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309C92EC-FC5C-44C7-B441-24D81BF0AF71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K10" i="1" s="1"/>
  <c r="K11" i="1" s="1"/>
  <c r="H6" i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N15" i="7" s="1"/>
  <c r="D15" i="7"/>
  <c r="C15" i="7"/>
  <c r="M15" i="7" s="1"/>
  <c r="B15" i="7"/>
  <c r="A15" i="7"/>
  <c r="I14" i="7"/>
  <c r="H14" i="7"/>
  <c r="G14" i="7"/>
  <c r="E14" i="7"/>
  <c r="N14" i="7" s="1"/>
  <c r="D14" i="7"/>
  <c r="C14" i="7"/>
  <c r="M14" i="7" s="1"/>
  <c r="B14" i="7"/>
  <c r="A14" i="7"/>
  <c r="I13" i="7"/>
  <c r="H13" i="7"/>
  <c r="G13" i="7"/>
  <c r="E13" i="7"/>
  <c r="N13" i="7" s="1"/>
  <c r="D13" i="7"/>
  <c r="C13" i="7"/>
  <c r="M13" i="7" s="1"/>
  <c r="B13" i="7"/>
  <c r="A13" i="7"/>
  <c r="I12" i="7"/>
  <c r="H12" i="7"/>
  <c r="G12" i="7"/>
  <c r="E12" i="7"/>
  <c r="N12" i="7" s="1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6" i="7" l="1"/>
  <c r="O2" i="7"/>
  <c r="O4" i="7"/>
  <c r="P3" i="7"/>
  <c r="P5" i="7"/>
  <c r="N3" i="7"/>
  <c r="S3" i="7" s="1"/>
  <c r="N5" i="7"/>
  <c r="N20" i="7"/>
  <c r="N24" i="7"/>
  <c r="N19" i="7"/>
  <c r="N17" i="7"/>
  <c r="N2" i="7"/>
  <c r="N4" i="7"/>
  <c r="S4" i="7" s="1"/>
  <c r="N16" i="7"/>
  <c r="N22" i="7"/>
  <c r="N26" i="7"/>
  <c r="N21" i="7"/>
  <c r="N25" i="7"/>
  <c r="Q3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O483" i="7" s="1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O594" i="7" s="1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O628" i="7" s="1"/>
  <c r="H631" i="6"/>
  <c r="H631" i="7"/>
  <c r="I636" i="6"/>
  <c r="I636" i="7"/>
  <c r="G638" i="6"/>
  <c r="G638" i="7"/>
  <c r="F640" i="6"/>
  <c r="F640" i="7"/>
  <c r="O640" i="7" s="1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O488" i="7" s="1"/>
  <c r="I501" i="6"/>
  <c r="I501" i="7"/>
  <c r="G503" i="6"/>
  <c r="G503" i="7"/>
  <c r="F505" i="6"/>
  <c r="F505" i="7"/>
  <c r="H508" i="6"/>
  <c r="H508" i="7"/>
  <c r="F529" i="6"/>
  <c r="F529" i="7"/>
  <c r="O529" i="7" s="1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O500" i="7" s="1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O548" i="7" s="1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O619" i="7" s="1"/>
  <c r="G621" i="6"/>
  <c r="G621" i="7"/>
  <c r="F623" i="6"/>
  <c r="F623" i="7"/>
  <c r="H626" i="6"/>
  <c r="H626" i="7"/>
  <c r="I631" i="6"/>
  <c r="I631" i="7"/>
  <c r="O631" i="7" s="1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O696" i="7" s="1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O744" i="7" s="1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O792" i="7" s="1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O933" i="7" s="1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O957" i="7" s="1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O604" i="7" s="1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O386" i="7" s="1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O434" i="7" s="1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O1022" i="7" s="1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O1457" i="7" s="1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O1505" i="7" s="1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O1274" i="7" s="1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O2167" i="7" s="1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O2299" i="7" s="1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O2082" i="7" s="1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O1474" i="7" s="1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O2398" i="7" s="1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Q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F298" i="7"/>
  <c r="I304" i="7"/>
  <c r="F320" i="7"/>
  <c r="I323" i="7"/>
  <c r="F339" i="7"/>
  <c r="O339" i="7" s="1"/>
  <c r="I345" i="7"/>
  <c r="F361" i="7"/>
  <c r="O361" i="7" s="1"/>
  <c r="I364" i="7"/>
  <c r="O364" i="7" s="1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O971" i="7" s="1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O607" i="7" s="1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O444" i="7" s="1"/>
  <c r="F462" i="7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O959" i="7" s="1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S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O1058" i="7" s="1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I347" i="7"/>
  <c r="F363" i="7"/>
  <c r="I369" i="7"/>
  <c r="F385" i="7"/>
  <c r="F409" i="7"/>
  <c r="O409" i="7" s="1"/>
  <c r="F433" i="7"/>
  <c r="O433" i="7" s="1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O1042" i="7" s="1"/>
  <c r="I1050" i="6"/>
  <c r="I1050" i="7"/>
  <c r="G1052" i="6"/>
  <c r="G1052" i="7"/>
  <c r="F1054" i="6"/>
  <c r="F1054" i="7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O990" i="7" s="1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O1295" i="7" s="1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O2121" i="7" s="1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O1879" i="7" s="1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F482" i="7"/>
  <c r="F487" i="7"/>
  <c r="F490" i="7"/>
  <c r="O490" i="7" s="1"/>
  <c r="F492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F533" i="7"/>
  <c r="F535" i="7"/>
  <c r="F538" i="7"/>
  <c r="F540" i="7"/>
  <c r="O540" i="7" s="1"/>
  <c r="O541" i="7"/>
  <c r="F545" i="7"/>
  <c r="F547" i="7"/>
  <c r="F550" i="7"/>
  <c r="O550" i="7" s="1"/>
  <c r="F552" i="7"/>
  <c r="O553" i="7"/>
  <c r="F555" i="7"/>
  <c r="O556" i="7"/>
  <c r="F557" i="7"/>
  <c r="F559" i="7"/>
  <c r="F562" i="7"/>
  <c r="F564" i="7"/>
  <c r="O565" i="7"/>
  <c r="F567" i="7"/>
  <c r="O568" i="7"/>
  <c r="F569" i="7"/>
  <c r="O569" i="7" s="1"/>
  <c r="F571" i="7"/>
  <c r="F574" i="7"/>
  <c r="O574" i="7" s="1"/>
  <c r="F576" i="7"/>
  <c r="F579" i="7"/>
  <c r="F581" i="7"/>
  <c r="O581" i="7" s="1"/>
  <c r="O582" i="7"/>
  <c r="F584" i="7"/>
  <c r="F586" i="7"/>
  <c r="F588" i="7"/>
  <c r="O589" i="7"/>
  <c r="F591" i="7"/>
  <c r="O591" i="7" s="1"/>
  <c r="F593" i="7"/>
  <c r="O593" i="7" s="1"/>
  <c r="F596" i="7"/>
  <c r="F598" i="7"/>
  <c r="O598" i="7" s="1"/>
  <c r="F600" i="7"/>
  <c r="O600" i="7" s="1"/>
  <c r="F603" i="7"/>
  <c r="F605" i="7"/>
  <c r="F608" i="7"/>
  <c r="F610" i="7"/>
  <c r="O610" i="7" s="1"/>
  <c r="O611" i="7"/>
  <c r="F613" i="7"/>
  <c r="F615" i="7"/>
  <c r="F618" i="7"/>
  <c r="O618" i="7" s="1"/>
  <c r="F620" i="7"/>
  <c r="O621" i="7"/>
  <c r="F622" i="7"/>
  <c r="F625" i="7"/>
  <c r="F627" i="7"/>
  <c r="F630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F654" i="7"/>
  <c r="O655" i="7"/>
  <c r="F656" i="7"/>
  <c r="O657" i="7"/>
  <c r="F658" i="7"/>
  <c r="O658" i="7" s="1"/>
  <c r="F659" i="7"/>
  <c r="O659" i="7" s="1"/>
  <c r="F661" i="7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F695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O715" i="7"/>
  <c r="F716" i="7"/>
  <c r="O718" i="7"/>
  <c r="F719" i="7"/>
  <c r="O720" i="7"/>
  <c r="F721" i="7"/>
  <c r="F723" i="7"/>
  <c r="F724" i="7"/>
  <c r="F726" i="7"/>
  <c r="F728" i="7"/>
  <c r="F731" i="7"/>
  <c r="F733" i="7"/>
  <c r="F735" i="7"/>
  <c r="O735" i="7" s="1"/>
  <c r="F736" i="7"/>
  <c r="F738" i="7"/>
  <c r="F740" i="7"/>
  <c r="F743" i="7"/>
  <c r="O743" i="7" s="1"/>
  <c r="F745" i="7"/>
  <c r="F747" i="7"/>
  <c r="F748" i="7"/>
  <c r="F750" i="7"/>
  <c r="F752" i="7"/>
  <c r="F755" i="7"/>
  <c r="O756" i="7"/>
  <c r="F757" i="7"/>
  <c r="F759" i="7"/>
  <c r="F760" i="7"/>
  <c r="F762" i="7"/>
  <c r="O762" i="7" s="1"/>
  <c r="F764" i="7"/>
  <c r="F767" i="7"/>
  <c r="O768" i="7"/>
  <c r="F769" i="7"/>
  <c r="O771" i="7"/>
  <c r="F772" i="7"/>
  <c r="F774" i="7"/>
  <c r="F776" i="7"/>
  <c r="O776" i="7" s="1"/>
  <c r="O778" i="7"/>
  <c r="F779" i="7"/>
  <c r="F781" i="7"/>
  <c r="F784" i="7"/>
  <c r="F786" i="7"/>
  <c r="F788" i="7"/>
  <c r="O788" i="7" s="1"/>
  <c r="F791" i="7"/>
  <c r="F793" i="7"/>
  <c r="F796" i="7"/>
  <c r="F798" i="7"/>
  <c r="F800" i="7"/>
  <c r="O802" i="7"/>
  <c r="F803" i="7"/>
  <c r="O804" i="7"/>
  <c r="F805" i="7"/>
  <c r="F808" i="7"/>
  <c r="F810" i="7"/>
  <c r="F812" i="7"/>
  <c r="F815" i="7"/>
  <c r="O816" i="7"/>
  <c r="F817" i="7"/>
  <c r="F820" i="7"/>
  <c r="F822" i="7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F844" i="7"/>
  <c r="F849" i="7"/>
  <c r="F851" i="7"/>
  <c r="O851" i="7" s="1"/>
  <c r="F854" i="7"/>
  <c r="O854" i="7" s="1"/>
  <c r="F856" i="7"/>
  <c r="O858" i="7"/>
  <c r="F861" i="7"/>
  <c r="O861" i="7" s="1"/>
  <c r="O863" i="7"/>
  <c r="F866" i="7"/>
  <c r="F878" i="7"/>
  <c r="F890" i="7"/>
  <c r="O897" i="7"/>
  <c r="F902" i="7"/>
  <c r="F914" i="7"/>
  <c r="F926" i="7"/>
  <c r="F938" i="7"/>
  <c r="F950" i="7"/>
  <c r="O950" i="7" s="1"/>
  <c r="O961" i="7"/>
  <c r="F962" i="7"/>
  <c r="F974" i="7"/>
  <c r="F986" i="7"/>
  <c r="F997" i="7"/>
  <c r="O998" i="7"/>
  <c r="O1002" i="7"/>
  <c r="F1009" i="7"/>
  <c r="O1019" i="7"/>
  <c r="O1024" i="7"/>
  <c r="F1026" i="7"/>
  <c r="O1029" i="7"/>
  <c r="F1031" i="7"/>
  <c r="F1036" i="7"/>
  <c r="F1048" i="7"/>
  <c r="F1060" i="7"/>
  <c r="O1060" i="7" s="1"/>
  <c r="O1061" i="7"/>
  <c r="O1070" i="7"/>
  <c r="F1072" i="7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42" i="7"/>
  <c r="O1308" i="7"/>
  <c r="O1310" i="7"/>
  <c r="O1809" i="7"/>
  <c r="O1438" i="7"/>
  <c r="O1988" i="7"/>
  <c r="O2456" i="7"/>
  <c r="O1727" i="7"/>
  <c r="O2026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F2189" i="7"/>
  <c r="F2201" i="7"/>
  <c r="G2238" i="7"/>
  <c r="G2262" i="7"/>
  <c r="G2274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F2343" i="7"/>
  <c r="F2355" i="7"/>
  <c r="F2367" i="7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G1470" i="7"/>
  <c r="O1481" i="7"/>
  <c r="G1494" i="7"/>
  <c r="G1938" i="7"/>
  <c r="H2035" i="7"/>
  <c r="F2165" i="7"/>
  <c r="F2177" i="7"/>
  <c r="G2250" i="7"/>
  <c r="G2286" i="7"/>
  <c r="G2298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O2071" i="7" s="1"/>
  <c r="I2083" i="6"/>
  <c r="I2083" i="7"/>
  <c r="I2095" i="6"/>
  <c r="I2095" i="7"/>
  <c r="I2107" i="6"/>
  <c r="I2107" i="7"/>
  <c r="I2119" i="6"/>
  <c r="I2119" i="7"/>
  <c r="I2131" i="6"/>
  <c r="I2131" i="7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F2353" i="7"/>
  <c r="F2365" i="7"/>
  <c r="F2377" i="7"/>
  <c r="F2389" i="7"/>
  <c r="F2401" i="7"/>
  <c r="F2413" i="7"/>
  <c r="F2425" i="7"/>
  <c r="I1337" i="6"/>
  <c r="I1337" i="7"/>
  <c r="I1349" i="6"/>
  <c r="I1349" i="7"/>
  <c r="I1361" i="6"/>
  <c r="I1361" i="7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I1855" i="6"/>
  <c r="I1855" i="7"/>
  <c r="O1855" i="7" s="1"/>
  <c r="I1867" i="6"/>
  <c r="I1867" i="7"/>
  <c r="O1867" i="7" s="1"/>
  <c r="I1889" i="6"/>
  <c r="I1889" i="7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F1380" i="7"/>
  <c r="F1392" i="7"/>
  <c r="F1404" i="7"/>
  <c r="F1416" i="7"/>
  <c r="G1417" i="7"/>
  <c r="F1428" i="7"/>
  <c r="G1429" i="7"/>
  <c r="F1440" i="7"/>
  <c r="G1441" i="7"/>
  <c r="F1452" i="7"/>
  <c r="G1453" i="7"/>
  <c r="F1464" i="7"/>
  <c r="G1465" i="7"/>
  <c r="F1476" i="7"/>
  <c r="G1477" i="7"/>
  <c r="F1488" i="7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2341" i="7" l="1"/>
  <c r="O1804" i="7"/>
  <c r="O2487" i="7"/>
  <c r="O2367" i="7"/>
  <c r="O997" i="7"/>
  <c r="O938" i="7"/>
  <c r="O890" i="7"/>
  <c r="O774" i="7"/>
  <c r="O1929" i="7"/>
  <c r="O1917" i="7"/>
  <c r="O1785" i="7"/>
  <c r="O1773" i="7"/>
  <c r="O2200" i="7"/>
  <c r="O2130" i="7"/>
  <c r="O2106" i="7"/>
  <c r="O1133" i="7"/>
  <c r="O2116" i="7"/>
  <c r="O1030" i="7"/>
  <c r="O994" i="7"/>
  <c r="O2506" i="7"/>
  <c r="O328" i="7"/>
  <c r="O501" i="7"/>
  <c r="T5" i="7"/>
  <c r="V5" i="7" s="1"/>
  <c r="O422" i="7"/>
  <c r="O1102" i="7"/>
  <c r="O829" i="7"/>
  <c r="O1005" i="7"/>
  <c r="O560" i="7"/>
  <c r="O512" i="7"/>
  <c r="O365" i="7"/>
  <c r="O2027" i="7"/>
  <c r="O2034" i="7"/>
  <c r="O1187" i="7"/>
  <c r="O1163" i="7"/>
  <c r="O1139" i="7"/>
  <c r="O1103" i="7"/>
  <c r="O1617" i="7"/>
  <c r="O1587" i="7"/>
  <c r="O986" i="7"/>
  <c r="O2181" i="7"/>
  <c r="O1903" i="7"/>
  <c r="O2393" i="7"/>
  <c r="O871" i="7"/>
  <c r="O1175" i="7"/>
  <c r="O1151" i="7"/>
  <c r="O1127" i="7"/>
  <c r="O1115" i="7"/>
  <c r="O1488" i="7"/>
  <c r="O1440" i="7"/>
  <c r="O1368" i="7"/>
  <c r="O1334" i="7"/>
  <c r="O974" i="7"/>
  <c r="O866" i="7"/>
  <c r="O830" i="7"/>
  <c r="O812" i="7"/>
  <c r="O798" i="7"/>
  <c r="O552" i="7"/>
  <c r="O1833" i="7"/>
  <c r="O1821" i="7"/>
  <c r="O1660" i="7"/>
  <c r="O1623" i="7"/>
  <c r="O1262" i="7"/>
  <c r="O1250" i="7"/>
  <c r="O1238" i="7"/>
  <c r="O1939" i="7"/>
  <c r="O1276" i="7"/>
  <c r="O1264" i="7"/>
  <c r="O1101" i="7"/>
  <c r="O982" i="7"/>
  <c r="O2369" i="7"/>
  <c r="O2297" i="7"/>
  <c r="O934" i="7"/>
  <c r="O886" i="7"/>
  <c r="O843" i="7"/>
  <c r="O201" i="7"/>
  <c r="O850" i="7"/>
  <c r="O543" i="7"/>
  <c r="O1017" i="7"/>
  <c r="R3" i="7"/>
  <c r="U3" i="7" s="1"/>
  <c r="O800" i="7"/>
  <c r="O1843" i="7"/>
  <c r="O1795" i="7"/>
  <c r="O1940" i="7"/>
  <c r="O1894" i="7"/>
  <c r="O1747" i="7"/>
  <c r="O2331" i="7"/>
  <c r="O1983" i="7"/>
  <c r="O1840" i="7"/>
  <c r="O926" i="7"/>
  <c r="O810" i="7"/>
  <c r="O661" i="7"/>
  <c r="O651" i="7"/>
  <c r="O639" i="7"/>
  <c r="O627" i="7"/>
  <c r="O615" i="7"/>
  <c r="O564" i="7"/>
  <c r="O1459" i="7"/>
  <c r="O1963" i="7"/>
  <c r="O1241" i="7"/>
  <c r="O1471" i="7"/>
  <c r="O2251" i="7"/>
  <c r="O2000" i="7"/>
  <c r="O1078" i="7"/>
  <c r="O1054" i="7"/>
  <c r="O1018" i="7"/>
  <c r="O828" i="7"/>
  <c r="O385" i="7"/>
  <c r="O919" i="7"/>
  <c r="O789" i="7"/>
  <c r="O253" i="7"/>
  <c r="O1021" i="7"/>
  <c r="O2410" i="7"/>
  <c r="O2362" i="7"/>
  <c r="O2350" i="7"/>
  <c r="O2314" i="7"/>
  <c r="O2290" i="7"/>
  <c r="O2278" i="7"/>
  <c r="O2254" i="7"/>
  <c r="O2242" i="7"/>
  <c r="O1582" i="7"/>
  <c r="O1570" i="7"/>
  <c r="O1534" i="7"/>
  <c r="O1522" i="7"/>
  <c r="O421" i="7"/>
  <c r="O573" i="7"/>
  <c r="O277" i="7"/>
  <c r="O898" i="7"/>
  <c r="O474" i="7"/>
  <c r="O456" i="7"/>
  <c r="O561" i="7"/>
  <c r="O320" i="7"/>
  <c r="O2381" i="7"/>
  <c r="O2333" i="7"/>
  <c r="O2309" i="7"/>
  <c r="T3" i="7"/>
  <c r="R2" i="7"/>
  <c r="O2131" i="7"/>
  <c r="O878" i="7"/>
  <c r="O2208" i="7"/>
  <c r="O1476" i="7"/>
  <c r="O1428" i="7"/>
  <c r="O1418" i="7"/>
  <c r="O1547" i="7"/>
  <c r="O1768" i="7"/>
  <c r="O2415" i="7"/>
  <c r="O962" i="7"/>
  <c r="O842" i="7"/>
  <c r="O728" i="7"/>
  <c r="O716" i="7"/>
  <c r="O1869" i="7"/>
  <c r="O1298" i="7"/>
  <c r="O1286" i="7"/>
  <c r="O979" i="7"/>
  <c r="O794" i="7"/>
  <c r="O267" i="7"/>
  <c r="O410" i="7"/>
  <c r="O537" i="7"/>
  <c r="O737" i="7"/>
  <c r="O701" i="7"/>
  <c r="O689" i="7"/>
  <c r="O236" i="7"/>
  <c r="O224" i="7"/>
  <c r="O1053" i="7"/>
  <c r="O536" i="7"/>
  <c r="O1986" i="7"/>
  <c r="O2215" i="7"/>
  <c r="O1942" i="7"/>
  <c r="O991" i="7"/>
  <c r="O1889" i="7"/>
  <c r="O1677" i="7"/>
  <c r="O1390" i="7"/>
  <c r="O1349" i="7"/>
  <c r="O2107" i="7"/>
  <c r="O1962" i="7"/>
  <c r="O2403" i="7"/>
  <c r="O1515" i="7"/>
  <c r="O914" i="7"/>
  <c r="O822" i="7"/>
  <c r="O752" i="7"/>
  <c r="O740" i="7"/>
  <c r="O726" i="7"/>
  <c r="O704" i="7"/>
  <c r="O692" i="7"/>
  <c r="O680" i="7"/>
  <c r="O1399" i="7"/>
  <c r="O1966" i="7"/>
  <c r="O1915" i="7"/>
  <c r="O1301" i="7"/>
  <c r="O1423" i="7"/>
  <c r="O1041" i="7"/>
  <c r="O1760" i="7"/>
  <c r="O1724" i="7"/>
  <c r="O955" i="7"/>
  <c r="O845" i="7"/>
  <c r="O2480" i="7"/>
  <c r="O883" i="7"/>
  <c r="R5" i="7"/>
  <c r="O831" i="7"/>
  <c r="O468" i="7"/>
  <c r="O373" i="7"/>
  <c r="O806" i="7"/>
  <c r="O486" i="7"/>
  <c r="O549" i="7"/>
  <c r="O2429" i="7"/>
  <c r="O2230" i="7"/>
  <c r="O1510" i="7"/>
  <c r="O285" i="7"/>
  <c r="O1607" i="7"/>
  <c r="O2364" i="7"/>
  <c r="O902" i="7"/>
  <c r="O764" i="7"/>
  <c r="O738" i="7"/>
  <c r="O557" i="7"/>
  <c r="O545" i="7"/>
  <c r="O1881" i="7"/>
  <c r="O1688" i="7"/>
  <c r="O1652" i="7"/>
  <c r="O2154" i="7"/>
  <c r="O2021" i="7"/>
  <c r="O2009" i="7"/>
  <c r="O1267" i="7"/>
  <c r="O1255" i="7"/>
  <c r="O1243" i="7"/>
  <c r="O1231" i="7"/>
  <c r="O1121" i="7"/>
  <c r="O1006" i="7"/>
  <c r="O1015" i="7"/>
  <c r="O455" i="7"/>
  <c r="O463" i="7"/>
  <c r="O289" i="7"/>
  <c r="O943" i="7"/>
  <c r="O907" i="7"/>
  <c r="O462" i="7"/>
  <c r="O801" i="7"/>
  <c r="O255" i="7"/>
  <c r="O525" i="7"/>
  <c r="O981" i="7"/>
  <c r="O945" i="7"/>
  <c r="O909" i="7"/>
  <c r="O873" i="7"/>
  <c r="O606" i="7"/>
  <c r="O432" i="7"/>
  <c r="O408" i="7"/>
  <c r="O384" i="7"/>
  <c r="T4" i="7"/>
  <c r="Q4" i="7"/>
  <c r="R4" i="7"/>
  <c r="U4" i="7" s="1"/>
  <c r="T2" i="7"/>
  <c r="S2" i="7"/>
  <c r="Q2" i="7"/>
  <c r="O1659" i="7"/>
  <c r="O1500" i="7"/>
  <c r="O1452" i="7"/>
  <c r="O1392" i="7"/>
  <c r="O1361" i="7"/>
  <c r="O586" i="7"/>
  <c r="O1782" i="7"/>
  <c r="O1577" i="7"/>
  <c r="O1380" i="7"/>
  <c r="O1072" i="7"/>
  <c r="O492" i="7"/>
  <c r="O847" i="7"/>
  <c r="O380" i="7"/>
  <c r="O672" i="7"/>
  <c r="O660" i="7"/>
  <c r="O648" i="7"/>
  <c r="O636" i="7"/>
  <c r="O244" i="7"/>
  <c r="O478" i="7"/>
  <c r="O437" i="7"/>
  <c r="O1498" i="7"/>
  <c r="O1462" i="7"/>
  <c r="O1450" i="7"/>
  <c r="O2237" i="7"/>
  <c r="O601" i="7"/>
  <c r="O2196" i="7"/>
  <c r="O1332" i="7"/>
  <c r="O2353" i="7"/>
  <c r="O284" i="7"/>
  <c r="O272" i="7"/>
  <c r="O248" i="7"/>
  <c r="O623" i="7"/>
  <c r="O1946" i="7"/>
  <c r="O1695" i="7"/>
  <c r="O1464" i="7"/>
  <c r="O1416" i="7"/>
  <c r="O1414" i="7"/>
  <c r="O2143" i="7"/>
  <c r="O2095" i="7"/>
  <c r="O1998" i="7"/>
  <c r="O1433" i="7"/>
  <c r="O1409" i="7"/>
  <c r="O1067" i="7"/>
  <c r="O1404" i="7"/>
  <c r="O613" i="7"/>
  <c r="O480" i="7"/>
  <c r="O1188" i="7"/>
  <c r="O2504" i="7"/>
  <c r="O782" i="7"/>
  <c r="O577" i="7"/>
  <c r="O454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3" i="7" l="1"/>
  <c r="U2" i="7"/>
  <c r="V2" i="7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H19" i="3" s="1"/>
  <c r="I19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 l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U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R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V22" i="7" s="1"/>
  <c r="T22" i="7"/>
  <c r="P23" i="7"/>
  <c r="S23" i="7" s="1"/>
  <c r="L24" i="6"/>
  <c r="L24" i="7"/>
  <c r="K24" i="6"/>
  <c r="K24" i="7"/>
  <c r="R23" i="7"/>
  <c r="J24" i="6"/>
  <c r="J24" i="7"/>
  <c r="U21" i="7"/>
  <c r="V21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T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R26" i="7" s="1"/>
  <c r="V24" i="7"/>
  <c r="U24" i="7"/>
  <c r="L27" i="6"/>
  <c r="L27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Q26" i="7" l="1"/>
  <c r="S26" i="7"/>
  <c r="T26" i="7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V26" i="7" l="1"/>
  <c r="U26" i="7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I45" i="3" s="1"/>
  <c r="F46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P140" i="7" l="1"/>
  <c r="K141" i="6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I208" i="3" s="1"/>
  <c r="F209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P263" i="7" l="1"/>
  <c r="L264" i="6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P273" i="7" l="1"/>
  <c r="J274" i="6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P285" i="7" l="1"/>
  <c r="K286" i="6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P292" i="7" l="1"/>
  <c r="K293" i="6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P313" i="7" l="1"/>
  <c r="J314" i="6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P345" i="7" l="1"/>
  <c r="K346" i="6"/>
  <c r="K346" i="7"/>
  <c r="J346" i="6"/>
  <c r="J346" i="7"/>
  <c r="L346" i="6"/>
  <c r="L346" i="7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P346" i="7" l="1"/>
  <c r="K347" i="6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P351" i="7" l="1"/>
  <c r="L352" i="6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P439" i="7" l="1"/>
  <c r="K440" i="6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P470" i="7" l="1"/>
  <c r="J471" i="6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P502" i="7" l="1"/>
  <c r="K503" i="6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P506" i="7" l="1"/>
  <c r="L507" i="6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P521" i="7" l="1"/>
  <c r="L522" i="6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P524" i="7" l="1"/>
  <c r="J525" i="6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P569" i="7" l="1"/>
  <c r="L570" i="6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P666" i="7" l="1"/>
  <c r="K667" i="6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I722" i="3" s="1"/>
  <c r="G723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I734" i="3" s="1"/>
  <c r="F735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P742" i="7" l="1"/>
  <c r="L743" i="6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I853" i="3" s="1"/>
  <c r="F854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P989" i="7" l="1"/>
  <c r="L990" i="6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I1022" i="3" s="1"/>
  <c r="F1023" i="3"/>
  <c r="G1023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P1065" i="7" l="1"/>
  <c r="L1066" i="6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I1093" i="3" s="1"/>
  <c r="G1094" i="3"/>
  <c r="K1084" i="6" l="1"/>
  <c r="K1084" i="7"/>
  <c r="P1083" i="7"/>
  <c r="J1084" i="6"/>
  <c r="J1084" i="7"/>
  <c r="L1084" i="6"/>
  <c r="L1084" i="7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P1084" i="7" l="1"/>
  <c r="J1085" i="6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P1114" i="7" l="1"/>
  <c r="K1115" i="6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P1228" i="7" l="1"/>
  <c r="K1229" i="6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I1248" i="3" s="1"/>
  <c r="G1249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P1325" i="7" l="1"/>
  <c r="J1326" i="6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P1393" i="7" l="1"/>
  <c r="L1394" i="6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P1456" i="7" l="1"/>
  <c r="J1457" i="6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I1494" i="3" s="1"/>
  <c r="G1495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P1514" i="7" l="1"/>
  <c r="J1515" i="6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P1735" i="7" l="1"/>
  <c r="J1736" i="6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I1753" i="3" s="1"/>
  <c r="F1754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P1829" i="7" l="1"/>
  <c r="L1830" i="6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P1936" i="7" l="1"/>
  <c r="K1937" i="6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I2068" i="3" s="1"/>
  <c r="F2069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I2164" i="3" s="1"/>
  <c r="G2165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I2187" i="3" s="1"/>
  <c r="G2188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P2197" i="7" l="1"/>
  <c r="J2198" i="6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I2234" i="3" s="1"/>
  <c r="G2235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I2251" i="3" s="1"/>
  <c r="G2252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I2316" i="3" s="1"/>
  <c r="F2317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I2357" i="3" s="1"/>
  <c r="G2358" i="3"/>
  <c r="P2347" i="7" l="1"/>
  <c r="K2348" i="6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I2376" i="3" s="1"/>
  <c r="G2377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I2447" i="3" s="1"/>
  <c r="F2448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<sst xmlns="http://schemas.openxmlformats.org/spreadsheetml/2006/main" count="60" uniqueCount="57">
  <si>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</si>
  <si>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</si>
  <si>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</si>
  <si>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</si>
  <si>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</si>
  <si>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</si>
  <si>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</si>
  <si>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</si>
  <si>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</si>
  <si>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</si>
  <si>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</si>
  <si>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</si>
  <si>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</si>
  <si>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</si>
  <si>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</si>
  <si>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</si>
  <si>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</si>
  <si>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</si>
  <si>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</si>
  <si>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</si>
  <si>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</si>
  <si>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</si>
  <si>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</si>
  <si>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</si>
  <si>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</si>
  <si>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</si>
  <si>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</si>
  <si>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</si>
  <si>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</si>
  <si>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</si>
  <si>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</si>
  <si>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</si>
  <si>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</si>
  <si>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</si>
  <si>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</si>
  <si>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</si>
  <si>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</si>
  <si>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</si>
  <si>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</si>
  <si>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</si>
  <si>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</si>
  <si>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</si>
  <si>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</si>
  <si>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</si>
  <si>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</si>
  <si>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</si>
  <si>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</si>
  <si>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</si>
  <si>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</si>
  <si>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</si>
  <si>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</si>
  <si>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</si>
  <si>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</si>
  <si>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</si>
  <si>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</si>
  <si>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</si>
  <si>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SOTETEL,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</si>
</sst>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1.46</v>
      </c>
      <c r="D5" s="2">
        <v>1.175</v>
      </c>
      <c r="E5" s="2">
        <v>0</v>
      </c>
      <c r="F5" s="2"/>
      <c r="G5" s="2"/>
      <c r="H5" s="11"/>
    </row>
    <row r="6" spans="1:11" ht="13.5" x14ac:dyDescent="0.25">
      <c r="A6" s="11"/>
      <c r="B6" s="10">
        <v>42311</v>
      </c>
      <c r="C6" s="2">
        <v>1.5</v>
      </c>
      <c r="D6" s="2">
        <v>1.2072000000000001</v>
      </c>
      <c r="E6" s="2">
        <v>10</v>
      </c>
      <c r="F6" s="2"/>
      <c r="G6" s="2"/>
      <c r="H6" s="15">
        <f>(D6-D5)/D5</f>
        <v>2.7404255319148942E-2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1.5</v>
      </c>
      <c r="D7" s="2">
        <v>1.2072000000000001</v>
      </c>
      <c r="E7" s="2">
        <v>0</v>
      </c>
      <c r="F7" s="2"/>
      <c r="G7" s="2"/>
      <c r="H7" s="15">
        <f t="shared" ref="H7:H70" si="0">(D7-D6)/D6</f>
        <v>0</v>
      </c>
    </row>
    <row r="8" spans="1:11" ht="13.5" x14ac:dyDescent="0.25">
      <c r="A8" s="11"/>
      <c r="B8" s="10">
        <v>42313</v>
      </c>
      <c r="C8" s="2">
        <v>1.46</v>
      </c>
      <c r="D8" s="2">
        <v>1.175</v>
      </c>
      <c r="E8" s="2">
        <v>1101</v>
      </c>
      <c r="F8" s="2"/>
      <c r="G8" s="2"/>
      <c r="H8" s="15">
        <f t="shared" si="0"/>
        <v>-2.6673293571901926E-2</v>
      </c>
      <c r="J8" t="s">
        <v>8</v>
      </c>
      <c r="K8" s="9">
        <f>AVERAGE(H6:H2511)</f>
        <v>8.0311944452112892E-4</v>
      </c>
    </row>
    <row r="9" spans="1:11" ht="13.5" x14ac:dyDescent="0.25">
      <c r="A9" s="11"/>
      <c r="B9" s="10">
        <v>42314</v>
      </c>
      <c r="C9" s="2">
        <v>1.46</v>
      </c>
      <c r="D9" s="2">
        <v>1.175</v>
      </c>
      <c r="E9" s="2">
        <v>452</v>
      </c>
      <c r="F9" s="2"/>
      <c r="G9" s="2"/>
      <c r="H9" s="15">
        <f t="shared" si="0"/>
        <v>0</v>
      </c>
      <c r="J9" t="s">
        <v>9</v>
      </c>
      <c r="K9" s="9">
        <f>K8*K6</f>
        <v>0.2023861000193245</v>
      </c>
    </row>
    <row r="10" spans="1:11" ht="13.5" x14ac:dyDescent="0.25">
      <c r="A10" s="11"/>
      <c r="B10" s="10">
        <v>42317</v>
      </c>
      <c r="C10" s="2">
        <v>1.38</v>
      </c>
      <c r="D10" s="2">
        <v>1.1106</v>
      </c>
      <c r="E10" s="2">
        <v>6786</v>
      </c>
      <c r="F10" s="2"/>
      <c r="G10" s="2"/>
      <c r="H10" s="15">
        <f t="shared" si="0"/>
        <v>-5.4808510638297885E-2</v>
      </c>
      <c r="J10" t="s">
        <v>10</v>
      </c>
      <c r="K10" s="9">
        <f>STDEV(H6:H2511)</f>
        <v>2.1362457492768154E-2</v>
      </c>
    </row>
    <row r="11" spans="1:11" ht="13.5" x14ac:dyDescent="0.25">
      <c r="A11" s="11"/>
      <c r="B11" s="10">
        <v>42318</v>
      </c>
      <c r="C11" s="2">
        <v>1.42</v>
      </c>
      <c r="D11" s="2">
        <v>1.1428</v>
      </c>
      <c r="E11" s="2">
        <v>16</v>
      </c>
      <c r="F11" s="2"/>
      <c r="G11" s="2"/>
      <c r="H11" s="15">
        <f t="shared" si="0"/>
        <v>2.8993336934990101E-2</v>
      </c>
      <c r="J11" t="s">
        <v>11</v>
      </c>
      <c r="K11" s="9">
        <f>K10*SQRT(K6)</f>
        <v>0.33911849951431761</v>
      </c>
    </row>
    <row r="12" spans="1:11" ht="13.5" x14ac:dyDescent="0.25">
      <c r="A12" s="11"/>
      <c r="B12" s="10">
        <v>42319</v>
      </c>
      <c r="C12" s="2">
        <v>1.42</v>
      </c>
      <c r="D12" s="2">
        <v>1.1428</v>
      </c>
      <c r="E12" s="2">
        <v>250</v>
      </c>
      <c r="F12" s="2"/>
      <c r="G12" s="2"/>
      <c r="H12" s="15">
        <f t="shared" si="0"/>
        <v>0</v>
      </c>
    </row>
    <row r="13" spans="1:11" ht="13.5" x14ac:dyDescent="0.25">
      <c r="A13" s="11"/>
      <c r="B13" s="10">
        <v>42320</v>
      </c>
      <c r="C13" s="2">
        <v>1.38</v>
      </c>
      <c r="D13" s="2">
        <v>1.1106</v>
      </c>
      <c r="E13" s="2">
        <v>5</v>
      </c>
      <c r="F13" s="2"/>
      <c r="G13" s="2"/>
      <c r="H13" s="15">
        <f t="shared" si="0"/>
        <v>-2.8176408820441028E-2</v>
      </c>
    </row>
    <row r="14" spans="1:11" ht="13.5" x14ac:dyDescent="0.25">
      <c r="A14" s="11"/>
      <c r="B14" s="10">
        <v>42321</v>
      </c>
      <c r="C14" s="2">
        <v>1.38</v>
      </c>
      <c r="D14" s="2">
        <v>1.1106</v>
      </c>
      <c r="E14" s="2">
        <v>1909</v>
      </c>
      <c r="F14" s="2"/>
      <c r="G14" s="2"/>
      <c r="H14" s="15">
        <f t="shared" si="0"/>
        <v>0</v>
      </c>
    </row>
    <row r="15" spans="1:11" ht="13.5" x14ac:dyDescent="0.25">
      <c r="A15" s="11"/>
      <c r="B15" s="10">
        <v>42324</v>
      </c>
      <c r="C15" s="2">
        <v>1.41</v>
      </c>
      <c r="D15" s="2">
        <v>1.1348</v>
      </c>
      <c r="E15" s="2">
        <v>2741</v>
      </c>
      <c r="F15" s="2"/>
      <c r="G15" s="2"/>
      <c r="H15" s="15">
        <f t="shared" si="0"/>
        <v>2.1790023410768952E-2</v>
      </c>
    </row>
    <row r="16" spans="1:11" ht="13.5" x14ac:dyDescent="0.25">
      <c r="A16" s="11"/>
      <c r="B16" s="10">
        <v>42325</v>
      </c>
      <c r="C16" s="2">
        <v>1.4</v>
      </c>
      <c r="D16" s="2">
        <v>1.1267</v>
      </c>
      <c r="E16" s="2">
        <v>2237</v>
      </c>
      <c r="F16" s="2"/>
      <c r="G16" s="2"/>
      <c r="H16" s="15">
        <f t="shared" si="0"/>
        <v>-7.1378216425801869E-3</v>
      </c>
    </row>
    <row r="17" spans="1:8" ht="13.5" x14ac:dyDescent="0.25">
      <c r="A17" s="11"/>
      <c r="B17" s="10">
        <v>42326</v>
      </c>
      <c r="C17" s="2">
        <v>1.42</v>
      </c>
      <c r="D17" s="2">
        <v>1.1428</v>
      </c>
      <c r="E17" s="2">
        <v>290</v>
      </c>
      <c r="F17" s="2"/>
      <c r="G17" s="2"/>
      <c r="H17" s="15">
        <f t="shared" si="0"/>
        <v>1.4289518061595813E-2</v>
      </c>
    </row>
    <row r="18" spans="1:8" ht="13.5" x14ac:dyDescent="0.25">
      <c r="A18" s="11"/>
      <c r="B18" s="10">
        <v>42327</v>
      </c>
      <c r="C18" s="2">
        <v>1.45</v>
      </c>
      <c r="D18" s="2">
        <v>1.167</v>
      </c>
      <c r="E18" s="2">
        <v>1</v>
      </c>
      <c r="F18" s="2"/>
      <c r="G18" s="2"/>
      <c r="H18" s="15">
        <f t="shared" si="0"/>
        <v>2.1176058802940146E-2</v>
      </c>
    </row>
    <row r="19" spans="1:8" ht="13.5" x14ac:dyDescent="0.25">
      <c r="A19" s="11"/>
      <c r="B19" s="10">
        <v>42328</v>
      </c>
      <c r="C19" s="2">
        <v>1.43</v>
      </c>
      <c r="D19" s="2">
        <v>1.1509</v>
      </c>
      <c r="E19" s="2">
        <v>1</v>
      </c>
      <c r="F19" s="2"/>
      <c r="G19" s="2"/>
      <c r="H19" s="15">
        <f t="shared" si="0"/>
        <v>-1.3796058269065983E-2</v>
      </c>
    </row>
    <row r="20" spans="1:8" ht="13.5" x14ac:dyDescent="0.25">
      <c r="A20" s="11"/>
      <c r="B20" s="10">
        <v>42331</v>
      </c>
      <c r="C20" s="2">
        <v>1.45</v>
      </c>
      <c r="D20" s="2">
        <v>1.167</v>
      </c>
      <c r="E20" s="2">
        <v>501</v>
      </c>
      <c r="F20" s="2"/>
      <c r="G20" s="2"/>
      <c r="H20" s="15">
        <f t="shared" si="0"/>
        <v>1.3989052046224696E-2</v>
      </c>
    </row>
    <row r="21" spans="1:8" ht="13.5" x14ac:dyDescent="0.25">
      <c r="A21" s="11"/>
      <c r="B21" s="10">
        <v>42332</v>
      </c>
      <c r="C21" s="2">
        <v>1.44</v>
      </c>
      <c r="D21" s="2">
        <v>1.1589</v>
      </c>
      <c r="E21" s="2">
        <v>300</v>
      </c>
      <c r="F21" s="2"/>
      <c r="G21" s="2"/>
      <c r="H21" s="15">
        <f t="shared" si="0"/>
        <v>-6.9408740359897135E-3</v>
      </c>
    </row>
    <row r="22" spans="1:8" ht="13.5" x14ac:dyDescent="0.25">
      <c r="A22" s="11"/>
      <c r="B22" s="10">
        <v>42333</v>
      </c>
      <c r="C22" s="2">
        <v>1.44</v>
      </c>
      <c r="D22" s="2">
        <v>1.1589</v>
      </c>
      <c r="E22" s="2">
        <v>101</v>
      </c>
      <c r="F22" s="2"/>
      <c r="G22" s="2"/>
      <c r="H22" s="15">
        <f t="shared" si="0"/>
        <v>0</v>
      </c>
    </row>
    <row r="23" spans="1:8" ht="13.5" x14ac:dyDescent="0.25">
      <c r="A23" s="11"/>
      <c r="B23" s="10">
        <v>42334</v>
      </c>
      <c r="C23" s="2">
        <v>1.44</v>
      </c>
      <c r="D23" s="2">
        <v>1.1589</v>
      </c>
      <c r="E23" s="2">
        <v>0</v>
      </c>
      <c r="F23" s="2"/>
      <c r="G23" s="2"/>
      <c r="H23" s="15">
        <f t="shared" si="0"/>
        <v>0</v>
      </c>
    </row>
    <row r="24" spans="1:8" ht="13.5" x14ac:dyDescent="0.25">
      <c r="A24" s="11"/>
      <c r="B24" s="10">
        <v>42335</v>
      </c>
      <c r="C24" s="2">
        <v>1.44</v>
      </c>
      <c r="D24" s="2">
        <v>1.1589</v>
      </c>
      <c r="E24" s="2">
        <v>0</v>
      </c>
      <c r="F24" s="2"/>
      <c r="G24" s="2"/>
      <c r="H24" s="15">
        <f t="shared" si="0"/>
        <v>0</v>
      </c>
    </row>
    <row r="25" spans="1:8" ht="13.5" x14ac:dyDescent="0.25">
      <c r="A25" s="11"/>
      <c r="B25" s="10">
        <v>42338</v>
      </c>
      <c r="C25" s="2">
        <v>1.38</v>
      </c>
      <c r="D25" s="2">
        <v>1.1106</v>
      </c>
      <c r="E25" s="2">
        <v>100</v>
      </c>
      <c r="F25" s="2"/>
      <c r="G25" s="2"/>
      <c r="H25" s="15">
        <f t="shared" si="0"/>
        <v>-4.1677452756924679E-2</v>
      </c>
    </row>
    <row r="26" spans="1:8" ht="13.5" x14ac:dyDescent="0.25">
      <c r="A26" s="11"/>
      <c r="B26" s="10">
        <v>42339</v>
      </c>
      <c r="C26" s="2">
        <v>1.33</v>
      </c>
      <c r="D26" s="2">
        <v>1.0704</v>
      </c>
      <c r="E26" s="2">
        <v>42023</v>
      </c>
      <c r="F26" s="2"/>
      <c r="G26" s="2"/>
      <c r="H26" s="15">
        <f t="shared" si="0"/>
        <v>-3.6196650459211249E-2</v>
      </c>
    </row>
    <row r="27" spans="1:8" ht="13.5" x14ac:dyDescent="0.25">
      <c r="A27" s="11"/>
      <c r="B27" s="10">
        <v>42340</v>
      </c>
      <c r="C27" s="2">
        <v>1.32</v>
      </c>
      <c r="D27" s="2">
        <v>1.0623</v>
      </c>
      <c r="E27" s="2">
        <v>5401</v>
      </c>
      <c r="F27" s="2"/>
      <c r="G27" s="2"/>
      <c r="H27" s="15">
        <f t="shared" si="0"/>
        <v>-7.5672645739910272E-3</v>
      </c>
    </row>
    <row r="28" spans="1:8" ht="13.5" x14ac:dyDescent="0.25">
      <c r="A28" s="11"/>
      <c r="B28" s="10">
        <v>42341</v>
      </c>
      <c r="C28" s="2">
        <v>1.35</v>
      </c>
      <c r="D28" s="2">
        <v>1.0865</v>
      </c>
      <c r="E28" s="2">
        <v>1975</v>
      </c>
      <c r="F28" s="2"/>
      <c r="G28" s="2"/>
      <c r="H28" s="15">
        <f t="shared" si="0"/>
        <v>2.2780758731055256E-2</v>
      </c>
    </row>
    <row r="29" spans="1:8" ht="13.5" x14ac:dyDescent="0.25">
      <c r="A29" s="11"/>
      <c r="B29" s="10">
        <v>42342</v>
      </c>
      <c r="C29" s="2">
        <v>1.35</v>
      </c>
      <c r="D29" s="2">
        <v>1.0865</v>
      </c>
      <c r="E29" s="2">
        <v>451</v>
      </c>
      <c r="F29" s="2"/>
      <c r="G29" s="2"/>
      <c r="H29" s="15">
        <f t="shared" si="0"/>
        <v>0</v>
      </c>
    </row>
    <row r="30" spans="1:8" ht="13.5" x14ac:dyDescent="0.25">
      <c r="A30" s="11"/>
      <c r="B30" s="10">
        <v>42345</v>
      </c>
      <c r="C30" s="2">
        <v>1.33</v>
      </c>
      <c r="D30" s="2">
        <v>1.0704</v>
      </c>
      <c r="E30" s="2">
        <v>3305</v>
      </c>
      <c r="F30" s="2"/>
      <c r="G30" s="2"/>
      <c r="H30" s="15">
        <f t="shared" si="0"/>
        <v>-1.4818223653934655E-2</v>
      </c>
    </row>
    <row r="31" spans="1:8" ht="13.5" x14ac:dyDescent="0.25">
      <c r="A31" s="11"/>
      <c r="B31" s="10">
        <v>42346</v>
      </c>
      <c r="C31" s="2">
        <v>1.3</v>
      </c>
      <c r="D31" s="2">
        <v>1.0463</v>
      </c>
      <c r="E31" s="2">
        <v>6190</v>
      </c>
      <c r="F31" s="2"/>
      <c r="G31" s="2"/>
      <c r="H31" s="15">
        <f t="shared" si="0"/>
        <v>-2.2514947683109129E-2</v>
      </c>
    </row>
    <row r="32" spans="1:8" ht="13.5" x14ac:dyDescent="0.25">
      <c r="A32" s="11"/>
      <c r="B32" s="10">
        <v>42347</v>
      </c>
      <c r="C32" s="2">
        <v>1.27</v>
      </c>
      <c r="D32" s="2">
        <v>1.0221</v>
      </c>
      <c r="E32" s="2">
        <v>4964</v>
      </c>
      <c r="F32" s="2"/>
      <c r="G32" s="2"/>
      <c r="H32" s="15">
        <f t="shared" si="0"/>
        <v>-2.3129121666825958E-2</v>
      </c>
    </row>
    <row r="33" spans="1:8" ht="13.5" x14ac:dyDescent="0.25">
      <c r="A33" s="11"/>
      <c r="B33" s="10">
        <v>42348</v>
      </c>
      <c r="C33" s="2">
        <v>1.24</v>
      </c>
      <c r="D33" s="2">
        <v>0.998</v>
      </c>
      <c r="E33" s="2">
        <v>4686</v>
      </c>
      <c r="F33" s="2"/>
      <c r="G33" s="2"/>
      <c r="H33" s="15">
        <f t="shared" si="0"/>
        <v>-2.357890617356424E-2</v>
      </c>
    </row>
    <row r="34" spans="1:8" ht="13.5" x14ac:dyDescent="0.25">
      <c r="A34" s="11"/>
      <c r="B34" s="10">
        <v>42349</v>
      </c>
      <c r="C34" s="2">
        <v>1.25</v>
      </c>
      <c r="D34" s="2">
        <v>1.006</v>
      </c>
      <c r="E34" s="2">
        <v>22065</v>
      </c>
      <c r="F34" s="2"/>
      <c r="G34" s="2"/>
      <c r="H34" s="15">
        <f t="shared" si="0"/>
        <v>8.0160320641282628E-3</v>
      </c>
    </row>
    <row r="35" spans="1:8" ht="13.5" x14ac:dyDescent="0.25">
      <c r="A35" s="11"/>
      <c r="B35" s="10">
        <v>42352</v>
      </c>
      <c r="C35" s="2">
        <v>1.25</v>
      </c>
      <c r="D35" s="2">
        <v>1.006</v>
      </c>
      <c r="E35" s="2">
        <v>954</v>
      </c>
      <c r="F35" s="2"/>
      <c r="G35" s="2"/>
      <c r="H35" s="15">
        <f t="shared" si="0"/>
        <v>0</v>
      </c>
    </row>
    <row r="36" spans="1:8" ht="13.5" x14ac:dyDescent="0.25">
      <c r="A36" s="11"/>
      <c r="B36" s="10">
        <v>42353</v>
      </c>
      <c r="C36" s="2">
        <v>1.23</v>
      </c>
      <c r="D36" s="2">
        <v>0.9899</v>
      </c>
      <c r="E36" s="2">
        <v>6280</v>
      </c>
      <c r="F36" s="2"/>
      <c r="G36" s="2"/>
      <c r="H36" s="15">
        <f t="shared" si="0"/>
        <v>-1.6003976143141155E-2</v>
      </c>
    </row>
    <row r="37" spans="1:8" ht="13.5" x14ac:dyDescent="0.25">
      <c r="A37" s="11"/>
      <c r="B37" s="10">
        <v>42354</v>
      </c>
      <c r="C37" s="2">
        <v>1.28</v>
      </c>
      <c r="D37" s="2">
        <v>1.0302</v>
      </c>
      <c r="E37" s="2">
        <v>2</v>
      </c>
      <c r="F37" s="2"/>
      <c r="G37" s="2"/>
      <c r="H37" s="15">
        <f t="shared" si="0"/>
        <v>4.0711182947772505E-2</v>
      </c>
    </row>
    <row r="38" spans="1:8" ht="13.5" x14ac:dyDescent="0.25">
      <c r="A38" s="11"/>
      <c r="B38" s="10">
        <v>42355</v>
      </c>
      <c r="C38" s="2">
        <v>1.26</v>
      </c>
      <c r="D38" s="2">
        <v>1.0141</v>
      </c>
      <c r="E38" s="2">
        <v>3388</v>
      </c>
      <c r="F38" s="2"/>
      <c r="G38" s="2"/>
      <c r="H38" s="15">
        <f t="shared" si="0"/>
        <v>-1.5628033391574453E-2</v>
      </c>
    </row>
    <row r="39" spans="1:8" ht="13.5" x14ac:dyDescent="0.25">
      <c r="A39" s="11"/>
      <c r="B39" s="10">
        <v>42356</v>
      </c>
      <c r="C39" s="2">
        <v>1.25</v>
      </c>
      <c r="D39" s="2">
        <v>1.006</v>
      </c>
      <c r="E39" s="2">
        <v>1050</v>
      </c>
      <c r="F39" s="2"/>
      <c r="G39" s="2"/>
      <c r="H39" s="15">
        <f t="shared" si="0"/>
        <v>-7.9873779706143341E-3</v>
      </c>
    </row>
    <row r="40" spans="1:8" ht="13.5" x14ac:dyDescent="0.25">
      <c r="A40" s="11"/>
      <c r="B40" s="10">
        <v>42359</v>
      </c>
      <c r="C40" s="2">
        <v>1.22</v>
      </c>
      <c r="D40" s="2">
        <v>0.9819</v>
      </c>
      <c r="E40" s="2">
        <v>3995</v>
      </c>
      <c r="F40" s="2"/>
      <c r="G40" s="2"/>
      <c r="H40" s="15">
        <f t="shared" si="0"/>
        <v>-2.3956262425447326E-2</v>
      </c>
    </row>
    <row r="41" spans="1:8" ht="13.5" x14ac:dyDescent="0.25">
      <c r="A41" s="11"/>
      <c r="B41" s="10">
        <v>42360</v>
      </c>
      <c r="C41" s="2">
        <v>1.23</v>
      </c>
      <c r="D41" s="2">
        <v>0.9899</v>
      </c>
      <c r="E41" s="2">
        <v>15073</v>
      </c>
      <c r="F41" s="2"/>
      <c r="G41" s="2"/>
      <c r="H41" s="15">
        <f t="shared" si="0"/>
        <v>8.1474691923821233E-3</v>
      </c>
    </row>
    <row r="42" spans="1:8" ht="13.5" x14ac:dyDescent="0.25">
      <c r="A42" s="11"/>
      <c r="B42" s="10">
        <v>42361</v>
      </c>
      <c r="C42" s="2">
        <v>1.21</v>
      </c>
      <c r="D42" s="2">
        <v>0.9738</v>
      </c>
      <c r="E42" s="2">
        <v>9837</v>
      </c>
      <c r="F42" s="2"/>
      <c r="G42" s="2"/>
      <c r="H42" s="15">
        <f t="shared" si="0"/>
        <v>-1.6264269118092738E-2</v>
      </c>
    </row>
    <row r="43" spans="1:8" ht="13.5" x14ac:dyDescent="0.25">
      <c r="A43" s="11"/>
      <c r="B43" s="10">
        <v>42363</v>
      </c>
      <c r="C43" s="2">
        <v>1.2</v>
      </c>
      <c r="D43" s="2">
        <v>0.96579999999999999</v>
      </c>
      <c r="E43" s="2">
        <v>998</v>
      </c>
      <c r="F43" s="2"/>
      <c r="G43" s="2"/>
      <c r="H43" s="15">
        <f t="shared" si="0"/>
        <v>-8.2152392688437121E-3</v>
      </c>
    </row>
    <row r="44" spans="1:8" ht="13.5" x14ac:dyDescent="0.25">
      <c r="A44" s="11"/>
      <c r="B44" s="10">
        <v>42366</v>
      </c>
      <c r="C44" s="2">
        <v>1.23</v>
      </c>
      <c r="D44" s="2">
        <v>0.9899</v>
      </c>
      <c r="E44" s="2">
        <v>5</v>
      </c>
      <c r="F44" s="2"/>
      <c r="G44" s="2"/>
      <c r="H44" s="15">
        <f t="shared" si="0"/>
        <v>2.4953406502381457E-2</v>
      </c>
    </row>
    <row r="45" spans="1:8" ht="13.5" x14ac:dyDescent="0.25">
      <c r="A45" s="11"/>
      <c r="B45" s="10">
        <v>42367</v>
      </c>
      <c r="C45" s="2">
        <v>1.2</v>
      </c>
      <c r="D45" s="2">
        <v>0.96579999999999999</v>
      </c>
      <c r="E45" s="2">
        <v>66</v>
      </c>
      <c r="F45" s="2"/>
      <c r="G45" s="2"/>
      <c r="H45" s="15">
        <f t="shared" si="0"/>
        <v>-2.4345893524598455E-2</v>
      </c>
    </row>
    <row r="46" spans="1:8" ht="13.5" x14ac:dyDescent="0.25">
      <c r="A46" s="11"/>
      <c r="B46" s="10">
        <v>42368</v>
      </c>
      <c r="C46" s="2">
        <v>1.2</v>
      </c>
      <c r="D46" s="2">
        <v>0.96579999999999999</v>
      </c>
      <c r="E46" s="2">
        <v>3966</v>
      </c>
      <c r="F46" s="2"/>
      <c r="G46" s="2"/>
      <c r="H46" s="15">
        <f t="shared" si="0"/>
        <v>0</v>
      </c>
    </row>
    <row r="47" spans="1:8" ht="13.5" x14ac:dyDescent="0.25">
      <c r="A47" s="11"/>
      <c r="B47" s="10">
        <v>42369</v>
      </c>
      <c r="C47" s="2">
        <v>1.2</v>
      </c>
      <c r="D47" s="2">
        <v>0.96579999999999999</v>
      </c>
      <c r="E47" s="2">
        <v>1535</v>
      </c>
      <c r="F47" s="2"/>
      <c r="G47" s="2"/>
      <c r="H47" s="15">
        <f t="shared" si="0"/>
        <v>0</v>
      </c>
    </row>
    <row r="48" spans="1:8" ht="13.5" x14ac:dyDescent="0.25">
      <c r="A48" s="11"/>
      <c r="B48" s="10">
        <v>42373</v>
      </c>
      <c r="C48" s="2">
        <v>1.23</v>
      </c>
      <c r="D48" s="2">
        <v>0.9899</v>
      </c>
      <c r="E48" s="2">
        <v>824</v>
      </c>
      <c r="F48" s="2"/>
      <c r="G48" s="2"/>
      <c r="H48" s="15">
        <f t="shared" si="0"/>
        <v>2.4953406502381457E-2</v>
      </c>
    </row>
    <row r="49" spans="1:8" ht="13.5" x14ac:dyDescent="0.25">
      <c r="A49" s="11"/>
      <c r="B49" s="10">
        <v>42374</v>
      </c>
      <c r="C49" s="2">
        <v>1.27</v>
      </c>
      <c r="D49" s="2">
        <v>1.0221</v>
      </c>
      <c r="E49" s="2">
        <v>13269</v>
      </c>
      <c r="F49" s="2"/>
      <c r="G49" s="2"/>
      <c r="H49" s="15">
        <f t="shared" si="0"/>
        <v>3.2528538236185477E-2</v>
      </c>
    </row>
    <row r="50" spans="1:8" ht="13.5" x14ac:dyDescent="0.25">
      <c r="A50" s="11"/>
      <c r="B50" s="10">
        <v>42375</v>
      </c>
      <c r="C50" s="2">
        <v>1.33</v>
      </c>
      <c r="D50" s="2">
        <v>1.0704</v>
      </c>
      <c r="E50" s="2">
        <v>8872</v>
      </c>
      <c r="F50" s="2"/>
      <c r="G50" s="2"/>
      <c r="H50" s="15">
        <f t="shared" si="0"/>
        <v>4.7255650132081016E-2</v>
      </c>
    </row>
    <row r="51" spans="1:8" ht="13.5" x14ac:dyDescent="0.25">
      <c r="A51" s="11"/>
      <c r="B51" s="10">
        <v>42376</v>
      </c>
      <c r="C51" s="2">
        <v>1.32</v>
      </c>
      <c r="D51" s="2">
        <v>1.0623</v>
      </c>
      <c r="E51" s="2">
        <v>730</v>
      </c>
      <c r="F51" s="2"/>
      <c r="G51" s="2"/>
      <c r="H51" s="15">
        <f t="shared" si="0"/>
        <v>-7.5672645739910272E-3</v>
      </c>
    </row>
    <row r="52" spans="1:8" ht="13.5" x14ac:dyDescent="0.25">
      <c r="A52" s="11"/>
      <c r="B52" s="10">
        <v>42377</v>
      </c>
      <c r="C52" s="2">
        <v>1.3</v>
      </c>
      <c r="D52" s="2">
        <v>1.0463</v>
      </c>
      <c r="E52" s="2">
        <v>5002</v>
      </c>
      <c r="F52" s="2"/>
      <c r="G52" s="2"/>
      <c r="H52" s="15">
        <f t="shared" si="0"/>
        <v>-1.5061658665160514E-2</v>
      </c>
    </row>
    <row r="53" spans="1:8" ht="13.5" x14ac:dyDescent="0.25">
      <c r="A53" s="11"/>
      <c r="B53" s="10">
        <v>42380</v>
      </c>
      <c r="C53" s="2">
        <v>1.3</v>
      </c>
      <c r="D53" s="2">
        <v>1.0463</v>
      </c>
      <c r="E53" s="2">
        <v>795</v>
      </c>
      <c r="F53" s="2"/>
      <c r="G53" s="2"/>
      <c r="H53" s="15">
        <f t="shared" si="0"/>
        <v>0</v>
      </c>
    </row>
    <row r="54" spans="1:8" ht="13.5" x14ac:dyDescent="0.25">
      <c r="A54" s="11"/>
      <c r="B54" s="10">
        <v>42381</v>
      </c>
      <c r="C54" s="2">
        <v>1.25</v>
      </c>
      <c r="D54" s="2">
        <v>1.006</v>
      </c>
      <c r="E54" s="2">
        <v>5919</v>
      </c>
      <c r="F54" s="2"/>
      <c r="G54" s="2"/>
      <c r="H54" s="15">
        <f t="shared" si="0"/>
        <v>-3.8516677817069675E-2</v>
      </c>
    </row>
    <row r="55" spans="1:8" ht="13.5" x14ac:dyDescent="0.25">
      <c r="A55" s="11"/>
      <c r="B55" s="10">
        <v>42382</v>
      </c>
      <c r="C55" s="2">
        <v>1.23</v>
      </c>
      <c r="D55" s="2">
        <v>0.9899</v>
      </c>
      <c r="E55" s="2">
        <v>1864</v>
      </c>
      <c r="F55" s="2"/>
      <c r="G55" s="2"/>
      <c r="H55" s="15">
        <f t="shared" si="0"/>
        <v>-1.6003976143141155E-2</v>
      </c>
    </row>
    <row r="56" spans="1:8" ht="13.5" x14ac:dyDescent="0.25">
      <c r="A56" s="11"/>
      <c r="B56" s="10">
        <v>42384</v>
      </c>
      <c r="C56" s="2">
        <v>1.25</v>
      </c>
      <c r="D56" s="2">
        <v>1.006</v>
      </c>
      <c r="E56" s="2">
        <v>294</v>
      </c>
      <c r="F56" s="2"/>
      <c r="G56" s="2"/>
      <c r="H56" s="15">
        <f t="shared" si="0"/>
        <v>1.6264269118092738E-2</v>
      </c>
    </row>
    <row r="57" spans="1:8" ht="13.5" x14ac:dyDescent="0.25">
      <c r="A57" s="11"/>
      <c r="B57" s="10">
        <v>42387</v>
      </c>
      <c r="C57" s="2">
        <v>1.24</v>
      </c>
      <c r="D57" s="2">
        <v>0.998</v>
      </c>
      <c r="E57" s="2">
        <v>3573</v>
      </c>
      <c r="F57" s="2"/>
      <c r="G57" s="2"/>
      <c r="H57" s="15">
        <f t="shared" si="0"/>
        <v>-7.9522862823061709E-3</v>
      </c>
    </row>
    <row r="58" spans="1:8" ht="13.5" x14ac:dyDescent="0.25">
      <c r="A58" s="11"/>
      <c r="B58" s="10">
        <v>42388</v>
      </c>
      <c r="C58" s="2">
        <v>1.24</v>
      </c>
      <c r="D58" s="2">
        <v>0.998</v>
      </c>
      <c r="E58" s="2">
        <v>1536</v>
      </c>
      <c r="F58" s="2"/>
      <c r="G58" s="2"/>
      <c r="H58" s="15">
        <f t="shared" si="0"/>
        <v>0</v>
      </c>
    </row>
    <row r="59" spans="1:8" ht="13.5" x14ac:dyDescent="0.25">
      <c r="A59" s="11"/>
      <c r="B59" s="10">
        <v>42389</v>
      </c>
      <c r="C59" s="2">
        <v>1.23</v>
      </c>
      <c r="D59" s="2">
        <v>0.9899</v>
      </c>
      <c r="E59" s="2">
        <v>10625</v>
      </c>
      <c r="F59" s="2"/>
      <c r="G59" s="2"/>
      <c r="H59" s="15">
        <f t="shared" si="0"/>
        <v>-8.116232464929856E-3</v>
      </c>
    </row>
    <row r="60" spans="1:8" ht="13.5" x14ac:dyDescent="0.25">
      <c r="A60" s="11"/>
      <c r="B60" s="10">
        <v>42390</v>
      </c>
      <c r="C60" s="2">
        <v>1.23</v>
      </c>
      <c r="D60" s="2">
        <v>0.9899</v>
      </c>
      <c r="E60" s="2">
        <v>3130</v>
      </c>
      <c r="F60" s="2"/>
      <c r="G60" s="2"/>
      <c r="H60" s="15">
        <f t="shared" si="0"/>
        <v>0</v>
      </c>
    </row>
    <row r="61" spans="1:8" ht="13.5" x14ac:dyDescent="0.25">
      <c r="A61" s="11"/>
      <c r="B61" s="10">
        <v>42391</v>
      </c>
      <c r="C61" s="2">
        <v>1.23</v>
      </c>
      <c r="D61" s="2">
        <v>0.9899</v>
      </c>
      <c r="E61" s="2">
        <v>439</v>
      </c>
      <c r="F61" s="2"/>
      <c r="G61" s="2"/>
      <c r="H61" s="15">
        <f t="shared" si="0"/>
        <v>0</v>
      </c>
    </row>
    <row r="62" spans="1:8" ht="13.5" x14ac:dyDescent="0.25">
      <c r="A62" s="11"/>
      <c r="B62" s="10">
        <v>42394</v>
      </c>
      <c r="C62" s="2">
        <v>1.23</v>
      </c>
      <c r="D62" s="2">
        <v>0.9899</v>
      </c>
      <c r="E62" s="2">
        <v>1702</v>
      </c>
      <c r="F62" s="2"/>
      <c r="G62" s="2"/>
      <c r="H62" s="15">
        <f t="shared" si="0"/>
        <v>0</v>
      </c>
    </row>
    <row r="63" spans="1:8" ht="13.5" x14ac:dyDescent="0.25">
      <c r="A63" s="11"/>
      <c r="B63" s="10">
        <v>42395</v>
      </c>
      <c r="C63" s="2">
        <v>1.3</v>
      </c>
      <c r="D63" s="2">
        <v>1.0463</v>
      </c>
      <c r="E63" s="2">
        <v>7546</v>
      </c>
      <c r="F63" s="2"/>
      <c r="G63" s="2"/>
      <c r="H63" s="15">
        <f t="shared" si="0"/>
        <v>5.6975452065865247E-2</v>
      </c>
    </row>
    <row r="64" spans="1:8" ht="13.5" x14ac:dyDescent="0.25">
      <c r="A64" s="11"/>
      <c r="B64" s="10">
        <v>42396</v>
      </c>
      <c r="C64" s="2">
        <v>1.37</v>
      </c>
      <c r="D64" s="2">
        <v>1.1026</v>
      </c>
      <c r="E64" s="2">
        <v>16381</v>
      </c>
      <c r="F64" s="2"/>
      <c r="G64" s="2"/>
      <c r="H64" s="15">
        <f t="shared" si="0"/>
        <v>5.380865908439264E-2</v>
      </c>
    </row>
    <row r="65" spans="1:8" ht="13.5" x14ac:dyDescent="0.25">
      <c r="A65" s="11"/>
      <c r="B65" s="10">
        <v>42397</v>
      </c>
      <c r="C65" s="2">
        <v>1.45</v>
      </c>
      <c r="D65" s="2">
        <v>1.167</v>
      </c>
      <c r="E65" s="2">
        <v>11069</v>
      </c>
      <c r="F65" s="2"/>
      <c r="G65" s="2"/>
      <c r="H65" s="15">
        <f t="shared" si="0"/>
        <v>5.8407400689279895E-2</v>
      </c>
    </row>
    <row r="66" spans="1:8" ht="13.5" x14ac:dyDescent="0.25">
      <c r="A66" s="11"/>
      <c r="B66" s="10">
        <v>42398</v>
      </c>
      <c r="C66" s="2">
        <v>1.51</v>
      </c>
      <c r="D66" s="2">
        <v>1.2153</v>
      </c>
      <c r="E66" s="2">
        <v>0</v>
      </c>
      <c r="F66" s="2"/>
      <c r="G66" s="2"/>
      <c r="H66" s="15">
        <f t="shared" si="0"/>
        <v>4.1388174807197947E-2</v>
      </c>
    </row>
    <row r="67" spans="1:8" ht="13.5" x14ac:dyDescent="0.25">
      <c r="A67" s="11"/>
      <c r="B67" s="10">
        <v>42401</v>
      </c>
      <c r="C67" s="2">
        <v>1.59</v>
      </c>
      <c r="D67" s="2">
        <v>1.2796000000000001</v>
      </c>
      <c r="E67" s="2">
        <v>2172</v>
      </c>
      <c r="F67" s="2"/>
      <c r="G67" s="2"/>
      <c r="H67" s="15">
        <f t="shared" si="0"/>
        <v>5.2908746811486891E-2</v>
      </c>
    </row>
    <row r="68" spans="1:8" ht="13.5" x14ac:dyDescent="0.25">
      <c r="A68" s="11"/>
      <c r="B68" s="10">
        <v>42402</v>
      </c>
      <c r="C68" s="2">
        <v>1.66</v>
      </c>
      <c r="D68" s="2">
        <v>1.3360000000000001</v>
      </c>
      <c r="E68" s="2">
        <v>0</v>
      </c>
      <c r="F68" s="2"/>
      <c r="G68" s="2"/>
      <c r="H68" s="15">
        <f t="shared" si="0"/>
        <v>4.4076273835573616E-2</v>
      </c>
    </row>
    <row r="69" spans="1:8" ht="13.5" x14ac:dyDescent="0.25">
      <c r="A69" s="11"/>
      <c r="B69" s="10">
        <v>42403</v>
      </c>
      <c r="C69" s="2">
        <v>1.73</v>
      </c>
      <c r="D69" s="2">
        <v>1.3923000000000001</v>
      </c>
      <c r="E69" s="2">
        <v>0</v>
      </c>
      <c r="F69" s="2"/>
      <c r="G69" s="2"/>
      <c r="H69" s="15">
        <f t="shared" si="0"/>
        <v>4.2140718562874262E-2</v>
      </c>
    </row>
    <row r="70" spans="1:8" ht="13.5" x14ac:dyDescent="0.25">
      <c r="A70" s="11"/>
      <c r="B70" s="10">
        <v>42404</v>
      </c>
      <c r="C70" s="2">
        <v>1.83</v>
      </c>
      <c r="D70" s="2">
        <v>1.4728000000000001</v>
      </c>
      <c r="E70" s="2">
        <v>67277</v>
      </c>
      <c r="F70" s="2"/>
      <c r="G70" s="2"/>
      <c r="H70" s="15">
        <f t="shared" si="0"/>
        <v>5.7817998994469592E-2</v>
      </c>
    </row>
    <row r="71" spans="1:8" ht="13.5" x14ac:dyDescent="0.25">
      <c r="A71" s="11"/>
      <c r="B71" s="10">
        <v>42405</v>
      </c>
      <c r="C71" s="2">
        <v>1.91</v>
      </c>
      <c r="D71" s="2">
        <v>1.5371999999999999</v>
      </c>
      <c r="E71" s="2">
        <v>0</v>
      </c>
      <c r="F71" s="2"/>
      <c r="G71" s="2"/>
      <c r="H71" s="15">
        <f t="shared" ref="H71:H134" si="1">(D71-D70)/D70</f>
        <v>4.372623574144472E-2</v>
      </c>
    </row>
    <row r="72" spans="1:8" ht="13.5" x14ac:dyDescent="0.25">
      <c r="A72" s="11"/>
      <c r="B72" s="10">
        <v>42408</v>
      </c>
      <c r="C72" s="2">
        <v>2.02</v>
      </c>
      <c r="D72" s="2">
        <v>1.6256999999999999</v>
      </c>
      <c r="E72" s="2">
        <v>54455</v>
      </c>
      <c r="F72" s="2"/>
      <c r="G72" s="2"/>
      <c r="H72" s="15">
        <f t="shared" si="1"/>
        <v>5.7572209211553489E-2</v>
      </c>
    </row>
    <row r="73" spans="1:8" ht="13.5" x14ac:dyDescent="0.25">
      <c r="A73" s="11"/>
      <c r="B73" s="10">
        <v>42409</v>
      </c>
      <c r="C73" s="2">
        <v>2.11</v>
      </c>
      <c r="D73" s="2">
        <v>1.6980999999999999</v>
      </c>
      <c r="E73" s="2">
        <v>0</v>
      </c>
      <c r="F73" s="2"/>
      <c r="G73" s="2"/>
      <c r="H73" s="15">
        <f t="shared" si="1"/>
        <v>4.4534661991757409E-2</v>
      </c>
    </row>
    <row r="74" spans="1:8" ht="13.5" x14ac:dyDescent="0.25">
      <c r="A74" s="11"/>
      <c r="B74" s="10">
        <v>42410</v>
      </c>
      <c r="C74" s="2">
        <v>2.23</v>
      </c>
      <c r="D74" s="2">
        <v>1.7947</v>
      </c>
      <c r="E74" s="2">
        <v>53939</v>
      </c>
      <c r="F74" s="2"/>
      <c r="G74" s="2"/>
      <c r="H74" s="15">
        <f t="shared" si="1"/>
        <v>5.688710912195985E-2</v>
      </c>
    </row>
    <row r="75" spans="1:8" ht="13.5" x14ac:dyDescent="0.25">
      <c r="A75" s="11"/>
      <c r="B75" s="10">
        <v>42411</v>
      </c>
      <c r="C75" s="2">
        <v>2.36</v>
      </c>
      <c r="D75" s="2">
        <v>1.8993</v>
      </c>
      <c r="E75" s="2">
        <v>43767</v>
      </c>
      <c r="F75" s="2"/>
      <c r="G75" s="2"/>
      <c r="H75" s="15">
        <f t="shared" si="1"/>
        <v>5.8282721346186006E-2</v>
      </c>
    </row>
    <row r="76" spans="1:8" ht="13.5" x14ac:dyDescent="0.25">
      <c r="A76" s="11"/>
      <c r="B76" s="10">
        <v>42412</v>
      </c>
      <c r="C76" s="2">
        <v>2.46</v>
      </c>
      <c r="D76" s="2">
        <v>1.9798</v>
      </c>
      <c r="E76" s="2">
        <v>0</v>
      </c>
      <c r="F76" s="2"/>
      <c r="G76" s="2"/>
      <c r="H76" s="15">
        <f t="shared" si="1"/>
        <v>4.2384036223871963E-2</v>
      </c>
    </row>
    <row r="77" spans="1:8" ht="13.5" x14ac:dyDescent="0.25">
      <c r="A77" s="11"/>
      <c r="B77" s="10">
        <v>42415</v>
      </c>
      <c r="C77" s="2">
        <v>2.6</v>
      </c>
      <c r="D77" s="2">
        <v>2.0924999999999998</v>
      </c>
      <c r="E77" s="2">
        <v>30802</v>
      </c>
      <c r="F77" s="2"/>
      <c r="G77" s="2"/>
      <c r="H77" s="15">
        <f t="shared" si="1"/>
        <v>5.6924941913324478E-2</v>
      </c>
    </row>
    <row r="78" spans="1:8" ht="13.5" x14ac:dyDescent="0.25">
      <c r="A78" s="11"/>
      <c r="B78" s="10">
        <v>42416</v>
      </c>
      <c r="C78" s="2">
        <v>2.75</v>
      </c>
      <c r="D78" s="2">
        <v>2.2132000000000001</v>
      </c>
      <c r="E78" s="2">
        <v>19100</v>
      </c>
      <c r="F78" s="2"/>
      <c r="G78" s="2"/>
      <c r="H78" s="15">
        <f t="shared" si="1"/>
        <v>5.7682198327359741E-2</v>
      </c>
    </row>
    <row r="79" spans="1:8" ht="13.5" x14ac:dyDescent="0.25">
      <c r="A79" s="11"/>
      <c r="B79" s="10">
        <v>42417</v>
      </c>
      <c r="C79" s="2">
        <v>2.87</v>
      </c>
      <c r="D79" s="2">
        <v>2.3098000000000001</v>
      </c>
      <c r="E79" s="2">
        <v>0</v>
      </c>
      <c r="F79" s="2"/>
      <c r="G79" s="2"/>
      <c r="H79" s="15">
        <f t="shared" si="1"/>
        <v>4.3647207663112246E-2</v>
      </c>
    </row>
    <row r="80" spans="1:8" ht="13.5" x14ac:dyDescent="0.25">
      <c r="A80" s="11"/>
      <c r="B80" s="10">
        <v>42418</v>
      </c>
      <c r="C80" s="2">
        <v>2.99</v>
      </c>
      <c r="D80" s="2">
        <v>2.4064000000000001</v>
      </c>
      <c r="E80" s="2">
        <v>0</v>
      </c>
      <c r="F80" s="2"/>
      <c r="G80" s="2"/>
      <c r="H80" s="15">
        <f t="shared" si="1"/>
        <v>4.1821802753485154E-2</v>
      </c>
    </row>
    <row r="81" spans="1:8" ht="13.5" x14ac:dyDescent="0.25">
      <c r="A81" s="11"/>
      <c r="B81" s="10">
        <v>42419</v>
      </c>
      <c r="C81" s="2">
        <v>2.81</v>
      </c>
      <c r="D81" s="2">
        <v>2.2614999999999998</v>
      </c>
      <c r="E81" s="2">
        <v>113555</v>
      </c>
      <c r="F81" s="2"/>
      <c r="G81" s="2"/>
      <c r="H81" s="15">
        <f t="shared" si="1"/>
        <v>-6.0214428191489464E-2</v>
      </c>
    </row>
    <row r="82" spans="1:8" ht="13.5" x14ac:dyDescent="0.25">
      <c r="A82" s="11"/>
      <c r="B82" s="10">
        <v>42422</v>
      </c>
      <c r="C82" s="2">
        <v>2.65</v>
      </c>
      <c r="D82" s="2">
        <v>2.1326999999999998</v>
      </c>
      <c r="E82" s="2">
        <v>117765</v>
      </c>
      <c r="F82" s="2"/>
      <c r="G82" s="2"/>
      <c r="H82" s="15">
        <f t="shared" si="1"/>
        <v>-5.6953349546761012E-2</v>
      </c>
    </row>
    <row r="83" spans="1:8" ht="13.5" x14ac:dyDescent="0.25">
      <c r="A83" s="11"/>
      <c r="B83" s="10">
        <v>42423</v>
      </c>
      <c r="C83" s="2">
        <v>2.54</v>
      </c>
      <c r="D83" s="2">
        <v>2.0442</v>
      </c>
      <c r="E83" s="2">
        <v>0</v>
      </c>
      <c r="F83" s="2"/>
      <c r="G83" s="2"/>
      <c r="H83" s="15">
        <f t="shared" si="1"/>
        <v>-4.1496694331129465E-2</v>
      </c>
    </row>
    <row r="84" spans="1:8" ht="13.5" x14ac:dyDescent="0.25">
      <c r="A84" s="11"/>
      <c r="B84" s="10">
        <v>42424</v>
      </c>
      <c r="C84" s="2">
        <v>2.4300000000000002</v>
      </c>
      <c r="D84" s="2">
        <v>1.9557</v>
      </c>
      <c r="E84" s="2">
        <v>0</v>
      </c>
      <c r="F84" s="2"/>
      <c r="G84" s="2"/>
      <c r="H84" s="15">
        <f t="shared" si="1"/>
        <v>-4.3293219841502799E-2</v>
      </c>
    </row>
    <row r="85" spans="1:8" ht="13.5" x14ac:dyDescent="0.25">
      <c r="A85" s="11"/>
      <c r="B85" s="10">
        <v>42425</v>
      </c>
      <c r="C85" s="2">
        <v>2.33</v>
      </c>
      <c r="D85" s="2">
        <v>1.8752</v>
      </c>
      <c r="E85" s="2">
        <v>0</v>
      </c>
      <c r="F85" s="2"/>
      <c r="G85" s="2"/>
      <c r="H85" s="15">
        <f t="shared" si="1"/>
        <v>-4.116173237204071E-2</v>
      </c>
    </row>
    <row r="86" spans="1:8" ht="13.5" x14ac:dyDescent="0.25">
      <c r="A86" s="11"/>
      <c r="B86" s="10">
        <v>42426</v>
      </c>
      <c r="C86" s="2">
        <v>2.4500000000000002</v>
      </c>
      <c r="D86" s="2">
        <v>1.9718</v>
      </c>
      <c r="E86" s="2">
        <v>81059</v>
      </c>
      <c r="F86" s="2"/>
      <c r="G86" s="2"/>
      <c r="H86" s="15">
        <f t="shared" si="1"/>
        <v>5.1514505119453935E-2</v>
      </c>
    </row>
    <row r="87" spans="1:8" ht="13.5" x14ac:dyDescent="0.25">
      <c r="A87" s="11"/>
      <c r="B87" s="10">
        <v>42429</v>
      </c>
      <c r="C87" s="2">
        <v>2.59</v>
      </c>
      <c r="D87" s="2">
        <v>2.0844999999999998</v>
      </c>
      <c r="E87" s="2">
        <v>12817</v>
      </c>
      <c r="F87" s="2"/>
      <c r="G87" s="2"/>
      <c r="H87" s="15">
        <f t="shared" si="1"/>
        <v>5.7155898164113907E-2</v>
      </c>
    </row>
    <row r="88" spans="1:8" ht="13.5" x14ac:dyDescent="0.25">
      <c r="A88" s="11"/>
      <c r="B88" s="10">
        <v>42430</v>
      </c>
      <c r="C88" s="2">
        <v>2.5499999999999998</v>
      </c>
      <c r="D88" s="2">
        <v>2.0522999999999998</v>
      </c>
      <c r="E88" s="2">
        <v>26459</v>
      </c>
      <c r="F88" s="2"/>
      <c r="G88" s="2"/>
      <c r="H88" s="15">
        <f t="shared" si="1"/>
        <v>-1.5447349484288803E-2</v>
      </c>
    </row>
    <row r="89" spans="1:8" ht="13.5" x14ac:dyDescent="0.25">
      <c r="A89" s="11"/>
      <c r="B89" s="10">
        <v>42431</v>
      </c>
      <c r="C89" s="2">
        <v>2.5</v>
      </c>
      <c r="D89" s="2">
        <v>2.012</v>
      </c>
      <c r="E89" s="2">
        <v>18005</v>
      </c>
      <c r="F89" s="2"/>
      <c r="G89" s="2"/>
      <c r="H89" s="15">
        <f t="shared" si="1"/>
        <v>-1.9636505384202984E-2</v>
      </c>
    </row>
    <row r="90" spans="1:8" ht="13.5" x14ac:dyDescent="0.25">
      <c r="A90" s="11"/>
      <c r="B90" s="10">
        <v>42432</v>
      </c>
      <c r="C90" s="2">
        <v>2.6</v>
      </c>
      <c r="D90" s="2">
        <v>2.0924999999999998</v>
      </c>
      <c r="E90" s="2">
        <v>19215</v>
      </c>
      <c r="F90" s="2"/>
      <c r="G90" s="2"/>
      <c r="H90" s="15">
        <f t="shared" si="1"/>
        <v>4.0009940357852783E-2</v>
      </c>
    </row>
    <row r="91" spans="1:8" ht="13.5" x14ac:dyDescent="0.25">
      <c r="A91" s="11"/>
      <c r="B91" s="10">
        <v>42433</v>
      </c>
      <c r="C91" s="2">
        <v>2.62</v>
      </c>
      <c r="D91" s="2">
        <v>2.1086</v>
      </c>
      <c r="E91" s="2">
        <v>15520</v>
      </c>
      <c r="F91" s="2"/>
      <c r="G91" s="2"/>
      <c r="H91" s="15">
        <f t="shared" si="1"/>
        <v>7.6941457586619964E-3</v>
      </c>
    </row>
    <row r="92" spans="1:8" ht="13.5" x14ac:dyDescent="0.25">
      <c r="A92" s="11"/>
      <c r="B92" s="10">
        <v>42436</v>
      </c>
      <c r="C92" s="2">
        <v>2.4700000000000002</v>
      </c>
      <c r="D92" s="2">
        <v>1.9879</v>
      </c>
      <c r="E92" s="2">
        <v>4146</v>
      </c>
      <c r="F92" s="2"/>
      <c r="G92" s="2"/>
      <c r="H92" s="15">
        <f t="shared" si="1"/>
        <v>-5.7241771791710153E-2</v>
      </c>
    </row>
    <row r="93" spans="1:8" ht="13.5" x14ac:dyDescent="0.25">
      <c r="A93" s="11"/>
      <c r="B93" s="10">
        <v>42437</v>
      </c>
      <c r="C93" s="2">
        <v>2.33</v>
      </c>
      <c r="D93" s="2">
        <v>1.8752</v>
      </c>
      <c r="E93" s="2">
        <v>10799</v>
      </c>
      <c r="F93" s="2"/>
      <c r="G93" s="2"/>
      <c r="H93" s="15">
        <f t="shared" si="1"/>
        <v>-5.6692992605261845E-2</v>
      </c>
    </row>
    <row r="94" spans="1:8" ht="13.5" x14ac:dyDescent="0.25">
      <c r="A94" s="11"/>
      <c r="B94" s="10">
        <v>42438</v>
      </c>
      <c r="C94" s="2">
        <v>2.31</v>
      </c>
      <c r="D94" s="2">
        <v>1.8591</v>
      </c>
      <c r="E94" s="2">
        <v>1080</v>
      </c>
      <c r="F94" s="2"/>
      <c r="G94" s="2"/>
      <c r="H94" s="15">
        <f t="shared" si="1"/>
        <v>-8.5857508532423219E-3</v>
      </c>
    </row>
    <row r="95" spans="1:8" ht="13.5" x14ac:dyDescent="0.25">
      <c r="A95" s="11"/>
      <c r="B95" s="10">
        <v>42439</v>
      </c>
      <c r="C95" s="2">
        <v>2.17</v>
      </c>
      <c r="D95" s="2">
        <v>1.7464</v>
      </c>
      <c r="E95" s="2">
        <v>2355</v>
      </c>
      <c r="F95" s="2"/>
      <c r="G95" s="2"/>
      <c r="H95" s="15">
        <f t="shared" si="1"/>
        <v>-6.0620730460975755E-2</v>
      </c>
    </row>
    <row r="96" spans="1:8" ht="13.5" x14ac:dyDescent="0.25">
      <c r="A96" s="11"/>
      <c r="B96" s="10">
        <v>42440</v>
      </c>
      <c r="C96" s="2">
        <v>2.1800000000000002</v>
      </c>
      <c r="D96" s="2">
        <v>1.7544999999999999</v>
      </c>
      <c r="E96" s="2">
        <v>7950</v>
      </c>
      <c r="F96" s="2"/>
      <c r="G96" s="2"/>
      <c r="H96" s="15">
        <f t="shared" si="1"/>
        <v>4.6381126889601448E-3</v>
      </c>
    </row>
    <row r="97" spans="1:8" ht="13.5" x14ac:dyDescent="0.25">
      <c r="A97" s="11"/>
      <c r="B97" s="10">
        <v>42443</v>
      </c>
      <c r="C97" s="2">
        <v>2.31</v>
      </c>
      <c r="D97" s="2">
        <v>1.8591</v>
      </c>
      <c r="E97" s="2">
        <v>12739</v>
      </c>
      <c r="F97" s="2"/>
      <c r="G97" s="2"/>
      <c r="H97" s="15">
        <f t="shared" si="1"/>
        <v>5.9618124821886595E-2</v>
      </c>
    </row>
    <row r="98" spans="1:8" ht="13.5" x14ac:dyDescent="0.25">
      <c r="A98" s="11"/>
      <c r="B98" s="10">
        <v>42444</v>
      </c>
      <c r="C98" s="2">
        <v>2.44</v>
      </c>
      <c r="D98" s="2">
        <v>1.9637</v>
      </c>
      <c r="E98" s="2">
        <v>7513</v>
      </c>
      <c r="F98" s="2"/>
      <c r="G98" s="2"/>
      <c r="H98" s="15">
        <f t="shared" si="1"/>
        <v>5.6263783551180696E-2</v>
      </c>
    </row>
    <row r="99" spans="1:8" ht="13.5" x14ac:dyDescent="0.25">
      <c r="A99" s="11"/>
      <c r="B99" s="10">
        <v>42445</v>
      </c>
      <c r="C99" s="2">
        <v>2.4500000000000002</v>
      </c>
      <c r="D99" s="2">
        <v>1.9718</v>
      </c>
      <c r="E99" s="2">
        <v>8893</v>
      </c>
      <c r="F99" s="2"/>
      <c r="G99" s="2"/>
      <c r="H99" s="15">
        <f t="shared" si="1"/>
        <v>4.1248663237765425E-3</v>
      </c>
    </row>
    <row r="100" spans="1:8" ht="13.5" x14ac:dyDescent="0.25">
      <c r="A100" s="11"/>
      <c r="B100" s="10">
        <v>42446</v>
      </c>
      <c r="C100" s="2">
        <v>2.35</v>
      </c>
      <c r="D100" s="2">
        <v>1.8913</v>
      </c>
      <c r="E100" s="2">
        <v>6788</v>
      </c>
      <c r="F100" s="2"/>
      <c r="G100" s="2"/>
      <c r="H100" s="15">
        <f t="shared" si="1"/>
        <v>-4.0825641545795731E-2</v>
      </c>
    </row>
    <row r="101" spans="1:8" ht="13.5" x14ac:dyDescent="0.25">
      <c r="A101" s="11"/>
      <c r="B101" s="10">
        <v>42447</v>
      </c>
      <c r="C101" s="2">
        <v>2.35</v>
      </c>
      <c r="D101" s="2">
        <v>1.8913</v>
      </c>
      <c r="E101" s="2">
        <v>3142</v>
      </c>
      <c r="F101" s="2"/>
      <c r="G101" s="2"/>
      <c r="H101" s="15">
        <f t="shared" si="1"/>
        <v>0</v>
      </c>
    </row>
    <row r="102" spans="1:8" ht="13.5" x14ac:dyDescent="0.25">
      <c r="A102" s="11"/>
      <c r="B102" s="10">
        <v>42450</v>
      </c>
      <c r="C102" s="2">
        <v>2.21</v>
      </c>
      <c r="D102" s="2">
        <v>1.7786</v>
      </c>
      <c r="E102" s="2">
        <v>3260</v>
      </c>
      <c r="F102" s="2"/>
      <c r="G102" s="2"/>
      <c r="H102" s="15">
        <f t="shared" si="1"/>
        <v>-5.9588642732512041E-2</v>
      </c>
    </row>
    <row r="103" spans="1:8" ht="13.5" x14ac:dyDescent="0.25">
      <c r="A103" s="11"/>
      <c r="B103" s="10">
        <v>42451</v>
      </c>
      <c r="C103" s="2">
        <v>2.29</v>
      </c>
      <c r="D103" s="2">
        <v>1.843</v>
      </c>
      <c r="E103" s="2">
        <v>14468</v>
      </c>
      <c r="F103" s="2"/>
      <c r="G103" s="2"/>
      <c r="H103" s="15">
        <f t="shared" si="1"/>
        <v>3.6208253682671769E-2</v>
      </c>
    </row>
    <row r="104" spans="1:8" ht="13.5" x14ac:dyDescent="0.25">
      <c r="A104" s="11"/>
      <c r="B104" s="10">
        <v>42452</v>
      </c>
      <c r="C104" s="2">
        <v>2.2400000000000002</v>
      </c>
      <c r="D104" s="2">
        <v>1.8028</v>
      </c>
      <c r="E104" s="2">
        <v>2897</v>
      </c>
      <c r="F104" s="2"/>
      <c r="G104" s="2"/>
      <c r="H104" s="15">
        <f t="shared" si="1"/>
        <v>-2.1812262615301146E-2</v>
      </c>
    </row>
    <row r="105" spans="1:8" ht="13.5" x14ac:dyDescent="0.25">
      <c r="A105" s="11"/>
      <c r="B105" s="10">
        <v>42453</v>
      </c>
      <c r="C105" s="2">
        <v>2.2999999999999998</v>
      </c>
      <c r="D105" s="2">
        <v>1.8511</v>
      </c>
      <c r="E105" s="2">
        <v>643</v>
      </c>
      <c r="F105" s="2"/>
      <c r="G105" s="2"/>
      <c r="H105" s="15">
        <f t="shared" si="1"/>
        <v>2.6791657421788337E-2</v>
      </c>
    </row>
    <row r="106" spans="1:8" ht="13.5" x14ac:dyDescent="0.25">
      <c r="A106" s="11"/>
      <c r="B106" s="10">
        <v>42454</v>
      </c>
      <c r="C106" s="2">
        <v>2.2400000000000002</v>
      </c>
      <c r="D106" s="2">
        <v>1.8028</v>
      </c>
      <c r="E106" s="2">
        <v>385</v>
      </c>
      <c r="F106" s="2"/>
      <c r="G106" s="2"/>
      <c r="H106" s="15">
        <f t="shared" si="1"/>
        <v>-2.6092593592998762E-2</v>
      </c>
    </row>
    <row r="107" spans="1:8" ht="13.5" x14ac:dyDescent="0.25">
      <c r="A107" s="11"/>
      <c r="B107" s="10">
        <v>42457</v>
      </c>
      <c r="C107" s="2">
        <v>2.1800000000000002</v>
      </c>
      <c r="D107" s="2">
        <v>1.7544999999999999</v>
      </c>
      <c r="E107" s="2">
        <v>4748</v>
      </c>
      <c r="F107" s="2"/>
      <c r="G107" s="2"/>
      <c r="H107" s="15">
        <f t="shared" si="1"/>
        <v>-2.6791657421788337E-2</v>
      </c>
    </row>
    <row r="108" spans="1:8" ht="13.5" x14ac:dyDescent="0.25">
      <c r="A108" s="11"/>
      <c r="B108" s="10">
        <v>42458</v>
      </c>
      <c r="C108" s="2">
        <v>2.09</v>
      </c>
      <c r="D108" s="2">
        <v>1.6819999999999999</v>
      </c>
      <c r="E108" s="2">
        <v>5892</v>
      </c>
      <c r="F108" s="2"/>
      <c r="G108" s="2"/>
      <c r="H108" s="15">
        <f t="shared" si="1"/>
        <v>-4.1322314049586785E-2</v>
      </c>
    </row>
    <row r="109" spans="1:8" ht="13.5" x14ac:dyDescent="0.25">
      <c r="A109" s="11"/>
      <c r="B109" s="10">
        <v>42459</v>
      </c>
      <c r="C109" s="2">
        <v>2.21</v>
      </c>
      <c r="D109" s="2">
        <v>1.7786</v>
      </c>
      <c r="E109" s="2">
        <v>6587</v>
      </c>
      <c r="F109" s="2"/>
      <c r="G109" s="2"/>
      <c r="H109" s="15">
        <f t="shared" si="1"/>
        <v>5.7431629013079681E-2</v>
      </c>
    </row>
    <row r="110" spans="1:8" ht="13.5" x14ac:dyDescent="0.25">
      <c r="A110" s="11"/>
      <c r="B110" s="10">
        <v>42460</v>
      </c>
      <c r="C110" s="2">
        <v>2.2999999999999998</v>
      </c>
      <c r="D110" s="2">
        <v>1.8511</v>
      </c>
      <c r="E110" s="2">
        <v>0</v>
      </c>
      <c r="F110" s="2"/>
      <c r="G110" s="2"/>
      <c r="H110" s="15">
        <f t="shared" si="1"/>
        <v>4.0762397391206573E-2</v>
      </c>
    </row>
    <row r="111" spans="1:8" ht="13.5" x14ac:dyDescent="0.25">
      <c r="A111" s="11"/>
      <c r="B111" s="10">
        <v>42461</v>
      </c>
      <c r="C111" s="2">
        <v>2.4</v>
      </c>
      <c r="D111" s="2">
        <v>1.9315</v>
      </c>
      <c r="E111" s="2">
        <v>36777</v>
      </c>
      <c r="F111" s="2"/>
      <c r="G111" s="2"/>
      <c r="H111" s="15">
        <f t="shared" si="1"/>
        <v>4.3433634055426516E-2</v>
      </c>
    </row>
    <row r="112" spans="1:8" ht="13.5" x14ac:dyDescent="0.25">
      <c r="A112" s="11"/>
      <c r="B112" s="10">
        <v>42464</v>
      </c>
      <c r="C112" s="2">
        <v>2.4300000000000002</v>
      </c>
      <c r="D112" s="2">
        <v>1.9557</v>
      </c>
      <c r="E112" s="2">
        <v>18742</v>
      </c>
      <c r="F112" s="2"/>
      <c r="G112" s="2"/>
      <c r="H112" s="15">
        <f t="shared" si="1"/>
        <v>1.2529122443696609E-2</v>
      </c>
    </row>
    <row r="113" spans="1:8" ht="13.5" x14ac:dyDescent="0.25">
      <c r="A113" s="11"/>
      <c r="B113" s="10">
        <v>42465</v>
      </c>
      <c r="C113" s="2">
        <v>2.5099999999999998</v>
      </c>
      <c r="D113" s="2">
        <v>2.0200999999999998</v>
      </c>
      <c r="E113" s="2">
        <v>69796</v>
      </c>
      <c r="F113" s="2"/>
      <c r="G113" s="2"/>
      <c r="H113" s="15">
        <f t="shared" si="1"/>
        <v>3.2929385897632453E-2</v>
      </c>
    </row>
    <row r="114" spans="1:8" ht="13.5" x14ac:dyDescent="0.25">
      <c r="A114" s="11"/>
      <c r="B114" s="10">
        <v>42466</v>
      </c>
      <c r="C114" s="2">
        <v>2.63</v>
      </c>
      <c r="D114" s="2">
        <v>2.1166</v>
      </c>
      <c r="E114" s="2">
        <v>70856</v>
      </c>
      <c r="F114" s="2"/>
      <c r="G114" s="2"/>
      <c r="H114" s="15">
        <f t="shared" si="1"/>
        <v>4.7769912380575347E-2</v>
      </c>
    </row>
    <row r="115" spans="1:8" ht="13.5" x14ac:dyDescent="0.25">
      <c r="A115" s="11"/>
      <c r="B115" s="10">
        <v>42467</v>
      </c>
      <c r="C115" s="2">
        <v>2.74</v>
      </c>
      <c r="D115" s="2">
        <v>2.2052</v>
      </c>
      <c r="E115" s="2">
        <v>0</v>
      </c>
      <c r="F115" s="2"/>
      <c r="G115" s="2"/>
      <c r="H115" s="15">
        <f t="shared" si="1"/>
        <v>4.1859586128696974E-2</v>
      </c>
    </row>
    <row r="116" spans="1:8" ht="13.5" x14ac:dyDescent="0.25">
      <c r="A116" s="11"/>
      <c r="B116" s="10">
        <v>42468</v>
      </c>
      <c r="C116" s="2">
        <v>2.9</v>
      </c>
      <c r="D116" s="2">
        <v>2.3338999999999999</v>
      </c>
      <c r="E116" s="2">
        <v>46077</v>
      </c>
      <c r="F116" s="2"/>
      <c r="G116" s="2"/>
      <c r="H116" s="15">
        <f t="shared" si="1"/>
        <v>5.83620533284962E-2</v>
      </c>
    </row>
    <row r="117" spans="1:8" ht="13.5" x14ac:dyDescent="0.25">
      <c r="A117" s="11"/>
      <c r="B117" s="10">
        <v>42471</v>
      </c>
      <c r="C117" s="2">
        <v>3.03</v>
      </c>
      <c r="D117" s="2">
        <v>2.4386000000000001</v>
      </c>
      <c r="E117" s="2">
        <v>0</v>
      </c>
      <c r="F117" s="2"/>
      <c r="G117" s="2"/>
      <c r="H117" s="15">
        <f t="shared" si="1"/>
        <v>4.486053387034588E-2</v>
      </c>
    </row>
    <row r="118" spans="1:8" ht="13.5" x14ac:dyDescent="0.25">
      <c r="A118" s="11"/>
      <c r="B118" s="10">
        <v>42472</v>
      </c>
      <c r="C118" s="2">
        <v>2.9</v>
      </c>
      <c r="D118" s="2">
        <v>2.3338999999999999</v>
      </c>
      <c r="E118" s="2">
        <v>89210</v>
      </c>
      <c r="F118" s="2"/>
      <c r="G118" s="2"/>
      <c r="H118" s="15">
        <f t="shared" si="1"/>
        <v>-4.2934470597884127E-2</v>
      </c>
    </row>
    <row r="119" spans="1:8" ht="13.5" x14ac:dyDescent="0.25">
      <c r="A119" s="11"/>
      <c r="B119" s="10">
        <v>42473</v>
      </c>
      <c r="C119" s="2">
        <v>2.86</v>
      </c>
      <c r="D119" s="2">
        <v>2.3018000000000001</v>
      </c>
      <c r="E119" s="2">
        <v>12154</v>
      </c>
      <c r="F119" s="2"/>
      <c r="G119" s="2"/>
      <c r="H119" s="15">
        <f t="shared" si="1"/>
        <v>-1.3753802647928273E-2</v>
      </c>
    </row>
    <row r="120" spans="1:8" ht="13.5" x14ac:dyDescent="0.25">
      <c r="A120" s="11"/>
      <c r="B120" s="10">
        <v>42474</v>
      </c>
      <c r="C120" s="2">
        <v>3.03</v>
      </c>
      <c r="D120" s="2">
        <v>2.4386000000000001</v>
      </c>
      <c r="E120" s="2">
        <v>55907</v>
      </c>
      <c r="F120" s="2"/>
      <c r="G120" s="2"/>
      <c r="H120" s="15">
        <f t="shared" si="1"/>
        <v>5.9431749065948399E-2</v>
      </c>
    </row>
    <row r="121" spans="1:8" ht="13.5" x14ac:dyDescent="0.25">
      <c r="A121" s="11"/>
      <c r="B121" s="10">
        <v>42475</v>
      </c>
      <c r="C121" s="2">
        <v>3.17</v>
      </c>
      <c r="D121" s="2">
        <v>2.5512000000000001</v>
      </c>
      <c r="E121" s="2">
        <v>56028</v>
      </c>
      <c r="F121" s="2"/>
      <c r="G121" s="2"/>
      <c r="H121" s="15">
        <f t="shared" si="1"/>
        <v>4.6174034281965072E-2</v>
      </c>
    </row>
    <row r="122" spans="1:8" ht="13.5" x14ac:dyDescent="0.25">
      <c r="A122" s="11"/>
      <c r="B122" s="10">
        <v>42478</v>
      </c>
      <c r="C122" s="2">
        <v>3.23</v>
      </c>
      <c r="D122" s="2">
        <v>2.5994999999999999</v>
      </c>
      <c r="E122" s="2">
        <v>12047</v>
      </c>
      <c r="F122" s="2"/>
      <c r="G122" s="2"/>
      <c r="H122" s="15">
        <f t="shared" si="1"/>
        <v>1.8932267168391262E-2</v>
      </c>
    </row>
    <row r="123" spans="1:8" ht="13.5" x14ac:dyDescent="0.25">
      <c r="A123" s="11"/>
      <c r="B123" s="10">
        <v>42479</v>
      </c>
      <c r="C123" s="2">
        <v>3.42</v>
      </c>
      <c r="D123" s="2">
        <v>2.7524000000000002</v>
      </c>
      <c r="E123" s="2">
        <v>56852</v>
      </c>
      <c r="F123" s="2"/>
      <c r="G123" s="2"/>
      <c r="H123" s="15">
        <f t="shared" si="1"/>
        <v>5.8819003654549055E-2</v>
      </c>
    </row>
    <row r="124" spans="1:8" ht="13.5" x14ac:dyDescent="0.25">
      <c r="A124" s="11"/>
      <c r="B124" s="10">
        <v>42480</v>
      </c>
      <c r="C124" s="2">
        <v>3.4</v>
      </c>
      <c r="D124" s="2">
        <v>2.7363</v>
      </c>
      <c r="E124" s="2">
        <v>25713</v>
      </c>
      <c r="F124" s="2"/>
      <c r="G124" s="2"/>
      <c r="H124" s="15">
        <f t="shared" si="1"/>
        <v>-5.8494404883012007E-3</v>
      </c>
    </row>
    <row r="125" spans="1:8" ht="13.5" x14ac:dyDescent="0.25">
      <c r="A125" s="11"/>
      <c r="B125" s="10">
        <v>42481</v>
      </c>
      <c r="C125" s="2">
        <v>3.4</v>
      </c>
      <c r="D125" s="2">
        <v>2.7363</v>
      </c>
      <c r="E125" s="2">
        <v>41975</v>
      </c>
      <c r="F125" s="2"/>
      <c r="G125" s="2"/>
      <c r="H125" s="15">
        <f t="shared" si="1"/>
        <v>0</v>
      </c>
    </row>
    <row r="126" spans="1:8" ht="13.5" x14ac:dyDescent="0.25">
      <c r="A126" s="11"/>
      <c r="B126" s="10">
        <v>42482</v>
      </c>
      <c r="C126" s="2">
        <v>3.39</v>
      </c>
      <c r="D126" s="2">
        <v>2.7282999999999999</v>
      </c>
      <c r="E126" s="2">
        <v>674</v>
      </c>
      <c r="F126" s="2"/>
      <c r="G126" s="2"/>
      <c r="H126" s="15">
        <f t="shared" si="1"/>
        <v>-2.9236560318678536E-3</v>
      </c>
    </row>
    <row r="127" spans="1:8" ht="13.5" x14ac:dyDescent="0.25">
      <c r="A127" s="11"/>
      <c r="B127" s="10">
        <v>42485</v>
      </c>
      <c r="C127" s="2">
        <v>3.3</v>
      </c>
      <c r="D127" s="2">
        <v>2.6558999999999999</v>
      </c>
      <c r="E127" s="2">
        <v>8428</v>
      </c>
      <c r="F127" s="2"/>
      <c r="G127" s="2"/>
      <c r="H127" s="15">
        <f t="shared" si="1"/>
        <v>-2.6536671187186167E-2</v>
      </c>
    </row>
    <row r="128" spans="1:8" ht="13.5" x14ac:dyDescent="0.25">
      <c r="A128" s="11"/>
      <c r="B128" s="10">
        <v>42486</v>
      </c>
      <c r="C128" s="2">
        <v>3.38</v>
      </c>
      <c r="D128" s="2">
        <v>2.7202999999999999</v>
      </c>
      <c r="E128" s="2">
        <v>76035</v>
      </c>
      <c r="F128" s="2"/>
      <c r="G128" s="2"/>
      <c r="H128" s="15">
        <f t="shared" si="1"/>
        <v>2.4247900899883285E-2</v>
      </c>
    </row>
    <row r="129" spans="1:8" ht="13.5" x14ac:dyDescent="0.25">
      <c r="A129" s="11"/>
      <c r="B129" s="10">
        <v>42487</v>
      </c>
      <c r="C129" s="2">
        <v>3.5</v>
      </c>
      <c r="D129" s="2">
        <v>2.8168000000000002</v>
      </c>
      <c r="E129" s="2">
        <v>87561</v>
      </c>
      <c r="F129" s="2"/>
      <c r="G129" s="2"/>
      <c r="H129" s="15">
        <f t="shared" si="1"/>
        <v>3.5474028599786885E-2</v>
      </c>
    </row>
    <row r="130" spans="1:8" ht="13.5" x14ac:dyDescent="0.25">
      <c r="A130" s="11"/>
      <c r="B130" s="10">
        <v>42488</v>
      </c>
      <c r="C130" s="2">
        <v>3.58</v>
      </c>
      <c r="D130" s="2">
        <v>2.8812000000000002</v>
      </c>
      <c r="E130" s="2">
        <v>19764</v>
      </c>
      <c r="F130" s="2"/>
      <c r="G130" s="2"/>
      <c r="H130" s="15">
        <f t="shared" si="1"/>
        <v>2.2862823061630223E-2</v>
      </c>
    </row>
    <row r="131" spans="1:8" ht="13.5" x14ac:dyDescent="0.25">
      <c r="A131" s="11"/>
      <c r="B131" s="10">
        <v>42489</v>
      </c>
      <c r="C131" s="2">
        <v>3.57</v>
      </c>
      <c r="D131" s="2">
        <v>2.8732000000000002</v>
      </c>
      <c r="E131" s="2">
        <v>3785</v>
      </c>
      <c r="F131" s="2"/>
      <c r="G131" s="2"/>
      <c r="H131" s="15">
        <f t="shared" si="1"/>
        <v>-2.7766208524226039E-3</v>
      </c>
    </row>
    <row r="132" spans="1:8" ht="13.5" x14ac:dyDescent="0.25">
      <c r="A132" s="11"/>
      <c r="B132" s="10">
        <v>42492</v>
      </c>
      <c r="C132" s="2">
        <v>3.56</v>
      </c>
      <c r="D132" s="2">
        <v>2.8651</v>
      </c>
      <c r="E132" s="2">
        <v>25391</v>
      </c>
      <c r="F132" s="2"/>
      <c r="G132" s="2"/>
      <c r="H132" s="15">
        <f t="shared" si="1"/>
        <v>-2.819156341361624E-3</v>
      </c>
    </row>
    <row r="133" spans="1:8" ht="13.5" x14ac:dyDescent="0.25">
      <c r="A133" s="11"/>
      <c r="B133" s="10">
        <v>42493</v>
      </c>
      <c r="C133" s="2">
        <v>3.54</v>
      </c>
      <c r="D133" s="2">
        <v>2.8490000000000002</v>
      </c>
      <c r="E133" s="2">
        <v>13526</v>
      </c>
      <c r="F133" s="2"/>
      <c r="G133" s="2"/>
      <c r="H133" s="15">
        <f t="shared" si="1"/>
        <v>-5.6193501099437299E-3</v>
      </c>
    </row>
    <row r="134" spans="1:8" ht="13.5" x14ac:dyDescent="0.25">
      <c r="A134" s="11"/>
      <c r="B134" s="10">
        <v>42494</v>
      </c>
      <c r="C134" s="2">
        <v>3.44</v>
      </c>
      <c r="D134" s="2">
        <v>2.7685</v>
      </c>
      <c r="E134" s="2">
        <v>4150</v>
      </c>
      <c r="F134" s="2"/>
      <c r="G134" s="2"/>
      <c r="H134" s="15">
        <f t="shared" si="1"/>
        <v>-2.8255528255528337E-2</v>
      </c>
    </row>
    <row r="135" spans="1:8" ht="13.5" x14ac:dyDescent="0.25">
      <c r="A135" s="11"/>
      <c r="B135" s="10">
        <v>42495</v>
      </c>
      <c r="C135" s="2">
        <v>3.29</v>
      </c>
      <c r="D135" s="2">
        <v>2.6478000000000002</v>
      </c>
      <c r="E135" s="2">
        <v>9753</v>
      </c>
      <c r="F135" s="2"/>
      <c r="G135" s="2"/>
      <c r="H135" s="15">
        <f t="shared" ref="H135:H198" si="2">(D135-D134)/D134</f>
        <v>-4.3597616037565401E-2</v>
      </c>
    </row>
    <row r="136" spans="1:8" ht="13.5" x14ac:dyDescent="0.25">
      <c r="A136" s="11"/>
      <c r="B136" s="10">
        <v>42496</v>
      </c>
      <c r="C136" s="2">
        <v>3.17</v>
      </c>
      <c r="D136" s="2">
        <v>2.5512000000000001</v>
      </c>
      <c r="E136" s="2">
        <v>15227</v>
      </c>
      <c r="F136" s="2"/>
      <c r="G136" s="2"/>
      <c r="H136" s="15">
        <f t="shared" si="2"/>
        <v>-3.6483118060276459E-2</v>
      </c>
    </row>
    <row r="137" spans="1:8" ht="13.5" x14ac:dyDescent="0.25">
      <c r="A137" s="11"/>
      <c r="B137" s="10">
        <v>42499</v>
      </c>
      <c r="C137" s="2">
        <v>3.3</v>
      </c>
      <c r="D137" s="2">
        <v>2.6558999999999999</v>
      </c>
      <c r="E137" s="2">
        <v>18814</v>
      </c>
      <c r="F137" s="2"/>
      <c r="G137" s="2"/>
      <c r="H137" s="15">
        <f t="shared" si="2"/>
        <v>4.1039510818438298E-2</v>
      </c>
    </row>
    <row r="138" spans="1:8" ht="13.5" x14ac:dyDescent="0.25">
      <c r="A138" s="11"/>
      <c r="B138" s="10">
        <v>42500</v>
      </c>
      <c r="C138" s="2">
        <v>3.19</v>
      </c>
      <c r="D138" s="2">
        <v>2.5672999999999999</v>
      </c>
      <c r="E138" s="2">
        <v>5071</v>
      </c>
      <c r="F138" s="2"/>
      <c r="G138" s="2"/>
      <c r="H138" s="15">
        <f t="shared" si="2"/>
        <v>-3.3359689747354954E-2</v>
      </c>
    </row>
    <row r="139" spans="1:8" ht="13.5" x14ac:dyDescent="0.25">
      <c r="A139" s="11"/>
      <c r="B139" s="10">
        <v>42501</v>
      </c>
      <c r="C139" s="2">
        <v>3.24</v>
      </c>
      <c r="D139" s="2">
        <v>2.6076000000000001</v>
      </c>
      <c r="E139" s="2">
        <v>9104</v>
      </c>
      <c r="F139" s="2"/>
      <c r="G139" s="2"/>
      <c r="H139" s="15">
        <f t="shared" si="2"/>
        <v>1.5697425310637721E-2</v>
      </c>
    </row>
    <row r="140" spans="1:8" ht="13.5" x14ac:dyDescent="0.25">
      <c r="A140" s="11"/>
      <c r="B140" s="10">
        <v>42502</v>
      </c>
      <c r="C140" s="2">
        <v>3.22</v>
      </c>
      <c r="D140" s="2">
        <v>2.5914999999999999</v>
      </c>
      <c r="E140" s="2">
        <v>2871</v>
      </c>
      <c r="F140" s="2"/>
      <c r="G140" s="2"/>
      <c r="H140" s="15">
        <f t="shared" si="2"/>
        <v>-6.1742598558061912E-3</v>
      </c>
    </row>
    <row r="141" spans="1:8" ht="13.5" x14ac:dyDescent="0.25">
      <c r="A141" s="11"/>
      <c r="B141" s="10">
        <v>42503</v>
      </c>
      <c r="C141" s="2">
        <v>3.19</v>
      </c>
      <c r="D141" s="2">
        <v>2.5672999999999999</v>
      </c>
      <c r="E141" s="2">
        <v>4543</v>
      </c>
      <c r="F141" s="2"/>
      <c r="G141" s="2"/>
      <c r="H141" s="15">
        <f t="shared" si="2"/>
        <v>-9.3382211074667185E-3</v>
      </c>
    </row>
    <row r="142" spans="1:8" ht="13.5" x14ac:dyDescent="0.25">
      <c r="A142" s="11"/>
      <c r="B142" s="10">
        <v>42506</v>
      </c>
      <c r="C142" s="2">
        <v>3.18</v>
      </c>
      <c r="D142" s="2">
        <v>2.5592999999999999</v>
      </c>
      <c r="E142" s="2">
        <v>10521</v>
      </c>
      <c r="F142" s="2"/>
      <c r="G142" s="2"/>
      <c r="H142" s="15">
        <f t="shared" si="2"/>
        <v>-3.1161142055856376E-3</v>
      </c>
    </row>
    <row r="143" spans="1:8" ht="13.5" x14ac:dyDescent="0.25">
      <c r="A143" s="11"/>
      <c r="B143" s="10">
        <v>42507</v>
      </c>
      <c r="C143" s="2">
        <v>3.19</v>
      </c>
      <c r="D143" s="2">
        <v>2.5672999999999999</v>
      </c>
      <c r="E143" s="2">
        <v>1453</v>
      </c>
      <c r="F143" s="2"/>
      <c r="G143" s="2"/>
      <c r="H143" s="15">
        <f t="shared" si="2"/>
        <v>3.1258547259016166E-3</v>
      </c>
    </row>
    <row r="144" spans="1:8" ht="13.5" x14ac:dyDescent="0.25">
      <c r="A144" s="11"/>
      <c r="B144" s="10">
        <v>42508</v>
      </c>
      <c r="C144" s="2">
        <v>3.37</v>
      </c>
      <c r="D144" s="2">
        <v>2.7122000000000002</v>
      </c>
      <c r="E144" s="2">
        <v>97652</v>
      </c>
      <c r="F144" s="2"/>
      <c r="G144" s="2"/>
      <c r="H144" s="15">
        <f t="shared" si="2"/>
        <v>5.6440618548669906E-2</v>
      </c>
    </row>
    <row r="145" spans="1:8" ht="13.5" x14ac:dyDescent="0.25">
      <c r="A145" s="11"/>
      <c r="B145" s="10">
        <v>42509</v>
      </c>
      <c r="C145" s="2">
        <v>3.41</v>
      </c>
      <c r="D145" s="2">
        <v>2.7444000000000002</v>
      </c>
      <c r="E145" s="2">
        <v>8136</v>
      </c>
      <c r="F145" s="2"/>
      <c r="G145" s="2"/>
      <c r="H145" s="15">
        <f t="shared" si="2"/>
        <v>1.1872280805250351E-2</v>
      </c>
    </row>
    <row r="146" spans="1:8" ht="13.5" x14ac:dyDescent="0.25">
      <c r="A146" s="11"/>
      <c r="B146" s="10">
        <v>42510</v>
      </c>
      <c r="C146" s="2">
        <v>3.35</v>
      </c>
      <c r="D146" s="2">
        <v>2.6960999999999999</v>
      </c>
      <c r="E146" s="2">
        <v>231</v>
      </c>
      <c r="F146" s="2"/>
      <c r="G146" s="2"/>
      <c r="H146" s="15">
        <f t="shared" si="2"/>
        <v>-1.7599475295146563E-2</v>
      </c>
    </row>
    <row r="147" spans="1:8" ht="13.5" x14ac:dyDescent="0.25">
      <c r="A147" s="11"/>
      <c r="B147" s="10">
        <v>42513</v>
      </c>
      <c r="C147" s="2">
        <v>3.25</v>
      </c>
      <c r="D147" s="2">
        <v>2.6156000000000001</v>
      </c>
      <c r="E147" s="2">
        <v>4171</v>
      </c>
      <c r="F147" s="2"/>
      <c r="G147" s="2"/>
      <c r="H147" s="15">
        <f t="shared" si="2"/>
        <v>-2.9857942954638107E-2</v>
      </c>
    </row>
    <row r="148" spans="1:8" ht="13.5" x14ac:dyDescent="0.25">
      <c r="A148" s="11"/>
      <c r="B148" s="10">
        <v>42514</v>
      </c>
      <c r="C148" s="2">
        <v>3.16</v>
      </c>
      <c r="D148" s="2">
        <v>2.5432000000000001</v>
      </c>
      <c r="E148" s="2">
        <v>4491</v>
      </c>
      <c r="F148" s="2"/>
      <c r="G148" s="2"/>
      <c r="H148" s="15">
        <f t="shared" si="2"/>
        <v>-2.7680073405719534E-2</v>
      </c>
    </row>
    <row r="149" spans="1:8" ht="13.5" x14ac:dyDescent="0.25">
      <c r="A149" s="11"/>
      <c r="B149" s="10">
        <v>42515</v>
      </c>
      <c r="C149" s="2">
        <v>3.22</v>
      </c>
      <c r="D149" s="2">
        <v>2.5914999999999999</v>
      </c>
      <c r="E149" s="2">
        <v>61665</v>
      </c>
      <c r="F149" s="2"/>
      <c r="G149" s="2"/>
      <c r="H149" s="15">
        <f t="shared" si="2"/>
        <v>1.899182132746138E-2</v>
      </c>
    </row>
    <row r="150" spans="1:8" ht="13.5" x14ac:dyDescent="0.25">
      <c r="A150" s="11"/>
      <c r="B150" s="10">
        <v>42516</v>
      </c>
      <c r="C150" s="2">
        <v>3.31</v>
      </c>
      <c r="D150" s="2">
        <v>2.6638999999999999</v>
      </c>
      <c r="E150" s="2">
        <v>2532</v>
      </c>
      <c r="F150" s="2"/>
      <c r="G150" s="2"/>
      <c r="H150" s="15">
        <f t="shared" si="2"/>
        <v>2.793748794134672E-2</v>
      </c>
    </row>
    <row r="151" spans="1:8" ht="13.5" x14ac:dyDescent="0.25">
      <c r="A151" s="11"/>
      <c r="B151" s="10">
        <v>42517</v>
      </c>
      <c r="C151" s="2">
        <v>3.31</v>
      </c>
      <c r="D151" s="2">
        <v>2.6638999999999999</v>
      </c>
      <c r="E151" s="2">
        <v>1507</v>
      </c>
      <c r="F151" s="2"/>
      <c r="G151" s="2"/>
      <c r="H151" s="15">
        <f t="shared" si="2"/>
        <v>0</v>
      </c>
    </row>
    <row r="152" spans="1:8" ht="13.5" x14ac:dyDescent="0.25">
      <c r="A152" s="11"/>
      <c r="B152" s="10">
        <v>42520</v>
      </c>
      <c r="C152" s="2">
        <v>3.3</v>
      </c>
      <c r="D152" s="2">
        <v>2.6558999999999999</v>
      </c>
      <c r="E152" s="2">
        <v>2981</v>
      </c>
      <c r="F152" s="2"/>
      <c r="G152" s="2"/>
      <c r="H152" s="15">
        <f t="shared" si="2"/>
        <v>-3.0031157325725467E-3</v>
      </c>
    </row>
    <row r="153" spans="1:8" ht="13.5" x14ac:dyDescent="0.25">
      <c r="A153" s="11"/>
      <c r="B153" s="10">
        <v>42521</v>
      </c>
      <c r="C153" s="2">
        <v>3.23</v>
      </c>
      <c r="D153" s="2">
        <v>2.5994999999999999</v>
      </c>
      <c r="E153" s="2">
        <v>7269</v>
      </c>
      <c r="F153" s="2"/>
      <c r="G153" s="2"/>
      <c r="H153" s="15">
        <f t="shared" si="2"/>
        <v>-2.1235739297413309E-2</v>
      </c>
    </row>
    <row r="154" spans="1:8" ht="13.5" x14ac:dyDescent="0.25">
      <c r="A154" s="11"/>
      <c r="B154" s="10">
        <v>42522</v>
      </c>
      <c r="C154" s="2">
        <v>3.18</v>
      </c>
      <c r="D154" s="2">
        <v>2.5592999999999999</v>
      </c>
      <c r="E154" s="2">
        <v>7203</v>
      </c>
      <c r="F154" s="2"/>
      <c r="G154" s="2"/>
      <c r="H154" s="15">
        <f t="shared" si="2"/>
        <v>-1.5464512406231973E-2</v>
      </c>
    </row>
    <row r="155" spans="1:8" ht="13.5" x14ac:dyDescent="0.25">
      <c r="A155" s="11"/>
      <c r="B155" s="10">
        <v>42523</v>
      </c>
      <c r="C155" s="2">
        <v>3.24</v>
      </c>
      <c r="D155" s="2">
        <v>2.6076000000000001</v>
      </c>
      <c r="E155" s="2">
        <v>7884</v>
      </c>
      <c r="F155" s="2"/>
      <c r="G155" s="2"/>
      <c r="H155" s="15">
        <f t="shared" si="2"/>
        <v>1.8872347907631083E-2</v>
      </c>
    </row>
    <row r="156" spans="1:8" ht="13.5" x14ac:dyDescent="0.25">
      <c r="A156" s="11"/>
      <c r="B156" s="10">
        <v>42524</v>
      </c>
      <c r="C156" s="2">
        <v>3.23</v>
      </c>
      <c r="D156" s="2">
        <v>2.5994999999999999</v>
      </c>
      <c r="E156" s="2">
        <v>15990</v>
      </c>
      <c r="F156" s="2"/>
      <c r="G156" s="2"/>
      <c r="H156" s="15">
        <f t="shared" si="2"/>
        <v>-3.1063046479522234E-3</v>
      </c>
    </row>
    <row r="157" spans="1:8" ht="13.5" x14ac:dyDescent="0.25">
      <c r="A157" s="11"/>
      <c r="B157" s="10">
        <v>42527</v>
      </c>
      <c r="C157" s="2">
        <v>3.22</v>
      </c>
      <c r="D157" s="2">
        <v>2.5914999999999999</v>
      </c>
      <c r="E157" s="2">
        <v>487</v>
      </c>
      <c r="F157" s="2"/>
      <c r="G157" s="2"/>
      <c r="H157" s="15">
        <f t="shared" si="2"/>
        <v>-3.0775149067128324E-3</v>
      </c>
    </row>
    <row r="158" spans="1:8" ht="13.5" x14ac:dyDescent="0.25">
      <c r="A158" s="11"/>
      <c r="B158" s="10">
        <v>42528</v>
      </c>
      <c r="C158" s="2">
        <v>3.06</v>
      </c>
      <c r="D158" s="2">
        <v>2.4626999999999999</v>
      </c>
      <c r="E158" s="2">
        <v>1290</v>
      </c>
      <c r="F158" s="2"/>
      <c r="G158" s="2"/>
      <c r="H158" s="15">
        <f t="shared" si="2"/>
        <v>-4.9700945398417913E-2</v>
      </c>
    </row>
    <row r="159" spans="1:8" ht="13.5" x14ac:dyDescent="0.25">
      <c r="A159" s="11"/>
      <c r="B159" s="10">
        <v>42529</v>
      </c>
      <c r="C159" s="2">
        <v>2.97</v>
      </c>
      <c r="D159" s="2">
        <v>2.3902999999999999</v>
      </c>
      <c r="E159" s="2">
        <v>6371</v>
      </c>
      <c r="F159" s="2"/>
      <c r="G159" s="2"/>
      <c r="H159" s="15">
        <f t="shared" si="2"/>
        <v>-2.9398627522637763E-2</v>
      </c>
    </row>
    <row r="160" spans="1:8" ht="13.5" x14ac:dyDescent="0.25">
      <c r="A160" s="11"/>
      <c r="B160" s="10">
        <v>42530</v>
      </c>
      <c r="C160" s="2">
        <v>2.97</v>
      </c>
      <c r="D160" s="2">
        <v>2.3902999999999999</v>
      </c>
      <c r="E160" s="2">
        <v>855</v>
      </c>
      <c r="F160" s="2"/>
      <c r="G160" s="2"/>
      <c r="H160" s="15">
        <f t="shared" si="2"/>
        <v>0</v>
      </c>
    </row>
    <row r="161" spans="1:8" ht="13.5" x14ac:dyDescent="0.25">
      <c r="A161" s="11"/>
      <c r="B161" s="10">
        <v>42531</v>
      </c>
      <c r="C161" s="2">
        <v>3.07</v>
      </c>
      <c r="D161" s="2">
        <v>2.4708000000000001</v>
      </c>
      <c r="E161" s="2">
        <v>3115</v>
      </c>
      <c r="F161" s="2"/>
      <c r="G161" s="2"/>
      <c r="H161" s="15">
        <f t="shared" si="2"/>
        <v>3.3677781031669768E-2</v>
      </c>
    </row>
    <row r="162" spans="1:8" ht="13.5" x14ac:dyDescent="0.25">
      <c r="A162" s="11"/>
      <c r="B162" s="10">
        <v>42534</v>
      </c>
      <c r="C162" s="2">
        <v>3.07</v>
      </c>
      <c r="D162" s="2">
        <v>2.4708000000000001</v>
      </c>
      <c r="E162" s="2">
        <v>60</v>
      </c>
      <c r="F162" s="2"/>
      <c r="G162" s="2"/>
      <c r="H162" s="15">
        <f t="shared" si="2"/>
        <v>0</v>
      </c>
    </row>
    <row r="163" spans="1:8" ht="13.5" x14ac:dyDescent="0.25">
      <c r="A163" s="11"/>
      <c r="B163" s="10">
        <v>42535</v>
      </c>
      <c r="C163" s="2">
        <v>3.1</v>
      </c>
      <c r="D163" s="2">
        <v>2.4948999999999999</v>
      </c>
      <c r="E163" s="2">
        <v>3015</v>
      </c>
      <c r="F163" s="2"/>
      <c r="G163" s="2"/>
      <c r="H163" s="15">
        <f t="shared" si="2"/>
        <v>9.7539258539743358E-3</v>
      </c>
    </row>
    <row r="164" spans="1:8" ht="13.5" x14ac:dyDescent="0.25">
      <c r="A164" s="11"/>
      <c r="B164" s="10">
        <v>42536</v>
      </c>
      <c r="C164" s="2">
        <v>3.15</v>
      </c>
      <c r="D164" s="2">
        <v>2.5350999999999999</v>
      </c>
      <c r="E164" s="2">
        <v>2</v>
      </c>
      <c r="F164" s="2"/>
      <c r="G164" s="2"/>
      <c r="H164" s="15">
        <f t="shared" si="2"/>
        <v>1.611287025532086E-2</v>
      </c>
    </row>
    <row r="165" spans="1:8" ht="13.5" x14ac:dyDescent="0.25">
      <c r="A165" s="11"/>
      <c r="B165" s="10">
        <v>42537</v>
      </c>
      <c r="C165" s="2">
        <v>3.01</v>
      </c>
      <c r="D165" s="2">
        <v>2.4224999999999999</v>
      </c>
      <c r="E165" s="2">
        <v>300</v>
      </c>
      <c r="F165" s="2"/>
      <c r="G165" s="2"/>
      <c r="H165" s="15">
        <f t="shared" si="2"/>
        <v>-4.4416393830618135E-2</v>
      </c>
    </row>
    <row r="166" spans="1:8" ht="13.5" x14ac:dyDescent="0.25">
      <c r="A166" s="11"/>
      <c r="B166" s="10">
        <v>42538</v>
      </c>
      <c r="C166" s="2">
        <v>3.06</v>
      </c>
      <c r="D166" s="2">
        <v>2.4626999999999999</v>
      </c>
      <c r="E166" s="2">
        <v>3286</v>
      </c>
      <c r="F166" s="2"/>
      <c r="G166" s="2"/>
      <c r="H166" s="15">
        <f t="shared" si="2"/>
        <v>1.6594427244582051E-2</v>
      </c>
    </row>
    <row r="167" spans="1:8" ht="13.5" x14ac:dyDescent="0.25">
      <c r="A167" s="11"/>
      <c r="B167" s="10">
        <v>42541</v>
      </c>
      <c r="C167" s="2">
        <v>3.06</v>
      </c>
      <c r="D167" s="2">
        <v>2.4626999999999999</v>
      </c>
      <c r="E167" s="2">
        <v>0</v>
      </c>
      <c r="F167" s="2"/>
      <c r="G167" s="2"/>
      <c r="H167" s="15">
        <f t="shared" si="2"/>
        <v>0</v>
      </c>
    </row>
    <row r="168" spans="1:8" ht="13.5" x14ac:dyDescent="0.25">
      <c r="A168" s="11"/>
      <c r="B168" s="10">
        <v>42542</v>
      </c>
      <c r="C168" s="2">
        <v>3</v>
      </c>
      <c r="D168" s="2">
        <v>2.4144000000000001</v>
      </c>
      <c r="E168" s="2">
        <v>7225</v>
      </c>
      <c r="F168" s="2"/>
      <c r="G168" s="2"/>
      <c r="H168" s="15">
        <f t="shared" si="2"/>
        <v>-1.9612620294798308E-2</v>
      </c>
    </row>
    <row r="169" spans="1:8" ht="13.5" x14ac:dyDescent="0.25">
      <c r="A169" s="11"/>
      <c r="B169" s="10">
        <v>42543</v>
      </c>
      <c r="C169" s="2">
        <v>3</v>
      </c>
      <c r="D169" s="2">
        <v>2.4144000000000001</v>
      </c>
      <c r="E169" s="2">
        <v>337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42544</v>
      </c>
      <c r="C170" s="2">
        <v>3.08</v>
      </c>
      <c r="D170" s="2">
        <v>2.4788000000000001</v>
      </c>
      <c r="E170" s="2">
        <v>7172</v>
      </c>
      <c r="F170" s="2"/>
      <c r="G170" s="2"/>
      <c r="H170" s="15">
        <f t="shared" si="2"/>
        <v>2.6673293571901926E-2</v>
      </c>
    </row>
    <row r="171" spans="1:8" ht="13.5" x14ac:dyDescent="0.25">
      <c r="A171" s="11"/>
      <c r="B171" s="10">
        <v>42545</v>
      </c>
      <c r="C171" s="2">
        <v>3.05</v>
      </c>
      <c r="D171" s="2">
        <v>2.4546999999999999</v>
      </c>
      <c r="E171" s="2">
        <v>5236</v>
      </c>
      <c r="F171" s="2"/>
      <c r="G171" s="2"/>
      <c r="H171" s="15">
        <f t="shared" si="2"/>
        <v>-9.7224463450057419E-3</v>
      </c>
    </row>
    <row r="172" spans="1:8" ht="13.5" x14ac:dyDescent="0.25">
      <c r="A172" s="11"/>
      <c r="B172" s="10">
        <v>42548</v>
      </c>
      <c r="C172" s="2">
        <v>3.05</v>
      </c>
      <c r="D172" s="2">
        <v>2.4546999999999999</v>
      </c>
      <c r="E172" s="2">
        <v>0</v>
      </c>
      <c r="F172" s="2"/>
      <c r="G172" s="2"/>
      <c r="H172" s="15">
        <f t="shared" si="2"/>
        <v>0</v>
      </c>
    </row>
    <row r="173" spans="1:8" ht="13.5" x14ac:dyDescent="0.25">
      <c r="A173" s="11"/>
      <c r="B173" s="10">
        <v>42549</v>
      </c>
      <c r="C173" s="2">
        <v>3.05</v>
      </c>
      <c r="D173" s="2">
        <v>2.4546999999999999</v>
      </c>
      <c r="E173" s="2">
        <v>621</v>
      </c>
      <c r="F173" s="2"/>
      <c r="G173" s="2"/>
      <c r="H173" s="15">
        <f t="shared" si="2"/>
        <v>0</v>
      </c>
    </row>
    <row r="174" spans="1:8" ht="13.5" x14ac:dyDescent="0.25">
      <c r="A174" s="11"/>
      <c r="B174" s="10">
        <v>42550</v>
      </c>
      <c r="C174" s="2">
        <v>2.96</v>
      </c>
      <c r="D174" s="2">
        <v>2.3822000000000001</v>
      </c>
      <c r="E174" s="2">
        <v>540</v>
      </c>
      <c r="F174" s="2"/>
      <c r="G174" s="2"/>
      <c r="H174" s="15">
        <f t="shared" si="2"/>
        <v>-2.9535177414755281E-2</v>
      </c>
    </row>
    <row r="175" spans="1:8" ht="13.5" x14ac:dyDescent="0.25">
      <c r="A175" s="11"/>
      <c r="B175" s="10">
        <v>42551</v>
      </c>
      <c r="C175" s="2">
        <v>2.96</v>
      </c>
      <c r="D175" s="2">
        <v>2.3822000000000001</v>
      </c>
      <c r="E175" s="2">
        <v>206</v>
      </c>
      <c r="F175" s="2"/>
      <c r="G175" s="2"/>
      <c r="H175" s="15">
        <f t="shared" si="2"/>
        <v>0</v>
      </c>
    </row>
    <row r="176" spans="1:8" ht="13.5" x14ac:dyDescent="0.25">
      <c r="A176" s="11"/>
      <c r="B176" s="10">
        <v>42552</v>
      </c>
      <c r="C176" s="2">
        <v>2.88</v>
      </c>
      <c r="D176" s="2">
        <v>2.3178000000000001</v>
      </c>
      <c r="E176" s="2">
        <v>3263</v>
      </c>
      <c r="F176" s="2"/>
      <c r="G176" s="2"/>
      <c r="H176" s="15">
        <f t="shared" si="2"/>
        <v>-2.7033834270842085E-2</v>
      </c>
    </row>
    <row r="177" spans="1:8" ht="13.5" x14ac:dyDescent="0.25">
      <c r="A177" s="11"/>
      <c r="B177" s="10">
        <v>42555</v>
      </c>
      <c r="C177" s="2">
        <v>2.98</v>
      </c>
      <c r="D177" s="2">
        <v>2.3982999999999999</v>
      </c>
      <c r="E177" s="2">
        <v>224</v>
      </c>
      <c r="F177" s="2"/>
      <c r="G177" s="2"/>
      <c r="H177" s="15">
        <f t="shared" si="2"/>
        <v>3.4731210630770469E-2</v>
      </c>
    </row>
    <row r="178" spans="1:8" ht="13.5" x14ac:dyDescent="0.25">
      <c r="A178" s="11"/>
      <c r="B178" s="10">
        <v>42559</v>
      </c>
      <c r="C178" s="2">
        <v>2.97</v>
      </c>
      <c r="D178" s="2">
        <v>2.3902999999999999</v>
      </c>
      <c r="E178" s="2">
        <v>2905</v>
      </c>
      <c r="F178" s="2"/>
      <c r="G178" s="2"/>
      <c r="H178" s="15">
        <f t="shared" si="2"/>
        <v>-3.3356961180836457E-3</v>
      </c>
    </row>
    <row r="179" spans="1:8" ht="13.5" x14ac:dyDescent="0.25">
      <c r="A179" s="11"/>
      <c r="B179" s="10">
        <v>42562</v>
      </c>
      <c r="C179" s="2">
        <v>2.97</v>
      </c>
      <c r="D179" s="2">
        <v>2.3902999999999999</v>
      </c>
      <c r="E179" s="2">
        <v>1018</v>
      </c>
      <c r="F179" s="2"/>
      <c r="G179" s="2"/>
      <c r="H179" s="15">
        <f t="shared" si="2"/>
        <v>0</v>
      </c>
    </row>
    <row r="180" spans="1:8" ht="13.5" x14ac:dyDescent="0.25">
      <c r="A180" s="11"/>
      <c r="B180" s="10">
        <v>42563</v>
      </c>
      <c r="C180" s="2">
        <v>3</v>
      </c>
      <c r="D180" s="2">
        <v>2.4144000000000001</v>
      </c>
      <c r="E180" s="2">
        <v>860</v>
      </c>
      <c r="F180" s="2"/>
      <c r="G180" s="2"/>
      <c r="H180" s="15">
        <f t="shared" si="2"/>
        <v>1.008241643308381E-2</v>
      </c>
    </row>
    <row r="181" spans="1:8" ht="13.5" x14ac:dyDescent="0.25">
      <c r="A181" s="11"/>
      <c r="B181" s="10">
        <v>42564</v>
      </c>
      <c r="C181" s="2">
        <v>3</v>
      </c>
      <c r="D181" s="2">
        <v>2.4144000000000001</v>
      </c>
      <c r="E181" s="2">
        <v>941</v>
      </c>
      <c r="F181" s="2"/>
      <c r="G181" s="2"/>
      <c r="H181" s="15">
        <f t="shared" si="2"/>
        <v>0</v>
      </c>
    </row>
    <row r="182" spans="1:8" ht="13.5" x14ac:dyDescent="0.25">
      <c r="A182" s="11"/>
      <c r="B182" s="10">
        <v>42565</v>
      </c>
      <c r="C182" s="2">
        <v>3.08</v>
      </c>
      <c r="D182" s="2">
        <v>2.4788000000000001</v>
      </c>
      <c r="E182" s="2">
        <v>2896</v>
      </c>
      <c r="F182" s="2"/>
      <c r="G182" s="2"/>
      <c r="H182" s="15">
        <f t="shared" si="2"/>
        <v>2.6673293571901926E-2</v>
      </c>
    </row>
    <row r="183" spans="1:8" ht="13.5" x14ac:dyDescent="0.25">
      <c r="A183" s="11"/>
      <c r="B183" s="10">
        <v>42566</v>
      </c>
      <c r="C183" s="2">
        <v>2.95</v>
      </c>
      <c r="D183" s="2">
        <v>2.3742000000000001</v>
      </c>
      <c r="E183" s="2">
        <v>4</v>
      </c>
      <c r="F183" s="2"/>
      <c r="G183" s="2"/>
      <c r="H183" s="15">
        <f t="shared" si="2"/>
        <v>-4.2197837663385515E-2</v>
      </c>
    </row>
    <row r="184" spans="1:8" ht="13.5" x14ac:dyDescent="0.25">
      <c r="A184" s="11"/>
      <c r="B184" s="10">
        <v>42569</v>
      </c>
      <c r="C184" s="2">
        <v>3.04</v>
      </c>
      <c r="D184" s="2">
        <v>2.4466000000000001</v>
      </c>
      <c r="E184" s="2">
        <v>1654</v>
      </c>
      <c r="F184" s="2"/>
      <c r="G184" s="2"/>
      <c r="H184" s="15">
        <f t="shared" si="2"/>
        <v>3.0494482351950139E-2</v>
      </c>
    </row>
    <row r="185" spans="1:8" ht="13.5" x14ac:dyDescent="0.25">
      <c r="A185" s="11"/>
      <c r="B185" s="10">
        <v>42570</v>
      </c>
      <c r="C185" s="2">
        <v>3</v>
      </c>
      <c r="D185" s="2">
        <v>2.4144000000000001</v>
      </c>
      <c r="E185" s="2">
        <v>375</v>
      </c>
      <c r="F185" s="2"/>
      <c r="G185" s="2"/>
      <c r="H185" s="15">
        <f t="shared" si="2"/>
        <v>-1.3161121556445683E-2</v>
      </c>
    </row>
    <row r="186" spans="1:8" ht="13.5" x14ac:dyDescent="0.25">
      <c r="A186" s="11"/>
      <c r="B186" s="10">
        <v>42571</v>
      </c>
      <c r="C186" s="2">
        <v>3</v>
      </c>
      <c r="D186" s="2">
        <v>2.4144000000000001</v>
      </c>
      <c r="E186" s="2">
        <v>11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2.92</v>
      </c>
      <c r="D187" s="2">
        <v>2.35</v>
      </c>
      <c r="E187" s="2">
        <v>1051</v>
      </c>
      <c r="F187" s="2"/>
      <c r="G187" s="2"/>
      <c r="H187" s="15">
        <f t="shared" si="2"/>
        <v>-2.6673293571901926E-2</v>
      </c>
    </row>
    <row r="188" spans="1:8" ht="13.5" x14ac:dyDescent="0.25">
      <c r="A188" s="11"/>
      <c r="B188" s="10">
        <v>42573</v>
      </c>
      <c r="C188" s="2">
        <v>2.79</v>
      </c>
      <c r="D188" s="2">
        <v>2.2454000000000001</v>
      </c>
      <c r="E188" s="2">
        <v>2704</v>
      </c>
      <c r="F188" s="2"/>
      <c r="G188" s="2"/>
      <c r="H188" s="15">
        <f t="shared" si="2"/>
        <v>-4.451063829787235E-2</v>
      </c>
    </row>
    <row r="189" spans="1:8" ht="13.5" x14ac:dyDescent="0.25">
      <c r="A189" s="11"/>
      <c r="B189" s="10">
        <v>42577</v>
      </c>
      <c r="C189" s="2">
        <v>2.75</v>
      </c>
      <c r="D189" s="2">
        <v>2.2132000000000001</v>
      </c>
      <c r="E189" s="2">
        <v>652</v>
      </c>
      <c r="F189" s="2"/>
      <c r="G189" s="2"/>
      <c r="H189" s="15">
        <f t="shared" si="2"/>
        <v>-1.4340429322169772E-2</v>
      </c>
    </row>
    <row r="190" spans="1:8" ht="13.5" x14ac:dyDescent="0.25">
      <c r="A190" s="11"/>
      <c r="B190" s="10">
        <v>42578</v>
      </c>
      <c r="C190" s="2">
        <v>2.67</v>
      </c>
      <c r="D190" s="2">
        <v>2.1488</v>
      </c>
      <c r="E190" s="2">
        <v>779</v>
      </c>
      <c r="F190" s="2"/>
      <c r="G190" s="2"/>
      <c r="H190" s="15">
        <f t="shared" si="2"/>
        <v>-2.9098138442074827E-2</v>
      </c>
    </row>
    <row r="191" spans="1:8" ht="13.5" x14ac:dyDescent="0.25">
      <c r="A191" s="11"/>
      <c r="B191" s="10">
        <v>42579</v>
      </c>
      <c r="C191" s="2">
        <v>2.56</v>
      </c>
      <c r="D191" s="2">
        <v>2.0602999999999998</v>
      </c>
      <c r="E191" s="2">
        <v>1946</v>
      </c>
      <c r="F191" s="2"/>
      <c r="G191" s="2"/>
      <c r="H191" s="15">
        <f t="shared" si="2"/>
        <v>-4.1185778108711955E-2</v>
      </c>
    </row>
    <row r="192" spans="1:8" ht="13.5" x14ac:dyDescent="0.25">
      <c r="A192" s="11"/>
      <c r="B192" s="10">
        <v>42580</v>
      </c>
      <c r="C192" s="2">
        <v>2.52</v>
      </c>
      <c r="D192" s="2">
        <v>2.0280999999999998</v>
      </c>
      <c r="E192" s="2">
        <v>1782</v>
      </c>
      <c r="F192" s="2"/>
      <c r="G192" s="2"/>
      <c r="H192" s="15">
        <f t="shared" si="2"/>
        <v>-1.5628791923506292E-2</v>
      </c>
    </row>
    <row r="193" spans="1:8" ht="13.5" x14ac:dyDescent="0.25">
      <c r="A193" s="11"/>
      <c r="B193" s="10">
        <v>42583</v>
      </c>
      <c r="C193" s="2">
        <v>2.58</v>
      </c>
      <c r="D193" s="2">
        <v>2.0764</v>
      </c>
      <c r="E193" s="2">
        <v>517</v>
      </c>
      <c r="F193" s="2"/>
      <c r="G193" s="2"/>
      <c r="H193" s="15">
        <f t="shared" si="2"/>
        <v>2.3815393718258585E-2</v>
      </c>
    </row>
    <row r="194" spans="1:8" ht="13.5" x14ac:dyDescent="0.25">
      <c r="A194" s="11"/>
      <c r="B194" s="10">
        <v>42584</v>
      </c>
      <c r="C194" s="2">
        <v>2.5499999999999998</v>
      </c>
      <c r="D194" s="2">
        <v>2.0522999999999998</v>
      </c>
      <c r="E194" s="2">
        <v>2976</v>
      </c>
      <c r="F194" s="2"/>
      <c r="G194" s="2"/>
      <c r="H194" s="15">
        <f t="shared" si="2"/>
        <v>-1.1606626854170791E-2</v>
      </c>
    </row>
    <row r="195" spans="1:8" ht="13.5" x14ac:dyDescent="0.25">
      <c r="A195" s="11"/>
      <c r="B195" s="10">
        <v>42585</v>
      </c>
      <c r="C195" s="2">
        <v>2.5299999999999998</v>
      </c>
      <c r="D195" s="2">
        <v>2.0362</v>
      </c>
      <c r="E195" s="2">
        <v>5430</v>
      </c>
      <c r="F195" s="2"/>
      <c r="G195" s="2"/>
      <c r="H195" s="15">
        <f t="shared" si="2"/>
        <v>-7.8448569897187469E-3</v>
      </c>
    </row>
    <row r="196" spans="1:8" ht="13.5" x14ac:dyDescent="0.25">
      <c r="A196" s="11"/>
      <c r="B196" s="10">
        <v>42586</v>
      </c>
      <c r="C196" s="2">
        <v>2.58</v>
      </c>
      <c r="D196" s="2">
        <v>2.0764</v>
      </c>
      <c r="E196" s="2">
        <v>1133</v>
      </c>
      <c r="F196" s="2"/>
      <c r="G196" s="2"/>
      <c r="H196" s="15">
        <f t="shared" si="2"/>
        <v>1.9742657892152054E-2</v>
      </c>
    </row>
    <row r="197" spans="1:8" ht="13.5" x14ac:dyDescent="0.25">
      <c r="A197" s="11"/>
      <c r="B197" s="10">
        <v>42587</v>
      </c>
      <c r="C197" s="2">
        <v>2.58</v>
      </c>
      <c r="D197" s="2">
        <v>2.0764</v>
      </c>
      <c r="E197" s="2">
        <v>3013</v>
      </c>
      <c r="F197" s="2"/>
      <c r="G197" s="2"/>
      <c r="H197" s="15">
        <f t="shared" si="2"/>
        <v>0</v>
      </c>
    </row>
    <row r="198" spans="1:8" ht="13.5" x14ac:dyDescent="0.25">
      <c r="A198" s="11"/>
      <c r="B198" s="10">
        <v>42590</v>
      </c>
      <c r="C198" s="2">
        <v>2.67</v>
      </c>
      <c r="D198" s="2">
        <v>2.1488</v>
      </c>
      <c r="E198" s="2">
        <v>2288</v>
      </c>
      <c r="F198" s="2"/>
      <c r="G198" s="2"/>
      <c r="H198" s="15">
        <f t="shared" si="2"/>
        <v>3.4868040839915244E-2</v>
      </c>
    </row>
    <row r="199" spans="1:8" ht="13.5" x14ac:dyDescent="0.25">
      <c r="A199" s="11"/>
      <c r="B199" s="10">
        <v>42591</v>
      </c>
      <c r="C199" s="2">
        <v>2.76</v>
      </c>
      <c r="D199" s="2">
        <v>2.2212999999999998</v>
      </c>
      <c r="E199" s="2">
        <v>7419</v>
      </c>
      <c r="F199" s="2"/>
      <c r="G199" s="2"/>
      <c r="H199" s="15">
        <f t="shared" ref="H199:H262" si="3">(D199-D198)/D198</f>
        <v>3.3739761727475698E-2</v>
      </c>
    </row>
    <row r="200" spans="1:8" ht="13.5" x14ac:dyDescent="0.25">
      <c r="A200" s="11"/>
      <c r="B200" s="10">
        <v>42592</v>
      </c>
      <c r="C200" s="2">
        <v>2.8</v>
      </c>
      <c r="D200" s="2">
        <v>2.2534999999999998</v>
      </c>
      <c r="E200" s="2">
        <v>361</v>
      </c>
      <c r="F200" s="2"/>
      <c r="G200" s="2"/>
      <c r="H200" s="15">
        <f t="shared" si="3"/>
        <v>1.4496015846576333E-2</v>
      </c>
    </row>
    <row r="201" spans="1:8" ht="13.5" x14ac:dyDescent="0.25">
      <c r="A201" s="11"/>
      <c r="B201" s="10">
        <v>42593</v>
      </c>
      <c r="C201" s="2">
        <v>2.8</v>
      </c>
      <c r="D201" s="2">
        <v>2.2534999999999998</v>
      </c>
      <c r="E201" s="2">
        <v>551</v>
      </c>
      <c r="F201" s="2"/>
      <c r="G201" s="2"/>
      <c r="H201" s="15">
        <f t="shared" si="3"/>
        <v>0</v>
      </c>
    </row>
    <row r="202" spans="1:8" ht="13.5" x14ac:dyDescent="0.25">
      <c r="A202" s="11"/>
      <c r="B202" s="10">
        <v>42594</v>
      </c>
      <c r="C202" s="2">
        <v>2.8</v>
      </c>
      <c r="D202" s="2">
        <v>2.2534999999999998</v>
      </c>
      <c r="E202" s="2">
        <v>0</v>
      </c>
      <c r="F202" s="2"/>
      <c r="G202" s="2"/>
      <c r="H202" s="15">
        <f t="shared" si="3"/>
        <v>0</v>
      </c>
    </row>
    <row r="203" spans="1:8" ht="13.5" x14ac:dyDescent="0.25">
      <c r="A203" s="11"/>
      <c r="B203" s="10">
        <v>42597</v>
      </c>
      <c r="C203" s="2">
        <v>2.79</v>
      </c>
      <c r="D203" s="2">
        <v>2.2454000000000001</v>
      </c>
      <c r="E203" s="2">
        <v>20</v>
      </c>
      <c r="F203" s="2"/>
      <c r="G203" s="2"/>
      <c r="H203" s="15">
        <f t="shared" si="3"/>
        <v>-3.59440869758144E-3</v>
      </c>
    </row>
    <row r="204" spans="1:8" ht="13.5" x14ac:dyDescent="0.25">
      <c r="A204" s="11"/>
      <c r="B204" s="10">
        <v>42598</v>
      </c>
      <c r="C204" s="2">
        <v>2.79</v>
      </c>
      <c r="D204" s="2">
        <v>2.2454000000000001</v>
      </c>
      <c r="E204" s="2">
        <v>0</v>
      </c>
      <c r="F204" s="2"/>
      <c r="G204" s="2"/>
      <c r="H204" s="15">
        <f t="shared" si="3"/>
        <v>0</v>
      </c>
    </row>
    <row r="205" spans="1:8" ht="13.5" x14ac:dyDescent="0.25">
      <c r="A205" s="11"/>
      <c r="B205" s="10">
        <v>42599</v>
      </c>
      <c r="C205" s="2">
        <v>2.71</v>
      </c>
      <c r="D205" s="2">
        <v>2.181</v>
      </c>
      <c r="E205" s="2">
        <v>1</v>
      </c>
      <c r="F205" s="2"/>
      <c r="G205" s="2"/>
      <c r="H205" s="15">
        <f t="shared" si="3"/>
        <v>-2.8680858644339544E-2</v>
      </c>
    </row>
    <row r="206" spans="1:8" ht="13.5" x14ac:dyDescent="0.25">
      <c r="A206" s="11"/>
      <c r="B206" s="10">
        <v>42600</v>
      </c>
      <c r="C206" s="2">
        <v>2.67</v>
      </c>
      <c r="D206" s="2">
        <v>2.1488</v>
      </c>
      <c r="E206" s="2">
        <v>9</v>
      </c>
      <c r="F206" s="2"/>
      <c r="G206" s="2"/>
      <c r="H206" s="15">
        <f t="shared" si="3"/>
        <v>-1.4763869784502524E-2</v>
      </c>
    </row>
    <row r="207" spans="1:8" ht="13.5" x14ac:dyDescent="0.25">
      <c r="A207" s="11"/>
      <c r="B207" s="10">
        <v>42601</v>
      </c>
      <c r="C207" s="2">
        <v>2.7</v>
      </c>
      <c r="D207" s="2">
        <v>2.173</v>
      </c>
      <c r="E207" s="2">
        <v>2258</v>
      </c>
      <c r="F207" s="2"/>
      <c r="G207" s="2"/>
      <c r="H207" s="15">
        <f t="shared" si="3"/>
        <v>1.1262099776619508E-2</v>
      </c>
    </row>
    <row r="208" spans="1:8" ht="13.5" x14ac:dyDescent="0.25">
      <c r="A208" s="11"/>
      <c r="B208" s="10">
        <v>42604</v>
      </c>
      <c r="C208" s="2">
        <v>2.7</v>
      </c>
      <c r="D208" s="2">
        <v>2.173</v>
      </c>
      <c r="E208" s="2">
        <v>0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42605</v>
      </c>
      <c r="C209" s="2">
        <v>2.54</v>
      </c>
      <c r="D209" s="2">
        <v>2.0442</v>
      </c>
      <c r="E209" s="2">
        <v>5632</v>
      </c>
      <c r="F209" s="2"/>
      <c r="G209" s="2"/>
      <c r="H209" s="15">
        <f t="shared" si="3"/>
        <v>-5.9272894615738619E-2</v>
      </c>
    </row>
    <row r="210" spans="1:8" ht="13.5" x14ac:dyDescent="0.25">
      <c r="A210" s="11"/>
      <c r="B210" s="10">
        <v>42606</v>
      </c>
      <c r="C210" s="2">
        <v>2.44</v>
      </c>
      <c r="D210" s="2">
        <v>1.9637</v>
      </c>
      <c r="E210" s="2">
        <v>1696</v>
      </c>
      <c r="F210" s="2"/>
      <c r="G210" s="2"/>
      <c r="H210" s="15">
        <f t="shared" si="3"/>
        <v>-3.937970844340085E-2</v>
      </c>
    </row>
    <row r="211" spans="1:8" ht="13.5" x14ac:dyDescent="0.25">
      <c r="A211" s="11"/>
      <c r="B211" s="10">
        <v>42607</v>
      </c>
      <c r="C211" s="2">
        <v>2.4700000000000002</v>
      </c>
      <c r="D211" s="2">
        <v>1.9879</v>
      </c>
      <c r="E211" s="2">
        <v>518</v>
      </c>
      <c r="F211" s="2"/>
      <c r="G211" s="2"/>
      <c r="H211" s="15">
        <f t="shared" si="3"/>
        <v>1.2323674695727453E-2</v>
      </c>
    </row>
    <row r="212" spans="1:8" ht="13.5" x14ac:dyDescent="0.25">
      <c r="A212" s="11"/>
      <c r="B212" s="10">
        <v>42608</v>
      </c>
      <c r="C212" s="2">
        <v>2.4700000000000002</v>
      </c>
      <c r="D212" s="2">
        <v>1.9879</v>
      </c>
      <c r="E212" s="2">
        <v>5781</v>
      </c>
      <c r="F212" s="2"/>
      <c r="G212" s="2"/>
      <c r="H212" s="15">
        <f t="shared" si="3"/>
        <v>0</v>
      </c>
    </row>
    <row r="213" spans="1:8" ht="13.5" x14ac:dyDescent="0.25">
      <c r="A213" s="11"/>
      <c r="B213" s="10">
        <v>42611</v>
      </c>
      <c r="C213" s="2">
        <v>2.4</v>
      </c>
      <c r="D213" s="2">
        <v>1.9315</v>
      </c>
      <c r="E213" s="2">
        <v>1015</v>
      </c>
      <c r="F213" s="2"/>
      <c r="G213" s="2"/>
      <c r="H213" s="15">
        <f t="shared" si="3"/>
        <v>-2.8371648473263244E-2</v>
      </c>
    </row>
    <row r="214" spans="1:8" ht="13.5" x14ac:dyDescent="0.25">
      <c r="A214" s="11"/>
      <c r="B214" s="10">
        <v>42612</v>
      </c>
      <c r="C214" s="2">
        <v>2.35</v>
      </c>
      <c r="D214" s="2">
        <v>1.8913</v>
      </c>
      <c r="E214" s="2">
        <v>280</v>
      </c>
      <c r="F214" s="2"/>
      <c r="G214" s="2"/>
      <c r="H214" s="15">
        <f t="shared" si="3"/>
        <v>-2.0812839761843133E-2</v>
      </c>
    </row>
    <row r="215" spans="1:8" ht="13.5" x14ac:dyDescent="0.25">
      <c r="A215" s="11"/>
      <c r="B215" s="10">
        <v>42613</v>
      </c>
      <c r="C215" s="2">
        <v>2.2999999999999998</v>
      </c>
      <c r="D215" s="2">
        <v>1.8511</v>
      </c>
      <c r="E215" s="2">
        <v>1890</v>
      </c>
      <c r="F215" s="2"/>
      <c r="G215" s="2"/>
      <c r="H215" s="15">
        <f t="shared" si="3"/>
        <v>-2.1255221276370757E-2</v>
      </c>
    </row>
    <row r="216" spans="1:8" ht="13.5" x14ac:dyDescent="0.25">
      <c r="A216" s="11"/>
      <c r="B216" s="10">
        <v>42614</v>
      </c>
      <c r="C216" s="2">
        <v>2.4300000000000002</v>
      </c>
      <c r="D216" s="2">
        <v>1.9557</v>
      </c>
      <c r="E216" s="2">
        <v>2568</v>
      </c>
      <c r="F216" s="2"/>
      <c r="G216" s="2"/>
      <c r="H216" s="15">
        <f t="shared" si="3"/>
        <v>5.650694181837828E-2</v>
      </c>
    </row>
    <row r="217" spans="1:8" ht="13.5" x14ac:dyDescent="0.25">
      <c r="A217" s="11"/>
      <c r="B217" s="10">
        <v>42615</v>
      </c>
      <c r="C217" s="2">
        <v>2.4500000000000002</v>
      </c>
      <c r="D217" s="2">
        <v>1.9718</v>
      </c>
      <c r="E217" s="2">
        <v>3917</v>
      </c>
      <c r="F217" s="2"/>
      <c r="G217" s="2"/>
      <c r="H217" s="15">
        <f t="shared" si="3"/>
        <v>8.2323464744081427E-3</v>
      </c>
    </row>
    <row r="218" spans="1:8" ht="13.5" x14ac:dyDescent="0.25">
      <c r="A218" s="11"/>
      <c r="B218" s="10">
        <v>42618</v>
      </c>
      <c r="C218" s="2">
        <v>2.5</v>
      </c>
      <c r="D218" s="2">
        <v>2.012</v>
      </c>
      <c r="E218" s="2">
        <v>1910</v>
      </c>
      <c r="F218" s="2"/>
      <c r="G218" s="2"/>
      <c r="H218" s="15">
        <f t="shared" si="3"/>
        <v>2.0387463231565074E-2</v>
      </c>
    </row>
    <row r="219" spans="1:8" ht="13.5" x14ac:dyDescent="0.25">
      <c r="A219" s="11"/>
      <c r="B219" s="10">
        <v>42619</v>
      </c>
      <c r="C219" s="2">
        <v>2.48</v>
      </c>
      <c r="D219" s="2">
        <v>1.9959</v>
      </c>
      <c r="E219" s="2">
        <v>3096</v>
      </c>
      <c r="F219" s="2"/>
      <c r="G219" s="2"/>
      <c r="H219" s="15">
        <f t="shared" si="3"/>
        <v>-8.0019880715705774E-3</v>
      </c>
    </row>
    <row r="220" spans="1:8" ht="13.5" x14ac:dyDescent="0.25">
      <c r="A220" s="11"/>
      <c r="B220" s="10">
        <v>42620</v>
      </c>
      <c r="C220" s="2">
        <v>2.41</v>
      </c>
      <c r="D220" s="2">
        <v>1.9396</v>
      </c>
      <c r="E220" s="2">
        <v>1204</v>
      </c>
      <c r="F220" s="2"/>
      <c r="G220" s="2"/>
      <c r="H220" s="15">
        <f t="shared" si="3"/>
        <v>-2.8207826043388954E-2</v>
      </c>
    </row>
    <row r="221" spans="1:8" ht="13.5" x14ac:dyDescent="0.25">
      <c r="A221" s="11"/>
      <c r="B221" s="10">
        <v>42621</v>
      </c>
      <c r="C221" s="2">
        <v>2.4900000000000002</v>
      </c>
      <c r="D221" s="2">
        <v>2.004</v>
      </c>
      <c r="E221" s="2">
        <v>2017</v>
      </c>
      <c r="F221" s="2"/>
      <c r="G221" s="2"/>
      <c r="H221" s="15">
        <f t="shared" si="3"/>
        <v>3.3202722210765111E-2</v>
      </c>
    </row>
    <row r="222" spans="1:8" ht="13.5" x14ac:dyDescent="0.25">
      <c r="A222" s="11"/>
      <c r="B222" s="10">
        <v>42622</v>
      </c>
      <c r="C222" s="2">
        <v>2.5099999999999998</v>
      </c>
      <c r="D222" s="2">
        <v>2.0200999999999998</v>
      </c>
      <c r="E222" s="2">
        <v>1064</v>
      </c>
      <c r="F222" s="2"/>
      <c r="G222" s="2"/>
      <c r="H222" s="15">
        <f t="shared" si="3"/>
        <v>8.0339321357284343E-3</v>
      </c>
    </row>
    <row r="223" spans="1:8" ht="13.5" x14ac:dyDescent="0.25">
      <c r="A223" s="11"/>
      <c r="B223" s="10">
        <v>42627</v>
      </c>
      <c r="C223" s="2">
        <v>2.5099999999999998</v>
      </c>
      <c r="D223" s="2">
        <v>2.0200999999999998</v>
      </c>
      <c r="E223" s="2">
        <v>1064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2.5499999999999998</v>
      </c>
      <c r="D224" s="2">
        <v>2.0522999999999998</v>
      </c>
      <c r="E224" s="2">
        <v>362</v>
      </c>
      <c r="F224" s="2"/>
      <c r="G224" s="2"/>
      <c r="H224" s="15">
        <f t="shared" si="3"/>
        <v>1.5939804960150492E-2</v>
      </c>
    </row>
    <row r="225" spans="1:8" ht="13.5" x14ac:dyDescent="0.25">
      <c r="A225" s="11"/>
      <c r="B225" s="10">
        <v>42629</v>
      </c>
      <c r="C225" s="2">
        <v>2.48</v>
      </c>
      <c r="D225" s="2">
        <v>1.9959</v>
      </c>
      <c r="E225" s="2">
        <v>2428</v>
      </c>
      <c r="F225" s="2"/>
      <c r="G225" s="2"/>
      <c r="H225" s="15">
        <f t="shared" si="3"/>
        <v>-2.748136237392184E-2</v>
      </c>
    </row>
    <row r="226" spans="1:8" ht="13.5" x14ac:dyDescent="0.25">
      <c r="A226" s="11"/>
      <c r="B226" s="10">
        <v>42632</v>
      </c>
      <c r="C226" s="2">
        <v>2.5</v>
      </c>
      <c r="D226" s="2">
        <v>2.012</v>
      </c>
      <c r="E226" s="2">
        <v>1130</v>
      </c>
      <c r="F226" s="2"/>
      <c r="G226" s="2"/>
      <c r="H226" s="15">
        <f t="shared" si="3"/>
        <v>8.0665363996192205E-3</v>
      </c>
    </row>
    <row r="227" spans="1:8" ht="13.5" x14ac:dyDescent="0.25">
      <c r="A227" s="11"/>
      <c r="B227" s="10">
        <v>42633</v>
      </c>
      <c r="C227" s="2">
        <v>2.5</v>
      </c>
      <c r="D227" s="2">
        <v>2.012</v>
      </c>
      <c r="E227" s="2">
        <v>648</v>
      </c>
      <c r="F227" s="2"/>
      <c r="G227" s="2"/>
      <c r="H227" s="15">
        <f t="shared" si="3"/>
        <v>0</v>
      </c>
    </row>
    <row r="228" spans="1:8" ht="13.5" x14ac:dyDescent="0.25">
      <c r="A228" s="11"/>
      <c r="B228" s="10">
        <v>42634</v>
      </c>
      <c r="C228" s="2">
        <v>2.4900000000000002</v>
      </c>
      <c r="D228" s="2">
        <v>2.004</v>
      </c>
      <c r="E228" s="2">
        <v>377</v>
      </c>
      <c r="F228" s="2"/>
      <c r="G228" s="2"/>
      <c r="H228" s="15">
        <f t="shared" si="3"/>
        <v>-3.9761431411530854E-3</v>
      </c>
    </row>
    <row r="229" spans="1:8" ht="13.5" x14ac:dyDescent="0.25">
      <c r="A229" s="11"/>
      <c r="B229" s="10">
        <v>42635</v>
      </c>
      <c r="C229" s="2">
        <v>2.5</v>
      </c>
      <c r="D229" s="2">
        <v>2.012</v>
      </c>
      <c r="E229" s="2">
        <v>1</v>
      </c>
      <c r="F229" s="2"/>
      <c r="G229" s="2"/>
      <c r="H229" s="15">
        <f t="shared" si="3"/>
        <v>3.9920159680638754E-3</v>
      </c>
    </row>
    <row r="230" spans="1:8" ht="13.5" x14ac:dyDescent="0.25">
      <c r="A230" s="11"/>
      <c r="B230" s="10">
        <v>42636</v>
      </c>
      <c r="C230" s="2">
        <v>2.5</v>
      </c>
      <c r="D230" s="2">
        <v>2.012</v>
      </c>
      <c r="E230" s="2">
        <v>93</v>
      </c>
      <c r="F230" s="2"/>
      <c r="G230" s="2"/>
      <c r="H230" s="15">
        <f t="shared" si="3"/>
        <v>0</v>
      </c>
    </row>
    <row r="231" spans="1:8" ht="13.5" x14ac:dyDescent="0.25">
      <c r="A231" s="11"/>
      <c r="B231" s="10">
        <v>42639</v>
      </c>
      <c r="C231" s="2">
        <v>2.5</v>
      </c>
      <c r="D231" s="2">
        <v>2.012</v>
      </c>
      <c r="E231" s="2">
        <v>1929</v>
      </c>
      <c r="F231" s="2"/>
      <c r="G231" s="2"/>
      <c r="H231" s="15">
        <f t="shared" si="3"/>
        <v>0</v>
      </c>
    </row>
    <row r="232" spans="1:8" ht="13.5" x14ac:dyDescent="0.25">
      <c r="A232" s="11"/>
      <c r="B232" s="10">
        <v>42640</v>
      </c>
      <c r="C232" s="2">
        <v>2.5</v>
      </c>
      <c r="D232" s="2">
        <v>2.012</v>
      </c>
      <c r="E232" s="2">
        <v>547</v>
      </c>
      <c r="F232" s="2"/>
      <c r="G232" s="2"/>
      <c r="H232" s="15">
        <f t="shared" si="3"/>
        <v>0</v>
      </c>
    </row>
    <row r="233" spans="1:8" ht="13.5" x14ac:dyDescent="0.25">
      <c r="A233" s="11"/>
      <c r="B233" s="10">
        <v>42641</v>
      </c>
      <c r="C233" s="2">
        <v>2.48</v>
      </c>
      <c r="D233" s="2">
        <v>1.9959</v>
      </c>
      <c r="E233" s="2">
        <v>2977</v>
      </c>
      <c r="F233" s="2"/>
      <c r="G233" s="2"/>
      <c r="H233" s="15">
        <f t="shared" si="3"/>
        <v>-8.0019880715705774E-3</v>
      </c>
    </row>
    <row r="234" spans="1:8" ht="13.5" x14ac:dyDescent="0.25">
      <c r="A234" s="11"/>
      <c r="B234" s="10">
        <v>42642</v>
      </c>
      <c r="C234" s="2">
        <v>2.48</v>
      </c>
      <c r="D234" s="2">
        <v>1.9959</v>
      </c>
      <c r="E234" s="2">
        <v>538</v>
      </c>
      <c r="F234" s="2"/>
      <c r="G234" s="2"/>
      <c r="H234" s="15">
        <f t="shared" si="3"/>
        <v>0</v>
      </c>
    </row>
    <row r="235" spans="1:8" ht="13.5" x14ac:dyDescent="0.25">
      <c r="A235" s="11"/>
      <c r="B235" s="10">
        <v>42643</v>
      </c>
      <c r="C235" s="2">
        <v>2.42</v>
      </c>
      <c r="D235" s="2">
        <v>1.9476</v>
      </c>
      <c r="E235" s="2">
        <v>2311</v>
      </c>
      <c r="F235" s="2"/>
      <c r="G235" s="2"/>
      <c r="H235" s="15">
        <f t="shared" si="3"/>
        <v>-2.4199609198857663E-2</v>
      </c>
    </row>
    <row r="236" spans="1:8" ht="13.5" x14ac:dyDescent="0.25">
      <c r="A236" s="11"/>
      <c r="B236" s="10">
        <v>42647</v>
      </c>
      <c r="C236" s="2">
        <v>2.4</v>
      </c>
      <c r="D236" s="2">
        <v>1.9315</v>
      </c>
      <c r="E236" s="2">
        <v>2542</v>
      </c>
      <c r="F236" s="2"/>
      <c r="G236" s="2"/>
      <c r="H236" s="15">
        <f t="shared" si="3"/>
        <v>-8.2665845142739797E-3</v>
      </c>
    </row>
    <row r="237" spans="1:8" ht="13.5" x14ac:dyDescent="0.25">
      <c r="A237" s="11"/>
      <c r="B237" s="10">
        <v>42648</v>
      </c>
      <c r="C237" s="2">
        <v>2.48</v>
      </c>
      <c r="D237" s="2">
        <v>1.9959</v>
      </c>
      <c r="E237" s="2">
        <v>3189</v>
      </c>
      <c r="F237" s="2"/>
      <c r="G237" s="2"/>
      <c r="H237" s="15">
        <f t="shared" si="3"/>
        <v>3.3341962205539741E-2</v>
      </c>
    </row>
    <row r="238" spans="1:8" ht="13.5" x14ac:dyDescent="0.25">
      <c r="A238" s="11"/>
      <c r="B238" s="10">
        <v>42649</v>
      </c>
      <c r="C238" s="2">
        <v>2.41</v>
      </c>
      <c r="D238" s="2">
        <v>1.9396</v>
      </c>
      <c r="E238" s="2">
        <v>2309</v>
      </c>
      <c r="F238" s="2"/>
      <c r="G238" s="2"/>
      <c r="H238" s="15">
        <f t="shared" si="3"/>
        <v>-2.8207826043388954E-2</v>
      </c>
    </row>
    <row r="239" spans="1:8" ht="13.5" x14ac:dyDescent="0.25">
      <c r="A239" s="11"/>
      <c r="B239" s="10">
        <v>42650</v>
      </c>
      <c r="C239" s="2">
        <v>2.5499999999999998</v>
      </c>
      <c r="D239" s="2">
        <v>2.0522999999999998</v>
      </c>
      <c r="E239" s="2">
        <v>37438</v>
      </c>
      <c r="F239" s="2"/>
      <c r="G239" s="2"/>
      <c r="H239" s="15">
        <f t="shared" si="3"/>
        <v>5.8104763868838831E-2</v>
      </c>
    </row>
    <row r="240" spans="1:8" ht="13.5" x14ac:dyDescent="0.25">
      <c r="A240" s="11"/>
      <c r="B240" s="10">
        <v>42653</v>
      </c>
      <c r="C240" s="2">
        <v>2.54</v>
      </c>
      <c r="D240" s="2">
        <v>2.0442</v>
      </c>
      <c r="E240" s="2">
        <v>2672</v>
      </c>
      <c r="F240" s="2"/>
      <c r="G240" s="2"/>
      <c r="H240" s="15">
        <f t="shared" si="3"/>
        <v>-3.9467914047652758E-3</v>
      </c>
    </row>
    <row r="241" spans="1:8" ht="13.5" x14ac:dyDescent="0.25">
      <c r="A241" s="11"/>
      <c r="B241" s="10">
        <v>42654</v>
      </c>
      <c r="C241" s="2">
        <v>2.4900000000000002</v>
      </c>
      <c r="D241" s="2">
        <v>2.004</v>
      </c>
      <c r="E241" s="2">
        <v>9260</v>
      </c>
      <c r="F241" s="2"/>
      <c r="G241" s="2"/>
      <c r="H241" s="15">
        <f t="shared" si="3"/>
        <v>-1.9665394775462291E-2</v>
      </c>
    </row>
    <row r="242" spans="1:8" ht="13.5" x14ac:dyDescent="0.25">
      <c r="A242" s="11"/>
      <c r="B242" s="10">
        <v>42655</v>
      </c>
      <c r="C242" s="2">
        <v>2.5499999999999998</v>
      </c>
      <c r="D242" s="2">
        <v>2.0522999999999998</v>
      </c>
      <c r="E242" s="2">
        <v>49902</v>
      </c>
      <c r="F242" s="2"/>
      <c r="G242" s="2"/>
      <c r="H242" s="15">
        <f t="shared" si="3"/>
        <v>2.4101796407185523E-2</v>
      </c>
    </row>
    <row r="243" spans="1:8" ht="13.5" x14ac:dyDescent="0.25">
      <c r="A243" s="11"/>
      <c r="B243" s="10">
        <v>42656</v>
      </c>
      <c r="C243" s="2">
        <v>2.64</v>
      </c>
      <c r="D243" s="2">
        <v>2.1246999999999998</v>
      </c>
      <c r="E243" s="2">
        <v>81678</v>
      </c>
      <c r="F243" s="2"/>
      <c r="G243" s="2"/>
      <c r="H243" s="15">
        <f t="shared" si="3"/>
        <v>3.5277493543828885E-2</v>
      </c>
    </row>
    <row r="244" spans="1:8" ht="13.5" x14ac:dyDescent="0.25">
      <c r="A244" s="11"/>
      <c r="B244" s="10">
        <v>42657</v>
      </c>
      <c r="C244" s="2">
        <v>2.65</v>
      </c>
      <c r="D244" s="2">
        <v>2.1326999999999998</v>
      </c>
      <c r="E244" s="2">
        <v>11192</v>
      </c>
      <c r="F244" s="2"/>
      <c r="G244" s="2"/>
      <c r="H244" s="15">
        <f t="shared" si="3"/>
        <v>3.765237445286397E-3</v>
      </c>
    </row>
    <row r="245" spans="1:8" ht="13.5" x14ac:dyDescent="0.25">
      <c r="A245" s="11"/>
      <c r="B245" s="10">
        <v>42660</v>
      </c>
      <c r="C245" s="2">
        <v>2.8</v>
      </c>
      <c r="D245" s="2">
        <v>2.2534999999999998</v>
      </c>
      <c r="E245" s="2">
        <v>18046</v>
      </c>
      <c r="F245" s="2"/>
      <c r="G245" s="2"/>
      <c r="H245" s="15">
        <f t="shared" si="3"/>
        <v>5.6641815538988151E-2</v>
      </c>
    </row>
    <row r="246" spans="1:8" ht="13.5" x14ac:dyDescent="0.25">
      <c r="A246" s="11"/>
      <c r="B246" s="10">
        <v>42661</v>
      </c>
      <c r="C246" s="2">
        <v>2.92</v>
      </c>
      <c r="D246" s="2">
        <v>2.35</v>
      </c>
      <c r="E246" s="2">
        <v>47104</v>
      </c>
      <c r="F246" s="2"/>
      <c r="G246" s="2"/>
      <c r="H246" s="15">
        <f t="shared" si="3"/>
        <v>4.2822276458841915E-2</v>
      </c>
    </row>
    <row r="247" spans="1:8" ht="13.5" x14ac:dyDescent="0.25">
      <c r="A247" s="11"/>
      <c r="B247" s="10">
        <v>42662</v>
      </c>
      <c r="C247" s="2">
        <v>2.84</v>
      </c>
      <c r="D247" s="2">
        <v>2.2856999999999998</v>
      </c>
      <c r="E247" s="2">
        <v>5977</v>
      </c>
      <c r="F247" s="2"/>
      <c r="G247" s="2"/>
      <c r="H247" s="15">
        <f t="shared" si="3"/>
        <v>-2.736170212765968E-2</v>
      </c>
    </row>
    <row r="248" spans="1:8" ht="13.5" x14ac:dyDescent="0.25">
      <c r="A248" s="11"/>
      <c r="B248" s="10">
        <v>42663</v>
      </c>
      <c r="C248" s="2">
        <v>2.8</v>
      </c>
      <c r="D248" s="2">
        <v>2.2534999999999998</v>
      </c>
      <c r="E248" s="2">
        <v>8852</v>
      </c>
      <c r="F248" s="2"/>
      <c r="G248" s="2"/>
      <c r="H248" s="15">
        <f t="shared" si="3"/>
        <v>-1.40875880474253E-2</v>
      </c>
    </row>
    <row r="249" spans="1:8" ht="13.5" x14ac:dyDescent="0.25">
      <c r="A249" s="11"/>
      <c r="B249" s="10">
        <v>42664</v>
      </c>
      <c r="C249" s="2">
        <v>2.72</v>
      </c>
      <c r="D249" s="2">
        <v>2.1890999999999998</v>
      </c>
      <c r="E249" s="2">
        <v>3031</v>
      </c>
      <c r="F249" s="2"/>
      <c r="G249" s="2"/>
      <c r="H249" s="15">
        <f t="shared" si="3"/>
        <v>-2.8577767916574227E-2</v>
      </c>
    </row>
    <row r="250" spans="1:8" ht="13.5" x14ac:dyDescent="0.25">
      <c r="A250" s="11"/>
      <c r="B250" s="10">
        <v>42667</v>
      </c>
      <c r="C250" s="2">
        <v>2.72</v>
      </c>
      <c r="D250" s="2">
        <v>2.1890999999999998</v>
      </c>
      <c r="E250" s="2">
        <v>8780</v>
      </c>
      <c r="F250" s="2"/>
      <c r="G250" s="2"/>
      <c r="H250" s="15">
        <f t="shared" si="3"/>
        <v>0</v>
      </c>
    </row>
    <row r="251" spans="1:8" ht="13.5" x14ac:dyDescent="0.25">
      <c r="A251" s="11"/>
      <c r="B251" s="10">
        <v>42668</v>
      </c>
      <c r="C251" s="2">
        <v>2.7</v>
      </c>
      <c r="D251" s="2">
        <v>2.173</v>
      </c>
      <c r="E251" s="2">
        <v>13646</v>
      </c>
      <c r="F251" s="2"/>
      <c r="G251" s="2"/>
      <c r="H251" s="15">
        <f t="shared" si="3"/>
        <v>-7.3546206203461617E-3</v>
      </c>
    </row>
    <row r="252" spans="1:8" ht="13.5" x14ac:dyDescent="0.25">
      <c r="A252" s="11"/>
      <c r="B252" s="10">
        <v>42669</v>
      </c>
      <c r="C252" s="2">
        <v>2.72</v>
      </c>
      <c r="D252" s="2">
        <v>2.1890999999999998</v>
      </c>
      <c r="E252" s="2">
        <v>16931</v>
      </c>
      <c r="F252" s="2"/>
      <c r="G252" s="2"/>
      <c r="H252" s="15">
        <f t="shared" si="3"/>
        <v>7.4091118269672251E-3</v>
      </c>
    </row>
    <row r="253" spans="1:8" ht="13.5" x14ac:dyDescent="0.25">
      <c r="A253" s="11"/>
      <c r="B253" s="10">
        <v>42670</v>
      </c>
      <c r="C253" s="2">
        <v>2.81</v>
      </c>
      <c r="D253" s="2">
        <v>2.2614999999999998</v>
      </c>
      <c r="E253" s="2">
        <v>14374</v>
      </c>
      <c r="F253" s="2"/>
      <c r="G253" s="2"/>
      <c r="H253" s="15">
        <f t="shared" si="3"/>
        <v>3.3072952354849035E-2</v>
      </c>
    </row>
    <row r="254" spans="1:8" ht="13.5" x14ac:dyDescent="0.25">
      <c r="A254" s="11"/>
      <c r="B254" s="10">
        <v>42671</v>
      </c>
      <c r="C254" s="2">
        <v>2.8</v>
      </c>
      <c r="D254" s="2">
        <v>2.2534999999999998</v>
      </c>
      <c r="E254" s="2">
        <v>709</v>
      </c>
      <c r="F254" s="2"/>
      <c r="G254" s="2"/>
      <c r="H254" s="15">
        <f t="shared" si="3"/>
        <v>-3.5374751271280156E-3</v>
      </c>
    </row>
    <row r="255" spans="1:8" ht="13.5" x14ac:dyDescent="0.25">
      <c r="A255" s="11"/>
      <c r="B255" s="10">
        <v>42674</v>
      </c>
      <c r="C255" s="2">
        <v>2.8</v>
      </c>
      <c r="D255" s="2">
        <v>2.2534999999999998</v>
      </c>
      <c r="E255" s="2">
        <v>6745</v>
      </c>
      <c r="F255" s="2"/>
      <c r="G255" s="2"/>
      <c r="H255" s="15">
        <f t="shared" si="3"/>
        <v>0</v>
      </c>
    </row>
    <row r="256" spans="1:8" ht="13.5" x14ac:dyDescent="0.25">
      <c r="A256" s="11"/>
      <c r="B256" s="10">
        <v>42675</v>
      </c>
      <c r="C256" s="2">
        <v>2.8</v>
      </c>
      <c r="D256" s="2">
        <v>2.2534999999999998</v>
      </c>
      <c r="E256" s="2">
        <v>17215</v>
      </c>
      <c r="F256" s="2"/>
      <c r="G256" s="2"/>
      <c r="H256" s="15">
        <f t="shared" si="3"/>
        <v>0</v>
      </c>
    </row>
    <row r="257" spans="1:8" ht="13.5" x14ac:dyDescent="0.25">
      <c r="A257" s="11"/>
      <c r="B257" s="10">
        <v>42676</v>
      </c>
      <c r="C257" s="2">
        <v>2.82</v>
      </c>
      <c r="D257" s="2">
        <v>2.2696000000000001</v>
      </c>
      <c r="E257" s="2">
        <v>27504</v>
      </c>
      <c r="F257" s="2"/>
      <c r="G257" s="2"/>
      <c r="H257" s="15">
        <f t="shared" si="3"/>
        <v>7.1444419791436547E-3</v>
      </c>
    </row>
    <row r="258" spans="1:8" ht="13.5" x14ac:dyDescent="0.25">
      <c r="A258" s="11"/>
      <c r="B258" s="10">
        <v>42677</v>
      </c>
      <c r="C258" s="2">
        <v>2.8</v>
      </c>
      <c r="D258" s="2">
        <v>2.2534999999999998</v>
      </c>
      <c r="E258" s="2">
        <v>6382</v>
      </c>
      <c r="F258" s="2"/>
      <c r="G258" s="2"/>
      <c r="H258" s="15">
        <f t="shared" si="3"/>
        <v>-7.0937610151569552E-3</v>
      </c>
    </row>
    <row r="259" spans="1:8" ht="13.5" x14ac:dyDescent="0.25">
      <c r="A259" s="11"/>
      <c r="B259" s="10">
        <v>42678</v>
      </c>
      <c r="C259" s="2">
        <v>2.92</v>
      </c>
      <c r="D259" s="2">
        <v>2.35</v>
      </c>
      <c r="E259" s="2">
        <v>17795</v>
      </c>
      <c r="F259" s="2"/>
      <c r="G259" s="2"/>
      <c r="H259" s="15">
        <f t="shared" si="3"/>
        <v>4.2822276458841915E-2</v>
      </c>
    </row>
    <row r="260" spans="1:8" ht="13.5" x14ac:dyDescent="0.25">
      <c r="A260" s="11"/>
      <c r="B260" s="10">
        <v>42681</v>
      </c>
      <c r="C260" s="2">
        <v>3</v>
      </c>
      <c r="D260" s="2">
        <v>2.4144000000000001</v>
      </c>
      <c r="E260" s="2">
        <v>25901</v>
      </c>
      <c r="F260" s="2"/>
      <c r="G260" s="2"/>
      <c r="H260" s="15">
        <f t="shared" si="3"/>
        <v>2.7404255319148942E-2</v>
      </c>
    </row>
    <row r="261" spans="1:8" ht="13.5" x14ac:dyDescent="0.25">
      <c r="A261" s="11"/>
      <c r="B261" s="10">
        <v>42682</v>
      </c>
      <c r="C261" s="2">
        <v>3</v>
      </c>
      <c r="D261" s="2">
        <v>2.4144000000000001</v>
      </c>
      <c r="E261" s="2">
        <v>14169</v>
      </c>
      <c r="F261" s="2"/>
      <c r="G261" s="2"/>
      <c r="H261" s="15">
        <f t="shared" si="3"/>
        <v>0</v>
      </c>
    </row>
    <row r="262" spans="1:8" ht="13.5" x14ac:dyDescent="0.25">
      <c r="A262" s="11"/>
      <c r="B262" s="10">
        <v>42683</v>
      </c>
      <c r="C262" s="2">
        <v>3</v>
      </c>
      <c r="D262" s="2">
        <v>2.4144000000000001</v>
      </c>
      <c r="E262" s="2">
        <v>6600</v>
      </c>
      <c r="F262" s="2"/>
      <c r="G262" s="2"/>
      <c r="H262" s="15">
        <f t="shared" si="3"/>
        <v>0</v>
      </c>
    </row>
    <row r="263" spans="1:8" ht="13.5" x14ac:dyDescent="0.25">
      <c r="A263" s="11"/>
      <c r="B263" s="10">
        <v>42684</v>
      </c>
      <c r="C263" s="2">
        <v>3.02</v>
      </c>
      <c r="D263" s="2">
        <v>2.4304999999999999</v>
      </c>
      <c r="E263" s="2">
        <v>9831</v>
      </c>
      <c r="F263" s="2"/>
      <c r="G263" s="2"/>
      <c r="H263" s="15">
        <f t="shared" ref="H263:H326" si="4">(D263-D262)/D262</f>
        <v>6.6683233929753895E-3</v>
      </c>
    </row>
    <row r="264" spans="1:8" ht="13.5" x14ac:dyDescent="0.25">
      <c r="A264" s="11"/>
      <c r="B264" s="10">
        <v>42685</v>
      </c>
      <c r="C264" s="2">
        <v>3</v>
      </c>
      <c r="D264" s="2">
        <v>2.4144000000000001</v>
      </c>
      <c r="E264" s="2">
        <v>17430</v>
      </c>
      <c r="F264" s="2"/>
      <c r="G264" s="2"/>
      <c r="H264" s="15">
        <f t="shared" si="4"/>
        <v>-6.6241514091749769E-3</v>
      </c>
    </row>
    <row r="265" spans="1:8" ht="13.5" x14ac:dyDescent="0.25">
      <c r="A265" s="11"/>
      <c r="B265" s="10">
        <v>42688</v>
      </c>
      <c r="C265" s="2">
        <v>2.99</v>
      </c>
      <c r="D265" s="2">
        <v>2.4064000000000001</v>
      </c>
      <c r="E265" s="2">
        <v>914</v>
      </c>
      <c r="F265" s="2"/>
      <c r="G265" s="2"/>
      <c r="H265" s="15">
        <f t="shared" si="4"/>
        <v>-3.3134526176275708E-3</v>
      </c>
    </row>
    <row r="266" spans="1:8" ht="13.5" x14ac:dyDescent="0.25">
      <c r="A266" s="11"/>
      <c r="B266" s="10">
        <v>42689</v>
      </c>
      <c r="C266" s="2">
        <v>2.98</v>
      </c>
      <c r="D266" s="2">
        <v>2.3982999999999999</v>
      </c>
      <c r="E266" s="2">
        <v>5782</v>
      </c>
      <c r="F266" s="2"/>
      <c r="G266" s="2"/>
      <c r="H266" s="15">
        <f t="shared" si="4"/>
        <v>-3.3660239361703033E-3</v>
      </c>
    </row>
    <row r="267" spans="1:8" ht="13.5" x14ac:dyDescent="0.25">
      <c r="A267" s="11"/>
      <c r="B267" s="10">
        <v>42690</v>
      </c>
      <c r="C267" s="2">
        <v>2.95</v>
      </c>
      <c r="D267" s="2">
        <v>2.3742000000000001</v>
      </c>
      <c r="E267" s="2">
        <v>262</v>
      </c>
      <c r="F267" s="2"/>
      <c r="G267" s="2"/>
      <c r="H267" s="15">
        <f t="shared" si="4"/>
        <v>-1.0048784555726886E-2</v>
      </c>
    </row>
    <row r="268" spans="1:8" ht="13.5" x14ac:dyDescent="0.25">
      <c r="A268" s="11"/>
      <c r="B268" s="10">
        <v>42691</v>
      </c>
      <c r="C268" s="2">
        <v>2.93</v>
      </c>
      <c r="D268" s="2">
        <v>2.3580999999999999</v>
      </c>
      <c r="E268" s="2">
        <v>12300</v>
      </c>
      <c r="F268" s="2"/>
      <c r="G268" s="2"/>
      <c r="H268" s="15">
        <f t="shared" si="4"/>
        <v>-6.7812315727403859E-3</v>
      </c>
    </row>
    <row r="269" spans="1:8" ht="13.5" x14ac:dyDescent="0.25">
      <c r="A269" s="11"/>
      <c r="B269" s="10">
        <v>42692</v>
      </c>
      <c r="C269" s="2">
        <v>2.91</v>
      </c>
      <c r="D269" s="2">
        <v>2.3420000000000001</v>
      </c>
      <c r="E269" s="2">
        <v>398</v>
      </c>
      <c r="F269" s="2"/>
      <c r="G269" s="2"/>
      <c r="H269" s="15">
        <f t="shared" si="4"/>
        <v>-6.8275306390737384E-3</v>
      </c>
    </row>
    <row r="270" spans="1:8" ht="13.5" x14ac:dyDescent="0.25">
      <c r="A270" s="11"/>
      <c r="B270" s="10">
        <v>42695</v>
      </c>
      <c r="C270" s="2">
        <v>2.9</v>
      </c>
      <c r="D270" s="2">
        <v>2.3338999999999999</v>
      </c>
      <c r="E270" s="2">
        <v>1960</v>
      </c>
      <c r="F270" s="2"/>
      <c r="G270" s="2"/>
      <c r="H270" s="15">
        <f t="shared" si="4"/>
        <v>-3.4585824081982144E-3</v>
      </c>
    </row>
    <row r="271" spans="1:8" ht="13.5" x14ac:dyDescent="0.25">
      <c r="A271" s="11"/>
      <c r="B271" s="10">
        <v>42696</v>
      </c>
      <c r="C271" s="2">
        <v>2.81</v>
      </c>
      <c r="D271" s="2">
        <v>2.2614999999999998</v>
      </c>
      <c r="E271" s="2">
        <v>4389</v>
      </c>
      <c r="F271" s="2"/>
      <c r="G271" s="2"/>
      <c r="H271" s="15">
        <f t="shared" si="4"/>
        <v>-3.1021037747975502E-2</v>
      </c>
    </row>
    <row r="272" spans="1:8" ht="13.5" x14ac:dyDescent="0.25">
      <c r="A272" s="11"/>
      <c r="B272" s="10">
        <v>42697</v>
      </c>
      <c r="C272" s="2">
        <v>2.79</v>
      </c>
      <c r="D272" s="2">
        <v>2.2454000000000001</v>
      </c>
      <c r="E272" s="2">
        <v>326</v>
      </c>
      <c r="F272" s="2"/>
      <c r="G272" s="2"/>
      <c r="H272" s="15">
        <f t="shared" si="4"/>
        <v>-7.1191686933450285E-3</v>
      </c>
    </row>
    <row r="273" spans="1:8" ht="13.5" x14ac:dyDescent="0.25">
      <c r="A273" s="11"/>
      <c r="B273" s="10">
        <v>42698</v>
      </c>
      <c r="C273" s="2">
        <v>2.74</v>
      </c>
      <c r="D273" s="2">
        <v>2.2052</v>
      </c>
      <c r="E273" s="2">
        <v>1451</v>
      </c>
      <c r="F273" s="2"/>
      <c r="G273" s="2"/>
      <c r="H273" s="15">
        <f t="shared" si="4"/>
        <v>-1.7903268905317543E-2</v>
      </c>
    </row>
    <row r="274" spans="1:8" ht="13.5" x14ac:dyDescent="0.25">
      <c r="A274" s="11"/>
      <c r="B274" s="10">
        <v>42699</v>
      </c>
      <c r="C274" s="2">
        <v>2.71</v>
      </c>
      <c r="D274" s="2">
        <v>2.181</v>
      </c>
      <c r="E274" s="2">
        <v>7974</v>
      </c>
      <c r="F274" s="2"/>
      <c r="G274" s="2"/>
      <c r="H274" s="15">
        <f t="shared" si="4"/>
        <v>-1.0974061309631779E-2</v>
      </c>
    </row>
    <row r="275" spans="1:8" ht="13.5" x14ac:dyDescent="0.25">
      <c r="A275" s="11"/>
      <c r="B275" s="10">
        <v>42702</v>
      </c>
      <c r="C275" s="2">
        <v>2.69</v>
      </c>
      <c r="D275" s="2">
        <v>2.1648999999999998</v>
      </c>
      <c r="E275" s="2">
        <v>4146</v>
      </c>
      <c r="F275" s="2"/>
      <c r="G275" s="2"/>
      <c r="H275" s="15">
        <f t="shared" si="4"/>
        <v>-7.3819348922513637E-3</v>
      </c>
    </row>
    <row r="276" spans="1:8" ht="13.5" x14ac:dyDescent="0.25">
      <c r="A276" s="11"/>
      <c r="B276" s="10">
        <v>42703</v>
      </c>
      <c r="C276" s="2">
        <v>2.75</v>
      </c>
      <c r="D276" s="2">
        <v>2.2132000000000001</v>
      </c>
      <c r="E276" s="2">
        <v>151</v>
      </c>
      <c r="F276" s="2"/>
      <c r="G276" s="2"/>
      <c r="H276" s="15">
        <f t="shared" si="4"/>
        <v>2.2310499330223214E-2</v>
      </c>
    </row>
    <row r="277" spans="1:8" ht="13.5" x14ac:dyDescent="0.25">
      <c r="A277" s="11"/>
      <c r="B277" s="10">
        <v>42704</v>
      </c>
      <c r="C277" s="2">
        <v>2.68</v>
      </c>
      <c r="D277" s="2">
        <v>2.1568999999999998</v>
      </c>
      <c r="E277" s="2">
        <v>2494</v>
      </c>
      <c r="F277" s="2"/>
      <c r="G277" s="2"/>
      <c r="H277" s="15">
        <f t="shared" si="4"/>
        <v>-2.5438279414422664E-2</v>
      </c>
    </row>
    <row r="278" spans="1:8" ht="13.5" x14ac:dyDescent="0.25">
      <c r="A278" s="11"/>
      <c r="B278" s="10">
        <v>42705</v>
      </c>
      <c r="C278" s="2">
        <v>2.72</v>
      </c>
      <c r="D278" s="2">
        <v>2.1890999999999998</v>
      </c>
      <c r="E278" s="2">
        <v>51</v>
      </c>
      <c r="F278" s="2"/>
      <c r="G278" s="2"/>
      <c r="H278" s="15">
        <f t="shared" si="4"/>
        <v>1.4928833047429185E-2</v>
      </c>
    </row>
    <row r="279" spans="1:8" ht="13.5" x14ac:dyDescent="0.25">
      <c r="A279" s="11"/>
      <c r="B279" s="10">
        <v>42706</v>
      </c>
      <c r="C279" s="2">
        <v>2.68</v>
      </c>
      <c r="D279" s="2">
        <v>2.1568999999999998</v>
      </c>
      <c r="E279" s="2">
        <v>172</v>
      </c>
      <c r="F279" s="2"/>
      <c r="G279" s="2"/>
      <c r="H279" s="15">
        <f t="shared" si="4"/>
        <v>-1.4709241240692526E-2</v>
      </c>
    </row>
    <row r="280" spans="1:8" ht="13.5" x14ac:dyDescent="0.25">
      <c r="A280" s="11"/>
      <c r="B280" s="10">
        <v>42709</v>
      </c>
      <c r="C280" s="2">
        <v>2.68</v>
      </c>
      <c r="D280" s="2">
        <v>2.1568999999999998</v>
      </c>
      <c r="E280" s="2">
        <v>1130</v>
      </c>
      <c r="F280" s="2"/>
      <c r="G280" s="2"/>
      <c r="H280" s="15">
        <f t="shared" si="4"/>
        <v>0</v>
      </c>
    </row>
    <row r="281" spans="1:8" ht="13.5" x14ac:dyDescent="0.25">
      <c r="A281" s="11"/>
      <c r="B281" s="10">
        <v>42710</v>
      </c>
      <c r="C281" s="2">
        <v>2.6</v>
      </c>
      <c r="D281" s="2">
        <v>2.0924999999999998</v>
      </c>
      <c r="E281" s="2">
        <v>2252</v>
      </c>
      <c r="F281" s="2"/>
      <c r="G281" s="2"/>
      <c r="H281" s="15">
        <f t="shared" si="4"/>
        <v>-2.9857666094858369E-2</v>
      </c>
    </row>
    <row r="282" spans="1:8" ht="13.5" x14ac:dyDescent="0.25">
      <c r="A282" s="11"/>
      <c r="B282" s="10">
        <v>42711</v>
      </c>
      <c r="C282" s="2">
        <v>2.6</v>
      </c>
      <c r="D282" s="2">
        <v>2.0924999999999998</v>
      </c>
      <c r="E282" s="2">
        <v>1465</v>
      </c>
      <c r="F282" s="2"/>
      <c r="G282" s="2"/>
      <c r="H282" s="15">
        <f t="shared" si="4"/>
        <v>0</v>
      </c>
    </row>
    <row r="283" spans="1:8" ht="13.5" x14ac:dyDescent="0.25">
      <c r="A283" s="11"/>
      <c r="B283" s="10">
        <v>42712</v>
      </c>
      <c r="C283" s="2">
        <v>2.67</v>
      </c>
      <c r="D283" s="2">
        <v>2.1488</v>
      </c>
      <c r="E283" s="2">
        <v>303</v>
      </c>
      <c r="F283" s="2"/>
      <c r="G283" s="2"/>
      <c r="H283" s="15">
        <f t="shared" si="4"/>
        <v>2.6905615292712185E-2</v>
      </c>
    </row>
    <row r="284" spans="1:8" ht="13.5" x14ac:dyDescent="0.25">
      <c r="A284" s="11"/>
      <c r="B284" s="10">
        <v>42713</v>
      </c>
      <c r="C284" s="2">
        <v>2.61</v>
      </c>
      <c r="D284" s="2">
        <v>2.1004999999999998</v>
      </c>
      <c r="E284" s="2">
        <v>801</v>
      </c>
      <c r="F284" s="2"/>
      <c r="G284" s="2"/>
      <c r="H284" s="15">
        <f t="shared" si="4"/>
        <v>-2.24776619508564E-2</v>
      </c>
    </row>
    <row r="285" spans="1:8" ht="13.5" x14ac:dyDescent="0.25">
      <c r="A285" s="11"/>
      <c r="B285" s="10">
        <v>42717</v>
      </c>
      <c r="C285" s="2">
        <v>2.6</v>
      </c>
      <c r="D285" s="2">
        <v>2.0924999999999998</v>
      </c>
      <c r="E285" s="2">
        <v>3117</v>
      </c>
      <c r="F285" s="2"/>
      <c r="G285" s="2"/>
      <c r="H285" s="15">
        <f t="shared" si="4"/>
        <v>-3.8086169959533483E-3</v>
      </c>
    </row>
    <row r="286" spans="1:8" ht="13.5" x14ac:dyDescent="0.25">
      <c r="A286" s="11"/>
      <c r="B286" s="10">
        <v>42718</v>
      </c>
      <c r="C286" s="2">
        <v>2.59</v>
      </c>
      <c r="D286" s="2">
        <v>2.0844999999999998</v>
      </c>
      <c r="E286" s="2">
        <v>493</v>
      </c>
      <c r="F286" s="2"/>
      <c r="G286" s="2"/>
      <c r="H286" s="15">
        <f t="shared" si="4"/>
        <v>-3.8231780167264076E-3</v>
      </c>
    </row>
    <row r="287" spans="1:8" ht="13.5" x14ac:dyDescent="0.25">
      <c r="A287" s="11"/>
      <c r="B287" s="10">
        <v>42719</v>
      </c>
      <c r="C287" s="2">
        <v>2.52</v>
      </c>
      <c r="D287" s="2">
        <v>2.0280999999999998</v>
      </c>
      <c r="E287" s="2">
        <v>1519</v>
      </c>
      <c r="F287" s="2"/>
      <c r="G287" s="2"/>
      <c r="H287" s="15">
        <f t="shared" si="4"/>
        <v>-2.705684816502759E-2</v>
      </c>
    </row>
    <row r="288" spans="1:8" ht="13.5" x14ac:dyDescent="0.25">
      <c r="A288" s="11"/>
      <c r="B288" s="10">
        <v>42720</v>
      </c>
      <c r="C288" s="2">
        <v>2.46</v>
      </c>
      <c r="D288" s="2">
        <v>1.9798</v>
      </c>
      <c r="E288" s="2">
        <v>1741</v>
      </c>
      <c r="F288" s="2"/>
      <c r="G288" s="2"/>
      <c r="H288" s="15">
        <f t="shared" si="4"/>
        <v>-2.3815393718258367E-2</v>
      </c>
    </row>
    <row r="289" spans="1:8" ht="13.5" x14ac:dyDescent="0.25">
      <c r="A289" s="11"/>
      <c r="B289" s="10">
        <v>42723</v>
      </c>
      <c r="C289" s="2">
        <v>2.5</v>
      </c>
      <c r="D289" s="2">
        <v>2.012</v>
      </c>
      <c r="E289" s="2">
        <v>3319</v>
      </c>
      <c r="F289" s="2"/>
      <c r="G289" s="2"/>
      <c r="H289" s="15">
        <f t="shared" si="4"/>
        <v>1.6264269118092738E-2</v>
      </c>
    </row>
    <row r="290" spans="1:8" ht="13.5" x14ac:dyDescent="0.25">
      <c r="A290" s="11"/>
      <c r="B290" s="10">
        <v>42724</v>
      </c>
      <c r="C290" s="2">
        <v>2.5</v>
      </c>
      <c r="D290" s="2">
        <v>2.012</v>
      </c>
      <c r="E290" s="2">
        <v>0</v>
      </c>
      <c r="F290" s="2"/>
      <c r="G290" s="2"/>
      <c r="H290" s="15">
        <f t="shared" si="4"/>
        <v>0</v>
      </c>
    </row>
    <row r="291" spans="1:8" ht="13.5" x14ac:dyDescent="0.25">
      <c r="A291" s="11"/>
      <c r="B291" s="10">
        <v>42725</v>
      </c>
      <c r="C291" s="2">
        <v>2.52</v>
      </c>
      <c r="D291" s="2">
        <v>2.0280999999999998</v>
      </c>
      <c r="E291" s="2">
        <v>51</v>
      </c>
      <c r="F291" s="2"/>
      <c r="G291" s="2"/>
      <c r="H291" s="15">
        <f t="shared" si="4"/>
        <v>8.0019880715704681E-3</v>
      </c>
    </row>
    <row r="292" spans="1:8" ht="13.5" x14ac:dyDescent="0.25">
      <c r="A292" s="11"/>
      <c r="B292" s="10">
        <v>42726</v>
      </c>
      <c r="C292" s="2">
        <v>2.5299999999999998</v>
      </c>
      <c r="D292" s="2">
        <v>2.0362</v>
      </c>
      <c r="E292" s="2">
        <v>400</v>
      </c>
      <c r="F292" s="2"/>
      <c r="G292" s="2"/>
      <c r="H292" s="15">
        <f t="shared" si="4"/>
        <v>3.9938859030620869E-3</v>
      </c>
    </row>
    <row r="293" spans="1:8" ht="13.5" x14ac:dyDescent="0.25">
      <c r="A293" s="11"/>
      <c r="B293" s="10">
        <v>42727</v>
      </c>
      <c r="C293" s="2">
        <v>2.5299999999999998</v>
      </c>
      <c r="D293" s="2">
        <v>2.0362</v>
      </c>
      <c r="E293" s="2">
        <v>0</v>
      </c>
      <c r="F293" s="2"/>
      <c r="G293" s="2"/>
      <c r="H293" s="15">
        <f t="shared" si="4"/>
        <v>0</v>
      </c>
    </row>
    <row r="294" spans="1:8" ht="13.5" x14ac:dyDescent="0.25">
      <c r="A294" s="11"/>
      <c r="B294" s="10">
        <v>42730</v>
      </c>
      <c r="C294" s="2">
        <v>2.5</v>
      </c>
      <c r="D294" s="2">
        <v>2.012</v>
      </c>
      <c r="E294" s="2">
        <v>1298</v>
      </c>
      <c r="F294" s="2"/>
      <c r="G294" s="2"/>
      <c r="H294" s="15">
        <f t="shared" si="4"/>
        <v>-1.1884883606718397E-2</v>
      </c>
    </row>
    <row r="295" spans="1:8" ht="13.5" x14ac:dyDescent="0.25">
      <c r="A295" s="11"/>
      <c r="B295" s="10">
        <v>42731</v>
      </c>
      <c r="C295" s="2">
        <v>2.46</v>
      </c>
      <c r="D295" s="2">
        <v>1.9798</v>
      </c>
      <c r="E295" s="2">
        <v>943</v>
      </c>
      <c r="F295" s="2"/>
      <c r="G295" s="2"/>
      <c r="H295" s="15">
        <f t="shared" si="4"/>
        <v>-1.6003976143141155E-2</v>
      </c>
    </row>
    <row r="296" spans="1:8" ht="13.5" x14ac:dyDescent="0.25">
      <c r="A296" s="11"/>
      <c r="B296" s="10">
        <v>42732</v>
      </c>
      <c r="C296" s="2">
        <v>2.48</v>
      </c>
      <c r="D296" s="2">
        <v>1.9959</v>
      </c>
      <c r="E296" s="2">
        <v>3884</v>
      </c>
      <c r="F296" s="2"/>
      <c r="G296" s="2"/>
      <c r="H296" s="15">
        <f t="shared" si="4"/>
        <v>8.1321345590463692E-3</v>
      </c>
    </row>
    <row r="297" spans="1:8" ht="13.5" x14ac:dyDescent="0.25">
      <c r="A297" s="11"/>
      <c r="B297" s="10">
        <v>42733</v>
      </c>
      <c r="C297" s="2">
        <v>2.46</v>
      </c>
      <c r="D297" s="2">
        <v>1.9798</v>
      </c>
      <c r="E297" s="2">
        <v>2063</v>
      </c>
      <c r="F297" s="2"/>
      <c r="G297" s="2"/>
      <c r="H297" s="15">
        <f t="shared" si="4"/>
        <v>-8.0665363996192205E-3</v>
      </c>
    </row>
    <row r="298" spans="1:8" ht="13.5" x14ac:dyDescent="0.25">
      <c r="A298" s="11"/>
      <c r="B298" s="10">
        <v>42734</v>
      </c>
      <c r="C298" s="2">
        <v>2.52</v>
      </c>
      <c r="D298" s="2">
        <v>2.0280999999999998</v>
      </c>
      <c r="E298" s="2">
        <v>3867</v>
      </c>
      <c r="F298" s="2"/>
      <c r="G298" s="2"/>
      <c r="H298" s="15">
        <f t="shared" si="4"/>
        <v>2.4396403677138998E-2</v>
      </c>
    </row>
    <row r="299" spans="1:8" ht="13.5" x14ac:dyDescent="0.25">
      <c r="A299" s="11"/>
      <c r="B299" s="10">
        <v>42737</v>
      </c>
      <c r="C299" s="2">
        <v>2.54</v>
      </c>
      <c r="D299" s="2">
        <v>2.0442</v>
      </c>
      <c r="E299" s="2">
        <v>43</v>
      </c>
      <c r="F299" s="2"/>
      <c r="G299" s="2"/>
      <c r="H299" s="15">
        <f t="shared" si="4"/>
        <v>7.9384645727529346E-3</v>
      </c>
    </row>
    <row r="300" spans="1:8" ht="13.5" x14ac:dyDescent="0.25">
      <c r="A300" s="11"/>
      <c r="B300" s="10">
        <v>42738</v>
      </c>
      <c r="C300" s="2">
        <v>2.61</v>
      </c>
      <c r="D300" s="2">
        <v>2.1004999999999998</v>
      </c>
      <c r="E300" s="2">
        <v>3521</v>
      </c>
      <c r="F300" s="2"/>
      <c r="G300" s="2"/>
      <c r="H300" s="15">
        <f t="shared" si="4"/>
        <v>2.7541336464142353E-2</v>
      </c>
    </row>
    <row r="301" spans="1:8" ht="13.5" x14ac:dyDescent="0.25">
      <c r="A301" s="11"/>
      <c r="B301" s="10">
        <v>42739</v>
      </c>
      <c r="C301" s="2">
        <v>2.68</v>
      </c>
      <c r="D301" s="2">
        <v>2.1568999999999998</v>
      </c>
      <c r="E301" s="2">
        <v>2976</v>
      </c>
      <c r="F301" s="2"/>
      <c r="G301" s="2"/>
      <c r="H301" s="15">
        <f t="shared" si="4"/>
        <v>2.6850749821471082E-2</v>
      </c>
    </row>
    <row r="302" spans="1:8" ht="13.5" x14ac:dyDescent="0.25">
      <c r="A302" s="11"/>
      <c r="B302" s="10">
        <v>42740</v>
      </c>
      <c r="C302" s="2">
        <v>2.83</v>
      </c>
      <c r="D302" s="2">
        <v>2.2776000000000001</v>
      </c>
      <c r="E302" s="2">
        <v>9552</v>
      </c>
      <c r="F302" s="2"/>
      <c r="G302" s="2"/>
      <c r="H302" s="15">
        <f t="shared" si="4"/>
        <v>5.5959942510084036E-2</v>
      </c>
    </row>
    <row r="303" spans="1:8" ht="13.5" x14ac:dyDescent="0.25">
      <c r="A303" s="11"/>
      <c r="B303" s="10">
        <v>42741</v>
      </c>
      <c r="C303" s="2">
        <v>2.93</v>
      </c>
      <c r="D303" s="2">
        <v>2.3580999999999999</v>
      </c>
      <c r="E303" s="2">
        <v>18968</v>
      </c>
      <c r="F303" s="2"/>
      <c r="G303" s="2"/>
      <c r="H303" s="15">
        <f t="shared" si="4"/>
        <v>3.5344221988057513E-2</v>
      </c>
    </row>
    <row r="304" spans="1:8" ht="13.5" x14ac:dyDescent="0.25">
      <c r="A304" s="11"/>
      <c r="B304" s="10">
        <v>42744</v>
      </c>
      <c r="C304" s="2">
        <v>2.92</v>
      </c>
      <c r="D304" s="2">
        <v>2.35</v>
      </c>
      <c r="E304" s="2">
        <v>2603</v>
      </c>
      <c r="F304" s="2"/>
      <c r="G304" s="2"/>
      <c r="H304" s="15">
        <f t="shared" si="4"/>
        <v>-3.434968830838291E-3</v>
      </c>
    </row>
    <row r="305" spans="1:8" ht="13.5" x14ac:dyDescent="0.25">
      <c r="A305" s="11"/>
      <c r="B305" s="10">
        <v>42745</v>
      </c>
      <c r="C305" s="2">
        <v>2.89</v>
      </c>
      <c r="D305" s="2">
        <v>2.3258999999999999</v>
      </c>
      <c r="E305" s="2">
        <v>836</v>
      </c>
      <c r="F305" s="2"/>
      <c r="G305" s="2"/>
      <c r="H305" s="15">
        <f t="shared" si="4"/>
        <v>-1.0255319148936268E-2</v>
      </c>
    </row>
    <row r="306" spans="1:8" ht="13.5" x14ac:dyDescent="0.25">
      <c r="A306" s="11"/>
      <c r="B306" s="10">
        <v>42746</v>
      </c>
      <c r="C306" s="2">
        <v>2.89</v>
      </c>
      <c r="D306" s="2">
        <v>2.3258999999999999</v>
      </c>
      <c r="E306" s="2">
        <v>7346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42747</v>
      </c>
      <c r="C307" s="2">
        <v>2.81</v>
      </c>
      <c r="D307" s="2">
        <v>2.2614999999999998</v>
      </c>
      <c r="E307" s="2">
        <v>500</v>
      </c>
      <c r="F307" s="2"/>
      <c r="G307" s="2"/>
      <c r="H307" s="15">
        <f t="shared" si="4"/>
        <v>-2.768820671567996E-2</v>
      </c>
    </row>
    <row r="308" spans="1:8" ht="13.5" x14ac:dyDescent="0.25">
      <c r="A308" s="11"/>
      <c r="B308" s="10">
        <v>42748</v>
      </c>
      <c r="C308" s="2">
        <v>2.88</v>
      </c>
      <c r="D308" s="2">
        <v>2.3178000000000001</v>
      </c>
      <c r="E308" s="2">
        <v>23389</v>
      </c>
      <c r="F308" s="2"/>
      <c r="G308" s="2"/>
      <c r="H308" s="15">
        <f t="shared" si="4"/>
        <v>2.4894981207163495E-2</v>
      </c>
    </row>
    <row r="309" spans="1:8" ht="13.5" x14ac:dyDescent="0.25">
      <c r="A309" s="11"/>
      <c r="B309" s="10">
        <v>42751</v>
      </c>
      <c r="C309" s="2">
        <v>2.92</v>
      </c>
      <c r="D309" s="2">
        <v>2.35</v>
      </c>
      <c r="E309" s="2">
        <v>12826</v>
      </c>
      <c r="F309" s="2"/>
      <c r="G309" s="2"/>
      <c r="H309" s="15">
        <f t="shared" si="4"/>
        <v>1.3892484252308225E-2</v>
      </c>
    </row>
    <row r="310" spans="1:8" ht="13.5" x14ac:dyDescent="0.25">
      <c r="A310" s="11"/>
      <c r="B310" s="10">
        <v>42752</v>
      </c>
      <c r="C310" s="2">
        <v>3.07</v>
      </c>
      <c r="D310" s="2">
        <v>2.4708000000000001</v>
      </c>
      <c r="E310" s="2">
        <v>29195</v>
      </c>
      <c r="F310" s="2"/>
      <c r="G310" s="2"/>
      <c r="H310" s="15">
        <f t="shared" si="4"/>
        <v>5.1404255319148939E-2</v>
      </c>
    </row>
    <row r="311" spans="1:8" ht="13.5" x14ac:dyDescent="0.25">
      <c r="A311" s="11"/>
      <c r="B311" s="10">
        <v>42753</v>
      </c>
      <c r="C311" s="2">
        <v>3.05</v>
      </c>
      <c r="D311" s="2">
        <v>2.4546999999999999</v>
      </c>
      <c r="E311" s="2">
        <v>4726</v>
      </c>
      <c r="F311" s="2"/>
      <c r="G311" s="2"/>
      <c r="H311" s="15">
        <f t="shared" si="4"/>
        <v>-6.5161081431116333E-3</v>
      </c>
    </row>
    <row r="312" spans="1:8" ht="13.5" x14ac:dyDescent="0.25">
      <c r="A312" s="11"/>
      <c r="B312" s="10">
        <v>42754</v>
      </c>
      <c r="C312" s="2">
        <v>3</v>
      </c>
      <c r="D312" s="2">
        <v>2.4144000000000001</v>
      </c>
      <c r="E312" s="2">
        <v>5165</v>
      </c>
      <c r="F312" s="2"/>
      <c r="G312" s="2"/>
      <c r="H312" s="15">
        <f t="shared" si="4"/>
        <v>-1.6417484825029447E-2</v>
      </c>
    </row>
    <row r="313" spans="1:8" ht="13.5" x14ac:dyDescent="0.25">
      <c r="A313" s="11"/>
      <c r="B313" s="10">
        <v>42755</v>
      </c>
      <c r="C313" s="2">
        <v>3.05</v>
      </c>
      <c r="D313" s="2">
        <v>2.4546999999999999</v>
      </c>
      <c r="E313" s="2">
        <v>267</v>
      </c>
      <c r="F313" s="2"/>
      <c r="G313" s="2"/>
      <c r="H313" s="15">
        <f t="shared" si="4"/>
        <v>1.6691517561298781E-2</v>
      </c>
    </row>
    <row r="314" spans="1:8" ht="13.5" x14ac:dyDescent="0.25">
      <c r="A314" s="11"/>
      <c r="B314" s="10">
        <v>42758</v>
      </c>
      <c r="C314" s="2">
        <v>3.12</v>
      </c>
      <c r="D314" s="2">
        <v>2.5110000000000001</v>
      </c>
      <c r="E314" s="2">
        <v>539</v>
      </c>
      <c r="F314" s="2"/>
      <c r="G314" s="2"/>
      <c r="H314" s="15">
        <f t="shared" si="4"/>
        <v>2.293559294414806E-2</v>
      </c>
    </row>
    <row r="315" spans="1:8" ht="13.5" x14ac:dyDescent="0.25">
      <c r="A315" s="11"/>
      <c r="B315" s="10">
        <v>42759</v>
      </c>
      <c r="C315" s="2">
        <v>3.22</v>
      </c>
      <c r="D315" s="2">
        <v>2.5914999999999999</v>
      </c>
      <c r="E315" s="2">
        <v>12600</v>
      </c>
      <c r="F315" s="2"/>
      <c r="G315" s="2"/>
      <c r="H315" s="15">
        <f t="shared" si="4"/>
        <v>3.2058940661091113E-2</v>
      </c>
    </row>
    <row r="316" spans="1:8" ht="13.5" x14ac:dyDescent="0.25">
      <c r="A316" s="11"/>
      <c r="B316" s="10">
        <v>42760</v>
      </c>
      <c r="C316" s="2">
        <v>3.24</v>
      </c>
      <c r="D316" s="2">
        <v>2.6076000000000001</v>
      </c>
      <c r="E316" s="2">
        <v>14854</v>
      </c>
      <c r="F316" s="2"/>
      <c r="G316" s="2"/>
      <c r="H316" s="15">
        <f t="shared" si="4"/>
        <v>6.212618174802325E-3</v>
      </c>
    </row>
    <row r="317" spans="1:8" ht="13.5" x14ac:dyDescent="0.25">
      <c r="A317" s="11"/>
      <c r="B317" s="10">
        <v>42761</v>
      </c>
      <c r="C317" s="2">
        <v>3.3</v>
      </c>
      <c r="D317" s="2">
        <v>2.6558999999999999</v>
      </c>
      <c r="E317" s="2">
        <v>6958</v>
      </c>
      <c r="F317" s="2"/>
      <c r="G317" s="2"/>
      <c r="H317" s="15">
        <f t="shared" si="4"/>
        <v>1.8522779567418234E-2</v>
      </c>
    </row>
    <row r="318" spans="1:8" ht="13.5" x14ac:dyDescent="0.25">
      <c r="A318" s="11"/>
      <c r="B318" s="10">
        <v>42762</v>
      </c>
      <c r="C318" s="2">
        <v>3.22</v>
      </c>
      <c r="D318" s="2">
        <v>2.5914999999999999</v>
      </c>
      <c r="E318" s="2">
        <v>2750</v>
      </c>
      <c r="F318" s="2"/>
      <c r="G318" s="2"/>
      <c r="H318" s="15">
        <f t="shared" si="4"/>
        <v>-2.4247900899883285E-2</v>
      </c>
    </row>
    <row r="319" spans="1:8" ht="13.5" x14ac:dyDescent="0.25">
      <c r="A319" s="11"/>
      <c r="B319" s="10">
        <v>42765</v>
      </c>
      <c r="C319" s="2">
        <v>3.08</v>
      </c>
      <c r="D319" s="2">
        <v>2.4788000000000001</v>
      </c>
      <c r="E319" s="2">
        <v>1281</v>
      </c>
      <c r="F319" s="2"/>
      <c r="G319" s="2"/>
      <c r="H319" s="15">
        <f t="shared" si="4"/>
        <v>-4.3488327223615592E-2</v>
      </c>
    </row>
    <row r="320" spans="1:8" ht="13.5" x14ac:dyDescent="0.25">
      <c r="A320" s="11"/>
      <c r="B320" s="10">
        <v>42766</v>
      </c>
      <c r="C320" s="2">
        <v>2.96</v>
      </c>
      <c r="D320" s="2">
        <v>2.3822000000000001</v>
      </c>
      <c r="E320" s="2">
        <v>2060</v>
      </c>
      <c r="F320" s="2"/>
      <c r="G320" s="2"/>
      <c r="H320" s="15">
        <f t="shared" si="4"/>
        <v>-3.8970469582055842E-2</v>
      </c>
    </row>
    <row r="321" spans="1:8" ht="13.5" x14ac:dyDescent="0.25">
      <c r="A321" s="11"/>
      <c r="B321" s="10">
        <v>42767</v>
      </c>
      <c r="C321" s="2">
        <v>2.88</v>
      </c>
      <c r="D321" s="2">
        <v>2.3178000000000001</v>
      </c>
      <c r="E321" s="2">
        <v>4472</v>
      </c>
      <c r="F321" s="2"/>
      <c r="G321" s="2"/>
      <c r="H321" s="15">
        <f t="shared" si="4"/>
        <v>-2.7033834270842085E-2</v>
      </c>
    </row>
    <row r="322" spans="1:8" ht="13.5" x14ac:dyDescent="0.25">
      <c r="A322" s="11"/>
      <c r="B322" s="10">
        <v>42768</v>
      </c>
      <c r="C322" s="2">
        <v>2.93</v>
      </c>
      <c r="D322" s="2">
        <v>2.3580999999999999</v>
      </c>
      <c r="E322" s="2">
        <v>2570</v>
      </c>
      <c r="F322" s="2"/>
      <c r="G322" s="2"/>
      <c r="H322" s="15">
        <f t="shared" si="4"/>
        <v>1.7387177495901192E-2</v>
      </c>
    </row>
    <row r="323" spans="1:8" ht="13.5" x14ac:dyDescent="0.25">
      <c r="A323" s="11"/>
      <c r="B323" s="10">
        <v>42769</v>
      </c>
      <c r="C323" s="2">
        <v>2.99</v>
      </c>
      <c r="D323" s="2">
        <v>2.4064000000000001</v>
      </c>
      <c r="E323" s="2">
        <v>7668</v>
      </c>
      <c r="F323" s="2"/>
      <c r="G323" s="2"/>
      <c r="H323" s="15">
        <f t="shared" si="4"/>
        <v>2.0482591917221592E-2</v>
      </c>
    </row>
    <row r="324" spans="1:8" ht="13.5" x14ac:dyDescent="0.25">
      <c r="A324" s="11"/>
      <c r="B324" s="10">
        <v>42772</v>
      </c>
      <c r="C324" s="2">
        <v>2.97</v>
      </c>
      <c r="D324" s="2">
        <v>2.3902999999999999</v>
      </c>
      <c r="E324" s="2">
        <v>14353</v>
      </c>
      <c r="F324" s="2"/>
      <c r="G324" s="2"/>
      <c r="H324" s="15">
        <f t="shared" si="4"/>
        <v>-6.6904920212766889E-3</v>
      </c>
    </row>
    <row r="325" spans="1:8" ht="13.5" x14ac:dyDescent="0.25">
      <c r="A325" s="11"/>
      <c r="B325" s="10">
        <v>42773</v>
      </c>
      <c r="C325" s="2">
        <v>3.14</v>
      </c>
      <c r="D325" s="2">
        <v>2.5270999999999999</v>
      </c>
      <c r="E325" s="2">
        <v>7792</v>
      </c>
      <c r="F325" s="2"/>
      <c r="G325" s="2"/>
      <c r="H325" s="15">
        <f t="shared" si="4"/>
        <v>5.7231309877421262E-2</v>
      </c>
    </row>
    <row r="326" spans="1:8" ht="13.5" x14ac:dyDescent="0.25">
      <c r="A326" s="11"/>
      <c r="B326" s="10">
        <v>42774</v>
      </c>
      <c r="C326" s="2">
        <v>3.2</v>
      </c>
      <c r="D326" s="2">
        <v>2.5754000000000001</v>
      </c>
      <c r="E326" s="2">
        <v>13031</v>
      </c>
      <c r="F326" s="2"/>
      <c r="G326" s="2"/>
      <c r="H326" s="15">
        <f t="shared" si="4"/>
        <v>1.9112817063036774E-2</v>
      </c>
    </row>
    <row r="327" spans="1:8" ht="13.5" x14ac:dyDescent="0.25">
      <c r="A327" s="11"/>
      <c r="B327" s="10">
        <v>42775</v>
      </c>
      <c r="C327" s="2">
        <v>3.33</v>
      </c>
      <c r="D327" s="2">
        <v>2.68</v>
      </c>
      <c r="E327" s="2">
        <v>12830</v>
      </c>
      <c r="F327" s="2"/>
      <c r="G327" s="2"/>
      <c r="H327" s="15">
        <f t="shared" ref="H327:H390" si="5">(D327-D326)/D326</f>
        <v>4.061505008930652E-2</v>
      </c>
    </row>
    <row r="328" spans="1:8" ht="13.5" x14ac:dyDescent="0.25">
      <c r="A328" s="11"/>
      <c r="B328" s="10">
        <v>42776</v>
      </c>
      <c r="C328" s="2">
        <v>3.53</v>
      </c>
      <c r="D328" s="2">
        <v>2.8410000000000002</v>
      </c>
      <c r="E328" s="2">
        <v>39789</v>
      </c>
      <c r="F328" s="2"/>
      <c r="G328" s="2"/>
      <c r="H328" s="15">
        <f t="shared" si="5"/>
        <v>6.0074626865671651E-2</v>
      </c>
    </row>
    <row r="329" spans="1:8" ht="13.5" x14ac:dyDescent="0.25">
      <c r="A329" s="11"/>
      <c r="B329" s="10">
        <v>42779</v>
      </c>
      <c r="C329" s="2">
        <v>3.72</v>
      </c>
      <c r="D329" s="2">
        <v>2.9939</v>
      </c>
      <c r="E329" s="2">
        <v>80974</v>
      </c>
      <c r="F329" s="2"/>
      <c r="G329" s="2"/>
      <c r="H329" s="15">
        <f t="shared" si="5"/>
        <v>5.3819077789510665E-2</v>
      </c>
    </row>
    <row r="330" spans="1:8" ht="13.5" x14ac:dyDescent="0.25">
      <c r="A330" s="11"/>
      <c r="B330" s="10">
        <v>42780</v>
      </c>
      <c r="C330" s="2">
        <v>3.7</v>
      </c>
      <c r="D330" s="2">
        <v>2.9777999999999998</v>
      </c>
      <c r="E330" s="2">
        <v>17147</v>
      </c>
      <c r="F330" s="2"/>
      <c r="G330" s="2"/>
      <c r="H330" s="15">
        <f t="shared" si="5"/>
        <v>-5.3776011222820483E-3</v>
      </c>
    </row>
    <row r="331" spans="1:8" ht="13.5" x14ac:dyDescent="0.25">
      <c r="A331" s="11"/>
      <c r="B331" s="10">
        <v>42781</v>
      </c>
      <c r="C331" s="2">
        <v>3.61</v>
      </c>
      <c r="D331" s="2">
        <v>2.9054000000000002</v>
      </c>
      <c r="E331" s="2">
        <v>3940</v>
      </c>
      <c r="F331" s="2"/>
      <c r="G331" s="2"/>
      <c r="H331" s="15">
        <f t="shared" si="5"/>
        <v>-2.4313251393646176E-2</v>
      </c>
    </row>
    <row r="332" spans="1:8" ht="13.5" x14ac:dyDescent="0.25">
      <c r="A332" s="11"/>
      <c r="B332" s="10">
        <v>42782</v>
      </c>
      <c r="C332" s="2">
        <v>3.58</v>
      </c>
      <c r="D332" s="2">
        <v>2.8812000000000002</v>
      </c>
      <c r="E332" s="2">
        <v>1600</v>
      </c>
      <c r="F332" s="2"/>
      <c r="G332" s="2"/>
      <c r="H332" s="15">
        <f t="shared" si="5"/>
        <v>-8.3293178219866447E-3</v>
      </c>
    </row>
    <row r="333" spans="1:8" ht="13.5" x14ac:dyDescent="0.25">
      <c r="A333" s="11"/>
      <c r="B333" s="10">
        <v>42783</v>
      </c>
      <c r="C333" s="2">
        <v>3.37</v>
      </c>
      <c r="D333" s="2">
        <v>2.7122000000000002</v>
      </c>
      <c r="E333" s="2">
        <v>11768</v>
      </c>
      <c r="F333" s="2"/>
      <c r="G333" s="2"/>
      <c r="H333" s="15">
        <f t="shared" si="5"/>
        <v>-5.865611550742747E-2</v>
      </c>
    </row>
    <row r="334" spans="1:8" ht="13.5" x14ac:dyDescent="0.25">
      <c r="A334" s="11"/>
      <c r="B334" s="10">
        <v>42786</v>
      </c>
      <c r="C334" s="2">
        <v>3.52</v>
      </c>
      <c r="D334" s="2">
        <v>2.8329</v>
      </c>
      <c r="E334" s="2">
        <v>23188</v>
      </c>
      <c r="F334" s="2"/>
      <c r="G334" s="2"/>
      <c r="H334" s="15">
        <f t="shared" si="5"/>
        <v>4.4502617801047049E-2</v>
      </c>
    </row>
    <row r="335" spans="1:8" ht="13.5" x14ac:dyDescent="0.25">
      <c r="A335" s="11"/>
      <c r="B335" s="10">
        <v>42787</v>
      </c>
      <c r="C335" s="2">
        <v>3.55</v>
      </c>
      <c r="D335" s="2">
        <v>2.8571</v>
      </c>
      <c r="E335" s="2">
        <v>3242</v>
      </c>
      <c r="F335" s="2"/>
      <c r="G335" s="2"/>
      <c r="H335" s="15">
        <f t="shared" si="5"/>
        <v>8.5424829679833381E-3</v>
      </c>
    </row>
    <row r="336" spans="1:8" ht="13.5" x14ac:dyDescent="0.25">
      <c r="A336" s="11"/>
      <c r="B336" s="10">
        <v>42788</v>
      </c>
      <c r="C336" s="2">
        <v>3.54</v>
      </c>
      <c r="D336" s="2">
        <v>2.8490000000000002</v>
      </c>
      <c r="E336" s="2">
        <v>2082</v>
      </c>
      <c r="F336" s="2"/>
      <c r="G336" s="2"/>
      <c r="H336" s="15">
        <f t="shared" si="5"/>
        <v>-2.8350425256378057E-3</v>
      </c>
    </row>
    <row r="337" spans="1:8" ht="13.5" x14ac:dyDescent="0.25">
      <c r="A337" s="11"/>
      <c r="B337" s="10">
        <v>42789</v>
      </c>
      <c r="C337" s="2">
        <v>3.54</v>
      </c>
      <c r="D337" s="2">
        <v>2.8490000000000002</v>
      </c>
      <c r="E337" s="2">
        <v>611</v>
      </c>
      <c r="F337" s="2"/>
      <c r="G337" s="2"/>
      <c r="H337" s="15">
        <f t="shared" si="5"/>
        <v>0</v>
      </c>
    </row>
    <row r="338" spans="1:8" ht="13.5" x14ac:dyDescent="0.25">
      <c r="A338" s="11"/>
      <c r="B338" s="10">
        <v>42790</v>
      </c>
      <c r="C338" s="2">
        <v>3.33</v>
      </c>
      <c r="D338" s="2">
        <v>2.68</v>
      </c>
      <c r="E338" s="2">
        <v>15701</v>
      </c>
      <c r="F338" s="2"/>
      <c r="G338" s="2"/>
      <c r="H338" s="15">
        <f t="shared" si="5"/>
        <v>-5.9319059319059328E-2</v>
      </c>
    </row>
    <row r="339" spans="1:8" ht="13.5" x14ac:dyDescent="0.25">
      <c r="A339" s="11"/>
      <c r="B339" s="10">
        <v>42793</v>
      </c>
      <c r="C339" s="2">
        <v>3.2</v>
      </c>
      <c r="D339" s="2">
        <v>2.5754000000000001</v>
      </c>
      <c r="E339" s="2">
        <v>8785</v>
      </c>
      <c r="F339" s="2"/>
      <c r="G339" s="2"/>
      <c r="H339" s="15">
        <f t="shared" si="5"/>
        <v>-3.9029850746268663E-2</v>
      </c>
    </row>
    <row r="340" spans="1:8" ht="13.5" x14ac:dyDescent="0.25">
      <c r="A340" s="11"/>
      <c r="B340" s="10">
        <v>42794</v>
      </c>
      <c r="C340" s="2">
        <v>3.3</v>
      </c>
      <c r="D340" s="2">
        <v>2.6558999999999999</v>
      </c>
      <c r="E340" s="2">
        <v>910</v>
      </c>
      <c r="F340" s="2"/>
      <c r="G340" s="2"/>
      <c r="H340" s="15">
        <f t="shared" si="5"/>
        <v>3.1257280422458567E-2</v>
      </c>
    </row>
    <row r="341" spans="1:8" ht="13.5" x14ac:dyDescent="0.25">
      <c r="A341" s="11"/>
      <c r="B341" s="10">
        <v>42795</v>
      </c>
      <c r="C341" s="2">
        <v>3.29</v>
      </c>
      <c r="D341" s="2">
        <v>2.6478000000000002</v>
      </c>
      <c r="E341" s="2">
        <v>8855</v>
      </c>
      <c r="F341" s="2"/>
      <c r="G341" s="2"/>
      <c r="H341" s="15">
        <f t="shared" si="5"/>
        <v>-3.0498136225007621E-3</v>
      </c>
    </row>
    <row r="342" spans="1:8" ht="13.5" x14ac:dyDescent="0.25">
      <c r="A342" s="11"/>
      <c r="B342" s="10">
        <v>42796</v>
      </c>
      <c r="C342" s="2">
        <v>3.3</v>
      </c>
      <c r="D342" s="2">
        <v>2.6558999999999999</v>
      </c>
      <c r="E342" s="2">
        <v>10971</v>
      </c>
      <c r="F342" s="2"/>
      <c r="G342" s="2"/>
      <c r="H342" s="15">
        <f t="shared" si="5"/>
        <v>3.0591434398367602E-3</v>
      </c>
    </row>
    <row r="343" spans="1:8" ht="13.5" x14ac:dyDescent="0.25">
      <c r="A343" s="11"/>
      <c r="B343" s="10">
        <v>42797</v>
      </c>
      <c r="C343" s="2">
        <v>3.22</v>
      </c>
      <c r="D343" s="2">
        <v>2.5914999999999999</v>
      </c>
      <c r="E343" s="2">
        <v>6602</v>
      </c>
      <c r="F343" s="2"/>
      <c r="G343" s="2"/>
      <c r="H343" s="15">
        <f t="shared" si="5"/>
        <v>-2.4247900899883285E-2</v>
      </c>
    </row>
    <row r="344" spans="1:8" ht="13.5" x14ac:dyDescent="0.25">
      <c r="A344" s="11"/>
      <c r="B344" s="10">
        <v>42800</v>
      </c>
      <c r="C344" s="2">
        <v>3.28</v>
      </c>
      <c r="D344" s="2">
        <v>2.6398000000000001</v>
      </c>
      <c r="E344" s="2">
        <v>4806</v>
      </c>
      <c r="F344" s="2"/>
      <c r="G344" s="2"/>
      <c r="H344" s="15">
        <f t="shared" si="5"/>
        <v>1.8637854524406805E-2</v>
      </c>
    </row>
    <row r="345" spans="1:8" ht="13.5" x14ac:dyDescent="0.25">
      <c r="A345" s="11"/>
      <c r="B345" s="10">
        <v>42801</v>
      </c>
      <c r="C345" s="2">
        <v>3.38</v>
      </c>
      <c r="D345" s="2">
        <v>2.7202999999999999</v>
      </c>
      <c r="E345" s="2">
        <v>27897</v>
      </c>
      <c r="F345" s="2"/>
      <c r="G345" s="2"/>
      <c r="H345" s="15">
        <f t="shared" si="5"/>
        <v>3.0494734449579435E-2</v>
      </c>
    </row>
    <row r="346" spans="1:8" ht="13.5" x14ac:dyDescent="0.25">
      <c r="A346" s="11"/>
      <c r="B346" s="10">
        <v>42802</v>
      </c>
      <c r="C346" s="2">
        <v>3.38</v>
      </c>
      <c r="D346" s="2">
        <v>2.7202999999999999</v>
      </c>
      <c r="E346" s="2">
        <v>100</v>
      </c>
      <c r="F346" s="2"/>
      <c r="G346" s="2"/>
      <c r="H346" s="15">
        <f t="shared" si="5"/>
        <v>0</v>
      </c>
    </row>
    <row r="347" spans="1:8" ht="13.5" x14ac:dyDescent="0.25">
      <c r="A347" s="11"/>
      <c r="B347" s="10">
        <v>42803</v>
      </c>
      <c r="C347" s="2">
        <v>3.35</v>
      </c>
      <c r="D347" s="2">
        <v>2.6960999999999999</v>
      </c>
      <c r="E347" s="2">
        <v>536</v>
      </c>
      <c r="F347" s="2"/>
      <c r="G347" s="2"/>
      <c r="H347" s="15">
        <f t="shared" si="5"/>
        <v>-8.8960776384957533E-3</v>
      </c>
    </row>
    <row r="348" spans="1:8" ht="13.5" x14ac:dyDescent="0.25">
      <c r="A348" s="11"/>
      <c r="B348" s="10">
        <v>42804</v>
      </c>
      <c r="C348" s="2">
        <v>3.33</v>
      </c>
      <c r="D348" s="2">
        <v>2.68</v>
      </c>
      <c r="E348" s="2">
        <v>1571</v>
      </c>
      <c r="F348" s="2"/>
      <c r="G348" s="2"/>
      <c r="H348" s="15">
        <f t="shared" si="5"/>
        <v>-5.971588590927555E-3</v>
      </c>
    </row>
    <row r="349" spans="1:8" ht="13.5" x14ac:dyDescent="0.25">
      <c r="A349" s="11"/>
      <c r="B349" s="10">
        <v>42807</v>
      </c>
      <c r="C349" s="2">
        <v>3.33</v>
      </c>
      <c r="D349" s="2">
        <v>2.68</v>
      </c>
      <c r="E349" s="2">
        <v>457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42808</v>
      </c>
      <c r="C350" s="2">
        <v>3.33</v>
      </c>
      <c r="D350" s="2">
        <v>2.68</v>
      </c>
      <c r="E350" s="2">
        <v>895</v>
      </c>
      <c r="F350" s="2"/>
      <c r="G350" s="2"/>
      <c r="H350" s="15">
        <f t="shared" si="5"/>
        <v>0</v>
      </c>
    </row>
    <row r="351" spans="1:8" ht="13.5" x14ac:dyDescent="0.25">
      <c r="A351" s="11"/>
      <c r="B351" s="10">
        <v>42809</v>
      </c>
      <c r="C351" s="2">
        <v>3.24</v>
      </c>
      <c r="D351" s="2">
        <v>2.6076000000000001</v>
      </c>
      <c r="E351" s="2">
        <v>6776</v>
      </c>
      <c r="F351" s="2"/>
      <c r="G351" s="2"/>
      <c r="H351" s="15">
        <f t="shared" si="5"/>
        <v>-2.7014925373134335E-2</v>
      </c>
    </row>
    <row r="352" spans="1:8" ht="13.5" x14ac:dyDescent="0.25">
      <c r="A352" s="11"/>
      <c r="B352" s="10">
        <v>42810</v>
      </c>
      <c r="C352" s="2">
        <v>3.23</v>
      </c>
      <c r="D352" s="2">
        <v>2.5994999999999999</v>
      </c>
      <c r="E352" s="2">
        <v>4509</v>
      </c>
      <c r="F352" s="2"/>
      <c r="G352" s="2"/>
      <c r="H352" s="15">
        <f t="shared" si="5"/>
        <v>-3.1063046479522234E-3</v>
      </c>
    </row>
    <row r="353" spans="1:8" ht="13.5" x14ac:dyDescent="0.25">
      <c r="A353" s="11"/>
      <c r="B353" s="10">
        <v>42811</v>
      </c>
      <c r="C353" s="2">
        <v>3.2</v>
      </c>
      <c r="D353" s="2">
        <v>2.5754000000000001</v>
      </c>
      <c r="E353" s="2">
        <v>14338</v>
      </c>
      <c r="F353" s="2"/>
      <c r="G353" s="2"/>
      <c r="H353" s="15">
        <f t="shared" si="5"/>
        <v>-9.2710136564723173E-3</v>
      </c>
    </row>
    <row r="354" spans="1:8" ht="13.5" x14ac:dyDescent="0.25">
      <c r="A354" s="11"/>
      <c r="B354" s="10">
        <v>42815</v>
      </c>
      <c r="C354" s="2">
        <v>3.28</v>
      </c>
      <c r="D354" s="2">
        <v>2.6398000000000001</v>
      </c>
      <c r="E354" s="2">
        <v>1</v>
      </c>
      <c r="F354" s="2"/>
      <c r="G354" s="2"/>
      <c r="H354" s="15">
        <f t="shared" si="5"/>
        <v>2.5005824337966921E-2</v>
      </c>
    </row>
    <row r="355" spans="1:8" ht="13.5" x14ac:dyDescent="0.25">
      <c r="A355" s="11"/>
      <c r="B355" s="10">
        <v>42816</v>
      </c>
      <c r="C355" s="2">
        <v>3.25</v>
      </c>
      <c r="D355" s="2">
        <v>2.6156000000000001</v>
      </c>
      <c r="E355" s="2">
        <v>6436</v>
      </c>
      <c r="F355" s="2"/>
      <c r="G355" s="2"/>
      <c r="H355" s="15">
        <f t="shared" si="5"/>
        <v>-9.1673611637245241E-3</v>
      </c>
    </row>
    <row r="356" spans="1:8" ht="13.5" x14ac:dyDescent="0.25">
      <c r="A356" s="11"/>
      <c r="B356" s="10">
        <v>42817</v>
      </c>
      <c r="C356" s="2">
        <v>3.19</v>
      </c>
      <c r="D356" s="2">
        <v>2.5672999999999999</v>
      </c>
      <c r="E356" s="2">
        <v>3423</v>
      </c>
      <c r="F356" s="2"/>
      <c r="G356" s="2"/>
      <c r="H356" s="15">
        <f t="shared" si="5"/>
        <v>-1.846612631900911E-2</v>
      </c>
    </row>
    <row r="357" spans="1:8" ht="13.5" x14ac:dyDescent="0.25">
      <c r="A357" s="11"/>
      <c r="B357" s="10">
        <v>42818</v>
      </c>
      <c r="C357" s="2">
        <v>3.18</v>
      </c>
      <c r="D357" s="2">
        <v>2.5592999999999999</v>
      </c>
      <c r="E357" s="2">
        <v>1422</v>
      </c>
      <c r="F357" s="2"/>
      <c r="G357" s="2"/>
      <c r="H357" s="15">
        <f t="shared" si="5"/>
        <v>-3.1161142055856376E-3</v>
      </c>
    </row>
    <row r="358" spans="1:8" ht="13.5" x14ac:dyDescent="0.25">
      <c r="A358" s="11"/>
      <c r="B358" s="10">
        <v>42821</v>
      </c>
      <c r="C358" s="2">
        <v>3.32</v>
      </c>
      <c r="D358" s="2">
        <v>2.6720000000000002</v>
      </c>
      <c r="E358" s="2">
        <v>21101</v>
      </c>
      <c r="F358" s="2"/>
      <c r="G358" s="2"/>
      <c r="H358" s="15">
        <f t="shared" si="5"/>
        <v>4.403547845113908E-2</v>
      </c>
    </row>
    <row r="359" spans="1:8" ht="13.5" x14ac:dyDescent="0.25">
      <c r="A359" s="11"/>
      <c r="B359" s="10">
        <v>42822</v>
      </c>
      <c r="C359" s="2">
        <v>3.4</v>
      </c>
      <c r="D359" s="2">
        <v>2.7363</v>
      </c>
      <c r="E359" s="2">
        <v>41966</v>
      </c>
      <c r="F359" s="2"/>
      <c r="G359" s="2"/>
      <c r="H359" s="15">
        <f t="shared" si="5"/>
        <v>2.4064371257484955E-2</v>
      </c>
    </row>
    <row r="360" spans="1:8" ht="13.5" x14ac:dyDescent="0.25">
      <c r="A360" s="11"/>
      <c r="B360" s="10">
        <v>42823</v>
      </c>
      <c r="C360" s="2">
        <v>3.3</v>
      </c>
      <c r="D360" s="2">
        <v>2.6558999999999999</v>
      </c>
      <c r="E360" s="2">
        <v>5966</v>
      </c>
      <c r="F360" s="2"/>
      <c r="G360" s="2"/>
      <c r="H360" s="15">
        <f t="shared" si="5"/>
        <v>-2.938274312027191E-2</v>
      </c>
    </row>
    <row r="361" spans="1:8" ht="13.5" x14ac:dyDescent="0.25">
      <c r="A361" s="11"/>
      <c r="B361" s="10">
        <v>42824</v>
      </c>
      <c r="C361" s="2">
        <v>3.25</v>
      </c>
      <c r="D361" s="2">
        <v>2.6156000000000001</v>
      </c>
      <c r="E361" s="2">
        <v>7841</v>
      </c>
      <c r="F361" s="2"/>
      <c r="G361" s="2"/>
      <c r="H361" s="15">
        <f t="shared" si="5"/>
        <v>-1.5173764072442404E-2</v>
      </c>
    </row>
    <row r="362" spans="1:8" ht="13.5" x14ac:dyDescent="0.25">
      <c r="A362" s="11"/>
      <c r="B362" s="10">
        <v>42825</v>
      </c>
      <c r="C362" s="2">
        <v>3.28</v>
      </c>
      <c r="D362" s="2">
        <v>2.6398000000000001</v>
      </c>
      <c r="E362" s="2">
        <v>11975</v>
      </c>
      <c r="F362" s="2"/>
      <c r="G362" s="2"/>
      <c r="H362" s="15">
        <f t="shared" si="5"/>
        <v>9.2521792322985165E-3</v>
      </c>
    </row>
    <row r="363" spans="1:8" ht="13.5" x14ac:dyDescent="0.25">
      <c r="A363" s="11"/>
      <c r="B363" s="10">
        <v>42828</v>
      </c>
      <c r="C363" s="2">
        <v>3.28</v>
      </c>
      <c r="D363" s="2">
        <v>2.6398000000000001</v>
      </c>
      <c r="E363" s="2">
        <v>1057</v>
      </c>
      <c r="F363" s="2"/>
      <c r="G363" s="2"/>
      <c r="H363" s="15">
        <f t="shared" si="5"/>
        <v>0</v>
      </c>
    </row>
    <row r="364" spans="1:8" ht="13.5" x14ac:dyDescent="0.25">
      <c r="A364" s="11"/>
      <c r="B364" s="10">
        <v>42829</v>
      </c>
      <c r="C364" s="2">
        <v>3.18</v>
      </c>
      <c r="D364" s="2">
        <v>2.5592999999999999</v>
      </c>
      <c r="E364" s="2">
        <v>7717</v>
      </c>
      <c r="F364" s="2"/>
      <c r="G364" s="2"/>
      <c r="H364" s="15">
        <f t="shared" si="5"/>
        <v>-3.0494734449579602E-2</v>
      </c>
    </row>
    <row r="365" spans="1:8" ht="13.5" x14ac:dyDescent="0.25">
      <c r="A365" s="11"/>
      <c r="B365" s="10">
        <v>42830</v>
      </c>
      <c r="C365" s="2">
        <v>3.08</v>
      </c>
      <c r="D365" s="2">
        <v>2.4788000000000001</v>
      </c>
      <c r="E365" s="2">
        <v>18964</v>
      </c>
      <c r="F365" s="2"/>
      <c r="G365" s="2"/>
      <c r="H365" s="15">
        <f t="shared" si="5"/>
        <v>-3.145391317938491E-2</v>
      </c>
    </row>
    <row r="366" spans="1:8" ht="13.5" x14ac:dyDescent="0.25">
      <c r="A366" s="11"/>
      <c r="B366" s="10">
        <v>42831</v>
      </c>
      <c r="C366" s="2">
        <v>3.15</v>
      </c>
      <c r="D366" s="2">
        <v>2.5350999999999999</v>
      </c>
      <c r="E366" s="2">
        <v>5830</v>
      </c>
      <c r="F366" s="2"/>
      <c r="G366" s="2"/>
      <c r="H366" s="15">
        <f t="shared" si="5"/>
        <v>2.2712602872357508E-2</v>
      </c>
    </row>
    <row r="367" spans="1:8" ht="13.5" x14ac:dyDescent="0.25">
      <c r="A367" s="11"/>
      <c r="B367" s="10">
        <v>42832</v>
      </c>
      <c r="C367" s="2">
        <v>3.15</v>
      </c>
      <c r="D367" s="2">
        <v>2.5350999999999999</v>
      </c>
      <c r="E367" s="2">
        <v>3270</v>
      </c>
      <c r="F367" s="2"/>
      <c r="G367" s="2"/>
      <c r="H367" s="15">
        <f t="shared" si="5"/>
        <v>0</v>
      </c>
    </row>
    <row r="368" spans="1:8" ht="13.5" x14ac:dyDescent="0.25">
      <c r="A368" s="11"/>
      <c r="B368" s="10">
        <v>42835</v>
      </c>
      <c r="C368" s="2">
        <v>3.19</v>
      </c>
      <c r="D368" s="2">
        <v>2.5672999999999999</v>
      </c>
      <c r="E368" s="2">
        <v>1214</v>
      </c>
      <c r="F368" s="2"/>
      <c r="G368" s="2"/>
      <c r="H368" s="15">
        <f t="shared" si="5"/>
        <v>1.2701668573231828E-2</v>
      </c>
    </row>
    <row r="369" spans="1:8" ht="13.5" x14ac:dyDescent="0.25">
      <c r="A369" s="11"/>
      <c r="B369" s="10">
        <v>42836</v>
      </c>
      <c r="C369" s="2">
        <v>3.19</v>
      </c>
      <c r="D369" s="2">
        <v>2.5672999999999999</v>
      </c>
      <c r="E369" s="2">
        <v>1184</v>
      </c>
      <c r="F369" s="2"/>
      <c r="G369" s="2"/>
      <c r="H369" s="15">
        <f t="shared" si="5"/>
        <v>0</v>
      </c>
    </row>
    <row r="370" spans="1:8" ht="13.5" x14ac:dyDescent="0.25">
      <c r="A370" s="11"/>
      <c r="B370" s="10">
        <v>42837</v>
      </c>
      <c r="C370" s="2">
        <v>3.17</v>
      </c>
      <c r="D370" s="2">
        <v>2.5512000000000001</v>
      </c>
      <c r="E370" s="2">
        <v>2807</v>
      </c>
      <c r="F370" s="2"/>
      <c r="G370" s="2"/>
      <c r="H370" s="15">
        <f t="shared" si="5"/>
        <v>-6.2711798387410046E-3</v>
      </c>
    </row>
    <row r="371" spans="1:8" ht="13.5" x14ac:dyDescent="0.25">
      <c r="A371" s="11"/>
      <c r="B371" s="10">
        <v>42838</v>
      </c>
      <c r="C371" s="2">
        <v>3.18</v>
      </c>
      <c r="D371" s="2">
        <v>2.5592999999999999</v>
      </c>
      <c r="E371" s="2">
        <v>539</v>
      </c>
      <c r="F371" s="2"/>
      <c r="G371" s="2"/>
      <c r="H371" s="15">
        <f t="shared" si="5"/>
        <v>3.1749764816556029E-3</v>
      </c>
    </row>
    <row r="372" spans="1:8" ht="13.5" x14ac:dyDescent="0.25">
      <c r="A372" s="11"/>
      <c r="B372" s="10">
        <v>42839</v>
      </c>
      <c r="C372" s="2">
        <v>3.18</v>
      </c>
      <c r="D372" s="2">
        <v>2.5592999999999999</v>
      </c>
      <c r="E372" s="2">
        <v>0</v>
      </c>
      <c r="F372" s="2"/>
      <c r="G372" s="2"/>
      <c r="H372" s="15">
        <f t="shared" si="5"/>
        <v>0</v>
      </c>
    </row>
    <row r="373" spans="1:8" ht="13.5" x14ac:dyDescent="0.25">
      <c r="A373" s="11"/>
      <c r="B373" s="10">
        <v>42842</v>
      </c>
      <c r="C373" s="2">
        <v>3.18</v>
      </c>
      <c r="D373" s="2">
        <v>2.5592999999999999</v>
      </c>
      <c r="E373" s="2">
        <v>0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42843</v>
      </c>
      <c r="C374" s="2">
        <v>3.1</v>
      </c>
      <c r="D374" s="2">
        <v>2.4948999999999999</v>
      </c>
      <c r="E374" s="2">
        <v>18</v>
      </c>
      <c r="F374" s="2"/>
      <c r="G374" s="2"/>
      <c r="H374" s="15">
        <f t="shared" si="5"/>
        <v>-2.5163130543507998E-2</v>
      </c>
    </row>
    <row r="375" spans="1:8" ht="13.5" x14ac:dyDescent="0.25">
      <c r="A375" s="11"/>
      <c r="B375" s="10">
        <v>42844</v>
      </c>
      <c r="C375" s="2">
        <v>3.09</v>
      </c>
      <c r="D375" s="2">
        <v>2.4868999999999999</v>
      </c>
      <c r="E375" s="2">
        <v>7123</v>
      </c>
      <c r="F375" s="2"/>
      <c r="G375" s="2"/>
      <c r="H375" s="15">
        <f t="shared" si="5"/>
        <v>-3.2065413443424615E-3</v>
      </c>
    </row>
    <row r="376" spans="1:8" ht="13.5" x14ac:dyDescent="0.25">
      <c r="A376" s="11"/>
      <c r="B376" s="10">
        <v>42845</v>
      </c>
      <c r="C376" s="2">
        <v>3.15</v>
      </c>
      <c r="D376" s="2">
        <v>2.5350999999999999</v>
      </c>
      <c r="E376" s="2">
        <v>6</v>
      </c>
      <c r="F376" s="2"/>
      <c r="G376" s="2"/>
      <c r="H376" s="15">
        <f t="shared" si="5"/>
        <v>1.9381559371104598E-2</v>
      </c>
    </row>
    <row r="377" spans="1:8" ht="13.5" x14ac:dyDescent="0.25">
      <c r="A377" s="11"/>
      <c r="B377" s="10">
        <v>42846</v>
      </c>
      <c r="C377" s="2">
        <v>3.15</v>
      </c>
      <c r="D377" s="2">
        <v>2.5350999999999999</v>
      </c>
      <c r="E377" s="2">
        <v>1901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42849</v>
      </c>
      <c r="C378" s="2">
        <v>3.15</v>
      </c>
      <c r="D378" s="2">
        <v>2.5350999999999999</v>
      </c>
      <c r="E378" s="2">
        <v>1688</v>
      </c>
      <c r="F378" s="2"/>
      <c r="G378" s="2"/>
      <c r="H378" s="15">
        <f t="shared" si="5"/>
        <v>0</v>
      </c>
    </row>
    <row r="379" spans="1:8" ht="13.5" x14ac:dyDescent="0.25">
      <c r="A379" s="11"/>
      <c r="B379" s="10">
        <v>42850</v>
      </c>
      <c r="C379" s="2">
        <v>3.09</v>
      </c>
      <c r="D379" s="2">
        <v>2.4868999999999999</v>
      </c>
      <c r="E379" s="2">
        <v>2001</v>
      </c>
      <c r="F379" s="2"/>
      <c r="G379" s="2"/>
      <c r="H379" s="15">
        <f t="shared" si="5"/>
        <v>-1.901305668415448E-2</v>
      </c>
    </row>
    <row r="380" spans="1:8" ht="13.5" x14ac:dyDescent="0.25">
      <c r="A380" s="11"/>
      <c r="B380" s="10">
        <v>42851</v>
      </c>
      <c r="C380" s="2">
        <v>3.17</v>
      </c>
      <c r="D380" s="2">
        <v>2.5512000000000001</v>
      </c>
      <c r="E380" s="2">
        <v>5490</v>
      </c>
      <c r="F380" s="2"/>
      <c r="G380" s="2"/>
      <c r="H380" s="15">
        <f t="shared" si="5"/>
        <v>2.5855482729502693E-2</v>
      </c>
    </row>
    <row r="381" spans="1:8" ht="13.5" x14ac:dyDescent="0.25">
      <c r="A381" s="11"/>
      <c r="B381" s="10">
        <v>42852</v>
      </c>
      <c r="C381" s="2">
        <v>3.08</v>
      </c>
      <c r="D381" s="2">
        <v>2.4788000000000001</v>
      </c>
      <c r="E381" s="2">
        <v>2980</v>
      </c>
      <c r="F381" s="2"/>
      <c r="G381" s="2"/>
      <c r="H381" s="15">
        <f t="shared" si="5"/>
        <v>-2.8378802132329892E-2</v>
      </c>
    </row>
    <row r="382" spans="1:8" ht="13.5" x14ac:dyDescent="0.25">
      <c r="A382" s="11"/>
      <c r="B382" s="10">
        <v>42853</v>
      </c>
      <c r="C382" s="2">
        <v>3.21</v>
      </c>
      <c r="D382" s="2">
        <v>2.5834000000000001</v>
      </c>
      <c r="E382" s="2">
        <v>39067</v>
      </c>
      <c r="F382" s="2"/>
      <c r="G382" s="2"/>
      <c r="H382" s="15">
        <f t="shared" si="5"/>
        <v>4.2197837663385515E-2</v>
      </c>
    </row>
    <row r="383" spans="1:8" ht="13.5" x14ac:dyDescent="0.25">
      <c r="A383" s="11"/>
      <c r="B383" s="10">
        <v>42857</v>
      </c>
      <c r="C383" s="2">
        <v>3.24</v>
      </c>
      <c r="D383" s="2">
        <v>2.6076000000000001</v>
      </c>
      <c r="E383" s="2">
        <v>7608</v>
      </c>
      <c r="F383" s="2"/>
      <c r="G383" s="2"/>
      <c r="H383" s="15">
        <f t="shared" si="5"/>
        <v>9.3675001935433922E-3</v>
      </c>
    </row>
    <row r="384" spans="1:8" ht="13.5" x14ac:dyDescent="0.25">
      <c r="A384" s="11"/>
      <c r="B384" s="10">
        <v>42858</v>
      </c>
      <c r="C384" s="2">
        <v>3.24</v>
      </c>
      <c r="D384" s="2">
        <v>2.6076000000000001</v>
      </c>
      <c r="E384" s="2">
        <v>13180</v>
      </c>
      <c r="F384" s="2"/>
      <c r="G384" s="2"/>
      <c r="H384" s="15">
        <f t="shared" si="5"/>
        <v>0</v>
      </c>
    </row>
    <row r="385" spans="1:8" ht="13.5" x14ac:dyDescent="0.25">
      <c r="A385" s="11"/>
      <c r="B385" s="10">
        <v>42859</v>
      </c>
      <c r="C385" s="2">
        <v>3.26</v>
      </c>
      <c r="D385" s="2">
        <v>2.6236999999999999</v>
      </c>
      <c r="E385" s="2">
        <v>4324</v>
      </c>
      <c r="F385" s="2"/>
      <c r="G385" s="2"/>
      <c r="H385" s="15">
        <f t="shared" si="5"/>
        <v>6.1742598558060212E-3</v>
      </c>
    </row>
    <row r="386" spans="1:8" ht="13.5" x14ac:dyDescent="0.25">
      <c r="A386" s="11"/>
      <c r="B386" s="10">
        <v>42860</v>
      </c>
      <c r="C386" s="2">
        <v>3.27</v>
      </c>
      <c r="D386" s="2">
        <v>2.6316999999999999</v>
      </c>
      <c r="E386" s="2">
        <v>542</v>
      </c>
      <c r="F386" s="2"/>
      <c r="G386" s="2"/>
      <c r="H386" s="15">
        <f t="shared" si="5"/>
        <v>3.0491290925029565E-3</v>
      </c>
    </row>
    <row r="387" spans="1:8" ht="13.5" x14ac:dyDescent="0.25">
      <c r="A387" s="11"/>
      <c r="B387" s="10">
        <v>42863</v>
      </c>
      <c r="C387" s="2">
        <v>3.26</v>
      </c>
      <c r="D387" s="2">
        <v>2.6236999999999999</v>
      </c>
      <c r="E387" s="2">
        <v>5649</v>
      </c>
      <c r="F387" s="2"/>
      <c r="G387" s="2"/>
      <c r="H387" s="15">
        <f t="shared" si="5"/>
        <v>-3.0398601664323468E-3</v>
      </c>
    </row>
    <row r="388" spans="1:8" ht="13.5" x14ac:dyDescent="0.25">
      <c r="A388" s="11"/>
      <c r="B388" s="10">
        <v>42864</v>
      </c>
      <c r="C388" s="2">
        <v>3.25</v>
      </c>
      <c r="D388" s="2">
        <v>2.6156000000000001</v>
      </c>
      <c r="E388" s="2">
        <v>3876</v>
      </c>
      <c r="F388" s="2"/>
      <c r="G388" s="2"/>
      <c r="H388" s="15">
        <f t="shared" si="5"/>
        <v>-3.0872432061591548E-3</v>
      </c>
    </row>
    <row r="389" spans="1:8" ht="13.5" x14ac:dyDescent="0.25">
      <c r="A389" s="11"/>
      <c r="B389" s="10">
        <v>42865</v>
      </c>
      <c r="C389" s="2">
        <v>3.18</v>
      </c>
      <c r="D389" s="2">
        <v>2.5592999999999999</v>
      </c>
      <c r="E389" s="2">
        <v>155</v>
      </c>
      <c r="F389" s="2"/>
      <c r="G389" s="2"/>
      <c r="H389" s="15">
        <f t="shared" si="5"/>
        <v>-2.1524697966049944E-2</v>
      </c>
    </row>
    <row r="390" spans="1:8" ht="13.5" x14ac:dyDescent="0.25">
      <c r="A390" s="11"/>
      <c r="B390" s="10">
        <v>42866</v>
      </c>
      <c r="C390" s="2">
        <v>3.18</v>
      </c>
      <c r="D390" s="2">
        <v>2.5592999999999999</v>
      </c>
      <c r="E390" s="2">
        <v>2864</v>
      </c>
      <c r="F390" s="2"/>
      <c r="G390" s="2"/>
      <c r="H390" s="15">
        <f t="shared" si="5"/>
        <v>0</v>
      </c>
    </row>
    <row r="391" spans="1:8" ht="13.5" x14ac:dyDescent="0.25">
      <c r="A391" s="11"/>
      <c r="B391" s="10">
        <v>42867</v>
      </c>
      <c r="C391" s="2">
        <v>3.25</v>
      </c>
      <c r="D391" s="2">
        <v>2.6156000000000001</v>
      </c>
      <c r="E391" s="2">
        <v>146</v>
      </c>
      <c r="F391" s="2"/>
      <c r="G391" s="2"/>
      <c r="H391" s="15">
        <f t="shared" ref="H391:H454" si="6">(D391-D390)/D390</f>
        <v>2.19982026335327E-2</v>
      </c>
    </row>
    <row r="392" spans="1:8" ht="13.5" x14ac:dyDescent="0.25">
      <c r="A392" s="11"/>
      <c r="B392" s="10">
        <v>42870</v>
      </c>
      <c r="C392" s="2">
        <v>3.25</v>
      </c>
      <c r="D392" s="2">
        <v>2.6156000000000001</v>
      </c>
      <c r="E392" s="2">
        <v>2601</v>
      </c>
      <c r="F392" s="2"/>
      <c r="G392" s="2"/>
      <c r="H392" s="15">
        <f t="shared" si="6"/>
        <v>0</v>
      </c>
    </row>
    <row r="393" spans="1:8" ht="13.5" x14ac:dyDescent="0.25">
      <c r="A393" s="11"/>
      <c r="B393" s="10">
        <v>42871</v>
      </c>
      <c r="C393" s="2">
        <v>3.25</v>
      </c>
      <c r="D393" s="2">
        <v>2.6156000000000001</v>
      </c>
      <c r="E393" s="2">
        <v>4748</v>
      </c>
      <c r="F393" s="2"/>
      <c r="G393" s="2"/>
      <c r="H393" s="15">
        <f t="shared" si="6"/>
        <v>0</v>
      </c>
    </row>
    <row r="394" spans="1:8" ht="13.5" x14ac:dyDescent="0.25">
      <c r="A394" s="11"/>
      <c r="B394" s="10">
        <v>42872</v>
      </c>
      <c r="C394" s="2">
        <v>3.16</v>
      </c>
      <c r="D394" s="2">
        <v>2.5432000000000001</v>
      </c>
      <c r="E394" s="2">
        <v>1870</v>
      </c>
      <c r="F394" s="2"/>
      <c r="G394" s="2"/>
      <c r="H394" s="15">
        <f t="shared" si="6"/>
        <v>-2.7680073405719534E-2</v>
      </c>
    </row>
    <row r="395" spans="1:8" ht="13.5" x14ac:dyDescent="0.25">
      <c r="A395" s="11"/>
      <c r="B395" s="10">
        <v>42873</v>
      </c>
      <c r="C395" s="2">
        <v>3.12</v>
      </c>
      <c r="D395" s="2">
        <v>2.5110000000000001</v>
      </c>
      <c r="E395" s="2">
        <v>3220</v>
      </c>
      <c r="F395" s="2"/>
      <c r="G395" s="2"/>
      <c r="H395" s="15">
        <f t="shared" si="6"/>
        <v>-1.2661214218307645E-2</v>
      </c>
    </row>
    <row r="396" spans="1:8" ht="13.5" x14ac:dyDescent="0.25">
      <c r="A396" s="11"/>
      <c r="B396" s="10">
        <v>42874</v>
      </c>
      <c r="C396" s="2">
        <v>3.25</v>
      </c>
      <c r="D396" s="2">
        <v>2.6156000000000001</v>
      </c>
      <c r="E396" s="2">
        <v>601</v>
      </c>
      <c r="F396" s="2"/>
      <c r="G396" s="2"/>
      <c r="H396" s="15">
        <f t="shared" si="6"/>
        <v>4.1656710473914782E-2</v>
      </c>
    </row>
    <row r="397" spans="1:8" ht="13.5" x14ac:dyDescent="0.25">
      <c r="A397" s="11"/>
      <c r="B397" s="10">
        <v>42877</v>
      </c>
      <c r="C397" s="2">
        <v>3.23</v>
      </c>
      <c r="D397" s="2">
        <v>2.5994999999999999</v>
      </c>
      <c r="E397" s="2">
        <v>2259</v>
      </c>
      <c r="F397" s="2"/>
      <c r="G397" s="2"/>
      <c r="H397" s="15">
        <f t="shared" si="6"/>
        <v>-6.1553754396697601E-3</v>
      </c>
    </row>
    <row r="398" spans="1:8" ht="13.5" x14ac:dyDescent="0.25">
      <c r="A398" s="11"/>
      <c r="B398" s="10">
        <v>42878</v>
      </c>
      <c r="C398" s="2">
        <v>3.14</v>
      </c>
      <c r="D398" s="2">
        <v>2.5270999999999999</v>
      </c>
      <c r="E398" s="2">
        <v>931</v>
      </c>
      <c r="F398" s="2"/>
      <c r="G398" s="2"/>
      <c r="H398" s="15">
        <f t="shared" si="6"/>
        <v>-2.7851509905751113E-2</v>
      </c>
    </row>
    <row r="399" spans="1:8" ht="13.5" x14ac:dyDescent="0.25">
      <c r="A399" s="11"/>
      <c r="B399" s="10">
        <v>42879</v>
      </c>
      <c r="C399" s="2">
        <v>3.13</v>
      </c>
      <c r="D399" s="2">
        <v>2.5190999999999999</v>
      </c>
      <c r="E399" s="2">
        <v>8026</v>
      </c>
      <c r="F399" s="2"/>
      <c r="G399" s="2"/>
      <c r="H399" s="15">
        <f t="shared" si="6"/>
        <v>-3.1656839855961406E-3</v>
      </c>
    </row>
    <row r="400" spans="1:8" ht="13.5" x14ac:dyDescent="0.25">
      <c r="A400" s="11"/>
      <c r="B400" s="10">
        <v>42880</v>
      </c>
      <c r="C400" s="2">
        <v>3.04</v>
      </c>
      <c r="D400" s="2">
        <v>2.4466000000000001</v>
      </c>
      <c r="E400" s="2">
        <v>8866</v>
      </c>
      <c r="F400" s="2"/>
      <c r="G400" s="2"/>
      <c r="H400" s="15">
        <f t="shared" si="6"/>
        <v>-2.8780119884085503E-2</v>
      </c>
    </row>
    <row r="401" spans="1:8" ht="13.5" x14ac:dyDescent="0.25">
      <c r="A401" s="11"/>
      <c r="B401" s="10">
        <v>42881</v>
      </c>
      <c r="C401" s="2">
        <v>3.04</v>
      </c>
      <c r="D401" s="2">
        <v>2.4466000000000001</v>
      </c>
      <c r="E401" s="2">
        <v>2227</v>
      </c>
      <c r="F401" s="2"/>
      <c r="G401" s="2"/>
      <c r="H401" s="15">
        <f t="shared" si="6"/>
        <v>0</v>
      </c>
    </row>
    <row r="402" spans="1:8" ht="13.5" x14ac:dyDescent="0.25">
      <c r="A402" s="11"/>
      <c r="B402" s="10">
        <v>42884</v>
      </c>
      <c r="C402" s="2">
        <v>3.03</v>
      </c>
      <c r="D402" s="2">
        <v>2.4386000000000001</v>
      </c>
      <c r="E402" s="2">
        <v>699</v>
      </c>
      <c r="F402" s="2"/>
      <c r="G402" s="2"/>
      <c r="H402" s="15">
        <f t="shared" si="6"/>
        <v>-3.2698438649554512E-3</v>
      </c>
    </row>
    <row r="403" spans="1:8" ht="13.5" x14ac:dyDescent="0.25">
      <c r="A403" s="11"/>
      <c r="B403" s="10">
        <v>42885</v>
      </c>
      <c r="C403" s="2">
        <v>3.12</v>
      </c>
      <c r="D403" s="2">
        <v>2.5110000000000001</v>
      </c>
      <c r="E403" s="2">
        <v>339</v>
      </c>
      <c r="F403" s="2"/>
      <c r="G403" s="2"/>
      <c r="H403" s="15">
        <f t="shared" si="6"/>
        <v>2.9689165914869194E-2</v>
      </c>
    </row>
    <row r="404" spans="1:8" ht="13.5" x14ac:dyDescent="0.25">
      <c r="A404" s="11"/>
      <c r="B404" s="10">
        <v>42886</v>
      </c>
      <c r="C404" s="2">
        <v>3.12</v>
      </c>
      <c r="D404" s="2">
        <v>2.5110000000000001</v>
      </c>
      <c r="E404" s="2">
        <v>0</v>
      </c>
      <c r="F404" s="2"/>
      <c r="G404" s="2"/>
      <c r="H404" s="15">
        <f t="shared" si="6"/>
        <v>0</v>
      </c>
    </row>
    <row r="405" spans="1:8" ht="13.5" x14ac:dyDescent="0.25">
      <c r="A405" s="11"/>
      <c r="B405" s="10">
        <v>42887</v>
      </c>
      <c r="C405" s="2">
        <v>3.05</v>
      </c>
      <c r="D405" s="2">
        <v>2.4546999999999999</v>
      </c>
      <c r="E405" s="2">
        <v>180</v>
      </c>
      <c r="F405" s="2"/>
      <c r="G405" s="2"/>
      <c r="H405" s="15">
        <f t="shared" si="6"/>
        <v>-2.2421346077260151E-2</v>
      </c>
    </row>
    <row r="406" spans="1:8" ht="13.5" x14ac:dyDescent="0.25">
      <c r="A406" s="11"/>
      <c r="B406" s="10">
        <v>42888</v>
      </c>
      <c r="C406" s="2">
        <v>3.14</v>
      </c>
      <c r="D406" s="2">
        <v>2.5270999999999999</v>
      </c>
      <c r="E406" s="2">
        <v>251</v>
      </c>
      <c r="F406" s="2"/>
      <c r="G406" s="2"/>
      <c r="H406" s="15">
        <f t="shared" si="6"/>
        <v>2.9494439239010888E-2</v>
      </c>
    </row>
    <row r="407" spans="1:8" ht="13.5" x14ac:dyDescent="0.25">
      <c r="A407" s="11"/>
      <c r="B407" s="10">
        <v>42891</v>
      </c>
      <c r="C407" s="2">
        <v>3.14</v>
      </c>
      <c r="D407" s="2">
        <v>2.5270999999999999</v>
      </c>
      <c r="E407" s="2">
        <v>0</v>
      </c>
      <c r="F407" s="2"/>
      <c r="G407" s="2"/>
      <c r="H407" s="15">
        <f t="shared" si="6"/>
        <v>0</v>
      </c>
    </row>
    <row r="408" spans="1:8" ht="13.5" x14ac:dyDescent="0.25">
      <c r="A408" s="11"/>
      <c r="B408" s="10">
        <v>42892</v>
      </c>
      <c r="C408" s="2">
        <v>3.14</v>
      </c>
      <c r="D408" s="2">
        <v>2.5270999999999999</v>
      </c>
      <c r="E408" s="2">
        <v>0</v>
      </c>
      <c r="F408" s="2"/>
      <c r="G408" s="2"/>
      <c r="H408" s="15">
        <f t="shared" si="6"/>
        <v>0</v>
      </c>
    </row>
    <row r="409" spans="1:8" ht="13.5" x14ac:dyDescent="0.25">
      <c r="A409" s="11"/>
      <c r="B409" s="10">
        <v>42893</v>
      </c>
      <c r="C409" s="2">
        <v>3.14</v>
      </c>
      <c r="D409" s="2">
        <v>2.5270999999999999</v>
      </c>
      <c r="E409" s="2">
        <v>0</v>
      </c>
      <c r="F409" s="2"/>
      <c r="G409" s="2"/>
      <c r="H409" s="15">
        <f t="shared" si="6"/>
        <v>0</v>
      </c>
    </row>
    <row r="410" spans="1:8" ht="13.5" x14ac:dyDescent="0.25">
      <c r="A410" s="11"/>
      <c r="B410" s="10">
        <v>42894</v>
      </c>
      <c r="C410" s="2">
        <v>3.04</v>
      </c>
      <c r="D410" s="2">
        <v>2.4466000000000001</v>
      </c>
      <c r="E410" s="2">
        <v>1691</v>
      </c>
      <c r="F410" s="2"/>
      <c r="G410" s="2"/>
      <c r="H410" s="15">
        <f t="shared" si="6"/>
        <v>-3.1854695105061059E-2</v>
      </c>
    </row>
    <row r="411" spans="1:8" ht="13.5" x14ac:dyDescent="0.25">
      <c r="A411" s="11"/>
      <c r="B411" s="10">
        <v>42895</v>
      </c>
      <c r="C411" s="2">
        <v>3</v>
      </c>
      <c r="D411" s="2">
        <v>2.4144000000000001</v>
      </c>
      <c r="E411" s="2">
        <v>3127</v>
      </c>
      <c r="F411" s="2"/>
      <c r="G411" s="2"/>
      <c r="H411" s="15">
        <f t="shared" si="6"/>
        <v>-1.3161121556445683E-2</v>
      </c>
    </row>
    <row r="412" spans="1:8" ht="13.5" x14ac:dyDescent="0.25">
      <c r="A412" s="11"/>
      <c r="B412" s="10">
        <v>42898</v>
      </c>
      <c r="C412" s="2">
        <v>3.09</v>
      </c>
      <c r="D412" s="2">
        <v>2.4868999999999999</v>
      </c>
      <c r="E412" s="2">
        <v>350</v>
      </c>
      <c r="F412" s="2"/>
      <c r="G412" s="2"/>
      <c r="H412" s="15">
        <f t="shared" si="6"/>
        <v>3.0028164347249746E-2</v>
      </c>
    </row>
    <row r="413" spans="1:8" ht="13.5" x14ac:dyDescent="0.25">
      <c r="A413" s="11"/>
      <c r="B413" s="10">
        <v>42899</v>
      </c>
      <c r="C413" s="2">
        <v>3.04</v>
      </c>
      <c r="D413" s="2">
        <v>2.4466000000000001</v>
      </c>
      <c r="E413" s="2">
        <v>401</v>
      </c>
      <c r="F413" s="2"/>
      <c r="G413" s="2"/>
      <c r="H413" s="15">
        <f t="shared" si="6"/>
        <v>-1.6204913748039642E-2</v>
      </c>
    </row>
    <row r="414" spans="1:8" ht="13.5" x14ac:dyDescent="0.25">
      <c r="A414" s="11"/>
      <c r="B414" s="10">
        <v>42900</v>
      </c>
      <c r="C414" s="2">
        <v>3.04</v>
      </c>
      <c r="D414" s="2">
        <v>2.4466000000000001</v>
      </c>
      <c r="E414" s="2">
        <v>451</v>
      </c>
      <c r="F414" s="2"/>
      <c r="G414" s="2"/>
      <c r="H414" s="15">
        <f t="shared" si="6"/>
        <v>0</v>
      </c>
    </row>
    <row r="415" spans="1:8" ht="13.5" x14ac:dyDescent="0.25">
      <c r="A415" s="11"/>
      <c r="B415" s="10">
        <v>42901</v>
      </c>
      <c r="C415" s="2">
        <v>3.04</v>
      </c>
      <c r="D415" s="2">
        <v>2.4466000000000001</v>
      </c>
      <c r="E415" s="2">
        <v>0</v>
      </c>
      <c r="F415" s="2"/>
      <c r="G415" s="2"/>
      <c r="H415" s="15">
        <f t="shared" si="6"/>
        <v>0</v>
      </c>
    </row>
    <row r="416" spans="1:8" ht="13.5" x14ac:dyDescent="0.25">
      <c r="A416" s="11"/>
      <c r="B416" s="10">
        <v>42902</v>
      </c>
      <c r="C416" s="2">
        <v>3.13</v>
      </c>
      <c r="D416" s="2">
        <v>2.5190999999999999</v>
      </c>
      <c r="E416" s="2">
        <v>3565</v>
      </c>
      <c r="F416" s="2"/>
      <c r="G416" s="2"/>
      <c r="H416" s="15">
        <f t="shared" si="6"/>
        <v>2.9632960026158662E-2</v>
      </c>
    </row>
    <row r="417" spans="1:8" ht="13.5" x14ac:dyDescent="0.25">
      <c r="A417" s="11"/>
      <c r="B417" s="10">
        <v>42905</v>
      </c>
      <c r="C417" s="2">
        <v>3.2</v>
      </c>
      <c r="D417" s="2">
        <v>2.5754000000000001</v>
      </c>
      <c r="E417" s="2">
        <v>14818</v>
      </c>
      <c r="F417" s="2"/>
      <c r="G417" s="2"/>
      <c r="H417" s="15">
        <f t="shared" si="6"/>
        <v>2.2349251716883109E-2</v>
      </c>
    </row>
    <row r="418" spans="1:8" ht="13.5" x14ac:dyDescent="0.25">
      <c r="A418" s="11"/>
      <c r="B418" s="10">
        <v>42906</v>
      </c>
      <c r="C418" s="2">
        <v>3.22</v>
      </c>
      <c r="D418" s="2">
        <v>2.5914999999999999</v>
      </c>
      <c r="E418" s="2">
        <v>26512</v>
      </c>
      <c r="F418" s="2"/>
      <c r="G418" s="2"/>
      <c r="H418" s="15">
        <f t="shared" si="6"/>
        <v>6.2514560844916444E-3</v>
      </c>
    </row>
    <row r="419" spans="1:8" ht="13.5" x14ac:dyDescent="0.25">
      <c r="A419" s="11"/>
      <c r="B419" s="10">
        <v>42907</v>
      </c>
      <c r="C419" s="2">
        <v>3.22</v>
      </c>
      <c r="D419" s="2">
        <v>2.5914999999999999</v>
      </c>
      <c r="E419" s="2">
        <v>18603</v>
      </c>
      <c r="F419" s="2"/>
      <c r="G419" s="2"/>
      <c r="H419" s="15">
        <f t="shared" si="6"/>
        <v>0</v>
      </c>
    </row>
    <row r="420" spans="1:8" ht="13.5" x14ac:dyDescent="0.25">
      <c r="A420" s="11"/>
      <c r="B420" s="10">
        <v>42908</v>
      </c>
      <c r="C420" s="2">
        <v>3.2</v>
      </c>
      <c r="D420" s="2">
        <v>2.5754000000000001</v>
      </c>
      <c r="E420" s="2">
        <v>3654</v>
      </c>
      <c r="F420" s="2"/>
      <c r="G420" s="2"/>
      <c r="H420" s="15">
        <f t="shared" si="6"/>
        <v>-6.2126181748021541E-3</v>
      </c>
    </row>
    <row r="421" spans="1:8" ht="13.5" x14ac:dyDescent="0.25">
      <c r="A421" s="11"/>
      <c r="B421" s="10">
        <v>42909</v>
      </c>
      <c r="C421" s="2">
        <v>3.11</v>
      </c>
      <c r="D421" s="2">
        <v>2.5030000000000001</v>
      </c>
      <c r="E421" s="2">
        <v>5702</v>
      </c>
      <c r="F421" s="2"/>
      <c r="G421" s="2"/>
      <c r="H421" s="15">
        <f t="shared" si="6"/>
        <v>-2.8112137920323063E-2</v>
      </c>
    </row>
    <row r="422" spans="1:8" ht="13.5" x14ac:dyDescent="0.25">
      <c r="A422" s="11"/>
      <c r="B422" s="10">
        <v>42914</v>
      </c>
      <c r="C422" s="2">
        <v>3.11</v>
      </c>
      <c r="D422" s="2">
        <v>2.5030000000000001</v>
      </c>
      <c r="E422" s="2">
        <v>798</v>
      </c>
      <c r="F422" s="2"/>
      <c r="G422" s="2"/>
      <c r="H422" s="15">
        <f t="shared" si="6"/>
        <v>0</v>
      </c>
    </row>
    <row r="423" spans="1:8" ht="13.5" x14ac:dyDescent="0.25">
      <c r="A423" s="11"/>
      <c r="B423" s="10">
        <v>42915</v>
      </c>
      <c r="C423" s="2">
        <v>3.02</v>
      </c>
      <c r="D423" s="2">
        <v>2.4304999999999999</v>
      </c>
      <c r="E423" s="2">
        <v>12233</v>
      </c>
      <c r="F423" s="2"/>
      <c r="G423" s="2"/>
      <c r="H423" s="15">
        <f t="shared" si="6"/>
        <v>-2.8965241709948152E-2</v>
      </c>
    </row>
    <row r="424" spans="1:8" ht="13.5" x14ac:dyDescent="0.25">
      <c r="A424" s="11"/>
      <c r="B424" s="10">
        <v>42916</v>
      </c>
      <c r="C424" s="2">
        <v>2.98</v>
      </c>
      <c r="D424" s="2">
        <v>2.3982999999999999</v>
      </c>
      <c r="E424" s="2">
        <v>8923</v>
      </c>
      <c r="F424" s="2"/>
      <c r="G424" s="2"/>
      <c r="H424" s="15">
        <f t="shared" si="6"/>
        <v>-1.3248302818350138E-2</v>
      </c>
    </row>
    <row r="425" spans="1:8" ht="13.5" x14ac:dyDescent="0.25">
      <c r="A425" s="11"/>
      <c r="B425" s="10">
        <v>42919</v>
      </c>
      <c r="C425" s="2">
        <v>2.98</v>
      </c>
      <c r="D425" s="2">
        <v>2.3982999999999999</v>
      </c>
      <c r="E425" s="2">
        <v>2356</v>
      </c>
      <c r="F425" s="2"/>
      <c r="G425" s="2"/>
      <c r="H425" s="15">
        <f t="shared" si="6"/>
        <v>0</v>
      </c>
    </row>
    <row r="426" spans="1:8" ht="13.5" x14ac:dyDescent="0.25">
      <c r="A426" s="11"/>
      <c r="B426" s="10">
        <v>42920</v>
      </c>
      <c r="C426" s="2">
        <v>2.96</v>
      </c>
      <c r="D426" s="2">
        <v>2.3822000000000001</v>
      </c>
      <c r="E426" s="2">
        <v>8243</v>
      </c>
      <c r="F426" s="2"/>
      <c r="G426" s="2"/>
      <c r="H426" s="15">
        <f t="shared" si="6"/>
        <v>-6.7130884376432401E-3</v>
      </c>
    </row>
    <row r="427" spans="1:8" ht="13.5" x14ac:dyDescent="0.25">
      <c r="A427" s="11"/>
      <c r="B427" s="10">
        <v>42921</v>
      </c>
      <c r="C427" s="2">
        <v>3.08</v>
      </c>
      <c r="D427" s="2">
        <v>2.4788000000000001</v>
      </c>
      <c r="E427" s="2">
        <v>21881</v>
      </c>
      <c r="F427" s="2"/>
      <c r="G427" s="2"/>
      <c r="H427" s="15">
        <f t="shared" si="6"/>
        <v>4.0550751406263123E-2</v>
      </c>
    </row>
    <row r="428" spans="1:8" ht="13.5" x14ac:dyDescent="0.25">
      <c r="A428" s="11"/>
      <c r="B428" s="10">
        <v>42922</v>
      </c>
      <c r="C428" s="2">
        <v>3.1</v>
      </c>
      <c r="D428" s="2">
        <v>2.4948999999999999</v>
      </c>
      <c r="E428" s="2">
        <v>5736</v>
      </c>
      <c r="F428" s="2"/>
      <c r="G428" s="2"/>
      <c r="H428" s="15">
        <f t="shared" si="6"/>
        <v>6.4950782636758837E-3</v>
      </c>
    </row>
    <row r="429" spans="1:8" ht="13.5" x14ac:dyDescent="0.25">
      <c r="A429" s="11"/>
      <c r="B429" s="10">
        <v>42923</v>
      </c>
      <c r="C429" s="2">
        <v>3.09</v>
      </c>
      <c r="D429" s="2">
        <v>2.4868999999999999</v>
      </c>
      <c r="E429" s="2">
        <v>5502</v>
      </c>
      <c r="F429" s="2"/>
      <c r="G429" s="2"/>
      <c r="H429" s="15">
        <f t="shared" si="6"/>
        <v>-3.2065413443424615E-3</v>
      </c>
    </row>
    <row r="430" spans="1:8" ht="13.5" x14ac:dyDescent="0.25">
      <c r="A430" s="11"/>
      <c r="B430" s="10">
        <v>42926</v>
      </c>
      <c r="C430" s="2">
        <v>3.12</v>
      </c>
      <c r="D430" s="2">
        <v>2.5110000000000001</v>
      </c>
      <c r="E430" s="2">
        <v>9479</v>
      </c>
      <c r="F430" s="2"/>
      <c r="G430" s="2"/>
      <c r="H430" s="15">
        <f t="shared" si="6"/>
        <v>9.6907796855523875E-3</v>
      </c>
    </row>
    <row r="431" spans="1:8" ht="13.5" x14ac:dyDescent="0.25">
      <c r="A431" s="11"/>
      <c r="B431" s="10">
        <v>42927</v>
      </c>
      <c r="C431" s="2">
        <v>3.11</v>
      </c>
      <c r="D431" s="2">
        <v>2.5030000000000001</v>
      </c>
      <c r="E431" s="2">
        <v>4972</v>
      </c>
      <c r="F431" s="2"/>
      <c r="G431" s="2"/>
      <c r="H431" s="15">
        <f t="shared" si="6"/>
        <v>-3.1859816806053391E-3</v>
      </c>
    </row>
    <row r="432" spans="1:8" ht="13.5" x14ac:dyDescent="0.25">
      <c r="A432" s="11"/>
      <c r="B432" s="10">
        <v>42928</v>
      </c>
      <c r="C432" s="2">
        <v>3.02</v>
      </c>
      <c r="D432" s="2">
        <v>2.4304999999999999</v>
      </c>
      <c r="E432" s="2">
        <v>3009</v>
      </c>
      <c r="F432" s="2"/>
      <c r="G432" s="2"/>
      <c r="H432" s="15">
        <f t="shared" si="6"/>
        <v>-2.8965241709948152E-2</v>
      </c>
    </row>
    <row r="433" spans="1:8" ht="13.5" x14ac:dyDescent="0.25">
      <c r="A433" s="11"/>
      <c r="B433" s="10">
        <v>42929</v>
      </c>
      <c r="C433" s="2">
        <v>3.08</v>
      </c>
      <c r="D433" s="2">
        <v>2.4788000000000001</v>
      </c>
      <c r="E433" s="2">
        <v>4392</v>
      </c>
      <c r="F433" s="2"/>
      <c r="G433" s="2"/>
      <c r="H433" s="15">
        <f t="shared" si="6"/>
        <v>1.9872454227525298E-2</v>
      </c>
    </row>
    <row r="434" spans="1:8" ht="13.5" x14ac:dyDescent="0.25">
      <c r="A434" s="11"/>
      <c r="B434" s="10">
        <v>42930</v>
      </c>
      <c r="C434" s="2">
        <v>3.07</v>
      </c>
      <c r="D434" s="2">
        <v>2.4708000000000001</v>
      </c>
      <c r="E434" s="2">
        <v>1600</v>
      </c>
      <c r="F434" s="2"/>
      <c r="G434" s="2"/>
      <c r="H434" s="15">
        <f t="shared" si="6"/>
        <v>-3.2273680813296782E-3</v>
      </c>
    </row>
    <row r="435" spans="1:8" ht="13.5" x14ac:dyDescent="0.25">
      <c r="A435" s="11"/>
      <c r="B435" s="10">
        <v>42933</v>
      </c>
      <c r="C435" s="2">
        <v>3.06</v>
      </c>
      <c r="D435" s="2">
        <v>2.4626999999999999</v>
      </c>
      <c r="E435" s="2">
        <v>1050</v>
      </c>
      <c r="F435" s="2"/>
      <c r="G435" s="2"/>
      <c r="H435" s="15">
        <f t="shared" si="6"/>
        <v>-3.2782904322487525E-3</v>
      </c>
    </row>
    <row r="436" spans="1:8" ht="13.5" x14ac:dyDescent="0.25">
      <c r="A436" s="11"/>
      <c r="B436" s="10">
        <v>42934</v>
      </c>
      <c r="C436" s="2">
        <v>3.06</v>
      </c>
      <c r="D436" s="2">
        <v>2.4626999999999999</v>
      </c>
      <c r="E436" s="2">
        <v>4067</v>
      </c>
      <c r="F436" s="2"/>
      <c r="G436" s="2"/>
      <c r="H436" s="15">
        <f t="shared" si="6"/>
        <v>0</v>
      </c>
    </row>
    <row r="437" spans="1:8" ht="13.5" x14ac:dyDescent="0.25">
      <c r="A437" s="11"/>
      <c r="B437" s="10">
        <v>42935</v>
      </c>
      <c r="C437" s="2">
        <v>3.14</v>
      </c>
      <c r="D437" s="2">
        <v>2.5270999999999999</v>
      </c>
      <c r="E437" s="2">
        <v>7087</v>
      </c>
      <c r="F437" s="2"/>
      <c r="G437" s="2"/>
      <c r="H437" s="15">
        <f t="shared" si="6"/>
        <v>2.6150160393064528E-2</v>
      </c>
    </row>
    <row r="438" spans="1:8" ht="13.5" x14ac:dyDescent="0.25">
      <c r="A438" s="11"/>
      <c r="B438" s="10">
        <v>42936</v>
      </c>
      <c r="C438" s="2">
        <v>3.1</v>
      </c>
      <c r="D438" s="2">
        <v>2.4948999999999999</v>
      </c>
      <c r="E438" s="2">
        <v>8903</v>
      </c>
      <c r="F438" s="2"/>
      <c r="G438" s="2"/>
      <c r="H438" s="15">
        <f t="shared" si="6"/>
        <v>-1.2741878042024458E-2</v>
      </c>
    </row>
    <row r="439" spans="1:8" ht="13.5" x14ac:dyDescent="0.25">
      <c r="A439" s="11"/>
      <c r="B439" s="10">
        <v>42937</v>
      </c>
      <c r="C439" s="2">
        <v>3.1</v>
      </c>
      <c r="D439" s="2">
        <v>2.4948999999999999</v>
      </c>
      <c r="E439" s="2">
        <v>13367</v>
      </c>
      <c r="F439" s="2"/>
      <c r="G439" s="2"/>
      <c r="H439" s="15">
        <f t="shared" si="6"/>
        <v>0</v>
      </c>
    </row>
    <row r="440" spans="1:8" ht="13.5" x14ac:dyDescent="0.25">
      <c r="A440" s="11"/>
      <c r="B440" s="10">
        <v>42940</v>
      </c>
      <c r="C440" s="2">
        <v>3.12</v>
      </c>
      <c r="D440" s="2">
        <v>2.5110000000000001</v>
      </c>
      <c r="E440" s="2">
        <v>587</v>
      </c>
      <c r="F440" s="2"/>
      <c r="G440" s="2"/>
      <c r="H440" s="15">
        <f t="shared" si="6"/>
        <v>6.4531644554892886E-3</v>
      </c>
    </row>
    <row r="441" spans="1:8" ht="13.5" x14ac:dyDescent="0.25">
      <c r="A441" s="11"/>
      <c r="B441" s="10">
        <v>42942</v>
      </c>
      <c r="C441" s="2">
        <v>3.08</v>
      </c>
      <c r="D441" s="2">
        <v>2.4788000000000001</v>
      </c>
      <c r="E441" s="2">
        <v>33111</v>
      </c>
      <c r="F441" s="2"/>
      <c r="G441" s="2"/>
      <c r="H441" s="15">
        <f t="shared" si="6"/>
        <v>-1.2823576264436481E-2</v>
      </c>
    </row>
    <row r="442" spans="1:8" ht="13.5" x14ac:dyDescent="0.25">
      <c r="A442" s="11"/>
      <c r="B442" s="10">
        <v>42943</v>
      </c>
      <c r="C442" s="2">
        <v>3.11</v>
      </c>
      <c r="D442" s="2">
        <v>2.5030000000000001</v>
      </c>
      <c r="E442" s="2">
        <v>4603</v>
      </c>
      <c r="F442" s="2"/>
      <c r="G442" s="2"/>
      <c r="H442" s="15">
        <f t="shared" si="6"/>
        <v>9.7627884460222674E-3</v>
      </c>
    </row>
    <row r="443" spans="1:8" ht="13.5" x14ac:dyDescent="0.25">
      <c r="A443" s="11"/>
      <c r="B443" s="10">
        <v>42944</v>
      </c>
      <c r="C443" s="2">
        <v>3.05</v>
      </c>
      <c r="D443" s="2">
        <v>2.4546999999999999</v>
      </c>
      <c r="E443" s="2">
        <v>3056</v>
      </c>
      <c r="F443" s="2"/>
      <c r="G443" s="2"/>
      <c r="H443" s="15">
        <f t="shared" si="6"/>
        <v>-1.9296843787455147E-2</v>
      </c>
    </row>
    <row r="444" spans="1:8" ht="13.5" x14ac:dyDescent="0.25">
      <c r="A444" s="11"/>
      <c r="B444" s="10">
        <v>42947</v>
      </c>
      <c r="C444" s="2">
        <v>3</v>
      </c>
      <c r="D444" s="2">
        <v>2.4144000000000001</v>
      </c>
      <c r="E444" s="2">
        <v>2772</v>
      </c>
      <c r="F444" s="2"/>
      <c r="G444" s="2"/>
      <c r="H444" s="15">
        <f t="shared" si="6"/>
        <v>-1.6417484825029447E-2</v>
      </c>
    </row>
    <row r="445" spans="1:8" ht="13.5" x14ac:dyDescent="0.25">
      <c r="A445" s="11"/>
      <c r="B445" s="10">
        <v>42948</v>
      </c>
      <c r="C445" s="2">
        <v>3.09</v>
      </c>
      <c r="D445" s="2">
        <v>2.4868999999999999</v>
      </c>
      <c r="E445" s="2">
        <v>8374</v>
      </c>
      <c r="F445" s="2"/>
      <c r="G445" s="2"/>
      <c r="H445" s="15">
        <f t="shared" si="6"/>
        <v>3.0028164347249746E-2</v>
      </c>
    </row>
    <row r="446" spans="1:8" ht="13.5" x14ac:dyDescent="0.25">
      <c r="A446" s="11"/>
      <c r="B446" s="10">
        <v>42949</v>
      </c>
      <c r="C446" s="2">
        <v>3.1</v>
      </c>
      <c r="D446" s="2">
        <v>2.4948999999999999</v>
      </c>
      <c r="E446" s="2">
        <v>2782</v>
      </c>
      <c r="F446" s="2"/>
      <c r="G446" s="2"/>
      <c r="H446" s="15">
        <f t="shared" si="6"/>
        <v>3.2168563271542916E-3</v>
      </c>
    </row>
    <row r="447" spans="1:8" ht="13.5" x14ac:dyDescent="0.25">
      <c r="A447" s="11"/>
      <c r="B447" s="10">
        <v>42950</v>
      </c>
      <c r="C447" s="2">
        <v>3.14</v>
      </c>
      <c r="D447" s="2">
        <v>2.5270999999999999</v>
      </c>
      <c r="E447" s="2">
        <v>23</v>
      </c>
      <c r="F447" s="2"/>
      <c r="G447" s="2"/>
      <c r="H447" s="15">
        <f t="shared" si="6"/>
        <v>1.2906328910978399E-2</v>
      </c>
    </row>
    <row r="448" spans="1:8" ht="13.5" x14ac:dyDescent="0.25">
      <c r="A448" s="11"/>
      <c r="B448" s="10">
        <v>42951</v>
      </c>
      <c r="C448" s="2">
        <v>3.32</v>
      </c>
      <c r="D448" s="2">
        <v>2.6720000000000002</v>
      </c>
      <c r="E448" s="2">
        <v>31495</v>
      </c>
      <c r="F448" s="2"/>
      <c r="G448" s="2"/>
      <c r="H448" s="15">
        <f t="shared" si="6"/>
        <v>5.733845118911015E-2</v>
      </c>
    </row>
    <row r="449" spans="1:8" ht="13.5" x14ac:dyDescent="0.25">
      <c r="A449" s="11"/>
      <c r="B449" s="10">
        <v>42954</v>
      </c>
      <c r="C449" s="2">
        <v>3.32</v>
      </c>
      <c r="D449" s="2">
        <v>2.6720000000000002</v>
      </c>
      <c r="E449" s="2">
        <v>18580</v>
      </c>
      <c r="F449" s="2"/>
      <c r="G449" s="2"/>
      <c r="H449" s="15">
        <f t="shared" si="6"/>
        <v>0</v>
      </c>
    </row>
    <row r="450" spans="1:8" ht="13.5" x14ac:dyDescent="0.25">
      <c r="A450" s="11"/>
      <c r="B450" s="10">
        <v>42955</v>
      </c>
      <c r="C450" s="2">
        <v>3.24</v>
      </c>
      <c r="D450" s="2">
        <v>2.6076000000000001</v>
      </c>
      <c r="E450" s="2">
        <v>10036</v>
      </c>
      <c r="F450" s="2"/>
      <c r="G450" s="2"/>
      <c r="H450" s="15">
        <f t="shared" si="6"/>
        <v>-2.4101796407185631E-2</v>
      </c>
    </row>
    <row r="451" spans="1:8" ht="13.5" x14ac:dyDescent="0.25">
      <c r="A451" s="11"/>
      <c r="B451" s="10">
        <v>42956</v>
      </c>
      <c r="C451" s="2">
        <v>3.24</v>
      </c>
      <c r="D451" s="2">
        <v>2.6076000000000001</v>
      </c>
      <c r="E451" s="2">
        <v>2993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42957</v>
      </c>
      <c r="C452" s="2">
        <v>3.17</v>
      </c>
      <c r="D452" s="2">
        <v>2.5512000000000001</v>
      </c>
      <c r="E452" s="2">
        <v>4090</v>
      </c>
      <c r="F452" s="2"/>
      <c r="G452" s="2"/>
      <c r="H452" s="15">
        <f t="shared" si="6"/>
        <v>-2.1629084215370457E-2</v>
      </c>
    </row>
    <row r="453" spans="1:8" ht="13.5" x14ac:dyDescent="0.25">
      <c r="A453" s="11"/>
      <c r="B453" s="10">
        <v>42958</v>
      </c>
      <c r="C453" s="2">
        <v>3.11</v>
      </c>
      <c r="D453" s="2">
        <v>2.5030000000000001</v>
      </c>
      <c r="E453" s="2">
        <v>7790</v>
      </c>
      <c r="F453" s="2"/>
      <c r="G453" s="2"/>
      <c r="H453" s="15">
        <f t="shared" si="6"/>
        <v>-1.8893069927877086E-2</v>
      </c>
    </row>
    <row r="454" spans="1:8" ht="13.5" x14ac:dyDescent="0.25">
      <c r="A454" s="11"/>
      <c r="B454" s="10">
        <v>42961</v>
      </c>
      <c r="C454" s="2">
        <v>3.05</v>
      </c>
      <c r="D454" s="2">
        <v>2.4546999999999999</v>
      </c>
      <c r="E454" s="2">
        <v>1386</v>
      </c>
      <c r="F454" s="2"/>
      <c r="G454" s="2"/>
      <c r="H454" s="15">
        <f t="shared" si="6"/>
        <v>-1.9296843787455147E-2</v>
      </c>
    </row>
    <row r="455" spans="1:8" ht="13.5" x14ac:dyDescent="0.25">
      <c r="A455" s="11"/>
      <c r="B455" s="10">
        <v>42962</v>
      </c>
      <c r="C455" s="2">
        <v>3.1</v>
      </c>
      <c r="D455" s="2">
        <v>2.4948999999999999</v>
      </c>
      <c r="E455" s="2">
        <v>2484</v>
      </c>
      <c r="F455" s="2"/>
      <c r="G455" s="2"/>
      <c r="H455" s="15">
        <f t="shared" ref="H455:H518" si="7">(D455-D454)/D454</f>
        <v>1.637674664928505E-2</v>
      </c>
    </row>
    <row r="456" spans="1:8" ht="13.5" x14ac:dyDescent="0.25">
      <c r="A456" s="11"/>
      <c r="B456" s="10">
        <v>42963</v>
      </c>
      <c r="C456" s="2">
        <v>3.15</v>
      </c>
      <c r="D456" s="2">
        <v>2.5350999999999999</v>
      </c>
      <c r="E456" s="2">
        <v>2014</v>
      </c>
      <c r="F456" s="2"/>
      <c r="G456" s="2"/>
      <c r="H456" s="15">
        <f t="shared" si="7"/>
        <v>1.611287025532086E-2</v>
      </c>
    </row>
    <row r="457" spans="1:8" ht="13.5" x14ac:dyDescent="0.25">
      <c r="A457" s="11"/>
      <c r="B457" s="10">
        <v>42964</v>
      </c>
      <c r="C457" s="2">
        <v>3.1</v>
      </c>
      <c r="D457" s="2">
        <v>2.4948999999999999</v>
      </c>
      <c r="E457" s="2">
        <v>1746</v>
      </c>
      <c r="F457" s="2"/>
      <c r="G457" s="2"/>
      <c r="H457" s="15">
        <f t="shared" si="7"/>
        <v>-1.5857362628693153E-2</v>
      </c>
    </row>
    <row r="458" spans="1:8" ht="13.5" x14ac:dyDescent="0.25">
      <c r="A458" s="11"/>
      <c r="B458" s="10">
        <v>42965</v>
      </c>
      <c r="C458" s="2">
        <v>3.07</v>
      </c>
      <c r="D458" s="2">
        <v>2.4708000000000001</v>
      </c>
      <c r="E458" s="2">
        <v>1777</v>
      </c>
      <c r="F458" s="2"/>
      <c r="G458" s="2"/>
      <c r="H458" s="15">
        <f t="shared" si="7"/>
        <v>-9.6597057998315718E-3</v>
      </c>
    </row>
    <row r="459" spans="1:8" ht="13.5" x14ac:dyDescent="0.25">
      <c r="A459" s="11"/>
      <c r="B459" s="10">
        <v>42968</v>
      </c>
      <c r="C459" s="2">
        <v>3.08</v>
      </c>
      <c r="D459" s="2">
        <v>2.4788000000000001</v>
      </c>
      <c r="E459" s="2">
        <v>3902</v>
      </c>
      <c r="F459" s="2"/>
      <c r="G459" s="2"/>
      <c r="H459" s="15">
        <f t="shared" si="7"/>
        <v>3.2378177108628812E-3</v>
      </c>
    </row>
    <row r="460" spans="1:8" ht="13.5" x14ac:dyDescent="0.25">
      <c r="A460" s="11"/>
      <c r="B460" s="10">
        <v>42969</v>
      </c>
      <c r="C460" s="2">
        <v>3.1</v>
      </c>
      <c r="D460" s="2">
        <v>2.4948999999999999</v>
      </c>
      <c r="E460" s="2">
        <v>7697</v>
      </c>
      <c r="F460" s="2"/>
      <c r="G460" s="2"/>
      <c r="H460" s="15">
        <f t="shared" si="7"/>
        <v>6.4950782636758837E-3</v>
      </c>
    </row>
    <row r="461" spans="1:8" ht="13.5" x14ac:dyDescent="0.25">
      <c r="A461" s="11"/>
      <c r="B461" s="10">
        <v>42970</v>
      </c>
      <c r="C461" s="2">
        <v>3.09</v>
      </c>
      <c r="D461" s="2">
        <v>2.4868999999999999</v>
      </c>
      <c r="E461" s="2">
        <v>6063</v>
      </c>
      <c r="F461" s="2"/>
      <c r="G461" s="2"/>
      <c r="H461" s="15">
        <f t="shared" si="7"/>
        <v>-3.2065413443424615E-3</v>
      </c>
    </row>
    <row r="462" spans="1:8" ht="13.5" x14ac:dyDescent="0.25">
      <c r="A462" s="11"/>
      <c r="B462" s="10">
        <v>42971</v>
      </c>
      <c r="C462" s="2">
        <v>3.1</v>
      </c>
      <c r="D462" s="2">
        <v>2.4948999999999999</v>
      </c>
      <c r="E462" s="2">
        <v>4395</v>
      </c>
      <c r="F462" s="2"/>
      <c r="G462" s="2"/>
      <c r="H462" s="15">
        <f t="shared" si="7"/>
        <v>3.2168563271542916E-3</v>
      </c>
    </row>
    <row r="463" spans="1:8" ht="13.5" x14ac:dyDescent="0.25">
      <c r="A463" s="11"/>
      <c r="B463" s="10">
        <v>42972</v>
      </c>
      <c r="C463" s="2">
        <v>3.05</v>
      </c>
      <c r="D463" s="2">
        <v>2.4546999999999999</v>
      </c>
      <c r="E463" s="2">
        <v>4768</v>
      </c>
      <c r="F463" s="2"/>
      <c r="G463" s="2"/>
      <c r="H463" s="15">
        <f t="shared" si="7"/>
        <v>-1.611287025532086E-2</v>
      </c>
    </row>
    <row r="464" spans="1:8" ht="13.5" x14ac:dyDescent="0.25">
      <c r="A464" s="11"/>
      <c r="B464" s="10">
        <v>42975</v>
      </c>
      <c r="C464" s="2">
        <v>3.05</v>
      </c>
      <c r="D464" s="2">
        <v>2.4546999999999999</v>
      </c>
      <c r="E464" s="2">
        <v>2809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42976</v>
      </c>
      <c r="C465" s="2">
        <v>3.02</v>
      </c>
      <c r="D465" s="2">
        <v>2.4304999999999999</v>
      </c>
      <c r="E465" s="2">
        <v>7218</v>
      </c>
      <c r="F465" s="2"/>
      <c r="G465" s="2"/>
      <c r="H465" s="15">
        <f t="shared" si="7"/>
        <v>-9.8586385301666201E-3</v>
      </c>
    </row>
    <row r="466" spans="1:8" ht="13.5" x14ac:dyDescent="0.25">
      <c r="A466" s="11"/>
      <c r="B466" s="10">
        <v>42977</v>
      </c>
      <c r="C466" s="2">
        <v>3.1</v>
      </c>
      <c r="D466" s="2">
        <v>2.4948999999999999</v>
      </c>
      <c r="E466" s="2">
        <v>400</v>
      </c>
      <c r="F466" s="2"/>
      <c r="G466" s="2"/>
      <c r="H466" s="15">
        <f t="shared" si="7"/>
        <v>2.6496605636700275E-2</v>
      </c>
    </row>
    <row r="467" spans="1:8" ht="13.5" x14ac:dyDescent="0.25">
      <c r="A467" s="11"/>
      <c r="B467" s="10">
        <v>42978</v>
      </c>
      <c r="C467" s="2">
        <v>3.05</v>
      </c>
      <c r="D467" s="2">
        <v>2.4546999999999999</v>
      </c>
      <c r="E467" s="2">
        <v>110</v>
      </c>
      <c r="F467" s="2"/>
      <c r="G467" s="2"/>
      <c r="H467" s="15">
        <f t="shared" si="7"/>
        <v>-1.611287025532086E-2</v>
      </c>
    </row>
    <row r="468" spans="1:8" ht="13.5" x14ac:dyDescent="0.25">
      <c r="A468" s="11"/>
      <c r="B468" s="10">
        <v>42982</v>
      </c>
      <c r="C468" s="2">
        <v>3.1</v>
      </c>
      <c r="D468" s="2">
        <v>2.4948999999999999</v>
      </c>
      <c r="E468" s="2">
        <v>432</v>
      </c>
      <c r="F468" s="2"/>
      <c r="G468" s="2"/>
      <c r="H468" s="15">
        <f t="shared" si="7"/>
        <v>1.637674664928505E-2</v>
      </c>
    </row>
    <row r="469" spans="1:8" ht="13.5" x14ac:dyDescent="0.25">
      <c r="A469" s="11"/>
      <c r="B469" s="10">
        <v>42983</v>
      </c>
      <c r="C469" s="2">
        <v>3.1</v>
      </c>
      <c r="D469" s="2">
        <v>2.4948999999999999</v>
      </c>
      <c r="E469" s="2">
        <v>2501</v>
      </c>
      <c r="F469" s="2"/>
      <c r="G469" s="2"/>
      <c r="H469" s="15">
        <f t="shared" si="7"/>
        <v>0</v>
      </c>
    </row>
    <row r="470" spans="1:8" ht="13.5" x14ac:dyDescent="0.25">
      <c r="A470" s="11"/>
      <c r="B470" s="10">
        <v>42984</v>
      </c>
      <c r="C470" s="2">
        <v>3.01</v>
      </c>
      <c r="D470" s="2">
        <v>2.4224999999999999</v>
      </c>
      <c r="E470" s="2">
        <v>500</v>
      </c>
      <c r="F470" s="2"/>
      <c r="G470" s="2"/>
      <c r="H470" s="15">
        <f t="shared" si="7"/>
        <v>-2.9019199166299258E-2</v>
      </c>
    </row>
    <row r="471" spans="1:8" ht="13.5" x14ac:dyDescent="0.25">
      <c r="A471" s="11"/>
      <c r="B471" s="10">
        <v>42985</v>
      </c>
      <c r="C471" s="2">
        <v>3.1</v>
      </c>
      <c r="D471" s="2">
        <v>2.4948999999999999</v>
      </c>
      <c r="E471" s="2">
        <v>1</v>
      </c>
      <c r="F471" s="2"/>
      <c r="G471" s="2"/>
      <c r="H471" s="15">
        <f t="shared" si="7"/>
        <v>2.9886480908152744E-2</v>
      </c>
    </row>
    <row r="472" spans="1:8" ht="13.5" x14ac:dyDescent="0.25">
      <c r="A472" s="11"/>
      <c r="B472" s="10">
        <v>42986</v>
      </c>
      <c r="C472" s="2">
        <v>3.05</v>
      </c>
      <c r="D472" s="2">
        <v>2.4546999999999999</v>
      </c>
      <c r="E472" s="2">
        <v>1618</v>
      </c>
      <c r="F472" s="2"/>
      <c r="G472" s="2"/>
      <c r="H472" s="15">
        <f t="shared" si="7"/>
        <v>-1.611287025532086E-2</v>
      </c>
    </row>
    <row r="473" spans="1:8" ht="13.5" x14ac:dyDescent="0.25">
      <c r="A473" s="11"/>
      <c r="B473" s="10">
        <v>42989</v>
      </c>
      <c r="C473" s="2">
        <v>3</v>
      </c>
      <c r="D473" s="2">
        <v>2.4144000000000001</v>
      </c>
      <c r="E473" s="2">
        <v>1200</v>
      </c>
      <c r="F473" s="2"/>
      <c r="G473" s="2"/>
      <c r="H473" s="15">
        <f t="shared" si="7"/>
        <v>-1.6417484825029447E-2</v>
      </c>
    </row>
    <row r="474" spans="1:8" ht="13.5" x14ac:dyDescent="0.25">
      <c r="A474" s="11"/>
      <c r="B474" s="10">
        <v>42990</v>
      </c>
      <c r="C474" s="2">
        <v>2.98</v>
      </c>
      <c r="D474" s="2">
        <v>2.3982999999999999</v>
      </c>
      <c r="E474" s="2">
        <v>4088</v>
      </c>
      <c r="F474" s="2"/>
      <c r="G474" s="2"/>
      <c r="H474" s="15">
        <f t="shared" si="7"/>
        <v>-6.6683233929755734E-3</v>
      </c>
    </row>
    <row r="475" spans="1:8" ht="13.5" x14ac:dyDescent="0.25">
      <c r="A475" s="11"/>
      <c r="B475" s="10">
        <v>42991</v>
      </c>
      <c r="C475" s="2">
        <v>2.98</v>
      </c>
      <c r="D475" s="2">
        <v>2.3982999999999999</v>
      </c>
      <c r="E475" s="2">
        <v>1305</v>
      </c>
      <c r="F475" s="2"/>
      <c r="G475" s="2"/>
      <c r="H475" s="15">
        <f t="shared" si="7"/>
        <v>0</v>
      </c>
    </row>
    <row r="476" spans="1:8" ht="13.5" x14ac:dyDescent="0.25">
      <c r="A476" s="11"/>
      <c r="B476" s="10">
        <v>42992</v>
      </c>
      <c r="C476" s="2">
        <v>2.97</v>
      </c>
      <c r="D476" s="2">
        <v>2.3902999999999999</v>
      </c>
      <c r="E476" s="2">
        <v>418</v>
      </c>
      <c r="F476" s="2"/>
      <c r="G476" s="2"/>
      <c r="H476" s="15">
        <f t="shared" si="7"/>
        <v>-3.3356961180836457E-3</v>
      </c>
    </row>
    <row r="477" spans="1:8" ht="13.5" x14ac:dyDescent="0.25">
      <c r="A477" s="11"/>
      <c r="B477" s="10">
        <v>42993</v>
      </c>
      <c r="C477" s="2">
        <v>2.85</v>
      </c>
      <c r="D477" s="2">
        <v>2.2936999999999999</v>
      </c>
      <c r="E477" s="2">
        <v>5344</v>
      </c>
      <c r="F477" s="2"/>
      <c r="G477" s="2"/>
      <c r="H477" s="15">
        <f t="shared" si="7"/>
        <v>-4.041333723800361E-2</v>
      </c>
    </row>
    <row r="478" spans="1:8" ht="13.5" x14ac:dyDescent="0.25">
      <c r="A478" s="11"/>
      <c r="B478" s="10">
        <v>42996</v>
      </c>
      <c r="C478" s="2">
        <v>2.93</v>
      </c>
      <c r="D478" s="2">
        <v>2.3580999999999999</v>
      </c>
      <c r="E478" s="2">
        <v>868</v>
      </c>
      <c r="F478" s="2"/>
      <c r="G478" s="2"/>
      <c r="H478" s="15">
        <f t="shared" si="7"/>
        <v>2.8076906308584389E-2</v>
      </c>
    </row>
    <row r="479" spans="1:8" ht="13.5" x14ac:dyDescent="0.25">
      <c r="A479" s="11"/>
      <c r="B479" s="10">
        <v>42997</v>
      </c>
      <c r="C479" s="2">
        <v>2.99</v>
      </c>
      <c r="D479" s="2">
        <v>2.4064000000000001</v>
      </c>
      <c r="E479" s="2">
        <v>1384</v>
      </c>
      <c r="F479" s="2"/>
      <c r="G479" s="2"/>
      <c r="H479" s="15">
        <f t="shared" si="7"/>
        <v>2.0482591917221592E-2</v>
      </c>
    </row>
    <row r="480" spans="1:8" ht="13.5" x14ac:dyDescent="0.25">
      <c r="A480" s="11"/>
      <c r="B480" s="10">
        <v>42998</v>
      </c>
      <c r="C480" s="2">
        <v>2.99</v>
      </c>
      <c r="D480" s="2">
        <v>2.4064000000000001</v>
      </c>
      <c r="E480" s="2">
        <v>500</v>
      </c>
      <c r="F480" s="2"/>
      <c r="G480" s="2"/>
      <c r="H480" s="15">
        <f t="shared" si="7"/>
        <v>0</v>
      </c>
    </row>
    <row r="481" spans="1:8" ht="13.5" x14ac:dyDescent="0.25">
      <c r="A481" s="11"/>
      <c r="B481" s="10">
        <v>43000</v>
      </c>
      <c r="C481" s="2">
        <v>2.99</v>
      </c>
      <c r="D481" s="2">
        <v>2.4064000000000001</v>
      </c>
      <c r="E481" s="2">
        <v>1015</v>
      </c>
      <c r="F481" s="2"/>
      <c r="G481" s="2"/>
      <c r="H481" s="15">
        <f t="shared" si="7"/>
        <v>0</v>
      </c>
    </row>
    <row r="482" spans="1:8" ht="13.5" x14ac:dyDescent="0.25">
      <c r="A482" s="11"/>
      <c r="B482" s="10">
        <v>43003</v>
      </c>
      <c r="C482" s="2">
        <v>2.94</v>
      </c>
      <c r="D482" s="2">
        <v>2.3660999999999999</v>
      </c>
      <c r="E482" s="2">
        <v>3483</v>
      </c>
      <c r="F482" s="2"/>
      <c r="G482" s="2"/>
      <c r="H482" s="15">
        <f t="shared" si="7"/>
        <v>-1.6747007978723496E-2</v>
      </c>
    </row>
    <row r="483" spans="1:8" ht="13.5" x14ac:dyDescent="0.25">
      <c r="A483" s="11"/>
      <c r="B483" s="10">
        <v>43004</v>
      </c>
      <c r="C483" s="2">
        <v>2.99</v>
      </c>
      <c r="D483" s="2">
        <v>2.4064000000000001</v>
      </c>
      <c r="E483" s="2">
        <v>25387</v>
      </c>
      <c r="F483" s="2"/>
      <c r="G483" s="2"/>
      <c r="H483" s="15">
        <f t="shared" si="7"/>
        <v>1.7032247157770266E-2</v>
      </c>
    </row>
    <row r="484" spans="1:8" ht="13.5" x14ac:dyDescent="0.25">
      <c r="A484" s="11"/>
      <c r="B484" s="10">
        <v>43005</v>
      </c>
      <c r="C484" s="2">
        <v>3.01</v>
      </c>
      <c r="D484" s="2">
        <v>2.4224999999999999</v>
      </c>
      <c r="E484" s="2">
        <v>155</v>
      </c>
      <c r="F484" s="2"/>
      <c r="G484" s="2"/>
      <c r="H484" s="15">
        <f t="shared" si="7"/>
        <v>6.6904920212765041E-3</v>
      </c>
    </row>
    <row r="485" spans="1:8" ht="13.5" x14ac:dyDescent="0.25">
      <c r="A485" s="11"/>
      <c r="B485" s="10">
        <v>43006</v>
      </c>
      <c r="C485" s="2">
        <v>3</v>
      </c>
      <c r="D485" s="2">
        <v>2.4144000000000001</v>
      </c>
      <c r="E485" s="2">
        <v>403</v>
      </c>
      <c r="F485" s="2"/>
      <c r="G485" s="2"/>
      <c r="H485" s="15">
        <f t="shared" si="7"/>
        <v>-3.3436532507739006E-3</v>
      </c>
    </row>
    <row r="486" spans="1:8" ht="13.5" x14ac:dyDescent="0.25">
      <c r="A486" s="11"/>
      <c r="B486" s="10">
        <v>43007</v>
      </c>
      <c r="C486" s="2">
        <v>2.98</v>
      </c>
      <c r="D486" s="2">
        <v>2.3982999999999999</v>
      </c>
      <c r="E486" s="2">
        <v>1105</v>
      </c>
      <c r="F486" s="2"/>
      <c r="G486" s="2"/>
      <c r="H486" s="15">
        <f t="shared" si="7"/>
        <v>-6.6683233929755734E-3</v>
      </c>
    </row>
    <row r="487" spans="1:8" ht="13.5" x14ac:dyDescent="0.25">
      <c r="A487" s="11"/>
      <c r="B487" s="10">
        <v>43010</v>
      </c>
      <c r="C487" s="2">
        <v>2.94</v>
      </c>
      <c r="D487" s="2">
        <v>2.3660999999999999</v>
      </c>
      <c r="E487" s="2">
        <v>1982</v>
      </c>
      <c r="F487" s="2"/>
      <c r="G487" s="2"/>
      <c r="H487" s="15">
        <f t="shared" si="7"/>
        <v>-1.3426176875286664E-2</v>
      </c>
    </row>
    <row r="488" spans="1:8" ht="13.5" x14ac:dyDescent="0.25">
      <c r="A488" s="11"/>
      <c r="B488" s="10">
        <v>43011</v>
      </c>
      <c r="C488" s="2">
        <v>2.89</v>
      </c>
      <c r="D488" s="2">
        <v>2.3258999999999999</v>
      </c>
      <c r="E488" s="2">
        <v>2656</v>
      </c>
      <c r="F488" s="2"/>
      <c r="G488" s="2"/>
      <c r="H488" s="15">
        <f t="shared" si="7"/>
        <v>-1.6989983517180177E-2</v>
      </c>
    </row>
    <row r="489" spans="1:8" ht="13.5" x14ac:dyDescent="0.25">
      <c r="A489" s="11"/>
      <c r="B489" s="10">
        <v>43012</v>
      </c>
      <c r="C489" s="2">
        <v>2.9</v>
      </c>
      <c r="D489" s="2">
        <v>2.3338999999999999</v>
      </c>
      <c r="E489" s="2">
        <v>12156</v>
      </c>
      <c r="F489" s="2"/>
      <c r="G489" s="2"/>
      <c r="H489" s="15">
        <f t="shared" si="7"/>
        <v>3.439528784556519E-3</v>
      </c>
    </row>
    <row r="490" spans="1:8" ht="13.5" x14ac:dyDescent="0.25">
      <c r="A490" s="11"/>
      <c r="B490" s="10">
        <v>43013</v>
      </c>
      <c r="C490" s="2">
        <v>2.84</v>
      </c>
      <c r="D490" s="2">
        <v>2.2856999999999998</v>
      </c>
      <c r="E490" s="2">
        <v>1553</v>
      </c>
      <c r="F490" s="2"/>
      <c r="G490" s="2"/>
      <c r="H490" s="15">
        <f t="shared" si="7"/>
        <v>-2.0652127340503031E-2</v>
      </c>
    </row>
    <row r="491" spans="1:8" ht="13.5" x14ac:dyDescent="0.25">
      <c r="A491" s="11"/>
      <c r="B491" s="10">
        <v>43014</v>
      </c>
      <c r="C491" s="2">
        <v>2.85</v>
      </c>
      <c r="D491" s="2">
        <v>2.2936999999999999</v>
      </c>
      <c r="E491" s="2">
        <v>20</v>
      </c>
      <c r="F491" s="2"/>
      <c r="G491" s="2"/>
      <c r="H491" s="15">
        <f t="shared" si="7"/>
        <v>3.5000218751367229E-3</v>
      </c>
    </row>
    <row r="492" spans="1:8" ht="13.5" x14ac:dyDescent="0.25">
      <c r="A492" s="11"/>
      <c r="B492" s="10">
        <v>43017</v>
      </c>
      <c r="C492" s="2">
        <v>2.85</v>
      </c>
      <c r="D492" s="2">
        <v>2.2936999999999999</v>
      </c>
      <c r="E492" s="2">
        <v>670</v>
      </c>
      <c r="F492" s="2"/>
      <c r="G492" s="2"/>
      <c r="H492" s="15">
        <f t="shared" si="7"/>
        <v>0</v>
      </c>
    </row>
    <row r="493" spans="1:8" ht="13.5" x14ac:dyDescent="0.25">
      <c r="A493" s="11"/>
      <c r="B493" s="10">
        <v>43018</v>
      </c>
      <c r="C493" s="2">
        <v>2.85</v>
      </c>
      <c r="D493" s="2">
        <v>2.2936999999999999</v>
      </c>
      <c r="E493" s="2">
        <v>4380</v>
      </c>
      <c r="F493" s="2"/>
      <c r="G493" s="2"/>
      <c r="H493" s="15">
        <f t="shared" si="7"/>
        <v>0</v>
      </c>
    </row>
    <row r="494" spans="1:8" ht="13.5" x14ac:dyDescent="0.25">
      <c r="A494" s="11"/>
      <c r="B494" s="10">
        <v>43019</v>
      </c>
      <c r="C494" s="2">
        <v>2.85</v>
      </c>
      <c r="D494" s="2">
        <v>2.2936999999999999</v>
      </c>
      <c r="E494" s="2">
        <v>19886</v>
      </c>
      <c r="F494" s="2"/>
      <c r="G494" s="2"/>
      <c r="H494" s="15">
        <f t="shared" si="7"/>
        <v>0</v>
      </c>
    </row>
    <row r="495" spans="1:8" ht="13.5" x14ac:dyDescent="0.25">
      <c r="A495" s="11"/>
      <c r="B495" s="10">
        <v>43020</v>
      </c>
      <c r="C495" s="2">
        <v>2.85</v>
      </c>
      <c r="D495" s="2">
        <v>2.2936999999999999</v>
      </c>
      <c r="E495" s="2">
        <v>21056</v>
      </c>
      <c r="F495" s="2"/>
      <c r="G495" s="2"/>
      <c r="H495" s="15">
        <f t="shared" si="7"/>
        <v>0</v>
      </c>
    </row>
    <row r="496" spans="1:8" ht="13.5" x14ac:dyDescent="0.25">
      <c r="A496" s="11"/>
      <c r="B496" s="10">
        <v>43021</v>
      </c>
      <c r="C496" s="2">
        <v>2.93</v>
      </c>
      <c r="D496" s="2">
        <v>2.3580999999999999</v>
      </c>
      <c r="E496" s="2">
        <v>5</v>
      </c>
      <c r="F496" s="2"/>
      <c r="G496" s="2"/>
      <c r="H496" s="15">
        <f t="shared" si="7"/>
        <v>2.8076906308584389E-2</v>
      </c>
    </row>
    <row r="497" spans="1:8" ht="13.5" x14ac:dyDescent="0.25">
      <c r="A497" s="11"/>
      <c r="B497" s="10">
        <v>43024</v>
      </c>
      <c r="C497" s="2">
        <v>2.91</v>
      </c>
      <c r="D497" s="2">
        <v>2.3420000000000001</v>
      </c>
      <c r="E497" s="2">
        <v>451</v>
      </c>
      <c r="F497" s="2"/>
      <c r="G497" s="2"/>
      <c r="H497" s="15">
        <f t="shared" si="7"/>
        <v>-6.8275306390737384E-3</v>
      </c>
    </row>
    <row r="498" spans="1:8" ht="13.5" x14ac:dyDescent="0.25">
      <c r="A498" s="11"/>
      <c r="B498" s="10">
        <v>43025</v>
      </c>
      <c r="C498" s="2">
        <v>2.91</v>
      </c>
      <c r="D498" s="2">
        <v>2.3420000000000001</v>
      </c>
      <c r="E498" s="2">
        <v>2894</v>
      </c>
      <c r="F498" s="2"/>
      <c r="G498" s="2"/>
      <c r="H498" s="15">
        <f t="shared" si="7"/>
        <v>0</v>
      </c>
    </row>
    <row r="499" spans="1:8" ht="13.5" x14ac:dyDescent="0.25">
      <c r="A499" s="11"/>
      <c r="B499" s="10">
        <v>43026</v>
      </c>
      <c r="C499" s="2">
        <v>2.92</v>
      </c>
      <c r="D499" s="2">
        <v>2.35</v>
      </c>
      <c r="E499" s="2">
        <v>504</v>
      </c>
      <c r="F499" s="2"/>
      <c r="G499" s="2"/>
      <c r="H499" s="15">
        <f t="shared" si="7"/>
        <v>3.4158838599487647E-3</v>
      </c>
    </row>
    <row r="500" spans="1:8" ht="13.5" x14ac:dyDescent="0.25">
      <c r="A500" s="11"/>
      <c r="B500" s="10">
        <v>43027</v>
      </c>
      <c r="C500" s="2">
        <v>2.89</v>
      </c>
      <c r="D500" s="2">
        <v>2.3258999999999999</v>
      </c>
      <c r="E500" s="2">
        <v>3746</v>
      </c>
      <c r="F500" s="2"/>
      <c r="G500" s="2"/>
      <c r="H500" s="15">
        <f t="shared" si="7"/>
        <v>-1.0255319148936268E-2</v>
      </c>
    </row>
    <row r="501" spans="1:8" ht="13.5" x14ac:dyDescent="0.25">
      <c r="A501" s="11"/>
      <c r="B501" s="10">
        <v>43028</v>
      </c>
      <c r="C501" s="2">
        <v>2.86</v>
      </c>
      <c r="D501" s="2">
        <v>2.3018000000000001</v>
      </c>
      <c r="E501" s="2">
        <v>2689</v>
      </c>
      <c r="F501" s="2"/>
      <c r="G501" s="2"/>
      <c r="H501" s="15">
        <f t="shared" si="7"/>
        <v>-1.0361580463476414E-2</v>
      </c>
    </row>
    <row r="502" spans="1:8" ht="13.5" x14ac:dyDescent="0.25">
      <c r="A502" s="11"/>
      <c r="B502" s="10">
        <v>43031</v>
      </c>
      <c r="C502" s="2">
        <v>2.79</v>
      </c>
      <c r="D502" s="2">
        <v>2.2454000000000001</v>
      </c>
      <c r="E502" s="2">
        <v>12836</v>
      </c>
      <c r="F502" s="2"/>
      <c r="G502" s="2"/>
      <c r="H502" s="15">
        <f t="shared" si="7"/>
        <v>-2.4502563211399774E-2</v>
      </c>
    </row>
    <row r="503" spans="1:8" ht="13.5" x14ac:dyDescent="0.25">
      <c r="A503" s="11"/>
      <c r="B503" s="10">
        <v>43032</v>
      </c>
      <c r="C503" s="2">
        <v>2.8</v>
      </c>
      <c r="D503" s="2">
        <v>2.2534999999999998</v>
      </c>
      <c r="E503" s="2">
        <v>1304</v>
      </c>
      <c r="F503" s="2"/>
      <c r="G503" s="2"/>
      <c r="H503" s="15">
        <f t="shared" si="7"/>
        <v>3.6073750779370153E-3</v>
      </c>
    </row>
    <row r="504" spans="1:8" ht="13.5" x14ac:dyDescent="0.25">
      <c r="A504" s="11"/>
      <c r="B504" s="10">
        <v>43033</v>
      </c>
      <c r="C504" s="2">
        <v>2.8</v>
      </c>
      <c r="D504" s="2">
        <v>2.2534999999999998</v>
      </c>
      <c r="E504" s="2">
        <v>1204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2.85</v>
      </c>
      <c r="D505" s="2">
        <v>2.2936999999999999</v>
      </c>
      <c r="E505" s="2">
        <v>3022</v>
      </c>
      <c r="F505" s="2"/>
      <c r="G505" s="2"/>
      <c r="H505" s="15">
        <f t="shared" si="7"/>
        <v>1.7838917239849129E-2</v>
      </c>
    </row>
    <row r="506" spans="1:8" ht="13.5" x14ac:dyDescent="0.25">
      <c r="A506" s="11"/>
      <c r="B506" s="10">
        <v>43035</v>
      </c>
      <c r="C506" s="2">
        <v>2.77</v>
      </c>
      <c r="D506" s="2">
        <v>2.2292999999999998</v>
      </c>
      <c r="E506" s="2">
        <v>11954</v>
      </c>
      <c r="F506" s="2"/>
      <c r="G506" s="2"/>
      <c r="H506" s="15">
        <f t="shared" si="7"/>
        <v>-2.8076906308584389E-2</v>
      </c>
    </row>
    <row r="507" spans="1:8" ht="13.5" x14ac:dyDescent="0.25">
      <c r="A507" s="11"/>
      <c r="B507" s="10">
        <v>43038</v>
      </c>
      <c r="C507" s="2">
        <v>2.76</v>
      </c>
      <c r="D507" s="2">
        <v>2.2212999999999998</v>
      </c>
      <c r="E507" s="2">
        <v>16300</v>
      </c>
      <c r="F507" s="2"/>
      <c r="G507" s="2"/>
      <c r="H507" s="15">
        <f t="shared" si="7"/>
        <v>-3.5885704032656025E-3</v>
      </c>
    </row>
    <row r="508" spans="1:8" ht="13.5" x14ac:dyDescent="0.25">
      <c r="A508" s="11"/>
      <c r="B508" s="10">
        <v>43039</v>
      </c>
      <c r="C508" s="2">
        <v>2.81</v>
      </c>
      <c r="D508" s="2">
        <v>2.2614999999999998</v>
      </c>
      <c r="E508" s="2">
        <v>6889</v>
      </c>
      <c r="F508" s="2"/>
      <c r="G508" s="2"/>
      <c r="H508" s="15">
        <f t="shared" si="7"/>
        <v>1.8097510466843748E-2</v>
      </c>
    </row>
    <row r="509" spans="1:8" ht="13.5" x14ac:dyDescent="0.25">
      <c r="A509" s="11"/>
      <c r="B509" s="10">
        <v>43040</v>
      </c>
      <c r="C509" s="2">
        <v>2.8</v>
      </c>
      <c r="D509" s="2">
        <v>2.2534999999999998</v>
      </c>
      <c r="E509" s="2">
        <v>7876</v>
      </c>
      <c r="F509" s="2"/>
      <c r="G509" s="2"/>
      <c r="H509" s="15">
        <f t="shared" si="7"/>
        <v>-3.5374751271280156E-3</v>
      </c>
    </row>
    <row r="510" spans="1:8" ht="13.5" x14ac:dyDescent="0.25">
      <c r="A510" s="11"/>
      <c r="B510" s="10">
        <v>43041</v>
      </c>
      <c r="C510" s="2">
        <v>2.79</v>
      </c>
      <c r="D510" s="2">
        <v>2.2454000000000001</v>
      </c>
      <c r="E510" s="2">
        <v>3425</v>
      </c>
      <c r="F510" s="2"/>
      <c r="G510" s="2"/>
      <c r="H510" s="15">
        <f t="shared" si="7"/>
        <v>-3.59440869758144E-3</v>
      </c>
    </row>
    <row r="511" spans="1:8" ht="13.5" x14ac:dyDescent="0.25">
      <c r="A511" s="11"/>
      <c r="B511" s="10">
        <v>43042</v>
      </c>
      <c r="C511" s="2">
        <v>2.75</v>
      </c>
      <c r="D511" s="2">
        <v>2.2132000000000001</v>
      </c>
      <c r="E511" s="2">
        <v>5799</v>
      </c>
      <c r="F511" s="2"/>
      <c r="G511" s="2"/>
      <c r="H511" s="15">
        <f t="shared" si="7"/>
        <v>-1.4340429322169772E-2</v>
      </c>
    </row>
    <row r="512" spans="1:8" ht="13.5" x14ac:dyDescent="0.25">
      <c r="A512" s="11"/>
      <c r="B512" s="10">
        <v>43045</v>
      </c>
      <c r="C512" s="2">
        <v>2.8</v>
      </c>
      <c r="D512" s="2">
        <v>2.2534999999999998</v>
      </c>
      <c r="E512" s="2">
        <v>2520</v>
      </c>
      <c r="F512" s="2"/>
      <c r="G512" s="2"/>
      <c r="H512" s="15">
        <f t="shared" si="7"/>
        <v>1.8208928248689582E-2</v>
      </c>
    </row>
    <row r="513" spans="1:8" ht="13.5" x14ac:dyDescent="0.25">
      <c r="A513" s="11"/>
      <c r="B513" s="10">
        <v>43046</v>
      </c>
      <c r="C513" s="2">
        <v>2.8</v>
      </c>
      <c r="D513" s="2">
        <v>2.2534999999999998</v>
      </c>
      <c r="E513" s="2">
        <v>3339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2.79</v>
      </c>
      <c r="D514" s="2">
        <v>2.2454000000000001</v>
      </c>
      <c r="E514" s="2">
        <v>8652</v>
      </c>
      <c r="F514" s="2"/>
      <c r="G514" s="2"/>
      <c r="H514" s="15">
        <f t="shared" si="7"/>
        <v>-3.59440869758144E-3</v>
      </c>
    </row>
    <row r="515" spans="1:8" ht="13.5" x14ac:dyDescent="0.25">
      <c r="A515" s="11"/>
      <c r="B515" s="10">
        <v>43048</v>
      </c>
      <c r="C515" s="2">
        <v>2.73</v>
      </c>
      <c r="D515" s="2">
        <v>2.1970999999999998</v>
      </c>
      <c r="E515" s="2">
        <v>4735</v>
      </c>
      <c r="F515" s="2"/>
      <c r="G515" s="2"/>
      <c r="H515" s="15">
        <f t="shared" si="7"/>
        <v>-2.1510643983254755E-2</v>
      </c>
    </row>
    <row r="516" spans="1:8" ht="13.5" x14ac:dyDescent="0.25">
      <c r="A516" s="11"/>
      <c r="B516" s="10">
        <v>43049</v>
      </c>
      <c r="C516" s="2">
        <v>2.81</v>
      </c>
      <c r="D516" s="2">
        <v>2.2614999999999998</v>
      </c>
      <c r="E516" s="2">
        <v>4220</v>
      </c>
      <c r="F516" s="2"/>
      <c r="G516" s="2"/>
      <c r="H516" s="15">
        <f t="shared" si="7"/>
        <v>2.9311364981111473E-2</v>
      </c>
    </row>
    <row r="517" spans="1:8" ht="13.5" x14ac:dyDescent="0.25">
      <c r="A517" s="11"/>
      <c r="B517" s="10">
        <v>43052</v>
      </c>
      <c r="C517" s="2">
        <v>2.85</v>
      </c>
      <c r="D517" s="2">
        <v>2.2936999999999999</v>
      </c>
      <c r="E517" s="2">
        <v>231</v>
      </c>
      <c r="F517" s="2"/>
      <c r="G517" s="2"/>
      <c r="H517" s="15">
        <f t="shared" si="7"/>
        <v>1.4238337386690253E-2</v>
      </c>
    </row>
    <row r="518" spans="1:8" ht="13.5" x14ac:dyDescent="0.25">
      <c r="A518" s="11"/>
      <c r="B518" s="10">
        <v>43053</v>
      </c>
      <c r="C518" s="2">
        <v>2.85</v>
      </c>
      <c r="D518" s="2">
        <v>2.2936999999999999</v>
      </c>
      <c r="E518" s="2">
        <v>6</v>
      </c>
      <c r="F518" s="2"/>
      <c r="G518" s="2"/>
      <c r="H518" s="15">
        <f t="shared" si="7"/>
        <v>0</v>
      </c>
    </row>
    <row r="519" spans="1:8" ht="13.5" x14ac:dyDescent="0.25">
      <c r="A519" s="11"/>
      <c r="B519" s="10">
        <v>43054</v>
      </c>
      <c r="C519" s="2">
        <v>2.83</v>
      </c>
      <c r="D519" s="2">
        <v>2.2776000000000001</v>
      </c>
      <c r="E519" s="2">
        <v>7095</v>
      </c>
      <c r="F519" s="2"/>
      <c r="G519" s="2"/>
      <c r="H519" s="15">
        <f t="shared" ref="H519:H582" si="8">(D519-D518)/D518</f>
        <v>-7.0192265771460011E-3</v>
      </c>
    </row>
    <row r="520" spans="1:8" ht="13.5" x14ac:dyDescent="0.25">
      <c r="A520" s="11"/>
      <c r="B520" s="10">
        <v>43055</v>
      </c>
      <c r="C520" s="2">
        <v>2.77</v>
      </c>
      <c r="D520" s="2">
        <v>2.2292999999999998</v>
      </c>
      <c r="E520" s="2">
        <v>7745</v>
      </c>
      <c r="F520" s="2"/>
      <c r="G520" s="2"/>
      <c r="H520" s="15">
        <f t="shared" si="8"/>
        <v>-2.1206533192834665E-2</v>
      </c>
    </row>
    <row r="521" spans="1:8" ht="13.5" x14ac:dyDescent="0.25">
      <c r="A521" s="11"/>
      <c r="B521" s="10">
        <v>43056</v>
      </c>
      <c r="C521" s="2">
        <v>2.8</v>
      </c>
      <c r="D521" s="2">
        <v>2.2534999999999998</v>
      </c>
      <c r="E521" s="2">
        <v>1508</v>
      </c>
      <c r="F521" s="2"/>
      <c r="G521" s="2"/>
      <c r="H521" s="15">
        <f t="shared" si="8"/>
        <v>1.0855425469878438E-2</v>
      </c>
    </row>
    <row r="522" spans="1:8" ht="13.5" x14ac:dyDescent="0.25">
      <c r="A522" s="11"/>
      <c r="B522" s="10">
        <v>43059</v>
      </c>
      <c r="C522" s="2">
        <v>2.8</v>
      </c>
      <c r="D522" s="2">
        <v>2.2534999999999998</v>
      </c>
      <c r="E522" s="2">
        <v>1727</v>
      </c>
      <c r="F522" s="2"/>
      <c r="G522" s="2"/>
      <c r="H522" s="15">
        <f t="shared" si="8"/>
        <v>0</v>
      </c>
    </row>
    <row r="523" spans="1:8" ht="13.5" x14ac:dyDescent="0.25">
      <c r="A523" s="11"/>
      <c r="B523" s="10">
        <v>43060</v>
      </c>
      <c r="C523" s="2">
        <v>2.79</v>
      </c>
      <c r="D523" s="2">
        <v>2.2454000000000001</v>
      </c>
      <c r="E523" s="2">
        <v>1175</v>
      </c>
      <c r="F523" s="2"/>
      <c r="G523" s="2"/>
      <c r="H523" s="15">
        <f t="shared" si="8"/>
        <v>-3.59440869758144E-3</v>
      </c>
    </row>
    <row r="524" spans="1:8" ht="13.5" x14ac:dyDescent="0.25">
      <c r="A524" s="11"/>
      <c r="B524" s="10">
        <v>43061</v>
      </c>
      <c r="C524" s="2">
        <v>2.78</v>
      </c>
      <c r="D524" s="2">
        <v>2.2374000000000001</v>
      </c>
      <c r="E524" s="2">
        <v>930</v>
      </c>
      <c r="F524" s="2"/>
      <c r="G524" s="2"/>
      <c r="H524" s="15">
        <f t="shared" si="8"/>
        <v>-3.5628395831477718E-3</v>
      </c>
    </row>
    <row r="525" spans="1:8" ht="13.5" x14ac:dyDescent="0.25">
      <c r="A525" s="11"/>
      <c r="B525" s="10">
        <v>43062</v>
      </c>
      <c r="C525" s="2">
        <v>2.73</v>
      </c>
      <c r="D525" s="2">
        <v>2.1970999999999998</v>
      </c>
      <c r="E525" s="2">
        <v>1803</v>
      </c>
      <c r="F525" s="2"/>
      <c r="G525" s="2"/>
      <c r="H525" s="15">
        <f t="shared" si="8"/>
        <v>-1.8011978188969439E-2</v>
      </c>
    </row>
    <row r="526" spans="1:8" ht="13.5" x14ac:dyDescent="0.25">
      <c r="A526" s="11"/>
      <c r="B526" s="10">
        <v>43063</v>
      </c>
      <c r="C526" s="2">
        <v>2.77</v>
      </c>
      <c r="D526" s="2">
        <v>2.2292999999999998</v>
      </c>
      <c r="E526" s="2">
        <v>1001</v>
      </c>
      <c r="F526" s="2"/>
      <c r="G526" s="2"/>
      <c r="H526" s="15">
        <f t="shared" si="8"/>
        <v>1.4655682490555736E-2</v>
      </c>
    </row>
    <row r="527" spans="1:8" ht="13.5" x14ac:dyDescent="0.25">
      <c r="A527" s="11"/>
      <c r="B527" s="10">
        <v>43066</v>
      </c>
      <c r="C527" s="2">
        <v>2.76</v>
      </c>
      <c r="D527" s="2">
        <v>2.2212999999999998</v>
      </c>
      <c r="E527" s="2">
        <v>2221</v>
      </c>
      <c r="F527" s="2"/>
      <c r="G527" s="2"/>
      <c r="H527" s="15">
        <f t="shared" si="8"/>
        <v>-3.5885704032656025E-3</v>
      </c>
    </row>
    <row r="528" spans="1:8" ht="13.5" x14ac:dyDescent="0.25">
      <c r="A528" s="11"/>
      <c r="B528" s="10">
        <v>43067</v>
      </c>
      <c r="C528" s="2">
        <v>2.76</v>
      </c>
      <c r="D528" s="2">
        <v>2.2212999999999998</v>
      </c>
      <c r="E528" s="2">
        <v>733</v>
      </c>
      <c r="F528" s="2"/>
      <c r="G528" s="2"/>
      <c r="H528" s="15">
        <f t="shared" si="8"/>
        <v>0</v>
      </c>
    </row>
    <row r="529" spans="1:8" ht="13.5" x14ac:dyDescent="0.25">
      <c r="A529" s="11"/>
      <c r="B529" s="10">
        <v>43068</v>
      </c>
      <c r="C529" s="2">
        <v>2.76</v>
      </c>
      <c r="D529" s="2">
        <v>2.2212999999999998</v>
      </c>
      <c r="E529" s="2">
        <v>889</v>
      </c>
      <c r="F529" s="2"/>
      <c r="G529" s="2"/>
      <c r="H529" s="15">
        <f t="shared" si="8"/>
        <v>0</v>
      </c>
    </row>
    <row r="530" spans="1:8" ht="13.5" x14ac:dyDescent="0.25">
      <c r="A530" s="11"/>
      <c r="B530" s="10">
        <v>43069</v>
      </c>
      <c r="C530" s="2">
        <v>2.83</v>
      </c>
      <c r="D530" s="2">
        <v>2.2776000000000001</v>
      </c>
      <c r="E530" s="2">
        <v>241</v>
      </c>
      <c r="F530" s="2"/>
      <c r="G530" s="2"/>
      <c r="H530" s="15">
        <f t="shared" si="8"/>
        <v>2.5345518390132014E-2</v>
      </c>
    </row>
    <row r="531" spans="1:8" ht="13.5" x14ac:dyDescent="0.25">
      <c r="A531" s="11"/>
      <c r="B531" s="10">
        <v>43073</v>
      </c>
      <c r="C531" s="2">
        <v>2.88</v>
      </c>
      <c r="D531" s="2">
        <v>2.3178000000000001</v>
      </c>
      <c r="E531" s="2">
        <v>2</v>
      </c>
      <c r="F531" s="2"/>
      <c r="G531" s="2"/>
      <c r="H531" s="15">
        <f t="shared" si="8"/>
        <v>1.7650158061116972E-2</v>
      </c>
    </row>
    <row r="532" spans="1:8" ht="13.5" x14ac:dyDescent="0.25">
      <c r="A532" s="11"/>
      <c r="B532" s="10">
        <v>43074</v>
      </c>
      <c r="C532" s="2">
        <v>2.8</v>
      </c>
      <c r="D532" s="2">
        <v>2.2534999999999998</v>
      </c>
      <c r="E532" s="2">
        <v>180</v>
      </c>
      <c r="F532" s="2"/>
      <c r="G532" s="2"/>
      <c r="H532" s="15">
        <f t="shared" si="8"/>
        <v>-2.7741824143584538E-2</v>
      </c>
    </row>
    <row r="533" spans="1:8" ht="13.5" x14ac:dyDescent="0.25">
      <c r="A533" s="11"/>
      <c r="B533" s="10">
        <v>43075</v>
      </c>
      <c r="C533" s="2">
        <v>2.75</v>
      </c>
      <c r="D533" s="2">
        <v>2.2132000000000001</v>
      </c>
      <c r="E533" s="2">
        <v>5369</v>
      </c>
      <c r="F533" s="2"/>
      <c r="G533" s="2"/>
      <c r="H533" s="15">
        <f t="shared" si="8"/>
        <v>-1.7883292655868552E-2</v>
      </c>
    </row>
    <row r="534" spans="1:8" ht="13.5" x14ac:dyDescent="0.25">
      <c r="A534" s="11"/>
      <c r="B534" s="10">
        <v>43076</v>
      </c>
      <c r="C534" s="2">
        <v>2.75</v>
      </c>
      <c r="D534" s="2">
        <v>2.2132000000000001</v>
      </c>
      <c r="E534" s="2">
        <v>4802</v>
      </c>
      <c r="F534" s="2"/>
      <c r="G534" s="2"/>
      <c r="H534" s="15">
        <f t="shared" si="8"/>
        <v>0</v>
      </c>
    </row>
    <row r="535" spans="1:8" ht="13.5" x14ac:dyDescent="0.25">
      <c r="A535" s="11"/>
      <c r="B535" s="10">
        <v>43077</v>
      </c>
      <c r="C535" s="2">
        <v>2.79</v>
      </c>
      <c r="D535" s="2">
        <v>2.2454000000000001</v>
      </c>
      <c r="E535" s="2">
        <v>1</v>
      </c>
      <c r="F535" s="2"/>
      <c r="G535" s="2"/>
      <c r="H535" s="15">
        <f t="shared" si="8"/>
        <v>1.4549069221037414E-2</v>
      </c>
    </row>
    <row r="536" spans="1:8" ht="13.5" x14ac:dyDescent="0.25">
      <c r="A536" s="11"/>
      <c r="B536" s="10">
        <v>43080</v>
      </c>
      <c r="C536" s="2">
        <v>2.75</v>
      </c>
      <c r="D536" s="2">
        <v>2.2132000000000001</v>
      </c>
      <c r="E536" s="2">
        <v>2049</v>
      </c>
      <c r="F536" s="2"/>
      <c r="G536" s="2"/>
      <c r="H536" s="15">
        <f t="shared" si="8"/>
        <v>-1.4340429322169772E-2</v>
      </c>
    </row>
    <row r="537" spans="1:8" ht="13.5" x14ac:dyDescent="0.25">
      <c r="A537" s="11"/>
      <c r="B537" s="10">
        <v>43081</v>
      </c>
      <c r="C537" s="2">
        <v>2.79</v>
      </c>
      <c r="D537" s="2">
        <v>2.2454000000000001</v>
      </c>
      <c r="E537" s="2">
        <v>1533</v>
      </c>
      <c r="F537" s="2"/>
      <c r="G537" s="2"/>
      <c r="H537" s="15">
        <f t="shared" si="8"/>
        <v>1.4549069221037414E-2</v>
      </c>
    </row>
    <row r="538" spans="1:8" ht="13.5" x14ac:dyDescent="0.25">
      <c r="A538" s="11"/>
      <c r="B538" s="10">
        <v>43082</v>
      </c>
      <c r="C538" s="2">
        <v>2.77</v>
      </c>
      <c r="D538" s="2">
        <v>2.2292999999999998</v>
      </c>
      <c r="E538" s="2">
        <v>8749</v>
      </c>
      <c r="F538" s="2"/>
      <c r="G538" s="2"/>
      <c r="H538" s="15">
        <f t="shared" si="8"/>
        <v>-7.1702146610849848E-3</v>
      </c>
    </row>
    <row r="539" spans="1:8" ht="13.5" x14ac:dyDescent="0.25">
      <c r="A539" s="11"/>
      <c r="B539" s="10">
        <v>43083</v>
      </c>
      <c r="C539" s="2">
        <v>2.72</v>
      </c>
      <c r="D539" s="2">
        <v>2.1890999999999998</v>
      </c>
      <c r="E539" s="2">
        <v>3981</v>
      </c>
      <c r="F539" s="2"/>
      <c r="G539" s="2"/>
      <c r="H539" s="15">
        <f t="shared" si="8"/>
        <v>-1.8032566276409642E-2</v>
      </c>
    </row>
    <row r="540" spans="1:8" ht="13.5" x14ac:dyDescent="0.25">
      <c r="A540" s="11"/>
      <c r="B540" s="10">
        <v>43084</v>
      </c>
      <c r="C540" s="2">
        <v>2.75</v>
      </c>
      <c r="D540" s="2">
        <v>2.2132000000000001</v>
      </c>
      <c r="E540" s="2">
        <v>5128</v>
      </c>
      <c r="F540" s="2"/>
      <c r="G540" s="2"/>
      <c r="H540" s="15">
        <f t="shared" si="8"/>
        <v>1.1009090493810349E-2</v>
      </c>
    </row>
    <row r="541" spans="1:8" ht="13.5" x14ac:dyDescent="0.25">
      <c r="A541" s="11"/>
      <c r="B541" s="10">
        <v>43087</v>
      </c>
      <c r="C541" s="2">
        <v>2.75</v>
      </c>
      <c r="D541" s="2">
        <v>2.2132000000000001</v>
      </c>
      <c r="E541" s="2">
        <v>7140</v>
      </c>
      <c r="F541" s="2"/>
      <c r="G541" s="2"/>
      <c r="H541" s="15">
        <f t="shared" si="8"/>
        <v>0</v>
      </c>
    </row>
    <row r="542" spans="1:8" ht="13.5" x14ac:dyDescent="0.25">
      <c r="A542" s="11"/>
      <c r="B542" s="10">
        <v>43088</v>
      </c>
      <c r="C542" s="2">
        <v>2.75</v>
      </c>
      <c r="D542" s="2">
        <v>2.2132000000000001</v>
      </c>
      <c r="E542" s="2">
        <v>4674</v>
      </c>
      <c r="F542" s="2"/>
      <c r="G542" s="2"/>
      <c r="H542" s="15">
        <f t="shared" si="8"/>
        <v>0</v>
      </c>
    </row>
    <row r="543" spans="1:8" ht="13.5" x14ac:dyDescent="0.25">
      <c r="A543" s="11"/>
      <c r="B543" s="10">
        <v>43089</v>
      </c>
      <c r="C543" s="2">
        <v>2.75</v>
      </c>
      <c r="D543" s="2">
        <v>2.2132000000000001</v>
      </c>
      <c r="E543" s="2">
        <v>5000</v>
      </c>
      <c r="F543" s="2"/>
      <c r="G543" s="2"/>
      <c r="H543" s="15">
        <f t="shared" si="8"/>
        <v>0</v>
      </c>
    </row>
    <row r="544" spans="1:8" ht="13.5" x14ac:dyDescent="0.25">
      <c r="A544" s="11"/>
      <c r="B544" s="10">
        <v>43090</v>
      </c>
      <c r="C544" s="2">
        <v>2.68</v>
      </c>
      <c r="D544" s="2">
        <v>2.1568999999999998</v>
      </c>
      <c r="E544" s="2">
        <v>5888</v>
      </c>
      <c r="F544" s="2"/>
      <c r="G544" s="2"/>
      <c r="H544" s="15">
        <f t="shared" si="8"/>
        <v>-2.5438279414422664E-2</v>
      </c>
    </row>
    <row r="545" spans="1:8" ht="13.5" x14ac:dyDescent="0.25">
      <c r="A545" s="11"/>
      <c r="B545" s="10">
        <v>43091</v>
      </c>
      <c r="C545" s="2">
        <v>2.75</v>
      </c>
      <c r="D545" s="2">
        <v>2.2132000000000001</v>
      </c>
      <c r="E545" s="2">
        <v>5123</v>
      </c>
      <c r="F545" s="2"/>
      <c r="G545" s="2"/>
      <c r="H545" s="15">
        <f t="shared" si="8"/>
        <v>2.6102276415225667E-2</v>
      </c>
    </row>
    <row r="546" spans="1:8" ht="13.5" x14ac:dyDescent="0.25">
      <c r="A546" s="11"/>
      <c r="B546" s="10">
        <v>43094</v>
      </c>
      <c r="C546" s="2">
        <v>2.75</v>
      </c>
      <c r="D546" s="2">
        <v>2.2132000000000001</v>
      </c>
      <c r="E546" s="2">
        <v>5362</v>
      </c>
      <c r="F546" s="2"/>
      <c r="G546" s="2"/>
      <c r="H546" s="15">
        <f t="shared" si="8"/>
        <v>0</v>
      </c>
    </row>
    <row r="547" spans="1:8" ht="13.5" x14ac:dyDescent="0.25">
      <c r="A547" s="11"/>
      <c r="B547" s="10">
        <v>43095</v>
      </c>
      <c r="C547" s="2">
        <v>2.73</v>
      </c>
      <c r="D547" s="2">
        <v>2.1970999999999998</v>
      </c>
      <c r="E547" s="2">
        <v>2111</v>
      </c>
      <c r="F547" s="2"/>
      <c r="G547" s="2"/>
      <c r="H547" s="15">
        <f t="shared" si="8"/>
        <v>-7.2745346105188074E-3</v>
      </c>
    </row>
    <row r="548" spans="1:8" ht="13.5" x14ac:dyDescent="0.25">
      <c r="A548" s="11"/>
      <c r="B548" s="10">
        <v>43096</v>
      </c>
      <c r="C548" s="2">
        <v>2.66</v>
      </c>
      <c r="D548" s="2">
        <v>2.1408</v>
      </c>
      <c r="E548" s="2">
        <v>18855</v>
      </c>
      <c r="F548" s="2"/>
      <c r="G548" s="2"/>
      <c r="H548" s="15">
        <f t="shared" si="8"/>
        <v>-2.5624687087524373E-2</v>
      </c>
    </row>
    <row r="549" spans="1:8" ht="13.5" x14ac:dyDescent="0.25">
      <c r="A549" s="11"/>
      <c r="B549" s="10">
        <v>43097</v>
      </c>
      <c r="C549" s="2">
        <v>2.73</v>
      </c>
      <c r="D549" s="2">
        <v>2.1970999999999998</v>
      </c>
      <c r="E549" s="2">
        <v>8791</v>
      </c>
      <c r="F549" s="2"/>
      <c r="G549" s="2"/>
      <c r="H549" s="15">
        <f t="shared" si="8"/>
        <v>2.6298579970104537E-2</v>
      </c>
    </row>
    <row r="550" spans="1:8" ht="13.5" x14ac:dyDescent="0.25">
      <c r="A550" s="11"/>
      <c r="B550" s="10">
        <v>43098</v>
      </c>
      <c r="C550" s="2">
        <v>2.74</v>
      </c>
      <c r="D550" s="2">
        <v>2.2052</v>
      </c>
      <c r="E550" s="2">
        <v>7770</v>
      </c>
      <c r="F550" s="2"/>
      <c r="G550" s="2"/>
      <c r="H550" s="15">
        <f t="shared" si="8"/>
        <v>3.6866778935871008E-3</v>
      </c>
    </row>
    <row r="551" spans="1:8" ht="13.5" x14ac:dyDescent="0.25">
      <c r="A551" s="11"/>
      <c r="B551" s="10">
        <v>43102</v>
      </c>
      <c r="C551" s="2">
        <v>2.81</v>
      </c>
      <c r="D551" s="2">
        <v>2.2614999999999998</v>
      </c>
      <c r="E551" s="2">
        <v>5315</v>
      </c>
      <c r="F551" s="2"/>
      <c r="G551" s="2"/>
      <c r="H551" s="15">
        <f t="shared" si="8"/>
        <v>2.5530564121168053E-2</v>
      </c>
    </row>
    <row r="552" spans="1:8" ht="13.5" x14ac:dyDescent="0.25">
      <c r="A552" s="11"/>
      <c r="B552" s="10">
        <v>43103</v>
      </c>
      <c r="C552" s="2">
        <v>2.82</v>
      </c>
      <c r="D552" s="2">
        <v>2.2696000000000001</v>
      </c>
      <c r="E552" s="2">
        <v>660</v>
      </c>
      <c r="F552" s="2"/>
      <c r="G552" s="2"/>
      <c r="H552" s="15">
        <f t="shared" si="8"/>
        <v>3.5816935662172093E-3</v>
      </c>
    </row>
    <row r="553" spans="1:8" ht="13.5" x14ac:dyDescent="0.25">
      <c r="A553" s="11"/>
      <c r="B553" s="10">
        <v>43104</v>
      </c>
      <c r="C553" s="2">
        <v>2.88</v>
      </c>
      <c r="D553" s="2">
        <v>2.3178000000000001</v>
      </c>
      <c r="E553" s="2">
        <v>7152</v>
      </c>
      <c r="F553" s="2"/>
      <c r="G553" s="2"/>
      <c r="H553" s="15">
        <f t="shared" si="8"/>
        <v>2.1237222418047243E-2</v>
      </c>
    </row>
    <row r="554" spans="1:8" ht="13.5" x14ac:dyDescent="0.25">
      <c r="A554" s="11"/>
      <c r="B554" s="10">
        <v>43105</v>
      </c>
      <c r="C554" s="2">
        <v>2.88</v>
      </c>
      <c r="D554" s="2">
        <v>2.3178000000000001</v>
      </c>
      <c r="E554" s="2">
        <v>1922</v>
      </c>
      <c r="F554" s="2"/>
      <c r="G554" s="2"/>
      <c r="H554" s="15">
        <f t="shared" si="8"/>
        <v>0</v>
      </c>
    </row>
    <row r="555" spans="1:8" ht="13.5" x14ac:dyDescent="0.25">
      <c r="A555" s="11"/>
      <c r="B555" s="10">
        <v>43108</v>
      </c>
      <c r="C555" s="2">
        <v>2.88</v>
      </c>
      <c r="D555" s="2">
        <v>2.3178000000000001</v>
      </c>
      <c r="E555" s="2">
        <v>0</v>
      </c>
      <c r="F555" s="2"/>
      <c r="G555" s="2"/>
      <c r="H555" s="15">
        <f t="shared" si="8"/>
        <v>0</v>
      </c>
    </row>
    <row r="556" spans="1:8" ht="13.5" x14ac:dyDescent="0.25">
      <c r="A556" s="11"/>
      <c r="B556" s="10">
        <v>43109</v>
      </c>
      <c r="C556" s="2">
        <v>2.8</v>
      </c>
      <c r="D556" s="2">
        <v>2.2534999999999998</v>
      </c>
      <c r="E556" s="2">
        <v>1487</v>
      </c>
      <c r="F556" s="2"/>
      <c r="G556" s="2"/>
      <c r="H556" s="15">
        <f t="shared" si="8"/>
        <v>-2.7741824143584538E-2</v>
      </c>
    </row>
    <row r="557" spans="1:8" ht="13.5" x14ac:dyDescent="0.25">
      <c r="A557" s="11"/>
      <c r="B557" s="10">
        <v>43110</v>
      </c>
      <c r="C557" s="2">
        <v>2.8</v>
      </c>
      <c r="D557" s="2">
        <v>2.2534999999999998</v>
      </c>
      <c r="E557" s="2">
        <v>250</v>
      </c>
      <c r="F557" s="2"/>
      <c r="G557" s="2"/>
      <c r="H557" s="15">
        <f t="shared" si="8"/>
        <v>0</v>
      </c>
    </row>
    <row r="558" spans="1:8" ht="13.5" x14ac:dyDescent="0.25">
      <c r="A558" s="11"/>
      <c r="B558" s="10">
        <v>43111</v>
      </c>
      <c r="C558" s="2">
        <v>2.84</v>
      </c>
      <c r="D558" s="2">
        <v>2.2856999999999998</v>
      </c>
      <c r="E558" s="2">
        <v>10165</v>
      </c>
      <c r="F558" s="2"/>
      <c r="G558" s="2"/>
      <c r="H558" s="15">
        <f t="shared" si="8"/>
        <v>1.4288883958287113E-2</v>
      </c>
    </row>
    <row r="559" spans="1:8" ht="13.5" x14ac:dyDescent="0.25">
      <c r="A559" s="11"/>
      <c r="B559" s="10">
        <v>43112</v>
      </c>
      <c r="C559" s="2">
        <v>2.84</v>
      </c>
      <c r="D559" s="2">
        <v>2.2856999999999998</v>
      </c>
      <c r="E559" s="2">
        <v>900</v>
      </c>
      <c r="F559" s="2"/>
      <c r="G559" s="2"/>
      <c r="H559" s="15">
        <f t="shared" si="8"/>
        <v>0</v>
      </c>
    </row>
    <row r="560" spans="1:8" ht="13.5" x14ac:dyDescent="0.25">
      <c r="A560" s="11"/>
      <c r="B560" s="10">
        <v>43115</v>
      </c>
      <c r="C560" s="2">
        <v>2.72</v>
      </c>
      <c r="D560" s="2">
        <v>2.1890999999999998</v>
      </c>
      <c r="E560" s="2">
        <v>0</v>
      </c>
      <c r="F560" s="2"/>
      <c r="G560" s="2"/>
      <c r="H560" s="15">
        <f t="shared" si="8"/>
        <v>-4.2262764142275901E-2</v>
      </c>
    </row>
    <row r="561" spans="1:8" ht="13.5" x14ac:dyDescent="0.25">
      <c r="A561" s="11"/>
      <c r="B561" s="10">
        <v>43116</v>
      </c>
      <c r="C561" s="2">
        <v>2.8</v>
      </c>
      <c r="D561" s="2">
        <v>2.2534999999999998</v>
      </c>
      <c r="E561" s="2">
        <v>1610</v>
      </c>
      <c r="F561" s="2"/>
      <c r="G561" s="2"/>
      <c r="H561" s="15">
        <f t="shared" si="8"/>
        <v>2.9418482481385053E-2</v>
      </c>
    </row>
    <row r="562" spans="1:8" ht="13.5" x14ac:dyDescent="0.25">
      <c r="A562" s="11"/>
      <c r="B562" s="10">
        <v>43117</v>
      </c>
      <c r="C562" s="2">
        <v>2.8</v>
      </c>
      <c r="D562" s="2">
        <v>2.2534999999999998</v>
      </c>
      <c r="E562" s="2">
        <v>747</v>
      </c>
      <c r="F562" s="2"/>
      <c r="G562" s="2"/>
      <c r="H562" s="15">
        <f t="shared" si="8"/>
        <v>0</v>
      </c>
    </row>
    <row r="563" spans="1:8" ht="13.5" x14ac:dyDescent="0.25">
      <c r="A563" s="11"/>
      <c r="B563" s="10">
        <v>43118</v>
      </c>
      <c r="C563" s="2">
        <v>2.8</v>
      </c>
      <c r="D563" s="2">
        <v>2.2534999999999998</v>
      </c>
      <c r="E563" s="2">
        <v>10072</v>
      </c>
      <c r="F563" s="2"/>
      <c r="G563" s="2"/>
      <c r="H563" s="15">
        <f t="shared" si="8"/>
        <v>0</v>
      </c>
    </row>
    <row r="564" spans="1:8" ht="13.5" x14ac:dyDescent="0.25">
      <c r="A564" s="11"/>
      <c r="B564" s="10">
        <v>43119</v>
      </c>
      <c r="C564" s="2">
        <v>2.83</v>
      </c>
      <c r="D564" s="2">
        <v>2.2776000000000001</v>
      </c>
      <c r="E564" s="2">
        <v>141</v>
      </c>
      <c r="F564" s="2"/>
      <c r="G564" s="2"/>
      <c r="H564" s="15">
        <f t="shared" si="8"/>
        <v>1.0694475260705672E-2</v>
      </c>
    </row>
    <row r="565" spans="1:8" ht="13.5" x14ac:dyDescent="0.25">
      <c r="A565" s="11"/>
      <c r="B565" s="10">
        <v>43122</v>
      </c>
      <c r="C565" s="2">
        <v>2.8</v>
      </c>
      <c r="D565" s="2">
        <v>2.2534999999999998</v>
      </c>
      <c r="E565" s="2">
        <v>2009</v>
      </c>
      <c r="F565" s="2"/>
      <c r="G565" s="2"/>
      <c r="H565" s="15">
        <f t="shared" si="8"/>
        <v>-1.0581313663505546E-2</v>
      </c>
    </row>
    <row r="566" spans="1:8" ht="13.5" x14ac:dyDescent="0.25">
      <c r="A566" s="11"/>
      <c r="B566" s="10">
        <v>43123</v>
      </c>
      <c r="C566" s="2">
        <v>2.8</v>
      </c>
      <c r="D566" s="2">
        <v>2.2534999999999998</v>
      </c>
      <c r="E566" s="2">
        <v>6561</v>
      </c>
      <c r="F566" s="2"/>
      <c r="G566" s="2"/>
      <c r="H566" s="15">
        <f t="shared" si="8"/>
        <v>0</v>
      </c>
    </row>
    <row r="567" spans="1:8" ht="13.5" x14ac:dyDescent="0.25">
      <c r="A567" s="11"/>
      <c r="B567" s="10">
        <v>43124</v>
      </c>
      <c r="C567" s="2">
        <v>2.8</v>
      </c>
      <c r="D567" s="2">
        <v>2.2534999999999998</v>
      </c>
      <c r="E567" s="2">
        <v>2247</v>
      </c>
      <c r="F567" s="2"/>
      <c r="G567" s="2"/>
      <c r="H567" s="15">
        <f t="shared" si="8"/>
        <v>0</v>
      </c>
    </row>
    <row r="568" spans="1:8" ht="13.5" x14ac:dyDescent="0.25">
      <c r="A568" s="11"/>
      <c r="B568" s="10">
        <v>43125</v>
      </c>
      <c r="C568" s="2">
        <v>2.8</v>
      </c>
      <c r="D568" s="2">
        <v>2.2534999999999998</v>
      </c>
      <c r="E568" s="2">
        <v>20</v>
      </c>
      <c r="F568" s="2"/>
      <c r="G568" s="2"/>
      <c r="H568" s="15">
        <f t="shared" si="8"/>
        <v>0</v>
      </c>
    </row>
    <row r="569" spans="1:8" ht="13.5" x14ac:dyDescent="0.25">
      <c r="A569" s="11"/>
      <c r="B569" s="10">
        <v>43126</v>
      </c>
      <c r="C569" s="2">
        <v>2.88</v>
      </c>
      <c r="D569" s="2">
        <v>2.3178000000000001</v>
      </c>
      <c r="E569" s="2">
        <v>16427</v>
      </c>
      <c r="F569" s="2"/>
      <c r="G569" s="2"/>
      <c r="H569" s="15">
        <f t="shared" si="8"/>
        <v>2.8533392500554804E-2</v>
      </c>
    </row>
    <row r="570" spans="1:8" ht="13.5" x14ac:dyDescent="0.25">
      <c r="A570" s="11"/>
      <c r="B570" s="10">
        <v>43129</v>
      </c>
      <c r="C570" s="2">
        <v>3.05</v>
      </c>
      <c r="D570" s="2">
        <v>2.4546999999999999</v>
      </c>
      <c r="E570" s="2">
        <v>15205</v>
      </c>
      <c r="F570" s="2"/>
      <c r="G570" s="2"/>
      <c r="H570" s="15">
        <f t="shared" si="8"/>
        <v>5.9064630252825864E-2</v>
      </c>
    </row>
    <row r="571" spans="1:8" ht="13.5" x14ac:dyDescent="0.25">
      <c r="A571" s="11"/>
      <c r="B571" s="10">
        <v>43130</v>
      </c>
      <c r="C571" s="2">
        <v>3.13</v>
      </c>
      <c r="D571" s="2">
        <v>2.5190999999999999</v>
      </c>
      <c r="E571" s="2">
        <v>29236</v>
      </c>
      <c r="F571" s="2"/>
      <c r="G571" s="2"/>
      <c r="H571" s="15">
        <f t="shared" si="8"/>
        <v>2.6235385179451672E-2</v>
      </c>
    </row>
    <row r="572" spans="1:8" ht="13.5" x14ac:dyDescent="0.25">
      <c r="A572" s="11"/>
      <c r="B572" s="10">
        <v>43131</v>
      </c>
      <c r="C572" s="2">
        <v>3.05</v>
      </c>
      <c r="D572" s="2">
        <v>2.4546999999999999</v>
      </c>
      <c r="E572" s="2">
        <v>24943</v>
      </c>
      <c r="F572" s="2"/>
      <c r="G572" s="2"/>
      <c r="H572" s="15">
        <f t="shared" si="8"/>
        <v>-2.5564685800484307E-2</v>
      </c>
    </row>
    <row r="573" spans="1:8" ht="13.5" x14ac:dyDescent="0.25">
      <c r="A573" s="11"/>
      <c r="B573" s="10">
        <v>43132</v>
      </c>
      <c r="C573" s="2">
        <v>3.05</v>
      </c>
      <c r="D573" s="2">
        <v>2.4546999999999999</v>
      </c>
      <c r="E573" s="2">
        <v>2766</v>
      </c>
      <c r="F573" s="2"/>
      <c r="G573" s="2"/>
      <c r="H573" s="15">
        <f t="shared" si="8"/>
        <v>0</v>
      </c>
    </row>
    <row r="574" spans="1:8" ht="13.5" x14ac:dyDescent="0.25">
      <c r="A574" s="11"/>
      <c r="B574" s="10">
        <v>43133</v>
      </c>
      <c r="C574" s="2">
        <v>2.99</v>
      </c>
      <c r="D574" s="2">
        <v>2.4064000000000001</v>
      </c>
      <c r="E574" s="2">
        <v>3139</v>
      </c>
      <c r="F574" s="2"/>
      <c r="G574" s="2"/>
      <c r="H574" s="15">
        <f t="shared" si="8"/>
        <v>-1.9676538884588663E-2</v>
      </c>
    </row>
    <row r="575" spans="1:8" ht="13.5" x14ac:dyDescent="0.25">
      <c r="A575" s="11"/>
      <c r="B575" s="10">
        <v>43136</v>
      </c>
      <c r="C575" s="2">
        <v>2.98</v>
      </c>
      <c r="D575" s="2">
        <v>2.3982999999999999</v>
      </c>
      <c r="E575" s="2">
        <v>10183</v>
      </c>
      <c r="F575" s="2"/>
      <c r="G575" s="2"/>
      <c r="H575" s="15">
        <f t="shared" si="8"/>
        <v>-3.3660239361703033E-3</v>
      </c>
    </row>
    <row r="576" spans="1:8" ht="13.5" x14ac:dyDescent="0.25">
      <c r="A576" s="11"/>
      <c r="B576" s="10">
        <v>43137</v>
      </c>
      <c r="C576" s="2">
        <v>2.96</v>
      </c>
      <c r="D576" s="2">
        <v>2.3822000000000001</v>
      </c>
      <c r="E576" s="2">
        <v>7728</v>
      </c>
      <c r="F576" s="2"/>
      <c r="G576" s="2"/>
      <c r="H576" s="15">
        <f t="shared" si="8"/>
        <v>-6.7130884376432401E-3</v>
      </c>
    </row>
    <row r="577" spans="1:8" ht="13.5" x14ac:dyDescent="0.25">
      <c r="A577" s="11"/>
      <c r="B577" s="10">
        <v>43138</v>
      </c>
      <c r="C577" s="2">
        <v>2.84</v>
      </c>
      <c r="D577" s="2">
        <v>2.2856999999999998</v>
      </c>
      <c r="E577" s="2">
        <v>10345</v>
      </c>
      <c r="F577" s="2"/>
      <c r="G577" s="2"/>
      <c r="H577" s="15">
        <f t="shared" si="8"/>
        <v>-4.0508773402737071E-2</v>
      </c>
    </row>
    <row r="578" spans="1:8" ht="13.5" x14ac:dyDescent="0.25">
      <c r="A578" s="11"/>
      <c r="B578" s="10">
        <v>43139</v>
      </c>
      <c r="C578" s="2">
        <v>2.81</v>
      </c>
      <c r="D578" s="2">
        <v>2.2614999999999998</v>
      </c>
      <c r="E578" s="2">
        <v>9737</v>
      </c>
      <c r="F578" s="2"/>
      <c r="G578" s="2"/>
      <c r="H578" s="15">
        <f t="shared" si="8"/>
        <v>-1.0587566172288577E-2</v>
      </c>
    </row>
    <row r="579" spans="1:8" ht="13.5" x14ac:dyDescent="0.25">
      <c r="A579" s="11"/>
      <c r="B579" s="10">
        <v>43140</v>
      </c>
      <c r="C579" s="2">
        <v>2.81</v>
      </c>
      <c r="D579" s="2">
        <v>2.2614999999999998</v>
      </c>
      <c r="E579" s="2">
        <v>12762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2.88</v>
      </c>
      <c r="D580" s="2">
        <v>2.3178000000000001</v>
      </c>
      <c r="E580" s="2">
        <v>955</v>
      </c>
      <c r="F580" s="2"/>
      <c r="G580" s="2"/>
      <c r="H580" s="15">
        <f t="shared" si="8"/>
        <v>2.4894981207163495E-2</v>
      </c>
    </row>
    <row r="581" spans="1:8" ht="13.5" x14ac:dyDescent="0.25">
      <c r="A581" s="11"/>
      <c r="B581" s="10">
        <v>43144</v>
      </c>
      <c r="C581" s="2">
        <v>2.88</v>
      </c>
      <c r="D581" s="2">
        <v>2.3178000000000001</v>
      </c>
      <c r="E581" s="2">
        <v>9682</v>
      </c>
      <c r="F581" s="2"/>
      <c r="G581" s="2"/>
      <c r="H581" s="15">
        <f t="shared" si="8"/>
        <v>0</v>
      </c>
    </row>
    <row r="582" spans="1:8" ht="13.5" x14ac:dyDescent="0.25">
      <c r="A582" s="11"/>
      <c r="B582" s="10">
        <v>43145</v>
      </c>
      <c r="C582" s="2">
        <v>2.86</v>
      </c>
      <c r="D582" s="2">
        <v>2.3018000000000001</v>
      </c>
      <c r="E582" s="2">
        <v>555</v>
      </c>
      <c r="F582" s="2"/>
      <c r="G582" s="2"/>
      <c r="H582" s="15">
        <f t="shared" si="8"/>
        <v>-6.9030977651221041E-3</v>
      </c>
    </row>
    <row r="583" spans="1:8" ht="13.5" x14ac:dyDescent="0.25">
      <c r="A583" s="11"/>
      <c r="B583" s="10">
        <v>43146</v>
      </c>
      <c r="C583" s="2">
        <v>2.85</v>
      </c>
      <c r="D583" s="2">
        <v>2.2936999999999999</v>
      </c>
      <c r="E583" s="2">
        <v>5542</v>
      </c>
      <c r="F583" s="2"/>
      <c r="G583" s="2"/>
      <c r="H583" s="15">
        <f t="shared" ref="H583:H646" si="9">(D583-D582)/D582</f>
        <v>-3.5189851420628282E-3</v>
      </c>
    </row>
    <row r="584" spans="1:8" ht="13.5" x14ac:dyDescent="0.25">
      <c r="A584" s="11"/>
      <c r="B584" s="10">
        <v>43147</v>
      </c>
      <c r="C584" s="2">
        <v>2.88</v>
      </c>
      <c r="D584" s="2">
        <v>2.3178000000000001</v>
      </c>
      <c r="E584" s="2">
        <v>12523</v>
      </c>
      <c r="F584" s="2"/>
      <c r="G584" s="2"/>
      <c r="H584" s="15">
        <f t="shared" si="9"/>
        <v>1.050704102541755E-2</v>
      </c>
    </row>
    <row r="585" spans="1:8" ht="13.5" x14ac:dyDescent="0.25">
      <c r="A585" s="11"/>
      <c r="B585" s="10">
        <v>43150</v>
      </c>
      <c r="C585" s="2">
        <v>2.83</v>
      </c>
      <c r="D585" s="2">
        <v>2.2776000000000001</v>
      </c>
      <c r="E585" s="2">
        <v>1472</v>
      </c>
      <c r="F585" s="2"/>
      <c r="G585" s="2"/>
      <c r="H585" s="15">
        <f t="shared" si="9"/>
        <v>-1.7344033134869277E-2</v>
      </c>
    </row>
    <row r="586" spans="1:8" ht="13.5" x14ac:dyDescent="0.25">
      <c r="A586" s="11"/>
      <c r="B586" s="10">
        <v>43151</v>
      </c>
      <c r="C586" s="2">
        <v>2.83</v>
      </c>
      <c r="D586" s="2">
        <v>2.2776000000000001</v>
      </c>
      <c r="E586" s="2">
        <v>23931</v>
      </c>
      <c r="F586" s="2"/>
      <c r="G586" s="2"/>
      <c r="H586" s="15">
        <f t="shared" si="9"/>
        <v>0</v>
      </c>
    </row>
    <row r="587" spans="1:8" ht="13.5" x14ac:dyDescent="0.25">
      <c r="A587" s="11"/>
      <c r="B587" s="10">
        <v>43152</v>
      </c>
      <c r="C587" s="2">
        <v>2.79</v>
      </c>
      <c r="D587" s="2">
        <v>2.2454000000000001</v>
      </c>
      <c r="E587" s="2">
        <v>4799</v>
      </c>
      <c r="F587" s="2"/>
      <c r="G587" s="2"/>
      <c r="H587" s="15">
        <f t="shared" si="9"/>
        <v>-1.4137688795223044E-2</v>
      </c>
    </row>
    <row r="588" spans="1:8" ht="13.5" x14ac:dyDescent="0.25">
      <c r="A588" s="11"/>
      <c r="B588" s="10">
        <v>43153</v>
      </c>
      <c r="C588" s="2">
        <v>2.8</v>
      </c>
      <c r="D588" s="2">
        <v>2.2534999999999998</v>
      </c>
      <c r="E588" s="2">
        <v>2086</v>
      </c>
      <c r="F588" s="2"/>
      <c r="G588" s="2"/>
      <c r="H588" s="15">
        <f t="shared" si="9"/>
        <v>3.6073750779370153E-3</v>
      </c>
    </row>
    <row r="589" spans="1:8" ht="13.5" x14ac:dyDescent="0.25">
      <c r="A589" s="11"/>
      <c r="B589" s="10">
        <v>43154</v>
      </c>
      <c r="C589" s="2">
        <v>2.8</v>
      </c>
      <c r="D589" s="2">
        <v>2.2534999999999998</v>
      </c>
      <c r="E589" s="2">
        <v>352</v>
      </c>
      <c r="F589" s="2"/>
      <c r="G589" s="2"/>
      <c r="H589" s="15">
        <f t="shared" si="9"/>
        <v>0</v>
      </c>
    </row>
    <row r="590" spans="1:8" ht="13.5" x14ac:dyDescent="0.25">
      <c r="A590" s="11"/>
      <c r="B590" s="10">
        <v>43157</v>
      </c>
      <c r="C590" s="2">
        <v>2.8</v>
      </c>
      <c r="D590" s="2">
        <v>2.2534999999999998</v>
      </c>
      <c r="E590" s="2">
        <v>2000</v>
      </c>
      <c r="F590" s="2"/>
      <c r="G590" s="2"/>
      <c r="H590" s="15">
        <f t="shared" si="9"/>
        <v>0</v>
      </c>
    </row>
    <row r="591" spans="1:8" ht="13.5" x14ac:dyDescent="0.25">
      <c r="A591" s="11"/>
      <c r="B591" s="10">
        <v>43158</v>
      </c>
      <c r="C591" s="2">
        <v>2.74</v>
      </c>
      <c r="D591" s="2">
        <v>2.2052</v>
      </c>
      <c r="E591" s="2">
        <v>4730</v>
      </c>
      <c r="F591" s="2"/>
      <c r="G591" s="2"/>
      <c r="H591" s="15">
        <f t="shared" si="9"/>
        <v>-2.143332593743057E-2</v>
      </c>
    </row>
    <row r="592" spans="1:8" ht="13.5" x14ac:dyDescent="0.25">
      <c r="A592" s="11"/>
      <c r="B592" s="10">
        <v>43159</v>
      </c>
      <c r="C592" s="2">
        <v>2.8</v>
      </c>
      <c r="D592" s="2">
        <v>2.2534999999999998</v>
      </c>
      <c r="E592" s="2">
        <v>447</v>
      </c>
      <c r="F592" s="2"/>
      <c r="G592" s="2"/>
      <c r="H592" s="15">
        <f t="shared" si="9"/>
        <v>2.1902775258479858E-2</v>
      </c>
    </row>
    <row r="593" spans="1:8" ht="13.5" x14ac:dyDescent="0.25">
      <c r="A593" s="11"/>
      <c r="B593" s="10">
        <v>43160</v>
      </c>
      <c r="C593" s="2">
        <v>2.8</v>
      </c>
      <c r="D593" s="2">
        <v>2.2534999999999998</v>
      </c>
      <c r="E593" s="2">
        <v>1360</v>
      </c>
      <c r="F593" s="2"/>
      <c r="G593" s="2"/>
      <c r="H593" s="15">
        <f t="shared" si="9"/>
        <v>0</v>
      </c>
    </row>
    <row r="594" spans="1:8" ht="13.5" x14ac:dyDescent="0.25">
      <c r="A594" s="11"/>
      <c r="B594" s="10">
        <v>43161</v>
      </c>
      <c r="C594" s="2">
        <v>2.73</v>
      </c>
      <c r="D594" s="2">
        <v>2.1970999999999998</v>
      </c>
      <c r="E594" s="2">
        <v>11506</v>
      </c>
      <c r="F594" s="2"/>
      <c r="G594" s="2"/>
      <c r="H594" s="15">
        <f t="shared" si="9"/>
        <v>-2.5027734635012209E-2</v>
      </c>
    </row>
    <row r="595" spans="1:8" ht="13.5" x14ac:dyDescent="0.25">
      <c r="A595" s="11"/>
      <c r="B595" s="10">
        <v>43164</v>
      </c>
      <c r="C595" s="2">
        <v>2.78</v>
      </c>
      <c r="D595" s="2">
        <v>2.2374000000000001</v>
      </c>
      <c r="E595" s="2">
        <v>1721</v>
      </c>
      <c r="F595" s="2"/>
      <c r="G595" s="2"/>
      <c r="H595" s="15">
        <f t="shared" si="9"/>
        <v>1.8342360384142838E-2</v>
      </c>
    </row>
    <row r="596" spans="1:8" ht="13.5" x14ac:dyDescent="0.25">
      <c r="A596" s="11"/>
      <c r="B596" s="10">
        <v>43165</v>
      </c>
      <c r="C596" s="2">
        <v>2.78</v>
      </c>
      <c r="D596" s="2">
        <v>2.2374000000000001</v>
      </c>
      <c r="E596" s="2">
        <v>2636</v>
      </c>
      <c r="F596" s="2"/>
      <c r="G596" s="2"/>
      <c r="H596" s="15">
        <f t="shared" si="9"/>
        <v>0</v>
      </c>
    </row>
    <row r="597" spans="1:8" ht="13.5" x14ac:dyDescent="0.25">
      <c r="A597" s="11"/>
      <c r="B597" s="10">
        <v>43166</v>
      </c>
      <c r="C597" s="2">
        <v>2.85</v>
      </c>
      <c r="D597" s="2">
        <v>2.2936999999999999</v>
      </c>
      <c r="E597" s="2">
        <v>63907</v>
      </c>
      <c r="F597" s="2"/>
      <c r="G597" s="2"/>
      <c r="H597" s="15">
        <f t="shared" si="9"/>
        <v>2.5163135782604717E-2</v>
      </c>
    </row>
    <row r="598" spans="1:8" ht="13.5" x14ac:dyDescent="0.25">
      <c r="A598" s="11"/>
      <c r="B598" s="10">
        <v>43167</v>
      </c>
      <c r="C598" s="2">
        <v>2.89</v>
      </c>
      <c r="D598" s="2">
        <v>2.3258999999999999</v>
      </c>
      <c r="E598" s="2">
        <v>105</v>
      </c>
      <c r="F598" s="2"/>
      <c r="G598" s="2"/>
      <c r="H598" s="15">
        <f t="shared" si="9"/>
        <v>1.4038453154292195E-2</v>
      </c>
    </row>
    <row r="599" spans="1:8" ht="13.5" x14ac:dyDescent="0.25">
      <c r="A599" s="11"/>
      <c r="B599" s="10">
        <v>43168</v>
      </c>
      <c r="C599" s="2">
        <v>2.8</v>
      </c>
      <c r="D599" s="2">
        <v>2.2534999999999998</v>
      </c>
      <c r="E599" s="2">
        <v>7515</v>
      </c>
      <c r="F599" s="2"/>
      <c r="G599" s="2"/>
      <c r="H599" s="15">
        <f t="shared" si="9"/>
        <v>-3.1127735500236477E-2</v>
      </c>
    </row>
    <row r="600" spans="1:8" ht="13.5" x14ac:dyDescent="0.25">
      <c r="A600" s="11"/>
      <c r="B600" s="10">
        <v>43171</v>
      </c>
      <c r="C600" s="2">
        <v>2.84</v>
      </c>
      <c r="D600" s="2">
        <v>2.2856999999999998</v>
      </c>
      <c r="E600" s="2">
        <v>3895</v>
      </c>
      <c r="F600" s="2"/>
      <c r="G600" s="2"/>
      <c r="H600" s="15">
        <f t="shared" si="9"/>
        <v>1.4288883958287113E-2</v>
      </c>
    </row>
    <row r="601" spans="1:8" ht="13.5" x14ac:dyDescent="0.25">
      <c r="A601" s="11"/>
      <c r="B601" s="10">
        <v>43172</v>
      </c>
      <c r="C601" s="2">
        <v>2.86</v>
      </c>
      <c r="D601" s="2">
        <v>2.3018000000000001</v>
      </c>
      <c r="E601" s="2">
        <v>3865</v>
      </c>
      <c r="F601" s="2"/>
      <c r="G601" s="2"/>
      <c r="H601" s="15">
        <f t="shared" si="9"/>
        <v>7.043794023712747E-3</v>
      </c>
    </row>
    <row r="602" spans="1:8" ht="13.5" x14ac:dyDescent="0.25">
      <c r="A602" s="11"/>
      <c r="B602" s="10">
        <v>43173</v>
      </c>
      <c r="C602" s="2">
        <v>2.79</v>
      </c>
      <c r="D602" s="2">
        <v>2.2454000000000001</v>
      </c>
      <c r="E602" s="2">
        <v>1205</v>
      </c>
      <c r="F602" s="2"/>
      <c r="G602" s="2"/>
      <c r="H602" s="15">
        <f t="shared" si="9"/>
        <v>-2.4502563211399774E-2</v>
      </c>
    </row>
    <row r="603" spans="1:8" ht="13.5" x14ac:dyDescent="0.25">
      <c r="A603" s="11"/>
      <c r="B603" s="10">
        <v>43174</v>
      </c>
      <c r="C603" s="2">
        <v>2.79</v>
      </c>
      <c r="D603" s="2">
        <v>2.2454000000000001</v>
      </c>
      <c r="E603" s="2">
        <v>4832</v>
      </c>
      <c r="F603" s="2"/>
      <c r="G603" s="2"/>
      <c r="H603" s="15">
        <f t="shared" si="9"/>
        <v>0</v>
      </c>
    </row>
    <row r="604" spans="1:8" ht="13.5" x14ac:dyDescent="0.25">
      <c r="A604" s="11"/>
      <c r="B604" s="10">
        <v>43175</v>
      </c>
      <c r="C604" s="2">
        <v>2.85</v>
      </c>
      <c r="D604" s="2">
        <v>2.2936999999999999</v>
      </c>
      <c r="E604" s="2">
        <v>6599</v>
      </c>
      <c r="F604" s="2"/>
      <c r="G604" s="2"/>
      <c r="H604" s="15">
        <f t="shared" si="9"/>
        <v>2.1510643983254557E-2</v>
      </c>
    </row>
    <row r="605" spans="1:8" ht="13.5" x14ac:dyDescent="0.25">
      <c r="A605" s="11"/>
      <c r="B605" s="10">
        <v>43178</v>
      </c>
      <c r="C605" s="2">
        <v>2.78</v>
      </c>
      <c r="D605" s="2">
        <v>2.2374000000000001</v>
      </c>
      <c r="E605" s="2">
        <v>1751</v>
      </c>
      <c r="F605" s="2"/>
      <c r="G605" s="2"/>
      <c r="H605" s="15">
        <f t="shared" si="9"/>
        <v>-2.454549417970955E-2</v>
      </c>
    </row>
    <row r="606" spans="1:8" ht="13.5" x14ac:dyDescent="0.25">
      <c r="A606" s="11"/>
      <c r="B606" s="10">
        <v>43180</v>
      </c>
      <c r="C606" s="2">
        <v>2.79</v>
      </c>
      <c r="D606" s="2">
        <v>2.2454000000000001</v>
      </c>
      <c r="E606" s="2">
        <v>1433</v>
      </c>
      <c r="F606" s="2"/>
      <c r="G606" s="2"/>
      <c r="H606" s="15">
        <f t="shared" si="9"/>
        <v>3.5755787968177379E-3</v>
      </c>
    </row>
    <row r="607" spans="1:8" ht="13.5" x14ac:dyDescent="0.25">
      <c r="A607" s="11"/>
      <c r="B607" s="10">
        <v>43181</v>
      </c>
      <c r="C607" s="2">
        <v>2.72</v>
      </c>
      <c r="D607" s="2">
        <v>2.1890999999999998</v>
      </c>
      <c r="E607" s="2">
        <v>5570</v>
      </c>
      <c r="F607" s="2"/>
      <c r="G607" s="2"/>
      <c r="H607" s="15">
        <f t="shared" si="9"/>
        <v>-2.507348356640253E-2</v>
      </c>
    </row>
    <row r="608" spans="1:8" ht="13.5" x14ac:dyDescent="0.25">
      <c r="A608" s="11"/>
      <c r="B608" s="10">
        <v>43182</v>
      </c>
      <c r="C608" s="2">
        <v>2.79</v>
      </c>
      <c r="D608" s="2">
        <v>2.2454000000000001</v>
      </c>
      <c r="E608" s="2">
        <v>5401</v>
      </c>
      <c r="F608" s="2"/>
      <c r="G608" s="2"/>
      <c r="H608" s="15">
        <f t="shared" si="9"/>
        <v>2.5718331734502876E-2</v>
      </c>
    </row>
    <row r="609" spans="1:8" ht="13.5" x14ac:dyDescent="0.25">
      <c r="A609" s="11"/>
      <c r="B609" s="10">
        <v>43185</v>
      </c>
      <c r="C609" s="2">
        <v>2.75</v>
      </c>
      <c r="D609" s="2">
        <v>2.2132000000000001</v>
      </c>
      <c r="E609" s="2">
        <v>2331</v>
      </c>
      <c r="F609" s="2"/>
      <c r="G609" s="2"/>
      <c r="H609" s="15">
        <f t="shared" si="9"/>
        <v>-1.4340429322169772E-2</v>
      </c>
    </row>
    <row r="610" spans="1:8" ht="13.5" x14ac:dyDescent="0.25">
      <c r="A610" s="11"/>
      <c r="B610" s="10">
        <v>43186</v>
      </c>
      <c r="C610" s="2">
        <v>2.74</v>
      </c>
      <c r="D610" s="2">
        <v>2.2052</v>
      </c>
      <c r="E610" s="2">
        <v>1241</v>
      </c>
      <c r="F610" s="2"/>
      <c r="G610" s="2"/>
      <c r="H610" s="15">
        <f t="shared" si="9"/>
        <v>-3.6146755828664408E-3</v>
      </c>
    </row>
    <row r="611" spans="1:8" ht="13.5" x14ac:dyDescent="0.25">
      <c r="A611" s="11"/>
      <c r="B611" s="10">
        <v>43187</v>
      </c>
      <c r="C611" s="2">
        <v>2.78</v>
      </c>
      <c r="D611" s="2">
        <v>2.2374000000000001</v>
      </c>
      <c r="E611" s="2">
        <v>3677</v>
      </c>
      <c r="F611" s="2"/>
      <c r="G611" s="2"/>
      <c r="H611" s="15">
        <f t="shared" si="9"/>
        <v>1.4601850172319974E-2</v>
      </c>
    </row>
    <row r="612" spans="1:8" ht="13.5" x14ac:dyDescent="0.25">
      <c r="A612" s="11"/>
      <c r="B612" s="10">
        <v>43188</v>
      </c>
      <c r="C612" s="2">
        <v>2.76</v>
      </c>
      <c r="D612" s="2">
        <v>2.2212999999999998</v>
      </c>
      <c r="E612" s="2">
        <v>451</v>
      </c>
      <c r="F612" s="2"/>
      <c r="G612" s="2"/>
      <c r="H612" s="15">
        <f t="shared" si="9"/>
        <v>-7.195852328595792E-3</v>
      </c>
    </row>
    <row r="613" spans="1:8" ht="13.5" x14ac:dyDescent="0.25">
      <c r="A613" s="11"/>
      <c r="B613" s="10">
        <v>43189</v>
      </c>
      <c r="C613" s="2">
        <v>2.76</v>
      </c>
      <c r="D613" s="2">
        <v>2.2212999999999998</v>
      </c>
      <c r="E613" s="2">
        <v>6871</v>
      </c>
      <c r="F613" s="2"/>
      <c r="G613" s="2"/>
      <c r="H613" s="15">
        <f t="shared" si="9"/>
        <v>0</v>
      </c>
    </row>
    <row r="614" spans="1:8" ht="13.5" x14ac:dyDescent="0.25">
      <c r="A614" s="11"/>
      <c r="B614" s="10">
        <v>43192</v>
      </c>
      <c r="C614" s="2">
        <v>2.7</v>
      </c>
      <c r="D614" s="2">
        <v>2.173</v>
      </c>
      <c r="E614" s="2">
        <v>4194</v>
      </c>
      <c r="F614" s="2"/>
      <c r="G614" s="2"/>
      <c r="H614" s="15">
        <f t="shared" si="9"/>
        <v>-2.1744023769864399E-2</v>
      </c>
    </row>
    <row r="615" spans="1:8" ht="13.5" x14ac:dyDescent="0.25">
      <c r="A615" s="11"/>
      <c r="B615" s="10">
        <v>43193</v>
      </c>
      <c r="C615" s="2">
        <v>2.63</v>
      </c>
      <c r="D615" s="2">
        <v>2.1166</v>
      </c>
      <c r="E615" s="2">
        <v>4048</v>
      </c>
      <c r="F615" s="2"/>
      <c r="G615" s="2"/>
      <c r="H615" s="15">
        <f t="shared" si="9"/>
        <v>-2.595490105844455E-2</v>
      </c>
    </row>
    <row r="616" spans="1:8" ht="13.5" x14ac:dyDescent="0.25">
      <c r="A616" s="11"/>
      <c r="B616" s="10">
        <v>43194</v>
      </c>
      <c r="C616" s="2">
        <v>2.74</v>
      </c>
      <c r="D616" s="2">
        <v>2.2052</v>
      </c>
      <c r="E616" s="2">
        <v>5016</v>
      </c>
      <c r="F616" s="2"/>
      <c r="G616" s="2"/>
      <c r="H616" s="15">
        <f t="shared" si="9"/>
        <v>4.1859586128696974E-2</v>
      </c>
    </row>
    <row r="617" spans="1:8" ht="13.5" x14ac:dyDescent="0.25">
      <c r="A617" s="11"/>
      <c r="B617" s="10">
        <v>43195</v>
      </c>
      <c r="C617" s="2">
        <v>2.7</v>
      </c>
      <c r="D617" s="2">
        <v>2.173</v>
      </c>
      <c r="E617" s="2">
        <v>4617</v>
      </c>
      <c r="F617" s="2"/>
      <c r="G617" s="2"/>
      <c r="H617" s="15">
        <f t="shared" si="9"/>
        <v>-1.4601850172319974E-2</v>
      </c>
    </row>
    <row r="618" spans="1:8" ht="13.5" x14ac:dyDescent="0.25">
      <c r="A618" s="11"/>
      <c r="B618" s="10">
        <v>43196</v>
      </c>
      <c r="C618" s="2">
        <v>2.66</v>
      </c>
      <c r="D618" s="2">
        <v>2.1408</v>
      </c>
      <c r="E618" s="2">
        <v>319</v>
      </c>
      <c r="F618" s="2"/>
      <c r="G618" s="2"/>
      <c r="H618" s="15">
        <f t="shared" si="9"/>
        <v>-1.4818223653934655E-2</v>
      </c>
    </row>
    <row r="619" spans="1:8" ht="13.5" x14ac:dyDescent="0.25">
      <c r="A619" s="11"/>
      <c r="B619" s="10">
        <v>43200</v>
      </c>
      <c r="C619" s="2">
        <v>2.61</v>
      </c>
      <c r="D619" s="2">
        <v>2.1004999999999998</v>
      </c>
      <c r="E619" s="2">
        <v>2283</v>
      </c>
      <c r="F619" s="2"/>
      <c r="G619" s="2"/>
      <c r="H619" s="15">
        <f t="shared" si="9"/>
        <v>-1.8824738415545696E-2</v>
      </c>
    </row>
    <row r="620" spans="1:8" ht="13.5" x14ac:dyDescent="0.25">
      <c r="A620" s="11"/>
      <c r="B620" s="10">
        <v>43201</v>
      </c>
      <c r="C620" s="2">
        <v>2.65</v>
      </c>
      <c r="D620" s="2">
        <v>2.1326999999999998</v>
      </c>
      <c r="E620" s="2">
        <v>156</v>
      </c>
      <c r="F620" s="2"/>
      <c r="G620" s="2"/>
      <c r="H620" s="15">
        <f t="shared" si="9"/>
        <v>1.5329683408712215E-2</v>
      </c>
    </row>
    <row r="621" spans="1:8" ht="13.5" x14ac:dyDescent="0.25">
      <c r="A621" s="11"/>
      <c r="B621" s="10">
        <v>43202</v>
      </c>
      <c r="C621" s="2">
        <v>2.6</v>
      </c>
      <c r="D621" s="2">
        <v>2.0924999999999998</v>
      </c>
      <c r="E621" s="2">
        <v>493</v>
      </c>
      <c r="F621" s="2"/>
      <c r="G621" s="2"/>
      <c r="H621" s="15">
        <f t="shared" si="9"/>
        <v>-1.8849345899563941E-2</v>
      </c>
    </row>
    <row r="622" spans="1:8" ht="13.5" x14ac:dyDescent="0.25">
      <c r="A622" s="11"/>
      <c r="B622" s="10">
        <v>43203</v>
      </c>
      <c r="C622" s="2">
        <v>2.65</v>
      </c>
      <c r="D622" s="2">
        <v>2.1326999999999998</v>
      </c>
      <c r="E622" s="2">
        <v>588</v>
      </c>
      <c r="F622" s="2"/>
      <c r="G622" s="2"/>
      <c r="H622" s="15">
        <f t="shared" si="9"/>
        <v>1.9211469534050188E-2</v>
      </c>
    </row>
    <row r="623" spans="1:8" ht="13.5" x14ac:dyDescent="0.25">
      <c r="A623" s="11"/>
      <c r="B623" s="10">
        <v>43206</v>
      </c>
      <c r="C623" s="2">
        <v>2.72</v>
      </c>
      <c r="D623" s="2">
        <v>2.1890999999999998</v>
      </c>
      <c r="E623" s="2">
        <v>6743</v>
      </c>
      <c r="F623" s="2"/>
      <c r="G623" s="2"/>
      <c r="H623" s="15">
        <f t="shared" si="9"/>
        <v>2.6445350963567316E-2</v>
      </c>
    </row>
    <row r="624" spans="1:8" ht="13.5" x14ac:dyDescent="0.25">
      <c r="A624" s="11"/>
      <c r="B624" s="10">
        <v>43207</v>
      </c>
      <c r="C624" s="2">
        <v>2.79</v>
      </c>
      <c r="D624" s="2">
        <v>2.2454000000000001</v>
      </c>
      <c r="E624" s="2">
        <v>12797</v>
      </c>
      <c r="F624" s="2"/>
      <c r="G624" s="2"/>
      <c r="H624" s="15">
        <f t="shared" si="9"/>
        <v>2.5718331734502876E-2</v>
      </c>
    </row>
    <row r="625" spans="1:8" ht="13.5" x14ac:dyDescent="0.25">
      <c r="A625" s="11"/>
      <c r="B625" s="10">
        <v>43208</v>
      </c>
      <c r="C625" s="2">
        <v>2.75</v>
      </c>
      <c r="D625" s="2">
        <v>2.2132000000000001</v>
      </c>
      <c r="E625" s="2">
        <v>6113</v>
      </c>
      <c r="F625" s="2"/>
      <c r="G625" s="2"/>
      <c r="H625" s="15">
        <f t="shared" si="9"/>
        <v>-1.4340429322169772E-2</v>
      </c>
    </row>
    <row r="626" spans="1:8" ht="13.5" x14ac:dyDescent="0.25">
      <c r="A626" s="11"/>
      <c r="B626" s="10">
        <v>43209</v>
      </c>
      <c r="C626" s="2">
        <v>2.8</v>
      </c>
      <c r="D626" s="2">
        <v>2.2534999999999998</v>
      </c>
      <c r="E626" s="2">
        <v>4398</v>
      </c>
      <c r="F626" s="2"/>
      <c r="G626" s="2"/>
      <c r="H626" s="15">
        <f t="shared" si="9"/>
        <v>1.8208928248689582E-2</v>
      </c>
    </row>
    <row r="627" spans="1:8" ht="13.5" x14ac:dyDescent="0.25">
      <c r="A627" s="11"/>
      <c r="B627" s="10">
        <v>43210</v>
      </c>
      <c r="C627" s="2">
        <v>2.75</v>
      </c>
      <c r="D627" s="2">
        <v>2.2132000000000001</v>
      </c>
      <c r="E627" s="2">
        <v>5827</v>
      </c>
      <c r="F627" s="2"/>
      <c r="G627" s="2"/>
      <c r="H627" s="15">
        <f t="shared" si="9"/>
        <v>-1.7883292655868552E-2</v>
      </c>
    </row>
    <row r="628" spans="1:8" ht="13.5" x14ac:dyDescent="0.25">
      <c r="A628" s="11"/>
      <c r="B628" s="10">
        <v>43213</v>
      </c>
      <c r="C628" s="2">
        <v>2.71</v>
      </c>
      <c r="D628" s="2">
        <v>2.181</v>
      </c>
      <c r="E628" s="2">
        <v>552</v>
      </c>
      <c r="F628" s="2"/>
      <c r="G628" s="2"/>
      <c r="H628" s="15">
        <f t="shared" si="9"/>
        <v>-1.4549069221037414E-2</v>
      </c>
    </row>
    <row r="629" spans="1:8" ht="13.5" x14ac:dyDescent="0.25">
      <c r="A629" s="11"/>
      <c r="B629" s="10">
        <v>43214</v>
      </c>
      <c r="C629" s="2">
        <v>2.73</v>
      </c>
      <c r="D629" s="2">
        <v>2.1970999999999998</v>
      </c>
      <c r="E629" s="2">
        <v>3356</v>
      </c>
      <c r="F629" s="2"/>
      <c r="G629" s="2"/>
      <c r="H629" s="15">
        <f t="shared" si="9"/>
        <v>7.3819348922511607E-3</v>
      </c>
    </row>
    <row r="630" spans="1:8" ht="13.5" x14ac:dyDescent="0.25">
      <c r="A630" s="11"/>
      <c r="B630" s="10">
        <v>43215</v>
      </c>
      <c r="C630" s="2">
        <v>2.73</v>
      </c>
      <c r="D630" s="2">
        <v>2.1970999999999998</v>
      </c>
      <c r="E630" s="2">
        <v>1679</v>
      </c>
      <c r="F630" s="2"/>
      <c r="G630" s="2"/>
      <c r="H630" s="15">
        <f t="shared" si="9"/>
        <v>0</v>
      </c>
    </row>
    <row r="631" spans="1:8" ht="13.5" x14ac:dyDescent="0.25">
      <c r="A631" s="11"/>
      <c r="B631" s="10">
        <v>43216</v>
      </c>
      <c r="C631" s="2">
        <v>2.61</v>
      </c>
      <c r="D631" s="2">
        <v>2.1004999999999998</v>
      </c>
      <c r="E631" s="2">
        <v>6878</v>
      </c>
      <c r="F631" s="2"/>
      <c r="G631" s="2"/>
      <c r="H631" s="15">
        <f t="shared" si="9"/>
        <v>-4.3967047471667207E-2</v>
      </c>
    </row>
    <row r="632" spans="1:8" ht="13.5" x14ac:dyDescent="0.25">
      <c r="A632" s="11"/>
      <c r="B632" s="10">
        <v>43217</v>
      </c>
      <c r="C632" s="2">
        <v>2.56</v>
      </c>
      <c r="D632" s="2">
        <v>2.0602999999999998</v>
      </c>
      <c r="E632" s="2">
        <v>7780</v>
      </c>
      <c r="F632" s="2"/>
      <c r="G632" s="2"/>
      <c r="H632" s="15">
        <f t="shared" si="9"/>
        <v>-1.9138300404665565E-2</v>
      </c>
    </row>
    <row r="633" spans="1:8" ht="13.5" x14ac:dyDescent="0.25">
      <c r="A633" s="11"/>
      <c r="B633" s="10">
        <v>43220</v>
      </c>
      <c r="C633" s="2">
        <v>2.54</v>
      </c>
      <c r="D633" s="2">
        <v>2.0442</v>
      </c>
      <c r="E633" s="2">
        <v>12643</v>
      </c>
      <c r="F633" s="2"/>
      <c r="G633" s="2"/>
      <c r="H633" s="15">
        <f t="shared" si="9"/>
        <v>-7.8143959617530366E-3</v>
      </c>
    </row>
    <row r="634" spans="1:8" ht="13.5" x14ac:dyDescent="0.25">
      <c r="A634" s="11"/>
      <c r="B634" s="10">
        <v>43222</v>
      </c>
      <c r="C634" s="2">
        <v>2.5499999999999998</v>
      </c>
      <c r="D634" s="2">
        <v>2.0522999999999998</v>
      </c>
      <c r="E634" s="2">
        <v>4978</v>
      </c>
      <c r="F634" s="2"/>
      <c r="G634" s="2"/>
      <c r="H634" s="15">
        <f t="shared" si="9"/>
        <v>3.9624302905781105E-3</v>
      </c>
    </row>
    <row r="635" spans="1:8" ht="13.5" x14ac:dyDescent="0.25">
      <c r="A635" s="11"/>
      <c r="B635" s="10">
        <v>43223</v>
      </c>
      <c r="C635" s="2">
        <v>2.5499999999999998</v>
      </c>
      <c r="D635" s="2">
        <v>2.0522999999999998</v>
      </c>
      <c r="E635" s="2">
        <v>2171</v>
      </c>
      <c r="F635" s="2"/>
      <c r="G635" s="2"/>
      <c r="H635" s="15">
        <f t="shared" si="9"/>
        <v>0</v>
      </c>
    </row>
    <row r="636" spans="1:8" ht="13.5" x14ac:dyDescent="0.25">
      <c r="A636" s="11"/>
      <c r="B636" s="10">
        <v>43224</v>
      </c>
      <c r="C636" s="2">
        <v>2.62</v>
      </c>
      <c r="D636" s="2">
        <v>2.1086</v>
      </c>
      <c r="E636" s="2">
        <v>103</v>
      </c>
      <c r="F636" s="2"/>
      <c r="G636" s="2"/>
      <c r="H636" s="15">
        <f t="shared" si="9"/>
        <v>2.7432636554110143E-2</v>
      </c>
    </row>
    <row r="637" spans="1:8" ht="13.5" x14ac:dyDescent="0.25">
      <c r="A637" s="11"/>
      <c r="B637" s="10">
        <v>43227</v>
      </c>
      <c r="C637" s="2">
        <v>2.6</v>
      </c>
      <c r="D637" s="2">
        <v>2.0924999999999998</v>
      </c>
      <c r="E637" s="2">
        <v>37</v>
      </c>
      <c r="F637" s="2"/>
      <c r="G637" s="2"/>
      <c r="H637" s="15">
        <f t="shared" si="9"/>
        <v>-7.6353978943375818E-3</v>
      </c>
    </row>
    <row r="638" spans="1:8" ht="13.5" x14ac:dyDescent="0.25">
      <c r="A638" s="11"/>
      <c r="B638" s="10">
        <v>43228</v>
      </c>
      <c r="C638" s="2">
        <v>2.61</v>
      </c>
      <c r="D638" s="2">
        <v>2.1004999999999998</v>
      </c>
      <c r="E638" s="2">
        <v>1453</v>
      </c>
      <c r="F638" s="2"/>
      <c r="G638" s="2"/>
      <c r="H638" s="15">
        <f t="shared" si="9"/>
        <v>3.8231780167264076E-3</v>
      </c>
    </row>
    <row r="639" spans="1:8" ht="13.5" x14ac:dyDescent="0.25">
      <c r="A639" s="11"/>
      <c r="B639" s="10">
        <v>43229</v>
      </c>
      <c r="C639" s="2">
        <v>2.6</v>
      </c>
      <c r="D639" s="2">
        <v>2.0924999999999998</v>
      </c>
      <c r="E639" s="2">
        <v>173</v>
      </c>
      <c r="F639" s="2"/>
      <c r="G639" s="2"/>
      <c r="H639" s="15">
        <f t="shared" si="9"/>
        <v>-3.8086169959533483E-3</v>
      </c>
    </row>
    <row r="640" spans="1:8" ht="13.5" x14ac:dyDescent="0.25">
      <c r="A640" s="11"/>
      <c r="B640" s="10">
        <v>43230</v>
      </c>
      <c r="C640" s="2">
        <v>2.6</v>
      </c>
      <c r="D640" s="2">
        <v>2.0924999999999998</v>
      </c>
      <c r="E640" s="2">
        <v>5183</v>
      </c>
      <c r="F640" s="2"/>
      <c r="G640" s="2"/>
      <c r="H640" s="15">
        <f t="shared" si="9"/>
        <v>0</v>
      </c>
    </row>
    <row r="641" spans="1:8" ht="13.5" x14ac:dyDescent="0.25">
      <c r="A641" s="11"/>
      <c r="B641" s="10">
        <v>43231</v>
      </c>
      <c r="C641" s="2">
        <v>2.6</v>
      </c>
      <c r="D641" s="2">
        <v>2.0924999999999998</v>
      </c>
      <c r="E641" s="2">
        <v>3273</v>
      </c>
      <c r="F641" s="2"/>
      <c r="G641" s="2"/>
      <c r="H641" s="15">
        <f t="shared" si="9"/>
        <v>0</v>
      </c>
    </row>
    <row r="642" spans="1:8" ht="13.5" x14ac:dyDescent="0.25">
      <c r="A642" s="11"/>
      <c r="B642" s="10">
        <v>43234</v>
      </c>
      <c r="C642" s="2">
        <v>2.59</v>
      </c>
      <c r="D642" s="2">
        <v>2.0844999999999998</v>
      </c>
      <c r="E642" s="2">
        <v>2860</v>
      </c>
      <c r="F642" s="2"/>
      <c r="G642" s="2"/>
      <c r="H642" s="15">
        <f t="shared" si="9"/>
        <v>-3.8231780167264076E-3</v>
      </c>
    </row>
    <row r="643" spans="1:8" ht="13.5" x14ac:dyDescent="0.25">
      <c r="A643" s="11"/>
      <c r="B643" s="10">
        <v>43235</v>
      </c>
      <c r="C643" s="2">
        <v>2.59</v>
      </c>
      <c r="D643" s="2">
        <v>2.0844999999999998</v>
      </c>
      <c r="E643" s="2">
        <v>1536</v>
      </c>
      <c r="F643" s="2"/>
      <c r="G643" s="2"/>
      <c r="H643" s="15">
        <f t="shared" si="9"/>
        <v>0</v>
      </c>
    </row>
    <row r="644" spans="1:8" ht="13.5" x14ac:dyDescent="0.25">
      <c r="A644" s="11"/>
      <c r="B644" s="10">
        <v>43236</v>
      </c>
      <c r="C644" s="2">
        <v>2.57</v>
      </c>
      <c r="D644" s="2">
        <v>2.0684</v>
      </c>
      <c r="E644" s="2">
        <v>5193</v>
      </c>
      <c r="F644" s="2"/>
      <c r="G644" s="2"/>
      <c r="H644" s="15">
        <f t="shared" si="9"/>
        <v>-7.7236747421442946E-3</v>
      </c>
    </row>
    <row r="645" spans="1:8" ht="13.5" x14ac:dyDescent="0.25">
      <c r="A645" s="11"/>
      <c r="B645" s="10">
        <v>43237</v>
      </c>
      <c r="C645" s="2">
        <v>2.59</v>
      </c>
      <c r="D645" s="2">
        <v>2.0844999999999998</v>
      </c>
      <c r="E645" s="2">
        <v>1742</v>
      </c>
      <c r="F645" s="2"/>
      <c r="G645" s="2"/>
      <c r="H645" s="15">
        <f t="shared" si="9"/>
        <v>7.7837942370913658E-3</v>
      </c>
    </row>
    <row r="646" spans="1:8" ht="13.5" x14ac:dyDescent="0.25">
      <c r="A646" s="11"/>
      <c r="B646" s="10">
        <v>43238</v>
      </c>
      <c r="C646" s="2">
        <v>2.66</v>
      </c>
      <c r="D646" s="2">
        <v>2.1408</v>
      </c>
      <c r="E646" s="2">
        <v>7613</v>
      </c>
      <c r="F646" s="2"/>
      <c r="G646" s="2"/>
      <c r="H646" s="15">
        <f t="shared" si="9"/>
        <v>2.7008875029983326E-2</v>
      </c>
    </row>
    <row r="647" spans="1:8" ht="13.5" x14ac:dyDescent="0.25">
      <c r="A647" s="11"/>
      <c r="B647" s="10">
        <v>43241</v>
      </c>
      <c r="C647" s="2">
        <v>2.78</v>
      </c>
      <c r="D647" s="2">
        <v>2.2374000000000001</v>
      </c>
      <c r="E647" s="2">
        <v>18547</v>
      </c>
      <c r="F647" s="2"/>
      <c r="G647" s="2"/>
      <c r="H647" s="15">
        <f t="shared" ref="H647:H710" si="10">(D647-D646)/D646</f>
        <v>4.512331838565023E-2</v>
      </c>
    </row>
    <row r="648" spans="1:8" ht="13.5" x14ac:dyDescent="0.25">
      <c r="A648" s="11"/>
      <c r="B648" s="10">
        <v>43242</v>
      </c>
      <c r="C648" s="2">
        <v>2.82</v>
      </c>
      <c r="D648" s="2">
        <v>2.2696000000000001</v>
      </c>
      <c r="E648" s="2">
        <v>39832</v>
      </c>
      <c r="F648" s="2"/>
      <c r="G648" s="2"/>
      <c r="H648" s="15">
        <f t="shared" si="10"/>
        <v>1.4391704657191385E-2</v>
      </c>
    </row>
    <row r="649" spans="1:8" ht="13.5" x14ac:dyDescent="0.25">
      <c r="A649" s="11"/>
      <c r="B649" s="10">
        <v>43243</v>
      </c>
      <c r="C649" s="2">
        <v>2.85</v>
      </c>
      <c r="D649" s="2">
        <v>2.2936999999999999</v>
      </c>
      <c r="E649" s="2">
        <v>4028</v>
      </c>
      <c r="F649" s="2"/>
      <c r="G649" s="2"/>
      <c r="H649" s="15">
        <f t="shared" si="10"/>
        <v>1.0618611209023522E-2</v>
      </c>
    </row>
    <row r="650" spans="1:8" ht="13.5" x14ac:dyDescent="0.25">
      <c r="A650" s="11"/>
      <c r="B650" s="10">
        <v>43244</v>
      </c>
      <c r="C650" s="2">
        <v>2.97</v>
      </c>
      <c r="D650" s="2">
        <v>2.3902999999999999</v>
      </c>
      <c r="E650" s="2">
        <v>181190</v>
      </c>
      <c r="F650" s="2"/>
      <c r="G650" s="2"/>
      <c r="H650" s="15">
        <f t="shared" si="10"/>
        <v>4.2115359462876589E-2</v>
      </c>
    </row>
    <row r="651" spans="1:8" ht="13.5" x14ac:dyDescent="0.25">
      <c r="A651" s="11"/>
      <c r="B651" s="10">
        <v>43245</v>
      </c>
      <c r="C651" s="2">
        <v>3.1</v>
      </c>
      <c r="D651" s="2">
        <v>2.4948999999999999</v>
      </c>
      <c r="E651" s="2">
        <v>0</v>
      </c>
      <c r="F651" s="2"/>
      <c r="G651" s="2"/>
      <c r="H651" s="15">
        <f t="shared" si="10"/>
        <v>4.3760197464753389E-2</v>
      </c>
    </row>
    <row r="652" spans="1:8" ht="13.5" x14ac:dyDescent="0.25">
      <c r="A652" s="11"/>
      <c r="B652" s="10">
        <v>43248</v>
      </c>
      <c r="C652" s="2">
        <v>3.28</v>
      </c>
      <c r="D652" s="2">
        <v>2.6398000000000001</v>
      </c>
      <c r="E652" s="2">
        <v>69157</v>
      </c>
      <c r="F652" s="2"/>
      <c r="G652" s="2"/>
      <c r="H652" s="15">
        <f t="shared" si="10"/>
        <v>5.8078480099402884E-2</v>
      </c>
    </row>
    <row r="653" spans="1:8" ht="13.5" x14ac:dyDescent="0.25">
      <c r="A653" s="11"/>
      <c r="B653" s="10">
        <v>43249</v>
      </c>
      <c r="C653" s="2">
        <v>3.47</v>
      </c>
      <c r="D653" s="2">
        <v>2.7927</v>
      </c>
      <c r="E653" s="2">
        <v>71552</v>
      </c>
      <c r="F653" s="2"/>
      <c r="G653" s="2"/>
      <c r="H653" s="15">
        <f t="shared" si="10"/>
        <v>5.7921054625350334E-2</v>
      </c>
    </row>
    <row r="654" spans="1:8" ht="13.5" x14ac:dyDescent="0.25">
      <c r="A654" s="11"/>
      <c r="B654" s="10">
        <v>43250</v>
      </c>
      <c r="C654" s="2">
        <v>3.67</v>
      </c>
      <c r="D654" s="2">
        <v>2.9535999999999998</v>
      </c>
      <c r="E654" s="2">
        <v>154400</v>
      </c>
      <c r="F654" s="2"/>
      <c r="G654" s="2"/>
      <c r="H654" s="15">
        <f t="shared" si="10"/>
        <v>5.7614494933218685E-2</v>
      </c>
    </row>
    <row r="655" spans="1:8" ht="13.5" x14ac:dyDescent="0.25">
      <c r="A655" s="11"/>
      <c r="B655" s="10">
        <v>43251</v>
      </c>
      <c r="C655" s="2">
        <v>3.8</v>
      </c>
      <c r="D655" s="2">
        <v>3.0583</v>
      </c>
      <c r="E655" s="2">
        <v>149552</v>
      </c>
      <c r="F655" s="2"/>
      <c r="G655" s="2"/>
      <c r="H655" s="15">
        <f t="shared" si="10"/>
        <v>3.5448266522210267E-2</v>
      </c>
    </row>
    <row r="656" spans="1:8" ht="13.5" x14ac:dyDescent="0.25">
      <c r="A656" s="11"/>
      <c r="B656" s="10">
        <v>43252</v>
      </c>
      <c r="C656" s="2">
        <v>3.67</v>
      </c>
      <c r="D656" s="2">
        <v>2.9535999999999998</v>
      </c>
      <c r="E656" s="2">
        <v>93549</v>
      </c>
      <c r="F656" s="2"/>
      <c r="G656" s="2"/>
      <c r="H656" s="15">
        <f t="shared" si="10"/>
        <v>-3.423470555537398E-2</v>
      </c>
    </row>
    <row r="657" spans="1:8" ht="13.5" x14ac:dyDescent="0.25">
      <c r="A657" s="11"/>
      <c r="B657" s="10">
        <v>43255</v>
      </c>
      <c r="C657" s="2">
        <v>3.5</v>
      </c>
      <c r="D657" s="2">
        <v>2.8168000000000002</v>
      </c>
      <c r="E657" s="2">
        <v>66334</v>
      </c>
      <c r="F657" s="2"/>
      <c r="G657" s="2"/>
      <c r="H657" s="15">
        <f t="shared" si="10"/>
        <v>-4.6316359696641253E-2</v>
      </c>
    </row>
    <row r="658" spans="1:8" ht="13.5" x14ac:dyDescent="0.25">
      <c r="A658" s="11"/>
      <c r="B658" s="10">
        <v>43256</v>
      </c>
      <c r="C658" s="2">
        <v>3.7</v>
      </c>
      <c r="D658" s="2">
        <v>2.9777999999999998</v>
      </c>
      <c r="E658" s="2">
        <v>51879</v>
      </c>
      <c r="F658" s="2"/>
      <c r="G658" s="2"/>
      <c r="H658" s="15">
        <f t="shared" si="10"/>
        <v>5.7157057654075395E-2</v>
      </c>
    </row>
    <row r="659" spans="1:8" ht="13.5" x14ac:dyDescent="0.25">
      <c r="A659" s="11"/>
      <c r="B659" s="10">
        <v>43257</v>
      </c>
      <c r="C659" s="2">
        <v>3.88</v>
      </c>
      <c r="D659" s="2">
        <v>3.1227</v>
      </c>
      <c r="E659" s="2">
        <v>38316</v>
      </c>
      <c r="F659" s="2"/>
      <c r="G659" s="2"/>
      <c r="H659" s="15">
        <f t="shared" si="10"/>
        <v>4.8660084626234223E-2</v>
      </c>
    </row>
    <row r="660" spans="1:8" ht="13.5" x14ac:dyDescent="0.25">
      <c r="A660" s="11"/>
      <c r="B660" s="10">
        <v>43258</v>
      </c>
      <c r="C660" s="2">
        <v>3.96</v>
      </c>
      <c r="D660" s="2">
        <v>3.1869999999999998</v>
      </c>
      <c r="E660" s="2">
        <v>37791</v>
      </c>
      <c r="F660" s="2"/>
      <c r="G660" s="2"/>
      <c r="H660" s="15">
        <f t="shared" si="10"/>
        <v>2.0591155090146283E-2</v>
      </c>
    </row>
    <row r="661" spans="1:8" ht="13.5" x14ac:dyDescent="0.25">
      <c r="A661" s="11"/>
      <c r="B661" s="10">
        <v>43259</v>
      </c>
      <c r="C661" s="2">
        <v>3.85</v>
      </c>
      <c r="D661" s="2">
        <v>3.0985</v>
      </c>
      <c r="E661" s="2">
        <v>34132</v>
      </c>
      <c r="F661" s="2"/>
      <c r="G661" s="2"/>
      <c r="H661" s="15">
        <f t="shared" si="10"/>
        <v>-2.7769061813617761E-2</v>
      </c>
    </row>
    <row r="662" spans="1:8" ht="13.5" x14ac:dyDescent="0.25">
      <c r="A662" s="11"/>
      <c r="B662" s="10">
        <v>43262</v>
      </c>
      <c r="C662" s="2">
        <v>3.91</v>
      </c>
      <c r="D662" s="2">
        <v>3.1467999999999998</v>
      </c>
      <c r="E662" s="2">
        <v>17141</v>
      </c>
      <c r="F662" s="2"/>
      <c r="G662" s="2"/>
      <c r="H662" s="15">
        <f t="shared" si="10"/>
        <v>1.5588187832822264E-2</v>
      </c>
    </row>
    <row r="663" spans="1:8" ht="13.5" x14ac:dyDescent="0.25">
      <c r="A663" s="11"/>
      <c r="B663" s="10">
        <v>43263</v>
      </c>
      <c r="C663" s="2">
        <v>3.88</v>
      </c>
      <c r="D663" s="2">
        <v>3.1227</v>
      </c>
      <c r="E663" s="2">
        <v>8845</v>
      </c>
      <c r="F663" s="2"/>
      <c r="G663" s="2"/>
      <c r="H663" s="15">
        <f t="shared" si="10"/>
        <v>-7.6585737892461512E-3</v>
      </c>
    </row>
    <row r="664" spans="1:8" ht="13.5" x14ac:dyDescent="0.25">
      <c r="A664" s="11"/>
      <c r="B664" s="10">
        <v>43264</v>
      </c>
      <c r="C664" s="2">
        <v>3.92</v>
      </c>
      <c r="D664" s="2">
        <v>3.1547999999999998</v>
      </c>
      <c r="E664" s="2">
        <v>27799</v>
      </c>
      <c r="F664" s="2"/>
      <c r="G664" s="2"/>
      <c r="H664" s="15">
        <f t="shared" si="10"/>
        <v>1.0279565760399588E-2</v>
      </c>
    </row>
    <row r="665" spans="1:8" ht="13.5" x14ac:dyDescent="0.25">
      <c r="A665" s="11"/>
      <c r="B665" s="10">
        <v>43265</v>
      </c>
      <c r="C665" s="2">
        <v>4.0999999999999996</v>
      </c>
      <c r="D665" s="2">
        <v>3.2997000000000001</v>
      </c>
      <c r="E665" s="2">
        <v>77719</v>
      </c>
      <c r="F665" s="2"/>
      <c r="G665" s="2"/>
      <c r="H665" s="15">
        <f t="shared" si="10"/>
        <v>4.5930011411183039E-2</v>
      </c>
    </row>
    <row r="666" spans="1:8" ht="13.5" x14ac:dyDescent="0.25">
      <c r="A666" s="11"/>
      <c r="B666" s="10">
        <v>43269</v>
      </c>
      <c r="C666" s="2">
        <v>4.2</v>
      </c>
      <c r="D666" s="2">
        <v>3.3801999999999999</v>
      </c>
      <c r="E666" s="2">
        <v>137493</v>
      </c>
      <c r="F666" s="2"/>
      <c r="G666" s="2"/>
      <c r="H666" s="15">
        <f t="shared" si="10"/>
        <v>2.4396157226414458E-2</v>
      </c>
    </row>
    <row r="667" spans="1:8" ht="13.5" x14ac:dyDescent="0.25">
      <c r="A667" s="11"/>
      <c r="B667" s="10">
        <v>43270</v>
      </c>
      <c r="C667" s="2">
        <v>4.1500000000000004</v>
      </c>
      <c r="D667" s="2">
        <v>3.34</v>
      </c>
      <c r="E667" s="2">
        <v>105367</v>
      </c>
      <c r="F667" s="2"/>
      <c r="G667" s="2"/>
      <c r="H667" s="15">
        <f t="shared" si="10"/>
        <v>-1.1892787409029056E-2</v>
      </c>
    </row>
    <row r="668" spans="1:8" ht="13.5" x14ac:dyDescent="0.25">
      <c r="A668" s="11"/>
      <c r="B668" s="10">
        <v>43271</v>
      </c>
      <c r="C668" s="2">
        <v>4.03</v>
      </c>
      <c r="D668" s="2">
        <v>3.2433999999999998</v>
      </c>
      <c r="E668" s="2">
        <v>16992</v>
      </c>
      <c r="F668" s="2"/>
      <c r="G668" s="2"/>
      <c r="H668" s="15">
        <f t="shared" si="10"/>
        <v>-2.8922155688622761E-2</v>
      </c>
    </row>
    <row r="669" spans="1:8" ht="13.5" x14ac:dyDescent="0.25">
      <c r="A669" s="11"/>
      <c r="B669" s="10">
        <v>43272</v>
      </c>
      <c r="C669" s="2">
        <v>3.82</v>
      </c>
      <c r="D669" s="2">
        <v>3.0743999999999998</v>
      </c>
      <c r="E669" s="2">
        <v>30606</v>
      </c>
      <c r="F669" s="2"/>
      <c r="G669" s="2"/>
      <c r="H669" s="15">
        <f t="shared" si="10"/>
        <v>-5.2105814885613874E-2</v>
      </c>
    </row>
    <row r="670" spans="1:8" ht="13.5" x14ac:dyDescent="0.25">
      <c r="A670" s="11"/>
      <c r="B670" s="10">
        <v>43273</v>
      </c>
      <c r="C670" s="2">
        <v>3.82</v>
      </c>
      <c r="D670" s="2">
        <v>3.0743999999999998</v>
      </c>
      <c r="E670" s="2">
        <v>22476</v>
      </c>
      <c r="F670" s="2"/>
      <c r="G670" s="2"/>
      <c r="H670" s="15">
        <f t="shared" si="10"/>
        <v>0</v>
      </c>
    </row>
    <row r="671" spans="1:8" ht="13.5" x14ac:dyDescent="0.25">
      <c r="A671" s="11"/>
      <c r="B671" s="10">
        <v>43276</v>
      </c>
      <c r="C671" s="2">
        <v>3.82</v>
      </c>
      <c r="D671" s="2">
        <v>3.0743999999999998</v>
      </c>
      <c r="E671" s="2">
        <v>26982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3.85</v>
      </c>
      <c r="D672" s="2">
        <v>3.0985</v>
      </c>
      <c r="E672" s="2">
        <v>16881</v>
      </c>
      <c r="F672" s="2"/>
      <c r="G672" s="2"/>
      <c r="H672" s="15">
        <f t="shared" si="10"/>
        <v>7.8389279208952098E-3</v>
      </c>
    </row>
    <row r="673" spans="1:8" ht="13.5" x14ac:dyDescent="0.25">
      <c r="A673" s="11"/>
      <c r="B673" s="10">
        <v>43278</v>
      </c>
      <c r="C673" s="2">
        <v>4.08</v>
      </c>
      <c r="D673" s="2">
        <v>3.2835999999999999</v>
      </c>
      <c r="E673" s="2">
        <v>71880</v>
      </c>
      <c r="F673" s="2"/>
      <c r="G673" s="2"/>
      <c r="H673" s="15">
        <f t="shared" si="10"/>
        <v>5.9738583185412239E-2</v>
      </c>
    </row>
    <row r="674" spans="1:8" ht="13.5" x14ac:dyDescent="0.25">
      <c r="A674" s="11"/>
      <c r="B674" s="10">
        <v>43279</v>
      </c>
      <c r="C674" s="2">
        <v>4.08</v>
      </c>
      <c r="D674" s="2">
        <v>3.2835999999999999</v>
      </c>
      <c r="E674" s="2">
        <v>23634</v>
      </c>
      <c r="F674" s="2"/>
      <c r="G674" s="2"/>
      <c r="H674" s="15">
        <f t="shared" si="10"/>
        <v>0</v>
      </c>
    </row>
    <row r="675" spans="1:8" ht="13.5" x14ac:dyDescent="0.25">
      <c r="A675" s="11"/>
      <c r="B675" s="10">
        <v>43280</v>
      </c>
      <c r="C675" s="2">
        <v>3.98</v>
      </c>
      <c r="D675" s="2">
        <v>3.2031000000000001</v>
      </c>
      <c r="E675" s="2">
        <v>16223</v>
      </c>
      <c r="F675" s="2"/>
      <c r="G675" s="2"/>
      <c r="H675" s="15">
        <f t="shared" si="10"/>
        <v>-2.4515775368497927E-2</v>
      </c>
    </row>
    <row r="676" spans="1:8" ht="13.5" x14ac:dyDescent="0.25">
      <c r="A676" s="11"/>
      <c r="B676" s="10">
        <v>43283</v>
      </c>
      <c r="C676" s="2">
        <v>4.04</v>
      </c>
      <c r="D676" s="2">
        <v>3.2513999999999998</v>
      </c>
      <c r="E676" s="2">
        <v>2308</v>
      </c>
      <c r="F676" s="2"/>
      <c r="G676" s="2"/>
      <c r="H676" s="15">
        <f t="shared" si="10"/>
        <v>1.5079142081108859E-2</v>
      </c>
    </row>
    <row r="677" spans="1:8" ht="13.5" x14ac:dyDescent="0.25">
      <c r="A677" s="11"/>
      <c r="B677" s="10">
        <v>43284</v>
      </c>
      <c r="C677" s="2">
        <v>4</v>
      </c>
      <c r="D677" s="2">
        <v>3.2191999999999998</v>
      </c>
      <c r="E677" s="2">
        <v>10270</v>
      </c>
      <c r="F677" s="2"/>
      <c r="G677" s="2"/>
      <c r="H677" s="15">
        <f t="shared" si="10"/>
        <v>-9.9034262163990913E-3</v>
      </c>
    </row>
    <row r="678" spans="1:8" ht="13.5" x14ac:dyDescent="0.25">
      <c r="A678" s="11"/>
      <c r="B678" s="10">
        <v>43285</v>
      </c>
      <c r="C678" s="2">
        <v>3.9</v>
      </c>
      <c r="D678" s="2">
        <v>3.1387999999999998</v>
      </c>
      <c r="E678" s="2">
        <v>5808</v>
      </c>
      <c r="F678" s="2"/>
      <c r="G678" s="2"/>
      <c r="H678" s="15">
        <f t="shared" si="10"/>
        <v>-2.4975149105367803E-2</v>
      </c>
    </row>
    <row r="679" spans="1:8" ht="13.5" x14ac:dyDescent="0.25">
      <c r="A679" s="11"/>
      <c r="B679" s="10">
        <v>43286</v>
      </c>
      <c r="C679" s="2">
        <v>3.85</v>
      </c>
      <c r="D679" s="2">
        <v>3.0985</v>
      </c>
      <c r="E679" s="2">
        <v>12068</v>
      </c>
      <c r="F679" s="2"/>
      <c r="G679" s="2"/>
      <c r="H679" s="15">
        <f t="shared" si="10"/>
        <v>-1.2839301643940291E-2</v>
      </c>
    </row>
    <row r="680" spans="1:8" ht="13.5" x14ac:dyDescent="0.25">
      <c r="A680" s="11"/>
      <c r="B680" s="10">
        <v>43287</v>
      </c>
      <c r="C680" s="2">
        <v>3.83</v>
      </c>
      <c r="D680" s="2">
        <v>3.0823999999999998</v>
      </c>
      <c r="E680" s="2">
        <v>2157</v>
      </c>
      <c r="F680" s="2"/>
      <c r="G680" s="2"/>
      <c r="H680" s="15">
        <f t="shared" si="10"/>
        <v>-5.1960626109408504E-3</v>
      </c>
    </row>
    <row r="681" spans="1:8" ht="13.5" x14ac:dyDescent="0.25">
      <c r="A681" s="11"/>
      <c r="B681" s="10">
        <v>43290</v>
      </c>
      <c r="C681" s="2">
        <v>3.8</v>
      </c>
      <c r="D681" s="2">
        <v>3.0583</v>
      </c>
      <c r="E681" s="2">
        <v>4618</v>
      </c>
      <c r="F681" s="2"/>
      <c r="G681" s="2"/>
      <c r="H681" s="15">
        <f t="shared" si="10"/>
        <v>-7.8185829223980634E-3</v>
      </c>
    </row>
    <row r="682" spans="1:8" ht="13.5" x14ac:dyDescent="0.25">
      <c r="A682" s="11"/>
      <c r="B682" s="10">
        <v>43291</v>
      </c>
      <c r="C682" s="2">
        <v>3.83</v>
      </c>
      <c r="D682" s="2">
        <v>3.0823999999999998</v>
      </c>
      <c r="E682" s="2">
        <v>6213</v>
      </c>
      <c r="F682" s="2"/>
      <c r="G682" s="2"/>
      <c r="H682" s="15">
        <f t="shared" si="10"/>
        <v>7.8801948795081539E-3</v>
      </c>
    </row>
    <row r="683" spans="1:8" ht="13.5" x14ac:dyDescent="0.25">
      <c r="A683" s="11"/>
      <c r="B683" s="10">
        <v>43292</v>
      </c>
      <c r="C683" s="2">
        <v>3.82</v>
      </c>
      <c r="D683" s="2">
        <v>3.0743999999999998</v>
      </c>
      <c r="E683" s="2">
        <v>9836</v>
      </c>
      <c r="F683" s="2"/>
      <c r="G683" s="2"/>
      <c r="H683" s="15">
        <f t="shared" si="10"/>
        <v>-2.5953802232027015E-3</v>
      </c>
    </row>
    <row r="684" spans="1:8" ht="13.5" x14ac:dyDescent="0.25">
      <c r="A684" s="11"/>
      <c r="B684" s="10">
        <v>43293</v>
      </c>
      <c r="C684" s="2">
        <v>3.8</v>
      </c>
      <c r="D684" s="2">
        <v>3.0583</v>
      </c>
      <c r="E684" s="2">
        <v>8786</v>
      </c>
      <c r="F684" s="2"/>
      <c r="G684" s="2"/>
      <c r="H684" s="15">
        <f t="shared" si="10"/>
        <v>-5.2367941712203299E-3</v>
      </c>
    </row>
    <row r="685" spans="1:8" ht="13.5" x14ac:dyDescent="0.25">
      <c r="A685" s="11"/>
      <c r="B685" s="10">
        <v>43294</v>
      </c>
      <c r="C685" s="2">
        <v>3.75</v>
      </c>
      <c r="D685" s="2">
        <v>3.0179999999999998</v>
      </c>
      <c r="E685" s="2">
        <v>9677</v>
      </c>
      <c r="F685" s="2"/>
      <c r="G685" s="2"/>
      <c r="H685" s="15">
        <f t="shared" si="10"/>
        <v>-1.3177255337932911E-2</v>
      </c>
    </row>
    <row r="686" spans="1:8" ht="13.5" x14ac:dyDescent="0.25">
      <c r="A686" s="11"/>
      <c r="B686" s="10">
        <v>43297</v>
      </c>
      <c r="C686" s="2">
        <v>3.75</v>
      </c>
      <c r="D686" s="2">
        <v>3.0179999999999998</v>
      </c>
      <c r="E686" s="2">
        <v>6601</v>
      </c>
      <c r="F686" s="2"/>
      <c r="G686" s="2"/>
      <c r="H686" s="15">
        <f t="shared" si="10"/>
        <v>0</v>
      </c>
    </row>
    <row r="687" spans="1:8" ht="13.5" x14ac:dyDescent="0.25">
      <c r="A687" s="11"/>
      <c r="B687" s="10">
        <v>43298</v>
      </c>
      <c r="C687" s="2">
        <v>3.74</v>
      </c>
      <c r="D687" s="2">
        <v>3.01</v>
      </c>
      <c r="E687" s="2">
        <v>18551</v>
      </c>
      <c r="F687" s="2"/>
      <c r="G687" s="2"/>
      <c r="H687" s="15">
        <f t="shared" si="10"/>
        <v>-2.650762094102057E-3</v>
      </c>
    </row>
    <row r="688" spans="1:8" ht="13.5" x14ac:dyDescent="0.25">
      <c r="A688" s="11"/>
      <c r="B688" s="10">
        <v>43299</v>
      </c>
      <c r="C688" s="2">
        <v>3.88</v>
      </c>
      <c r="D688" s="2">
        <v>3.1227</v>
      </c>
      <c r="E688" s="2">
        <v>46772</v>
      </c>
      <c r="F688" s="2"/>
      <c r="G688" s="2"/>
      <c r="H688" s="15">
        <f t="shared" si="10"/>
        <v>3.7441860465116363E-2</v>
      </c>
    </row>
    <row r="689" spans="1:8" ht="13.5" x14ac:dyDescent="0.25">
      <c r="A689" s="11"/>
      <c r="B689" s="10">
        <v>43300</v>
      </c>
      <c r="C689" s="2">
        <v>3.86</v>
      </c>
      <c r="D689" s="2">
        <v>3.1065999999999998</v>
      </c>
      <c r="E689" s="2">
        <v>20962</v>
      </c>
      <c r="F689" s="2"/>
      <c r="G689" s="2"/>
      <c r="H689" s="15">
        <f t="shared" si="10"/>
        <v>-5.1557946648734185E-3</v>
      </c>
    </row>
    <row r="690" spans="1:8" ht="13.5" x14ac:dyDescent="0.25">
      <c r="A690" s="11"/>
      <c r="B690" s="10">
        <v>43301</v>
      </c>
      <c r="C690" s="2">
        <v>3.9</v>
      </c>
      <c r="D690" s="2">
        <v>3.1387999999999998</v>
      </c>
      <c r="E690" s="2">
        <v>11242</v>
      </c>
      <c r="F690" s="2"/>
      <c r="G690" s="2"/>
      <c r="H690" s="15">
        <f t="shared" si="10"/>
        <v>1.036502929247409E-2</v>
      </c>
    </row>
    <row r="691" spans="1:8" ht="13.5" x14ac:dyDescent="0.25">
      <c r="A691" s="11"/>
      <c r="B691" s="10">
        <v>43304</v>
      </c>
      <c r="C691" s="2">
        <v>3.85</v>
      </c>
      <c r="D691" s="2">
        <v>3.0985</v>
      </c>
      <c r="E691" s="2">
        <v>4569</v>
      </c>
      <c r="F691" s="2"/>
      <c r="G691" s="2"/>
      <c r="H691" s="15">
        <f t="shared" si="10"/>
        <v>-1.2839301643940291E-2</v>
      </c>
    </row>
    <row r="692" spans="1:8" ht="13.5" x14ac:dyDescent="0.25">
      <c r="A692" s="11"/>
      <c r="B692" s="10">
        <v>43305</v>
      </c>
      <c r="C692" s="2">
        <v>3.8</v>
      </c>
      <c r="D692" s="2">
        <v>3.0583</v>
      </c>
      <c r="E692" s="2">
        <v>22645</v>
      </c>
      <c r="F692" s="2"/>
      <c r="G692" s="2"/>
      <c r="H692" s="15">
        <f t="shared" si="10"/>
        <v>-1.2974019686945301E-2</v>
      </c>
    </row>
    <row r="693" spans="1:8" ht="13.5" x14ac:dyDescent="0.25">
      <c r="A693" s="11"/>
      <c r="B693" s="10">
        <v>43307</v>
      </c>
      <c r="C693" s="2">
        <v>3.76</v>
      </c>
      <c r="D693" s="2">
        <v>3.0261</v>
      </c>
      <c r="E693" s="2">
        <v>27211</v>
      </c>
      <c r="F693" s="2"/>
      <c r="G693" s="2"/>
      <c r="H693" s="15">
        <f t="shared" si="10"/>
        <v>-1.0528725108720534E-2</v>
      </c>
    </row>
    <row r="694" spans="1:8" ht="13.5" x14ac:dyDescent="0.25">
      <c r="A694" s="11"/>
      <c r="B694" s="10">
        <v>43308</v>
      </c>
      <c r="C694" s="2">
        <v>3.74</v>
      </c>
      <c r="D694" s="2">
        <v>3.01</v>
      </c>
      <c r="E694" s="2">
        <v>16516</v>
      </c>
      <c r="F694" s="2"/>
      <c r="G694" s="2"/>
      <c r="H694" s="15">
        <f t="shared" si="10"/>
        <v>-5.3203793661809676E-3</v>
      </c>
    </row>
    <row r="695" spans="1:8" ht="13.5" x14ac:dyDescent="0.25">
      <c r="A695" s="11"/>
      <c r="B695" s="10">
        <v>43311</v>
      </c>
      <c r="C695" s="2">
        <v>3.9</v>
      </c>
      <c r="D695" s="2">
        <v>3.1387999999999998</v>
      </c>
      <c r="E695" s="2">
        <v>26468</v>
      </c>
      <c r="F695" s="2"/>
      <c r="G695" s="2"/>
      <c r="H695" s="15">
        <f t="shared" si="10"/>
        <v>4.2790697674418614E-2</v>
      </c>
    </row>
    <row r="696" spans="1:8" ht="13.5" x14ac:dyDescent="0.25">
      <c r="A696" s="11"/>
      <c r="B696" s="10">
        <v>43312</v>
      </c>
      <c r="C696" s="2">
        <v>4.07</v>
      </c>
      <c r="D696" s="2">
        <v>3.2755999999999998</v>
      </c>
      <c r="E696" s="2">
        <v>68243</v>
      </c>
      <c r="F696" s="2"/>
      <c r="G696" s="2"/>
      <c r="H696" s="15">
        <f t="shared" si="10"/>
        <v>4.3583535108958849E-2</v>
      </c>
    </row>
    <row r="697" spans="1:8" ht="13.5" x14ac:dyDescent="0.25">
      <c r="A697" s="11"/>
      <c r="B697" s="10">
        <v>43313</v>
      </c>
      <c r="C697" s="2">
        <v>3.9</v>
      </c>
      <c r="D697" s="2">
        <v>3.1387999999999998</v>
      </c>
      <c r="E697" s="2">
        <v>31538</v>
      </c>
      <c r="F697" s="2"/>
      <c r="G697" s="2"/>
      <c r="H697" s="15">
        <f t="shared" si="10"/>
        <v>-4.1763341067285395E-2</v>
      </c>
    </row>
    <row r="698" spans="1:8" ht="13.5" x14ac:dyDescent="0.25">
      <c r="A698" s="11"/>
      <c r="B698" s="10">
        <v>43314</v>
      </c>
      <c r="C698" s="2">
        <v>3.79</v>
      </c>
      <c r="D698" s="2">
        <v>3.0501999999999998</v>
      </c>
      <c r="E698" s="2">
        <v>12166</v>
      </c>
      <c r="F698" s="2"/>
      <c r="G698" s="2"/>
      <c r="H698" s="15">
        <f t="shared" si="10"/>
        <v>-2.8227348031094692E-2</v>
      </c>
    </row>
    <row r="699" spans="1:8" ht="13.5" x14ac:dyDescent="0.25">
      <c r="A699" s="11"/>
      <c r="B699" s="10">
        <v>43315</v>
      </c>
      <c r="C699" s="2">
        <v>3.9</v>
      </c>
      <c r="D699" s="2">
        <v>3.1387999999999998</v>
      </c>
      <c r="E699" s="2">
        <v>24926</v>
      </c>
      <c r="F699" s="2"/>
      <c r="G699" s="2"/>
      <c r="H699" s="15">
        <f t="shared" si="10"/>
        <v>2.9047275588486007E-2</v>
      </c>
    </row>
    <row r="700" spans="1:8" ht="13.5" x14ac:dyDescent="0.25">
      <c r="A700" s="11"/>
      <c r="B700" s="10">
        <v>43318</v>
      </c>
      <c r="C700" s="2">
        <v>3.88</v>
      </c>
      <c r="D700" s="2">
        <v>3.1227</v>
      </c>
      <c r="E700" s="2">
        <v>323</v>
      </c>
      <c r="F700" s="2"/>
      <c r="G700" s="2"/>
      <c r="H700" s="15">
        <f t="shared" si="10"/>
        <v>-5.1293487957180398E-3</v>
      </c>
    </row>
    <row r="701" spans="1:8" ht="13.5" x14ac:dyDescent="0.25">
      <c r="A701" s="11"/>
      <c r="B701" s="10">
        <v>43319</v>
      </c>
      <c r="C701" s="2">
        <v>3.9</v>
      </c>
      <c r="D701" s="2">
        <v>3.1387999999999998</v>
      </c>
      <c r="E701" s="2">
        <v>1208</v>
      </c>
      <c r="F701" s="2"/>
      <c r="G701" s="2"/>
      <c r="H701" s="15">
        <f t="shared" si="10"/>
        <v>5.1557946648732762E-3</v>
      </c>
    </row>
    <row r="702" spans="1:8" ht="13.5" x14ac:dyDescent="0.25">
      <c r="A702" s="11"/>
      <c r="B702" s="10">
        <v>43320</v>
      </c>
      <c r="C702" s="2">
        <v>3.79</v>
      </c>
      <c r="D702" s="2">
        <v>3.0501999999999998</v>
      </c>
      <c r="E702" s="2">
        <v>3033</v>
      </c>
      <c r="F702" s="2"/>
      <c r="G702" s="2"/>
      <c r="H702" s="15">
        <f t="shared" si="10"/>
        <v>-2.8227348031094692E-2</v>
      </c>
    </row>
    <row r="703" spans="1:8" ht="13.5" x14ac:dyDescent="0.25">
      <c r="A703" s="11"/>
      <c r="B703" s="10">
        <v>43321</v>
      </c>
      <c r="C703" s="2">
        <v>3.74</v>
      </c>
      <c r="D703" s="2">
        <v>3.01</v>
      </c>
      <c r="E703" s="2">
        <v>4279</v>
      </c>
      <c r="F703" s="2"/>
      <c r="G703" s="2"/>
      <c r="H703" s="15">
        <f t="shared" si="10"/>
        <v>-1.3179463641728416E-2</v>
      </c>
    </row>
    <row r="704" spans="1:8" ht="13.5" x14ac:dyDescent="0.25">
      <c r="A704" s="11"/>
      <c r="B704" s="10">
        <v>43322</v>
      </c>
      <c r="C704" s="2">
        <v>3.73</v>
      </c>
      <c r="D704" s="2">
        <v>3.0019</v>
      </c>
      <c r="E704" s="2">
        <v>4608</v>
      </c>
      <c r="F704" s="2"/>
      <c r="G704" s="2"/>
      <c r="H704" s="15">
        <f t="shared" si="10"/>
        <v>-2.691029900332151E-3</v>
      </c>
    </row>
    <row r="705" spans="1:8" ht="13.5" x14ac:dyDescent="0.25">
      <c r="A705" s="11"/>
      <c r="B705" s="10">
        <v>43326</v>
      </c>
      <c r="C705" s="2">
        <v>3.69</v>
      </c>
      <c r="D705" s="2">
        <v>2.9697</v>
      </c>
      <c r="E705" s="2">
        <v>12997</v>
      </c>
      <c r="F705" s="2"/>
      <c r="G705" s="2"/>
      <c r="H705" s="15">
        <f t="shared" si="10"/>
        <v>-1.0726539858089879E-2</v>
      </c>
    </row>
    <row r="706" spans="1:8" ht="13.5" x14ac:dyDescent="0.25">
      <c r="A706" s="11"/>
      <c r="B706" s="10">
        <v>43327</v>
      </c>
      <c r="C706" s="2">
        <v>3.75</v>
      </c>
      <c r="D706" s="2">
        <v>3.0179999999999998</v>
      </c>
      <c r="E706" s="2">
        <v>11999</v>
      </c>
      <c r="F706" s="2"/>
      <c r="G706" s="2"/>
      <c r="H706" s="15">
        <f t="shared" si="10"/>
        <v>1.6264269118092665E-2</v>
      </c>
    </row>
    <row r="707" spans="1:8" ht="13.5" x14ac:dyDescent="0.25">
      <c r="A707" s="11"/>
      <c r="B707" s="10">
        <v>43328</v>
      </c>
      <c r="C707" s="2">
        <v>3.68</v>
      </c>
      <c r="D707" s="2">
        <v>2.9617</v>
      </c>
      <c r="E707" s="2">
        <v>7426</v>
      </c>
      <c r="F707" s="2"/>
      <c r="G707" s="2"/>
      <c r="H707" s="15">
        <f t="shared" si="10"/>
        <v>-1.8654738237243142E-2</v>
      </c>
    </row>
    <row r="708" spans="1:8" ht="13.5" x14ac:dyDescent="0.25">
      <c r="A708" s="11"/>
      <c r="B708" s="10">
        <v>43329</v>
      </c>
      <c r="C708" s="2">
        <v>3.62</v>
      </c>
      <c r="D708" s="2">
        <v>2.9134000000000002</v>
      </c>
      <c r="E708" s="2">
        <v>8091</v>
      </c>
      <c r="F708" s="2"/>
      <c r="G708" s="2"/>
      <c r="H708" s="15">
        <f t="shared" si="10"/>
        <v>-1.6308201370834247E-2</v>
      </c>
    </row>
    <row r="709" spans="1:8" ht="13.5" x14ac:dyDescent="0.25">
      <c r="A709" s="11"/>
      <c r="B709" s="10">
        <v>43332</v>
      </c>
      <c r="C709" s="2">
        <v>3.79</v>
      </c>
      <c r="D709" s="2">
        <v>3.0501999999999998</v>
      </c>
      <c r="E709" s="2">
        <v>750</v>
      </c>
      <c r="F709" s="2"/>
      <c r="G709" s="2"/>
      <c r="H709" s="15">
        <f t="shared" si="10"/>
        <v>4.6955447243770022E-2</v>
      </c>
    </row>
    <row r="710" spans="1:8" ht="13.5" x14ac:dyDescent="0.25">
      <c r="A710" s="11"/>
      <c r="B710" s="10">
        <v>43335</v>
      </c>
      <c r="C710" s="2">
        <v>3.79</v>
      </c>
      <c r="D710" s="2">
        <v>3.0501999999999998</v>
      </c>
      <c r="E710" s="2">
        <v>52</v>
      </c>
      <c r="F710" s="2"/>
      <c r="G710" s="2"/>
      <c r="H710" s="15">
        <f t="shared" si="10"/>
        <v>0</v>
      </c>
    </row>
    <row r="711" spans="1:8" ht="13.5" x14ac:dyDescent="0.25">
      <c r="A711" s="11"/>
      <c r="B711" s="10">
        <v>43336</v>
      </c>
      <c r="C711" s="2">
        <v>3.9</v>
      </c>
      <c r="D711" s="2">
        <v>3.1387999999999998</v>
      </c>
      <c r="E711" s="2">
        <v>24908</v>
      </c>
      <c r="F711" s="2"/>
      <c r="G711" s="2"/>
      <c r="H711" s="15">
        <f t="shared" ref="H711:H774" si="11">(D711-D710)/D710</f>
        <v>2.9047275588486007E-2</v>
      </c>
    </row>
    <row r="712" spans="1:8" ht="13.5" x14ac:dyDescent="0.25">
      <c r="A712" s="11"/>
      <c r="B712" s="10">
        <v>43339</v>
      </c>
      <c r="C712" s="2">
        <v>3.9</v>
      </c>
      <c r="D712" s="2">
        <v>3.1387999999999998</v>
      </c>
      <c r="E712" s="2">
        <v>11236</v>
      </c>
      <c r="F712" s="2"/>
      <c r="G712" s="2"/>
      <c r="H712" s="15">
        <f t="shared" si="11"/>
        <v>0</v>
      </c>
    </row>
    <row r="713" spans="1:8" ht="13.5" x14ac:dyDescent="0.25">
      <c r="A713" s="11"/>
      <c r="B713" s="10">
        <v>43340</v>
      </c>
      <c r="C713" s="2">
        <v>3.79</v>
      </c>
      <c r="D713" s="2">
        <v>3.0501999999999998</v>
      </c>
      <c r="E713" s="2">
        <v>11392</v>
      </c>
      <c r="F713" s="2"/>
      <c r="G713" s="2"/>
      <c r="H713" s="15">
        <f t="shared" si="11"/>
        <v>-2.8227348031094692E-2</v>
      </c>
    </row>
    <row r="714" spans="1:8" ht="13.5" x14ac:dyDescent="0.25">
      <c r="A714" s="11"/>
      <c r="B714" s="10">
        <v>43341</v>
      </c>
      <c r="C714" s="2">
        <v>3.8</v>
      </c>
      <c r="D714" s="2">
        <v>3.0583</v>
      </c>
      <c r="E714" s="2">
        <v>9676</v>
      </c>
      <c r="F714" s="2"/>
      <c r="G714" s="2"/>
      <c r="H714" s="15">
        <f t="shared" si="11"/>
        <v>2.6555635696020648E-3</v>
      </c>
    </row>
    <row r="715" spans="1:8" ht="13.5" x14ac:dyDescent="0.25">
      <c r="A715" s="11"/>
      <c r="B715" s="10">
        <v>43342</v>
      </c>
      <c r="C715" s="2">
        <v>3.7</v>
      </c>
      <c r="D715" s="2">
        <v>2.9777999999999998</v>
      </c>
      <c r="E715" s="2">
        <v>1617</v>
      </c>
      <c r="F715" s="2"/>
      <c r="G715" s="2"/>
      <c r="H715" s="15">
        <f t="shared" si="11"/>
        <v>-2.6321812771801404E-2</v>
      </c>
    </row>
    <row r="716" spans="1:8" ht="13.5" x14ac:dyDescent="0.25">
      <c r="A716" s="11"/>
      <c r="B716" s="10">
        <v>43343</v>
      </c>
      <c r="C716" s="2">
        <v>3.75</v>
      </c>
      <c r="D716" s="2">
        <v>3.0179999999999998</v>
      </c>
      <c r="E716" s="2">
        <v>22783</v>
      </c>
      <c r="F716" s="2"/>
      <c r="G716" s="2"/>
      <c r="H716" s="15">
        <f t="shared" si="11"/>
        <v>1.349989925448318E-2</v>
      </c>
    </row>
    <row r="717" spans="1:8" ht="13.5" x14ac:dyDescent="0.25">
      <c r="A717" s="11"/>
      <c r="B717" s="10">
        <v>43346</v>
      </c>
      <c r="C717" s="2">
        <v>3.75</v>
      </c>
      <c r="D717" s="2">
        <v>3.0179999999999998</v>
      </c>
      <c r="E717" s="2">
        <v>31</v>
      </c>
      <c r="F717" s="2"/>
      <c r="G717" s="2"/>
      <c r="H717" s="15">
        <f t="shared" si="11"/>
        <v>0</v>
      </c>
    </row>
    <row r="718" spans="1:8" ht="13.5" x14ac:dyDescent="0.25">
      <c r="A718" s="11"/>
      <c r="B718" s="10">
        <v>43347</v>
      </c>
      <c r="C718" s="2">
        <v>3.64</v>
      </c>
      <c r="D718" s="2">
        <v>2.9295</v>
      </c>
      <c r="E718" s="2">
        <v>1646</v>
      </c>
      <c r="F718" s="2"/>
      <c r="G718" s="2"/>
      <c r="H718" s="15">
        <f t="shared" si="11"/>
        <v>-2.9324055666003913E-2</v>
      </c>
    </row>
    <row r="719" spans="1:8" ht="13.5" x14ac:dyDescent="0.25">
      <c r="A719" s="11"/>
      <c r="B719" s="10">
        <v>43348</v>
      </c>
      <c r="C719" s="2">
        <v>3.51</v>
      </c>
      <c r="D719" s="2">
        <v>2.8249</v>
      </c>
      <c r="E719" s="2">
        <v>3274</v>
      </c>
      <c r="F719" s="2"/>
      <c r="G719" s="2"/>
      <c r="H719" s="15">
        <f t="shared" si="11"/>
        <v>-3.5705751834784104E-2</v>
      </c>
    </row>
    <row r="720" spans="1:8" ht="13.5" x14ac:dyDescent="0.25">
      <c r="A720" s="11"/>
      <c r="B720" s="10">
        <v>43349</v>
      </c>
      <c r="C720" s="2">
        <v>3.5</v>
      </c>
      <c r="D720" s="2">
        <v>2.8168000000000002</v>
      </c>
      <c r="E720" s="2">
        <v>3438</v>
      </c>
      <c r="F720" s="2"/>
      <c r="G720" s="2"/>
      <c r="H720" s="15">
        <f t="shared" si="11"/>
        <v>-2.8673581365711259E-3</v>
      </c>
    </row>
    <row r="721" spans="1:8" ht="13.5" x14ac:dyDescent="0.25">
      <c r="A721" s="11"/>
      <c r="B721" s="10">
        <v>43350</v>
      </c>
      <c r="C721" s="2">
        <v>3.5</v>
      </c>
      <c r="D721" s="2">
        <v>2.8168000000000002</v>
      </c>
      <c r="E721" s="2">
        <v>2928</v>
      </c>
      <c r="F721" s="2"/>
      <c r="G721" s="2"/>
      <c r="H721" s="15">
        <f t="shared" si="11"/>
        <v>0</v>
      </c>
    </row>
    <row r="722" spans="1:8" ht="13.5" x14ac:dyDescent="0.25">
      <c r="A722" s="11"/>
      <c r="B722" s="10">
        <v>43353</v>
      </c>
      <c r="C722" s="2">
        <v>3.58</v>
      </c>
      <c r="D722" s="2">
        <v>2.8812000000000002</v>
      </c>
      <c r="E722" s="2">
        <v>637</v>
      </c>
      <c r="F722" s="2"/>
      <c r="G722" s="2"/>
      <c r="H722" s="15">
        <f t="shared" si="11"/>
        <v>2.2862823061630223E-2</v>
      </c>
    </row>
    <row r="723" spans="1:8" ht="13.5" x14ac:dyDescent="0.25">
      <c r="A723" s="11"/>
      <c r="B723" s="10">
        <v>43355</v>
      </c>
      <c r="C723" s="2">
        <v>3.42</v>
      </c>
      <c r="D723" s="2">
        <v>2.7524000000000002</v>
      </c>
      <c r="E723" s="2">
        <v>7536</v>
      </c>
      <c r="F723" s="2"/>
      <c r="G723" s="2"/>
      <c r="H723" s="15">
        <f t="shared" si="11"/>
        <v>-4.470359572400389E-2</v>
      </c>
    </row>
    <row r="724" spans="1:8" ht="13.5" x14ac:dyDescent="0.25">
      <c r="A724" s="11"/>
      <c r="B724" s="10">
        <v>43356</v>
      </c>
      <c r="C724" s="2">
        <v>3.44</v>
      </c>
      <c r="D724" s="2">
        <v>2.7685</v>
      </c>
      <c r="E724" s="2">
        <v>13106</v>
      </c>
      <c r="F724" s="2"/>
      <c r="G724" s="2"/>
      <c r="H724" s="15">
        <f t="shared" si="11"/>
        <v>5.8494404883010394E-3</v>
      </c>
    </row>
    <row r="725" spans="1:8" ht="13.5" x14ac:dyDescent="0.25">
      <c r="A725" s="11"/>
      <c r="B725" s="10">
        <v>43357</v>
      </c>
      <c r="C725" s="2">
        <v>3.34</v>
      </c>
      <c r="D725" s="2">
        <v>2.6880999999999999</v>
      </c>
      <c r="E725" s="2">
        <v>7235</v>
      </c>
      <c r="F725" s="2"/>
      <c r="G725" s="2"/>
      <c r="H725" s="15">
        <f t="shared" si="11"/>
        <v>-2.904099692974536E-2</v>
      </c>
    </row>
    <row r="726" spans="1:8" ht="13.5" x14ac:dyDescent="0.25">
      <c r="A726" s="11"/>
      <c r="B726" s="10">
        <v>43360</v>
      </c>
      <c r="C726" s="2">
        <v>3.33</v>
      </c>
      <c r="D726" s="2">
        <v>2.68</v>
      </c>
      <c r="E726" s="2">
        <v>3098</v>
      </c>
      <c r="F726" s="2"/>
      <c r="G726" s="2"/>
      <c r="H726" s="15">
        <f t="shared" si="11"/>
        <v>-3.0132807559241749E-3</v>
      </c>
    </row>
    <row r="727" spans="1:8" ht="13.5" x14ac:dyDescent="0.25">
      <c r="A727" s="11"/>
      <c r="B727" s="10">
        <v>43361</v>
      </c>
      <c r="C727" s="2">
        <v>3.37</v>
      </c>
      <c r="D727" s="2">
        <v>2.7122000000000002</v>
      </c>
      <c r="E727" s="2">
        <v>3437</v>
      </c>
      <c r="F727" s="2"/>
      <c r="G727" s="2"/>
      <c r="H727" s="15">
        <f t="shared" si="11"/>
        <v>1.201492537313433E-2</v>
      </c>
    </row>
    <row r="728" spans="1:8" ht="13.5" x14ac:dyDescent="0.25">
      <c r="A728" s="11"/>
      <c r="B728" s="10">
        <v>43362</v>
      </c>
      <c r="C728" s="2">
        <v>3.57</v>
      </c>
      <c r="D728" s="2">
        <v>2.8732000000000002</v>
      </c>
      <c r="E728" s="2">
        <v>22574</v>
      </c>
      <c r="F728" s="2"/>
      <c r="G728" s="2"/>
      <c r="H728" s="15">
        <f t="shared" si="11"/>
        <v>5.9361404026251757E-2</v>
      </c>
    </row>
    <row r="729" spans="1:8" ht="13.5" x14ac:dyDescent="0.25">
      <c r="A729" s="11"/>
      <c r="B729" s="10">
        <v>43363</v>
      </c>
      <c r="C729" s="2">
        <v>3.56</v>
      </c>
      <c r="D729" s="2">
        <v>2.8651</v>
      </c>
      <c r="E729" s="2">
        <v>2145</v>
      </c>
      <c r="F729" s="2"/>
      <c r="G729" s="2"/>
      <c r="H729" s="15">
        <f t="shared" si="11"/>
        <v>-2.819156341361624E-3</v>
      </c>
    </row>
    <row r="730" spans="1:8" ht="13.5" x14ac:dyDescent="0.25">
      <c r="A730" s="11"/>
      <c r="B730" s="10">
        <v>43364</v>
      </c>
      <c r="C730" s="2">
        <v>3.5</v>
      </c>
      <c r="D730" s="2">
        <v>2.8168000000000002</v>
      </c>
      <c r="E730" s="2">
        <v>244</v>
      </c>
      <c r="F730" s="2"/>
      <c r="G730" s="2"/>
      <c r="H730" s="15">
        <f t="shared" si="11"/>
        <v>-1.6858050329831346E-2</v>
      </c>
    </row>
    <row r="731" spans="1:8" ht="13.5" x14ac:dyDescent="0.25">
      <c r="A731" s="11"/>
      <c r="B731" s="10">
        <v>43367</v>
      </c>
      <c r="C731" s="2">
        <v>3.5</v>
      </c>
      <c r="D731" s="2">
        <v>2.8168000000000002</v>
      </c>
      <c r="E731" s="2">
        <v>40</v>
      </c>
      <c r="F731" s="2"/>
      <c r="G731" s="2"/>
      <c r="H731" s="15">
        <f t="shared" si="11"/>
        <v>0</v>
      </c>
    </row>
    <row r="732" spans="1:8" ht="13.5" x14ac:dyDescent="0.25">
      <c r="A732" s="11"/>
      <c r="B732" s="10">
        <v>43368</v>
      </c>
      <c r="C732" s="2">
        <v>3.5</v>
      </c>
      <c r="D732" s="2">
        <v>2.8168000000000002</v>
      </c>
      <c r="E732" s="2">
        <v>5778</v>
      </c>
      <c r="F732" s="2"/>
      <c r="G732" s="2"/>
      <c r="H732" s="15">
        <f t="shared" si="11"/>
        <v>0</v>
      </c>
    </row>
    <row r="733" spans="1:8" ht="13.5" x14ac:dyDescent="0.25">
      <c r="A733" s="11"/>
      <c r="B733" s="10">
        <v>43369</v>
      </c>
      <c r="C733" s="2">
        <v>3.41</v>
      </c>
      <c r="D733" s="2">
        <v>2.7444000000000002</v>
      </c>
      <c r="E733" s="2">
        <v>423</v>
      </c>
      <c r="F733" s="2"/>
      <c r="G733" s="2"/>
      <c r="H733" s="15">
        <f t="shared" si="11"/>
        <v>-2.5702925305310997E-2</v>
      </c>
    </row>
    <row r="734" spans="1:8" ht="13.5" x14ac:dyDescent="0.25">
      <c r="A734" s="11"/>
      <c r="B734" s="10">
        <v>43370</v>
      </c>
      <c r="C734" s="2">
        <v>3.55</v>
      </c>
      <c r="D734" s="2">
        <v>2.8571</v>
      </c>
      <c r="E734" s="2">
        <v>5941</v>
      </c>
      <c r="F734" s="2"/>
      <c r="G734" s="2"/>
      <c r="H734" s="15">
        <f t="shared" si="11"/>
        <v>4.1065442355341715E-2</v>
      </c>
    </row>
    <row r="735" spans="1:8" ht="13.5" x14ac:dyDescent="0.25">
      <c r="A735" s="11"/>
      <c r="B735" s="10">
        <v>43371</v>
      </c>
      <c r="C735" s="2">
        <v>3.64</v>
      </c>
      <c r="D735" s="2">
        <v>2.9295</v>
      </c>
      <c r="E735" s="2">
        <v>17540</v>
      </c>
      <c r="F735" s="2"/>
      <c r="G735" s="2"/>
      <c r="H735" s="15">
        <f t="shared" si="11"/>
        <v>2.5340380105701592E-2</v>
      </c>
    </row>
    <row r="736" spans="1:8" ht="13.5" x14ac:dyDescent="0.25">
      <c r="A736" s="11"/>
      <c r="B736" s="10">
        <v>43374</v>
      </c>
      <c r="C736" s="2">
        <v>3.53</v>
      </c>
      <c r="D736" s="2">
        <v>2.8410000000000002</v>
      </c>
      <c r="E736" s="2">
        <v>9267</v>
      </c>
      <c r="F736" s="2"/>
      <c r="G736" s="2"/>
      <c r="H736" s="15">
        <f t="shared" si="11"/>
        <v>-3.0209933435739821E-2</v>
      </c>
    </row>
    <row r="737" spans="1:8" ht="13.5" x14ac:dyDescent="0.25">
      <c r="A737" s="11"/>
      <c r="B737" s="10">
        <v>43375</v>
      </c>
      <c r="C737" s="2">
        <v>3.44</v>
      </c>
      <c r="D737" s="2">
        <v>2.7685</v>
      </c>
      <c r="E737" s="2">
        <v>13702</v>
      </c>
      <c r="F737" s="2"/>
      <c r="G737" s="2"/>
      <c r="H737" s="15">
        <f t="shared" si="11"/>
        <v>-2.5519183386131725E-2</v>
      </c>
    </row>
    <row r="738" spans="1:8" ht="13.5" x14ac:dyDescent="0.25">
      <c r="A738" s="11"/>
      <c r="B738" s="10">
        <v>43376</v>
      </c>
      <c r="C738" s="2">
        <v>3.38</v>
      </c>
      <c r="D738" s="2">
        <v>2.7202999999999999</v>
      </c>
      <c r="E738" s="2">
        <v>5287</v>
      </c>
      <c r="F738" s="2"/>
      <c r="G738" s="2"/>
      <c r="H738" s="15">
        <f t="shared" si="11"/>
        <v>-1.7410149900668241E-2</v>
      </c>
    </row>
    <row r="739" spans="1:8" ht="13.5" x14ac:dyDescent="0.25">
      <c r="A739" s="11"/>
      <c r="B739" s="10">
        <v>43377</v>
      </c>
      <c r="C739" s="2">
        <v>3.38</v>
      </c>
      <c r="D739" s="2">
        <v>2.7202999999999999</v>
      </c>
      <c r="E739" s="2">
        <v>11835</v>
      </c>
      <c r="F739" s="2"/>
      <c r="G739" s="2"/>
      <c r="H739" s="15">
        <f t="shared" si="11"/>
        <v>0</v>
      </c>
    </row>
    <row r="740" spans="1:8" ht="13.5" x14ac:dyDescent="0.25">
      <c r="A740" s="11"/>
      <c r="B740" s="10">
        <v>43378</v>
      </c>
      <c r="C740" s="2">
        <v>3.39</v>
      </c>
      <c r="D740" s="2">
        <v>2.7282999999999999</v>
      </c>
      <c r="E740" s="2">
        <v>8311</v>
      </c>
      <c r="F740" s="2"/>
      <c r="G740" s="2"/>
      <c r="H740" s="15">
        <f t="shared" si="11"/>
        <v>2.9408521118994254E-3</v>
      </c>
    </row>
    <row r="741" spans="1:8" ht="13.5" x14ac:dyDescent="0.25">
      <c r="A741" s="11"/>
      <c r="B741" s="10">
        <v>43381</v>
      </c>
      <c r="C741" s="2">
        <v>3.4</v>
      </c>
      <c r="D741" s="2">
        <v>2.7363</v>
      </c>
      <c r="E741" s="2">
        <v>4139</v>
      </c>
      <c r="F741" s="2"/>
      <c r="G741" s="2"/>
      <c r="H741" s="15">
        <f t="shared" si="11"/>
        <v>2.9322288604625617E-3</v>
      </c>
    </row>
    <row r="742" spans="1:8" ht="13.5" x14ac:dyDescent="0.25">
      <c r="A742" s="11"/>
      <c r="B742" s="10">
        <v>43382</v>
      </c>
      <c r="C742" s="2">
        <v>3.3</v>
      </c>
      <c r="D742" s="2">
        <v>2.6558999999999999</v>
      </c>
      <c r="E742" s="2">
        <v>14013</v>
      </c>
      <c r="F742" s="2"/>
      <c r="G742" s="2"/>
      <c r="H742" s="15">
        <f t="shared" si="11"/>
        <v>-2.938274312027191E-2</v>
      </c>
    </row>
    <row r="743" spans="1:8" ht="13.5" x14ac:dyDescent="0.25">
      <c r="A743" s="11"/>
      <c r="B743" s="10">
        <v>43383</v>
      </c>
      <c r="C743" s="2">
        <v>3.18</v>
      </c>
      <c r="D743" s="2">
        <v>2.5592999999999999</v>
      </c>
      <c r="E743" s="2">
        <v>7364</v>
      </c>
      <c r="F743" s="2"/>
      <c r="G743" s="2"/>
      <c r="H743" s="15">
        <f t="shared" si="11"/>
        <v>-3.637185134982493E-2</v>
      </c>
    </row>
    <row r="744" spans="1:8" ht="13.5" x14ac:dyDescent="0.25">
      <c r="A744" s="11"/>
      <c r="B744" s="10">
        <v>43384</v>
      </c>
      <c r="C744" s="2">
        <v>3.12</v>
      </c>
      <c r="D744" s="2">
        <v>2.5110000000000001</v>
      </c>
      <c r="E744" s="2">
        <v>5264</v>
      </c>
      <c r="F744" s="2"/>
      <c r="G744" s="2"/>
      <c r="H744" s="15">
        <f t="shared" si="11"/>
        <v>-1.8872347907630909E-2</v>
      </c>
    </row>
    <row r="745" spans="1:8" ht="13.5" x14ac:dyDescent="0.25">
      <c r="A745" s="11"/>
      <c r="B745" s="10">
        <v>43385</v>
      </c>
      <c r="C745" s="2">
        <v>3.19</v>
      </c>
      <c r="D745" s="2">
        <v>2.5672999999999999</v>
      </c>
      <c r="E745" s="2">
        <v>4482</v>
      </c>
      <c r="F745" s="2"/>
      <c r="G745" s="2"/>
      <c r="H745" s="15">
        <f t="shared" si="11"/>
        <v>2.2421346077259974E-2</v>
      </c>
    </row>
    <row r="746" spans="1:8" ht="13.5" x14ac:dyDescent="0.25">
      <c r="A746" s="11"/>
      <c r="B746" s="10">
        <v>43389</v>
      </c>
      <c r="C746" s="2">
        <v>3.19</v>
      </c>
      <c r="D746" s="2">
        <v>2.5672999999999999</v>
      </c>
      <c r="E746" s="2">
        <v>1454</v>
      </c>
      <c r="F746" s="2"/>
      <c r="G746" s="2"/>
      <c r="H746" s="15">
        <f t="shared" si="11"/>
        <v>0</v>
      </c>
    </row>
    <row r="747" spans="1:8" ht="13.5" x14ac:dyDescent="0.25">
      <c r="A747" s="11"/>
      <c r="B747" s="10">
        <v>43390</v>
      </c>
      <c r="C747" s="2">
        <v>3.25</v>
      </c>
      <c r="D747" s="2">
        <v>2.6156000000000001</v>
      </c>
      <c r="E747" s="2">
        <v>1270</v>
      </c>
      <c r="F747" s="2"/>
      <c r="G747" s="2"/>
      <c r="H747" s="15">
        <f t="shared" si="11"/>
        <v>1.881353951622336E-2</v>
      </c>
    </row>
    <row r="748" spans="1:8" ht="13.5" x14ac:dyDescent="0.25">
      <c r="A748" s="11"/>
      <c r="B748" s="10">
        <v>43391</v>
      </c>
      <c r="C748" s="2">
        <v>3.25</v>
      </c>
      <c r="D748" s="2">
        <v>2.6156000000000001</v>
      </c>
      <c r="E748" s="2">
        <v>4248</v>
      </c>
      <c r="F748" s="2"/>
      <c r="G748" s="2"/>
      <c r="H748" s="15">
        <f t="shared" si="11"/>
        <v>0</v>
      </c>
    </row>
    <row r="749" spans="1:8" ht="13.5" x14ac:dyDescent="0.25">
      <c r="A749" s="11"/>
      <c r="B749" s="10">
        <v>43392</v>
      </c>
      <c r="C749" s="2">
        <v>3.34</v>
      </c>
      <c r="D749" s="2">
        <v>2.6880999999999999</v>
      </c>
      <c r="E749" s="2">
        <v>4263</v>
      </c>
      <c r="F749" s="2"/>
      <c r="G749" s="2"/>
      <c r="H749" s="15">
        <f t="shared" si="11"/>
        <v>2.7718305551307457E-2</v>
      </c>
    </row>
    <row r="750" spans="1:8" ht="13.5" x14ac:dyDescent="0.25">
      <c r="A750" s="11"/>
      <c r="B750" s="10">
        <v>43395</v>
      </c>
      <c r="C750" s="2">
        <v>3.35</v>
      </c>
      <c r="D750" s="2">
        <v>2.6960999999999999</v>
      </c>
      <c r="E750" s="2">
        <v>571</v>
      </c>
      <c r="F750" s="2"/>
      <c r="G750" s="2"/>
      <c r="H750" s="15">
        <f t="shared" si="11"/>
        <v>2.9760797589375421E-3</v>
      </c>
    </row>
    <row r="751" spans="1:8" ht="13.5" x14ac:dyDescent="0.25">
      <c r="A751" s="11"/>
      <c r="B751" s="10">
        <v>43396</v>
      </c>
      <c r="C751" s="2">
        <v>3.38</v>
      </c>
      <c r="D751" s="2">
        <v>2.7202999999999999</v>
      </c>
      <c r="E751" s="2">
        <v>1843</v>
      </c>
      <c r="F751" s="2"/>
      <c r="G751" s="2"/>
      <c r="H751" s="15">
        <f t="shared" si="11"/>
        <v>8.9759281925744592E-3</v>
      </c>
    </row>
    <row r="752" spans="1:8" ht="13.5" x14ac:dyDescent="0.25">
      <c r="A752" s="11"/>
      <c r="B752" s="10">
        <v>43397</v>
      </c>
      <c r="C752" s="2">
        <v>3.35</v>
      </c>
      <c r="D752" s="2">
        <v>2.6960999999999999</v>
      </c>
      <c r="E752" s="2">
        <v>503</v>
      </c>
      <c r="F752" s="2"/>
      <c r="G752" s="2"/>
      <c r="H752" s="15">
        <f t="shared" si="11"/>
        <v>-8.8960776384957533E-3</v>
      </c>
    </row>
    <row r="753" spans="1:8" ht="13.5" x14ac:dyDescent="0.25">
      <c r="A753" s="11"/>
      <c r="B753" s="10">
        <v>43398</v>
      </c>
      <c r="C753" s="2">
        <v>3.35</v>
      </c>
      <c r="D753" s="2">
        <v>2.6960999999999999</v>
      </c>
      <c r="E753" s="2">
        <v>0</v>
      </c>
      <c r="F753" s="2"/>
      <c r="G753" s="2"/>
      <c r="H753" s="15">
        <f t="shared" si="11"/>
        <v>0</v>
      </c>
    </row>
    <row r="754" spans="1:8" ht="13.5" x14ac:dyDescent="0.25">
      <c r="A754" s="11"/>
      <c r="B754" s="10">
        <v>43399</v>
      </c>
      <c r="C754" s="2">
        <v>3.28</v>
      </c>
      <c r="D754" s="2">
        <v>2.6398000000000001</v>
      </c>
      <c r="E754" s="2">
        <v>3991</v>
      </c>
      <c r="F754" s="2"/>
      <c r="G754" s="2"/>
      <c r="H754" s="15">
        <f t="shared" si="11"/>
        <v>-2.0882014762063646E-2</v>
      </c>
    </row>
    <row r="755" spans="1:8" ht="13.5" x14ac:dyDescent="0.25">
      <c r="A755" s="11"/>
      <c r="B755" s="10">
        <v>43402</v>
      </c>
      <c r="C755" s="2">
        <v>3.18</v>
      </c>
      <c r="D755" s="2">
        <v>2.5592999999999999</v>
      </c>
      <c r="E755" s="2">
        <v>6610</v>
      </c>
      <c r="F755" s="2"/>
      <c r="G755" s="2"/>
      <c r="H755" s="15">
        <f t="shared" si="11"/>
        <v>-3.0494734449579602E-2</v>
      </c>
    </row>
    <row r="756" spans="1:8" ht="13.5" x14ac:dyDescent="0.25">
      <c r="A756" s="11"/>
      <c r="B756" s="10">
        <v>43403</v>
      </c>
      <c r="C756" s="2">
        <v>3.2</v>
      </c>
      <c r="D756" s="2">
        <v>2.5754000000000001</v>
      </c>
      <c r="E756" s="2">
        <v>1677</v>
      </c>
      <c r="F756" s="2"/>
      <c r="G756" s="2"/>
      <c r="H756" s="15">
        <f t="shared" si="11"/>
        <v>6.2907826358770862E-3</v>
      </c>
    </row>
    <row r="757" spans="1:8" ht="13.5" x14ac:dyDescent="0.25">
      <c r="A757" s="11"/>
      <c r="B757" s="10">
        <v>43404</v>
      </c>
      <c r="C757" s="2">
        <v>3.38</v>
      </c>
      <c r="D757" s="2">
        <v>2.7202999999999999</v>
      </c>
      <c r="E757" s="2">
        <v>13750</v>
      </c>
      <c r="F757" s="2"/>
      <c r="G757" s="2"/>
      <c r="H757" s="15">
        <f t="shared" si="11"/>
        <v>5.6263104760425488E-2</v>
      </c>
    </row>
    <row r="758" spans="1:8" ht="13.5" x14ac:dyDescent="0.25">
      <c r="A758" s="11"/>
      <c r="B758" s="10">
        <v>43405</v>
      </c>
      <c r="C758" s="2">
        <v>3.37</v>
      </c>
      <c r="D758" s="2">
        <v>2.7122000000000002</v>
      </c>
      <c r="E758" s="2">
        <v>3079</v>
      </c>
      <c r="F758" s="2"/>
      <c r="G758" s="2"/>
      <c r="H758" s="15">
        <f t="shared" si="11"/>
        <v>-2.9776127632980824E-3</v>
      </c>
    </row>
    <row r="759" spans="1:8" ht="13.5" x14ac:dyDescent="0.25">
      <c r="A759" s="11"/>
      <c r="B759" s="10">
        <v>43406</v>
      </c>
      <c r="C759" s="2">
        <v>3.4</v>
      </c>
      <c r="D759" s="2">
        <v>2.7363</v>
      </c>
      <c r="E759" s="2">
        <v>1651</v>
      </c>
      <c r="F759" s="2"/>
      <c r="G759" s="2"/>
      <c r="H759" s="15">
        <f t="shared" si="11"/>
        <v>8.8857753852959916E-3</v>
      </c>
    </row>
    <row r="760" spans="1:8" ht="13.5" x14ac:dyDescent="0.25">
      <c r="A760" s="11"/>
      <c r="B760" s="10">
        <v>43409</v>
      </c>
      <c r="C760" s="2">
        <v>3.35</v>
      </c>
      <c r="D760" s="2">
        <v>2.6960999999999999</v>
      </c>
      <c r="E760" s="2">
        <v>4</v>
      </c>
      <c r="F760" s="2"/>
      <c r="G760" s="2"/>
      <c r="H760" s="15">
        <f t="shared" si="11"/>
        <v>-1.4691371560135955E-2</v>
      </c>
    </row>
    <row r="761" spans="1:8" ht="13.5" x14ac:dyDescent="0.25">
      <c r="A761" s="11"/>
      <c r="B761" s="10">
        <v>43410</v>
      </c>
      <c r="C761" s="2">
        <v>3.39</v>
      </c>
      <c r="D761" s="2">
        <v>2.7282999999999999</v>
      </c>
      <c r="E761" s="2">
        <v>3913</v>
      </c>
      <c r="F761" s="2"/>
      <c r="G761" s="2"/>
      <c r="H761" s="15">
        <f t="shared" si="11"/>
        <v>1.1943177181855275E-2</v>
      </c>
    </row>
    <row r="762" spans="1:8" ht="13.5" x14ac:dyDescent="0.25">
      <c r="A762" s="11"/>
      <c r="B762" s="10">
        <v>43411</v>
      </c>
      <c r="C762" s="2">
        <v>3.39</v>
      </c>
      <c r="D762" s="2">
        <v>2.7282999999999999</v>
      </c>
      <c r="E762" s="2">
        <v>363</v>
      </c>
      <c r="F762" s="2"/>
      <c r="G762" s="2"/>
      <c r="H762" s="15">
        <f t="shared" si="11"/>
        <v>0</v>
      </c>
    </row>
    <row r="763" spans="1:8" ht="13.5" x14ac:dyDescent="0.25">
      <c r="A763" s="11"/>
      <c r="B763" s="10">
        <v>43412</v>
      </c>
      <c r="C763" s="2">
        <v>3.36</v>
      </c>
      <c r="D763" s="2">
        <v>2.7042000000000002</v>
      </c>
      <c r="E763" s="2">
        <v>1774</v>
      </c>
      <c r="F763" s="2"/>
      <c r="G763" s="2"/>
      <c r="H763" s="15">
        <f t="shared" si="11"/>
        <v>-8.8333394421433818E-3</v>
      </c>
    </row>
    <row r="764" spans="1:8" ht="13.5" x14ac:dyDescent="0.25">
      <c r="A764" s="11"/>
      <c r="B764" s="10">
        <v>43413</v>
      </c>
      <c r="C764" s="2">
        <v>3.35</v>
      </c>
      <c r="D764" s="2">
        <v>2.6960999999999999</v>
      </c>
      <c r="E764" s="2">
        <v>32258</v>
      </c>
      <c r="F764" s="2"/>
      <c r="G764" s="2"/>
      <c r="H764" s="15">
        <f t="shared" si="11"/>
        <v>-2.9953405813180302E-3</v>
      </c>
    </row>
    <row r="765" spans="1:8" ht="13.5" x14ac:dyDescent="0.25">
      <c r="A765" s="11"/>
      <c r="B765" s="10">
        <v>43416</v>
      </c>
      <c r="C765" s="2">
        <v>3.32</v>
      </c>
      <c r="D765" s="2">
        <v>2.6720000000000002</v>
      </c>
      <c r="E765" s="2">
        <v>1507</v>
      </c>
      <c r="F765" s="2"/>
      <c r="G765" s="2"/>
      <c r="H765" s="15">
        <f t="shared" si="11"/>
        <v>-8.9388375802083708E-3</v>
      </c>
    </row>
    <row r="766" spans="1:8" ht="13.5" x14ac:dyDescent="0.25">
      <c r="A766" s="11"/>
      <c r="B766" s="10">
        <v>43417</v>
      </c>
      <c r="C766" s="2">
        <v>3.29</v>
      </c>
      <c r="D766" s="2">
        <v>2.6478000000000002</v>
      </c>
      <c r="E766" s="2">
        <v>411</v>
      </c>
      <c r="F766" s="2"/>
      <c r="G766" s="2"/>
      <c r="H766" s="15">
        <f t="shared" si="11"/>
        <v>-9.0568862275449101E-3</v>
      </c>
    </row>
    <row r="767" spans="1:8" ht="13.5" x14ac:dyDescent="0.25">
      <c r="A767" s="11"/>
      <c r="B767" s="10">
        <v>43418</v>
      </c>
      <c r="C767" s="2">
        <v>3.29</v>
      </c>
      <c r="D767" s="2">
        <v>2.6478000000000002</v>
      </c>
      <c r="E767" s="2">
        <v>1608</v>
      </c>
      <c r="F767" s="2"/>
      <c r="G767" s="2"/>
      <c r="H767" s="15">
        <f t="shared" si="11"/>
        <v>0</v>
      </c>
    </row>
    <row r="768" spans="1:8" ht="13.5" x14ac:dyDescent="0.25">
      <c r="A768" s="11"/>
      <c r="B768" s="10">
        <v>43419</v>
      </c>
      <c r="C768" s="2">
        <v>3.3</v>
      </c>
      <c r="D768" s="2">
        <v>2.6558999999999999</v>
      </c>
      <c r="E768" s="2">
        <v>26493</v>
      </c>
      <c r="F768" s="2"/>
      <c r="G768" s="2"/>
      <c r="H768" s="15">
        <f t="shared" si="11"/>
        <v>3.0591434398367602E-3</v>
      </c>
    </row>
    <row r="769" spans="1:8" ht="13.5" x14ac:dyDescent="0.25">
      <c r="A769" s="11"/>
      <c r="B769" s="10">
        <v>43420</v>
      </c>
      <c r="C769" s="2">
        <v>3.35</v>
      </c>
      <c r="D769" s="2">
        <v>2.6960999999999999</v>
      </c>
      <c r="E769" s="2">
        <v>39728</v>
      </c>
      <c r="F769" s="2"/>
      <c r="G769" s="2"/>
      <c r="H769" s="15">
        <f t="shared" si="11"/>
        <v>1.5136112052411617E-2</v>
      </c>
    </row>
    <row r="770" spans="1:8" ht="13.5" x14ac:dyDescent="0.25">
      <c r="A770" s="11"/>
      <c r="B770" s="10">
        <v>43423</v>
      </c>
      <c r="C770" s="2">
        <v>3.25</v>
      </c>
      <c r="D770" s="2">
        <v>2.6156000000000001</v>
      </c>
      <c r="E770" s="2">
        <v>3476</v>
      </c>
      <c r="F770" s="2"/>
      <c r="G770" s="2"/>
      <c r="H770" s="15">
        <f t="shared" si="11"/>
        <v>-2.9857942954638107E-2</v>
      </c>
    </row>
    <row r="771" spans="1:8" ht="13.5" x14ac:dyDescent="0.25">
      <c r="A771" s="11"/>
      <c r="B771" s="10">
        <v>43425</v>
      </c>
      <c r="C771" s="2">
        <v>3.22</v>
      </c>
      <c r="D771" s="2">
        <v>2.5914999999999999</v>
      </c>
      <c r="E771" s="2">
        <v>7806</v>
      </c>
      <c r="F771" s="2"/>
      <c r="G771" s="2"/>
      <c r="H771" s="15">
        <f t="shared" si="11"/>
        <v>-9.2139470867105937E-3</v>
      </c>
    </row>
    <row r="772" spans="1:8" ht="13.5" x14ac:dyDescent="0.25">
      <c r="A772" s="11"/>
      <c r="B772" s="10">
        <v>43426</v>
      </c>
      <c r="C772" s="2">
        <v>3.21</v>
      </c>
      <c r="D772" s="2">
        <v>2.5834000000000001</v>
      </c>
      <c r="E772" s="2">
        <v>2810</v>
      </c>
      <c r="F772" s="2"/>
      <c r="G772" s="2"/>
      <c r="H772" s="15">
        <f t="shared" si="11"/>
        <v>-3.1256029326643931E-3</v>
      </c>
    </row>
    <row r="773" spans="1:8" ht="13.5" x14ac:dyDescent="0.25">
      <c r="A773" s="11"/>
      <c r="B773" s="10">
        <v>43427</v>
      </c>
      <c r="C773" s="2">
        <v>3.26</v>
      </c>
      <c r="D773" s="2">
        <v>2.6236999999999999</v>
      </c>
      <c r="E773" s="2">
        <v>36847</v>
      </c>
      <c r="F773" s="2"/>
      <c r="G773" s="2"/>
      <c r="H773" s="15">
        <f t="shared" si="11"/>
        <v>1.5599597429743662E-2</v>
      </c>
    </row>
    <row r="774" spans="1:8" ht="13.5" x14ac:dyDescent="0.25">
      <c r="A774" s="11"/>
      <c r="B774" s="10">
        <v>43430</v>
      </c>
      <c r="C774" s="2">
        <v>3.19</v>
      </c>
      <c r="D774" s="2">
        <v>2.5672999999999999</v>
      </c>
      <c r="E774" s="2">
        <v>5000</v>
      </c>
      <c r="F774" s="2"/>
      <c r="G774" s="2"/>
      <c r="H774" s="15">
        <f t="shared" si="11"/>
        <v>-2.1496360102145829E-2</v>
      </c>
    </row>
    <row r="775" spans="1:8" ht="13.5" x14ac:dyDescent="0.25">
      <c r="A775" s="11"/>
      <c r="B775" s="10">
        <v>43431</v>
      </c>
      <c r="C775" s="2">
        <v>3.38</v>
      </c>
      <c r="D775" s="2">
        <v>2.7202999999999999</v>
      </c>
      <c r="E775" s="2">
        <v>62188</v>
      </c>
      <c r="F775" s="2"/>
      <c r="G775" s="2"/>
      <c r="H775" s="15">
        <f t="shared" ref="H775:H838" si="12">(D775-D774)/D774</f>
        <v>5.9595684181825273E-2</v>
      </c>
    </row>
    <row r="776" spans="1:8" ht="13.5" x14ac:dyDescent="0.25">
      <c r="A776" s="11"/>
      <c r="B776" s="10">
        <v>43432</v>
      </c>
      <c r="C776" s="2">
        <v>3.58</v>
      </c>
      <c r="D776" s="2">
        <v>2.8812000000000002</v>
      </c>
      <c r="E776" s="2">
        <v>47845</v>
      </c>
      <c r="F776" s="2"/>
      <c r="G776" s="2"/>
      <c r="H776" s="15">
        <f t="shared" si="12"/>
        <v>5.9147888100577244E-2</v>
      </c>
    </row>
    <row r="777" spans="1:8" ht="13.5" x14ac:dyDescent="0.25">
      <c r="A777" s="11"/>
      <c r="B777" s="10">
        <v>43433</v>
      </c>
      <c r="C777" s="2">
        <v>3.61</v>
      </c>
      <c r="D777" s="2">
        <v>2.9054000000000002</v>
      </c>
      <c r="E777" s="2">
        <v>73822</v>
      </c>
      <c r="F777" s="2"/>
      <c r="G777" s="2"/>
      <c r="H777" s="15">
        <f t="shared" si="12"/>
        <v>8.3992780785783691E-3</v>
      </c>
    </row>
    <row r="778" spans="1:8" ht="13.5" x14ac:dyDescent="0.25">
      <c r="A778" s="11"/>
      <c r="B778" s="10">
        <v>43434</v>
      </c>
      <c r="C778" s="2">
        <v>3.62</v>
      </c>
      <c r="D778" s="2">
        <v>2.9134000000000002</v>
      </c>
      <c r="E778" s="2">
        <v>36498</v>
      </c>
      <c r="F778" s="2"/>
      <c r="G778" s="2"/>
      <c r="H778" s="15">
        <f t="shared" si="12"/>
        <v>2.7534934948716208E-3</v>
      </c>
    </row>
    <row r="779" spans="1:8" ht="13.5" x14ac:dyDescent="0.25">
      <c r="A779" s="11"/>
      <c r="B779" s="10">
        <v>43437</v>
      </c>
      <c r="C779" s="2">
        <v>3.56</v>
      </c>
      <c r="D779" s="2">
        <v>2.8651</v>
      </c>
      <c r="E779" s="2">
        <v>25470</v>
      </c>
      <c r="F779" s="2"/>
      <c r="G779" s="2"/>
      <c r="H779" s="15">
        <f t="shared" si="12"/>
        <v>-1.6578567996155771E-2</v>
      </c>
    </row>
    <row r="780" spans="1:8" ht="13.5" x14ac:dyDescent="0.25">
      <c r="A780" s="11"/>
      <c r="B780" s="10">
        <v>43438</v>
      </c>
      <c r="C780" s="2">
        <v>3.45</v>
      </c>
      <c r="D780" s="2">
        <v>2.7766000000000002</v>
      </c>
      <c r="E780" s="2">
        <v>17461</v>
      </c>
      <c r="F780" s="2"/>
      <c r="G780" s="2"/>
      <c r="H780" s="15">
        <f t="shared" si="12"/>
        <v>-3.0888974206833897E-2</v>
      </c>
    </row>
    <row r="781" spans="1:8" ht="13.5" x14ac:dyDescent="0.25">
      <c r="A781" s="11"/>
      <c r="B781" s="10">
        <v>43439</v>
      </c>
      <c r="C781" s="2">
        <v>3.5</v>
      </c>
      <c r="D781" s="2">
        <v>2.8168000000000002</v>
      </c>
      <c r="E781" s="2">
        <v>18337</v>
      </c>
      <c r="F781" s="2"/>
      <c r="G781" s="2"/>
      <c r="H781" s="15">
        <f t="shared" si="12"/>
        <v>1.4478138730821872E-2</v>
      </c>
    </row>
    <row r="782" spans="1:8" ht="13.5" x14ac:dyDescent="0.25">
      <c r="A782" s="11"/>
      <c r="B782" s="10">
        <v>43440</v>
      </c>
      <c r="C782" s="2">
        <v>3.5</v>
      </c>
      <c r="D782" s="2">
        <v>2.8168000000000002</v>
      </c>
      <c r="E782" s="2">
        <v>11614</v>
      </c>
      <c r="F782" s="2"/>
      <c r="G782" s="2"/>
      <c r="H782" s="15">
        <f t="shared" si="12"/>
        <v>0</v>
      </c>
    </row>
    <row r="783" spans="1:8" ht="13.5" x14ac:dyDescent="0.25">
      <c r="A783" s="11"/>
      <c r="B783" s="10">
        <v>43441</v>
      </c>
      <c r="C783" s="2">
        <v>3.48</v>
      </c>
      <c r="D783" s="2">
        <v>2.8007</v>
      </c>
      <c r="E783" s="2">
        <v>939</v>
      </c>
      <c r="F783" s="2"/>
      <c r="G783" s="2"/>
      <c r="H783" s="15">
        <f t="shared" si="12"/>
        <v>-5.7157057654076346E-3</v>
      </c>
    </row>
    <row r="784" spans="1:8" ht="13.5" x14ac:dyDescent="0.25">
      <c r="A784" s="11"/>
      <c r="B784" s="10">
        <v>43444</v>
      </c>
      <c r="C784" s="2">
        <v>3.38</v>
      </c>
      <c r="D784" s="2">
        <v>2.7202999999999999</v>
      </c>
      <c r="E784" s="2">
        <v>13635</v>
      </c>
      <c r="F784" s="2"/>
      <c r="G784" s="2"/>
      <c r="H784" s="15">
        <f t="shared" si="12"/>
        <v>-2.8707108937051463E-2</v>
      </c>
    </row>
    <row r="785" spans="1:8" ht="13.5" x14ac:dyDescent="0.25">
      <c r="A785" s="11"/>
      <c r="B785" s="10">
        <v>43445</v>
      </c>
      <c r="C785" s="2">
        <v>3.58</v>
      </c>
      <c r="D785" s="2">
        <v>2.8812000000000002</v>
      </c>
      <c r="E785" s="2">
        <v>56945</v>
      </c>
      <c r="F785" s="2"/>
      <c r="G785" s="2"/>
      <c r="H785" s="15">
        <f t="shared" si="12"/>
        <v>5.9147888100577244E-2</v>
      </c>
    </row>
    <row r="786" spans="1:8" ht="13.5" x14ac:dyDescent="0.25">
      <c r="A786" s="11"/>
      <c r="B786" s="10">
        <v>43446</v>
      </c>
      <c r="C786" s="2">
        <v>3.79</v>
      </c>
      <c r="D786" s="2">
        <v>3.0501999999999998</v>
      </c>
      <c r="E786" s="2">
        <v>18898</v>
      </c>
      <c r="F786" s="2"/>
      <c r="G786" s="2"/>
      <c r="H786" s="15">
        <f t="shared" si="12"/>
        <v>5.8656115507427317E-2</v>
      </c>
    </row>
    <row r="787" spans="1:8" ht="13.5" x14ac:dyDescent="0.25">
      <c r="A787" s="11"/>
      <c r="B787" s="10">
        <v>43447</v>
      </c>
      <c r="C787" s="2">
        <v>4.0199999999999996</v>
      </c>
      <c r="D787" s="2">
        <v>3.2353000000000001</v>
      </c>
      <c r="E787" s="2">
        <v>98375</v>
      </c>
      <c r="F787" s="2"/>
      <c r="G787" s="2"/>
      <c r="H787" s="15">
        <f t="shared" si="12"/>
        <v>6.0684545275719717E-2</v>
      </c>
    </row>
    <row r="788" spans="1:8" ht="13.5" x14ac:dyDescent="0.25">
      <c r="A788" s="11"/>
      <c r="B788" s="10">
        <v>43448</v>
      </c>
      <c r="C788" s="2">
        <v>4.26</v>
      </c>
      <c r="D788" s="2">
        <v>3.4285000000000001</v>
      </c>
      <c r="E788" s="2">
        <v>24891</v>
      </c>
      <c r="F788" s="2"/>
      <c r="G788" s="2"/>
      <c r="H788" s="15">
        <f t="shared" si="12"/>
        <v>5.9716255061354445E-2</v>
      </c>
    </row>
    <row r="789" spans="1:8" ht="13.5" x14ac:dyDescent="0.25">
      <c r="A789" s="11"/>
      <c r="B789" s="10">
        <v>43451</v>
      </c>
      <c r="C789" s="2">
        <v>4.46</v>
      </c>
      <c r="D789" s="2">
        <v>3.5893999999999999</v>
      </c>
      <c r="E789" s="2">
        <v>90858</v>
      </c>
      <c r="F789" s="2"/>
      <c r="G789" s="2"/>
      <c r="H789" s="15">
        <f t="shared" si="12"/>
        <v>4.693014437800782E-2</v>
      </c>
    </row>
    <row r="790" spans="1:8" ht="13.5" x14ac:dyDescent="0.25">
      <c r="A790" s="11"/>
      <c r="B790" s="10">
        <v>43452</v>
      </c>
      <c r="C790" s="2">
        <v>4.68</v>
      </c>
      <c r="D790" s="2">
        <v>3.7665000000000002</v>
      </c>
      <c r="E790" s="2">
        <v>133869</v>
      </c>
      <c r="F790" s="2"/>
      <c r="G790" s="2"/>
      <c r="H790" s="15">
        <f t="shared" si="12"/>
        <v>4.9339722516298062E-2</v>
      </c>
    </row>
    <row r="791" spans="1:8" ht="13.5" x14ac:dyDescent="0.25">
      <c r="A791" s="11"/>
      <c r="B791" s="10">
        <v>43453</v>
      </c>
      <c r="C791" s="2">
        <v>4.8899999999999997</v>
      </c>
      <c r="D791" s="2">
        <v>3.9355000000000002</v>
      </c>
      <c r="E791" s="2">
        <v>218415</v>
      </c>
      <c r="F791" s="2"/>
      <c r="G791" s="2"/>
      <c r="H791" s="15">
        <f t="shared" si="12"/>
        <v>4.4869242001858496E-2</v>
      </c>
    </row>
    <row r="792" spans="1:8" ht="13.5" x14ac:dyDescent="0.25">
      <c r="A792" s="11"/>
      <c r="B792" s="10">
        <v>43454</v>
      </c>
      <c r="C792" s="2">
        <v>5.12</v>
      </c>
      <c r="D792" s="2">
        <v>4.1205999999999996</v>
      </c>
      <c r="E792" s="2">
        <v>170677</v>
      </c>
      <c r="F792" s="2"/>
      <c r="G792" s="2"/>
      <c r="H792" s="15">
        <f t="shared" si="12"/>
        <v>4.7033413797484276E-2</v>
      </c>
    </row>
    <row r="793" spans="1:8" ht="13.5" x14ac:dyDescent="0.25">
      <c r="A793" s="11"/>
      <c r="B793" s="10">
        <v>43455</v>
      </c>
      <c r="C793" s="2">
        <v>5.23</v>
      </c>
      <c r="D793" s="2">
        <v>4.2091000000000003</v>
      </c>
      <c r="E793" s="2">
        <v>96758</v>
      </c>
      <c r="F793" s="2"/>
      <c r="G793" s="2"/>
      <c r="H793" s="15">
        <f t="shared" si="12"/>
        <v>2.14774547396012E-2</v>
      </c>
    </row>
    <row r="794" spans="1:8" ht="13.5" x14ac:dyDescent="0.25">
      <c r="A794" s="11"/>
      <c r="B794" s="10">
        <v>43458</v>
      </c>
      <c r="C794" s="2">
        <v>5.4</v>
      </c>
      <c r="D794" s="2">
        <v>4.3460000000000001</v>
      </c>
      <c r="E794" s="2">
        <v>40066</v>
      </c>
      <c r="F794" s="2"/>
      <c r="G794" s="2"/>
      <c r="H794" s="15">
        <f t="shared" si="12"/>
        <v>3.252476776508037E-2</v>
      </c>
    </row>
    <row r="795" spans="1:8" ht="13.5" x14ac:dyDescent="0.25">
      <c r="A795" s="11"/>
      <c r="B795" s="10">
        <v>43459</v>
      </c>
      <c r="C795" s="2">
        <v>5.1100000000000003</v>
      </c>
      <c r="D795" s="2">
        <v>4.1125999999999996</v>
      </c>
      <c r="E795" s="2">
        <v>78268</v>
      </c>
      <c r="F795" s="2"/>
      <c r="G795" s="2"/>
      <c r="H795" s="15">
        <f t="shared" si="12"/>
        <v>-5.3704555913483776E-2</v>
      </c>
    </row>
    <row r="796" spans="1:8" ht="13.5" x14ac:dyDescent="0.25">
      <c r="A796" s="11"/>
      <c r="B796" s="10">
        <v>43460</v>
      </c>
      <c r="C796" s="2">
        <v>5.41</v>
      </c>
      <c r="D796" s="2">
        <v>4.3540000000000001</v>
      </c>
      <c r="E796" s="2">
        <v>102845</v>
      </c>
      <c r="F796" s="2"/>
      <c r="G796" s="2"/>
      <c r="H796" s="15">
        <f t="shared" si="12"/>
        <v>5.8697660847152784E-2</v>
      </c>
    </row>
    <row r="797" spans="1:8" ht="13.5" x14ac:dyDescent="0.25">
      <c r="A797" s="11"/>
      <c r="B797" s="10">
        <v>43461</v>
      </c>
      <c r="C797" s="2">
        <v>5.73</v>
      </c>
      <c r="D797" s="2">
        <v>4.6116000000000001</v>
      </c>
      <c r="E797" s="2">
        <v>36684</v>
      </c>
      <c r="F797" s="2"/>
      <c r="G797" s="2"/>
      <c r="H797" s="15">
        <f t="shared" si="12"/>
        <v>5.9163987138263679E-2</v>
      </c>
    </row>
    <row r="798" spans="1:8" ht="13.5" x14ac:dyDescent="0.25">
      <c r="A798" s="11"/>
      <c r="B798" s="10">
        <v>43462</v>
      </c>
      <c r="C798" s="2">
        <v>5.75</v>
      </c>
      <c r="D798" s="2">
        <v>4.6276000000000002</v>
      </c>
      <c r="E798" s="2">
        <v>83571</v>
      </c>
      <c r="F798" s="2"/>
      <c r="G798" s="2"/>
      <c r="H798" s="15">
        <f t="shared" si="12"/>
        <v>3.4695116662329809E-3</v>
      </c>
    </row>
    <row r="799" spans="1:8" ht="13.5" x14ac:dyDescent="0.25">
      <c r="A799" s="11"/>
      <c r="B799" s="10">
        <v>43465</v>
      </c>
      <c r="C799" s="2">
        <v>5.74</v>
      </c>
      <c r="D799" s="2">
        <v>4.6196000000000002</v>
      </c>
      <c r="E799" s="2">
        <v>10676</v>
      </c>
      <c r="F799" s="2"/>
      <c r="G799" s="2"/>
      <c r="H799" s="15">
        <f t="shared" si="12"/>
        <v>-1.7287578874578631E-3</v>
      </c>
    </row>
    <row r="800" spans="1:8" ht="13.5" x14ac:dyDescent="0.25">
      <c r="A800" s="11"/>
      <c r="B800" s="10">
        <v>43467</v>
      </c>
      <c r="C800" s="2">
        <v>5.82</v>
      </c>
      <c r="D800" s="2">
        <v>4.6840000000000002</v>
      </c>
      <c r="E800" s="2">
        <v>13464</v>
      </c>
      <c r="F800" s="2"/>
      <c r="G800" s="2"/>
      <c r="H800" s="15">
        <f t="shared" si="12"/>
        <v>1.3940600917828385E-2</v>
      </c>
    </row>
    <row r="801" spans="1:8" ht="13.5" x14ac:dyDescent="0.25">
      <c r="A801" s="11"/>
      <c r="B801" s="10">
        <v>43468</v>
      </c>
      <c r="C801" s="2">
        <v>5.75</v>
      </c>
      <c r="D801" s="2">
        <v>4.6276000000000002</v>
      </c>
      <c r="E801" s="2">
        <v>15651</v>
      </c>
      <c r="F801" s="2"/>
      <c r="G801" s="2"/>
      <c r="H801" s="15">
        <f t="shared" si="12"/>
        <v>-1.2040990606319387E-2</v>
      </c>
    </row>
    <row r="802" spans="1:8" ht="13.5" x14ac:dyDescent="0.25">
      <c r="A802" s="11"/>
      <c r="B802" s="10">
        <v>43469</v>
      </c>
      <c r="C802" s="2">
        <v>5.58</v>
      </c>
      <c r="D802" s="2">
        <v>4.4908000000000001</v>
      </c>
      <c r="E802" s="2">
        <v>30897</v>
      </c>
      <c r="F802" s="2"/>
      <c r="G802" s="2"/>
      <c r="H802" s="15">
        <f t="shared" si="12"/>
        <v>-2.9561759875529437E-2</v>
      </c>
    </row>
    <row r="803" spans="1:8" ht="13.5" x14ac:dyDescent="0.25">
      <c r="A803" s="11"/>
      <c r="B803" s="10">
        <v>43472</v>
      </c>
      <c r="C803" s="2">
        <v>5.9</v>
      </c>
      <c r="D803" s="2">
        <v>4.7484000000000002</v>
      </c>
      <c r="E803" s="2">
        <v>71732</v>
      </c>
      <c r="F803" s="2"/>
      <c r="G803" s="2"/>
      <c r="H803" s="15">
        <f t="shared" si="12"/>
        <v>5.7361717288679087E-2</v>
      </c>
    </row>
    <row r="804" spans="1:8" ht="13.5" x14ac:dyDescent="0.25">
      <c r="A804" s="11"/>
      <c r="B804" s="10">
        <v>43473</v>
      </c>
      <c r="C804" s="2">
        <v>5.81</v>
      </c>
      <c r="D804" s="2">
        <v>4.6759000000000004</v>
      </c>
      <c r="E804" s="2">
        <v>41227</v>
      </c>
      <c r="F804" s="2"/>
      <c r="G804" s="2"/>
      <c r="H804" s="15">
        <f t="shared" si="12"/>
        <v>-1.52683009013562E-2</v>
      </c>
    </row>
    <row r="805" spans="1:8" ht="13.5" x14ac:dyDescent="0.25">
      <c r="A805" s="11"/>
      <c r="B805" s="10">
        <v>43474</v>
      </c>
      <c r="C805" s="2">
        <v>5.85</v>
      </c>
      <c r="D805" s="2">
        <v>4.7081</v>
      </c>
      <c r="E805" s="2">
        <v>5778</v>
      </c>
      <c r="F805" s="2"/>
      <c r="G805" s="2"/>
      <c r="H805" s="15">
        <f t="shared" si="12"/>
        <v>6.8863748155434373E-3</v>
      </c>
    </row>
    <row r="806" spans="1:8" ht="13.5" x14ac:dyDescent="0.25">
      <c r="A806" s="11"/>
      <c r="B806" s="10">
        <v>43475</v>
      </c>
      <c r="C806" s="2">
        <v>6</v>
      </c>
      <c r="D806" s="2">
        <v>4.8288000000000002</v>
      </c>
      <c r="E806" s="2">
        <v>47629</v>
      </c>
      <c r="F806" s="2"/>
      <c r="G806" s="2"/>
      <c r="H806" s="15">
        <f t="shared" si="12"/>
        <v>2.5636668719865818E-2</v>
      </c>
    </row>
    <row r="807" spans="1:8" ht="13.5" x14ac:dyDescent="0.25">
      <c r="A807" s="11"/>
      <c r="B807" s="10">
        <v>43476</v>
      </c>
      <c r="C807" s="2">
        <v>6.3</v>
      </c>
      <c r="D807" s="2">
        <v>5.0702999999999996</v>
      </c>
      <c r="E807" s="2">
        <v>23834</v>
      </c>
      <c r="F807" s="2"/>
      <c r="G807" s="2"/>
      <c r="H807" s="15">
        <f t="shared" si="12"/>
        <v>5.0012425447315975E-2</v>
      </c>
    </row>
    <row r="808" spans="1:8" ht="13.5" x14ac:dyDescent="0.25">
      <c r="A808" s="11"/>
      <c r="B808" s="10">
        <v>43480</v>
      </c>
      <c r="C808" s="2">
        <v>6.61</v>
      </c>
      <c r="D808" s="2">
        <v>5.3197999999999999</v>
      </c>
      <c r="E808" s="2">
        <v>86577</v>
      </c>
      <c r="F808" s="2"/>
      <c r="G808" s="2"/>
      <c r="H808" s="15">
        <f t="shared" si="12"/>
        <v>4.9208133641007491E-2</v>
      </c>
    </row>
    <row r="809" spans="1:8" ht="13.5" x14ac:dyDescent="0.25">
      <c r="A809" s="11"/>
      <c r="B809" s="10">
        <v>43481</v>
      </c>
      <c r="C809" s="2">
        <v>6.6</v>
      </c>
      <c r="D809" s="2">
        <v>5.3117000000000001</v>
      </c>
      <c r="E809" s="2">
        <v>39515</v>
      </c>
      <c r="F809" s="2"/>
      <c r="G809" s="2"/>
      <c r="H809" s="15">
        <f t="shared" si="12"/>
        <v>-1.5226136320913896E-3</v>
      </c>
    </row>
    <row r="810" spans="1:8" ht="13.5" x14ac:dyDescent="0.25">
      <c r="A810" s="11"/>
      <c r="B810" s="10">
        <v>43482</v>
      </c>
      <c r="C810" s="2">
        <v>6.7</v>
      </c>
      <c r="D810" s="2">
        <v>5.3921999999999999</v>
      </c>
      <c r="E810" s="2">
        <v>48322</v>
      </c>
      <c r="F810" s="2"/>
      <c r="G810" s="2"/>
      <c r="H810" s="15">
        <f t="shared" si="12"/>
        <v>1.515522337481405E-2</v>
      </c>
    </row>
    <row r="811" spans="1:8" ht="13.5" x14ac:dyDescent="0.25">
      <c r="A811" s="11"/>
      <c r="B811" s="10">
        <v>43483</v>
      </c>
      <c r="C811" s="2">
        <v>6.76</v>
      </c>
      <c r="D811" s="2">
        <v>5.4405000000000001</v>
      </c>
      <c r="E811" s="2">
        <v>26986</v>
      </c>
      <c r="F811" s="2"/>
      <c r="G811" s="2"/>
      <c r="H811" s="15">
        <f t="shared" si="12"/>
        <v>8.9573828863914982E-3</v>
      </c>
    </row>
    <row r="812" spans="1:8" ht="13.5" x14ac:dyDescent="0.25">
      <c r="A812" s="11"/>
      <c r="B812" s="10">
        <v>43486</v>
      </c>
      <c r="C812" s="2">
        <v>6.7</v>
      </c>
      <c r="D812" s="2">
        <v>5.3921999999999999</v>
      </c>
      <c r="E812" s="2">
        <v>13695</v>
      </c>
      <c r="F812" s="2"/>
      <c r="G812" s="2"/>
      <c r="H812" s="15">
        <f t="shared" si="12"/>
        <v>-8.8778604907637591E-3</v>
      </c>
    </row>
    <row r="813" spans="1:8" ht="13.5" x14ac:dyDescent="0.25">
      <c r="A813" s="11"/>
      <c r="B813" s="10">
        <v>43487</v>
      </c>
      <c r="C813" s="2">
        <v>6.45</v>
      </c>
      <c r="D813" s="2">
        <v>5.1909999999999998</v>
      </c>
      <c r="E813" s="2">
        <v>16858</v>
      </c>
      <c r="F813" s="2"/>
      <c r="G813" s="2"/>
      <c r="H813" s="15">
        <f t="shared" si="12"/>
        <v>-3.7313156040206234E-2</v>
      </c>
    </row>
    <row r="814" spans="1:8" ht="13.5" x14ac:dyDescent="0.25">
      <c r="A814" s="11"/>
      <c r="B814" s="10">
        <v>43488</v>
      </c>
      <c r="C814" s="2">
        <v>6.12</v>
      </c>
      <c r="D814" s="2">
        <v>4.9253999999999998</v>
      </c>
      <c r="E814" s="2">
        <v>36543</v>
      </c>
      <c r="F814" s="2"/>
      <c r="G814" s="2"/>
      <c r="H814" s="15">
        <f t="shared" si="12"/>
        <v>-5.1165478713157402E-2</v>
      </c>
    </row>
    <row r="815" spans="1:8" ht="13.5" x14ac:dyDescent="0.25">
      <c r="A815" s="11"/>
      <c r="B815" s="10">
        <v>43489</v>
      </c>
      <c r="C815" s="2">
        <v>6.3</v>
      </c>
      <c r="D815" s="2">
        <v>5.0702999999999996</v>
      </c>
      <c r="E815" s="2">
        <v>70819</v>
      </c>
      <c r="F815" s="2"/>
      <c r="G815" s="2"/>
      <c r="H815" s="15">
        <f t="shared" si="12"/>
        <v>2.9418930442197549E-2</v>
      </c>
    </row>
    <row r="816" spans="1:8" ht="13.5" x14ac:dyDescent="0.25">
      <c r="A816" s="11"/>
      <c r="B816" s="10">
        <v>43490</v>
      </c>
      <c r="C816" s="2">
        <v>6.27</v>
      </c>
      <c r="D816" s="2">
        <v>5.0461</v>
      </c>
      <c r="E816" s="2">
        <v>7186</v>
      </c>
      <c r="F816" s="2"/>
      <c r="G816" s="2"/>
      <c r="H816" s="15">
        <f t="shared" si="12"/>
        <v>-4.7728931226948225E-3</v>
      </c>
    </row>
    <row r="817" spans="1:8" ht="13.5" x14ac:dyDescent="0.25">
      <c r="A817" s="11"/>
      <c r="B817" s="10">
        <v>43493</v>
      </c>
      <c r="C817" s="2">
        <v>6.29</v>
      </c>
      <c r="D817" s="2">
        <v>5.0621999999999998</v>
      </c>
      <c r="E817" s="2">
        <v>25731</v>
      </c>
      <c r="F817" s="2"/>
      <c r="G817" s="2"/>
      <c r="H817" s="15">
        <f t="shared" si="12"/>
        <v>3.1905828263410914E-3</v>
      </c>
    </row>
    <row r="818" spans="1:8" ht="13.5" x14ac:dyDescent="0.25">
      <c r="A818" s="11"/>
      <c r="B818" s="10">
        <v>43494</v>
      </c>
      <c r="C818" s="2">
        <v>6.19</v>
      </c>
      <c r="D818" s="2">
        <v>4.9817999999999998</v>
      </c>
      <c r="E818" s="2">
        <v>32269</v>
      </c>
      <c r="F818" s="2"/>
      <c r="G818" s="2"/>
      <c r="H818" s="15">
        <f t="shared" si="12"/>
        <v>-1.5882422662083687E-2</v>
      </c>
    </row>
    <row r="819" spans="1:8" ht="13.5" x14ac:dyDescent="0.25">
      <c r="A819" s="11"/>
      <c r="B819" s="10">
        <v>43495</v>
      </c>
      <c r="C819" s="2">
        <v>6.11</v>
      </c>
      <c r="D819" s="2">
        <v>4.9173999999999998</v>
      </c>
      <c r="E819" s="2">
        <v>44507</v>
      </c>
      <c r="F819" s="2"/>
      <c r="G819" s="2"/>
      <c r="H819" s="15">
        <f t="shared" si="12"/>
        <v>-1.2927054478301019E-2</v>
      </c>
    </row>
    <row r="820" spans="1:8" ht="13.5" x14ac:dyDescent="0.25">
      <c r="A820" s="11"/>
      <c r="B820" s="10">
        <v>43496</v>
      </c>
      <c r="C820" s="2">
        <v>6.19</v>
      </c>
      <c r="D820" s="2">
        <v>4.9817999999999998</v>
      </c>
      <c r="E820" s="2">
        <v>27129</v>
      </c>
      <c r="F820" s="2"/>
      <c r="G820" s="2"/>
      <c r="H820" s="15">
        <f t="shared" si="12"/>
        <v>1.309635173058934E-2</v>
      </c>
    </row>
    <row r="821" spans="1:8" ht="13.5" x14ac:dyDescent="0.25">
      <c r="A821" s="11"/>
      <c r="B821" s="10">
        <v>43497</v>
      </c>
      <c r="C821" s="2">
        <v>6.16</v>
      </c>
      <c r="D821" s="2">
        <v>4.9576000000000002</v>
      </c>
      <c r="E821" s="2">
        <v>3376</v>
      </c>
      <c r="F821" s="2"/>
      <c r="G821" s="2"/>
      <c r="H821" s="15">
        <f t="shared" si="12"/>
        <v>-4.8576819623428391E-3</v>
      </c>
    </row>
    <row r="822" spans="1:8" ht="13.5" x14ac:dyDescent="0.25">
      <c r="A822" s="11"/>
      <c r="B822" s="10">
        <v>43500</v>
      </c>
      <c r="C822" s="2">
        <v>6.05</v>
      </c>
      <c r="D822" s="2">
        <v>4.8691000000000004</v>
      </c>
      <c r="E822" s="2">
        <v>1791</v>
      </c>
      <c r="F822" s="2"/>
      <c r="G822" s="2"/>
      <c r="H822" s="15">
        <f t="shared" si="12"/>
        <v>-1.7851379699854727E-2</v>
      </c>
    </row>
    <row r="823" spans="1:8" ht="13.5" x14ac:dyDescent="0.25">
      <c r="A823" s="11"/>
      <c r="B823" s="10">
        <v>43501</v>
      </c>
      <c r="C823" s="2">
        <v>6</v>
      </c>
      <c r="D823" s="2">
        <v>4.8288000000000002</v>
      </c>
      <c r="E823" s="2">
        <v>4567</v>
      </c>
      <c r="F823" s="2"/>
      <c r="G823" s="2"/>
      <c r="H823" s="15">
        <f t="shared" si="12"/>
        <v>-8.276683576020254E-3</v>
      </c>
    </row>
    <row r="824" spans="1:8" ht="13.5" x14ac:dyDescent="0.25">
      <c r="A824" s="11"/>
      <c r="B824" s="10">
        <v>43502</v>
      </c>
      <c r="C824" s="2">
        <v>6.18</v>
      </c>
      <c r="D824" s="2">
        <v>4.9737</v>
      </c>
      <c r="E824" s="2">
        <v>50104</v>
      </c>
      <c r="F824" s="2"/>
      <c r="G824" s="2"/>
      <c r="H824" s="15">
        <f t="shared" si="12"/>
        <v>3.0007455268389622E-2</v>
      </c>
    </row>
    <row r="825" spans="1:8" ht="13.5" x14ac:dyDescent="0.25">
      <c r="A825" s="11"/>
      <c r="B825" s="10">
        <v>43503</v>
      </c>
      <c r="C825" s="2">
        <v>6.3</v>
      </c>
      <c r="D825" s="2">
        <v>5.0702999999999996</v>
      </c>
      <c r="E825" s="2">
        <v>19311</v>
      </c>
      <c r="F825" s="2"/>
      <c r="G825" s="2"/>
      <c r="H825" s="15">
        <f t="shared" si="12"/>
        <v>1.9422160564569552E-2</v>
      </c>
    </row>
    <row r="826" spans="1:8" ht="13.5" x14ac:dyDescent="0.25">
      <c r="A826" s="11"/>
      <c r="B826" s="10">
        <v>43504</v>
      </c>
      <c r="C826" s="2">
        <v>6.35</v>
      </c>
      <c r="D826" s="2">
        <v>5.1105</v>
      </c>
      <c r="E826" s="2">
        <v>2452</v>
      </c>
      <c r="F826" s="2"/>
      <c r="G826" s="2"/>
      <c r="H826" s="15">
        <f t="shared" si="12"/>
        <v>7.9285249393527928E-3</v>
      </c>
    </row>
    <row r="827" spans="1:8" ht="13.5" x14ac:dyDescent="0.25">
      <c r="A827" s="11"/>
      <c r="B827" s="10">
        <v>43507</v>
      </c>
      <c r="C827" s="2">
        <v>6.3</v>
      </c>
      <c r="D827" s="2">
        <v>5.0702999999999996</v>
      </c>
      <c r="E827" s="2">
        <v>8044</v>
      </c>
      <c r="F827" s="2"/>
      <c r="G827" s="2"/>
      <c r="H827" s="15">
        <f t="shared" si="12"/>
        <v>-7.8661579101850024E-3</v>
      </c>
    </row>
    <row r="828" spans="1:8" ht="13.5" x14ac:dyDescent="0.25">
      <c r="A828" s="11"/>
      <c r="B828" s="10">
        <v>43508</v>
      </c>
      <c r="C828" s="2">
        <v>6.38</v>
      </c>
      <c r="D828" s="2">
        <v>5.1346999999999996</v>
      </c>
      <c r="E828" s="2">
        <v>26686</v>
      </c>
      <c r="F828" s="2"/>
      <c r="G828" s="2"/>
      <c r="H828" s="15">
        <f t="shared" si="12"/>
        <v>1.2701418062047614E-2</v>
      </c>
    </row>
    <row r="829" spans="1:8" ht="13.5" x14ac:dyDescent="0.25">
      <c r="A829" s="11"/>
      <c r="B829" s="10">
        <v>43509</v>
      </c>
      <c r="C829" s="2">
        <v>6.35</v>
      </c>
      <c r="D829" s="2">
        <v>5.1105</v>
      </c>
      <c r="E829" s="2">
        <v>6745</v>
      </c>
      <c r="F829" s="2"/>
      <c r="G829" s="2"/>
      <c r="H829" s="15">
        <f t="shared" si="12"/>
        <v>-4.7130309463064169E-3</v>
      </c>
    </row>
    <row r="830" spans="1:8" ht="13.5" x14ac:dyDescent="0.25">
      <c r="A830" s="11"/>
      <c r="B830" s="10">
        <v>43510</v>
      </c>
      <c r="C830" s="2">
        <v>6.39</v>
      </c>
      <c r="D830" s="2">
        <v>5.1426999999999996</v>
      </c>
      <c r="E830" s="2">
        <v>5745</v>
      </c>
      <c r="F830" s="2"/>
      <c r="G830" s="2"/>
      <c r="H830" s="15">
        <f t="shared" si="12"/>
        <v>6.3007533509440491E-3</v>
      </c>
    </row>
    <row r="831" spans="1:8" ht="13.5" x14ac:dyDescent="0.25">
      <c r="A831" s="11"/>
      <c r="B831" s="10">
        <v>43511</v>
      </c>
      <c r="C831" s="2">
        <v>6.25</v>
      </c>
      <c r="D831" s="2">
        <v>5.0301</v>
      </c>
      <c r="E831" s="2">
        <v>9297</v>
      </c>
      <c r="F831" s="2"/>
      <c r="G831" s="2"/>
      <c r="H831" s="15">
        <f t="shared" si="12"/>
        <v>-2.1895113461800144E-2</v>
      </c>
    </row>
    <row r="832" spans="1:8" ht="13.5" x14ac:dyDescent="0.25">
      <c r="A832" s="11"/>
      <c r="B832" s="10">
        <v>43514</v>
      </c>
      <c r="C832" s="2">
        <v>6.15</v>
      </c>
      <c r="D832" s="2">
        <v>4.9496000000000002</v>
      </c>
      <c r="E832" s="2">
        <v>13071</v>
      </c>
      <c r="F832" s="2"/>
      <c r="G832" s="2"/>
      <c r="H832" s="15">
        <f t="shared" si="12"/>
        <v>-1.6003657978966579E-2</v>
      </c>
    </row>
    <row r="833" spans="1:8" ht="13.5" x14ac:dyDescent="0.25">
      <c r="A833" s="11"/>
      <c r="B833" s="10">
        <v>43515</v>
      </c>
      <c r="C833" s="2">
        <v>6.47</v>
      </c>
      <c r="D833" s="2">
        <v>5.2070999999999996</v>
      </c>
      <c r="E833" s="2">
        <v>17171</v>
      </c>
      <c r="F833" s="2"/>
      <c r="G833" s="2"/>
      <c r="H833" s="15">
        <f t="shared" si="12"/>
        <v>5.2024406012606952E-2</v>
      </c>
    </row>
    <row r="834" spans="1:8" ht="13.5" x14ac:dyDescent="0.25">
      <c r="A834" s="11"/>
      <c r="B834" s="10">
        <v>43516</v>
      </c>
      <c r="C834" s="2">
        <v>6.75</v>
      </c>
      <c r="D834" s="2">
        <v>5.4325000000000001</v>
      </c>
      <c r="E834" s="2">
        <v>73271</v>
      </c>
      <c r="F834" s="2"/>
      <c r="G834" s="2"/>
      <c r="H834" s="15">
        <f t="shared" si="12"/>
        <v>4.3287050373528549E-2</v>
      </c>
    </row>
    <row r="835" spans="1:8" ht="13.5" x14ac:dyDescent="0.25">
      <c r="A835" s="11"/>
      <c r="B835" s="10">
        <v>43517</v>
      </c>
      <c r="C835" s="2">
        <v>6.99</v>
      </c>
      <c r="D835" s="2">
        <v>5.6256000000000004</v>
      </c>
      <c r="E835" s="2">
        <v>71340</v>
      </c>
      <c r="F835" s="2"/>
      <c r="G835" s="2"/>
      <c r="H835" s="15">
        <f t="shared" si="12"/>
        <v>3.5545329038196093E-2</v>
      </c>
    </row>
    <row r="836" spans="1:8" ht="13.5" x14ac:dyDescent="0.25">
      <c r="A836" s="11"/>
      <c r="B836" s="10">
        <v>43518</v>
      </c>
      <c r="C836" s="2">
        <v>7.18</v>
      </c>
      <c r="D836" s="2">
        <v>5.7785000000000002</v>
      </c>
      <c r="E836" s="2">
        <v>40805</v>
      </c>
      <c r="F836" s="2"/>
      <c r="G836" s="2"/>
      <c r="H836" s="15">
        <f t="shared" si="12"/>
        <v>2.7179323094425448E-2</v>
      </c>
    </row>
    <row r="837" spans="1:8" ht="13.5" x14ac:dyDescent="0.25">
      <c r="A837" s="11"/>
      <c r="B837" s="10">
        <v>43521</v>
      </c>
      <c r="C837" s="2">
        <v>7.5</v>
      </c>
      <c r="D837" s="2">
        <v>6.0361000000000002</v>
      </c>
      <c r="E837" s="2">
        <v>56813</v>
      </c>
      <c r="F837" s="2"/>
      <c r="G837" s="2"/>
      <c r="H837" s="15">
        <f t="shared" si="12"/>
        <v>4.4579043004239864E-2</v>
      </c>
    </row>
    <row r="838" spans="1:8" ht="13.5" x14ac:dyDescent="0.25">
      <c r="A838" s="11"/>
      <c r="B838" s="10">
        <v>43522</v>
      </c>
      <c r="C838" s="2">
        <v>7.34</v>
      </c>
      <c r="D838" s="2">
        <v>5.9073000000000002</v>
      </c>
      <c r="E838" s="2">
        <v>69628</v>
      </c>
      <c r="F838" s="2"/>
      <c r="G838" s="2"/>
      <c r="H838" s="15">
        <f t="shared" si="12"/>
        <v>-2.1338281340600722E-2</v>
      </c>
    </row>
    <row r="839" spans="1:8" ht="13.5" x14ac:dyDescent="0.25">
      <c r="A839" s="11"/>
      <c r="B839" s="10">
        <v>43523</v>
      </c>
      <c r="C839" s="2">
        <v>7.13</v>
      </c>
      <c r="D839" s="2">
        <v>5.7382999999999997</v>
      </c>
      <c r="E839" s="2">
        <v>48542</v>
      </c>
      <c r="F839" s="2"/>
      <c r="G839" s="2"/>
      <c r="H839" s="15">
        <f t="shared" ref="H839:H902" si="13">(D839-D838)/D838</f>
        <v>-2.8608670627867296E-2</v>
      </c>
    </row>
    <row r="840" spans="1:8" ht="13.5" x14ac:dyDescent="0.25">
      <c r="A840" s="11"/>
      <c r="B840" s="10">
        <v>43524</v>
      </c>
      <c r="C840" s="2">
        <v>7.19</v>
      </c>
      <c r="D840" s="2">
        <v>5.7866</v>
      </c>
      <c r="E840" s="2">
        <v>18615</v>
      </c>
      <c r="F840" s="2"/>
      <c r="G840" s="2"/>
      <c r="H840" s="15">
        <f t="shared" si="13"/>
        <v>8.4171270236830138E-3</v>
      </c>
    </row>
    <row r="841" spans="1:8" ht="13.5" x14ac:dyDescent="0.25">
      <c r="A841" s="11"/>
      <c r="B841" s="10">
        <v>43525</v>
      </c>
      <c r="C841" s="2">
        <v>7</v>
      </c>
      <c r="D841" s="2">
        <v>5.6337000000000002</v>
      </c>
      <c r="E841" s="2">
        <v>6359</v>
      </c>
      <c r="F841" s="2"/>
      <c r="G841" s="2"/>
      <c r="H841" s="15">
        <f t="shared" si="13"/>
        <v>-2.642311547368054E-2</v>
      </c>
    </row>
    <row r="842" spans="1:8" ht="13.5" x14ac:dyDescent="0.25">
      <c r="A842" s="11"/>
      <c r="B842" s="10">
        <v>43528</v>
      </c>
      <c r="C842" s="2">
        <v>6.89</v>
      </c>
      <c r="D842" s="2">
        <v>5.5450999999999997</v>
      </c>
      <c r="E842" s="2">
        <v>2344</v>
      </c>
      <c r="F842" s="2"/>
      <c r="G842" s="2"/>
      <c r="H842" s="15">
        <f t="shared" si="13"/>
        <v>-1.5726787013863083E-2</v>
      </c>
    </row>
    <row r="843" spans="1:8" ht="13.5" x14ac:dyDescent="0.25">
      <c r="A843" s="11"/>
      <c r="B843" s="10">
        <v>43529</v>
      </c>
      <c r="C843" s="2">
        <v>6.99</v>
      </c>
      <c r="D843" s="2">
        <v>5.6256000000000004</v>
      </c>
      <c r="E843" s="2">
        <v>28287</v>
      </c>
      <c r="F843" s="2">
        <v>6.9352999999999998</v>
      </c>
      <c r="G843" s="2">
        <v>196178.83110000001</v>
      </c>
      <c r="H843" s="15">
        <f t="shared" si="13"/>
        <v>1.4517321599249912E-2</v>
      </c>
    </row>
    <row r="844" spans="1:8" ht="13.5" x14ac:dyDescent="0.25">
      <c r="A844" s="11"/>
      <c r="B844" s="10">
        <v>43530</v>
      </c>
      <c r="C844" s="2">
        <v>7.08</v>
      </c>
      <c r="D844" s="2">
        <v>5.6980000000000004</v>
      </c>
      <c r="E844" s="2">
        <v>29033</v>
      </c>
      <c r="F844" s="2">
        <v>7.0364000000000004</v>
      </c>
      <c r="G844" s="2">
        <v>204287.80119999999</v>
      </c>
      <c r="H844" s="15">
        <f t="shared" si="13"/>
        <v>1.2869738339021618E-2</v>
      </c>
    </row>
    <row r="845" spans="1:8" ht="13.5" x14ac:dyDescent="0.25">
      <c r="A845" s="11"/>
      <c r="B845" s="10">
        <v>43531</v>
      </c>
      <c r="C845" s="2">
        <v>7.33</v>
      </c>
      <c r="D845" s="2">
        <v>5.8992000000000004</v>
      </c>
      <c r="E845" s="2">
        <v>26101</v>
      </c>
      <c r="F845" s="2">
        <v>7.1379000000000001</v>
      </c>
      <c r="G845" s="2">
        <v>186306.3279</v>
      </c>
      <c r="H845" s="15">
        <f t="shared" si="13"/>
        <v>3.5310635310635316E-2</v>
      </c>
    </row>
    <row r="846" spans="1:8" ht="13.5" x14ac:dyDescent="0.25">
      <c r="A846" s="11"/>
      <c r="B846" s="10">
        <v>43532</v>
      </c>
      <c r="C846" s="2">
        <v>7.4</v>
      </c>
      <c r="D846" s="2">
        <v>5.9555999999999996</v>
      </c>
      <c r="E846" s="2">
        <v>35581</v>
      </c>
      <c r="F846" s="2">
        <v>7.3982999999999999</v>
      </c>
      <c r="G846" s="2">
        <v>263238.91230000003</v>
      </c>
      <c r="H846" s="15">
        <f t="shared" si="13"/>
        <v>9.5606183889339422E-3</v>
      </c>
    </row>
    <row r="847" spans="1:8" ht="13.5" x14ac:dyDescent="0.25">
      <c r="A847" s="11"/>
      <c r="B847" s="10">
        <v>43535</v>
      </c>
      <c r="C847" s="2">
        <v>7.28</v>
      </c>
      <c r="D847" s="2">
        <v>5.859</v>
      </c>
      <c r="E847" s="2">
        <v>5036</v>
      </c>
      <c r="F847" s="2">
        <v>7.1048</v>
      </c>
      <c r="G847" s="2">
        <v>35779.772799999999</v>
      </c>
      <c r="H847" s="15">
        <f t="shared" si="13"/>
        <v>-1.6220028208744641E-2</v>
      </c>
    </row>
    <row r="848" spans="1:8" ht="13.5" x14ac:dyDescent="0.25">
      <c r="A848" s="11"/>
      <c r="B848" s="10">
        <v>43536</v>
      </c>
      <c r="C848" s="2">
        <v>7.3</v>
      </c>
      <c r="D848" s="2">
        <v>5.8750999999999998</v>
      </c>
      <c r="E848" s="2">
        <v>12108</v>
      </c>
      <c r="F848" s="2">
        <v>7.1661999999999999</v>
      </c>
      <c r="G848" s="2">
        <v>86768.349600000001</v>
      </c>
      <c r="H848" s="15">
        <f t="shared" si="13"/>
        <v>2.7479091995220653E-3</v>
      </c>
    </row>
    <row r="849" spans="1:8" ht="13.5" x14ac:dyDescent="0.25">
      <c r="A849" s="11"/>
      <c r="B849" s="10">
        <v>43537</v>
      </c>
      <c r="C849" s="2">
        <v>7.14</v>
      </c>
      <c r="D849" s="2">
        <v>5.7462999999999997</v>
      </c>
      <c r="E849" s="2">
        <v>10026</v>
      </c>
      <c r="F849" s="2">
        <v>7.1401000000000003</v>
      </c>
      <c r="G849" s="2">
        <v>71586.642600000006</v>
      </c>
      <c r="H849" s="15">
        <f t="shared" si="13"/>
        <v>-2.1923031097343029E-2</v>
      </c>
    </row>
    <row r="850" spans="1:8" ht="13.5" x14ac:dyDescent="0.25">
      <c r="A850" s="11"/>
      <c r="B850" s="10">
        <v>43538</v>
      </c>
      <c r="C850" s="2">
        <v>7.12</v>
      </c>
      <c r="D850" s="2">
        <v>5.7302</v>
      </c>
      <c r="E850" s="2">
        <v>7781</v>
      </c>
      <c r="F850" s="2">
        <v>7.1193999999999997</v>
      </c>
      <c r="G850" s="2">
        <v>55396.051399999997</v>
      </c>
      <c r="H850" s="15">
        <f t="shared" si="13"/>
        <v>-2.8018028992568751E-3</v>
      </c>
    </row>
    <row r="851" spans="1:8" ht="13.5" x14ac:dyDescent="0.25">
      <c r="A851" s="11"/>
      <c r="B851" s="10">
        <v>43539</v>
      </c>
      <c r="C851" s="2">
        <v>7.07</v>
      </c>
      <c r="D851" s="2">
        <v>5.69</v>
      </c>
      <c r="E851" s="2">
        <v>6261</v>
      </c>
      <c r="F851" s="2">
        <v>6.9372999999999996</v>
      </c>
      <c r="G851" s="2">
        <v>43434.435299999997</v>
      </c>
      <c r="H851" s="15">
        <f t="shared" si="13"/>
        <v>-7.0154619385011992E-3</v>
      </c>
    </row>
    <row r="852" spans="1:8" ht="13.5" x14ac:dyDescent="0.25">
      <c r="A852" s="11"/>
      <c r="B852" s="10">
        <v>43542</v>
      </c>
      <c r="C852" s="2">
        <v>7</v>
      </c>
      <c r="D852" s="2">
        <v>5.6337000000000002</v>
      </c>
      <c r="E852" s="2">
        <v>5486</v>
      </c>
      <c r="F852" s="2">
        <v>6.9374000000000002</v>
      </c>
      <c r="G852" s="2">
        <v>38058.576399999998</v>
      </c>
      <c r="H852" s="15">
        <f t="shared" si="13"/>
        <v>-9.8945518453427486E-3</v>
      </c>
    </row>
    <row r="853" spans="1:8" ht="13.5" x14ac:dyDescent="0.25">
      <c r="A853" s="11"/>
      <c r="B853" s="10">
        <v>43543</v>
      </c>
      <c r="C853" s="2">
        <v>7.04</v>
      </c>
      <c r="D853" s="2">
        <v>5.6658999999999997</v>
      </c>
      <c r="E853" s="2">
        <v>3960</v>
      </c>
      <c r="F853" s="2">
        <v>7.0122</v>
      </c>
      <c r="G853" s="2">
        <v>27768.312000000002</v>
      </c>
      <c r="H853" s="15">
        <f t="shared" si="13"/>
        <v>5.7156043097785752E-3</v>
      </c>
    </row>
    <row r="854" spans="1:8" ht="13.5" x14ac:dyDescent="0.25">
      <c r="A854" s="11"/>
      <c r="B854" s="10">
        <v>43545</v>
      </c>
      <c r="C854" s="2">
        <v>7.05</v>
      </c>
      <c r="D854" s="2">
        <v>5.6738999999999997</v>
      </c>
      <c r="E854" s="2">
        <v>7239</v>
      </c>
      <c r="F854" s="2">
        <v>6.8887999999999998</v>
      </c>
      <c r="G854" s="2">
        <v>49868.023200000003</v>
      </c>
      <c r="H854" s="15">
        <f t="shared" si="13"/>
        <v>1.4119557351877031E-3</v>
      </c>
    </row>
    <row r="855" spans="1:8" ht="13.5" x14ac:dyDescent="0.25">
      <c r="A855" s="11"/>
      <c r="B855" s="10">
        <v>43546</v>
      </c>
      <c r="C855" s="2">
        <v>7.03</v>
      </c>
      <c r="D855" s="2">
        <v>5.6577999999999999</v>
      </c>
      <c r="E855" s="2">
        <v>4661</v>
      </c>
      <c r="F855" s="2">
        <v>7.0434999999999999</v>
      </c>
      <c r="G855" s="2">
        <v>32829.753499999999</v>
      </c>
      <c r="H855" s="15">
        <f t="shared" si="13"/>
        <v>-2.8375544158338677E-3</v>
      </c>
    </row>
    <row r="856" spans="1:8" ht="13.5" x14ac:dyDescent="0.25">
      <c r="A856" s="11"/>
      <c r="B856" s="10">
        <v>43549</v>
      </c>
      <c r="C856" s="2">
        <v>6.82</v>
      </c>
      <c r="D856" s="2">
        <v>5.4888000000000003</v>
      </c>
      <c r="E856" s="2">
        <v>7454</v>
      </c>
      <c r="F856" s="2">
        <v>6.8498999999999999</v>
      </c>
      <c r="G856" s="2">
        <v>51059.154600000002</v>
      </c>
      <c r="H856" s="15">
        <f t="shared" si="13"/>
        <v>-2.9870267595178267E-2</v>
      </c>
    </row>
    <row r="857" spans="1:8" ht="13.5" x14ac:dyDescent="0.25">
      <c r="A857" s="11"/>
      <c r="B857" s="10">
        <v>43550</v>
      </c>
      <c r="C857" s="2">
        <v>6.9</v>
      </c>
      <c r="D857" s="2">
        <v>5.5532000000000004</v>
      </c>
      <c r="E857" s="2">
        <v>10665</v>
      </c>
      <c r="F857" s="2">
        <v>6.8792</v>
      </c>
      <c r="G857" s="2">
        <v>73366.668000000005</v>
      </c>
      <c r="H857" s="15">
        <f t="shared" si="13"/>
        <v>1.1732983530097656E-2</v>
      </c>
    </row>
    <row r="858" spans="1:8" ht="13.5" x14ac:dyDescent="0.25">
      <c r="A858" s="11"/>
      <c r="B858" s="10">
        <v>43551</v>
      </c>
      <c r="C858" s="2">
        <v>7.1</v>
      </c>
      <c r="D858" s="2">
        <v>5.7141000000000002</v>
      </c>
      <c r="E858" s="2">
        <v>41603</v>
      </c>
      <c r="F858" s="2">
        <v>7.0841000000000003</v>
      </c>
      <c r="G858" s="2">
        <v>294719.81229999999</v>
      </c>
      <c r="H858" s="15">
        <f t="shared" si="13"/>
        <v>2.8974285096881044E-2</v>
      </c>
    </row>
    <row r="859" spans="1:8" ht="13.5" x14ac:dyDescent="0.25">
      <c r="A859" s="11"/>
      <c r="B859" s="10">
        <v>43552</v>
      </c>
      <c r="C859" s="2">
        <v>7.15</v>
      </c>
      <c r="D859" s="2">
        <v>5.7544000000000004</v>
      </c>
      <c r="E859" s="2">
        <v>12064</v>
      </c>
      <c r="F859" s="2">
        <v>7.1146000000000003</v>
      </c>
      <c r="G859" s="2">
        <v>85830.534400000004</v>
      </c>
      <c r="H859" s="15">
        <f t="shared" si="13"/>
        <v>7.0527292136994841E-3</v>
      </c>
    </row>
    <row r="860" spans="1:8" ht="13.5" x14ac:dyDescent="0.25">
      <c r="A860" s="11"/>
      <c r="B860" s="10">
        <v>43553</v>
      </c>
      <c r="C860" s="2">
        <v>6.94</v>
      </c>
      <c r="D860" s="2">
        <v>5.5853999999999999</v>
      </c>
      <c r="E860" s="2">
        <v>19462</v>
      </c>
      <c r="F860" s="2">
        <v>6.9436</v>
      </c>
      <c r="G860" s="2">
        <v>135136.3432</v>
      </c>
      <c r="H860" s="15">
        <f t="shared" si="13"/>
        <v>-2.9368830807729819E-2</v>
      </c>
    </row>
    <row r="861" spans="1:8" ht="13.5" x14ac:dyDescent="0.25">
      <c r="A861" s="11"/>
      <c r="B861" s="10">
        <v>43556</v>
      </c>
      <c r="C861" s="2">
        <v>6.94</v>
      </c>
      <c r="D861" s="2">
        <v>5.5853999999999999</v>
      </c>
      <c r="E861" s="2">
        <v>5134</v>
      </c>
      <c r="F861" s="2">
        <v>6.9423000000000004</v>
      </c>
      <c r="G861" s="2">
        <v>35641.768199999999</v>
      </c>
      <c r="H861" s="15">
        <f t="shared" si="13"/>
        <v>0</v>
      </c>
    </row>
    <row r="862" spans="1:8" ht="13.5" x14ac:dyDescent="0.25">
      <c r="A862" s="11"/>
      <c r="B862" s="10">
        <v>43557</v>
      </c>
      <c r="C862" s="2">
        <v>6.9</v>
      </c>
      <c r="D862" s="2">
        <v>5.5532000000000004</v>
      </c>
      <c r="E862" s="2">
        <v>4320</v>
      </c>
      <c r="F862" s="2">
        <v>6.8159999999999998</v>
      </c>
      <c r="G862" s="2">
        <v>29445.119999999999</v>
      </c>
      <c r="H862" s="15">
        <f t="shared" si="13"/>
        <v>-5.7650302574568631E-3</v>
      </c>
    </row>
    <row r="863" spans="1:8" ht="13.5" x14ac:dyDescent="0.25">
      <c r="A863" s="11"/>
      <c r="B863" s="10">
        <v>43558</v>
      </c>
      <c r="C863" s="2">
        <v>7.08</v>
      </c>
      <c r="D863" s="2">
        <v>5.6980000000000004</v>
      </c>
      <c r="E863" s="2">
        <v>54795</v>
      </c>
      <c r="F863" s="2">
        <v>6.9846000000000004</v>
      </c>
      <c r="G863" s="2">
        <v>382721.15700000001</v>
      </c>
      <c r="H863" s="15">
        <f t="shared" si="13"/>
        <v>2.607505582366924E-2</v>
      </c>
    </row>
    <row r="864" spans="1:8" ht="13.5" x14ac:dyDescent="0.25">
      <c r="A864" s="11"/>
      <c r="B864" s="10">
        <v>43559</v>
      </c>
      <c r="C864" s="2">
        <v>7.4</v>
      </c>
      <c r="D864" s="2">
        <v>5.9555999999999996</v>
      </c>
      <c r="E864" s="2">
        <v>20616</v>
      </c>
      <c r="F864" s="2">
        <v>7.2339000000000002</v>
      </c>
      <c r="G864" s="2">
        <v>149134.08240000001</v>
      </c>
      <c r="H864" s="15">
        <f t="shared" si="13"/>
        <v>4.5208845208845057E-2</v>
      </c>
    </row>
    <row r="865" spans="1:8" ht="13.5" x14ac:dyDescent="0.25">
      <c r="A865" s="11"/>
      <c r="B865" s="10">
        <v>43560</v>
      </c>
      <c r="C865" s="2">
        <v>7.6</v>
      </c>
      <c r="D865" s="2">
        <v>6.1165000000000003</v>
      </c>
      <c r="E865" s="2">
        <v>13606</v>
      </c>
      <c r="F865" s="2">
        <v>7.5056000000000003</v>
      </c>
      <c r="G865" s="2">
        <v>102121.1936</v>
      </c>
      <c r="H865" s="15">
        <f t="shared" si="13"/>
        <v>2.7016589428437224E-2</v>
      </c>
    </row>
    <row r="866" spans="1:8" ht="13.5" x14ac:dyDescent="0.25">
      <c r="A866" s="11"/>
      <c r="B866" s="10">
        <v>43563</v>
      </c>
      <c r="C866" s="2">
        <v>7.69</v>
      </c>
      <c r="D866" s="2">
        <v>6.1890000000000001</v>
      </c>
      <c r="E866" s="2">
        <v>43566</v>
      </c>
      <c r="F866" s="2">
        <v>7.6669</v>
      </c>
      <c r="G866" s="2">
        <v>334016.1654</v>
      </c>
      <c r="H866" s="15">
        <f t="shared" si="13"/>
        <v>1.1853184010463464E-2</v>
      </c>
    </row>
    <row r="867" spans="1:8" ht="13.5" x14ac:dyDescent="0.25">
      <c r="A867" s="11"/>
      <c r="B867" s="10">
        <v>43565</v>
      </c>
      <c r="C867" s="2">
        <v>7.58</v>
      </c>
      <c r="D867" s="2">
        <v>6.1003999999999996</v>
      </c>
      <c r="E867" s="2">
        <v>22817</v>
      </c>
      <c r="F867" s="2">
        <v>7.4702000000000002</v>
      </c>
      <c r="G867" s="2">
        <v>170447.5534</v>
      </c>
      <c r="H867" s="15">
        <f t="shared" si="13"/>
        <v>-1.4315721441266837E-2</v>
      </c>
    </row>
    <row r="868" spans="1:8" ht="13.5" x14ac:dyDescent="0.25">
      <c r="A868" s="11"/>
      <c r="B868" s="10">
        <v>43566</v>
      </c>
      <c r="C868" s="2">
        <v>7.4</v>
      </c>
      <c r="D868" s="2">
        <v>5.9555999999999996</v>
      </c>
      <c r="E868" s="2">
        <v>11979</v>
      </c>
      <c r="F868" s="2">
        <v>7.4081000000000001</v>
      </c>
      <c r="G868" s="2">
        <v>88741.6299</v>
      </c>
      <c r="H868" s="15">
        <f t="shared" si="13"/>
        <v>-2.3736148449282023E-2</v>
      </c>
    </row>
    <row r="869" spans="1:8" ht="13.5" x14ac:dyDescent="0.25">
      <c r="A869" s="11"/>
      <c r="B869" s="10">
        <v>43567</v>
      </c>
      <c r="C869" s="2">
        <v>7.39</v>
      </c>
      <c r="D869" s="2">
        <v>5.9474999999999998</v>
      </c>
      <c r="E869" s="2">
        <v>22663</v>
      </c>
      <c r="F869" s="2">
        <v>7.4237000000000002</v>
      </c>
      <c r="G869" s="2">
        <v>168243.3131</v>
      </c>
      <c r="H869" s="15">
        <f t="shared" si="13"/>
        <v>-1.3600644771307299E-3</v>
      </c>
    </row>
    <row r="870" spans="1:8" ht="13.5" x14ac:dyDescent="0.25">
      <c r="A870" s="11"/>
      <c r="B870" s="10">
        <v>43570</v>
      </c>
      <c r="C870" s="2">
        <v>7.39</v>
      </c>
      <c r="D870" s="2">
        <v>5.9474999999999998</v>
      </c>
      <c r="E870" s="2">
        <v>20937</v>
      </c>
      <c r="F870" s="2">
        <v>7.3657000000000004</v>
      </c>
      <c r="G870" s="2">
        <v>154215.66089999999</v>
      </c>
      <c r="H870" s="15">
        <f t="shared" si="13"/>
        <v>0</v>
      </c>
    </row>
    <row r="871" spans="1:8" ht="13.5" x14ac:dyDescent="0.25">
      <c r="A871" s="11"/>
      <c r="B871" s="10">
        <v>43571</v>
      </c>
      <c r="C871" s="2">
        <v>7.39</v>
      </c>
      <c r="D871" s="2">
        <v>5.9474999999999998</v>
      </c>
      <c r="E871" s="2">
        <v>3927</v>
      </c>
      <c r="F871" s="2">
        <v>7.3743999999999996</v>
      </c>
      <c r="G871" s="2">
        <v>28959.268800000002</v>
      </c>
      <c r="H871" s="15">
        <f t="shared" si="13"/>
        <v>0</v>
      </c>
    </row>
    <row r="872" spans="1:8" ht="13.5" x14ac:dyDescent="0.25">
      <c r="A872" s="11"/>
      <c r="B872" s="10">
        <v>43572</v>
      </c>
      <c r="C872" s="2">
        <v>7.38</v>
      </c>
      <c r="D872" s="2">
        <v>5.9394999999999998</v>
      </c>
      <c r="E872" s="2">
        <v>20632</v>
      </c>
      <c r="F872" s="2">
        <v>7.3486000000000002</v>
      </c>
      <c r="G872" s="2">
        <v>151616.31520000001</v>
      </c>
      <c r="H872" s="15">
        <f t="shared" si="13"/>
        <v>-1.345102984447248E-3</v>
      </c>
    </row>
    <row r="873" spans="1:8" ht="13.5" x14ac:dyDescent="0.25">
      <c r="A873" s="11"/>
      <c r="B873" s="10">
        <v>43573</v>
      </c>
      <c r="C873" s="2">
        <v>7.25</v>
      </c>
      <c r="D873" s="2">
        <v>5.8349000000000002</v>
      </c>
      <c r="E873" s="2">
        <v>19587</v>
      </c>
      <c r="F873" s="2">
        <v>7.2954999999999997</v>
      </c>
      <c r="G873" s="2">
        <v>142896.95850000001</v>
      </c>
      <c r="H873" s="15">
        <f t="shared" si="13"/>
        <v>-1.7610910009259968E-2</v>
      </c>
    </row>
    <row r="874" spans="1:8" ht="13.5" x14ac:dyDescent="0.25">
      <c r="A874" s="11"/>
      <c r="B874" s="10">
        <v>43574</v>
      </c>
      <c r="C874" s="2">
        <v>7.22</v>
      </c>
      <c r="D874" s="2">
        <v>5.8106999999999998</v>
      </c>
      <c r="E874" s="2">
        <v>4066</v>
      </c>
      <c r="F874" s="2">
        <v>7.2453000000000003</v>
      </c>
      <c r="G874" s="2">
        <v>29459.389800000001</v>
      </c>
      <c r="H874" s="15">
        <f t="shared" si="13"/>
        <v>-4.1474575399750536E-3</v>
      </c>
    </row>
    <row r="875" spans="1:8" ht="13.5" x14ac:dyDescent="0.25">
      <c r="A875" s="11"/>
      <c r="B875" s="10">
        <v>43577</v>
      </c>
      <c r="C875" s="2">
        <v>7.02</v>
      </c>
      <c r="D875" s="2">
        <v>5.6497999999999999</v>
      </c>
      <c r="E875" s="2">
        <v>12942</v>
      </c>
      <c r="F875" s="2">
        <v>7.0669000000000004</v>
      </c>
      <c r="G875" s="2">
        <v>91459.819799999997</v>
      </c>
      <c r="H875" s="15">
        <f t="shared" si="13"/>
        <v>-2.7690295489355813E-2</v>
      </c>
    </row>
    <row r="876" spans="1:8" ht="13.5" x14ac:dyDescent="0.25">
      <c r="A876" s="11"/>
      <c r="B876" s="10">
        <v>43578</v>
      </c>
      <c r="C876" s="2">
        <v>7.02</v>
      </c>
      <c r="D876" s="2">
        <v>5.6497999999999999</v>
      </c>
      <c r="E876" s="2">
        <v>274</v>
      </c>
      <c r="F876" s="2">
        <v>6.9191000000000003</v>
      </c>
      <c r="G876" s="2">
        <v>1895.8334</v>
      </c>
      <c r="H876" s="15">
        <f t="shared" si="13"/>
        <v>0</v>
      </c>
    </row>
    <row r="877" spans="1:8" ht="13.5" x14ac:dyDescent="0.25">
      <c r="A877" s="11"/>
      <c r="B877" s="10">
        <v>43579</v>
      </c>
      <c r="C877" s="2">
        <v>6.84</v>
      </c>
      <c r="D877" s="2">
        <v>5.5049000000000001</v>
      </c>
      <c r="E877" s="2">
        <v>8131</v>
      </c>
      <c r="F877" s="2">
        <v>6.9488000000000003</v>
      </c>
      <c r="G877" s="2">
        <v>56500.692799999997</v>
      </c>
      <c r="H877" s="15">
        <f t="shared" si="13"/>
        <v>-2.5646925554886863E-2</v>
      </c>
    </row>
    <row r="878" spans="1:8" ht="13.5" x14ac:dyDescent="0.25">
      <c r="A878" s="11"/>
      <c r="B878" s="10">
        <v>43580</v>
      </c>
      <c r="C878" s="2">
        <v>6.8</v>
      </c>
      <c r="D878" s="2">
        <v>5.4726999999999997</v>
      </c>
      <c r="E878" s="2">
        <v>11650</v>
      </c>
      <c r="F878" s="2">
        <v>6.7811000000000003</v>
      </c>
      <c r="G878" s="2">
        <v>78999.815000000002</v>
      </c>
      <c r="H878" s="15">
        <f t="shared" si="13"/>
        <v>-5.8493342295047046E-3</v>
      </c>
    </row>
    <row r="879" spans="1:8" ht="13.5" x14ac:dyDescent="0.25">
      <c r="A879" s="11"/>
      <c r="B879" s="10">
        <v>43581</v>
      </c>
      <c r="C879" s="2">
        <v>6.5</v>
      </c>
      <c r="D879" s="2">
        <v>5.2313000000000001</v>
      </c>
      <c r="E879" s="2">
        <v>56245</v>
      </c>
      <c r="F879" s="2">
        <v>6.4851999999999999</v>
      </c>
      <c r="G879" s="2">
        <v>364760.07400000002</v>
      </c>
      <c r="H879" s="15">
        <f t="shared" si="13"/>
        <v>-4.4109854368044953E-2</v>
      </c>
    </row>
    <row r="880" spans="1:8" ht="13.5" x14ac:dyDescent="0.25">
      <c r="A880" s="11"/>
      <c r="B880" s="10">
        <v>43584</v>
      </c>
      <c r="C880" s="2">
        <v>6.32</v>
      </c>
      <c r="D880" s="2">
        <v>5.0864000000000003</v>
      </c>
      <c r="E880" s="2">
        <v>10169</v>
      </c>
      <c r="F880" s="2">
        <v>6.3106</v>
      </c>
      <c r="G880" s="2">
        <v>64172.491399999999</v>
      </c>
      <c r="H880" s="15">
        <f t="shared" si="13"/>
        <v>-2.7698659988912851E-2</v>
      </c>
    </row>
    <row r="881" spans="1:8" ht="13.5" x14ac:dyDescent="0.25">
      <c r="A881" s="11"/>
      <c r="B881" s="10">
        <v>43585</v>
      </c>
      <c r="C881" s="2">
        <v>6.4</v>
      </c>
      <c r="D881" s="2">
        <v>5.1508000000000003</v>
      </c>
      <c r="E881" s="2">
        <v>1643</v>
      </c>
      <c r="F881" s="2">
        <v>6.2821999999999996</v>
      </c>
      <c r="G881" s="2">
        <v>10321.6546</v>
      </c>
      <c r="H881" s="15">
        <f t="shared" si="13"/>
        <v>1.2661214218307645E-2</v>
      </c>
    </row>
    <row r="882" spans="1:8" ht="13.5" x14ac:dyDescent="0.25">
      <c r="A882" s="11"/>
      <c r="B882" s="10">
        <v>43587</v>
      </c>
      <c r="C882" s="2">
        <v>6.4</v>
      </c>
      <c r="D882" s="2">
        <v>5.1508000000000003</v>
      </c>
      <c r="E882" s="2">
        <v>1636</v>
      </c>
      <c r="F882" s="2">
        <v>6.3815</v>
      </c>
      <c r="G882" s="2">
        <v>10440.134</v>
      </c>
      <c r="H882" s="15">
        <f t="shared" si="13"/>
        <v>0</v>
      </c>
    </row>
    <row r="883" spans="1:8" ht="13.5" x14ac:dyDescent="0.25">
      <c r="A883" s="11"/>
      <c r="B883" s="10">
        <v>43588</v>
      </c>
      <c r="C883" s="2">
        <v>6.58</v>
      </c>
      <c r="D883" s="2">
        <v>5.2956000000000003</v>
      </c>
      <c r="E883" s="2">
        <v>1619</v>
      </c>
      <c r="F883" s="2">
        <v>6.5521000000000003</v>
      </c>
      <c r="G883" s="2">
        <v>10607.849899999999</v>
      </c>
      <c r="H883" s="15">
        <f t="shared" si="13"/>
        <v>2.8112137920323063E-2</v>
      </c>
    </row>
    <row r="884" spans="1:8" ht="13.5" x14ac:dyDescent="0.25">
      <c r="A884" s="11"/>
      <c r="B884" s="10">
        <v>43591</v>
      </c>
      <c r="C884" s="2">
        <v>6.58</v>
      </c>
      <c r="D884" s="2">
        <v>5.2956000000000003</v>
      </c>
      <c r="E884" s="2">
        <v>1452</v>
      </c>
      <c r="F884" s="2">
        <v>6.5351999999999997</v>
      </c>
      <c r="G884" s="2">
        <v>9489.1103999999996</v>
      </c>
      <c r="H884" s="15">
        <f t="shared" si="13"/>
        <v>0</v>
      </c>
    </row>
    <row r="885" spans="1:8" ht="13.5" x14ac:dyDescent="0.25">
      <c r="A885" s="11"/>
      <c r="B885" s="10">
        <v>43592</v>
      </c>
      <c r="C885" s="2">
        <v>6.63</v>
      </c>
      <c r="D885" s="2">
        <v>5.3358999999999996</v>
      </c>
      <c r="E885" s="2">
        <v>246</v>
      </c>
      <c r="F885" s="2">
        <v>6.5609000000000002</v>
      </c>
      <c r="G885" s="2">
        <v>1613.9813999999999</v>
      </c>
      <c r="H885" s="15">
        <f t="shared" si="13"/>
        <v>7.6100913966310399E-3</v>
      </c>
    </row>
    <row r="886" spans="1:8" ht="13.5" x14ac:dyDescent="0.25">
      <c r="A886" s="11"/>
      <c r="B886" s="10">
        <v>43593</v>
      </c>
      <c r="C886" s="2">
        <v>6.59</v>
      </c>
      <c r="D886" s="2">
        <v>5.3037000000000001</v>
      </c>
      <c r="E886" s="2">
        <v>1855</v>
      </c>
      <c r="F886" s="2">
        <v>6.5960000000000001</v>
      </c>
      <c r="G886" s="2">
        <v>12235.58</v>
      </c>
      <c r="H886" s="15">
        <f t="shared" si="13"/>
        <v>-6.0345958507467467E-3</v>
      </c>
    </row>
    <row r="887" spans="1:8" ht="13.5" x14ac:dyDescent="0.25">
      <c r="A887" s="11"/>
      <c r="B887" s="10">
        <v>43594</v>
      </c>
      <c r="C887" s="2">
        <v>6.63</v>
      </c>
      <c r="D887" s="2">
        <v>5.3358999999999996</v>
      </c>
      <c r="E887" s="2">
        <v>71</v>
      </c>
      <c r="F887" s="2">
        <v>6.5979000000000001</v>
      </c>
      <c r="G887" s="2">
        <v>468.45089999999999</v>
      </c>
      <c r="H887" s="15">
        <f t="shared" si="13"/>
        <v>6.071233289967299E-3</v>
      </c>
    </row>
    <row r="888" spans="1:8" ht="13.5" x14ac:dyDescent="0.25">
      <c r="A888" s="11"/>
      <c r="B888" s="10">
        <v>43595</v>
      </c>
      <c r="C888" s="2">
        <v>6.6</v>
      </c>
      <c r="D888" s="2">
        <v>5.3117000000000001</v>
      </c>
      <c r="E888" s="2">
        <v>2207</v>
      </c>
      <c r="F888" s="2">
        <v>6.5068999999999999</v>
      </c>
      <c r="G888" s="2">
        <v>14360.728300000001</v>
      </c>
      <c r="H888" s="15">
        <f t="shared" si="13"/>
        <v>-4.5353173785115082E-3</v>
      </c>
    </row>
    <row r="889" spans="1:8" ht="13.5" x14ac:dyDescent="0.25">
      <c r="A889" s="11"/>
      <c r="B889" s="10">
        <v>43598</v>
      </c>
      <c r="C889" s="2">
        <v>6.6</v>
      </c>
      <c r="D889" s="2">
        <v>5.3117000000000001</v>
      </c>
      <c r="E889" s="2">
        <v>34</v>
      </c>
      <c r="F889" s="2">
        <v>6.6</v>
      </c>
      <c r="G889" s="2">
        <v>224.4</v>
      </c>
      <c r="H889" s="15">
        <f t="shared" si="13"/>
        <v>0</v>
      </c>
    </row>
    <row r="890" spans="1:8" ht="13.5" x14ac:dyDescent="0.25">
      <c r="A890" s="11"/>
      <c r="B890" s="10">
        <v>43599</v>
      </c>
      <c r="C890" s="2">
        <v>6.69</v>
      </c>
      <c r="D890" s="2">
        <v>5.3841999999999999</v>
      </c>
      <c r="E890" s="2">
        <v>119</v>
      </c>
      <c r="F890" s="2">
        <v>6.6980000000000004</v>
      </c>
      <c r="G890" s="2">
        <v>797.06200000000001</v>
      </c>
      <c r="H890" s="15">
        <f t="shared" si="13"/>
        <v>1.3649114219553022E-2</v>
      </c>
    </row>
    <row r="891" spans="1:8" ht="13.5" x14ac:dyDescent="0.25">
      <c r="A891" s="11"/>
      <c r="B891" s="10">
        <v>43600</v>
      </c>
      <c r="C891" s="2">
        <v>6.48</v>
      </c>
      <c r="D891" s="2">
        <v>5.2152000000000003</v>
      </c>
      <c r="E891" s="2">
        <v>1454</v>
      </c>
      <c r="F891" s="2">
        <v>6.5492999999999997</v>
      </c>
      <c r="G891" s="2">
        <v>9522.6821999999993</v>
      </c>
      <c r="H891" s="15">
        <f t="shared" si="13"/>
        <v>-3.1388135656179116E-2</v>
      </c>
    </row>
    <row r="892" spans="1:8" ht="13.5" x14ac:dyDescent="0.25">
      <c r="A892" s="11"/>
      <c r="B892" s="10">
        <v>43601</v>
      </c>
      <c r="C892" s="2">
        <v>6.39</v>
      </c>
      <c r="D892" s="2">
        <v>5.1426999999999996</v>
      </c>
      <c r="E892" s="2">
        <v>22189</v>
      </c>
      <c r="F892" s="2">
        <v>6.3324999999999996</v>
      </c>
      <c r="G892" s="2">
        <v>140511.8425</v>
      </c>
      <c r="H892" s="15">
        <f t="shared" si="13"/>
        <v>-1.3901672035588409E-2</v>
      </c>
    </row>
    <row r="893" spans="1:8" ht="13.5" x14ac:dyDescent="0.25">
      <c r="A893" s="11"/>
      <c r="B893" s="10">
        <v>43602</v>
      </c>
      <c r="C893" s="2">
        <v>6.57</v>
      </c>
      <c r="D893" s="2">
        <v>5.2876000000000003</v>
      </c>
      <c r="E893" s="2">
        <v>205</v>
      </c>
      <c r="F893" s="2">
        <v>6.4040999999999997</v>
      </c>
      <c r="G893" s="2">
        <v>1312.8405</v>
      </c>
      <c r="H893" s="15">
        <f t="shared" si="13"/>
        <v>2.8175860929084081E-2</v>
      </c>
    </row>
    <row r="894" spans="1:8" ht="13.5" x14ac:dyDescent="0.25">
      <c r="A894" s="11"/>
      <c r="B894" s="10">
        <v>43605</v>
      </c>
      <c r="C894" s="2">
        <v>6.56</v>
      </c>
      <c r="D894" s="2">
        <v>5.2794999999999996</v>
      </c>
      <c r="E894" s="2">
        <v>11837</v>
      </c>
      <c r="F894" s="2">
        <v>6.3826999999999998</v>
      </c>
      <c r="G894" s="2">
        <v>75552.019899999999</v>
      </c>
      <c r="H894" s="15">
        <f t="shared" si="13"/>
        <v>-1.5318859217793822E-3</v>
      </c>
    </row>
    <row r="895" spans="1:8" ht="13.5" x14ac:dyDescent="0.25">
      <c r="A895" s="11"/>
      <c r="B895" s="10">
        <v>43606</v>
      </c>
      <c r="C895" s="2">
        <v>6.54</v>
      </c>
      <c r="D895" s="2">
        <v>5.2633999999999999</v>
      </c>
      <c r="E895" s="2">
        <v>5</v>
      </c>
      <c r="F895" s="2">
        <v>6.54</v>
      </c>
      <c r="G895" s="2">
        <v>32.700000000000003</v>
      </c>
      <c r="H895" s="15">
        <f t="shared" si="13"/>
        <v>-3.0495312056065503E-3</v>
      </c>
    </row>
    <row r="896" spans="1:8" ht="13.5" x14ac:dyDescent="0.25">
      <c r="A896" s="11"/>
      <c r="B896" s="10">
        <v>43607</v>
      </c>
      <c r="C896" s="2">
        <v>6.73</v>
      </c>
      <c r="D896" s="2">
        <v>5.4164000000000003</v>
      </c>
      <c r="E896" s="2">
        <v>4817</v>
      </c>
      <c r="F896" s="2">
        <v>6.5983999999999998</v>
      </c>
      <c r="G896" s="2">
        <v>31784.4928</v>
      </c>
      <c r="H896" s="15">
        <f t="shared" si="13"/>
        <v>2.9068662841509382E-2</v>
      </c>
    </row>
    <row r="897" spans="1:8" ht="13.5" x14ac:dyDescent="0.25">
      <c r="A897" s="11"/>
      <c r="B897" s="10">
        <v>43608</v>
      </c>
      <c r="C897" s="2">
        <v>6.65</v>
      </c>
      <c r="D897" s="2">
        <v>5.3520000000000003</v>
      </c>
      <c r="E897" s="2">
        <v>1034</v>
      </c>
      <c r="F897" s="2">
        <v>6.718</v>
      </c>
      <c r="G897" s="2">
        <v>6946.4120000000003</v>
      </c>
      <c r="H897" s="15">
        <f t="shared" si="13"/>
        <v>-1.1889816114024076E-2</v>
      </c>
    </row>
    <row r="898" spans="1:8" ht="13.5" x14ac:dyDescent="0.25">
      <c r="A898" s="11"/>
      <c r="B898" s="10">
        <v>43609</v>
      </c>
      <c r="C898" s="2">
        <v>6.54</v>
      </c>
      <c r="D898" s="2">
        <v>5.2633999999999999</v>
      </c>
      <c r="E898" s="2">
        <v>3519</v>
      </c>
      <c r="F898" s="2">
        <v>6.5473999999999997</v>
      </c>
      <c r="G898" s="2">
        <v>23040.300599999999</v>
      </c>
      <c r="H898" s="15">
        <f t="shared" si="13"/>
        <v>-1.6554559043348367E-2</v>
      </c>
    </row>
    <row r="899" spans="1:8" ht="13.5" x14ac:dyDescent="0.25">
      <c r="A899" s="11"/>
      <c r="B899" s="10">
        <v>43612</v>
      </c>
      <c r="C899" s="2">
        <v>6.7</v>
      </c>
      <c r="D899" s="2">
        <v>5.3921999999999999</v>
      </c>
      <c r="E899" s="2">
        <v>2248</v>
      </c>
      <c r="F899" s="2">
        <v>6.5995999999999997</v>
      </c>
      <c r="G899" s="2">
        <v>14835.900799999999</v>
      </c>
      <c r="H899" s="15">
        <f t="shared" si="13"/>
        <v>2.4470874339780374E-2</v>
      </c>
    </row>
    <row r="900" spans="1:8" ht="13.5" x14ac:dyDescent="0.25">
      <c r="A900" s="11"/>
      <c r="B900" s="10">
        <v>43613</v>
      </c>
      <c r="C900" s="2">
        <v>6.7</v>
      </c>
      <c r="D900" s="2">
        <v>5.3921999999999999</v>
      </c>
      <c r="E900" s="2">
        <v>244</v>
      </c>
      <c r="F900" s="2">
        <v>6.7</v>
      </c>
      <c r="G900" s="2">
        <v>1634.8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6.8</v>
      </c>
      <c r="D901" s="2">
        <v>5.4726999999999997</v>
      </c>
      <c r="E901" s="2">
        <v>10167</v>
      </c>
      <c r="F901" s="2">
        <v>6.7218999999999998</v>
      </c>
      <c r="G901" s="2">
        <v>68341.5573</v>
      </c>
      <c r="H901" s="15">
        <f t="shared" si="13"/>
        <v>1.4928971477319053E-2</v>
      </c>
    </row>
    <row r="902" spans="1:8" ht="13.5" x14ac:dyDescent="0.25">
      <c r="A902" s="11"/>
      <c r="B902" s="10">
        <v>43615</v>
      </c>
      <c r="C902" s="2">
        <v>6.8</v>
      </c>
      <c r="D902" s="2">
        <v>5.4726999999999997</v>
      </c>
      <c r="E902" s="2">
        <v>1</v>
      </c>
      <c r="F902" s="2">
        <v>6.8</v>
      </c>
      <c r="G902" s="2">
        <v>6.8</v>
      </c>
      <c r="H902" s="15">
        <f t="shared" si="13"/>
        <v>0</v>
      </c>
    </row>
    <row r="903" spans="1:8" ht="13.5" x14ac:dyDescent="0.25">
      <c r="A903" s="11"/>
      <c r="B903" s="10">
        <v>43616</v>
      </c>
      <c r="C903" s="2">
        <v>6.83</v>
      </c>
      <c r="D903" s="2">
        <v>5.4968000000000004</v>
      </c>
      <c r="E903" s="2">
        <v>2945</v>
      </c>
      <c r="F903" s="2">
        <v>6.7843999999999998</v>
      </c>
      <c r="G903" s="2">
        <v>19980.058000000001</v>
      </c>
      <c r="H903" s="15">
        <f t="shared" ref="H903:H966" si="14">(D903-D902)/D902</f>
        <v>4.4036764302813379E-3</v>
      </c>
    </row>
    <row r="904" spans="1:8" ht="13.5" x14ac:dyDescent="0.25">
      <c r="A904" s="11"/>
      <c r="B904" s="10">
        <v>43619</v>
      </c>
      <c r="C904" s="2">
        <v>6.8</v>
      </c>
      <c r="D904" s="2">
        <v>5.4726999999999997</v>
      </c>
      <c r="E904" s="2">
        <v>727</v>
      </c>
      <c r="F904" s="2">
        <v>6.6379000000000001</v>
      </c>
      <c r="G904" s="2">
        <v>4825.7533000000003</v>
      </c>
      <c r="H904" s="15">
        <f t="shared" si="14"/>
        <v>-4.3843690874691959E-3</v>
      </c>
    </row>
    <row r="905" spans="1:8" ht="13.5" x14ac:dyDescent="0.25">
      <c r="A905" s="11"/>
      <c r="B905" s="10">
        <v>43623</v>
      </c>
      <c r="C905" s="2">
        <v>6.78</v>
      </c>
      <c r="D905" s="2">
        <v>5.4565999999999999</v>
      </c>
      <c r="E905" s="2">
        <v>4048</v>
      </c>
      <c r="F905" s="2">
        <v>6.6022999999999996</v>
      </c>
      <c r="G905" s="2">
        <v>26726.110400000001</v>
      </c>
      <c r="H905" s="15">
        <f t="shared" si="14"/>
        <v>-2.9418751256235099E-3</v>
      </c>
    </row>
    <row r="906" spans="1:8" ht="13.5" x14ac:dyDescent="0.25">
      <c r="A906" s="11"/>
      <c r="B906" s="10">
        <v>43626</v>
      </c>
      <c r="C906" s="2">
        <v>6.58</v>
      </c>
      <c r="D906" s="2">
        <v>5.2956000000000003</v>
      </c>
      <c r="E906" s="2">
        <v>282</v>
      </c>
      <c r="F906" s="2">
        <v>6.5895999999999999</v>
      </c>
      <c r="G906" s="2">
        <v>1858.2672</v>
      </c>
      <c r="H906" s="15">
        <f t="shared" si="14"/>
        <v>-2.9505552908404425E-2</v>
      </c>
    </row>
    <row r="907" spans="1:8" ht="13.5" x14ac:dyDescent="0.25">
      <c r="A907" s="11"/>
      <c r="B907" s="10">
        <v>43627</v>
      </c>
      <c r="C907" s="2">
        <v>6.35</v>
      </c>
      <c r="D907" s="2">
        <v>5.1105</v>
      </c>
      <c r="E907" s="2">
        <v>13950</v>
      </c>
      <c r="F907" s="2">
        <v>6.3232999999999997</v>
      </c>
      <c r="G907" s="2">
        <v>88210.035000000003</v>
      </c>
      <c r="H907" s="15">
        <f t="shared" si="14"/>
        <v>-3.4953546340358084E-2</v>
      </c>
    </row>
    <row r="908" spans="1:8" ht="13.5" x14ac:dyDescent="0.25">
      <c r="A908" s="11"/>
      <c r="B908" s="10">
        <v>43628</v>
      </c>
      <c r="C908" s="2">
        <v>6.48</v>
      </c>
      <c r="D908" s="2">
        <v>5.2152000000000003</v>
      </c>
      <c r="E908" s="2">
        <v>1</v>
      </c>
      <c r="F908" s="2">
        <v>6.48</v>
      </c>
      <c r="G908" s="2">
        <v>6.48</v>
      </c>
      <c r="H908" s="15">
        <f t="shared" si="14"/>
        <v>2.048723216906374E-2</v>
      </c>
    </row>
    <row r="909" spans="1:8" ht="13.5" x14ac:dyDescent="0.25">
      <c r="A909" s="11"/>
      <c r="B909" s="10">
        <v>43629</v>
      </c>
      <c r="C909" s="2">
        <v>6.45</v>
      </c>
      <c r="D909" s="2">
        <v>5.1909999999999998</v>
      </c>
      <c r="E909" s="2">
        <v>190</v>
      </c>
      <c r="F909" s="2">
        <v>6.3752000000000004</v>
      </c>
      <c r="G909" s="2">
        <v>1211.288</v>
      </c>
      <c r="H909" s="15">
        <f t="shared" si="14"/>
        <v>-4.6402822518792075E-3</v>
      </c>
    </row>
    <row r="910" spans="1:8" ht="13.5" x14ac:dyDescent="0.25">
      <c r="A910" s="11"/>
      <c r="B910" s="10">
        <v>43630</v>
      </c>
      <c r="C910" s="2">
        <v>6.33</v>
      </c>
      <c r="D910" s="2">
        <v>5.0944000000000003</v>
      </c>
      <c r="E910" s="2">
        <v>9456</v>
      </c>
      <c r="F910" s="2">
        <v>6.1875</v>
      </c>
      <c r="G910" s="2">
        <v>58509</v>
      </c>
      <c r="H910" s="15">
        <f t="shared" si="14"/>
        <v>-1.8609131188595564E-2</v>
      </c>
    </row>
    <row r="911" spans="1:8" ht="13.5" x14ac:dyDescent="0.25">
      <c r="A911" s="11"/>
      <c r="B911" s="10">
        <v>43633</v>
      </c>
      <c r="C911" s="2">
        <v>6.33</v>
      </c>
      <c r="D911" s="2">
        <v>5.0944000000000003</v>
      </c>
      <c r="E911" s="2">
        <v>1373</v>
      </c>
      <c r="F911" s="2">
        <v>6.3335999999999997</v>
      </c>
      <c r="G911" s="2">
        <v>8696.0328000000009</v>
      </c>
      <c r="H911" s="15">
        <f t="shared" si="14"/>
        <v>0</v>
      </c>
    </row>
    <row r="912" spans="1:8" ht="13.5" x14ac:dyDescent="0.25">
      <c r="A912" s="11"/>
      <c r="B912" s="10">
        <v>43634</v>
      </c>
      <c r="C912" s="2">
        <v>6.4</v>
      </c>
      <c r="D912" s="2">
        <v>5.1508000000000003</v>
      </c>
      <c r="E912" s="2">
        <v>2992</v>
      </c>
      <c r="F912" s="2">
        <v>6.33</v>
      </c>
      <c r="G912" s="2">
        <v>18939.36</v>
      </c>
      <c r="H912" s="15">
        <f t="shared" si="14"/>
        <v>1.1070979899497489E-2</v>
      </c>
    </row>
    <row r="913" spans="1:8" ht="13.5" x14ac:dyDescent="0.25">
      <c r="A913" s="11"/>
      <c r="B913" s="10">
        <v>43635</v>
      </c>
      <c r="C913" s="2">
        <v>6.4</v>
      </c>
      <c r="D913" s="2">
        <v>5.1508000000000003</v>
      </c>
      <c r="E913" s="2">
        <v>15920</v>
      </c>
      <c r="F913" s="2">
        <v>6.3034999999999997</v>
      </c>
      <c r="G913" s="2">
        <v>100351.72</v>
      </c>
      <c r="H913" s="15">
        <f t="shared" si="14"/>
        <v>0</v>
      </c>
    </row>
    <row r="914" spans="1:8" ht="13.5" x14ac:dyDescent="0.25">
      <c r="A914" s="11"/>
      <c r="B914" s="10">
        <v>43636</v>
      </c>
      <c r="C914" s="2">
        <v>6.4</v>
      </c>
      <c r="D914" s="2">
        <v>5.1508000000000003</v>
      </c>
      <c r="E914" s="2">
        <v>0</v>
      </c>
      <c r="F914" s="2">
        <v>0</v>
      </c>
      <c r="G914" s="2">
        <v>0</v>
      </c>
      <c r="H914" s="15">
        <f t="shared" si="14"/>
        <v>0</v>
      </c>
    </row>
    <row r="915" spans="1:8" ht="13.5" x14ac:dyDescent="0.25">
      <c r="A915" s="11"/>
      <c r="B915" s="10">
        <v>43637</v>
      </c>
      <c r="C915" s="2">
        <v>6.39</v>
      </c>
      <c r="D915" s="2">
        <v>5.1426999999999996</v>
      </c>
      <c r="E915" s="2">
        <v>16594</v>
      </c>
      <c r="F915" s="2">
        <v>6.2925000000000004</v>
      </c>
      <c r="G915" s="2">
        <v>104417.745</v>
      </c>
      <c r="H915" s="15">
        <f t="shared" si="14"/>
        <v>-1.5725712510679239E-3</v>
      </c>
    </row>
    <row r="916" spans="1:8" ht="13.5" x14ac:dyDescent="0.25">
      <c r="A916" s="11"/>
      <c r="B916" s="10">
        <v>43640</v>
      </c>
      <c r="C916" s="2">
        <v>6.33</v>
      </c>
      <c r="D916" s="2">
        <v>5.0944000000000003</v>
      </c>
      <c r="E916" s="2">
        <v>398</v>
      </c>
      <c r="F916" s="2">
        <v>6.3259999999999996</v>
      </c>
      <c r="G916" s="2">
        <v>2517.748</v>
      </c>
      <c r="H916" s="15">
        <f t="shared" si="14"/>
        <v>-9.3919536430278547E-3</v>
      </c>
    </row>
    <row r="917" spans="1:8" ht="13.5" x14ac:dyDescent="0.25">
      <c r="A917" s="11"/>
      <c r="B917" s="10">
        <v>43641</v>
      </c>
      <c r="C917" s="2">
        <v>6.3</v>
      </c>
      <c r="D917" s="2">
        <v>5.0702999999999996</v>
      </c>
      <c r="E917" s="2">
        <v>15223</v>
      </c>
      <c r="F917" s="2">
        <v>6.3339999999999996</v>
      </c>
      <c r="G917" s="2">
        <v>96422.482000000004</v>
      </c>
      <c r="H917" s="15">
        <f t="shared" si="14"/>
        <v>-4.730684673366967E-3</v>
      </c>
    </row>
    <row r="918" spans="1:8" ht="13.5" x14ac:dyDescent="0.25">
      <c r="A918" s="11"/>
      <c r="B918" s="10">
        <v>43642</v>
      </c>
      <c r="C918" s="2">
        <v>6.35</v>
      </c>
      <c r="D918" s="2">
        <v>5.1105</v>
      </c>
      <c r="E918" s="2">
        <v>3876</v>
      </c>
      <c r="F918" s="2">
        <v>6.2933000000000003</v>
      </c>
      <c r="G918" s="2">
        <v>24392.8308</v>
      </c>
      <c r="H918" s="15">
        <f t="shared" si="14"/>
        <v>7.9285249393527928E-3</v>
      </c>
    </row>
    <row r="919" spans="1:8" ht="13.5" x14ac:dyDescent="0.25">
      <c r="A919" s="11"/>
      <c r="B919" s="10">
        <v>43643</v>
      </c>
      <c r="C919" s="2">
        <v>6.16</v>
      </c>
      <c r="D919" s="2">
        <v>4.9576000000000002</v>
      </c>
      <c r="E919" s="2">
        <v>24970</v>
      </c>
      <c r="F919" s="2">
        <v>6.1623999999999999</v>
      </c>
      <c r="G919" s="2">
        <v>153875.128</v>
      </c>
      <c r="H919" s="15">
        <f t="shared" si="14"/>
        <v>-2.9918794638489347E-2</v>
      </c>
    </row>
    <row r="920" spans="1:8" ht="13.5" x14ac:dyDescent="0.25">
      <c r="A920" s="11"/>
      <c r="B920" s="10">
        <v>43644</v>
      </c>
      <c r="C920" s="2">
        <v>6.29</v>
      </c>
      <c r="D920" s="2">
        <v>5.0621999999999998</v>
      </c>
      <c r="E920" s="2">
        <v>4461</v>
      </c>
      <c r="F920" s="2">
        <v>6.1962000000000002</v>
      </c>
      <c r="G920" s="2">
        <v>27641.248200000002</v>
      </c>
      <c r="H920" s="15">
        <f t="shared" si="14"/>
        <v>2.1098918831692671E-2</v>
      </c>
    </row>
    <row r="921" spans="1:8" ht="13.5" x14ac:dyDescent="0.25">
      <c r="A921" s="11"/>
      <c r="B921" s="10">
        <v>43647</v>
      </c>
      <c r="C921" s="2">
        <v>6.28</v>
      </c>
      <c r="D921" s="2">
        <v>5.0541999999999998</v>
      </c>
      <c r="E921" s="2">
        <v>40</v>
      </c>
      <c r="F921" s="2">
        <v>6.28</v>
      </c>
      <c r="G921" s="2">
        <v>251.2</v>
      </c>
      <c r="H921" s="15">
        <f t="shared" si="14"/>
        <v>-1.5803405633914123E-3</v>
      </c>
    </row>
    <row r="922" spans="1:8" ht="13.5" x14ac:dyDescent="0.25">
      <c r="A922" s="11"/>
      <c r="B922" s="10">
        <v>43648</v>
      </c>
      <c r="C922" s="2">
        <v>6.29</v>
      </c>
      <c r="D922" s="2">
        <v>5.0621999999999998</v>
      </c>
      <c r="E922" s="2">
        <v>1109</v>
      </c>
      <c r="F922" s="2">
        <v>6.1512000000000002</v>
      </c>
      <c r="G922" s="2">
        <v>6821.6808000000001</v>
      </c>
      <c r="H922" s="15">
        <f t="shared" si="14"/>
        <v>1.5828419927980703E-3</v>
      </c>
    </row>
    <row r="923" spans="1:8" ht="13.5" x14ac:dyDescent="0.25">
      <c r="A923" s="11"/>
      <c r="B923" s="10">
        <v>43649</v>
      </c>
      <c r="C923" s="2">
        <v>6.47</v>
      </c>
      <c r="D923" s="2">
        <v>5.2070999999999996</v>
      </c>
      <c r="E923" s="2">
        <v>6451</v>
      </c>
      <c r="F923" s="2">
        <v>6.2572000000000001</v>
      </c>
      <c r="G923" s="2">
        <v>40365.197200000002</v>
      </c>
      <c r="H923" s="15">
        <f t="shared" si="14"/>
        <v>2.8623918454426894E-2</v>
      </c>
    </row>
    <row r="924" spans="1:8" ht="13.5" x14ac:dyDescent="0.25">
      <c r="A924" s="11"/>
      <c r="B924" s="10">
        <v>43650</v>
      </c>
      <c r="C924" s="2">
        <v>6.5</v>
      </c>
      <c r="D924" s="2">
        <v>5.2313000000000001</v>
      </c>
      <c r="E924" s="2">
        <v>5933</v>
      </c>
      <c r="F924" s="2">
        <v>6.4116</v>
      </c>
      <c r="G924" s="2">
        <v>38040.022799999999</v>
      </c>
      <c r="H924" s="15">
        <f t="shared" si="14"/>
        <v>4.6475005281251458E-3</v>
      </c>
    </row>
    <row r="925" spans="1:8" ht="13.5" x14ac:dyDescent="0.25">
      <c r="A925" s="11"/>
      <c r="B925" s="10">
        <v>43651</v>
      </c>
      <c r="C925" s="2">
        <v>6.5</v>
      </c>
      <c r="D925" s="2">
        <v>5.2313000000000001</v>
      </c>
      <c r="E925" s="2">
        <v>5195</v>
      </c>
      <c r="F925" s="2">
        <v>6.4527999999999999</v>
      </c>
      <c r="G925" s="2">
        <v>33522.296000000002</v>
      </c>
      <c r="H925" s="15">
        <f t="shared" si="14"/>
        <v>0</v>
      </c>
    </row>
    <row r="926" spans="1:8" ht="13.5" x14ac:dyDescent="0.25">
      <c r="A926" s="11"/>
      <c r="B926" s="10">
        <v>43654</v>
      </c>
      <c r="C926" s="2">
        <v>6.31</v>
      </c>
      <c r="D926" s="2">
        <v>5.0782999999999996</v>
      </c>
      <c r="E926" s="2">
        <v>4906</v>
      </c>
      <c r="F926" s="2">
        <v>6.3102</v>
      </c>
      <c r="G926" s="2">
        <v>30957.841199999999</v>
      </c>
      <c r="H926" s="15">
        <f t="shared" si="14"/>
        <v>-2.9247032286429848E-2</v>
      </c>
    </row>
    <row r="927" spans="1:8" ht="13.5" x14ac:dyDescent="0.25">
      <c r="A927" s="11"/>
      <c r="B927" s="10">
        <v>43655</v>
      </c>
      <c r="C927" s="2">
        <v>6.31</v>
      </c>
      <c r="D927" s="2">
        <v>5.0782999999999996</v>
      </c>
      <c r="E927" s="2">
        <v>9560</v>
      </c>
      <c r="F927" s="2">
        <v>6.2142999999999997</v>
      </c>
      <c r="G927" s="2">
        <v>59408.707999999999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6.47</v>
      </c>
      <c r="D928" s="2">
        <v>5.2070999999999996</v>
      </c>
      <c r="E928" s="2">
        <v>5</v>
      </c>
      <c r="F928" s="2">
        <v>6.47</v>
      </c>
      <c r="G928" s="2">
        <v>32.35</v>
      </c>
      <c r="H928" s="15">
        <f t="shared" si="14"/>
        <v>2.5362818265955149E-2</v>
      </c>
    </row>
    <row r="929" spans="1:8" ht="13.5" x14ac:dyDescent="0.25">
      <c r="A929" s="11"/>
      <c r="B929" s="10">
        <v>43657</v>
      </c>
      <c r="C929" s="2">
        <v>6.4</v>
      </c>
      <c r="D929" s="2">
        <v>5.1508000000000003</v>
      </c>
      <c r="E929" s="2">
        <v>3318</v>
      </c>
      <c r="F929" s="2">
        <v>6.2984</v>
      </c>
      <c r="G929" s="2">
        <v>20898.091199999999</v>
      </c>
      <c r="H929" s="15">
        <f t="shared" si="14"/>
        <v>-1.0812160319563549E-2</v>
      </c>
    </row>
    <row r="930" spans="1:8" ht="13.5" x14ac:dyDescent="0.25">
      <c r="A930" s="11"/>
      <c r="B930" s="10">
        <v>43658</v>
      </c>
      <c r="C930" s="2">
        <v>6.39</v>
      </c>
      <c r="D930" s="2">
        <v>5.1426999999999996</v>
      </c>
      <c r="E930" s="2">
        <v>8074</v>
      </c>
      <c r="F930" s="2">
        <v>6.2840999999999996</v>
      </c>
      <c r="G930" s="2">
        <v>50737.823400000001</v>
      </c>
      <c r="H930" s="15">
        <f t="shared" si="14"/>
        <v>-1.5725712510679239E-3</v>
      </c>
    </row>
    <row r="931" spans="1:8" ht="13.5" x14ac:dyDescent="0.25">
      <c r="A931" s="11"/>
      <c r="B931" s="10">
        <v>43661</v>
      </c>
      <c r="C931" s="2">
        <v>6.67</v>
      </c>
      <c r="D931" s="2">
        <v>5.3681000000000001</v>
      </c>
      <c r="E931" s="2">
        <v>33115</v>
      </c>
      <c r="F931" s="2">
        <v>6.5617999999999999</v>
      </c>
      <c r="G931" s="2">
        <v>217294.00700000001</v>
      </c>
      <c r="H931" s="15">
        <f t="shared" si="14"/>
        <v>4.3829117000797342E-2</v>
      </c>
    </row>
    <row r="932" spans="1:8" ht="13.5" x14ac:dyDescent="0.25">
      <c r="A932" s="11"/>
      <c r="B932" s="10">
        <v>43662</v>
      </c>
      <c r="C932" s="2">
        <v>7.07</v>
      </c>
      <c r="D932" s="2">
        <v>5.69</v>
      </c>
      <c r="E932" s="2">
        <v>45239</v>
      </c>
      <c r="F932" s="2">
        <v>6.9767000000000001</v>
      </c>
      <c r="G932" s="2">
        <v>315618.9313</v>
      </c>
      <c r="H932" s="15">
        <f t="shared" si="14"/>
        <v>5.9965350869022611E-2</v>
      </c>
    </row>
    <row r="933" spans="1:8" ht="13.5" x14ac:dyDescent="0.25">
      <c r="A933" s="11"/>
      <c r="B933" s="10">
        <v>43663</v>
      </c>
      <c r="C933" s="2">
        <v>6.73</v>
      </c>
      <c r="D933" s="2">
        <v>5.4164000000000003</v>
      </c>
      <c r="E933" s="2">
        <v>15751</v>
      </c>
      <c r="F933" s="2">
        <v>7.0039999999999996</v>
      </c>
      <c r="G933" s="2">
        <v>110320.004</v>
      </c>
      <c r="H933" s="15">
        <f t="shared" si="14"/>
        <v>-4.8084358523725841E-2</v>
      </c>
    </row>
    <row r="934" spans="1:8" ht="13.5" x14ac:dyDescent="0.25">
      <c r="A934" s="11"/>
      <c r="B934" s="10">
        <v>43664</v>
      </c>
      <c r="C934" s="2">
        <v>6.64</v>
      </c>
      <c r="D934" s="2">
        <v>5.3438999999999997</v>
      </c>
      <c r="E934" s="2">
        <v>15617</v>
      </c>
      <c r="F934" s="2">
        <v>6.6420000000000003</v>
      </c>
      <c r="G934" s="2">
        <v>103728.114</v>
      </c>
      <c r="H934" s="15">
        <f t="shared" si="14"/>
        <v>-1.3385274351968221E-2</v>
      </c>
    </row>
    <row r="935" spans="1:8" ht="13.5" x14ac:dyDescent="0.25">
      <c r="A935" s="11"/>
      <c r="B935" s="10">
        <v>43665</v>
      </c>
      <c r="C935" s="2">
        <v>6.6</v>
      </c>
      <c r="D935" s="2">
        <v>5.3117000000000001</v>
      </c>
      <c r="E935" s="2">
        <v>1975</v>
      </c>
      <c r="F935" s="2">
        <v>6.6036000000000001</v>
      </c>
      <c r="G935" s="2">
        <v>13042.11</v>
      </c>
      <c r="H935" s="15">
        <f t="shared" si="14"/>
        <v>-6.025561855573563E-3</v>
      </c>
    </row>
    <row r="936" spans="1:8" ht="13.5" x14ac:dyDescent="0.25">
      <c r="A936" s="11"/>
      <c r="B936" s="10">
        <v>43668</v>
      </c>
      <c r="C936" s="2">
        <v>6.6</v>
      </c>
      <c r="D936" s="2">
        <v>5.3117000000000001</v>
      </c>
      <c r="E936" s="2">
        <v>10778</v>
      </c>
      <c r="F936" s="2">
        <v>6.4231999999999996</v>
      </c>
      <c r="G936" s="2">
        <v>69229.249599999996</v>
      </c>
      <c r="H936" s="15">
        <f t="shared" si="14"/>
        <v>0</v>
      </c>
    </row>
    <row r="937" spans="1:8" ht="13.5" x14ac:dyDescent="0.25">
      <c r="A937" s="11"/>
      <c r="B937" s="10">
        <v>43669</v>
      </c>
      <c r="C937" s="2">
        <v>6.54</v>
      </c>
      <c r="D937" s="2">
        <v>5.2633999999999999</v>
      </c>
      <c r="E937" s="2">
        <v>3980</v>
      </c>
      <c r="F937" s="2">
        <v>6.4131</v>
      </c>
      <c r="G937" s="2">
        <v>25524.137999999999</v>
      </c>
      <c r="H937" s="15">
        <f t="shared" si="14"/>
        <v>-9.0931340248884968E-3</v>
      </c>
    </row>
    <row r="938" spans="1:8" ht="13.5" x14ac:dyDescent="0.25">
      <c r="A938" s="11"/>
      <c r="B938" s="10">
        <v>43670</v>
      </c>
      <c r="C938" s="2">
        <v>6.55</v>
      </c>
      <c r="D938" s="2">
        <v>5.2714999999999996</v>
      </c>
      <c r="E938" s="2">
        <v>22495</v>
      </c>
      <c r="F938" s="2">
        <v>6.5369000000000002</v>
      </c>
      <c r="G938" s="2">
        <v>147047.5655</v>
      </c>
      <c r="H938" s="15">
        <f t="shared" si="14"/>
        <v>1.5389292092563313E-3</v>
      </c>
    </row>
    <row r="939" spans="1:8" ht="13.5" x14ac:dyDescent="0.25">
      <c r="A939" s="11"/>
      <c r="B939" s="10">
        <v>43672</v>
      </c>
      <c r="C939" s="2">
        <v>6.5</v>
      </c>
      <c r="D939" s="2">
        <v>5.2313000000000001</v>
      </c>
      <c r="E939" s="2">
        <v>216</v>
      </c>
      <c r="F939" s="2">
        <v>6.5042</v>
      </c>
      <c r="G939" s="2">
        <v>1404.9072000000001</v>
      </c>
      <c r="H939" s="15">
        <f t="shared" si="14"/>
        <v>-7.6259129280090241E-3</v>
      </c>
    </row>
    <row r="940" spans="1:8" ht="13.5" x14ac:dyDescent="0.25">
      <c r="A940" s="11"/>
      <c r="B940" s="10">
        <v>43675</v>
      </c>
      <c r="C940" s="2">
        <v>6.5</v>
      </c>
      <c r="D940" s="2">
        <v>5.2313000000000001</v>
      </c>
      <c r="E940" s="2">
        <v>2152</v>
      </c>
      <c r="F940" s="2">
        <v>6.4698000000000002</v>
      </c>
      <c r="G940" s="2">
        <v>13923.009599999999</v>
      </c>
      <c r="H940" s="15">
        <f t="shared" si="14"/>
        <v>0</v>
      </c>
    </row>
    <row r="941" spans="1:8" ht="13.5" x14ac:dyDescent="0.25">
      <c r="A941" s="11"/>
      <c r="B941" s="10">
        <v>43676</v>
      </c>
      <c r="C941" s="2">
        <v>6.5</v>
      </c>
      <c r="D941" s="2">
        <v>5.2313000000000001</v>
      </c>
      <c r="E941" s="2">
        <v>4191</v>
      </c>
      <c r="F941" s="2">
        <v>6.4793000000000003</v>
      </c>
      <c r="G941" s="2">
        <v>27154.746299999999</v>
      </c>
      <c r="H941" s="15">
        <f t="shared" si="14"/>
        <v>0</v>
      </c>
    </row>
    <row r="942" spans="1:8" ht="13.5" x14ac:dyDescent="0.25">
      <c r="A942" s="11"/>
      <c r="B942" s="10">
        <v>43677</v>
      </c>
      <c r="C942" s="2">
        <v>6.27</v>
      </c>
      <c r="D942" s="2">
        <v>5.0461</v>
      </c>
      <c r="E942" s="2">
        <v>84730</v>
      </c>
      <c r="F942" s="2">
        <v>6.2995000000000001</v>
      </c>
      <c r="G942" s="2">
        <v>533756.63500000001</v>
      </c>
      <c r="H942" s="15">
        <f t="shared" si="14"/>
        <v>-3.5402290061743738E-2</v>
      </c>
    </row>
    <row r="943" spans="1:8" ht="13.5" x14ac:dyDescent="0.25">
      <c r="A943" s="11"/>
      <c r="B943" s="10">
        <v>43678</v>
      </c>
      <c r="C943" s="2">
        <v>6.37</v>
      </c>
      <c r="D943" s="2">
        <v>5.1265999999999998</v>
      </c>
      <c r="E943" s="2">
        <v>64551</v>
      </c>
      <c r="F943" s="2">
        <v>6.2996999999999996</v>
      </c>
      <c r="G943" s="2">
        <v>406651.93469999998</v>
      </c>
      <c r="H943" s="15">
        <f t="shared" si="14"/>
        <v>1.5952914131705631E-2</v>
      </c>
    </row>
    <row r="944" spans="1:8" ht="13.5" x14ac:dyDescent="0.25">
      <c r="A944" s="11"/>
      <c r="B944" s="10">
        <v>43679</v>
      </c>
      <c r="C944" s="2">
        <v>6.3</v>
      </c>
      <c r="D944" s="2">
        <v>5.0702999999999996</v>
      </c>
      <c r="E944" s="2">
        <v>1143</v>
      </c>
      <c r="F944" s="2">
        <v>6.3009000000000004</v>
      </c>
      <c r="G944" s="2">
        <v>7201.9287000000004</v>
      </c>
      <c r="H944" s="15">
        <f t="shared" si="14"/>
        <v>-1.0981937346389466E-2</v>
      </c>
    </row>
    <row r="945" spans="1:8" ht="13.5" x14ac:dyDescent="0.25">
      <c r="A945" s="11"/>
      <c r="B945" s="10">
        <v>43682</v>
      </c>
      <c r="C945" s="2">
        <v>6.25</v>
      </c>
      <c r="D945" s="2">
        <v>5.0301</v>
      </c>
      <c r="E945" s="2">
        <v>1630</v>
      </c>
      <c r="F945" s="2">
        <v>6.2548000000000004</v>
      </c>
      <c r="G945" s="2">
        <v>10195.324000000001</v>
      </c>
      <c r="H945" s="15">
        <f t="shared" si="14"/>
        <v>-7.9285249393526176E-3</v>
      </c>
    </row>
    <row r="946" spans="1:8" ht="13.5" x14ac:dyDescent="0.25">
      <c r="A946" s="11"/>
      <c r="B946" s="10">
        <v>43683</v>
      </c>
      <c r="C946" s="2">
        <v>6.3</v>
      </c>
      <c r="D946" s="2">
        <v>5.0702999999999996</v>
      </c>
      <c r="E946" s="2">
        <v>1205</v>
      </c>
      <c r="F946" s="2">
        <v>6.2668999999999997</v>
      </c>
      <c r="G946" s="2">
        <v>7551.6144999999997</v>
      </c>
      <c r="H946" s="15">
        <f t="shared" si="14"/>
        <v>7.9918888292478413E-3</v>
      </c>
    </row>
    <row r="947" spans="1:8" ht="13.5" x14ac:dyDescent="0.25">
      <c r="A947" s="11"/>
      <c r="B947" s="10">
        <v>43684</v>
      </c>
      <c r="C947" s="2">
        <v>6.38</v>
      </c>
      <c r="D947" s="2">
        <v>5.1346999999999996</v>
      </c>
      <c r="E947" s="2">
        <v>1628</v>
      </c>
      <c r="F947" s="2">
        <v>6.2583000000000002</v>
      </c>
      <c r="G947" s="2">
        <v>10188.5124</v>
      </c>
      <c r="H947" s="15">
        <f t="shared" si="14"/>
        <v>1.2701418062047614E-2</v>
      </c>
    </row>
    <row r="948" spans="1:8" ht="13.5" x14ac:dyDescent="0.25">
      <c r="A948" s="11"/>
      <c r="B948" s="10">
        <v>43685</v>
      </c>
      <c r="C948" s="2">
        <v>6.39</v>
      </c>
      <c r="D948" s="2">
        <v>5.1426999999999996</v>
      </c>
      <c r="E948" s="2">
        <v>5000</v>
      </c>
      <c r="F948" s="2">
        <v>6.39</v>
      </c>
      <c r="G948" s="2">
        <v>31950</v>
      </c>
      <c r="H948" s="15">
        <f t="shared" si="14"/>
        <v>1.5580267591095891E-3</v>
      </c>
    </row>
    <row r="949" spans="1:8" ht="13.5" x14ac:dyDescent="0.25">
      <c r="A949" s="11"/>
      <c r="B949" s="10">
        <v>43686</v>
      </c>
      <c r="C949" s="2">
        <v>6.34</v>
      </c>
      <c r="D949" s="2">
        <v>5.1025</v>
      </c>
      <c r="E949" s="2">
        <v>534</v>
      </c>
      <c r="F949" s="2">
        <v>6.2569999999999997</v>
      </c>
      <c r="G949" s="2">
        <v>3341.2379999999998</v>
      </c>
      <c r="H949" s="15">
        <f t="shared" si="14"/>
        <v>-7.8169055165573671E-3</v>
      </c>
    </row>
    <row r="950" spans="1:8" ht="13.5" x14ac:dyDescent="0.25">
      <c r="A950" s="11"/>
      <c r="B950" s="10">
        <v>43691</v>
      </c>
      <c r="C950" s="2">
        <v>6.33</v>
      </c>
      <c r="D950" s="2">
        <v>5.0944000000000003</v>
      </c>
      <c r="E950" s="2">
        <v>1080</v>
      </c>
      <c r="F950" s="2">
        <v>6.1661999999999999</v>
      </c>
      <c r="G950" s="2">
        <v>6659.4960000000001</v>
      </c>
      <c r="H950" s="15">
        <f t="shared" si="14"/>
        <v>-1.5874571288583585E-3</v>
      </c>
    </row>
    <row r="951" spans="1:8" ht="13.5" x14ac:dyDescent="0.25">
      <c r="A951" s="11"/>
      <c r="B951" s="10">
        <v>43692</v>
      </c>
      <c r="C951" s="2">
        <v>6.34</v>
      </c>
      <c r="D951" s="2">
        <v>5.1025</v>
      </c>
      <c r="E951" s="2">
        <v>1</v>
      </c>
      <c r="F951" s="2">
        <v>6.34</v>
      </c>
      <c r="G951" s="2">
        <v>6.34</v>
      </c>
      <c r="H951" s="15">
        <f t="shared" si="14"/>
        <v>1.58998115577885E-3</v>
      </c>
    </row>
    <row r="952" spans="1:8" ht="13.5" x14ac:dyDescent="0.25">
      <c r="A952" s="11"/>
      <c r="B952" s="10">
        <v>43693</v>
      </c>
      <c r="C952" s="2">
        <v>6.15</v>
      </c>
      <c r="D952" s="2">
        <v>4.9496000000000002</v>
      </c>
      <c r="E952" s="2">
        <v>12009</v>
      </c>
      <c r="F952" s="2">
        <v>6.1509</v>
      </c>
      <c r="G952" s="2">
        <v>73866.158100000001</v>
      </c>
      <c r="H952" s="15">
        <f t="shared" si="14"/>
        <v>-2.9965703086722157E-2</v>
      </c>
    </row>
    <row r="953" spans="1:8" ht="13.5" x14ac:dyDescent="0.25">
      <c r="A953" s="11"/>
      <c r="B953" s="10">
        <v>43696</v>
      </c>
      <c r="C953" s="2">
        <v>5.97</v>
      </c>
      <c r="D953" s="2">
        <v>4.8047000000000004</v>
      </c>
      <c r="E953" s="2">
        <v>9985</v>
      </c>
      <c r="F953" s="2">
        <v>5.9842000000000004</v>
      </c>
      <c r="G953" s="2">
        <v>59752.237000000001</v>
      </c>
      <c r="H953" s="15">
        <f t="shared" si="14"/>
        <v>-2.9275092936802933E-2</v>
      </c>
    </row>
    <row r="954" spans="1:8" ht="13.5" x14ac:dyDescent="0.25">
      <c r="A954" s="11"/>
      <c r="B954" s="10">
        <v>43697</v>
      </c>
      <c r="C954" s="2">
        <v>5.95</v>
      </c>
      <c r="D954" s="2">
        <v>4.8680000000000003</v>
      </c>
      <c r="E954" s="2">
        <v>894</v>
      </c>
      <c r="F954" s="2">
        <v>5.8074000000000003</v>
      </c>
      <c r="G954" s="2">
        <v>5191.8155999999999</v>
      </c>
      <c r="H954" s="15">
        <f t="shared" si="14"/>
        <v>1.3174599870959666E-2</v>
      </c>
    </row>
    <row r="955" spans="1:8" ht="13.5" x14ac:dyDescent="0.25">
      <c r="A955" s="11"/>
      <c r="B955" s="10">
        <v>43698</v>
      </c>
      <c r="C955" s="2">
        <v>6.1</v>
      </c>
      <c r="D955" s="2">
        <v>4.9907000000000004</v>
      </c>
      <c r="E955" s="2">
        <v>2621</v>
      </c>
      <c r="F955" s="2">
        <v>6.0232000000000001</v>
      </c>
      <c r="G955" s="2">
        <v>15786.807199999999</v>
      </c>
      <c r="H955" s="15">
        <f t="shared" si="14"/>
        <v>2.5205423171733778E-2</v>
      </c>
    </row>
    <row r="956" spans="1:8" ht="13.5" x14ac:dyDescent="0.25">
      <c r="A956" s="11"/>
      <c r="B956" s="10">
        <v>43699</v>
      </c>
      <c r="C956" s="2">
        <v>6.1</v>
      </c>
      <c r="D956" s="2">
        <v>4.9907000000000004</v>
      </c>
      <c r="E956" s="2">
        <v>760</v>
      </c>
      <c r="F956" s="2">
        <v>6.1006999999999998</v>
      </c>
      <c r="G956" s="2">
        <v>4636.5320000000002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6.09</v>
      </c>
      <c r="D957" s="2">
        <v>4.9824999999999999</v>
      </c>
      <c r="E957" s="2">
        <v>4399</v>
      </c>
      <c r="F957" s="2">
        <v>6.0038</v>
      </c>
      <c r="G957" s="2">
        <v>26410.716199999999</v>
      </c>
      <c r="H957" s="15">
        <f t="shared" si="14"/>
        <v>-1.6430560843169152E-3</v>
      </c>
    </row>
    <row r="958" spans="1:8" ht="13.5" x14ac:dyDescent="0.25">
      <c r="A958" s="11"/>
      <c r="B958" s="10">
        <v>43703</v>
      </c>
      <c r="C958" s="2">
        <v>6.18</v>
      </c>
      <c r="D958" s="2">
        <v>5.0560999999999998</v>
      </c>
      <c r="E958" s="2">
        <v>782</v>
      </c>
      <c r="F958" s="2">
        <v>6.0749000000000004</v>
      </c>
      <c r="G958" s="2">
        <v>4750.5717999999997</v>
      </c>
      <c r="H958" s="15">
        <f t="shared" si="14"/>
        <v>1.4771700953336657E-2</v>
      </c>
    </row>
    <row r="959" spans="1:8" ht="13.5" x14ac:dyDescent="0.25">
      <c r="A959" s="11"/>
      <c r="B959" s="10">
        <v>43704</v>
      </c>
      <c r="C959" s="2">
        <v>6.1</v>
      </c>
      <c r="D959" s="2">
        <v>4.9907000000000004</v>
      </c>
      <c r="E959" s="2">
        <v>6052</v>
      </c>
      <c r="F959" s="2">
        <v>5.9386999999999999</v>
      </c>
      <c r="G959" s="2">
        <v>35941.0124</v>
      </c>
      <c r="H959" s="15">
        <f t="shared" si="14"/>
        <v>-1.2934870750182841E-2</v>
      </c>
    </row>
    <row r="960" spans="1:8" ht="13.5" x14ac:dyDescent="0.25">
      <c r="A960" s="11"/>
      <c r="B960" s="10">
        <v>43705</v>
      </c>
      <c r="C960" s="2">
        <v>5.92</v>
      </c>
      <c r="D960" s="2">
        <v>4.8433999999999999</v>
      </c>
      <c r="E960" s="2">
        <v>7031</v>
      </c>
      <c r="F960" s="2">
        <v>5.9345999999999997</v>
      </c>
      <c r="G960" s="2">
        <v>41726.172599999998</v>
      </c>
      <c r="H960" s="15">
        <f t="shared" si="14"/>
        <v>-2.9514897709740202E-2</v>
      </c>
    </row>
    <row r="961" spans="1:8" ht="13.5" x14ac:dyDescent="0.25">
      <c r="A961" s="11"/>
      <c r="B961" s="10">
        <v>43706</v>
      </c>
      <c r="C961" s="2">
        <v>5.87</v>
      </c>
      <c r="D961" s="2">
        <v>4.8025000000000002</v>
      </c>
      <c r="E961" s="2">
        <v>10072</v>
      </c>
      <c r="F961" s="2">
        <v>5.9001000000000001</v>
      </c>
      <c r="G961" s="2">
        <v>59425.807200000003</v>
      </c>
      <c r="H961" s="15">
        <f t="shared" si="14"/>
        <v>-8.4444811496055903E-3</v>
      </c>
    </row>
    <row r="962" spans="1:8" ht="13.5" x14ac:dyDescent="0.25">
      <c r="A962" s="11"/>
      <c r="B962" s="10">
        <v>43707</v>
      </c>
      <c r="C962" s="2">
        <v>5.86</v>
      </c>
      <c r="D962" s="2">
        <v>4.7942999999999998</v>
      </c>
      <c r="E962" s="2">
        <v>6974</v>
      </c>
      <c r="F962" s="2">
        <v>5.8925000000000001</v>
      </c>
      <c r="G962" s="2">
        <v>41094.294999999998</v>
      </c>
      <c r="H962" s="15">
        <f t="shared" si="14"/>
        <v>-1.707444039562817E-3</v>
      </c>
    </row>
    <row r="963" spans="1:8" ht="13.5" x14ac:dyDescent="0.25">
      <c r="A963" s="11"/>
      <c r="B963" s="10">
        <v>43710</v>
      </c>
      <c r="C963" s="2">
        <v>5.8</v>
      </c>
      <c r="D963" s="2">
        <v>4.7451999999999996</v>
      </c>
      <c r="E963" s="2">
        <v>1314</v>
      </c>
      <c r="F963" s="2">
        <v>5.7458</v>
      </c>
      <c r="G963" s="2">
        <v>7549.9812000000002</v>
      </c>
      <c r="H963" s="15">
        <f t="shared" si="14"/>
        <v>-1.0241328243956396E-2</v>
      </c>
    </row>
    <row r="964" spans="1:8" ht="13.5" x14ac:dyDescent="0.25">
      <c r="A964" s="11"/>
      <c r="B964" s="10">
        <v>43711</v>
      </c>
      <c r="C964" s="2">
        <v>5.7</v>
      </c>
      <c r="D964" s="2">
        <v>4.6634000000000002</v>
      </c>
      <c r="E964" s="2">
        <v>4548</v>
      </c>
      <c r="F964" s="2">
        <v>5.6867999999999999</v>
      </c>
      <c r="G964" s="2">
        <v>25863.5664</v>
      </c>
      <c r="H964" s="15">
        <f t="shared" si="14"/>
        <v>-1.7238472561746487E-2</v>
      </c>
    </row>
    <row r="965" spans="1:8" ht="13.5" x14ac:dyDescent="0.25">
      <c r="A965" s="11"/>
      <c r="B965" s="10">
        <v>43712</v>
      </c>
      <c r="C965" s="2">
        <v>5.59</v>
      </c>
      <c r="D965" s="2">
        <v>4.5734000000000004</v>
      </c>
      <c r="E965" s="2">
        <v>733</v>
      </c>
      <c r="F965" s="2">
        <v>5.5147000000000004</v>
      </c>
      <c r="G965" s="2">
        <v>4042.2750999999998</v>
      </c>
      <c r="H965" s="15">
        <f t="shared" si="14"/>
        <v>-1.929922374233389E-2</v>
      </c>
    </row>
    <row r="966" spans="1:8" ht="13.5" x14ac:dyDescent="0.25">
      <c r="A966" s="11"/>
      <c r="B966" s="10">
        <v>43713</v>
      </c>
      <c r="C966" s="2">
        <v>5.64</v>
      </c>
      <c r="D966" s="2">
        <v>4.6143000000000001</v>
      </c>
      <c r="E966" s="2">
        <v>3806</v>
      </c>
      <c r="F966" s="2">
        <v>5.4978999999999996</v>
      </c>
      <c r="G966" s="2">
        <v>20925.007399999999</v>
      </c>
      <c r="H966" s="15">
        <f t="shared" si="14"/>
        <v>8.943018323347993E-3</v>
      </c>
    </row>
    <row r="967" spans="1:8" ht="13.5" x14ac:dyDescent="0.25">
      <c r="A967" s="11"/>
      <c r="B967" s="10">
        <v>43714</v>
      </c>
      <c r="C967" s="2">
        <v>5.48</v>
      </c>
      <c r="D967" s="2">
        <v>4.4833999999999996</v>
      </c>
      <c r="E967" s="2">
        <v>1489</v>
      </c>
      <c r="F967" s="2">
        <v>5.4996999999999998</v>
      </c>
      <c r="G967" s="2">
        <v>8189.0532999999996</v>
      </c>
      <c r="H967" s="15">
        <f t="shared" ref="H967:H1030" si="15">(D967-D966)/D966</f>
        <v>-2.8368333224974635E-2</v>
      </c>
    </row>
    <row r="968" spans="1:8" ht="13.5" x14ac:dyDescent="0.25">
      <c r="A968" s="11"/>
      <c r="B968" s="10">
        <v>43717</v>
      </c>
      <c r="C968" s="2">
        <v>5.48</v>
      </c>
      <c r="D968" s="2">
        <v>4.4833999999999996</v>
      </c>
      <c r="E968" s="2">
        <v>1533</v>
      </c>
      <c r="F968" s="2">
        <v>5.4097</v>
      </c>
      <c r="G968" s="2">
        <v>8293.0701000000008</v>
      </c>
      <c r="H968" s="15">
        <f t="shared" si="15"/>
        <v>0</v>
      </c>
    </row>
    <row r="969" spans="1:8" ht="13.5" x14ac:dyDescent="0.25">
      <c r="A969" s="11"/>
      <c r="B969" s="10">
        <v>43718</v>
      </c>
      <c r="C969" s="2">
        <v>5.55</v>
      </c>
      <c r="D969" s="2">
        <v>4.5407000000000002</v>
      </c>
      <c r="E969" s="2">
        <v>5769</v>
      </c>
      <c r="F969" s="2">
        <v>5.5180999999999996</v>
      </c>
      <c r="G969" s="2">
        <v>31833.918900000001</v>
      </c>
      <c r="H969" s="15">
        <f t="shared" si="15"/>
        <v>1.2780479100682647E-2</v>
      </c>
    </row>
    <row r="970" spans="1:8" ht="13.5" x14ac:dyDescent="0.25">
      <c r="A970" s="11"/>
      <c r="B970" s="10">
        <v>43719</v>
      </c>
      <c r="C970" s="2">
        <v>5.64</v>
      </c>
      <c r="D970" s="2">
        <v>4.6143000000000001</v>
      </c>
      <c r="E970" s="2">
        <v>1483</v>
      </c>
      <c r="F970" s="2">
        <v>5.5503999999999998</v>
      </c>
      <c r="G970" s="2">
        <v>8231.2432000000008</v>
      </c>
      <c r="H970" s="15">
        <f t="shared" si="15"/>
        <v>1.6208954566476509E-2</v>
      </c>
    </row>
    <row r="971" spans="1:8" ht="13.5" x14ac:dyDescent="0.25">
      <c r="A971" s="11"/>
      <c r="B971" s="10">
        <v>43720</v>
      </c>
      <c r="C971" s="2">
        <v>5.61</v>
      </c>
      <c r="D971" s="2">
        <v>4.5898000000000003</v>
      </c>
      <c r="E971" s="2">
        <v>1111</v>
      </c>
      <c r="F971" s="2">
        <v>5.6116999999999999</v>
      </c>
      <c r="G971" s="2">
        <v>6234.5986999999996</v>
      </c>
      <c r="H971" s="15">
        <f t="shared" si="15"/>
        <v>-5.3095810848882265E-3</v>
      </c>
    </row>
    <row r="972" spans="1:8" ht="13.5" x14ac:dyDescent="0.25">
      <c r="A972" s="11"/>
      <c r="B972" s="10">
        <v>43721</v>
      </c>
      <c r="C972" s="2">
        <v>5.59</v>
      </c>
      <c r="D972" s="2">
        <v>4.5734000000000004</v>
      </c>
      <c r="E972" s="2">
        <v>7346</v>
      </c>
      <c r="F972" s="2">
        <v>5.5872999999999999</v>
      </c>
      <c r="G972" s="2">
        <v>41044.305800000002</v>
      </c>
      <c r="H972" s="15">
        <f t="shared" si="15"/>
        <v>-3.5731404418493113E-3</v>
      </c>
    </row>
    <row r="973" spans="1:8" ht="13.5" x14ac:dyDescent="0.25">
      <c r="A973" s="11"/>
      <c r="B973" s="10">
        <v>43724</v>
      </c>
      <c r="C973" s="2">
        <v>5.48</v>
      </c>
      <c r="D973" s="2">
        <v>4.4833999999999996</v>
      </c>
      <c r="E973" s="2">
        <v>4691</v>
      </c>
      <c r="F973" s="2">
        <v>5.4701000000000004</v>
      </c>
      <c r="G973" s="2">
        <v>25660.239099999999</v>
      </c>
      <c r="H973" s="15">
        <f t="shared" si="15"/>
        <v>-1.9679013425460433E-2</v>
      </c>
    </row>
    <row r="974" spans="1:8" ht="13.5" x14ac:dyDescent="0.25">
      <c r="A974" s="11"/>
      <c r="B974" s="10">
        <v>43725</v>
      </c>
      <c r="C974" s="2">
        <v>5.54</v>
      </c>
      <c r="D974" s="2">
        <v>4.5324999999999998</v>
      </c>
      <c r="E974" s="2">
        <v>527</v>
      </c>
      <c r="F974" s="2">
        <v>5.4009</v>
      </c>
      <c r="G974" s="2">
        <v>2846.2743</v>
      </c>
      <c r="H974" s="15">
        <f t="shared" si="15"/>
        <v>1.0951510014721003E-2</v>
      </c>
    </row>
    <row r="975" spans="1:8" ht="13.5" x14ac:dyDescent="0.25">
      <c r="A975" s="11"/>
      <c r="B975" s="10">
        <v>43726</v>
      </c>
      <c r="C975" s="2">
        <v>5.53</v>
      </c>
      <c r="D975" s="2">
        <v>4.5243000000000002</v>
      </c>
      <c r="E975" s="2">
        <v>4320</v>
      </c>
      <c r="F975" s="2">
        <v>5.4036999999999997</v>
      </c>
      <c r="G975" s="2">
        <v>23343.984</v>
      </c>
      <c r="H975" s="15">
        <f t="shared" si="15"/>
        <v>-1.8091560948702795E-3</v>
      </c>
    </row>
    <row r="976" spans="1:8" ht="13.5" x14ac:dyDescent="0.25">
      <c r="A976" s="11"/>
      <c r="B976" s="10">
        <v>43727</v>
      </c>
      <c r="C976" s="2">
        <v>5.48</v>
      </c>
      <c r="D976" s="2">
        <v>4.4833999999999996</v>
      </c>
      <c r="E976" s="2">
        <v>1555</v>
      </c>
      <c r="F976" s="2">
        <v>5.4413999999999998</v>
      </c>
      <c r="G976" s="2">
        <v>8461.3770000000004</v>
      </c>
      <c r="H976" s="15">
        <f t="shared" si="15"/>
        <v>-9.0400724974030455E-3</v>
      </c>
    </row>
    <row r="977" spans="1:8" ht="13.5" x14ac:dyDescent="0.25">
      <c r="A977" s="11"/>
      <c r="B977" s="10">
        <v>43728</v>
      </c>
      <c r="C977" s="2">
        <v>5.35</v>
      </c>
      <c r="D977" s="2">
        <v>4.3771000000000004</v>
      </c>
      <c r="E977" s="2">
        <v>3932</v>
      </c>
      <c r="F977" s="2">
        <v>5.3695000000000004</v>
      </c>
      <c r="G977" s="2">
        <v>21112.874</v>
      </c>
      <c r="H977" s="15">
        <f t="shared" si="15"/>
        <v>-2.3709684614354996E-2</v>
      </c>
    </row>
    <row r="978" spans="1:8" ht="13.5" x14ac:dyDescent="0.25">
      <c r="A978" s="11"/>
      <c r="B978" s="10">
        <v>43731</v>
      </c>
      <c r="C978" s="2">
        <v>5.4</v>
      </c>
      <c r="D978" s="2">
        <v>4.4180000000000001</v>
      </c>
      <c r="E978" s="2">
        <v>4822</v>
      </c>
      <c r="F978" s="2">
        <v>5.4028999999999998</v>
      </c>
      <c r="G978" s="2">
        <v>26052.783800000001</v>
      </c>
      <c r="H978" s="15">
        <f t="shared" si="15"/>
        <v>9.3440862671631247E-3</v>
      </c>
    </row>
    <row r="979" spans="1:8" ht="13.5" x14ac:dyDescent="0.25">
      <c r="A979" s="11"/>
      <c r="B979" s="10">
        <v>43732</v>
      </c>
      <c r="C979" s="2">
        <v>5.39</v>
      </c>
      <c r="D979" s="2">
        <v>4.4097999999999997</v>
      </c>
      <c r="E979" s="2">
        <v>1497</v>
      </c>
      <c r="F979" s="2">
        <v>5.2737999999999996</v>
      </c>
      <c r="G979" s="2">
        <v>7894.8786</v>
      </c>
      <c r="H979" s="15">
        <f t="shared" si="15"/>
        <v>-1.8560434585786394E-3</v>
      </c>
    </row>
    <row r="980" spans="1:8" ht="13.5" x14ac:dyDescent="0.25">
      <c r="A980" s="11"/>
      <c r="B980" s="10">
        <v>43733</v>
      </c>
      <c r="C980" s="2">
        <v>5.25</v>
      </c>
      <c r="D980" s="2">
        <v>4.2953000000000001</v>
      </c>
      <c r="E980" s="2">
        <v>1419</v>
      </c>
      <c r="F980" s="2">
        <v>5.3415999999999997</v>
      </c>
      <c r="G980" s="2">
        <v>7579.7304000000004</v>
      </c>
      <c r="H980" s="15">
        <f t="shared" si="15"/>
        <v>-2.5964896367182095E-2</v>
      </c>
    </row>
    <row r="981" spans="1:8" ht="13.5" x14ac:dyDescent="0.25">
      <c r="A981" s="11"/>
      <c r="B981" s="10">
        <v>43734</v>
      </c>
      <c r="C981" s="2">
        <v>5.37</v>
      </c>
      <c r="D981" s="2">
        <v>4.3933999999999997</v>
      </c>
      <c r="E981" s="2">
        <v>6830</v>
      </c>
      <c r="F981" s="2">
        <v>5.2522000000000002</v>
      </c>
      <c r="G981" s="2">
        <v>35872.525999999998</v>
      </c>
      <c r="H981" s="15">
        <f t="shared" si="15"/>
        <v>2.2838916955742236E-2</v>
      </c>
    </row>
    <row r="982" spans="1:8" ht="13.5" x14ac:dyDescent="0.25">
      <c r="A982" s="11"/>
      <c r="B982" s="10">
        <v>43735</v>
      </c>
      <c r="C982" s="2">
        <v>5.35</v>
      </c>
      <c r="D982" s="2">
        <v>4.3771000000000004</v>
      </c>
      <c r="E982" s="2">
        <v>5731</v>
      </c>
      <c r="F982" s="2">
        <v>5.2523</v>
      </c>
      <c r="G982" s="2">
        <v>30100.9313</v>
      </c>
      <c r="H982" s="15">
        <f t="shared" si="15"/>
        <v>-3.710110620476013E-3</v>
      </c>
    </row>
    <row r="983" spans="1:8" ht="13.5" x14ac:dyDescent="0.25">
      <c r="A983" s="11"/>
      <c r="B983" s="10">
        <v>43738</v>
      </c>
      <c r="C983" s="2">
        <v>5.2</v>
      </c>
      <c r="D983" s="2">
        <v>4.2542999999999997</v>
      </c>
      <c r="E983" s="2">
        <v>11795</v>
      </c>
      <c r="F983" s="2">
        <v>5.1375999999999999</v>
      </c>
      <c r="G983" s="2">
        <v>60597.991999999998</v>
      </c>
      <c r="H983" s="15">
        <f t="shared" si="15"/>
        <v>-2.8055104978182054E-2</v>
      </c>
    </row>
    <row r="984" spans="1:8" ht="13.5" x14ac:dyDescent="0.25">
      <c r="A984" s="11"/>
      <c r="B984" s="10">
        <v>43739</v>
      </c>
      <c r="C984" s="2">
        <v>5.18</v>
      </c>
      <c r="D984" s="2">
        <v>4.2380000000000004</v>
      </c>
      <c r="E984" s="2">
        <v>11560</v>
      </c>
      <c r="F984" s="2">
        <v>5.1410999999999998</v>
      </c>
      <c r="G984" s="2">
        <v>59431.116000000002</v>
      </c>
      <c r="H984" s="15">
        <f t="shared" si="15"/>
        <v>-3.8314176245209121E-3</v>
      </c>
    </row>
    <row r="985" spans="1:8" ht="13.5" x14ac:dyDescent="0.25">
      <c r="A985" s="11"/>
      <c r="B985" s="10">
        <v>43740</v>
      </c>
      <c r="C985" s="2">
        <v>5.17</v>
      </c>
      <c r="D985" s="2">
        <v>4.2298</v>
      </c>
      <c r="E985" s="2">
        <v>1053</v>
      </c>
      <c r="F985" s="2">
        <v>5.1558000000000002</v>
      </c>
      <c r="G985" s="2">
        <v>5429.0573999999997</v>
      </c>
      <c r="H985" s="15">
        <f t="shared" si="15"/>
        <v>-1.9348749410100115E-3</v>
      </c>
    </row>
    <row r="986" spans="1:8" ht="13.5" x14ac:dyDescent="0.25">
      <c r="A986" s="11"/>
      <c r="B986" s="10">
        <v>43741</v>
      </c>
      <c r="C986" s="2">
        <v>4.9800000000000004</v>
      </c>
      <c r="D986" s="2">
        <v>4.0743999999999998</v>
      </c>
      <c r="E986" s="2">
        <v>11461</v>
      </c>
      <c r="F986" s="2">
        <v>4.9801000000000002</v>
      </c>
      <c r="G986" s="2">
        <v>57076.926099999997</v>
      </c>
      <c r="H986" s="15">
        <f t="shared" si="15"/>
        <v>-3.6739325736441487E-2</v>
      </c>
    </row>
    <row r="987" spans="1:8" ht="13.5" x14ac:dyDescent="0.25">
      <c r="A987" s="11"/>
      <c r="B987" s="10">
        <v>43742</v>
      </c>
      <c r="C987" s="2">
        <v>4.8</v>
      </c>
      <c r="D987" s="2">
        <v>3.9270999999999998</v>
      </c>
      <c r="E987" s="2">
        <v>49409</v>
      </c>
      <c r="F987" s="2">
        <v>4.7710999999999997</v>
      </c>
      <c r="G987" s="2">
        <v>235735.27989999999</v>
      </c>
      <c r="H987" s="15">
        <f t="shared" si="15"/>
        <v>-3.6152562340467306E-2</v>
      </c>
    </row>
    <row r="988" spans="1:8" ht="13.5" x14ac:dyDescent="0.25">
      <c r="A988" s="11"/>
      <c r="B988" s="10">
        <v>43745</v>
      </c>
      <c r="C988" s="2">
        <v>4.8</v>
      </c>
      <c r="D988" s="2">
        <v>3.9270999999999998</v>
      </c>
      <c r="E988" s="2">
        <v>88</v>
      </c>
      <c r="F988" s="2">
        <v>4.8108000000000004</v>
      </c>
      <c r="G988" s="2">
        <v>423.35039999999998</v>
      </c>
      <c r="H988" s="15">
        <f t="shared" si="15"/>
        <v>0</v>
      </c>
    </row>
    <row r="989" spans="1:8" ht="13.5" x14ac:dyDescent="0.25">
      <c r="A989" s="11"/>
      <c r="B989" s="10">
        <v>43746</v>
      </c>
      <c r="C989" s="2">
        <v>4.7300000000000004</v>
      </c>
      <c r="D989" s="2">
        <v>3.8698000000000001</v>
      </c>
      <c r="E989" s="2">
        <v>764</v>
      </c>
      <c r="F989" s="2">
        <v>4.7317999999999998</v>
      </c>
      <c r="G989" s="2">
        <v>3615.0952000000002</v>
      </c>
      <c r="H989" s="15">
        <f t="shared" si="15"/>
        <v>-1.4590919508033838E-2</v>
      </c>
    </row>
    <row r="990" spans="1:8" ht="13.5" x14ac:dyDescent="0.25">
      <c r="A990" s="11"/>
      <c r="B990" s="10">
        <v>43747</v>
      </c>
      <c r="C990" s="2">
        <v>4.59</v>
      </c>
      <c r="D990" s="2">
        <v>3.7553000000000001</v>
      </c>
      <c r="E990" s="2">
        <v>7856</v>
      </c>
      <c r="F990" s="2">
        <v>4.5904999999999996</v>
      </c>
      <c r="G990" s="2">
        <v>36062.968000000001</v>
      </c>
      <c r="H990" s="15">
        <f t="shared" si="15"/>
        <v>-2.9588092407876385E-2</v>
      </c>
    </row>
    <row r="991" spans="1:8" ht="13.5" x14ac:dyDescent="0.25">
      <c r="A991" s="11"/>
      <c r="B991" s="10">
        <v>43748</v>
      </c>
      <c r="C991" s="2">
        <v>4.59</v>
      </c>
      <c r="D991" s="2">
        <v>3.7553000000000001</v>
      </c>
      <c r="E991" s="2">
        <v>10027</v>
      </c>
      <c r="F991" s="2">
        <v>4.4827000000000004</v>
      </c>
      <c r="G991" s="2">
        <v>44948.032899999998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4.7</v>
      </c>
      <c r="D992" s="2">
        <v>3.8452999999999999</v>
      </c>
      <c r="E992" s="2">
        <v>5931</v>
      </c>
      <c r="F992" s="2">
        <v>4.7127999999999997</v>
      </c>
      <c r="G992" s="2">
        <v>27951.6168</v>
      </c>
      <c r="H992" s="15">
        <f t="shared" si="15"/>
        <v>2.3966127872606678E-2</v>
      </c>
    </row>
    <row r="993" spans="1:8" ht="13.5" x14ac:dyDescent="0.25">
      <c r="A993" s="11"/>
      <c r="B993" s="10">
        <v>43752</v>
      </c>
      <c r="C993" s="2">
        <v>4.91</v>
      </c>
      <c r="D993" s="2">
        <v>4.0171000000000001</v>
      </c>
      <c r="E993" s="2">
        <v>2878</v>
      </c>
      <c r="F993" s="2">
        <v>4.8673000000000002</v>
      </c>
      <c r="G993" s="2">
        <v>14008.089400000001</v>
      </c>
      <c r="H993" s="15">
        <f t="shared" si="15"/>
        <v>4.4677918497906581E-2</v>
      </c>
    </row>
    <row r="994" spans="1:8" ht="13.5" x14ac:dyDescent="0.25">
      <c r="A994" s="11"/>
      <c r="B994" s="10">
        <v>43754</v>
      </c>
      <c r="C994" s="2">
        <v>5.2</v>
      </c>
      <c r="D994" s="2">
        <v>4.2542999999999997</v>
      </c>
      <c r="E994" s="2">
        <v>6094</v>
      </c>
      <c r="F994" s="2">
        <v>5.1437999999999997</v>
      </c>
      <c r="G994" s="2">
        <v>31346.317200000001</v>
      </c>
      <c r="H994" s="15">
        <f t="shared" si="15"/>
        <v>5.9047571631276198E-2</v>
      </c>
    </row>
    <row r="995" spans="1:8" ht="13.5" x14ac:dyDescent="0.25">
      <c r="A995" s="11"/>
      <c r="B995" s="10">
        <v>43755</v>
      </c>
      <c r="C995" s="2">
        <v>5.51</v>
      </c>
      <c r="D995" s="2">
        <v>4.508</v>
      </c>
      <c r="E995" s="2">
        <v>12567</v>
      </c>
      <c r="F995" s="2">
        <v>5.5071000000000003</v>
      </c>
      <c r="G995" s="2">
        <v>69207.725699999995</v>
      </c>
      <c r="H995" s="15">
        <f t="shared" si="15"/>
        <v>5.9633782290858722E-2</v>
      </c>
    </row>
    <row r="996" spans="1:8" ht="13.5" x14ac:dyDescent="0.25">
      <c r="A996" s="11"/>
      <c r="B996" s="10">
        <v>43756</v>
      </c>
      <c r="C996" s="2">
        <v>5.84</v>
      </c>
      <c r="D996" s="2">
        <v>4.7779999999999996</v>
      </c>
      <c r="E996" s="2">
        <v>23427</v>
      </c>
      <c r="F996" s="2">
        <v>5.7774000000000001</v>
      </c>
      <c r="G996" s="2">
        <v>135347.14980000001</v>
      </c>
      <c r="H996" s="15">
        <f t="shared" si="15"/>
        <v>5.9893522626441785E-2</v>
      </c>
    </row>
    <row r="997" spans="1:8" ht="13.5" x14ac:dyDescent="0.25">
      <c r="A997" s="11"/>
      <c r="B997" s="10">
        <v>43759</v>
      </c>
      <c r="C997" s="2">
        <v>5.75</v>
      </c>
      <c r="D997" s="2">
        <v>4.7042999999999999</v>
      </c>
      <c r="E997" s="2">
        <v>28175</v>
      </c>
      <c r="F997" s="2">
        <v>5.7988</v>
      </c>
      <c r="G997" s="2">
        <v>163381.19</v>
      </c>
      <c r="H997" s="15">
        <f t="shared" si="15"/>
        <v>-1.5424863959815752E-2</v>
      </c>
    </row>
    <row r="998" spans="1:8" ht="13.5" x14ac:dyDescent="0.25">
      <c r="A998" s="11"/>
      <c r="B998" s="10">
        <v>43760</v>
      </c>
      <c r="C998" s="2">
        <v>5.75</v>
      </c>
      <c r="D998" s="2">
        <v>4.7042999999999999</v>
      </c>
      <c r="E998" s="2">
        <v>7501</v>
      </c>
      <c r="F998" s="2">
        <v>5.7971000000000004</v>
      </c>
      <c r="G998" s="2">
        <v>43484.047100000003</v>
      </c>
      <c r="H998" s="15">
        <f t="shared" si="15"/>
        <v>0</v>
      </c>
    </row>
    <row r="999" spans="1:8" ht="13.5" x14ac:dyDescent="0.25">
      <c r="A999" s="11"/>
      <c r="B999" s="10">
        <v>43761</v>
      </c>
      <c r="C999" s="2">
        <v>5.75</v>
      </c>
      <c r="D999" s="2">
        <v>4.7042999999999999</v>
      </c>
      <c r="E999" s="2">
        <v>46</v>
      </c>
      <c r="F999" s="2">
        <v>5.7728000000000002</v>
      </c>
      <c r="G999" s="2">
        <v>265.54880000000003</v>
      </c>
      <c r="H999" s="15">
        <f t="shared" si="15"/>
        <v>0</v>
      </c>
    </row>
    <row r="1000" spans="1:8" ht="13.5" x14ac:dyDescent="0.25">
      <c r="A1000" s="11"/>
      <c r="B1000" s="10">
        <v>43762</v>
      </c>
      <c r="C1000" s="2">
        <v>5.58</v>
      </c>
      <c r="D1000" s="2">
        <v>4.5651999999999999</v>
      </c>
      <c r="E1000" s="2">
        <v>663</v>
      </c>
      <c r="F1000" s="2">
        <v>5.6333000000000002</v>
      </c>
      <c r="G1000" s="2">
        <v>3734.8779</v>
      </c>
      <c r="H1000" s="15">
        <f t="shared" si="15"/>
        <v>-2.9568692472843994E-2</v>
      </c>
    </row>
    <row r="1001" spans="1:8" ht="13.5" x14ac:dyDescent="0.25">
      <c r="A1001" s="11"/>
      <c r="B1001" s="10">
        <v>43763</v>
      </c>
      <c r="C1001" s="2">
        <v>5.4</v>
      </c>
      <c r="D1001" s="2">
        <v>4.4180000000000001</v>
      </c>
      <c r="E1001" s="2">
        <v>613</v>
      </c>
      <c r="F1001" s="2">
        <v>5.4214000000000002</v>
      </c>
      <c r="G1001" s="2">
        <v>3323.3182000000002</v>
      </c>
      <c r="H1001" s="15">
        <f t="shared" si="15"/>
        <v>-3.2243932357837506E-2</v>
      </c>
    </row>
    <row r="1002" spans="1:8" ht="13.5" x14ac:dyDescent="0.25">
      <c r="A1002" s="11"/>
      <c r="B1002" s="10">
        <v>43766</v>
      </c>
      <c r="C1002" s="2">
        <v>5.16</v>
      </c>
      <c r="D1002" s="2">
        <v>4.2215999999999996</v>
      </c>
      <c r="E1002" s="2">
        <v>21511</v>
      </c>
      <c r="F1002" s="2">
        <v>5.1378000000000004</v>
      </c>
      <c r="G1002" s="2">
        <v>110519.21580000001</v>
      </c>
      <c r="H1002" s="15">
        <f t="shared" si="15"/>
        <v>-4.4454504300588629E-2</v>
      </c>
    </row>
    <row r="1003" spans="1:8" ht="13.5" x14ac:dyDescent="0.25">
      <c r="A1003" s="11"/>
      <c r="B1003" s="10">
        <v>43767</v>
      </c>
      <c r="C1003" s="2">
        <v>5.05</v>
      </c>
      <c r="D1003" s="2">
        <v>4.1315999999999997</v>
      </c>
      <c r="E1003" s="2">
        <v>9727</v>
      </c>
      <c r="F1003" s="2">
        <v>5.0511999999999997</v>
      </c>
      <c r="G1003" s="2">
        <v>49133.022400000002</v>
      </c>
      <c r="H1003" s="15">
        <f t="shared" si="15"/>
        <v>-2.131893121091526E-2</v>
      </c>
    </row>
    <row r="1004" spans="1:8" ht="13.5" x14ac:dyDescent="0.25">
      <c r="A1004" s="11"/>
      <c r="B1004" s="10">
        <v>43768</v>
      </c>
      <c r="C1004" s="2">
        <v>5.01</v>
      </c>
      <c r="D1004" s="2">
        <v>4.0989000000000004</v>
      </c>
      <c r="E1004" s="2">
        <v>5319</v>
      </c>
      <c r="F1004" s="2">
        <v>5.0145999999999997</v>
      </c>
      <c r="G1004" s="2">
        <v>26672.6574</v>
      </c>
      <c r="H1004" s="15">
        <f t="shared" si="15"/>
        <v>-7.9146093523088604E-3</v>
      </c>
    </row>
    <row r="1005" spans="1:8" ht="13.5" x14ac:dyDescent="0.25">
      <c r="A1005" s="11"/>
      <c r="B1005" s="10">
        <v>43769</v>
      </c>
      <c r="C1005" s="2">
        <v>5.01</v>
      </c>
      <c r="D1005" s="2">
        <v>4.0989000000000004</v>
      </c>
      <c r="E1005" s="2">
        <v>13297</v>
      </c>
      <c r="F1005" s="2">
        <v>4.9589999999999996</v>
      </c>
      <c r="G1005" s="2">
        <v>65939.823000000004</v>
      </c>
      <c r="H1005" s="15">
        <f t="shared" si="15"/>
        <v>0</v>
      </c>
    </row>
    <row r="1006" spans="1:8" ht="13.5" x14ac:dyDescent="0.25">
      <c r="A1006" s="11"/>
      <c r="B1006" s="10">
        <v>43770</v>
      </c>
      <c r="C1006" s="2">
        <v>4.96</v>
      </c>
      <c r="D1006" s="2">
        <v>4.0579999999999998</v>
      </c>
      <c r="E1006" s="2">
        <v>6440</v>
      </c>
      <c r="F1006" s="2">
        <v>5.0079000000000002</v>
      </c>
      <c r="G1006" s="2">
        <v>32250.876</v>
      </c>
      <c r="H1006" s="15">
        <f t="shared" si="15"/>
        <v>-9.9782868574497061E-3</v>
      </c>
    </row>
    <row r="1007" spans="1:8" ht="13.5" x14ac:dyDescent="0.25">
      <c r="A1007" s="11"/>
      <c r="B1007" s="10">
        <v>43773</v>
      </c>
      <c r="C1007" s="2">
        <v>4.95</v>
      </c>
      <c r="D1007" s="2">
        <v>4.0498000000000003</v>
      </c>
      <c r="E1007" s="2">
        <v>2905</v>
      </c>
      <c r="F1007" s="2">
        <v>4.9509999999999996</v>
      </c>
      <c r="G1007" s="2">
        <v>14382.655000000001</v>
      </c>
      <c r="H1007" s="15">
        <f t="shared" si="15"/>
        <v>-2.0206998521438003E-3</v>
      </c>
    </row>
    <row r="1008" spans="1:8" ht="13.5" x14ac:dyDescent="0.25">
      <c r="A1008" s="11"/>
      <c r="B1008" s="10">
        <v>43774</v>
      </c>
      <c r="C1008" s="2">
        <v>4.7300000000000004</v>
      </c>
      <c r="D1008" s="2">
        <v>3.8698000000000001</v>
      </c>
      <c r="E1008" s="2">
        <v>5002</v>
      </c>
      <c r="F1008" s="2">
        <v>4.7214</v>
      </c>
      <c r="G1008" s="2">
        <v>23616.442800000001</v>
      </c>
      <c r="H1008" s="15">
        <f t="shared" si="15"/>
        <v>-4.4446639340214367E-2</v>
      </c>
    </row>
    <row r="1009" spans="1:8" ht="13.5" x14ac:dyDescent="0.25">
      <c r="A1009" s="11"/>
      <c r="B1009" s="10">
        <v>43775</v>
      </c>
      <c r="C1009" s="2">
        <v>4.66</v>
      </c>
      <c r="D1009" s="2">
        <v>3.8126000000000002</v>
      </c>
      <c r="E1009" s="2">
        <v>2657</v>
      </c>
      <c r="F1009" s="2">
        <v>4.6790000000000003</v>
      </c>
      <c r="G1009" s="2">
        <v>12432.102999999999</v>
      </c>
      <c r="H1009" s="15">
        <f t="shared" si="15"/>
        <v>-1.4781125639567915E-2</v>
      </c>
    </row>
    <row r="1010" spans="1:8" ht="13.5" x14ac:dyDescent="0.25">
      <c r="A1010" s="11"/>
      <c r="B1010" s="10">
        <v>43776</v>
      </c>
      <c r="C1010" s="2">
        <v>4.83</v>
      </c>
      <c r="D1010" s="2">
        <v>3.9516</v>
      </c>
      <c r="E1010" s="2">
        <v>12357</v>
      </c>
      <c r="F1010" s="2">
        <v>4.7361000000000004</v>
      </c>
      <c r="G1010" s="2">
        <v>58523.987699999998</v>
      </c>
      <c r="H1010" s="15">
        <f t="shared" si="15"/>
        <v>3.6458060116455908E-2</v>
      </c>
    </row>
    <row r="1011" spans="1:8" ht="13.5" x14ac:dyDescent="0.25">
      <c r="A1011" s="11"/>
      <c r="B1011" s="10">
        <v>43777</v>
      </c>
      <c r="C1011" s="2">
        <v>5</v>
      </c>
      <c r="D1011" s="2">
        <v>4.0907</v>
      </c>
      <c r="E1011" s="2">
        <v>7029</v>
      </c>
      <c r="F1011" s="2">
        <v>4.9767000000000001</v>
      </c>
      <c r="G1011" s="2">
        <v>34981.224300000002</v>
      </c>
      <c r="H1011" s="15">
        <f t="shared" si="15"/>
        <v>3.5200931268347002E-2</v>
      </c>
    </row>
    <row r="1012" spans="1:8" ht="13.5" x14ac:dyDescent="0.25">
      <c r="A1012" s="11"/>
      <c r="B1012" s="10">
        <v>43780</v>
      </c>
      <c r="C1012" s="2">
        <v>5</v>
      </c>
      <c r="D1012" s="2">
        <v>4.0907</v>
      </c>
      <c r="E1012" s="2">
        <v>2597</v>
      </c>
      <c r="F1012" s="2">
        <v>5.0199999999999996</v>
      </c>
      <c r="G1012" s="2">
        <v>13036.94</v>
      </c>
      <c r="H1012" s="15">
        <f t="shared" si="15"/>
        <v>0</v>
      </c>
    </row>
    <row r="1013" spans="1:8" ht="13.5" x14ac:dyDescent="0.25">
      <c r="A1013" s="11"/>
      <c r="B1013" s="10">
        <v>43781</v>
      </c>
      <c r="C1013" s="2">
        <v>5</v>
      </c>
      <c r="D1013" s="2">
        <v>4.0907</v>
      </c>
      <c r="E1013" s="2">
        <v>1359</v>
      </c>
      <c r="F1013" s="2">
        <v>5.0022000000000002</v>
      </c>
      <c r="G1013" s="2">
        <v>6797.9898000000003</v>
      </c>
      <c r="H1013" s="15">
        <f t="shared" si="15"/>
        <v>0</v>
      </c>
    </row>
    <row r="1014" spans="1:8" ht="13.5" x14ac:dyDescent="0.25">
      <c r="A1014" s="11"/>
      <c r="B1014" s="10">
        <v>43782</v>
      </c>
      <c r="C1014" s="2">
        <v>5</v>
      </c>
      <c r="D1014" s="2">
        <v>4.0907</v>
      </c>
      <c r="E1014" s="2">
        <v>3861</v>
      </c>
      <c r="F1014" s="2">
        <v>4.9522000000000004</v>
      </c>
      <c r="G1014" s="2">
        <v>19120.444200000002</v>
      </c>
      <c r="H1014" s="15">
        <f t="shared" si="15"/>
        <v>0</v>
      </c>
    </row>
    <row r="1015" spans="1:8" ht="13.5" x14ac:dyDescent="0.25">
      <c r="A1015" s="11"/>
      <c r="B1015" s="10">
        <v>43783</v>
      </c>
      <c r="C1015" s="2">
        <v>5</v>
      </c>
      <c r="D1015" s="2">
        <v>4.0907</v>
      </c>
      <c r="E1015" s="2">
        <v>6425</v>
      </c>
      <c r="F1015" s="2">
        <v>4.9919000000000002</v>
      </c>
      <c r="G1015" s="2">
        <v>32072.9575</v>
      </c>
      <c r="H1015" s="15">
        <f t="shared" si="15"/>
        <v>0</v>
      </c>
    </row>
    <row r="1016" spans="1:8" ht="13.5" x14ac:dyDescent="0.25">
      <c r="A1016" s="11"/>
      <c r="B1016" s="10">
        <v>43784</v>
      </c>
      <c r="C1016" s="2">
        <v>4.99</v>
      </c>
      <c r="D1016" s="2">
        <v>4.0824999999999996</v>
      </c>
      <c r="E1016" s="2">
        <v>5016</v>
      </c>
      <c r="F1016" s="2">
        <v>4.9391999999999996</v>
      </c>
      <c r="G1016" s="2">
        <v>24775.0272</v>
      </c>
      <c r="H1016" s="15">
        <f t="shared" si="15"/>
        <v>-2.0045468990638349E-3</v>
      </c>
    </row>
    <row r="1017" spans="1:8" ht="13.5" x14ac:dyDescent="0.25">
      <c r="A1017" s="11"/>
      <c r="B1017" s="10">
        <v>43787</v>
      </c>
      <c r="C1017" s="2">
        <v>5.13</v>
      </c>
      <c r="D1017" s="2">
        <v>4.1970999999999998</v>
      </c>
      <c r="E1017" s="2">
        <v>43187</v>
      </c>
      <c r="F1017" s="2">
        <v>5.0865</v>
      </c>
      <c r="G1017" s="2">
        <v>219670.67550000001</v>
      </c>
      <c r="H1017" s="15">
        <f t="shared" si="15"/>
        <v>2.8071034905082736E-2</v>
      </c>
    </row>
    <row r="1018" spans="1:8" ht="13.5" x14ac:dyDescent="0.25">
      <c r="A1018" s="11"/>
      <c r="B1018" s="10">
        <v>43788</v>
      </c>
      <c r="C1018" s="2">
        <v>5.44</v>
      </c>
      <c r="D1018" s="2">
        <v>4.4507000000000003</v>
      </c>
      <c r="E1018" s="2">
        <v>14751</v>
      </c>
      <c r="F1018" s="2">
        <v>5.3066000000000004</v>
      </c>
      <c r="G1018" s="2">
        <v>78277.656600000002</v>
      </c>
      <c r="H1018" s="15">
        <f t="shared" si="15"/>
        <v>6.0422672797884373E-2</v>
      </c>
    </row>
    <row r="1019" spans="1:8" ht="13.5" x14ac:dyDescent="0.25">
      <c r="A1019" s="11"/>
      <c r="B1019" s="10">
        <v>43789</v>
      </c>
      <c r="C1019" s="2">
        <v>5.57</v>
      </c>
      <c r="D1019" s="2">
        <v>4.5571000000000002</v>
      </c>
      <c r="E1019" s="2">
        <v>17346</v>
      </c>
      <c r="F1019" s="2">
        <v>5.6407999999999996</v>
      </c>
      <c r="G1019" s="2">
        <v>97845.316800000001</v>
      </c>
      <c r="H1019" s="15">
        <f t="shared" si="15"/>
        <v>2.3906351809827628E-2</v>
      </c>
    </row>
    <row r="1020" spans="1:8" ht="13.5" x14ac:dyDescent="0.25">
      <c r="A1020" s="11"/>
      <c r="B1020" s="10">
        <v>43790</v>
      </c>
      <c r="C1020" s="2">
        <v>5.5</v>
      </c>
      <c r="D1020" s="2">
        <v>4.4997999999999996</v>
      </c>
      <c r="E1020" s="2">
        <v>12403</v>
      </c>
      <c r="F1020" s="2">
        <v>5.5077999999999996</v>
      </c>
      <c r="G1020" s="2">
        <v>68313.243400000007</v>
      </c>
      <c r="H1020" s="15">
        <f t="shared" si="15"/>
        <v>-1.2573785960369659E-2</v>
      </c>
    </row>
    <row r="1021" spans="1:8" ht="13.5" x14ac:dyDescent="0.25">
      <c r="A1021" s="11"/>
      <c r="B1021" s="10">
        <v>43791</v>
      </c>
      <c r="C1021" s="2">
        <v>5.54</v>
      </c>
      <c r="D1021" s="2">
        <v>4.5324999999999998</v>
      </c>
      <c r="E1021" s="2">
        <v>441</v>
      </c>
      <c r="F1021" s="2">
        <v>5.5041000000000002</v>
      </c>
      <c r="G1021" s="2">
        <v>2427.3081000000002</v>
      </c>
      <c r="H1021" s="15">
        <f t="shared" si="15"/>
        <v>7.2669896439842164E-3</v>
      </c>
    </row>
    <row r="1022" spans="1:8" ht="13.5" x14ac:dyDescent="0.25">
      <c r="A1022" s="11"/>
      <c r="B1022" s="10">
        <v>43794</v>
      </c>
      <c r="C1022" s="2">
        <v>5.38</v>
      </c>
      <c r="D1022" s="2">
        <v>4.4016000000000002</v>
      </c>
      <c r="E1022" s="2">
        <v>501</v>
      </c>
      <c r="F1022" s="2">
        <v>5.3875999999999999</v>
      </c>
      <c r="G1022" s="2">
        <v>2699.1876000000002</v>
      </c>
      <c r="H1022" s="15">
        <f t="shared" si="15"/>
        <v>-2.8880308880308788E-2</v>
      </c>
    </row>
    <row r="1023" spans="1:8" ht="13.5" x14ac:dyDescent="0.25">
      <c r="A1023" s="11"/>
      <c r="B1023" s="10">
        <v>43795</v>
      </c>
      <c r="C1023" s="2">
        <v>5.35</v>
      </c>
      <c r="D1023" s="2">
        <v>4.3771000000000004</v>
      </c>
      <c r="E1023" s="2">
        <v>370</v>
      </c>
      <c r="F1023" s="2">
        <v>5.3646000000000003</v>
      </c>
      <c r="G1023" s="2">
        <v>1984.902</v>
      </c>
      <c r="H1023" s="15">
        <f t="shared" si="15"/>
        <v>-5.5661577608141907E-3</v>
      </c>
    </row>
    <row r="1024" spans="1:8" ht="13.5" x14ac:dyDescent="0.25">
      <c r="A1024" s="11"/>
      <c r="B1024" s="10">
        <v>43796</v>
      </c>
      <c r="C1024" s="2">
        <v>5.35</v>
      </c>
      <c r="D1024" s="2">
        <v>4.3771000000000004</v>
      </c>
      <c r="E1024" s="2">
        <v>5022</v>
      </c>
      <c r="F1024" s="2">
        <v>5.2500999999999998</v>
      </c>
      <c r="G1024" s="2">
        <v>26366.002199999999</v>
      </c>
      <c r="H1024" s="15">
        <f t="shared" si="15"/>
        <v>0</v>
      </c>
    </row>
    <row r="1025" spans="1:8" ht="13.5" x14ac:dyDescent="0.25">
      <c r="A1025" s="11"/>
      <c r="B1025" s="10">
        <v>43797</v>
      </c>
      <c r="C1025" s="2">
        <v>5.38</v>
      </c>
      <c r="D1025" s="2">
        <v>4.4016000000000002</v>
      </c>
      <c r="E1025" s="2">
        <v>4422</v>
      </c>
      <c r="F1025" s="2">
        <v>5.3766999999999996</v>
      </c>
      <c r="G1025" s="2">
        <v>23775.767400000001</v>
      </c>
      <c r="H1025" s="15">
        <f t="shared" si="15"/>
        <v>5.5973132896209232E-3</v>
      </c>
    </row>
    <row r="1026" spans="1:8" ht="13.5" x14ac:dyDescent="0.25">
      <c r="A1026" s="11"/>
      <c r="B1026" s="10">
        <v>43798</v>
      </c>
      <c r="C1026" s="2">
        <v>5.3</v>
      </c>
      <c r="D1026" s="2">
        <v>4.3361999999999998</v>
      </c>
      <c r="E1026" s="2">
        <v>1774</v>
      </c>
      <c r="F1026" s="2">
        <v>5.3003</v>
      </c>
      <c r="G1026" s="2">
        <v>9402.7322000000004</v>
      </c>
      <c r="H1026" s="15">
        <f t="shared" si="15"/>
        <v>-1.4858233369683829E-2</v>
      </c>
    </row>
    <row r="1027" spans="1:8" ht="13.5" x14ac:dyDescent="0.25">
      <c r="A1027" s="11"/>
      <c r="B1027" s="10">
        <v>43801</v>
      </c>
      <c r="C1027" s="2">
        <v>5.3</v>
      </c>
      <c r="D1027" s="2">
        <v>4.3361999999999998</v>
      </c>
      <c r="E1027" s="2">
        <v>8124</v>
      </c>
      <c r="F1027" s="2">
        <v>5.3052999999999999</v>
      </c>
      <c r="G1027" s="2">
        <v>43100.2572</v>
      </c>
      <c r="H1027" s="15">
        <f t="shared" si="15"/>
        <v>0</v>
      </c>
    </row>
    <row r="1028" spans="1:8" ht="13.5" x14ac:dyDescent="0.25">
      <c r="A1028" s="11"/>
      <c r="B1028" s="10">
        <v>43802</v>
      </c>
      <c r="C1028" s="2">
        <v>5.25</v>
      </c>
      <c r="D1028" s="2">
        <v>4.2953000000000001</v>
      </c>
      <c r="E1028" s="2">
        <v>5756</v>
      </c>
      <c r="F1028" s="2">
        <v>5.1886999999999999</v>
      </c>
      <c r="G1028" s="2">
        <v>29866.157200000001</v>
      </c>
      <c r="H1028" s="15">
        <f t="shared" si="15"/>
        <v>-9.4322217609888181E-3</v>
      </c>
    </row>
    <row r="1029" spans="1:8" ht="13.5" x14ac:dyDescent="0.25">
      <c r="A1029" s="11"/>
      <c r="B1029" s="10">
        <v>43803</v>
      </c>
      <c r="C1029" s="2">
        <v>5.2</v>
      </c>
      <c r="D1029" s="2">
        <v>4.2542999999999997</v>
      </c>
      <c r="E1029" s="2">
        <v>10374</v>
      </c>
      <c r="F1029" s="2">
        <v>5.1990999999999996</v>
      </c>
      <c r="G1029" s="2">
        <v>53935.463400000001</v>
      </c>
      <c r="H1029" s="15">
        <f t="shared" si="15"/>
        <v>-9.5453169743674182E-3</v>
      </c>
    </row>
    <row r="1030" spans="1:8" ht="13.5" x14ac:dyDescent="0.25">
      <c r="A1030" s="11"/>
      <c r="B1030" s="10">
        <v>43804</v>
      </c>
      <c r="C1030" s="2">
        <v>5.05</v>
      </c>
      <c r="D1030" s="2">
        <v>4.1315999999999997</v>
      </c>
      <c r="E1030" s="2">
        <v>10462</v>
      </c>
      <c r="F1030" s="2">
        <v>5.0541999999999998</v>
      </c>
      <c r="G1030" s="2">
        <v>52877.040399999998</v>
      </c>
      <c r="H1030" s="15">
        <f t="shared" si="15"/>
        <v>-2.8841407517100355E-2</v>
      </c>
    </row>
    <row r="1031" spans="1:8" ht="13.5" x14ac:dyDescent="0.25">
      <c r="A1031" s="11"/>
      <c r="B1031" s="10">
        <v>43805</v>
      </c>
      <c r="C1031" s="2">
        <v>5.17</v>
      </c>
      <c r="D1031" s="2">
        <v>4.2298</v>
      </c>
      <c r="E1031" s="2">
        <v>529</v>
      </c>
      <c r="F1031" s="2">
        <v>5.0989000000000004</v>
      </c>
      <c r="G1031" s="2">
        <v>2697.3181</v>
      </c>
      <c r="H1031" s="15">
        <f t="shared" ref="H1031:H1094" si="16">(D1031-D1030)/D1030</f>
        <v>2.3768031755252272E-2</v>
      </c>
    </row>
    <row r="1032" spans="1:8" ht="13.5" x14ac:dyDescent="0.25">
      <c r="A1032" s="11"/>
      <c r="B1032" s="10">
        <v>43808</v>
      </c>
      <c r="C1032" s="2">
        <v>5.17</v>
      </c>
      <c r="D1032" s="2">
        <v>4.2298</v>
      </c>
      <c r="E1032" s="2">
        <v>311</v>
      </c>
      <c r="F1032" s="2">
        <v>5.125</v>
      </c>
      <c r="G1032" s="2">
        <v>1593.875</v>
      </c>
      <c r="H1032" s="15">
        <f t="shared" si="16"/>
        <v>0</v>
      </c>
    </row>
    <row r="1033" spans="1:8" ht="13.5" x14ac:dyDescent="0.25">
      <c r="A1033" s="11"/>
      <c r="B1033" s="10">
        <v>43809</v>
      </c>
      <c r="C1033" s="2">
        <v>5.26</v>
      </c>
      <c r="D1033" s="2">
        <v>4.3033999999999999</v>
      </c>
      <c r="E1033" s="2">
        <v>1435</v>
      </c>
      <c r="F1033" s="2">
        <v>5.0206999999999997</v>
      </c>
      <c r="G1033" s="2">
        <v>7204.7044999999998</v>
      </c>
      <c r="H1033" s="15">
        <f t="shared" si="16"/>
        <v>1.7400349898340321E-2</v>
      </c>
    </row>
    <row r="1034" spans="1:8" ht="13.5" x14ac:dyDescent="0.25">
      <c r="A1034" s="11"/>
      <c r="B1034" s="10">
        <v>43810</v>
      </c>
      <c r="C1034" s="2">
        <v>5.23</v>
      </c>
      <c r="D1034" s="2">
        <v>4.2789000000000001</v>
      </c>
      <c r="E1034" s="2">
        <v>492</v>
      </c>
      <c r="F1034" s="2">
        <v>5.1439000000000004</v>
      </c>
      <c r="G1034" s="2">
        <v>2530.7988</v>
      </c>
      <c r="H1034" s="15">
        <f t="shared" si="16"/>
        <v>-5.6931728400798779E-3</v>
      </c>
    </row>
    <row r="1035" spans="1:8" ht="13.5" x14ac:dyDescent="0.25">
      <c r="A1035" s="11"/>
      <c r="B1035" s="10">
        <v>43811</v>
      </c>
      <c r="C1035" s="2">
        <v>5.08</v>
      </c>
      <c r="D1035" s="2">
        <v>4.1562000000000001</v>
      </c>
      <c r="E1035" s="2">
        <v>3863</v>
      </c>
      <c r="F1035" s="2">
        <v>5.08</v>
      </c>
      <c r="G1035" s="2">
        <v>19624.04</v>
      </c>
      <c r="H1035" s="15">
        <f t="shared" si="16"/>
        <v>-2.8675594194769689E-2</v>
      </c>
    </row>
    <row r="1036" spans="1:8" ht="13.5" x14ac:dyDescent="0.25">
      <c r="A1036" s="11"/>
      <c r="B1036" s="10">
        <v>43812</v>
      </c>
      <c r="C1036" s="2">
        <v>5.09</v>
      </c>
      <c r="D1036" s="2">
        <v>4.1643999999999997</v>
      </c>
      <c r="E1036" s="2">
        <v>138</v>
      </c>
      <c r="F1036" s="2">
        <v>5.0994000000000002</v>
      </c>
      <c r="G1036" s="2">
        <v>703.71720000000005</v>
      </c>
      <c r="H1036" s="15">
        <f t="shared" si="16"/>
        <v>1.9729560656367696E-3</v>
      </c>
    </row>
    <row r="1037" spans="1:8" ht="13.5" x14ac:dyDescent="0.25">
      <c r="A1037" s="11"/>
      <c r="B1037" s="10">
        <v>43815</v>
      </c>
      <c r="C1037" s="2">
        <v>5.24</v>
      </c>
      <c r="D1037" s="2">
        <v>4.2870999999999997</v>
      </c>
      <c r="E1037" s="2">
        <v>129</v>
      </c>
      <c r="F1037" s="2">
        <v>5.2321999999999997</v>
      </c>
      <c r="G1037" s="2">
        <v>674.9538</v>
      </c>
      <c r="H1037" s="15">
        <f t="shared" si="16"/>
        <v>2.9464028431466727E-2</v>
      </c>
    </row>
    <row r="1038" spans="1:8" ht="13.5" x14ac:dyDescent="0.25">
      <c r="A1038" s="11"/>
      <c r="B1038" s="10">
        <v>43816</v>
      </c>
      <c r="C1038" s="2">
        <v>5.08</v>
      </c>
      <c r="D1038" s="2">
        <v>4.1562000000000001</v>
      </c>
      <c r="E1038" s="2">
        <v>314</v>
      </c>
      <c r="F1038" s="2">
        <v>5.0898000000000003</v>
      </c>
      <c r="G1038" s="2">
        <v>1598.1972000000001</v>
      </c>
      <c r="H1038" s="15">
        <f t="shared" si="16"/>
        <v>-3.053346084765916E-2</v>
      </c>
    </row>
    <row r="1039" spans="1:8" ht="13.5" x14ac:dyDescent="0.25">
      <c r="A1039" s="11"/>
      <c r="B1039" s="10">
        <v>43817</v>
      </c>
      <c r="C1039" s="2">
        <v>5.08</v>
      </c>
      <c r="D1039" s="2">
        <v>4.1562000000000001</v>
      </c>
      <c r="E1039" s="2">
        <v>468</v>
      </c>
      <c r="F1039" s="2">
        <v>5.0109000000000004</v>
      </c>
      <c r="G1039" s="2">
        <v>2345.1012000000001</v>
      </c>
      <c r="H1039" s="15">
        <f t="shared" si="16"/>
        <v>0</v>
      </c>
    </row>
    <row r="1040" spans="1:8" ht="13.5" x14ac:dyDescent="0.25">
      <c r="A1040" s="11"/>
      <c r="B1040" s="10">
        <v>43818</v>
      </c>
      <c r="C1040" s="2">
        <v>5.08</v>
      </c>
      <c r="D1040" s="2">
        <v>4.1562000000000001</v>
      </c>
      <c r="E1040" s="2">
        <v>1969</v>
      </c>
      <c r="F1040" s="2">
        <v>5.0353000000000003</v>
      </c>
      <c r="G1040" s="2">
        <v>9914.5056999999997</v>
      </c>
      <c r="H1040" s="15">
        <f t="shared" si="16"/>
        <v>0</v>
      </c>
    </row>
    <row r="1041" spans="1:8" ht="13.5" x14ac:dyDescent="0.25">
      <c r="A1041" s="11"/>
      <c r="B1041" s="10">
        <v>43819</v>
      </c>
      <c r="C1041" s="2">
        <v>5.15</v>
      </c>
      <c r="D1041" s="2">
        <v>4.2134</v>
      </c>
      <c r="E1041" s="2">
        <v>342</v>
      </c>
      <c r="F1041" s="2">
        <v>5.0917000000000003</v>
      </c>
      <c r="G1041" s="2">
        <v>1741.3614</v>
      </c>
      <c r="H1041" s="15">
        <f t="shared" si="16"/>
        <v>1.3762571579808459E-2</v>
      </c>
    </row>
    <row r="1042" spans="1:8" ht="13.5" x14ac:dyDescent="0.25">
      <c r="A1042" s="11"/>
      <c r="B1042" s="10">
        <v>43822</v>
      </c>
      <c r="C1042" s="2">
        <v>5.0999999999999996</v>
      </c>
      <c r="D1042" s="2">
        <v>4.1725000000000003</v>
      </c>
      <c r="E1042" s="2">
        <v>1534</v>
      </c>
      <c r="F1042" s="2">
        <v>5.0640999999999998</v>
      </c>
      <c r="G1042" s="2">
        <v>7768.3293999999996</v>
      </c>
      <c r="H1042" s="15">
        <f t="shared" si="16"/>
        <v>-9.7071248872643741E-3</v>
      </c>
    </row>
    <row r="1043" spans="1:8" ht="13.5" x14ac:dyDescent="0.25">
      <c r="A1043" s="11"/>
      <c r="B1043" s="10">
        <v>43823</v>
      </c>
      <c r="C1043" s="2">
        <v>5.0999999999999996</v>
      </c>
      <c r="D1043" s="2">
        <v>4.1725000000000003</v>
      </c>
      <c r="E1043" s="2">
        <v>1372</v>
      </c>
      <c r="F1043" s="2">
        <v>5.0420999999999996</v>
      </c>
      <c r="G1043" s="2">
        <v>6917.7611999999999</v>
      </c>
      <c r="H1043" s="15">
        <f t="shared" si="16"/>
        <v>0</v>
      </c>
    </row>
    <row r="1044" spans="1:8" ht="13.5" x14ac:dyDescent="0.25">
      <c r="A1044" s="11"/>
      <c r="B1044" s="10">
        <v>43824</v>
      </c>
      <c r="C1044" s="2">
        <v>5.15</v>
      </c>
      <c r="D1044" s="2">
        <v>4.2134</v>
      </c>
      <c r="E1044" s="2">
        <v>2414</v>
      </c>
      <c r="F1044" s="2">
        <v>5.0506000000000002</v>
      </c>
      <c r="G1044" s="2">
        <v>12192.1484</v>
      </c>
      <c r="H1044" s="15">
        <f t="shared" si="16"/>
        <v>9.8022768124624831E-3</v>
      </c>
    </row>
    <row r="1045" spans="1:8" ht="13.5" x14ac:dyDescent="0.25">
      <c r="A1045" s="11"/>
      <c r="B1045" s="10">
        <v>43825</v>
      </c>
      <c r="C1045" s="2">
        <v>5.14</v>
      </c>
      <c r="D1045" s="2">
        <v>4.2053000000000003</v>
      </c>
      <c r="E1045" s="2">
        <v>232</v>
      </c>
      <c r="F1045" s="2">
        <v>5.14</v>
      </c>
      <c r="G1045" s="2">
        <v>1192.48</v>
      </c>
      <c r="H1045" s="15">
        <f t="shared" si="16"/>
        <v>-1.9224379361085521E-3</v>
      </c>
    </row>
    <row r="1046" spans="1:8" ht="13.5" x14ac:dyDescent="0.25">
      <c r="A1046" s="11"/>
      <c r="B1046" s="10">
        <v>43826</v>
      </c>
      <c r="C1046" s="2">
        <v>5.12</v>
      </c>
      <c r="D1046" s="2">
        <v>4.1889000000000003</v>
      </c>
      <c r="E1046" s="2">
        <v>1914</v>
      </c>
      <c r="F1046" s="2">
        <v>5.0441000000000003</v>
      </c>
      <c r="G1046" s="2">
        <v>9654.4074000000001</v>
      </c>
      <c r="H1046" s="15">
        <f t="shared" si="16"/>
        <v>-3.8998406772406177E-3</v>
      </c>
    </row>
    <row r="1047" spans="1:8" ht="13.5" x14ac:dyDescent="0.25">
      <c r="A1047" s="11"/>
      <c r="B1047" s="10">
        <v>43829</v>
      </c>
      <c r="C1047" s="2">
        <v>5.0999999999999996</v>
      </c>
      <c r="D1047" s="2">
        <v>4.1725000000000003</v>
      </c>
      <c r="E1047" s="2">
        <v>6333</v>
      </c>
      <c r="F1047" s="2">
        <v>5.0002000000000004</v>
      </c>
      <c r="G1047" s="2">
        <v>31666.266599999999</v>
      </c>
      <c r="H1047" s="15">
        <f t="shared" si="16"/>
        <v>-3.9151089784907655E-3</v>
      </c>
    </row>
    <row r="1048" spans="1:8" ht="13.5" x14ac:dyDescent="0.25">
      <c r="A1048" s="11"/>
      <c r="B1048" s="10">
        <v>43830</v>
      </c>
      <c r="C1048" s="2">
        <v>5.15</v>
      </c>
      <c r="D1048" s="2">
        <v>4.2134</v>
      </c>
      <c r="E1048" s="2">
        <v>915</v>
      </c>
      <c r="F1048" s="2">
        <v>5.0289999999999999</v>
      </c>
      <c r="G1048" s="2">
        <v>4601.5349999999999</v>
      </c>
      <c r="H1048" s="15">
        <f t="shared" si="16"/>
        <v>9.8022768124624831E-3</v>
      </c>
    </row>
    <row r="1049" spans="1:8" ht="13.5" x14ac:dyDescent="0.25">
      <c r="A1049" s="11"/>
      <c r="B1049" s="10">
        <v>43832</v>
      </c>
      <c r="C1049" s="2">
        <v>5.15</v>
      </c>
      <c r="D1049" s="2">
        <v>4.2134</v>
      </c>
      <c r="E1049" s="2">
        <v>181</v>
      </c>
      <c r="F1049" s="2">
        <v>5.1185</v>
      </c>
      <c r="G1049" s="2">
        <v>926.44849999999997</v>
      </c>
      <c r="H1049" s="15">
        <f t="shared" si="16"/>
        <v>0</v>
      </c>
    </row>
    <row r="1050" spans="1:8" ht="13.5" x14ac:dyDescent="0.25">
      <c r="A1050" s="11"/>
      <c r="B1050" s="10">
        <v>43833</v>
      </c>
      <c r="C1050" s="2">
        <v>5.15</v>
      </c>
      <c r="D1050" s="2">
        <v>4.2134</v>
      </c>
      <c r="E1050" s="2">
        <v>70</v>
      </c>
      <c r="F1050" s="2">
        <v>5.1079999999999997</v>
      </c>
      <c r="G1050" s="2">
        <v>357.56</v>
      </c>
      <c r="H1050" s="15">
        <f t="shared" si="16"/>
        <v>0</v>
      </c>
    </row>
    <row r="1051" spans="1:8" ht="13.5" x14ac:dyDescent="0.25">
      <c r="A1051" s="11"/>
      <c r="B1051" s="10">
        <v>43836</v>
      </c>
      <c r="C1051" s="2">
        <v>5.0999999999999996</v>
      </c>
      <c r="D1051" s="2">
        <v>4.1725000000000003</v>
      </c>
      <c r="E1051" s="2">
        <v>9558</v>
      </c>
      <c r="F1051" s="2">
        <v>5.0000999999999998</v>
      </c>
      <c r="G1051" s="2">
        <v>47790.955800000003</v>
      </c>
      <c r="H1051" s="15">
        <f t="shared" si="16"/>
        <v>-9.7071248872643741E-3</v>
      </c>
    </row>
    <row r="1052" spans="1:8" ht="13.5" x14ac:dyDescent="0.25">
      <c r="A1052" s="11"/>
      <c r="B1052" s="10">
        <v>43837</v>
      </c>
      <c r="C1052" s="2">
        <v>5</v>
      </c>
      <c r="D1052" s="2">
        <v>4.0907</v>
      </c>
      <c r="E1052" s="2">
        <v>4268</v>
      </c>
      <c r="F1052" s="2">
        <v>4.9942000000000002</v>
      </c>
      <c r="G1052" s="2">
        <v>21315.245599999998</v>
      </c>
      <c r="H1052" s="15">
        <f t="shared" si="16"/>
        <v>-1.9604553624925178E-2</v>
      </c>
    </row>
    <row r="1053" spans="1:8" ht="13.5" x14ac:dyDescent="0.25">
      <c r="A1053" s="11"/>
      <c r="B1053" s="10">
        <v>43838</v>
      </c>
      <c r="C1053" s="2">
        <v>5</v>
      </c>
      <c r="D1053" s="2">
        <v>4.0907</v>
      </c>
      <c r="E1053" s="2">
        <v>0</v>
      </c>
      <c r="F1053" s="2">
        <v>0</v>
      </c>
      <c r="G1053" s="2">
        <v>0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4.9800000000000004</v>
      </c>
      <c r="D1054" s="2">
        <v>4.0743999999999998</v>
      </c>
      <c r="E1054" s="2">
        <v>20</v>
      </c>
      <c r="F1054" s="2">
        <v>4.9775</v>
      </c>
      <c r="G1054" s="2">
        <v>99.55</v>
      </c>
      <c r="H1054" s="15">
        <f t="shared" si="16"/>
        <v>-3.9846481042364887E-3</v>
      </c>
    </row>
    <row r="1055" spans="1:8" ht="13.5" x14ac:dyDescent="0.25">
      <c r="A1055" s="11"/>
      <c r="B1055" s="10">
        <v>43840</v>
      </c>
      <c r="C1055" s="2">
        <v>4.9000000000000004</v>
      </c>
      <c r="D1055" s="2">
        <v>4.0088999999999997</v>
      </c>
      <c r="E1055" s="2">
        <v>870</v>
      </c>
      <c r="F1055" s="2">
        <v>4.9076000000000004</v>
      </c>
      <c r="G1055" s="2">
        <v>4269.6120000000001</v>
      </c>
      <c r="H1055" s="15">
        <f t="shared" si="16"/>
        <v>-1.6075986648340888E-2</v>
      </c>
    </row>
    <row r="1056" spans="1:8" ht="13.5" x14ac:dyDescent="0.25">
      <c r="A1056" s="11"/>
      <c r="B1056" s="10">
        <v>43843</v>
      </c>
      <c r="C1056" s="2">
        <v>4.84</v>
      </c>
      <c r="D1056" s="2">
        <v>3.9598</v>
      </c>
      <c r="E1056" s="2">
        <v>19</v>
      </c>
      <c r="F1056" s="2">
        <v>4.8989000000000003</v>
      </c>
      <c r="G1056" s="2">
        <v>93.079099999999997</v>
      </c>
      <c r="H1056" s="15">
        <f t="shared" si="16"/>
        <v>-1.2247748759011126E-2</v>
      </c>
    </row>
    <row r="1057" spans="1:8" ht="13.5" x14ac:dyDescent="0.25">
      <c r="A1057" s="11"/>
      <c r="B1057" s="10">
        <v>43845</v>
      </c>
      <c r="C1057" s="2">
        <v>5.13</v>
      </c>
      <c r="D1057" s="2">
        <v>4.1970999999999998</v>
      </c>
      <c r="E1057" s="2">
        <v>45045</v>
      </c>
      <c r="F1057" s="2">
        <v>5.0999999999999996</v>
      </c>
      <c r="G1057" s="2">
        <v>229729.5</v>
      </c>
      <c r="H1057" s="15">
        <f t="shared" si="16"/>
        <v>5.9927269053992586E-2</v>
      </c>
    </row>
    <row r="1058" spans="1:8" ht="13.5" x14ac:dyDescent="0.25">
      <c r="A1058" s="11"/>
      <c r="B1058" s="10">
        <v>43846</v>
      </c>
      <c r="C1058" s="2">
        <v>5.35</v>
      </c>
      <c r="D1058" s="2">
        <v>4.3771000000000004</v>
      </c>
      <c r="E1058" s="2">
        <v>18790</v>
      </c>
      <c r="F1058" s="2">
        <v>5.2786</v>
      </c>
      <c r="G1058" s="2">
        <v>99184.894</v>
      </c>
      <c r="H1058" s="15">
        <f t="shared" si="16"/>
        <v>4.2886755140454272E-2</v>
      </c>
    </row>
    <row r="1059" spans="1:8" ht="13.5" x14ac:dyDescent="0.25">
      <c r="A1059" s="11"/>
      <c r="B1059" s="10">
        <v>43847</v>
      </c>
      <c r="C1059" s="2">
        <v>5.18</v>
      </c>
      <c r="D1059" s="2">
        <v>4.2380000000000004</v>
      </c>
      <c r="E1059" s="2">
        <v>16215</v>
      </c>
      <c r="F1059" s="2">
        <v>5.1281999999999996</v>
      </c>
      <c r="G1059" s="2">
        <v>83153.763000000006</v>
      </c>
      <c r="H1059" s="15">
        <f t="shared" si="16"/>
        <v>-3.1779031779031776E-2</v>
      </c>
    </row>
    <row r="1060" spans="1:8" ht="13.5" x14ac:dyDescent="0.25">
      <c r="A1060" s="11"/>
      <c r="B1060" s="10">
        <v>43850</v>
      </c>
      <c r="C1060" s="2">
        <v>5.24</v>
      </c>
      <c r="D1060" s="2">
        <v>4.2870999999999997</v>
      </c>
      <c r="E1060" s="2">
        <v>991</v>
      </c>
      <c r="F1060" s="2">
        <v>5.1429</v>
      </c>
      <c r="G1060" s="2">
        <v>5096.6139000000003</v>
      </c>
      <c r="H1060" s="15">
        <f t="shared" si="16"/>
        <v>1.158565361019331E-2</v>
      </c>
    </row>
    <row r="1061" spans="1:8" ht="13.5" x14ac:dyDescent="0.25">
      <c r="A1061" s="11"/>
      <c r="B1061" s="10">
        <v>43851</v>
      </c>
      <c r="C1061" s="2">
        <v>5.2</v>
      </c>
      <c r="D1061" s="2">
        <v>4.2542999999999997</v>
      </c>
      <c r="E1061" s="2">
        <v>3785</v>
      </c>
      <c r="F1061" s="2">
        <v>5.1066000000000003</v>
      </c>
      <c r="G1061" s="2">
        <v>19328.481</v>
      </c>
      <c r="H1061" s="15">
        <f t="shared" si="16"/>
        <v>-7.6508595554104037E-3</v>
      </c>
    </row>
    <row r="1062" spans="1:8" ht="13.5" x14ac:dyDescent="0.25">
      <c r="A1062" s="11"/>
      <c r="B1062" s="10">
        <v>43852</v>
      </c>
      <c r="C1062" s="2">
        <v>5.16</v>
      </c>
      <c r="D1062" s="2">
        <v>4.2215999999999996</v>
      </c>
      <c r="E1062" s="2">
        <v>6424</v>
      </c>
      <c r="F1062" s="2">
        <v>5.0502000000000002</v>
      </c>
      <c r="G1062" s="2">
        <v>32442.484799999998</v>
      </c>
      <c r="H1062" s="15">
        <f t="shared" si="16"/>
        <v>-7.6863408786404753E-3</v>
      </c>
    </row>
    <row r="1063" spans="1:8" ht="13.5" x14ac:dyDescent="0.25">
      <c r="A1063" s="11"/>
      <c r="B1063" s="10">
        <v>43853</v>
      </c>
      <c r="C1063" s="2">
        <v>5.28</v>
      </c>
      <c r="D1063" s="2">
        <v>4.3197999999999999</v>
      </c>
      <c r="E1063" s="2">
        <v>1226</v>
      </c>
      <c r="F1063" s="2">
        <v>5.1611000000000002</v>
      </c>
      <c r="G1063" s="2">
        <v>6327.5086000000001</v>
      </c>
      <c r="H1063" s="15">
        <f t="shared" si="16"/>
        <v>2.3261322721243202E-2</v>
      </c>
    </row>
    <row r="1064" spans="1:8" ht="13.5" x14ac:dyDescent="0.25">
      <c r="A1064" s="11"/>
      <c r="B1064" s="10">
        <v>43854</v>
      </c>
      <c r="C1064" s="2">
        <v>5.21</v>
      </c>
      <c r="D1064" s="2">
        <v>4.2625000000000002</v>
      </c>
      <c r="E1064" s="2">
        <v>1417</v>
      </c>
      <c r="F1064" s="2">
        <v>5.2727000000000004</v>
      </c>
      <c r="G1064" s="2">
        <v>7471.4159</v>
      </c>
      <c r="H1064" s="15">
        <f t="shared" si="16"/>
        <v>-1.3264502986249291E-2</v>
      </c>
    </row>
    <row r="1065" spans="1:8" ht="13.5" x14ac:dyDescent="0.25">
      <c r="A1065" s="11"/>
      <c r="B1065" s="10">
        <v>43857</v>
      </c>
      <c r="C1065" s="2">
        <v>5.52</v>
      </c>
      <c r="D1065" s="2">
        <v>4.5162000000000004</v>
      </c>
      <c r="E1065" s="2">
        <v>1392</v>
      </c>
      <c r="F1065" s="2">
        <v>5.4688999999999997</v>
      </c>
      <c r="G1065" s="2">
        <v>7612.7088000000003</v>
      </c>
      <c r="H1065" s="15">
        <f t="shared" si="16"/>
        <v>5.9519061583577768E-2</v>
      </c>
    </row>
    <row r="1066" spans="1:8" ht="13.5" x14ac:dyDescent="0.25">
      <c r="A1066" s="11"/>
      <c r="B1066" s="10">
        <v>43858</v>
      </c>
      <c r="C1066" s="2">
        <v>5.36</v>
      </c>
      <c r="D1066" s="2">
        <v>4.3853</v>
      </c>
      <c r="E1066" s="2">
        <v>1505</v>
      </c>
      <c r="F1066" s="2">
        <v>5.3948</v>
      </c>
      <c r="G1066" s="2">
        <v>8119.174</v>
      </c>
      <c r="H1066" s="15">
        <f t="shared" si="16"/>
        <v>-2.8984544528586079E-2</v>
      </c>
    </row>
    <row r="1067" spans="1:8" ht="13.5" x14ac:dyDescent="0.25">
      <c r="A1067" s="11"/>
      <c r="B1067" s="10">
        <v>43859</v>
      </c>
      <c r="C1067" s="2">
        <v>5.43</v>
      </c>
      <c r="D1067" s="2">
        <v>4.4424999999999999</v>
      </c>
      <c r="E1067" s="2">
        <v>3086</v>
      </c>
      <c r="F1067" s="2">
        <v>5.35</v>
      </c>
      <c r="G1067" s="2">
        <v>16510.099999999999</v>
      </c>
      <c r="H1067" s="15">
        <f t="shared" si="16"/>
        <v>1.3043577406334782E-2</v>
      </c>
    </row>
    <row r="1068" spans="1:8" ht="13.5" x14ac:dyDescent="0.25">
      <c r="A1068" s="11"/>
      <c r="B1068" s="10">
        <v>43860</v>
      </c>
      <c r="C1068" s="2">
        <v>5.36</v>
      </c>
      <c r="D1068" s="2">
        <v>4.3853</v>
      </c>
      <c r="E1068" s="2">
        <v>1719</v>
      </c>
      <c r="F1068" s="2">
        <v>5.2705000000000002</v>
      </c>
      <c r="G1068" s="2">
        <v>9059.9894999999997</v>
      </c>
      <c r="H1068" s="15">
        <f t="shared" si="16"/>
        <v>-1.2875633089476628E-2</v>
      </c>
    </row>
    <row r="1069" spans="1:8" ht="13.5" x14ac:dyDescent="0.25">
      <c r="A1069" s="11"/>
      <c r="B1069" s="10">
        <v>43861</v>
      </c>
      <c r="C1069" s="2">
        <v>5.12</v>
      </c>
      <c r="D1069" s="2">
        <v>4.1889000000000003</v>
      </c>
      <c r="E1069" s="2">
        <v>11406</v>
      </c>
      <c r="F1069" s="2">
        <v>5.1398000000000001</v>
      </c>
      <c r="G1069" s="2">
        <v>58624.558799999999</v>
      </c>
      <c r="H1069" s="15">
        <f t="shared" si="16"/>
        <v>-4.478598955601662E-2</v>
      </c>
    </row>
    <row r="1070" spans="1:8" ht="13.5" x14ac:dyDescent="0.25">
      <c r="A1070" s="11"/>
      <c r="B1070" s="10">
        <v>43864</v>
      </c>
      <c r="C1070" s="2">
        <v>5.2</v>
      </c>
      <c r="D1070" s="2">
        <v>4.2542999999999997</v>
      </c>
      <c r="E1070" s="2">
        <v>1998</v>
      </c>
      <c r="F1070" s="2">
        <v>5.2042999999999999</v>
      </c>
      <c r="G1070" s="2">
        <v>10398.1914</v>
      </c>
      <c r="H1070" s="15">
        <f t="shared" si="16"/>
        <v>1.5612690682517954E-2</v>
      </c>
    </row>
    <row r="1071" spans="1:8" ht="13.5" x14ac:dyDescent="0.25">
      <c r="A1071" s="11"/>
      <c r="B1071" s="10">
        <v>43865</v>
      </c>
      <c r="C1071" s="2">
        <v>5.25</v>
      </c>
      <c r="D1071" s="2">
        <v>4.2953000000000001</v>
      </c>
      <c r="E1071" s="2">
        <v>2113</v>
      </c>
      <c r="F1071" s="2">
        <v>5.2781000000000002</v>
      </c>
      <c r="G1071" s="2">
        <v>11152.6253</v>
      </c>
      <c r="H1071" s="15">
        <f t="shared" si="16"/>
        <v>9.6373081352984918E-3</v>
      </c>
    </row>
    <row r="1072" spans="1:8" ht="13.5" x14ac:dyDescent="0.25">
      <c r="A1072" s="11"/>
      <c r="B1072" s="10">
        <v>43866</v>
      </c>
      <c r="C1072" s="2">
        <v>5.45</v>
      </c>
      <c r="D1072" s="2">
        <v>4.4588999999999999</v>
      </c>
      <c r="E1072" s="2">
        <v>8180</v>
      </c>
      <c r="F1072" s="2">
        <v>5.3952</v>
      </c>
      <c r="G1072" s="2">
        <v>44132.735999999997</v>
      </c>
      <c r="H1072" s="15">
        <f t="shared" si="16"/>
        <v>3.8088142853816905E-2</v>
      </c>
    </row>
    <row r="1073" spans="1:8" ht="13.5" x14ac:dyDescent="0.25">
      <c r="A1073" s="11"/>
      <c r="B1073" s="10">
        <v>43867</v>
      </c>
      <c r="C1073" s="2">
        <v>5.44</v>
      </c>
      <c r="D1073" s="2">
        <v>4.4507000000000003</v>
      </c>
      <c r="E1073" s="2">
        <v>6877</v>
      </c>
      <c r="F1073" s="2">
        <v>5.4711999999999996</v>
      </c>
      <c r="G1073" s="2">
        <v>37625.4424</v>
      </c>
      <c r="H1073" s="15">
        <f t="shared" si="16"/>
        <v>-1.8390185920293214E-3</v>
      </c>
    </row>
    <row r="1074" spans="1:8" ht="13.5" x14ac:dyDescent="0.25">
      <c r="A1074" s="11"/>
      <c r="B1074" s="10">
        <v>43868</v>
      </c>
      <c r="C1074" s="2">
        <v>5.77</v>
      </c>
      <c r="D1074" s="2">
        <v>4.7206999999999999</v>
      </c>
      <c r="E1074" s="2">
        <v>6040</v>
      </c>
      <c r="F1074" s="2">
        <v>5.6315</v>
      </c>
      <c r="G1074" s="2">
        <v>34014.26</v>
      </c>
      <c r="H1074" s="15">
        <f t="shared" si="16"/>
        <v>6.0664614555013721E-2</v>
      </c>
    </row>
    <row r="1075" spans="1:8" ht="13.5" x14ac:dyDescent="0.25">
      <c r="A1075" s="11"/>
      <c r="B1075" s="10">
        <v>43871</v>
      </c>
      <c r="C1075" s="2">
        <v>5.77</v>
      </c>
      <c r="D1075" s="2">
        <v>4.7206999999999999</v>
      </c>
      <c r="E1075" s="2">
        <v>12347</v>
      </c>
      <c r="F1075" s="2">
        <v>5.9149000000000003</v>
      </c>
      <c r="G1075" s="2">
        <v>73031.270300000004</v>
      </c>
      <c r="H1075" s="15">
        <f t="shared" si="16"/>
        <v>0</v>
      </c>
    </row>
    <row r="1076" spans="1:8" ht="13.5" x14ac:dyDescent="0.25">
      <c r="A1076" s="11"/>
      <c r="B1076" s="10">
        <v>43872</v>
      </c>
      <c r="C1076" s="2">
        <v>5.75</v>
      </c>
      <c r="D1076" s="2">
        <v>4.7042999999999999</v>
      </c>
      <c r="E1076" s="2">
        <v>5592</v>
      </c>
      <c r="F1076" s="2">
        <v>5.726</v>
      </c>
      <c r="G1076" s="2">
        <v>32019.792000000001</v>
      </c>
      <c r="H1076" s="15">
        <f t="shared" si="16"/>
        <v>-3.4740610502679626E-3</v>
      </c>
    </row>
    <row r="1077" spans="1:8" ht="13.5" x14ac:dyDescent="0.25">
      <c r="A1077" s="11"/>
      <c r="B1077" s="10">
        <v>43873</v>
      </c>
      <c r="C1077" s="2">
        <v>5.69</v>
      </c>
      <c r="D1077" s="2">
        <v>4.6551999999999998</v>
      </c>
      <c r="E1077" s="2">
        <v>5452</v>
      </c>
      <c r="F1077" s="2">
        <v>5.5854999999999997</v>
      </c>
      <c r="G1077" s="2">
        <v>30452.146000000001</v>
      </c>
      <c r="H1077" s="15">
        <f t="shared" si="16"/>
        <v>-1.0437259528516494E-2</v>
      </c>
    </row>
    <row r="1078" spans="1:8" ht="13.5" x14ac:dyDescent="0.25">
      <c r="A1078" s="11"/>
      <c r="B1078" s="10">
        <v>43874</v>
      </c>
      <c r="C1078" s="2">
        <v>5.64</v>
      </c>
      <c r="D1078" s="2">
        <v>4.6143000000000001</v>
      </c>
      <c r="E1078" s="2">
        <v>1721</v>
      </c>
      <c r="F1078" s="2">
        <v>5.6216999999999997</v>
      </c>
      <c r="G1078" s="2">
        <v>9674.9457000000002</v>
      </c>
      <c r="H1078" s="15">
        <f t="shared" si="16"/>
        <v>-8.7858738614881669E-3</v>
      </c>
    </row>
    <row r="1079" spans="1:8" ht="13.5" x14ac:dyDescent="0.25">
      <c r="A1079" s="11"/>
      <c r="B1079" s="10">
        <v>43875</v>
      </c>
      <c r="C1079" s="2">
        <v>5.6</v>
      </c>
      <c r="D1079" s="2">
        <v>4.5815999999999999</v>
      </c>
      <c r="E1079" s="2">
        <v>4326</v>
      </c>
      <c r="F1079" s="2">
        <v>5.5103</v>
      </c>
      <c r="G1079" s="2">
        <v>23837.557799999999</v>
      </c>
      <c r="H1079" s="15">
        <f t="shared" si="16"/>
        <v>-7.0866653663611322E-3</v>
      </c>
    </row>
    <row r="1080" spans="1:8" ht="13.5" x14ac:dyDescent="0.25">
      <c r="A1080" s="11"/>
      <c r="B1080" s="10">
        <v>43878</v>
      </c>
      <c r="C1080" s="2">
        <v>5.53</v>
      </c>
      <c r="D1080" s="2">
        <v>4.5243000000000002</v>
      </c>
      <c r="E1080" s="2">
        <v>3362</v>
      </c>
      <c r="F1080" s="2">
        <v>5.4924999999999997</v>
      </c>
      <c r="G1080" s="2">
        <v>18465.785</v>
      </c>
      <c r="H1080" s="15">
        <f t="shared" si="16"/>
        <v>-1.2506547930853781E-2</v>
      </c>
    </row>
    <row r="1081" spans="1:8" ht="13.5" x14ac:dyDescent="0.25">
      <c r="A1081" s="11"/>
      <c r="B1081" s="10">
        <v>43879</v>
      </c>
      <c r="C1081" s="2">
        <v>5.52</v>
      </c>
      <c r="D1081" s="2">
        <v>4.5162000000000004</v>
      </c>
      <c r="E1081" s="2">
        <v>1481</v>
      </c>
      <c r="F1081" s="2">
        <v>5.5183999999999997</v>
      </c>
      <c r="G1081" s="2">
        <v>8172.7503999999999</v>
      </c>
      <c r="H1081" s="15">
        <f t="shared" si="16"/>
        <v>-1.7903322060870794E-3</v>
      </c>
    </row>
    <row r="1082" spans="1:8" ht="13.5" x14ac:dyDescent="0.25">
      <c r="A1082" s="11"/>
      <c r="B1082" s="10">
        <v>43880</v>
      </c>
      <c r="C1082" s="2">
        <v>5.69</v>
      </c>
      <c r="D1082" s="2">
        <v>4.6551999999999998</v>
      </c>
      <c r="E1082" s="2">
        <v>3643</v>
      </c>
      <c r="F1082" s="2">
        <v>5.6143000000000001</v>
      </c>
      <c r="G1082" s="2">
        <v>20452.894899999999</v>
      </c>
      <c r="H1082" s="15">
        <f t="shared" si="16"/>
        <v>3.077808777290628E-2</v>
      </c>
    </row>
    <row r="1083" spans="1:8" ht="13.5" x14ac:dyDescent="0.25">
      <c r="A1083" s="11"/>
      <c r="B1083" s="10">
        <v>43881</v>
      </c>
      <c r="C1083" s="2">
        <v>5.69</v>
      </c>
      <c r="D1083" s="2">
        <v>4.6551999999999998</v>
      </c>
      <c r="E1083" s="2">
        <v>5207</v>
      </c>
      <c r="F1083" s="2">
        <v>5.7351999999999999</v>
      </c>
      <c r="G1083" s="2">
        <v>29863.186399999999</v>
      </c>
      <c r="H1083" s="15">
        <f t="shared" si="16"/>
        <v>0</v>
      </c>
    </row>
    <row r="1084" spans="1:8" ht="13.5" x14ac:dyDescent="0.25">
      <c r="A1084" s="11"/>
      <c r="B1084" s="10">
        <v>43882</v>
      </c>
      <c r="C1084" s="2">
        <v>5.61</v>
      </c>
      <c r="D1084" s="2">
        <v>4.5898000000000003</v>
      </c>
      <c r="E1084" s="2">
        <v>858</v>
      </c>
      <c r="F1084" s="2">
        <v>5.6125999999999996</v>
      </c>
      <c r="G1084" s="2">
        <v>4815.6108000000004</v>
      </c>
      <c r="H1084" s="15">
        <f t="shared" si="16"/>
        <v>-1.4048805636707223E-2</v>
      </c>
    </row>
    <row r="1085" spans="1:8" ht="13.5" x14ac:dyDescent="0.25">
      <c r="A1085" s="11"/>
      <c r="B1085" s="10">
        <v>43885</v>
      </c>
      <c r="C1085" s="2">
        <v>5.61</v>
      </c>
      <c r="D1085" s="2">
        <v>4.5898000000000003</v>
      </c>
      <c r="E1085" s="2">
        <v>196</v>
      </c>
      <c r="F1085" s="2">
        <v>5.5307000000000004</v>
      </c>
      <c r="G1085" s="2">
        <v>1084.0172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5.57</v>
      </c>
      <c r="D1086" s="2">
        <v>4.5571000000000002</v>
      </c>
      <c r="E1086" s="2">
        <v>1775</v>
      </c>
      <c r="F1086" s="2">
        <v>5.6616</v>
      </c>
      <c r="G1086" s="2">
        <v>10049.34</v>
      </c>
      <c r="H1086" s="15">
        <f t="shared" si="16"/>
        <v>-7.1244934419800801E-3</v>
      </c>
    </row>
    <row r="1087" spans="1:8" ht="13.5" x14ac:dyDescent="0.25">
      <c r="A1087" s="11"/>
      <c r="B1087" s="10">
        <v>43887</v>
      </c>
      <c r="C1087" s="2">
        <v>5.48</v>
      </c>
      <c r="D1087" s="2">
        <v>4.4833999999999996</v>
      </c>
      <c r="E1087" s="2">
        <v>2355</v>
      </c>
      <c r="F1087" s="2">
        <v>5.4691999999999998</v>
      </c>
      <c r="G1087" s="2">
        <v>12879.966</v>
      </c>
      <c r="H1087" s="15">
        <f t="shared" si="16"/>
        <v>-1.6172565886199676E-2</v>
      </c>
    </row>
    <row r="1088" spans="1:8" ht="13.5" x14ac:dyDescent="0.25">
      <c r="A1088" s="11"/>
      <c r="B1088" s="10">
        <v>43888</v>
      </c>
      <c r="C1088" s="2">
        <v>5.44</v>
      </c>
      <c r="D1088" s="2">
        <v>4.4507000000000003</v>
      </c>
      <c r="E1088" s="2">
        <v>430</v>
      </c>
      <c r="F1088" s="2">
        <v>5.4394999999999998</v>
      </c>
      <c r="G1088" s="2">
        <v>2338.9850000000001</v>
      </c>
      <c r="H1088" s="15">
        <f t="shared" si="16"/>
        <v>-7.2935718427977175E-3</v>
      </c>
    </row>
    <row r="1089" spans="1:8" ht="13.5" x14ac:dyDescent="0.25">
      <c r="A1089" s="11"/>
      <c r="B1089" s="10">
        <v>43889</v>
      </c>
      <c r="C1089" s="2">
        <v>5.4</v>
      </c>
      <c r="D1089" s="2">
        <v>4.4180000000000001</v>
      </c>
      <c r="E1089" s="2">
        <v>1805</v>
      </c>
      <c r="F1089" s="2">
        <v>5.3761999999999999</v>
      </c>
      <c r="G1089" s="2">
        <v>9704.0409999999993</v>
      </c>
      <c r="H1089" s="15">
        <f t="shared" si="16"/>
        <v>-7.3471588738850454E-3</v>
      </c>
    </row>
    <row r="1090" spans="1:8" ht="13.5" x14ac:dyDescent="0.25">
      <c r="A1090" s="11"/>
      <c r="B1090" s="10">
        <v>43892</v>
      </c>
      <c r="C1090" s="2">
        <v>5.4</v>
      </c>
      <c r="D1090" s="2">
        <v>4.4180000000000001</v>
      </c>
      <c r="E1090" s="2">
        <v>1265</v>
      </c>
      <c r="F1090" s="2">
        <v>5.3502999999999998</v>
      </c>
      <c r="G1090" s="2">
        <v>6768.1295</v>
      </c>
      <c r="H1090" s="15">
        <f t="shared" si="16"/>
        <v>0</v>
      </c>
    </row>
    <row r="1091" spans="1:8" ht="13.5" x14ac:dyDescent="0.25">
      <c r="A1091" s="11"/>
      <c r="B1091" s="10">
        <v>43893</v>
      </c>
      <c r="C1091" s="2">
        <v>5.34</v>
      </c>
      <c r="D1091" s="2">
        <v>4.3689</v>
      </c>
      <c r="E1091" s="2">
        <v>481</v>
      </c>
      <c r="F1091" s="2">
        <v>5.2408000000000001</v>
      </c>
      <c r="G1091" s="2">
        <v>2520.8247999999999</v>
      </c>
      <c r="H1091" s="15">
        <f t="shared" si="16"/>
        <v>-1.1113626075147157E-2</v>
      </c>
    </row>
    <row r="1092" spans="1:8" ht="13.5" x14ac:dyDescent="0.25">
      <c r="A1092" s="11"/>
      <c r="B1092" s="10">
        <v>43894</v>
      </c>
      <c r="C1092" s="2">
        <v>5.58</v>
      </c>
      <c r="D1092" s="2">
        <v>4.5651999999999999</v>
      </c>
      <c r="E1092" s="2">
        <v>1094</v>
      </c>
      <c r="F1092" s="2">
        <v>5.4035000000000002</v>
      </c>
      <c r="G1092" s="2">
        <v>5911.4290000000001</v>
      </c>
      <c r="H1092" s="15">
        <f t="shared" si="16"/>
        <v>4.4931218384490358E-2</v>
      </c>
    </row>
    <row r="1093" spans="1:8" ht="13.5" x14ac:dyDescent="0.25">
      <c r="A1093" s="11"/>
      <c r="B1093" s="10">
        <v>43895</v>
      </c>
      <c r="C1093" s="2">
        <v>5.42</v>
      </c>
      <c r="D1093" s="2">
        <v>4.4343000000000004</v>
      </c>
      <c r="E1093" s="2">
        <v>255</v>
      </c>
      <c r="F1093" s="2">
        <v>5.42</v>
      </c>
      <c r="G1093" s="2">
        <v>1382.1</v>
      </c>
      <c r="H1093" s="15">
        <f t="shared" si="16"/>
        <v>-2.8673442565495394E-2</v>
      </c>
    </row>
    <row r="1094" spans="1:8" ht="13.5" x14ac:dyDescent="0.25">
      <c r="A1094" s="11"/>
      <c r="B1094" s="10">
        <v>43896</v>
      </c>
      <c r="C1094" s="2">
        <v>5.49</v>
      </c>
      <c r="D1094" s="2">
        <v>4.4916</v>
      </c>
      <c r="E1094" s="2">
        <v>940</v>
      </c>
      <c r="F1094" s="2">
        <v>5.2655000000000003</v>
      </c>
      <c r="G1094" s="2">
        <v>4949.57</v>
      </c>
      <c r="H1094" s="15">
        <f t="shared" si="16"/>
        <v>1.2921994452337389E-2</v>
      </c>
    </row>
    <row r="1095" spans="1:8" ht="13.5" x14ac:dyDescent="0.25">
      <c r="A1095" s="11"/>
      <c r="B1095" s="10">
        <v>43899</v>
      </c>
      <c r="C1095" s="2">
        <v>5.33</v>
      </c>
      <c r="D1095" s="2">
        <v>4.3606999999999996</v>
      </c>
      <c r="E1095" s="2">
        <v>2275</v>
      </c>
      <c r="F1095" s="2">
        <v>5.33</v>
      </c>
      <c r="G1095" s="2">
        <v>12125.75</v>
      </c>
      <c r="H1095" s="15">
        <f t="shared" ref="H1095:H1158" si="17">(D1095-D1094)/D1094</f>
        <v>-2.9143289696322124E-2</v>
      </c>
    </row>
    <row r="1096" spans="1:8" ht="13.5" x14ac:dyDescent="0.25">
      <c r="A1096" s="11"/>
      <c r="B1096" s="10">
        <v>43900</v>
      </c>
      <c r="C1096" s="2">
        <v>5.3</v>
      </c>
      <c r="D1096" s="2">
        <v>4.3361999999999998</v>
      </c>
      <c r="E1096" s="2">
        <v>3957</v>
      </c>
      <c r="F1096" s="2">
        <v>5.0837000000000003</v>
      </c>
      <c r="G1096" s="2">
        <v>20116.2009</v>
      </c>
      <c r="H1096" s="15">
        <f t="shared" si="17"/>
        <v>-5.6183640241245086E-3</v>
      </c>
    </row>
    <row r="1097" spans="1:8" ht="13.5" x14ac:dyDescent="0.25">
      <c r="A1097" s="11"/>
      <c r="B1097" s="10">
        <v>43901</v>
      </c>
      <c r="C1097" s="2">
        <v>5.15</v>
      </c>
      <c r="D1097" s="2">
        <v>4.2134</v>
      </c>
      <c r="E1097" s="2">
        <v>6699</v>
      </c>
      <c r="F1097" s="2">
        <v>5.1786000000000003</v>
      </c>
      <c r="G1097" s="2">
        <v>34691.441400000003</v>
      </c>
      <c r="H1097" s="15">
        <f t="shared" si="17"/>
        <v>-2.8319726949863892E-2</v>
      </c>
    </row>
    <row r="1098" spans="1:8" ht="13.5" x14ac:dyDescent="0.25">
      <c r="A1098" s="11"/>
      <c r="B1098" s="10">
        <v>43902</v>
      </c>
      <c r="C1098" s="2">
        <v>5.18</v>
      </c>
      <c r="D1098" s="2">
        <v>4.2380000000000004</v>
      </c>
      <c r="E1098" s="2">
        <v>1499</v>
      </c>
      <c r="F1098" s="2">
        <v>5.1105999999999998</v>
      </c>
      <c r="G1098" s="2">
        <v>7660.7893999999997</v>
      </c>
      <c r="H1098" s="15">
        <f t="shared" si="17"/>
        <v>5.8385152133669715E-3</v>
      </c>
    </row>
    <row r="1099" spans="1:8" ht="13.5" x14ac:dyDescent="0.25">
      <c r="A1099" s="11"/>
      <c r="B1099" s="10">
        <v>43903</v>
      </c>
      <c r="C1099" s="2">
        <v>5.03</v>
      </c>
      <c r="D1099" s="2">
        <v>4.1153000000000004</v>
      </c>
      <c r="E1099" s="2">
        <v>208</v>
      </c>
      <c r="F1099" s="2">
        <v>5.03</v>
      </c>
      <c r="G1099" s="2">
        <v>1046.24</v>
      </c>
      <c r="H1099" s="15">
        <f t="shared" si="17"/>
        <v>-2.8952336007550736E-2</v>
      </c>
    </row>
    <row r="1100" spans="1:8" ht="13.5" x14ac:dyDescent="0.25">
      <c r="A1100" s="11"/>
      <c r="B1100" s="10">
        <v>43906</v>
      </c>
      <c r="C1100" s="2">
        <v>4.7300000000000004</v>
      </c>
      <c r="D1100" s="2">
        <v>3.8698000000000001</v>
      </c>
      <c r="E1100" s="2">
        <v>5699</v>
      </c>
      <c r="F1100" s="2">
        <v>4.9275000000000002</v>
      </c>
      <c r="G1100" s="2">
        <v>28081.822499999998</v>
      </c>
      <c r="H1100" s="15">
        <f t="shared" si="17"/>
        <v>-5.9655432167764255E-2</v>
      </c>
    </row>
    <row r="1101" spans="1:8" ht="13.5" x14ac:dyDescent="0.25">
      <c r="A1101" s="11"/>
      <c r="B1101" s="10">
        <v>43907</v>
      </c>
      <c r="C1101" s="2">
        <v>4.5199999999999996</v>
      </c>
      <c r="D1101" s="2">
        <v>3.698</v>
      </c>
      <c r="E1101" s="2">
        <v>4984</v>
      </c>
      <c r="F1101" s="2">
        <v>4.5199999999999996</v>
      </c>
      <c r="G1101" s="2">
        <v>22527.68</v>
      </c>
      <c r="H1101" s="15">
        <f t="shared" si="17"/>
        <v>-4.4395059176184859E-2</v>
      </c>
    </row>
    <row r="1102" spans="1:8" ht="13.5" x14ac:dyDescent="0.25">
      <c r="A1102" s="11"/>
      <c r="B1102" s="10">
        <v>43908</v>
      </c>
      <c r="C1102" s="2">
        <v>4.6399999999999997</v>
      </c>
      <c r="D1102" s="2">
        <v>3.7961999999999998</v>
      </c>
      <c r="E1102" s="2">
        <v>5021</v>
      </c>
      <c r="F1102" s="2">
        <v>4.4786000000000001</v>
      </c>
      <c r="G1102" s="2">
        <v>22487.050599999999</v>
      </c>
      <c r="H1102" s="15">
        <f t="shared" si="17"/>
        <v>2.6554894537587845E-2</v>
      </c>
    </row>
    <row r="1103" spans="1:8" ht="13.5" x14ac:dyDescent="0.25">
      <c r="A1103" s="11"/>
      <c r="B1103" s="10">
        <v>43909</v>
      </c>
      <c r="C1103" s="2">
        <v>4.51</v>
      </c>
      <c r="D1103" s="2">
        <v>3.6898</v>
      </c>
      <c r="E1103" s="2">
        <v>6720</v>
      </c>
      <c r="F1103" s="2">
        <v>4.5925000000000002</v>
      </c>
      <c r="G1103" s="2">
        <v>30861.599999999999</v>
      </c>
      <c r="H1103" s="15">
        <f t="shared" si="17"/>
        <v>-2.8028028028027983E-2</v>
      </c>
    </row>
    <row r="1104" spans="1:8" ht="13.5" x14ac:dyDescent="0.25">
      <c r="A1104" s="11"/>
      <c r="B1104" s="10">
        <v>43913</v>
      </c>
      <c r="C1104" s="2">
        <v>4.51</v>
      </c>
      <c r="D1104" s="2">
        <v>3.6898</v>
      </c>
      <c r="E1104" s="2">
        <v>241</v>
      </c>
      <c r="F1104" s="2">
        <v>4.5216000000000003</v>
      </c>
      <c r="G1104" s="2">
        <v>1089.7056</v>
      </c>
      <c r="H1104" s="15">
        <f t="shared" si="17"/>
        <v>0</v>
      </c>
    </row>
    <row r="1105" spans="1:8" ht="13.5" x14ac:dyDescent="0.25">
      <c r="A1105" s="11"/>
      <c r="B1105" s="10">
        <v>43914</v>
      </c>
      <c r="C1105" s="2">
        <v>4.5999999999999996</v>
      </c>
      <c r="D1105" s="2">
        <v>3.7635000000000001</v>
      </c>
      <c r="E1105" s="2">
        <v>3652</v>
      </c>
      <c r="F1105" s="2">
        <v>4.5457999999999998</v>
      </c>
      <c r="G1105" s="2">
        <v>16601.261600000002</v>
      </c>
      <c r="H1105" s="15">
        <f t="shared" si="17"/>
        <v>1.9973982329665591E-2</v>
      </c>
    </row>
    <row r="1106" spans="1:8" ht="13.5" x14ac:dyDescent="0.25">
      <c r="A1106" s="11"/>
      <c r="B1106" s="10">
        <v>43915</v>
      </c>
      <c r="C1106" s="2">
        <v>4.4800000000000004</v>
      </c>
      <c r="D1106" s="2">
        <v>3.6652999999999998</v>
      </c>
      <c r="E1106" s="2">
        <v>4272</v>
      </c>
      <c r="F1106" s="2">
        <v>4.4836999999999998</v>
      </c>
      <c r="G1106" s="2">
        <v>19154.366399999999</v>
      </c>
      <c r="H1106" s="15">
        <f t="shared" si="17"/>
        <v>-2.6092732828484198E-2</v>
      </c>
    </row>
    <row r="1107" spans="1:8" ht="13.5" x14ac:dyDescent="0.25">
      <c r="A1107" s="11"/>
      <c r="B1107" s="10">
        <v>43916</v>
      </c>
      <c r="C1107" s="2">
        <v>4.6100000000000003</v>
      </c>
      <c r="D1107" s="2">
        <v>3.7715999999999998</v>
      </c>
      <c r="E1107" s="2">
        <v>402</v>
      </c>
      <c r="F1107" s="2">
        <v>4.6001000000000003</v>
      </c>
      <c r="G1107" s="2">
        <v>1849.2402</v>
      </c>
      <c r="H1107" s="15">
        <f t="shared" si="17"/>
        <v>2.9001718822470213E-2</v>
      </c>
    </row>
    <row r="1108" spans="1:8" ht="13.5" x14ac:dyDescent="0.25">
      <c r="A1108" s="11"/>
      <c r="B1108" s="10">
        <v>43917</v>
      </c>
      <c r="C1108" s="2">
        <v>4.5999999999999996</v>
      </c>
      <c r="D1108" s="2">
        <v>3.7635000000000001</v>
      </c>
      <c r="E1108" s="2">
        <v>638</v>
      </c>
      <c r="F1108" s="2">
        <v>4.4821</v>
      </c>
      <c r="G1108" s="2">
        <v>2859.5798</v>
      </c>
      <c r="H1108" s="15">
        <f t="shared" si="17"/>
        <v>-2.147629653197522E-3</v>
      </c>
    </row>
    <row r="1109" spans="1:8" ht="13.5" x14ac:dyDescent="0.25">
      <c r="A1109" s="11"/>
      <c r="B1109" s="10">
        <v>43920</v>
      </c>
      <c r="C1109" s="2">
        <v>4.5999999999999996</v>
      </c>
      <c r="D1109" s="2">
        <v>3.7635000000000001</v>
      </c>
      <c r="E1109" s="2">
        <v>101</v>
      </c>
      <c r="F1109" s="2">
        <v>4.6307</v>
      </c>
      <c r="G1109" s="2">
        <v>467.70069999999998</v>
      </c>
      <c r="H1109" s="15">
        <f t="shared" si="17"/>
        <v>0</v>
      </c>
    </row>
    <row r="1110" spans="1:8" ht="13.5" x14ac:dyDescent="0.25">
      <c r="A1110" s="11"/>
      <c r="B1110" s="10">
        <v>43921</v>
      </c>
      <c r="C1110" s="2">
        <v>4.47</v>
      </c>
      <c r="D1110" s="2">
        <v>3.6570999999999998</v>
      </c>
      <c r="E1110" s="2">
        <v>1611</v>
      </c>
      <c r="F1110" s="2">
        <v>4.4881000000000002</v>
      </c>
      <c r="G1110" s="2">
        <v>7230.3290999999999</v>
      </c>
      <c r="H1110" s="15">
        <f t="shared" si="17"/>
        <v>-2.82715557326957E-2</v>
      </c>
    </row>
    <row r="1111" spans="1:8" ht="13.5" x14ac:dyDescent="0.25">
      <c r="A1111" s="11"/>
      <c r="B1111" s="10">
        <v>43922</v>
      </c>
      <c r="C1111" s="2">
        <v>4.57</v>
      </c>
      <c r="D1111" s="2">
        <v>3.7389000000000001</v>
      </c>
      <c r="E1111" s="2">
        <v>2261</v>
      </c>
      <c r="F1111" s="2">
        <v>4.4048999999999996</v>
      </c>
      <c r="G1111" s="2">
        <v>9959.4789000000001</v>
      </c>
      <c r="H1111" s="15">
        <f t="shared" si="17"/>
        <v>2.2367449618550306E-2</v>
      </c>
    </row>
    <row r="1112" spans="1:8" ht="13.5" x14ac:dyDescent="0.25">
      <c r="A1112" s="11"/>
      <c r="B1112" s="10">
        <v>43923</v>
      </c>
      <c r="C1112" s="2">
        <v>4.4400000000000004</v>
      </c>
      <c r="D1112" s="2">
        <v>3.6326000000000001</v>
      </c>
      <c r="E1112" s="2">
        <v>949</v>
      </c>
      <c r="F1112" s="2">
        <v>4.4400000000000004</v>
      </c>
      <c r="G1112" s="2">
        <v>4213.5600000000004</v>
      </c>
      <c r="H1112" s="15">
        <f t="shared" si="17"/>
        <v>-2.8430821899489169E-2</v>
      </c>
    </row>
    <row r="1113" spans="1:8" ht="13.5" x14ac:dyDescent="0.25">
      <c r="A1113" s="11"/>
      <c r="B1113" s="10">
        <v>43924</v>
      </c>
      <c r="C1113" s="2">
        <v>4.3899999999999997</v>
      </c>
      <c r="D1113" s="2">
        <v>3.5916999999999999</v>
      </c>
      <c r="E1113" s="2">
        <v>4757</v>
      </c>
      <c r="F1113" s="2">
        <v>4.359</v>
      </c>
      <c r="G1113" s="2">
        <v>20735.762999999999</v>
      </c>
      <c r="H1113" s="15">
        <f t="shared" si="17"/>
        <v>-1.1259153223586456E-2</v>
      </c>
    </row>
    <row r="1114" spans="1:8" ht="13.5" x14ac:dyDescent="0.25">
      <c r="A1114" s="11"/>
      <c r="B1114" s="10">
        <v>43927</v>
      </c>
      <c r="C1114" s="2">
        <v>4.26</v>
      </c>
      <c r="D1114" s="2">
        <v>3.4853000000000001</v>
      </c>
      <c r="E1114" s="2">
        <v>50</v>
      </c>
      <c r="F1114" s="2">
        <v>4.26</v>
      </c>
      <c r="G1114" s="2">
        <v>213</v>
      </c>
      <c r="H1114" s="15">
        <f t="shared" si="17"/>
        <v>-2.9623854999025485E-2</v>
      </c>
    </row>
    <row r="1115" spans="1:8" ht="13.5" x14ac:dyDescent="0.25">
      <c r="A1115" s="11"/>
      <c r="B1115" s="10">
        <v>43928</v>
      </c>
      <c r="C1115" s="2">
        <v>4.29</v>
      </c>
      <c r="D1115" s="2">
        <v>3.5097999999999998</v>
      </c>
      <c r="E1115" s="2">
        <v>101</v>
      </c>
      <c r="F1115" s="2">
        <v>4.2900999999999998</v>
      </c>
      <c r="G1115" s="2">
        <v>433.30009999999999</v>
      </c>
      <c r="H1115" s="15">
        <f t="shared" si="17"/>
        <v>7.0295240008033007E-3</v>
      </c>
    </row>
    <row r="1116" spans="1:8" ht="13.5" x14ac:dyDescent="0.25">
      <c r="A1116" s="11"/>
      <c r="B1116" s="10">
        <v>43929</v>
      </c>
      <c r="C1116" s="2">
        <v>4.28</v>
      </c>
      <c r="D1116" s="2">
        <v>3.5017</v>
      </c>
      <c r="E1116" s="2">
        <v>778</v>
      </c>
      <c r="F1116" s="2">
        <v>4.1920000000000002</v>
      </c>
      <c r="G1116" s="2">
        <v>3261.3760000000002</v>
      </c>
      <c r="H1116" s="15">
        <f t="shared" si="17"/>
        <v>-2.3078238076243017E-3</v>
      </c>
    </row>
    <row r="1117" spans="1:8" ht="13.5" x14ac:dyDescent="0.25">
      <c r="A1117" s="11"/>
      <c r="B1117" s="10">
        <v>43934</v>
      </c>
      <c r="C1117" s="2">
        <v>4.29</v>
      </c>
      <c r="D1117" s="2">
        <v>3.5097999999999998</v>
      </c>
      <c r="E1117" s="2">
        <v>7</v>
      </c>
      <c r="F1117" s="2">
        <v>4.2986000000000004</v>
      </c>
      <c r="G1117" s="2">
        <v>30.090199999999999</v>
      </c>
      <c r="H1117" s="15">
        <f t="shared" si="17"/>
        <v>2.3131621783704414E-3</v>
      </c>
    </row>
    <row r="1118" spans="1:8" ht="13.5" x14ac:dyDescent="0.25">
      <c r="A1118" s="11"/>
      <c r="B1118" s="10">
        <v>43935</v>
      </c>
      <c r="C1118" s="2">
        <v>4.3499999999999996</v>
      </c>
      <c r="D1118" s="2">
        <v>3.5589</v>
      </c>
      <c r="E1118" s="2">
        <v>51</v>
      </c>
      <c r="F1118" s="2">
        <v>4.1734999999999998</v>
      </c>
      <c r="G1118" s="2">
        <v>212.8485</v>
      </c>
      <c r="H1118" s="15">
        <f t="shared" si="17"/>
        <v>1.3989401105476137E-2</v>
      </c>
    </row>
    <row r="1119" spans="1:8" ht="13.5" x14ac:dyDescent="0.25">
      <c r="A1119" s="11"/>
      <c r="B1119" s="10">
        <v>43936</v>
      </c>
      <c r="C1119" s="2">
        <v>4.4800000000000004</v>
      </c>
      <c r="D1119" s="2">
        <v>3.6652999999999998</v>
      </c>
      <c r="E1119" s="2">
        <v>4705</v>
      </c>
      <c r="F1119" s="2">
        <v>4.4654999999999996</v>
      </c>
      <c r="G1119" s="2">
        <v>21010.177500000002</v>
      </c>
      <c r="H1119" s="15">
        <f t="shared" si="17"/>
        <v>2.9896878248897082E-2</v>
      </c>
    </row>
    <row r="1120" spans="1:8" ht="13.5" x14ac:dyDescent="0.25">
      <c r="A1120" s="11"/>
      <c r="B1120" s="10">
        <v>43937</v>
      </c>
      <c r="C1120" s="2">
        <v>4.54</v>
      </c>
      <c r="D1120" s="2">
        <v>3.7143999999999999</v>
      </c>
      <c r="E1120" s="2">
        <v>4088</v>
      </c>
      <c r="F1120" s="2">
        <v>4.5372000000000003</v>
      </c>
      <c r="G1120" s="2">
        <v>18548.0736</v>
      </c>
      <c r="H1120" s="15">
        <f t="shared" si="17"/>
        <v>1.3395902108967928E-2</v>
      </c>
    </row>
    <row r="1121" spans="1:8" ht="13.5" x14ac:dyDescent="0.25">
      <c r="A1121" s="11"/>
      <c r="B1121" s="10">
        <v>43938</v>
      </c>
      <c r="C1121" s="2">
        <v>4.41</v>
      </c>
      <c r="D1121" s="2">
        <v>3.6080000000000001</v>
      </c>
      <c r="E1121" s="2">
        <v>1787</v>
      </c>
      <c r="F1121" s="2">
        <v>4.4111000000000002</v>
      </c>
      <c r="G1121" s="2">
        <v>7882.6356999999998</v>
      </c>
      <c r="H1121" s="15">
        <f t="shared" si="17"/>
        <v>-2.8645272453155242E-2</v>
      </c>
    </row>
    <row r="1122" spans="1:8" ht="13.5" x14ac:dyDescent="0.25">
      <c r="A1122" s="11"/>
      <c r="B1122" s="10">
        <v>43941</v>
      </c>
      <c r="C1122" s="2">
        <v>4.4000000000000004</v>
      </c>
      <c r="D1122" s="2">
        <v>3.5998000000000001</v>
      </c>
      <c r="E1122" s="2">
        <v>5254</v>
      </c>
      <c r="F1122" s="2">
        <v>4.3945999999999996</v>
      </c>
      <c r="G1122" s="2">
        <v>23089.2284</v>
      </c>
      <c r="H1122" s="15">
        <f t="shared" si="17"/>
        <v>-2.2727272727272687E-3</v>
      </c>
    </row>
    <row r="1123" spans="1:8" ht="13.5" x14ac:dyDescent="0.25">
      <c r="A1123" s="11"/>
      <c r="B1123" s="10">
        <v>43942</v>
      </c>
      <c r="C1123" s="2">
        <v>4.53</v>
      </c>
      <c r="D1123" s="2">
        <v>3.7061999999999999</v>
      </c>
      <c r="E1123" s="2">
        <v>7432</v>
      </c>
      <c r="F1123" s="2">
        <v>4.4978999999999996</v>
      </c>
      <c r="G1123" s="2">
        <v>33428.392800000001</v>
      </c>
      <c r="H1123" s="15">
        <f t="shared" si="17"/>
        <v>2.9557197622090067E-2</v>
      </c>
    </row>
    <row r="1124" spans="1:8" ht="13.5" x14ac:dyDescent="0.25">
      <c r="A1124" s="11"/>
      <c r="B1124" s="10">
        <v>43943</v>
      </c>
      <c r="C1124" s="2">
        <v>4.6399999999999997</v>
      </c>
      <c r="D1124" s="2">
        <v>3.7961999999999998</v>
      </c>
      <c r="E1124" s="2">
        <v>2376</v>
      </c>
      <c r="F1124" s="2">
        <v>4.5065999999999997</v>
      </c>
      <c r="G1124" s="2">
        <v>10707.6816</v>
      </c>
      <c r="H1124" s="15">
        <f t="shared" si="17"/>
        <v>2.4283632831471551E-2</v>
      </c>
    </row>
    <row r="1125" spans="1:8" ht="13.5" x14ac:dyDescent="0.25">
      <c r="A1125" s="11"/>
      <c r="B1125" s="10">
        <v>43944</v>
      </c>
      <c r="C1125" s="2">
        <v>4.6399999999999997</v>
      </c>
      <c r="D1125" s="2">
        <v>3.7961999999999998</v>
      </c>
      <c r="E1125" s="2">
        <v>100</v>
      </c>
      <c r="F1125" s="2">
        <v>4.6391999999999998</v>
      </c>
      <c r="G1125" s="2">
        <v>463.92</v>
      </c>
      <c r="H1125" s="15">
        <f t="shared" si="17"/>
        <v>0</v>
      </c>
    </row>
    <row r="1126" spans="1:8" ht="13.5" x14ac:dyDescent="0.25">
      <c r="A1126" s="11"/>
      <c r="B1126" s="10">
        <v>43945</v>
      </c>
      <c r="C1126" s="2">
        <v>4.63</v>
      </c>
      <c r="D1126" s="2">
        <v>3.7879999999999998</v>
      </c>
      <c r="E1126" s="2">
        <v>1358</v>
      </c>
      <c r="F1126" s="2">
        <v>4.5255000000000001</v>
      </c>
      <c r="G1126" s="2">
        <v>6145.6289999999999</v>
      </c>
      <c r="H1126" s="15">
        <f t="shared" si="17"/>
        <v>-2.1600547916337354E-3</v>
      </c>
    </row>
    <row r="1127" spans="1:8" ht="13.5" x14ac:dyDescent="0.25">
      <c r="A1127" s="11"/>
      <c r="B1127" s="10">
        <v>43948</v>
      </c>
      <c r="C1127" s="2">
        <v>4.5</v>
      </c>
      <c r="D1127" s="2">
        <v>3.6816</v>
      </c>
      <c r="E1127" s="2">
        <v>884</v>
      </c>
      <c r="F1127" s="2">
        <v>4.5</v>
      </c>
      <c r="G1127" s="2">
        <v>3978</v>
      </c>
      <c r="H1127" s="15">
        <f t="shared" si="17"/>
        <v>-2.8088701161562785E-2</v>
      </c>
    </row>
    <row r="1128" spans="1:8" ht="13.5" x14ac:dyDescent="0.25">
      <c r="A1128" s="11"/>
      <c r="B1128" s="10">
        <v>43949</v>
      </c>
      <c r="C1128" s="2">
        <v>4.49</v>
      </c>
      <c r="D1128" s="2">
        <v>3.6735000000000002</v>
      </c>
      <c r="E1128" s="2">
        <v>793</v>
      </c>
      <c r="F1128" s="2">
        <v>4.3727999999999998</v>
      </c>
      <c r="G1128" s="2">
        <v>3467.6304</v>
      </c>
      <c r="H1128" s="15">
        <f t="shared" si="17"/>
        <v>-2.2001303780964186E-3</v>
      </c>
    </row>
    <row r="1129" spans="1:8" ht="13.5" x14ac:dyDescent="0.25">
      <c r="A1129" s="11"/>
      <c r="B1129" s="10">
        <v>43950</v>
      </c>
      <c r="C1129" s="2">
        <v>4.3600000000000003</v>
      </c>
      <c r="D1129" s="2">
        <v>3.5670999999999999</v>
      </c>
      <c r="E1129" s="2">
        <v>4599</v>
      </c>
      <c r="F1129" s="2">
        <v>4.3602999999999996</v>
      </c>
      <c r="G1129" s="2">
        <v>20053.019700000001</v>
      </c>
      <c r="H1129" s="15">
        <f t="shared" si="17"/>
        <v>-2.8964203076085548E-2</v>
      </c>
    </row>
    <row r="1130" spans="1:8" ht="13.5" x14ac:dyDescent="0.25">
      <c r="A1130" s="11"/>
      <c r="B1130" s="10">
        <v>43951</v>
      </c>
      <c r="C1130" s="2">
        <v>4.46</v>
      </c>
      <c r="D1130" s="2">
        <v>3.6488999999999998</v>
      </c>
      <c r="E1130" s="2">
        <v>1086</v>
      </c>
      <c r="F1130" s="2">
        <v>4.2435999999999998</v>
      </c>
      <c r="G1130" s="2">
        <v>4608.5496000000003</v>
      </c>
      <c r="H1130" s="15">
        <f t="shared" si="17"/>
        <v>2.293179333352019E-2</v>
      </c>
    </row>
    <row r="1131" spans="1:8" ht="13.5" x14ac:dyDescent="0.25">
      <c r="A1131" s="11"/>
      <c r="B1131" s="10">
        <v>43955</v>
      </c>
      <c r="C1131" s="2">
        <v>4.5</v>
      </c>
      <c r="D1131" s="2">
        <v>3.6816</v>
      </c>
      <c r="E1131" s="2">
        <v>1001</v>
      </c>
      <c r="F1131" s="2">
        <v>4.5</v>
      </c>
      <c r="G1131" s="2">
        <v>4504.5</v>
      </c>
      <c r="H1131" s="15">
        <f t="shared" si="17"/>
        <v>8.9616048672203057E-3</v>
      </c>
    </row>
    <row r="1132" spans="1:8" ht="13.5" x14ac:dyDescent="0.25">
      <c r="A1132" s="11"/>
      <c r="B1132" s="10">
        <v>43956</v>
      </c>
      <c r="C1132" s="2">
        <v>4.37</v>
      </c>
      <c r="D1132" s="2">
        <v>3.5752999999999999</v>
      </c>
      <c r="E1132" s="2">
        <v>1678</v>
      </c>
      <c r="F1132" s="2">
        <v>4.5315000000000003</v>
      </c>
      <c r="G1132" s="2">
        <v>7603.857</v>
      </c>
      <c r="H1132" s="15">
        <f t="shared" si="17"/>
        <v>-2.8873315949587152E-2</v>
      </c>
    </row>
    <row r="1133" spans="1:8" ht="13.5" x14ac:dyDescent="0.25">
      <c r="A1133" s="11"/>
      <c r="B1133" s="10">
        <v>43957</v>
      </c>
      <c r="C1133" s="2">
        <v>4.49</v>
      </c>
      <c r="D1133" s="2">
        <v>3.6735000000000002</v>
      </c>
      <c r="E1133" s="2">
        <v>2003</v>
      </c>
      <c r="F1133" s="2">
        <v>4.2415000000000003</v>
      </c>
      <c r="G1133" s="2">
        <v>8495.7245000000003</v>
      </c>
      <c r="H1133" s="15">
        <f t="shared" si="17"/>
        <v>2.7466226610354458E-2</v>
      </c>
    </row>
    <row r="1134" spans="1:8" ht="13.5" x14ac:dyDescent="0.25">
      <c r="A1134" s="11"/>
      <c r="B1134" s="10">
        <v>43958</v>
      </c>
      <c r="C1134" s="2">
        <v>4.3600000000000003</v>
      </c>
      <c r="D1134" s="2">
        <v>3.5670999999999999</v>
      </c>
      <c r="E1134" s="2">
        <v>1204</v>
      </c>
      <c r="F1134" s="2">
        <v>4.3600000000000003</v>
      </c>
      <c r="G1134" s="2">
        <v>5249.44</v>
      </c>
      <c r="H1134" s="15">
        <f t="shared" si="17"/>
        <v>-2.8964203076085548E-2</v>
      </c>
    </row>
    <row r="1135" spans="1:8" ht="13.5" x14ac:dyDescent="0.25">
      <c r="A1135" s="11"/>
      <c r="B1135" s="10">
        <v>43959</v>
      </c>
      <c r="C1135" s="2">
        <v>4.4400000000000004</v>
      </c>
      <c r="D1135" s="2">
        <v>3.6326000000000001</v>
      </c>
      <c r="E1135" s="2">
        <v>2080</v>
      </c>
      <c r="F1135" s="2">
        <v>4.3948999999999998</v>
      </c>
      <c r="G1135" s="2">
        <v>9141.3919999999998</v>
      </c>
      <c r="H1135" s="15">
        <f t="shared" si="17"/>
        <v>1.8362255053124419E-2</v>
      </c>
    </row>
    <row r="1136" spans="1:8" ht="13.5" x14ac:dyDescent="0.25">
      <c r="A1136" s="11"/>
      <c r="B1136" s="10">
        <v>43962</v>
      </c>
      <c r="C1136" s="2">
        <v>4.55</v>
      </c>
      <c r="D1136" s="2">
        <v>3.7225999999999999</v>
      </c>
      <c r="E1136" s="2">
        <v>2085</v>
      </c>
      <c r="F1136" s="2">
        <v>4.4005000000000001</v>
      </c>
      <c r="G1136" s="2">
        <v>9175.0424999999996</v>
      </c>
      <c r="H1136" s="15">
        <f t="shared" si="17"/>
        <v>2.4775642790287909E-2</v>
      </c>
    </row>
    <row r="1137" spans="1:8" ht="13.5" x14ac:dyDescent="0.25">
      <c r="A1137" s="11"/>
      <c r="B1137" s="10">
        <v>43963</v>
      </c>
      <c r="C1137" s="2">
        <v>4.55</v>
      </c>
      <c r="D1137" s="2">
        <v>3.7225999999999999</v>
      </c>
      <c r="E1137" s="2">
        <v>777</v>
      </c>
      <c r="F1137" s="2">
        <v>4.4207999999999998</v>
      </c>
      <c r="G1137" s="2">
        <v>3434.9616000000001</v>
      </c>
      <c r="H1137" s="15">
        <f t="shared" si="17"/>
        <v>0</v>
      </c>
    </row>
    <row r="1138" spans="1:8" ht="13.5" x14ac:dyDescent="0.25">
      <c r="A1138" s="11"/>
      <c r="B1138" s="10">
        <v>43964</v>
      </c>
      <c r="C1138" s="2">
        <v>4.5999999999999996</v>
      </c>
      <c r="D1138" s="2">
        <v>3.7635000000000001</v>
      </c>
      <c r="E1138" s="2">
        <v>250</v>
      </c>
      <c r="F1138" s="2">
        <v>4.5999999999999996</v>
      </c>
      <c r="G1138" s="2">
        <v>1150</v>
      </c>
      <c r="H1138" s="15">
        <f t="shared" si="17"/>
        <v>1.0986944608606931E-2</v>
      </c>
    </row>
    <row r="1139" spans="1:8" ht="13.5" x14ac:dyDescent="0.25">
      <c r="A1139" s="11"/>
      <c r="B1139" s="10">
        <v>43965</v>
      </c>
      <c r="C1139" s="2">
        <v>4.47</v>
      </c>
      <c r="D1139" s="2">
        <v>3.6570999999999998</v>
      </c>
      <c r="E1139" s="2">
        <v>1204</v>
      </c>
      <c r="F1139" s="2">
        <v>4.47</v>
      </c>
      <c r="G1139" s="2">
        <v>5381.88</v>
      </c>
      <c r="H1139" s="15">
        <f t="shared" si="17"/>
        <v>-2.82715557326957E-2</v>
      </c>
    </row>
    <row r="1140" spans="1:8" ht="13.5" x14ac:dyDescent="0.25">
      <c r="A1140" s="11"/>
      <c r="B1140" s="10">
        <v>43966</v>
      </c>
      <c r="C1140" s="2">
        <v>4.3499999999999996</v>
      </c>
      <c r="D1140" s="2">
        <v>3.5589</v>
      </c>
      <c r="E1140" s="2">
        <v>5173</v>
      </c>
      <c r="F1140" s="2">
        <v>4.3433999999999999</v>
      </c>
      <c r="G1140" s="2">
        <v>22468.408200000002</v>
      </c>
      <c r="H1140" s="15">
        <f t="shared" si="17"/>
        <v>-2.6851877170435551E-2</v>
      </c>
    </row>
    <row r="1141" spans="1:8" ht="13.5" x14ac:dyDescent="0.25">
      <c r="A1141" s="11"/>
      <c r="B1141" s="10">
        <v>43969</v>
      </c>
      <c r="C1141" s="2">
        <v>4.3499999999999996</v>
      </c>
      <c r="D1141" s="2">
        <v>3.5589</v>
      </c>
      <c r="E1141" s="2">
        <v>1201</v>
      </c>
      <c r="F1141" s="2">
        <v>4.2653999999999996</v>
      </c>
      <c r="G1141" s="2">
        <v>5122.7453999999998</v>
      </c>
      <c r="H1141" s="15">
        <f t="shared" si="17"/>
        <v>0</v>
      </c>
    </row>
    <row r="1142" spans="1:8" ht="13.5" x14ac:dyDescent="0.25">
      <c r="A1142" s="11"/>
      <c r="B1142" s="10">
        <v>43970</v>
      </c>
      <c r="C1142" s="2">
        <v>4.22</v>
      </c>
      <c r="D1142" s="2">
        <v>3.4525999999999999</v>
      </c>
      <c r="E1142" s="2">
        <v>1323</v>
      </c>
      <c r="F1142" s="2">
        <v>4.2210000000000001</v>
      </c>
      <c r="G1142" s="2">
        <v>5584.3829999999998</v>
      </c>
      <c r="H1142" s="15">
        <f t="shared" si="17"/>
        <v>-2.986877967911435E-2</v>
      </c>
    </row>
    <row r="1143" spans="1:8" ht="13.5" x14ac:dyDescent="0.25">
      <c r="A1143" s="11"/>
      <c r="B1143" s="10">
        <v>43971</v>
      </c>
      <c r="C1143" s="2">
        <v>4.16</v>
      </c>
      <c r="D1143" s="2">
        <v>3.4035000000000002</v>
      </c>
      <c r="E1143" s="2">
        <v>4632</v>
      </c>
      <c r="F1143" s="2">
        <v>4.1571999999999996</v>
      </c>
      <c r="G1143" s="2">
        <v>19256.150399999999</v>
      </c>
      <c r="H1143" s="15">
        <f t="shared" si="17"/>
        <v>-1.422116665701202E-2</v>
      </c>
    </row>
    <row r="1144" spans="1:8" ht="13.5" x14ac:dyDescent="0.25">
      <c r="A1144" s="11"/>
      <c r="B1144" s="10">
        <v>43972</v>
      </c>
      <c r="C1144" s="2">
        <v>4.25</v>
      </c>
      <c r="D1144" s="2">
        <v>3.4771000000000001</v>
      </c>
      <c r="E1144" s="2">
        <v>2186</v>
      </c>
      <c r="F1144" s="2">
        <v>4.1071999999999997</v>
      </c>
      <c r="G1144" s="2">
        <v>8978.3392000000003</v>
      </c>
      <c r="H1144" s="15">
        <f t="shared" si="17"/>
        <v>2.1624798002056671E-2</v>
      </c>
    </row>
    <row r="1145" spans="1:8" ht="13.5" x14ac:dyDescent="0.25">
      <c r="A1145" s="11"/>
      <c r="B1145" s="10">
        <v>43973</v>
      </c>
      <c r="C1145" s="2">
        <v>4.37</v>
      </c>
      <c r="D1145" s="2">
        <v>3.5752999999999999</v>
      </c>
      <c r="E1145" s="2">
        <v>1730</v>
      </c>
      <c r="F1145" s="2">
        <v>4.2645999999999997</v>
      </c>
      <c r="G1145" s="2">
        <v>7377.7579999999998</v>
      </c>
      <c r="H1145" s="15">
        <f t="shared" si="17"/>
        <v>2.8241925742716587E-2</v>
      </c>
    </row>
    <row r="1146" spans="1:8" ht="13.5" x14ac:dyDescent="0.25">
      <c r="A1146" s="11"/>
      <c r="B1146" s="10">
        <v>43977</v>
      </c>
      <c r="C1146" s="2">
        <v>4.24</v>
      </c>
      <c r="D1146" s="2">
        <v>3.4689000000000001</v>
      </c>
      <c r="E1146" s="2">
        <v>1097</v>
      </c>
      <c r="F1146" s="2">
        <v>4.2519999999999998</v>
      </c>
      <c r="G1146" s="2">
        <v>4664.4440000000004</v>
      </c>
      <c r="H1146" s="15">
        <f t="shared" si="17"/>
        <v>-2.9759740441361517E-2</v>
      </c>
    </row>
    <row r="1147" spans="1:8" ht="13.5" x14ac:dyDescent="0.25">
      <c r="A1147" s="11"/>
      <c r="B1147" s="10">
        <v>43978</v>
      </c>
      <c r="C1147" s="2">
        <v>4.12</v>
      </c>
      <c r="D1147" s="2">
        <v>3.3708</v>
      </c>
      <c r="E1147" s="2">
        <v>4712</v>
      </c>
      <c r="F1147" s="2">
        <v>4.1200999999999999</v>
      </c>
      <c r="G1147" s="2">
        <v>19413.911199999999</v>
      </c>
      <c r="H1147" s="15">
        <f t="shared" si="17"/>
        <v>-2.8279858168295445E-2</v>
      </c>
    </row>
    <row r="1148" spans="1:8" ht="13.5" x14ac:dyDescent="0.25">
      <c r="A1148" s="11"/>
      <c r="B1148" s="10">
        <v>43979</v>
      </c>
      <c r="C1148" s="2">
        <v>4.0999999999999996</v>
      </c>
      <c r="D1148" s="2">
        <v>3.3544</v>
      </c>
      <c r="E1148" s="2">
        <v>6390</v>
      </c>
      <c r="F1148" s="2">
        <v>4.0327999999999999</v>
      </c>
      <c r="G1148" s="2">
        <v>25769.592000000001</v>
      </c>
      <c r="H1148" s="15">
        <f t="shared" si="17"/>
        <v>-4.8653138720778357E-3</v>
      </c>
    </row>
    <row r="1149" spans="1:8" ht="13.5" x14ac:dyDescent="0.25">
      <c r="A1149" s="11"/>
      <c r="B1149" s="10">
        <v>43980</v>
      </c>
      <c r="C1149" s="2">
        <v>4.1500000000000004</v>
      </c>
      <c r="D1149" s="2">
        <v>3.3953000000000002</v>
      </c>
      <c r="E1149" s="2">
        <v>25869</v>
      </c>
      <c r="F1149" s="2">
        <v>4.0747</v>
      </c>
      <c r="G1149" s="2">
        <v>105408.4143</v>
      </c>
      <c r="H1149" s="15">
        <f t="shared" si="17"/>
        <v>1.219294061531128E-2</v>
      </c>
    </row>
    <row r="1150" spans="1:8" ht="13.5" x14ac:dyDescent="0.25">
      <c r="A1150" s="11"/>
      <c r="B1150" s="10">
        <v>43983</v>
      </c>
      <c r="C1150" s="2">
        <v>4.17</v>
      </c>
      <c r="D1150" s="2">
        <v>3.4117000000000002</v>
      </c>
      <c r="E1150" s="2">
        <v>7376</v>
      </c>
      <c r="F1150" s="2">
        <v>4.0994000000000002</v>
      </c>
      <c r="G1150" s="2">
        <v>30237.1744</v>
      </c>
      <c r="H1150" s="15">
        <f t="shared" si="17"/>
        <v>4.8302064618737572E-3</v>
      </c>
    </row>
    <row r="1151" spans="1:8" ht="13.5" x14ac:dyDescent="0.25">
      <c r="A1151" s="11"/>
      <c r="B1151" s="10">
        <v>43984</v>
      </c>
      <c r="C1151" s="2">
        <v>4.12</v>
      </c>
      <c r="D1151" s="2">
        <v>3.3708</v>
      </c>
      <c r="E1151" s="2">
        <v>12997</v>
      </c>
      <c r="F1151" s="2">
        <v>4.0789999999999997</v>
      </c>
      <c r="G1151" s="2">
        <v>53014.762999999999</v>
      </c>
      <c r="H1151" s="15">
        <f t="shared" si="17"/>
        <v>-1.1988158396107559E-2</v>
      </c>
    </row>
    <row r="1152" spans="1:8" ht="13.5" x14ac:dyDescent="0.25">
      <c r="A1152" s="11"/>
      <c r="B1152" s="10">
        <v>43985</v>
      </c>
      <c r="C1152" s="2">
        <v>4.1399999999999997</v>
      </c>
      <c r="D1152" s="2">
        <v>3.3871000000000002</v>
      </c>
      <c r="E1152" s="2">
        <v>5092</v>
      </c>
      <c r="F1152" s="2">
        <v>4.1608999999999998</v>
      </c>
      <c r="G1152" s="2">
        <v>21187.302800000001</v>
      </c>
      <c r="H1152" s="15">
        <f t="shared" si="17"/>
        <v>4.8356473240774309E-3</v>
      </c>
    </row>
    <row r="1153" spans="1:8" ht="13.5" x14ac:dyDescent="0.25">
      <c r="A1153" s="11"/>
      <c r="B1153" s="10">
        <v>43986</v>
      </c>
      <c r="C1153" s="2">
        <v>4.26</v>
      </c>
      <c r="D1153" s="2">
        <v>3.4853000000000001</v>
      </c>
      <c r="E1153" s="2">
        <v>2032</v>
      </c>
      <c r="F1153" s="2">
        <v>4.2572999999999999</v>
      </c>
      <c r="G1153" s="2">
        <v>8650.8335999999999</v>
      </c>
      <c r="H1153" s="15">
        <f t="shared" si="17"/>
        <v>2.8992353340615819E-2</v>
      </c>
    </row>
    <row r="1154" spans="1:8" ht="13.5" x14ac:dyDescent="0.25">
      <c r="A1154" s="11"/>
      <c r="B1154" s="10">
        <v>43987</v>
      </c>
      <c r="C1154" s="2">
        <v>4.38</v>
      </c>
      <c r="D1154" s="2">
        <v>3.5834999999999999</v>
      </c>
      <c r="E1154" s="2">
        <v>9259</v>
      </c>
      <c r="F1154" s="2">
        <v>4.38</v>
      </c>
      <c r="G1154" s="2">
        <v>40554.42</v>
      </c>
      <c r="H1154" s="15">
        <f t="shared" si="17"/>
        <v>2.8175479872607764E-2</v>
      </c>
    </row>
    <row r="1155" spans="1:8" ht="13.5" x14ac:dyDescent="0.25">
      <c r="A1155" s="11"/>
      <c r="B1155" s="10">
        <v>43990</v>
      </c>
      <c r="C1155" s="2">
        <v>4.43</v>
      </c>
      <c r="D1155" s="2">
        <v>3.6244000000000001</v>
      </c>
      <c r="E1155" s="2">
        <v>2959</v>
      </c>
      <c r="F1155" s="2">
        <v>4.3038999999999996</v>
      </c>
      <c r="G1155" s="2">
        <v>12735.240100000001</v>
      </c>
      <c r="H1155" s="15">
        <f t="shared" si="17"/>
        <v>1.1413422631505556E-2</v>
      </c>
    </row>
    <row r="1156" spans="1:8" ht="13.5" x14ac:dyDescent="0.25">
      <c r="A1156" s="11"/>
      <c r="B1156" s="10">
        <v>43991</v>
      </c>
      <c r="C1156" s="2">
        <v>4.49</v>
      </c>
      <c r="D1156" s="2">
        <v>3.6735000000000002</v>
      </c>
      <c r="E1156" s="2">
        <v>1085</v>
      </c>
      <c r="F1156" s="2">
        <v>4.3384</v>
      </c>
      <c r="G1156" s="2">
        <v>4707.1639999999998</v>
      </c>
      <c r="H1156" s="15">
        <f t="shared" si="17"/>
        <v>1.3547069859838909E-2</v>
      </c>
    </row>
    <row r="1157" spans="1:8" ht="13.5" x14ac:dyDescent="0.25">
      <c r="A1157" s="11"/>
      <c r="B1157" s="10">
        <v>43992</v>
      </c>
      <c r="C1157" s="2">
        <v>4.46</v>
      </c>
      <c r="D1157" s="2">
        <v>3.6488999999999998</v>
      </c>
      <c r="E1157" s="2">
        <v>1575</v>
      </c>
      <c r="F1157" s="2">
        <v>4.3776999999999999</v>
      </c>
      <c r="G1157" s="2">
        <v>6894.8774999999996</v>
      </c>
      <c r="H1157" s="15">
        <f t="shared" si="17"/>
        <v>-6.6966108615762621E-3</v>
      </c>
    </row>
    <row r="1158" spans="1:8" ht="13.5" x14ac:dyDescent="0.25">
      <c r="A1158" s="11"/>
      <c r="B1158" s="10">
        <v>43993</v>
      </c>
      <c r="C1158" s="2">
        <v>4.4000000000000004</v>
      </c>
      <c r="D1158" s="2">
        <v>3.5998000000000001</v>
      </c>
      <c r="E1158" s="2">
        <v>4910</v>
      </c>
      <c r="F1158" s="2">
        <v>4.4001999999999999</v>
      </c>
      <c r="G1158" s="2">
        <v>21604.982</v>
      </c>
      <c r="H1158" s="15">
        <f t="shared" si="17"/>
        <v>-1.3456110060566117E-2</v>
      </c>
    </row>
    <row r="1159" spans="1:8" ht="13.5" x14ac:dyDescent="0.25">
      <c r="A1159" s="11"/>
      <c r="B1159" s="10">
        <v>43994</v>
      </c>
      <c r="C1159" s="2">
        <v>4.37</v>
      </c>
      <c r="D1159" s="2">
        <v>3.5752999999999999</v>
      </c>
      <c r="E1159" s="2">
        <v>1164</v>
      </c>
      <c r="F1159" s="2">
        <v>4.3478000000000003</v>
      </c>
      <c r="G1159" s="2">
        <v>5060.8392000000003</v>
      </c>
      <c r="H1159" s="15">
        <f t="shared" ref="H1159:H1222" si="18">(D1159-D1158)/D1158</f>
        <v>-6.8059336629813288E-3</v>
      </c>
    </row>
    <row r="1160" spans="1:8" ht="13.5" x14ac:dyDescent="0.25">
      <c r="A1160" s="11"/>
      <c r="B1160" s="10">
        <v>43997</v>
      </c>
      <c r="C1160" s="2">
        <v>4.37</v>
      </c>
      <c r="D1160" s="2">
        <v>3.5752999999999999</v>
      </c>
      <c r="E1160" s="2">
        <v>274</v>
      </c>
      <c r="F1160" s="2">
        <v>4.3743999999999996</v>
      </c>
      <c r="G1160" s="2">
        <v>1198.5856000000001</v>
      </c>
      <c r="H1160" s="15">
        <f t="shared" si="18"/>
        <v>0</v>
      </c>
    </row>
    <row r="1161" spans="1:8" ht="13.5" x14ac:dyDescent="0.25">
      <c r="A1161" s="11"/>
      <c r="B1161" s="10">
        <v>43998</v>
      </c>
      <c r="C1161" s="2">
        <v>4.25</v>
      </c>
      <c r="D1161" s="2">
        <v>3.4771000000000001</v>
      </c>
      <c r="E1161" s="2">
        <v>3905</v>
      </c>
      <c r="F1161" s="2">
        <v>4.2496999999999998</v>
      </c>
      <c r="G1161" s="2">
        <v>16595.0785</v>
      </c>
      <c r="H1161" s="15">
        <f t="shared" si="18"/>
        <v>-2.7466226610354333E-2</v>
      </c>
    </row>
    <row r="1162" spans="1:8" ht="13.5" x14ac:dyDescent="0.25">
      <c r="A1162" s="11"/>
      <c r="B1162" s="10">
        <v>43999</v>
      </c>
      <c r="C1162" s="2">
        <v>4.2</v>
      </c>
      <c r="D1162" s="2">
        <v>3.4361999999999999</v>
      </c>
      <c r="E1162" s="2">
        <v>18240</v>
      </c>
      <c r="F1162" s="2">
        <v>4.2225999999999999</v>
      </c>
      <c r="G1162" s="2">
        <v>77020.224000000002</v>
      </c>
      <c r="H1162" s="15">
        <f t="shared" si="18"/>
        <v>-1.1762675793045975E-2</v>
      </c>
    </row>
    <row r="1163" spans="1:8" ht="13.5" x14ac:dyDescent="0.25">
      <c r="A1163" s="11"/>
      <c r="B1163" s="10">
        <v>44000</v>
      </c>
      <c r="C1163" s="2">
        <v>4.1500000000000004</v>
      </c>
      <c r="D1163" s="2">
        <v>3.3953000000000002</v>
      </c>
      <c r="E1163" s="2">
        <v>4725</v>
      </c>
      <c r="F1163" s="2">
        <v>4.1421000000000001</v>
      </c>
      <c r="G1163" s="2">
        <v>19571.422500000001</v>
      </c>
      <c r="H1163" s="15">
        <f t="shared" si="18"/>
        <v>-1.1902683196554251E-2</v>
      </c>
    </row>
    <row r="1164" spans="1:8" ht="13.5" x14ac:dyDescent="0.25">
      <c r="A1164" s="11"/>
      <c r="B1164" s="10">
        <v>44001</v>
      </c>
      <c r="C1164" s="2">
        <v>4.1500000000000004</v>
      </c>
      <c r="D1164" s="2">
        <v>3.3953000000000002</v>
      </c>
      <c r="E1164" s="2">
        <v>2655</v>
      </c>
      <c r="F1164" s="2">
        <v>4.1501000000000001</v>
      </c>
      <c r="G1164" s="2">
        <v>11018.5155</v>
      </c>
      <c r="H1164" s="15">
        <f t="shared" si="18"/>
        <v>0</v>
      </c>
    </row>
    <row r="1165" spans="1:8" ht="13.5" x14ac:dyDescent="0.25">
      <c r="A1165" s="11"/>
      <c r="B1165" s="10">
        <v>44004</v>
      </c>
      <c r="C1165" s="2">
        <v>4.4000000000000004</v>
      </c>
      <c r="D1165" s="2">
        <v>3.5998000000000001</v>
      </c>
      <c r="E1165" s="2">
        <v>17643</v>
      </c>
      <c r="F1165" s="2">
        <v>4.3014999999999999</v>
      </c>
      <c r="G1165" s="2">
        <v>75891.364499999996</v>
      </c>
      <c r="H1165" s="15">
        <f t="shared" si="18"/>
        <v>6.0230318381291753E-2</v>
      </c>
    </row>
    <row r="1166" spans="1:8" ht="13.5" x14ac:dyDescent="0.25">
      <c r="A1166" s="11"/>
      <c r="B1166" s="10">
        <v>44005</v>
      </c>
      <c r="C1166" s="2">
        <v>4.66</v>
      </c>
      <c r="D1166" s="2">
        <v>3.8126000000000002</v>
      </c>
      <c r="E1166" s="2">
        <v>8594</v>
      </c>
      <c r="F1166" s="2">
        <v>4.5955000000000004</v>
      </c>
      <c r="G1166" s="2">
        <v>39493.726999999999</v>
      </c>
      <c r="H1166" s="15">
        <f t="shared" si="18"/>
        <v>5.9114395244180259E-2</v>
      </c>
    </row>
    <row r="1167" spans="1:8" ht="13.5" x14ac:dyDescent="0.25">
      <c r="A1167" s="11"/>
      <c r="B1167" s="10">
        <v>44006</v>
      </c>
      <c r="C1167" s="2">
        <v>4.5999999999999996</v>
      </c>
      <c r="D1167" s="2">
        <v>3.7635000000000001</v>
      </c>
      <c r="E1167" s="2">
        <v>8943</v>
      </c>
      <c r="F1167" s="2">
        <v>4.5998999999999999</v>
      </c>
      <c r="G1167" s="2">
        <v>41136.905700000003</v>
      </c>
      <c r="H1167" s="15">
        <f t="shared" si="18"/>
        <v>-1.2878350731784121E-2</v>
      </c>
    </row>
    <row r="1168" spans="1:8" ht="13.5" x14ac:dyDescent="0.25">
      <c r="A1168" s="11"/>
      <c r="B1168" s="10">
        <v>44007</v>
      </c>
      <c r="C1168" s="2">
        <v>4.58</v>
      </c>
      <c r="D1168" s="2">
        <v>3.7471000000000001</v>
      </c>
      <c r="E1168" s="2">
        <v>488</v>
      </c>
      <c r="F1168" s="2">
        <v>4.5805999999999996</v>
      </c>
      <c r="G1168" s="2">
        <v>2235.3328000000001</v>
      </c>
      <c r="H1168" s="15">
        <f t="shared" si="18"/>
        <v>-4.3576458084230024E-3</v>
      </c>
    </row>
    <row r="1169" spans="1:8" ht="13.5" x14ac:dyDescent="0.25">
      <c r="A1169" s="11"/>
      <c r="B1169" s="10">
        <v>44008</v>
      </c>
      <c r="C1169" s="2">
        <v>4.42</v>
      </c>
      <c r="D1169" s="2">
        <v>3.6162000000000001</v>
      </c>
      <c r="E1169" s="2">
        <v>5373</v>
      </c>
      <c r="F1169" s="2">
        <v>4.383</v>
      </c>
      <c r="G1169" s="2">
        <v>23549.859</v>
      </c>
      <c r="H1169" s="15">
        <f t="shared" si="18"/>
        <v>-3.4933682047450031E-2</v>
      </c>
    </row>
    <row r="1170" spans="1:8" ht="13.5" x14ac:dyDescent="0.25">
      <c r="A1170" s="11"/>
      <c r="B1170" s="10">
        <v>44011</v>
      </c>
      <c r="C1170" s="2">
        <v>4.46</v>
      </c>
      <c r="D1170" s="2">
        <v>3.6488999999999998</v>
      </c>
      <c r="E1170" s="2">
        <v>994</v>
      </c>
      <c r="F1170" s="2">
        <v>4.4722999999999997</v>
      </c>
      <c r="G1170" s="2">
        <v>4445.4661999999998</v>
      </c>
      <c r="H1170" s="15">
        <f t="shared" si="18"/>
        <v>9.042641446822557E-3</v>
      </c>
    </row>
    <row r="1171" spans="1:8" ht="13.5" x14ac:dyDescent="0.25">
      <c r="A1171" s="11"/>
      <c r="B1171" s="10">
        <v>44012</v>
      </c>
      <c r="C1171" s="2">
        <v>4.45</v>
      </c>
      <c r="D1171" s="2">
        <v>3.6406999999999998</v>
      </c>
      <c r="E1171" s="2">
        <v>7222</v>
      </c>
      <c r="F1171" s="2">
        <v>4.3573000000000004</v>
      </c>
      <c r="G1171" s="2">
        <v>31468.420600000001</v>
      </c>
      <c r="H1171" s="15">
        <f t="shared" si="18"/>
        <v>-2.2472525966729662E-3</v>
      </c>
    </row>
    <row r="1172" spans="1:8" ht="13.5" x14ac:dyDescent="0.25">
      <c r="A1172" s="11"/>
      <c r="B1172" s="10">
        <v>44013</v>
      </c>
      <c r="C1172" s="2">
        <v>4.38</v>
      </c>
      <c r="D1172" s="2">
        <v>3.5834999999999999</v>
      </c>
      <c r="E1172" s="2">
        <v>6757</v>
      </c>
      <c r="F1172" s="2">
        <v>4.3811999999999998</v>
      </c>
      <c r="G1172" s="2">
        <v>29603.768400000001</v>
      </c>
      <c r="H1172" s="15">
        <f t="shared" si="18"/>
        <v>-1.5711264317301597E-2</v>
      </c>
    </row>
    <row r="1173" spans="1:8" ht="13.5" x14ac:dyDescent="0.25">
      <c r="A1173" s="11"/>
      <c r="B1173" s="10">
        <v>44014</v>
      </c>
      <c r="C1173" s="2">
        <v>4.3600000000000003</v>
      </c>
      <c r="D1173" s="2">
        <v>3.5670999999999999</v>
      </c>
      <c r="E1173" s="2">
        <v>3580</v>
      </c>
      <c r="F1173" s="2">
        <v>4.3292999999999999</v>
      </c>
      <c r="G1173" s="2">
        <v>15498.894</v>
      </c>
      <c r="H1173" s="15">
        <f t="shared" si="18"/>
        <v>-4.5765313241244512E-3</v>
      </c>
    </row>
    <row r="1174" spans="1:8" ht="13.5" x14ac:dyDescent="0.25">
      <c r="A1174" s="11"/>
      <c r="B1174" s="10">
        <v>44015</v>
      </c>
      <c r="C1174" s="2">
        <v>4.34</v>
      </c>
      <c r="D1174" s="2">
        <v>3.5507</v>
      </c>
      <c r="E1174" s="2">
        <v>3070</v>
      </c>
      <c r="F1174" s="2">
        <v>4.3407999999999998</v>
      </c>
      <c r="G1174" s="2">
        <v>13326.255999999999</v>
      </c>
      <c r="H1174" s="15">
        <f t="shared" si="18"/>
        <v>-4.5975722575761742E-3</v>
      </c>
    </row>
    <row r="1175" spans="1:8" ht="13.5" x14ac:dyDescent="0.25">
      <c r="A1175" s="11"/>
      <c r="B1175" s="10">
        <v>44018</v>
      </c>
      <c r="C1175" s="2">
        <v>4.32</v>
      </c>
      <c r="D1175" s="2">
        <v>3.5344000000000002</v>
      </c>
      <c r="E1175" s="2">
        <v>1313</v>
      </c>
      <c r="F1175" s="2">
        <v>4.3335999999999997</v>
      </c>
      <c r="G1175" s="2">
        <v>5690.0168000000003</v>
      </c>
      <c r="H1175" s="15">
        <f t="shared" si="18"/>
        <v>-4.5906440983467366E-3</v>
      </c>
    </row>
    <row r="1176" spans="1:8" ht="13.5" x14ac:dyDescent="0.25">
      <c r="A1176" s="11"/>
      <c r="B1176" s="10">
        <v>44019</v>
      </c>
      <c r="C1176" s="2">
        <v>4.5199999999999996</v>
      </c>
      <c r="D1176" s="2">
        <v>3.698</v>
      </c>
      <c r="E1176" s="2">
        <v>8356</v>
      </c>
      <c r="F1176" s="2">
        <v>4.4192</v>
      </c>
      <c r="G1176" s="2">
        <v>36926.835200000001</v>
      </c>
      <c r="H1176" s="15">
        <f t="shared" si="18"/>
        <v>4.6287913082842844E-2</v>
      </c>
    </row>
    <row r="1177" spans="1:8" ht="13.5" x14ac:dyDescent="0.25">
      <c r="A1177" s="11"/>
      <c r="B1177" s="10">
        <v>44020</v>
      </c>
      <c r="C1177" s="2">
        <v>4.72</v>
      </c>
      <c r="D1177" s="2">
        <v>3.8616000000000001</v>
      </c>
      <c r="E1177" s="2">
        <v>0</v>
      </c>
      <c r="F1177" s="2">
        <v>0</v>
      </c>
      <c r="G1177" s="2">
        <v>0</v>
      </c>
      <c r="H1177" s="15">
        <f t="shared" si="18"/>
        <v>4.4240129799891885E-2</v>
      </c>
    </row>
    <row r="1178" spans="1:8" ht="13.5" x14ac:dyDescent="0.25">
      <c r="A1178" s="11"/>
      <c r="B1178" s="10">
        <v>44021</v>
      </c>
      <c r="C1178" s="2">
        <v>4.93</v>
      </c>
      <c r="D1178" s="2">
        <v>4.0335000000000001</v>
      </c>
      <c r="E1178" s="2">
        <v>0</v>
      </c>
      <c r="F1178" s="2">
        <v>0</v>
      </c>
      <c r="G1178" s="2">
        <v>0</v>
      </c>
      <c r="H1178" s="15">
        <f t="shared" si="18"/>
        <v>4.45152268489745E-2</v>
      </c>
    </row>
    <row r="1179" spans="1:8" ht="13.5" x14ac:dyDescent="0.25">
      <c r="A1179" s="11"/>
      <c r="B1179" s="10">
        <v>44022</v>
      </c>
      <c r="C1179" s="2">
        <v>5.23</v>
      </c>
      <c r="D1179" s="2">
        <v>4.2789000000000001</v>
      </c>
      <c r="E1179" s="2">
        <v>95628</v>
      </c>
      <c r="F1179" s="2">
        <v>5.1534000000000004</v>
      </c>
      <c r="G1179" s="2">
        <v>492809.33519999997</v>
      </c>
      <c r="H1179" s="15">
        <f t="shared" si="18"/>
        <v>6.0840461137969516E-2</v>
      </c>
    </row>
    <row r="1180" spans="1:8" ht="13.5" x14ac:dyDescent="0.25">
      <c r="A1180" s="11"/>
      <c r="B1180" s="10">
        <v>44025</v>
      </c>
      <c r="C1180" s="2">
        <v>5.25</v>
      </c>
      <c r="D1180" s="2">
        <v>4.2953000000000001</v>
      </c>
      <c r="E1180" s="2">
        <v>30339</v>
      </c>
      <c r="F1180" s="2">
        <v>5.3467000000000002</v>
      </c>
      <c r="G1180" s="2">
        <v>162213.5313</v>
      </c>
      <c r="H1180" s="15">
        <f t="shared" si="18"/>
        <v>3.8327607562691273E-3</v>
      </c>
    </row>
    <row r="1181" spans="1:8" ht="13.5" x14ac:dyDescent="0.25">
      <c r="A1181" s="11"/>
      <c r="B1181" s="10">
        <v>44026</v>
      </c>
      <c r="C1181" s="2">
        <v>5.09</v>
      </c>
      <c r="D1181" s="2">
        <v>4.1643999999999997</v>
      </c>
      <c r="E1181" s="2">
        <v>22461</v>
      </c>
      <c r="F1181" s="2">
        <v>5.1254</v>
      </c>
      <c r="G1181" s="2">
        <v>115121.6094</v>
      </c>
      <c r="H1181" s="15">
        <f t="shared" si="18"/>
        <v>-3.0475170535236296E-2</v>
      </c>
    </row>
    <row r="1182" spans="1:8" ht="13.5" x14ac:dyDescent="0.25">
      <c r="A1182" s="11"/>
      <c r="B1182" s="10">
        <v>44027</v>
      </c>
      <c r="C1182" s="2">
        <v>4.8499999999999996</v>
      </c>
      <c r="D1182" s="2">
        <v>3.968</v>
      </c>
      <c r="E1182" s="2">
        <v>6175</v>
      </c>
      <c r="F1182" s="2">
        <v>4.9683000000000002</v>
      </c>
      <c r="G1182" s="2">
        <v>30679.252499999999</v>
      </c>
      <c r="H1182" s="15">
        <f t="shared" si="18"/>
        <v>-4.7161655940831743E-2</v>
      </c>
    </row>
    <row r="1183" spans="1:8" ht="13.5" x14ac:dyDescent="0.25">
      <c r="A1183" s="11"/>
      <c r="B1183" s="10">
        <v>44028</v>
      </c>
      <c r="C1183" s="2">
        <v>4.9000000000000004</v>
      </c>
      <c r="D1183" s="2">
        <v>4.0088999999999997</v>
      </c>
      <c r="E1183" s="2">
        <v>10030</v>
      </c>
      <c r="F1183" s="2">
        <v>4.7233000000000001</v>
      </c>
      <c r="G1183" s="2">
        <v>47374.699000000001</v>
      </c>
      <c r="H1183" s="15">
        <f t="shared" si="18"/>
        <v>1.0307459677419284E-2</v>
      </c>
    </row>
    <row r="1184" spans="1:8" ht="13.5" x14ac:dyDescent="0.25">
      <c r="A1184" s="11"/>
      <c r="B1184" s="10">
        <v>44029</v>
      </c>
      <c r="C1184" s="2">
        <v>4.9800000000000004</v>
      </c>
      <c r="D1184" s="2">
        <v>4.0743999999999998</v>
      </c>
      <c r="E1184" s="2">
        <v>4051</v>
      </c>
      <c r="F1184" s="2">
        <v>4.9682000000000004</v>
      </c>
      <c r="G1184" s="2">
        <v>20126.178199999998</v>
      </c>
      <c r="H1184" s="15">
        <f t="shared" si="18"/>
        <v>1.6338646511511914E-2</v>
      </c>
    </row>
    <row r="1185" spans="1:8" ht="13.5" x14ac:dyDescent="0.25">
      <c r="A1185" s="11"/>
      <c r="B1185" s="10">
        <v>44032</v>
      </c>
      <c r="C1185" s="2">
        <v>4.91</v>
      </c>
      <c r="D1185" s="2">
        <v>4.0171000000000001</v>
      </c>
      <c r="E1185" s="2">
        <v>476</v>
      </c>
      <c r="F1185" s="2">
        <v>4.9523000000000001</v>
      </c>
      <c r="G1185" s="2">
        <v>2357.2948000000001</v>
      </c>
      <c r="H1185" s="15">
        <f t="shared" si="18"/>
        <v>-1.4063420380914904E-2</v>
      </c>
    </row>
    <row r="1186" spans="1:8" ht="13.5" x14ac:dyDescent="0.25">
      <c r="A1186" s="11"/>
      <c r="B1186" s="10">
        <v>44033</v>
      </c>
      <c r="C1186" s="2">
        <v>4.62</v>
      </c>
      <c r="D1186" s="2">
        <v>3.7797999999999998</v>
      </c>
      <c r="E1186" s="2">
        <v>25323</v>
      </c>
      <c r="F1186" s="2">
        <v>4.8213999999999997</v>
      </c>
      <c r="G1186" s="2">
        <v>122092.3122</v>
      </c>
      <c r="H1186" s="15">
        <f t="shared" si="18"/>
        <v>-5.9072465211222093E-2</v>
      </c>
    </row>
    <row r="1187" spans="1:8" ht="13.5" x14ac:dyDescent="0.25">
      <c r="A1187" s="11"/>
      <c r="B1187" s="10">
        <v>44034</v>
      </c>
      <c r="C1187" s="2">
        <v>4.55</v>
      </c>
      <c r="D1187" s="2">
        <v>3.7225999999999999</v>
      </c>
      <c r="E1187" s="2">
        <v>2644</v>
      </c>
      <c r="F1187" s="2">
        <v>4.5659000000000001</v>
      </c>
      <c r="G1187" s="2">
        <v>12072.239600000001</v>
      </c>
      <c r="H1187" s="15">
        <f t="shared" si="18"/>
        <v>-1.5133075824117657E-2</v>
      </c>
    </row>
    <row r="1188" spans="1:8" ht="13.5" x14ac:dyDescent="0.25">
      <c r="A1188" s="11"/>
      <c r="B1188" s="10">
        <v>44035</v>
      </c>
      <c r="C1188" s="2">
        <v>4.5199999999999996</v>
      </c>
      <c r="D1188" s="2">
        <v>3.698</v>
      </c>
      <c r="E1188" s="2">
        <v>1503</v>
      </c>
      <c r="F1188" s="2">
        <v>4.5971000000000002</v>
      </c>
      <c r="G1188" s="2">
        <v>6909.4413000000004</v>
      </c>
      <c r="H1188" s="15">
        <f t="shared" si="18"/>
        <v>-6.6082845323161112E-3</v>
      </c>
    </row>
    <row r="1189" spans="1:8" ht="13.5" x14ac:dyDescent="0.25">
      <c r="A1189" s="11"/>
      <c r="B1189" s="10">
        <v>44036</v>
      </c>
      <c r="C1189" s="2">
        <v>4.4800000000000004</v>
      </c>
      <c r="D1189" s="2">
        <v>3.6652999999999998</v>
      </c>
      <c r="E1189" s="2">
        <v>5923</v>
      </c>
      <c r="F1189" s="2">
        <v>4.5599999999999996</v>
      </c>
      <c r="G1189" s="2">
        <v>27008.880000000001</v>
      </c>
      <c r="H1189" s="15">
        <f t="shared" si="18"/>
        <v>-8.8426176311520218E-3</v>
      </c>
    </row>
    <row r="1190" spans="1:8" ht="13.5" x14ac:dyDescent="0.25">
      <c r="A1190" s="11"/>
      <c r="B1190" s="10">
        <v>44039</v>
      </c>
      <c r="C1190" s="2">
        <v>4.4400000000000004</v>
      </c>
      <c r="D1190" s="2">
        <v>3.6326000000000001</v>
      </c>
      <c r="E1190" s="2">
        <v>5625</v>
      </c>
      <c r="F1190" s="2">
        <v>4.4352999999999998</v>
      </c>
      <c r="G1190" s="2">
        <v>24948.5625</v>
      </c>
      <c r="H1190" s="15">
        <f t="shared" si="18"/>
        <v>-8.9215071071944256E-3</v>
      </c>
    </row>
    <row r="1191" spans="1:8" ht="13.5" x14ac:dyDescent="0.25">
      <c r="A1191" s="11"/>
      <c r="B1191" s="10">
        <v>44040</v>
      </c>
      <c r="C1191" s="2">
        <v>4.62</v>
      </c>
      <c r="D1191" s="2">
        <v>3.7797999999999998</v>
      </c>
      <c r="E1191" s="2">
        <v>3507</v>
      </c>
      <c r="F1191" s="2">
        <v>4.5608000000000004</v>
      </c>
      <c r="G1191" s="2">
        <v>15994.7256</v>
      </c>
      <c r="H1191" s="15">
        <f t="shared" si="18"/>
        <v>4.0521940208115337E-2</v>
      </c>
    </row>
    <row r="1192" spans="1:8" ht="13.5" x14ac:dyDescent="0.25">
      <c r="A1192" s="11"/>
      <c r="B1192" s="10">
        <v>44041</v>
      </c>
      <c r="C1192" s="2">
        <v>4.7699999999999996</v>
      </c>
      <c r="D1192" s="2">
        <v>3.9024999999999999</v>
      </c>
      <c r="E1192" s="2">
        <v>3825</v>
      </c>
      <c r="F1192" s="2">
        <v>4.6790000000000003</v>
      </c>
      <c r="G1192" s="2">
        <v>17897.174999999999</v>
      </c>
      <c r="H1192" s="15">
        <f t="shared" si="18"/>
        <v>3.2462035028308384E-2</v>
      </c>
    </row>
    <row r="1193" spans="1:8" ht="13.5" x14ac:dyDescent="0.25">
      <c r="A1193" s="11"/>
      <c r="B1193" s="10">
        <v>44042</v>
      </c>
      <c r="C1193" s="2">
        <v>4.84</v>
      </c>
      <c r="D1193" s="2">
        <v>3.9598</v>
      </c>
      <c r="E1193" s="2">
        <v>282</v>
      </c>
      <c r="F1193" s="2">
        <v>4.7881999999999998</v>
      </c>
      <c r="G1193" s="2">
        <v>1350.2724000000001</v>
      </c>
      <c r="H1193" s="15">
        <f t="shared" si="18"/>
        <v>1.46828955797566E-2</v>
      </c>
    </row>
    <row r="1194" spans="1:8" ht="13.5" x14ac:dyDescent="0.25">
      <c r="A1194" s="11"/>
      <c r="B1194" s="10">
        <v>44046</v>
      </c>
      <c r="C1194" s="2">
        <v>4.88</v>
      </c>
      <c r="D1194" s="2">
        <v>3.9925000000000002</v>
      </c>
      <c r="E1194" s="2">
        <v>12</v>
      </c>
      <c r="F1194" s="2">
        <v>4.8475000000000001</v>
      </c>
      <c r="G1194" s="2">
        <v>58.17</v>
      </c>
      <c r="H1194" s="15">
        <f t="shared" si="18"/>
        <v>8.2579928279206457E-3</v>
      </c>
    </row>
    <row r="1195" spans="1:8" ht="13.5" x14ac:dyDescent="0.25">
      <c r="A1195" s="11"/>
      <c r="B1195" s="10">
        <v>44047</v>
      </c>
      <c r="C1195" s="2">
        <v>4.8</v>
      </c>
      <c r="D1195" s="2">
        <v>3.9270999999999998</v>
      </c>
      <c r="E1195" s="2">
        <v>4924</v>
      </c>
      <c r="F1195" s="2">
        <v>4.7458</v>
      </c>
      <c r="G1195" s="2">
        <v>23368.319200000002</v>
      </c>
      <c r="H1195" s="15">
        <f t="shared" si="18"/>
        <v>-1.6380713838447174E-2</v>
      </c>
    </row>
    <row r="1196" spans="1:8" ht="13.5" x14ac:dyDescent="0.25">
      <c r="A1196" s="11"/>
      <c r="B1196" s="10">
        <v>44048</v>
      </c>
      <c r="C1196" s="2">
        <v>4.75</v>
      </c>
      <c r="D1196" s="2">
        <v>3.8862000000000001</v>
      </c>
      <c r="E1196" s="2">
        <v>826</v>
      </c>
      <c r="F1196" s="2">
        <v>4.5975000000000001</v>
      </c>
      <c r="G1196" s="2">
        <v>3797.5349999999999</v>
      </c>
      <c r="H1196" s="15">
        <f t="shared" si="18"/>
        <v>-1.0414809910620998E-2</v>
      </c>
    </row>
    <row r="1197" spans="1:8" ht="13.5" x14ac:dyDescent="0.25">
      <c r="A1197" s="11"/>
      <c r="B1197" s="10">
        <v>44049</v>
      </c>
      <c r="C1197" s="2">
        <v>4.7</v>
      </c>
      <c r="D1197" s="2">
        <v>3.8452999999999999</v>
      </c>
      <c r="E1197" s="2">
        <v>1966</v>
      </c>
      <c r="F1197" s="2">
        <v>4.5430999999999999</v>
      </c>
      <c r="G1197" s="2">
        <v>8931.7345999999998</v>
      </c>
      <c r="H1197" s="15">
        <f t="shared" si="18"/>
        <v>-1.0524419741649981E-2</v>
      </c>
    </row>
    <row r="1198" spans="1:8" ht="13.5" x14ac:dyDescent="0.25">
      <c r="A1198" s="11"/>
      <c r="B1198" s="10">
        <v>44050</v>
      </c>
      <c r="C1198" s="2">
        <v>4.6900000000000004</v>
      </c>
      <c r="D1198" s="2">
        <v>3.8371</v>
      </c>
      <c r="E1198" s="2">
        <v>356</v>
      </c>
      <c r="F1198" s="2">
        <v>4.5612000000000004</v>
      </c>
      <c r="G1198" s="2">
        <v>1623.7872</v>
      </c>
      <c r="H1198" s="15">
        <f t="shared" si="18"/>
        <v>-2.1324734090968156E-3</v>
      </c>
    </row>
    <row r="1199" spans="1:8" ht="13.5" x14ac:dyDescent="0.25">
      <c r="A1199" s="11"/>
      <c r="B1199" s="10">
        <v>44053</v>
      </c>
      <c r="C1199" s="2">
        <v>4.5999999999999996</v>
      </c>
      <c r="D1199" s="2">
        <v>3.7635000000000001</v>
      </c>
      <c r="E1199" s="2">
        <v>664</v>
      </c>
      <c r="F1199" s="2">
        <v>4.6048</v>
      </c>
      <c r="G1199" s="2">
        <v>3057.5871999999999</v>
      </c>
      <c r="H1199" s="15">
        <f t="shared" si="18"/>
        <v>-1.9181152432826844E-2</v>
      </c>
    </row>
    <row r="1200" spans="1:8" ht="13.5" x14ac:dyDescent="0.25">
      <c r="A1200" s="11"/>
      <c r="B1200" s="10">
        <v>44054</v>
      </c>
      <c r="C1200" s="2">
        <v>4.58</v>
      </c>
      <c r="D1200" s="2">
        <v>3.7471000000000001</v>
      </c>
      <c r="E1200" s="2">
        <v>1644</v>
      </c>
      <c r="F1200" s="2">
        <v>4.5156999999999998</v>
      </c>
      <c r="G1200" s="2">
        <v>7423.8108000000002</v>
      </c>
      <c r="H1200" s="15">
        <f t="shared" si="18"/>
        <v>-4.3576458084230024E-3</v>
      </c>
    </row>
    <row r="1201" spans="1:8" ht="13.5" x14ac:dyDescent="0.25">
      <c r="A1201" s="11"/>
      <c r="B1201" s="10">
        <v>44055</v>
      </c>
      <c r="C1201" s="2">
        <v>4.59</v>
      </c>
      <c r="D1201" s="2">
        <v>3.7553000000000001</v>
      </c>
      <c r="E1201" s="2">
        <v>21377</v>
      </c>
      <c r="F1201" s="2">
        <v>4.5911</v>
      </c>
      <c r="G1201" s="2">
        <v>98143.944699999993</v>
      </c>
      <c r="H1201" s="15">
        <f t="shared" si="18"/>
        <v>2.1883589976248257E-3</v>
      </c>
    </row>
    <row r="1202" spans="1:8" ht="13.5" x14ac:dyDescent="0.25">
      <c r="A1202" s="11"/>
      <c r="B1202" s="10">
        <v>44057</v>
      </c>
      <c r="C1202" s="2">
        <v>4.58</v>
      </c>
      <c r="D1202" s="2">
        <v>3.7471000000000001</v>
      </c>
      <c r="E1202" s="2">
        <v>4263</v>
      </c>
      <c r="F1202" s="2">
        <v>4.4781000000000004</v>
      </c>
      <c r="G1202" s="2">
        <v>19090.140299999999</v>
      </c>
      <c r="H1202" s="15">
        <f t="shared" si="18"/>
        <v>-2.1835805395041636E-3</v>
      </c>
    </row>
    <row r="1203" spans="1:8" ht="13.5" x14ac:dyDescent="0.25">
      <c r="A1203" s="11"/>
      <c r="B1203" s="10">
        <v>44060</v>
      </c>
      <c r="C1203" s="2">
        <v>4.45</v>
      </c>
      <c r="D1203" s="2">
        <v>3.6406999999999998</v>
      </c>
      <c r="E1203" s="2">
        <v>1766</v>
      </c>
      <c r="F1203" s="2">
        <v>4.4843000000000002</v>
      </c>
      <c r="G1203" s="2">
        <v>7919.2737999999999</v>
      </c>
      <c r="H1203" s="15">
        <f t="shared" si="18"/>
        <v>-2.8395292359424694E-2</v>
      </c>
    </row>
    <row r="1204" spans="1:8" ht="13.5" x14ac:dyDescent="0.25">
      <c r="A1204" s="11"/>
      <c r="B1204" s="10">
        <v>44061</v>
      </c>
      <c r="C1204" s="2">
        <v>4.4000000000000004</v>
      </c>
      <c r="D1204" s="2">
        <v>3.5998000000000001</v>
      </c>
      <c r="E1204" s="2">
        <v>1188</v>
      </c>
      <c r="F1204" s="2">
        <v>4.4000000000000004</v>
      </c>
      <c r="G1204" s="2">
        <v>5227.2</v>
      </c>
      <c r="H1204" s="15">
        <f t="shared" si="18"/>
        <v>-1.1234103331776778E-2</v>
      </c>
    </row>
    <row r="1205" spans="1:8" ht="13.5" x14ac:dyDescent="0.25">
      <c r="A1205" s="11"/>
      <c r="B1205" s="10">
        <v>44062</v>
      </c>
      <c r="C1205" s="2">
        <v>4.45</v>
      </c>
      <c r="D1205" s="2">
        <v>3.6406999999999998</v>
      </c>
      <c r="E1205" s="2">
        <v>384</v>
      </c>
      <c r="F1205" s="2">
        <v>4.3746</v>
      </c>
      <c r="G1205" s="2">
        <v>1679.8463999999999</v>
      </c>
      <c r="H1205" s="15">
        <f t="shared" si="18"/>
        <v>1.1361742319017643E-2</v>
      </c>
    </row>
    <row r="1206" spans="1:8" ht="13.5" x14ac:dyDescent="0.25">
      <c r="A1206" s="11"/>
      <c r="B1206" s="10">
        <v>44064</v>
      </c>
      <c r="C1206" s="2">
        <v>4.45</v>
      </c>
      <c r="D1206" s="2">
        <v>3.6406999999999998</v>
      </c>
      <c r="E1206" s="2">
        <v>1317</v>
      </c>
      <c r="F1206" s="2">
        <v>4.3601000000000001</v>
      </c>
      <c r="G1206" s="2">
        <v>5742.2516999999998</v>
      </c>
      <c r="H1206" s="15">
        <f t="shared" si="18"/>
        <v>0</v>
      </c>
    </row>
    <row r="1207" spans="1:8" ht="13.5" x14ac:dyDescent="0.25">
      <c r="A1207" s="11"/>
      <c r="B1207" s="10">
        <v>44067</v>
      </c>
      <c r="C1207" s="2">
        <v>4.4400000000000004</v>
      </c>
      <c r="D1207" s="2">
        <v>3.6326000000000001</v>
      </c>
      <c r="E1207" s="2">
        <v>421</v>
      </c>
      <c r="F1207" s="2">
        <v>4.4001999999999999</v>
      </c>
      <c r="G1207" s="2">
        <v>1852.4842000000001</v>
      </c>
      <c r="H1207" s="15">
        <f t="shared" si="18"/>
        <v>-2.2248468701073351E-3</v>
      </c>
    </row>
    <row r="1208" spans="1:8" ht="13.5" x14ac:dyDescent="0.25">
      <c r="A1208" s="11"/>
      <c r="B1208" s="10">
        <v>44068</v>
      </c>
      <c r="C1208" s="2">
        <v>4.42</v>
      </c>
      <c r="D1208" s="2">
        <v>3.6162000000000001</v>
      </c>
      <c r="E1208" s="2">
        <v>968</v>
      </c>
      <c r="F1208" s="2">
        <v>4.3455000000000004</v>
      </c>
      <c r="G1208" s="2">
        <v>4206.4440000000004</v>
      </c>
      <c r="H1208" s="15">
        <f t="shared" si="18"/>
        <v>-4.5146726862302401E-3</v>
      </c>
    </row>
    <row r="1209" spans="1:8" ht="13.5" x14ac:dyDescent="0.25">
      <c r="A1209" s="11"/>
      <c r="B1209" s="10">
        <v>44069</v>
      </c>
      <c r="C1209" s="2">
        <v>4.3</v>
      </c>
      <c r="D1209" s="2">
        <v>3.5179999999999998</v>
      </c>
      <c r="E1209" s="2">
        <v>2078</v>
      </c>
      <c r="F1209" s="2">
        <v>4.3114999999999997</v>
      </c>
      <c r="G1209" s="2">
        <v>8959.2970000000005</v>
      </c>
      <c r="H1209" s="15">
        <f t="shared" si="18"/>
        <v>-2.715557767822584E-2</v>
      </c>
    </row>
    <row r="1210" spans="1:8" ht="13.5" x14ac:dyDescent="0.25">
      <c r="A1210" s="11"/>
      <c r="B1210" s="10">
        <v>44070</v>
      </c>
      <c r="C1210" s="2">
        <v>4.38</v>
      </c>
      <c r="D1210" s="2">
        <v>3.5834999999999999</v>
      </c>
      <c r="E1210" s="2">
        <v>2431</v>
      </c>
      <c r="F1210" s="2">
        <v>4.2786999999999997</v>
      </c>
      <c r="G1210" s="2">
        <v>10401.519700000001</v>
      </c>
      <c r="H1210" s="15">
        <f t="shared" si="18"/>
        <v>1.8618533257532724E-2</v>
      </c>
    </row>
    <row r="1211" spans="1:8" ht="13.5" x14ac:dyDescent="0.25">
      <c r="A1211" s="11"/>
      <c r="B1211" s="10">
        <v>44071</v>
      </c>
      <c r="C1211" s="2">
        <v>4.4000000000000004</v>
      </c>
      <c r="D1211" s="2">
        <v>3.5998000000000001</v>
      </c>
      <c r="E1211" s="2">
        <v>16620</v>
      </c>
      <c r="F1211" s="2">
        <v>4.2659000000000002</v>
      </c>
      <c r="G1211" s="2">
        <v>70899.258000000002</v>
      </c>
      <c r="H1211" s="15">
        <f t="shared" si="18"/>
        <v>4.5486256453188788E-3</v>
      </c>
    </row>
    <row r="1212" spans="1:8" ht="13.5" x14ac:dyDescent="0.25">
      <c r="A1212" s="11"/>
      <c r="B1212" s="10">
        <v>44074</v>
      </c>
      <c r="C1212" s="2">
        <v>4.3</v>
      </c>
      <c r="D1212" s="2">
        <v>3.5179999999999998</v>
      </c>
      <c r="E1212" s="2">
        <v>6700</v>
      </c>
      <c r="F1212" s="2">
        <v>4.3661000000000003</v>
      </c>
      <c r="G1212" s="2">
        <v>29252.87</v>
      </c>
      <c r="H1212" s="15">
        <f t="shared" si="18"/>
        <v>-2.2723484638035533E-2</v>
      </c>
    </row>
    <row r="1213" spans="1:8" ht="13.5" x14ac:dyDescent="0.25">
      <c r="A1213" s="11"/>
      <c r="B1213" s="10">
        <v>44075</v>
      </c>
      <c r="C1213" s="2">
        <v>4.21</v>
      </c>
      <c r="D1213" s="2">
        <v>3.4443999999999999</v>
      </c>
      <c r="E1213" s="2">
        <v>7720</v>
      </c>
      <c r="F1213" s="2">
        <v>4.2111000000000001</v>
      </c>
      <c r="G1213" s="2">
        <v>32509.691999999999</v>
      </c>
      <c r="H1213" s="15">
        <f t="shared" si="18"/>
        <v>-2.092097782831151E-2</v>
      </c>
    </row>
    <row r="1214" spans="1:8" ht="13.5" x14ac:dyDescent="0.25">
      <c r="A1214" s="11"/>
      <c r="B1214" s="10">
        <v>44076</v>
      </c>
      <c r="C1214" s="2">
        <v>4.24</v>
      </c>
      <c r="D1214" s="2">
        <v>3.4689000000000001</v>
      </c>
      <c r="E1214" s="2">
        <v>1743</v>
      </c>
      <c r="F1214" s="2">
        <v>4.26</v>
      </c>
      <c r="G1214" s="2">
        <v>7425.18</v>
      </c>
      <c r="H1214" s="15">
        <f t="shared" si="18"/>
        <v>7.1129950063872341E-3</v>
      </c>
    </row>
    <row r="1215" spans="1:8" ht="13.5" x14ac:dyDescent="0.25">
      <c r="A1215" s="11"/>
      <c r="B1215" s="10">
        <v>44077</v>
      </c>
      <c r="C1215" s="2">
        <v>4.18</v>
      </c>
      <c r="D1215" s="2">
        <v>3.4198</v>
      </c>
      <c r="E1215" s="2">
        <v>11323</v>
      </c>
      <c r="F1215" s="2">
        <v>4.1954000000000002</v>
      </c>
      <c r="G1215" s="2">
        <v>47504.514199999998</v>
      </c>
      <c r="H1215" s="15">
        <f t="shared" si="18"/>
        <v>-1.4154342875263093E-2</v>
      </c>
    </row>
    <row r="1216" spans="1:8" ht="13.5" x14ac:dyDescent="0.25">
      <c r="A1216" s="11"/>
      <c r="B1216" s="10">
        <v>44078</v>
      </c>
      <c r="C1216" s="2">
        <v>4.43</v>
      </c>
      <c r="D1216" s="2">
        <v>3.6244000000000001</v>
      </c>
      <c r="E1216" s="2">
        <v>23012</v>
      </c>
      <c r="F1216" s="2">
        <v>4.3505000000000003</v>
      </c>
      <c r="G1216" s="2">
        <v>100113.70600000001</v>
      </c>
      <c r="H1216" s="15">
        <f t="shared" si="18"/>
        <v>5.9828060120474917E-2</v>
      </c>
    </row>
    <row r="1217" spans="1:8" ht="13.5" x14ac:dyDescent="0.25">
      <c r="A1217" s="11"/>
      <c r="B1217" s="10">
        <v>44081</v>
      </c>
      <c r="C1217" s="2">
        <v>4.62</v>
      </c>
      <c r="D1217" s="2">
        <v>3.7797999999999998</v>
      </c>
      <c r="E1217" s="2">
        <v>0</v>
      </c>
      <c r="F1217" s="2">
        <v>0</v>
      </c>
      <c r="G1217" s="2">
        <v>0</v>
      </c>
      <c r="H1217" s="15">
        <f t="shared" si="18"/>
        <v>4.2876062244785275E-2</v>
      </c>
    </row>
    <row r="1218" spans="1:8" ht="13.5" x14ac:dyDescent="0.25">
      <c r="A1218" s="11"/>
      <c r="B1218" s="10">
        <v>44082</v>
      </c>
      <c r="C1218" s="2">
        <v>4.9000000000000004</v>
      </c>
      <c r="D1218" s="2">
        <v>4.0088999999999997</v>
      </c>
      <c r="E1218" s="2">
        <v>26450</v>
      </c>
      <c r="F1218" s="2">
        <v>4.6951000000000001</v>
      </c>
      <c r="G1218" s="2">
        <v>124185.395</v>
      </c>
      <c r="H1218" s="15">
        <f t="shared" si="18"/>
        <v>6.0611672575268498E-2</v>
      </c>
    </row>
    <row r="1219" spans="1:8" ht="13.5" x14ac:dyDescent="0.25">
      <c r="A1219" s="11"/>
      <c r="B1219" s="10">
        <v>44083</v>
      </c>
      <c r="C1219" s="2">
        <v>5.12</v>
      </c>
      <c r="D1219" s="2">
        <v>4.1889000000000003</v>
      </c>
      <c r="E1219" s="2">
        <v>0</v>
      </c>
      <c r="F1219" s="2">
        <v>0</v>
      </c>
      <c r="G1219" s="2">
        <v>0</v>
      </c>
      <c r="H1219" s="15">
        <f t="shared" si="18"/>
        <v>4.4900097283544271E-2</v>
      </c>
    </row>
    <row r="1220" spans="1:8" ht="13.5" x14ac:dyDescent="0.25">
      <c r="A1220" s="11"/>
      <c r="B1220" s="10">
        <v>44084</v>
      </c>
      <c r="C1220" s="2">
        <v>5.01</v>
      </c>
      <c r="D1220" s="2">
        <v>4.0989000000000004</v>
      </c>
      <c r="E1220" s="2">
        <v>97174</v>
      </c>
      <c r="F1220" s="2">
        <v>5.2628000000000004</v>
      </c>
      <c r="G1220" s="2">
        <v>511407.3272</v>
      </c>
      <c r="H1220" s="15">
        <f t="shared" si="18"/>
        <v>-2.1485354150254207E-2</v>
      </c>
    </row>
    <row r="1221" spans="1:8" ht="13.5" x14ac:dyDescent="0.25">
      <c r="A1221" s="11"/>
      <c r="B1221" s="10">
        <v>44085</v>
      </c>
      <c r="C1221" s="2">
        <v>5.08</v>
      </c>
      <c r="D1221" s="2">
        <v>4.1562000000000001</v>
      </c>
      <c r="E1221" s="2">
        <v>33006</v>
      </c>
      <c r="F1221" s="2">
        <v>5.1855000000000002</v>
      </c>
      <c r="G1221" s="2">
        <v>171152.61300000001</v>
      </c>
      <c r="H1221" s="15">
        <f t="shared" si="18"/>
        <v>1.3979360316182313E-2</v>
      </c>
    </row>
    <row r="1222" spans="1:8" ht="13.5" x14ac:dyDescent="0.25">
      <c r="A1222" s="11"/>
      <c r="B1222" s="10">
        <v>44088</v>
      </c>
      <c r="C1222" s="2">
        <v>5</v>
      </c>
      <c r="D1222" s="2">
        <v>4.0907</v>
      </c>
      <c r="E1222" s="2">
        <v>2466</v>
      </c>
      <c r="F1222" s="2">
        <v>5.0410000000000004</v>
      </c>
      <c r="G1222" s="2">
        <v>12431.106</v>
      </c>
      <c r="H1222" s="15">
        <f t="shared" si="18"/>
        <v>-1.5759588085270226E-2</v>
      </c>
    </row>
    <row r="1223" spans="1:8" ht="13.5" x14ac:dyDescent="0.25">
      <c r="A1223" s="11"/>
      <c r="B1223" s="10">
        <v>44089</v>
      </c>
      <c r="C1223" s="2">
        <v>4.8499999999999996</v>
      </c>
      <c r="D1223" s="2">
        <v>3.968</v>
      </c>
      <c r="E1223" s="2">
        <v>3466</v>
      </c>
      <c r="F1223" s="2">
        <v>4.8507999999999996</v>
      </c>
      <c r="G1223" s="2">
        <v>16812.872800000001</v>
      </c>
      <c r="H1223" s="15">
        <f t="shared" ref="H1223:H1286" si="19">(D1223-D1222)/D1222</f>
        <v>-2.9994866404282894E-2</v>
      </c>
    </row>
    <row r="1224" spans="1:8" ht="13.5" x14ac:dyDescent="0.25">
      <c r="A1224" s="11"/>
      <c r="B1224" s="10">
        <v>44090</v>
      </c>
      <c r="C1224" s="2">
        <v>4.79</v>
      </c>
      <c r="D1224" s="2">
        <v>3.9188999999999998</v>
      </c>
      <c r="E1224" s="2">
        <v>1057</v>
      </c>
      <c r="F1224" s="2">
        <v>4.7640000000000002</v>
      </c>
      <c r="G1224" s="2">
        <v>5035.5479999999998</v>
      </c>
      <c r="H1224" s="15">
        <f t="shared" si="19"/>
        <v>-1.2373991935483906E-2</v>
      </c>
    </row>
    <row r="1225" spans="1:8" ht="13.5" x14ac:dyDescent="0.25">
      <c r="A1225" s="11"/>
      <c r="B1225" s="10">
        <v>44091</v>
      </c>
      <c r="C1225" s="2">
        <v>4.93</v>
      </c>
      <c r="D1225" s="2">
        <v>4.0335000000000001</v>
      </c>
      <c r="E1225" s="2">
        <v>7134</v>
      </c>
      <c r="F1225" s="2">
        <v>4.8518999999999997</v>
      </c>
      <c r="G1225" s="2">
        <v>34613.454599999997</v>
      </c>
      <c r="H1225" s="15">
        <f t="shared" si="19"/>
        <v>2.9242899793309414E-2</v>
      </c>
    </row>
    <row r="1226" spans="1:8" ht="13.5" x14ac:dyDescent="0.25">
      <c r="A1226" s="11"/>
      <c r="B1226" s="10">
        <v>44092</v>
      </c>
      <c r="C1226" s="2">
        <v>4.93</v>
      </c>
      <c r="D1226" s="2">
        <v>4.0335000000000001</v>
      </c>
      <c r="E1226" s="2">
        <v>3403</v>
      </c>
      <c r="F1226" s="2">
        <v>4.9461000000000004</v>
      </c>
      <c r="G1226" s="2">
        <v>16831.578300000001</v>
      </c>
      <c r="H1226" s="15">
        <f t="shared" si="19"/>
        <v>0</v>
      </c>
    </row>
    <row r="1227" spans="1:8" ht="13.5" x14ac:dyDescent="0.25">
      <c r="A1227" s="11"/>
      <c r="B1227" s="10">
        <v>44095</v>
      </c>
      <c r="C1227" s="2">
        <v>4.8899999999999997</v>
      </c>
      <c r="D1227" s="2">
        <v>4.0007000000000001</v>
      </c>
      <c r="E1227" s="2">
        <v>26</v>
      </c>
      <c r="F1227" s="2">
        <v>4.9745999999999997</v>
      </c>
      <c r="G1227" s="2">
        <v>129.33959999999999</v>
      </c>
      <c r="H1227" s="15">
        <f t="shared" si="19"/>
        <v>-8.1318953762241075E-3</v>
      </c>
    </row>
    <row r="1228" spans="1:8" ht="13.5" x14ac:dyDescent="0.25">
      <c r="A1228" s="11"/>
      <c r="B1228" s="10">
        <v>44096</v>
      </c>
      <c r="C1228" s="2">
        <v>4.75</v>
      </c>
      <c r="D1228" s="2">
        <v>3.8862000000000001</v>
      </c>
      <c r="E1228" s="2">
        <v>613</v>
      </c>
      <c r="F1228" s="2">
        <v>4.75</v>
      </c>
      <c r="G1228" s="2">
        <v>2911.75</v>
      </c>
      <c r="H1228" s="15">
        <f t="shared" si="19"/>
        <v>-2.8619991501487252E-2</v>
      </c>
    </row>
    <row r="1229" spans="1:8" ht="13.5" x14ac:dyDescent="0.25">
      <c r="A1229" s="11"/>
      <c r="B1229" s="10">
        <v>44097</v>
      </c>
      <c r="C1229" s="2">
        <v>4.8</v>
      </c>
      <c r="D1229" s="2">
        <v>3.9270999999999998</v>
      </c>
      <c r="E1229" s="2">
        <v>4440</v>
      </c>
      <c r="F1229" s="2">
        <v>4.6585999999999999</v>
      </c>
      <c r="G1229" s="2">
        <v>20684.184000000001</v>
      </c>
      <c r="H1229" s="15">
        <f t="shared" si="19"/>
        <v>1.0524419741649867E-2</v>
      </c>
    </row>
    <row r="1230" spans="1:8" ht="13.5" x14ac:dyDescent="0.25">
      <c r="A1230" s="11"/>
      <c r="B1230" s="10">
        <v>44098</v>
      </c>
      <c r="C1230" s="2">
        <v>4.78</v>
      </c>
      <c r="D1230" s="2">
        <v>3.9106999999999998</v>
      </c>
      <c r="E1230" s="2">
        <v>6375</v>
      </c>
      <c r="F1230" s="2">
        <v>4.7237</v>
      </c>
      <c r="G1230" s="2">
        <v>30113.587500000001</v>
      </c>
      <c r="H1230" s="15">
        <f t="shared" si="19"/>
        <v>-4.1761095974128422E-3</v>
      </c>
    </row>
    <row r="1231" spans="1:8" ht="13.5" x14ac:dyDescent="0.25">
      <c r="A1231" s="11"/>
      <c r="B1231" s="10">
        <v>44099</v>
      </c>
      <c r="C1231" s="2">
        <v>4.92</v>
      </c>
      <c r="D1231" s="2">
        <v>4.0252999999999997</v>
      </c>
      <c r="E1231" s="2">
        <v>13818</v>
      </c>
      <c r="F1231" s="2">
        <v>4.8979999999999997</v>
      </c>
      <c r="G1231" s="2">
        <v>67680.563999999998</v>
      </c>
      <c r="H1231" s="15">
        <f t="shared" si="19"/>
        <v>2.9304216636407757E-2</v>
      </c>
    </row>
    <row r="1232" spans="1:8" ht="13.5" x14ac:dyDescent="0.25">
      <c r="A1232" s="11"/>
      <c r="B1232" s="10">
        <v>44102</v>
      </c>
      <c r="C1232" s="2">
        <v>4.93</v>
      </c>
      <c r="D1232" s="2">
        <v>4.0335000000000001</v>
      </c>
      <c r="E1232" s="2">
        <v>1</v>
      </c>
      <c r="F1232" s="2">
        <v>4.93</v>
      </c>
      <c r="G1232" s="2">
        <v>4.93</v>
      </c>
      <c r="H1232" s="15">
        <f t="shared" si="19"/>
        <v>2.0371152460687226E-3</v>
      </c>
    </row>
    <row r="1233" spans="1:8" ht="13.5" x14ac:dyDescent="0.25">
      <c r="A1233" s="11"/>
      <c r="B1233" s="10">
        <v>44103</v>
      </c>
      <c r="C1233" s="2">
        <v>4.9000000000000004</v>
      </c>
      <c r="D1233" s="2">
        <v>4.0088999999999997</v>
      </c>
      <c r="E1233" s="2">
        <v>893</v>
      </c>
      <c r="F1233" s="2">
        <v>4.7922000000000002</v>
      </c>
      <c r="G1233" s="2">
        <v>4279.4345999999996</v>
      </c>
      <c r="H1233" s="15">
        <f t="shared" si="19"/>
        <v>-6.0989215321681908E-3</v>
      </c>
    </row>
    <row r="1234" spans="1:8" ht="13.5" x14ac:dyDescent="0.25">
      <c r="A1234" s="11"/>
      <c r="B1234" s="10">
        <v>44104</v>
      </c>
      <c r="C1234" s="2">
        <v>4.8899999999999997</v>
      </c>
      <c r="D1234" s="2">
        <v>4.0007000000000001</v>
      </c>
      <c r="E1234" s="2">
        <v>525</v>
      </c>
      <c r="F1234" s="2">
        <v>4.7618999999999998</v>
      </c>
      <c r="G1234" s="2">
        <v>2499.9974999999999</v>
      </c>
      <c r="H1234" s="15">
        <f t="shared" si="19"/>
        <v>-2.0454488762502287E-3</v>
      </c>
    </row>
    <row r="1235" spans="1:8" ht="13.5" x14ac:dyDescent="0.25">
      <c r="A1235" s="11"/>
      <c r="B1235" s="10">
        <v>44105</v>
      </c>
      <c r="C1235" s="2">
        <v>4.75</v>
      </c>
      <c r="D1235" s="2">
        <v>3.8862000000000001</v>
      </c>
      <c r="E1235" s="2">
        <v>1162</v>
      </c>
      <c r="F1235" s="2">
        <v>4.7557999999999998</v>
      </c>
      <c r="G1235" s="2">
        <v>5526.2395999999999</v>
      </c>
      <c r="H1235" s="15">
        <f t="shared" si="19"/>
        <v>-2.8619991501487252E-2</v>
      </c>
    </row>
    <row r="1236" spans="1:8" ht="13.5" x14ac:dyDescent="0.25">
      <c r="A1236" s="11"/>
      <c r="B1236" s="10">
        <v>44106</v>
      </c>
      <c r="C1236" s="2">
        <v>4.7</v>
      </c>
      <c r="D1236" s="2">
        <v>3.8452999999999999</v>
      </c>
      <c r="E1236" s="2">
        <v>4018</v>
      </c>
      <c r="F1236" s="2">
        <v>4.5457000000000001</v>
      </c>
      <c r="G1236" s="2">
        <v>18264.622599999999</v>
      </c>
      <c r="H1236" s="15">
        <f t="shared" si="19"/>
        <v>-1.0524419741649981E-2</v>
      </c>
    </row>
    <row r="1237" spans="1:8" ht="13.5" x14ac:dyDescent="0.25">
      <c r="A1237" s="11"/>
      <c r="B1237" s="10">
        <v>44109</v>
      </c>
      <c r="C1237" s="2">
        <v>4.82</v>
      </c>
      <c r="D1237" s="2">
        <v>3.9434999999999998</v>
      </c>
      <c r="E1237" s="2">
        <v>7730</v>
      </c>
      <c r="F1237" s="2">
        <v>4.7263999999999999</v>
      </c>
      <c r="G1237" s="2">
        <v>36535.072</v>
      </c>
      <c r="H1237" s="15">
        <f t="shared" si="19"/>
        <v>2.5537669362598457E-2</v>
      </c>
    </row>
    <row r="1238" spans="1:8" ht="13.5" x14ac:dyDescent="0.25">
      <c r="A1238" s="11"/>
      <c r="B1238" s="10">
        <v>44110</v>
      </c>
      <c r="C1238" s="2">
        <v>4.7699999999999996</v>
      </c>
      <c r="D1238" s="2">
        <v>3.9024999999999999</v>
      </c>
      <c r="E1238" s="2">
        <v>363</v>
      </c>
      <c r="F1238" s="2">
        <v>4.7004000000000001</v>
      </c>
      <c r="G1238" s="2">
        <v>1706.2452000000001</v>
      </c>
      <c r="H1238" s="15">
        <f t="shared" si="19"/>
        <v>-1.0396855585140086E-2</v>
      </c>
    </row>
    <row r="1239" spans="1:8" ht="13.5" x14ac:dyDescent="0.25">
      <c r="A1239" s="11"/>
      <c r="B1239" s="10">
        <v>44111</v>
      </c>
      <c r="C1239" s="2">
        <v>4.75</v>
      </c>
      <c r="D1239" s="2">
        <v>3.8862000000000001</v>
      </c>
      <c r="E1239" s="2">
        <v>5226</v>
      </c>
      <c r="F1239" s="2">
        <v>4.6988000000000003</v>
      </c>
      <c r="G1239" s="2">
        <v>24555.928800000002</v>
      </c>
      <c r="H1239" s="15">
        <f t="shared" si="19"/>
        <v>-4.1768097373477923E-3</v>
      </c>
    </row>
    <row r="1240" spans="1:8" ht="13.5" x14ac:dyDescent="0.25">
      <c r="A1240" s="11"/>
      <c r="B1240" s="10">
        <v>44112</v>
      </c>
      <c r="C1240" s="2">
        <v>4.7</v>
      </c>
      <c r="D1240" s="2">
        <v>3.8452999999999999</v>
      </c>
      <c r="E1240" s="2">
        <v>4</v>
      </c>
      <c r="F1240" s="2">
        <v>4.7350000000000003</v>
      </c>
      <c r="G1240" s="2">
        <v>18.940000000000001</v>
      </c>
      <c r="H1240" s="15">
        <f t="shared" si="19"/>
        <v>-1.0524419741649981E-2</v>
      </c>
    </row>
    <row r="1241" spans="1:8" ht="13.5" x14ac:dyDescent="0.25">
      <c r="A1241" s="11"/>
      <c r="B1241" s="10">
        <v>44113</v>
      </c>
      <c r="C1241" s="2">
        <v>4.6900000000000004</v>
      </c>
      <c r="D1241" s="2">
        <v>3.8371</v>
      </c>
      <c r="E1241" s="2">
        <v>801</v>
      </c>
      <c r="F1241" s="2">
        <v>4.6128</v>
      </c>
      <c r="G1241" s="2">
        <v>3694.8528000000001</v>
      </c>
      <c r="H1241" s="15">
        <f t="shared" si="19"/>
        <v>-2.1324734090968156E-3</v>
      </c>
    </row>
    <row r="1242" spans="1:8" ht="13.5" x14ac:dyDescent="0.25">
      <c r="A1242" s="11"/>
      <c r="B1242" s="10">
        <v>44116</v>
      </c>
      <c r="C1242" s="2">
        <v>4.7</v>
      </c>
      <c r="D1242" s="2">
        <v>3.8452999999999999</v>
      </c>
      <c r="E1242" s="2">
        <v>823</v>
      </c>
      <c r="F1242" s="2">
        <v>4.7458</v>
      </c>
      <c r="G1242" s="2">
        <v>3905.7934</v>
      </c>
      <c r="H1242" s="15">
        <f t="shared" si="19"/>
        <v>2.1370305699616858E-3</v>
      </c>
    </row>
    <row r="1243" spans="1:8" ht="13.5" x14ac:dyDescent="0.25">
      <c r="A1243" s="11"/>
      <c r="B1243" s="10">
        <v>44117</v>
      </c>
      <c r="C1243" s="2">
        <v>4.9000000000000004</v>
      </c>
      <c r="D1243" s="2">
        <v>4.0088999999999997</v>
      </c>
      <c r="E1243" s="2">
        <v>3355</v>
      </c>
      <c r="F1243" s="2">
        <v>4.7969999999999997</v>
      </c>
      <c r="G1243" s="2">
        <v>16093.934999999999</v>
      </c>
      <c r="H1243" s="15">
        <f t="shared" si="19"/>
        <v>4.2545445088809648E-2</v>
      </c>
    </row>
    <row r="1244" spans="1:8" ht="13.5" x14ac:dyDescent="0.25">
      <c r="A1244" s="11"/>
      <c r="B1244" s="10">
        <v>44118</v>
      </c>
      <c r="C1244" s="2">
        <v>5.05</v>
      </c>
      <c r="D1244" s="2">
        <v>4.1315999999999997</v>
      </c>
      <c r="E1244" s="2">
        <v>5030</v>
      </c>
      <c r="F1244" s="2">
        <v>4.9964000000000004</v>
      </c>
      <c r="G1244" s="2">
        <v>25131.892</v>
      </c>
      <c r="H1244" s="15">
        <f t="shared" si="19"/>
        <v>3.060689964828258E-2</v>
      </c>
    </row>
    <row r="1245" spans="1:8" ht="13.5" x14ac:dyDescent="0.25">
      <c r="A1245" s="11"/>
      <c r="B1245" s="10">
        <v>44120</v>
      </c>
      <c r="C1245" s="2">
        <v>5.05</v>
      </c>
      <c r="D1245" s="2">
        <v>4.1315999999999997</v>
      </c>
      <c r="E1245" s="2">
        <v>11347</v>
      </c>
      <c r="F1245" s="2">
        <v>5.1007999999999996</v>
      </c>
      <c r="G1245" s="2">
        <v>57878.777600000001</v>
      </c>
      <c r="H1245" s="15">
        <f t="shared" si="19"/>
        <v>0</v>
      </c>
    </row>
    <row r="1246" spans="1:8" ht="13.5" x14ac:dyDescent="0.25">
      <c r="A1246" s="11"/>
      <c r="B1246" s="10">
        <v>44123</v>
      </c>
      <c r="C1246" s="2">
        <v>5.09</v>
      </c>
      <c r="D1246" s="2">
        <v>4.1643999999999997</v>
      </c>
      <c r="E1246" s="2">
        <v>2370</v>
      </c>
      <c r="F1246" s="2">
        <v>5.1106999999999996</v>
      </c>
      <c r="G1246" s="2">
        <v>12112.359</v>
      </c>
      <c r="H1246" s="15">
        <f t="shared" si="19"/>
        <v>7.9388130506341231E-3</v>
      </c>
    </row>
    <row r="1247" spans="1:8" ht="13.5" x14ac:dyDescent="0.25">
      <c r="A1247" s="11"/>
      <c r="B1247" s="10">
        <v>44124</v>
      </c>
      <c r="C1247" s="2">
        <v>5.12</v>
      </c>
      <c r="D1247" s="2">
        <v>4.1889000000000003</v>
      </c>
      <c r="E1247" s="2">
        <v>4949</v>
      </c>
      <c r="F1247" s="2">
        <v>5.1154999999999999</v>
      </c>
      <c r="G1247" s="2">
        <v>25316.609499999999</v>
      </c>
      <c r="H1247" s="15">
        <f t="shared" si="19"/>
        <v>5.8832004610509638E-3</v>
      </c>
    </row>
    <row r="1248" spans="1:8" ht="13.5" x14ac:dyDescent="0.25">
      <c r="A1248" s="11"/>
      <c r="B1248" s="10">
        <v>44125</v>
      </c>
      <c r="C1248" s="2">
        <v>5.2</v>
      </c>
      <c r="D1248" s="2">
        <v>4.2542999999999997</v>
      </c>
      <c r="E1248" s="2">
        <v>3428</v>
      </c>
      <c r="F1248" s="2">
        <v>5.1748000000000003</v>
      </c>
      <c r="G1248" s="2">
        <v>17739.214400000001</v>
      </c>
      <c r="H1248" s="15">
        <f t="shared" si="19"/>
        <v>1.5612690682517954E-2</v>
      </c>
    </row>
    <row r="1249" spans="1:8" ht="13.5" x14ac:dyDescent="0.25">
      <c r="A1249" s="11"/>
      <c r="B1249" s="10">
        <v>44126</v>
      </c>
      <c r="C1249" s="2">
        <v>5.15</v>
      </c>
      <c r="D1249" s="2">
        <v>4.2134</v>
      </c>
      <c r="E1249" s="2">
        <v>972</v>
      </c>
      <c r="F1249" s="2">
        <v>5.2000999999999999</v>
      </c>
      <c r="G1249" s="2">
        <v>5054.4971999999998</v>
      </c>
      <c r="H1249" s="15">
        <f t="shared" si="19"/>
        <v>-9.613802505700049E-3</v>
      </c>
    </row>
    <row r="1250" spans="1:8" ht="13.5" x14ac:dyDescent="0.25">
      <c r="A1250" s="11"/>
      <c r="B1250" s="10">
        <v>44127</v>
      </c>
      <c r="C1250" s="2">
        <v>5.14</v>
      </c>
      <c r="D1250" s="2">
        <v>4.2053000000000003</v>
      </c>
      <c r="E1250" s="2">
        <v>3604</v>
      </c>
      <c r="F1250" s="2">
        <v>5.1498999999999997</v>
      </c>
      <c r="G1250" s="2">
        <v>18560.239600000001</v>
      </c>
      <c r="H1250" s="15">
        <f t="shared" si="19"/>
        <v>-1.9224379361085521E-3</v>
      </c>
    </row>
    <row r="1251" spans="1:8" ht="13.5" x14ac:dyDescent="0.25">
      <c r="A1251" s="11"/>
      <c r="B1251" s="10">
        <v>44130</v>
      </c>
      <c r="C1251" s="2">
        <v>5.19</v>
      </c>
      <c r="D1251" s="2">
        <v>4.2462</v>
      </c>
      <c r="E1251" s="2">
        <v>1195</v>
      </c>
      <c r="F1251" s="2">
        <v>5.0838000000000001</v>
      </c>
      <c r="G1251" s="2">
        <v>6075.1409999999996</v>
      </c>
      <c r="H1251" s="15">
        <f t="shared" si="19"/>
        <v>9.7258221767768556E-3</v>
      </c>
    </row>
    <row r="1252" spans="1:8" ht="13.5" x14ac:dyDescent="0.25">
      <c r="A1252" s="11"/>
      <c r="B1252" s="10">
        <v>44131</v>
      </c>
      <c r="C1252" s="2">
        <v>5.15</v>
      </c>
      <c r="D1252" s="2">
        <v>4.2134</v>
      </c>
      <c r="E1252" s="2">
        <v>596</v>
      </c>
      <c r="F1252" s="2">
        <v>5.1416000000000004</v>
      </c>
      <c r="G1252" s="2">
        <v>3064.3935999999999</v>
      </c>
      <c r="H1252" s="15">
        <f t="shared" si="19"/>
        <v>-7.7245537186189867E-3</v>
      </c>
    </row>
    <row r="1253" spans="1:8" ht="13.5" x14ac:dyDescent="0.25">
      <c r="A1253" s="11"/>
      <c r="B1253" s="10">
        <v>44132</v>
      </c>
      <c r="C1253" s="2">
        <v>5</v>
      </c>
      <c r="D1253" s="2">
        <v>4.0907</v>
      </c>
      <c r="E1253" s="2">
        <v>5331</v>
      </c>
      <c r="F1253" s="2">
        <v>5.0034999999999998</v>
      </c>
      <c r="G1253" s="2">
        <v>26673.658500000001</v>
      </c>
      <c r="H1253" s="15">
        <f t="shared" si="19"/>
        <v>-2.9121374661793334E-2</v>
      </c>
    </row>
    <row r="1254" spans="1:8" ht="13.5" x14ac:dyDescent="0.25">
      <c r="A1254" s="11"/>
      <c r="B1254" s="10">
        <v>44134</v>
      </c>
      <c r="C1254" s="2">
        <v>5.15</v>
      </c>
      <c r="D1254" s="2">
        <v>4.2134</v>
      </c>
      <c r="E1254" s="2">
        <v>19425</v>
      </c>
      <c r="F1254" s="2">
        <v>5.1372999999999998</v>
      </c>
      <c r="G1254" s="2">
        <v>99792.052500000005</v>
      </c>
      <c r="H1254" s="15">
        <f t="shared" si="19"/>
        <v>2.9994866404282894E-2</v>
      </c>
    </row>
    <row r="1255" spans="1:8" ht="13.5" x14ac:dyDescent="0.25">
      <c r="A1255" s="11"/>
      <c r="B1255" s="10">
        <v>44137</v>
      </c>
      <c r="C1255" s="2">
        <v>5.2</v>
      </c>
      <c r="D1255" s="2">
        <v>4.2542999999999997</v>
      </c>
      <c r="E1255" s="2">
        <v>4359</v>
      </c>
      <c r="F1255" s="2">
        <v>5.2004000000000001</v>
      </c>
      <c r="G1255" s="2">
        <v>22668.543600000001</v>
      </c>
      <c r="H1255" s="15">
        <f t="shared" si="19"/>
        <v>9.7071248872643741E-3</v>
      </c>
    </row>
    <row r="1256" spans="1:8" ht="13.5" x14ac:dyDescent="0.25">
      <c r="A1256" s="11"/>
      <c r="B1256" s="10">
        <v>44138</v>
      </c>
      <c r="C1256" s="2">
        <v>5.2</v>
      </c>
      <c r="D1256" s="2">
        <v>4.2542999999999997</v>
      </c>
      <c r="E1256" s="2">
        <v>5784</v>
      </c>
      <c r="F1256" s="2">
        <v>5.1988000000000003</v>
      </c>
      <c r="G1256" s="2">
        <v>30069.859199999999</v>
      </c>
      <c r="H1256" s="15">
        <f t="shared" si="19"/>
        <v>0</v>
      </c>
    </row>
    <row r="1257" spans="1:8" ht="13.5" x14ac:dyDescent="0.25">
      <c r="A1257" s="11"/>
      <c r="B1257" s="10">
        <v>44139</v>
      </c>
      <c r="C1257" s="2">
        <v>5.25</v>
      </c>
      <c r="D1257" s="2">
        <v>4.2953000000000001</v>
      </c>
      <c r="E1257" s="2">
        <v>525</v>
      </c>
      <c r="F1257" s="2">
        <v>5.2119</v>
      </c>
      <c r="G1257" s="2">
        <v>2736.2474999999999</v>
      </c>
      <c r="H1257" s="15">
        <f t="shared" si="19"/>
        <v>9.6373081352984918E-3</v>
      </c>
    </row>
    <row r="1258" spans="1:8" ht="13.5" x14ac:dyDescent="0.25">
      <c r="A1258" s="11"/>
      <c r="B1258" s="10">
        <v>44140</v>
      </c>
      <c r="C1258" s="2">
        <v>5.25</v>
      </c>
      <c r="D1258" s="2">
        <v>4.2953000000000001</v>
      </c>
      <c r="E1258" s="2">
        <v>5</v>
      </c>
      <c r="F1258" s="2">
        <v>5.25</v>
      </c>
      <c r="G1258" s="2">
        <v>26.25</v>
      </c>
      <c r="H1258" s="15">
        <f t="shared" si="19"/>
        <v>0</v>
      </c>
    </row>
    <row r="1259" spans="1:8" ht="13.5" x14ac:dyDescent="0.25">
      <c r="A1259" s="11"/>
      <c r="B1259" s="10">
        <v>44141</v>
      </c>
      <c r="C1259" s="2">
        <v>5.18</v>
      </c>
      <c r="D1259" s="2">
        <v>4.2380000000000004</v>
      </c>
      <c r="E1259" s="2">
        <v>185</v>
      </c>
      <c r="F1259" s="2">
        <v>5.1119000000000003</v>
      </c>
      <c r="G1259" s="2">
        <v>945.70150000000001</v>
      </c>
      <c r="H1259" s="15">
        <f t="shared" si="19"/>
        <v>-1.33401625032011E-2</v>
      </c>
    </row>
    <row r="1260" spans="1:8" ht="13.5" x14ac:dyDescent="0.25">
      <c r="A1260" s="11"/>
      <c r="B1260" s="10">
        <v>44144</v>
      </c>
      <c r="C1260" s="2">
        <v>5.18</v>
      </c>
      <c r="D1260" s="2">
        <v>4.2380000000000004</v>
      </c>
      <c r="E1260" s="2">
        <v>0</v>
      </c>
      <c r="F1260" s="2">
        <v>0</v>
      </c>
      <c r="G1260" s="2">
        <v>0</v>
      </c>
      <c r="H1260" s="15">
        <f t="shared" si="19"/>
        <v>0</v>
      </c>
    </row>
    <row r="1261" spans="1:8" ht="13.5" x14ac:dyDescent="0.25">
      <c r="A1261" s="11"/>
      <c r="B1261" s="10">
        <v>44145</v>
      </c>
      <c r="C1261" s="2">
        <v>5.0999999999999996</v>
      </c>
      <c r="D1261" s="2">
        <v>4.1725000000000003</v>
      </c>
      <c r="E1261" s="2">
        <v>8614</v>
      </c>
      <c r="F1261" s="2">
        <v>5.0694999999999997</v>
      </c>
      <c r="G1261" s="2">
        <v>43668.673000000003</v>
      </c>
      <c r="H1261" s="15">
        <f t="shared" si="19"/>
        <v>-1.5455403492213334E-2</v>
      </c>
    </row>
    <row r="1262" spans="1:8" ht="13.5" x14ac:dyDescent="0.25">
      <c r="A1262" s="11"/>
      <c r="B1262" s="10">
        <v>44146</v>
      </c>
      <c r="C1262" s="2">
        <v>5.14</v>
      </c>
      <c r="D1262" s="2">
        <v>4.2053000000000003</v>
      </c>
      <c r="E1262" s="2">
        <v>2252</v>
      </c>
      <c r="F1262" s="2">
        <v>5.1026999999999996</v>
      </c>
      <c r="G1262" s="2">
        <v>11491.2804</v>
      </c>
      <c r="H1262" s="15">
        <f t="shared" si="19"/>
        <v>7.8609946075494166E-3</v>
      </c>
    </row>
    <row r="1263" spans="1:8" ht="13.5" x14ac:dyDescent="0.25">
      <c r="A1263" s="11"/>
      <c r="B1263" s="10">
        <v>44147</v>
      </c>
      <c r="C1263" s="2">
        <v>5.25</v>
      </c>
      <c r="D1263" s="2">
        <v>4.2953000000000001</v>
      </c>
      <c r="E1263" s="2">
        <v>6691</v>
      </c>
      <c r="F1263" s="2">
        <v>5.2118000000000002</v>
      </c>
      <c r="G1263" s="2">
        <v>34872.1538</v>
      </c>
      <c r="H1263" s="15">
        <f t="shared" si="19"/>
        <v>2.1401564692174125E-2</v>
      </c>
    </row>
    <row r="1264" spans="1:8" ht="13.5" x14ac:dyDescent="0.25">
      <c r="A1264" s="11"/>
      <c r="B1264" s="10">
        <v>44148</v>
      </c>
      <c r="C1264" s="2">
        <v>5.44</v>
      </c>
      <c r="D1264" s="2">
        <v>4.4507000000000003</v>
      </c>
      <c r="E1264" s="2">
        <v>21975</v>
      </c>
      <c r="F1264" s="2">
        <v>5.4253999999999998</v>
      </c>
      <c r="G1264" s="2">
        <v>119223.16499999999</v>
      </c>
      <c r="H1264" s="15">
        <f t="shared" si="19"/>
        <v>3.6179079458943546E-2</v>
      </c>
    </row>
    <row r="1265" spans="1:8" ht="13.5" x14ac:dyDescent="0.25">
      <c r="A1265" s="11"/>
      <c r="B1265" s="10">
        <v>44151</v>
      </c>
      <c r="C1265" s="2">
        <v>5.58</v>
      </c>
      <c r="D1265" s="2">
        <v>4.5651999999999999</v>
      </c>
      <c r="E1265" s="2">
        <v>20246</v>
      </c>
      <c r="F1265" s="2">
        <v>5.5450999999999997</v>
      </c>
      <c r="G1265" s="2">
        <v>112266.0946</v>
      </c>
      <c r="H1265" s="15">
        <f t="shared" si="19"/>
        <v>2.572629024647799E-2</v>
      </c>
    </row>
    <row r="1266" spans="1:8" ht="13.5" x14ac:dyDescent="0.25">
      <c r="A1266" s="11"/>
      <c r="B1266" s="10">
        <v>44152</v>
      </c>
      <c r="C1266" s="2">
        <v>5.42</v>
      </c>
      <c r="D1266" s="2">
        <v>4.4343000000000004</v>
      </c>
      <c r="E1266" s="2">
        <v>25124</v>
      </c>
      <c r="F1266" s="2">
        <v>5.4714999999999998</v>
      </c>
      <c r="G1266" s="2">
        <v>137465.96599999999</v>
      </c>
      <c r="H1266" s="15">
        <f t="shared" si="19"/>
        <v>-2.8673442565495394E-2</v>
      </c>
    </row>
    <row r="1267" spans="1:8" ht="13.5" x14ac:dyDescent="0.25">
      <c r="A1267" s="11"/>
      <c r="B1267" s="10">
        <v>44153</v>
      </c>
      <c r="C1267" s="2">
        <v>5.39</v>
      </c>
      <c r="D1267" s="2">
        <v>4.4097999999999997</v>
      </c>
      <c r="E1267" s="2">
        <v>1216</v>
      </c>
      <c r="F1267" s="2">
        <v>5.4561999999999999</v>
      </c>
      <c r="G1267" s="2">
        <v>6634.7392</v>
      </c>
      <c r="H1267" s="15">
        <f t="shared" si="19"/>
        <v>-5.5251110660083057E-3</v>
      </c>
    </row>
    <row r="1268" spans="1:8" ht="13.5" x14ac:dyDescent="0.25">
      <c r="A1268" s="11"/>
      <c r="B1268" s="10">
        <v>44154</v>
      </c>
      <c r="C1268" s="2">
        <v>5.25</v>
      </c>
      <c r="D1268" s="2">
        <v>4.2953000000000001</v>
      </c>
      <c r="E1268" s="2">
        <v>6259</v>
      </c>
      <c r="F1268" s="2">
        <v>5.2816999999999998</v>
      </c>
      <c r="G1268" s="2">
        <v>33058.160300000003</v>
      </c>
      <c r="H1268" s="15">
        <f t="shared" si="19"/>
        <v>-2.5964896367182095E-2</v>
      </c>
    </row>
    <row r="1269" spans="1:8" ht="13.5" x14ac:dyDescent="0.25">
      <c r="A1269" s="11"/>
      <c r="B1269" s="10">
        <v>44155</v>
      </c>
      <c r="C1269" s="2">
        <v>5.22</v>
      </c>
      <c r="D1269" s="2">
        <v>4.2706999999999997</v>
      </c>
      <c r="E1269" s="2">
        <v>11189</v>
      </c>
      <c r="F1269" s="2">
        <v>5.3036000000000003</v>
      </c>
      <c r="G1269" s="2">
        <v>59341.9804</v>
      </c>
      <c r="H1269" s="15">
        <f t="shared" si="19"/>
        <v>-5.7271901846204917E-3</v>
      </c>
    </row>
    <row r="1270" spans="1:8" ht="13.5" x14ac:dyDescent="0.25">
      <c r="A1270" s="11"/>
      <c r="B1270" s="10">
        <v>44158</v>
      </c>
      <c r="C1270" s="2">
        <v>5.28</v>
      </c>
      <c r="D1270" s="2">
        <v>4.3197999999999999</v>
      </c>
      <c r="E1270" s="2">
        <v>4025</v>
      </c>
      <c r="F1270" s="2">
        <v>5.1833999999999998</v>
      </c>
      <c r="G1270" s="2">
        <v>20863.185000000001</v>
      </c>
      <c r="H1270" s="15">
        <f t="shared" si="19"/>
        <v>1.1496944294846313E-2</v>
      </c>
    </row>
    <row r="1271" spans="1:8" ht="13.5" x14ac:dyDescent="0.25">
      <c r="A1271" s="11"/>
      <c r="B1271" s="10">
        <v>44159</v>
      </c>
      <c r="C1271" s="2">
        <v>5.35</v>
      </c>
      <c r="D1271" s="2">
        <v>4.3771000000000004</v>
      </c>
      <c r="E1271" s="2">
        <v>7586</v>
      </c>
      <c r="F1271" s="2">
        <v>5.2869000000000002</v>
      </c>
      <c r="G1271" s="2">
        <v>40106.4234</v>
      </c>
      <c r="H1271" s="15">
        <f t="shared" si="19"/>
        <v>1.3264502986249496E-2</v>
      </c>
    </row>
    <row r="1272" spans="1:8" ht="13.5" x14ac:dyDescent="0.25">
      <c r="A1272" s="11"/>
      <c r="B1272" s="10">
        <v>44160</v>
      </c>
      <c r="C1272" s="2">
        <v>5.51</v>
      </c>
      <c r="D1272" s="2">
        <v>4.508</v>
      </c>
      <c r="E1272" s="2">
        <v>22073</v>
      </c>
      <c r="F1272" s="2">
        <v>5.4139999999999997</v>
      </c>
      <c r="G1272" s="2">
        <v>119503.22199999999</v>
      </c>
      <c r="H1272" s="15">
        <f t="shared" si="19"/>
        <v>2.9905645290260574E-2</v>
      </c>
    </row>
    <row r="1273" spans="1:8" ht="13.5" x14ac:dyDescent="0.25">
      <c r="A1273" s="11"/>
      <c r="B1273" s="10">
        <v>44161</v>
      </c>
      <c r="C1273" s="2">
        <v>5.5</v>
      </c>
      <c r="D1273" s="2">
        <v>4.4997999999999996</v>
      </c>
      <c r="E1273" s="2">
        <v>4277</v>
      </c>
      <c r="F1273" s="2">
        <v>5.5431999999999997</v>
      </c>
      <c r="G1273" s="2">
        <v>23708.2664</v>
      </c>
      <c r="H1273" s="15">
        <f t="shared" si="19"/>
        <v>-1.8189884649512931E-3</v>
      </c>
    </row>
    <row r="1274" spans="1:8" ht="13.5" x14ac:dyDescent="0.25">
      <c r="A1274" s="11"/>
      <c r="B1274" s="10">
        <v>44162</v>
      </c>
      <c r="C1274" s="2">
        <v>5.75</v>
      </c>
      <c r="D1274" s="2">
        <v>4.7042999999999999</v>
      </c>
      <c r="E1274" s="2">
        <v>30245</v>
      </c>
      <c r="F1274" s="2">
        <v>5.508</v>
      </c>
      <c r="G1274" s="2">
        <v>166589.46</v>
      </c>
      <c r="H1274" s="15">
        <f t="shared" si="19"/>
        <v>4.5446464287301737E-2</v>
      </c>
    </row>
    <row r="1275" spans="1:8" ht="13.5" x14ac:dyDescent="0.25">
      <c r="A1275" s="11"/>
      <c r="B1275" s="10">
        <v>44165</v>
      </c>
      <c r="C1275" s="2">
        <v>5.92</v>
      </c>
      <c r="D1275" s="2">
        <v>4.8433999999999999</v>
      </c>
      <c r="E1275" s="2">
        <v>47918</v>
      </c>
      <c r="F1275" s="2">
        <v>5.8982000000000001</v>
      </c>
      <c r="G1275" s="2">
        <v>282629.94760000001</v>
      </c>
      <c r="H1275" s="15">
        <f t="shared" si="19"/>
        <v>2.9568692472843994E-2</v>
      </c>
    </row>
    <row r="1276" spans="1:8" ht="13.5" x14ac:dyDescent="0.25">
      <c r="A1276" s="11"/>
      <c r="B1276" s="10">
        <v>44166</v>
      </c>
      <c r="C1276" s="2">
        <v>5.84</v>
      </c>
      <c r="D1276" s="2">
        <v>4.7779999999999996</v>
      </c>
      <c r="E1276" s="2">
        <v>54020</v>
      </c>
      <c r="F1276" s="2">
        <v>5.9341999999999997</v>
      </c>
      <c r="G1276" s="2">
        <v>320565.484</v>
      </c>
      <c r="H1276" s="15">
        <f t="shared" si="19"/>
        <v>-1.3502911178098102E-2</v>
      </c>
    </row>
    <row r="1277" spans="1:8" ht="13.5" x14ac:dyDescent="0.25">
      <c r="A1277" s="11"/>
      <c r="B1277" s="10">
        <v>44167</v>
      </c>
      <c r="C1277" s="2">
        <v>5.49</v>
      </c>
      <c r="D1277" s="2">
        <v>4.4916</v>
      </c>
      <c r="E1277" s="2">
        <v>22842</v>
      </c>
      <c r="F1277" s="2">
        <v>5.5228000000000002</v>
      </c>
      <c r="G1277" s="2">
        <v>126151.79760000001</v>
      </c>
      <c r="H1277" s="15">
        <f t="shared" si="19"/>
        <v>-5.9941398074508073E-2</v>
      </c>
    </row>
    <row r="1278" spans="1:8" ht="13.5" x14ac:dyDescent="0.25">
      <c r="A1278" s="11"/>
      <c r="B1278" s="10">
        <v>44168</v>
      </c>
      <c r="C1278" s="2">
        <v>5.32</v>
      </c>
      <c r="D1278" s="2">
        <v>4.3525</v>
      </c>
      <c r="E1278" s="2">
        <v>18992</v>
      </c>
      <c r="F1278" s="2">
        <v>5.2670000000000003</v>
      </c>
      <c r="G1278" s="2">
        <v>100030.864</v>
      </c>
      <c r="H1278" s="15">
        <f t="shared" si="19"/>
        <v>-3.0968919761332266E-2</v>
      </c>
    </row>
    <row r="1279" spans="1:8" ht="13.5" x14ac:dyDescent="0.25">
      <c r="A1279" s="11"/>
      <c r="B1279" s="10">
        <v>44169</v>
      </c>
      <c r="C1279" s="2">
        <v>5.29</v>
      </c>
      <c r="D1279" s="2">
        <v>4.3280000000000003</v>
      </c>
      <c r="E1279" s="2">
        <v>3155</v>
      </c>
      <c r="F1279" s="2">
        <v>5.3113999999999999</v>
      </c>
      <c r="G1279" s="2">
        <v>16757.467000000001</v>
      </c>
      <c r="H1279" s="15">
        <f t="shared" si="19"/>
        <v>-5.6289488799539907E-3</v>
      </c>
    </row>
    <row r="1280" spans="1:8" ht="13.5" x14ac:dyDescent="0.25">
      <c r="A1280" s="11"/>
      <c r="B1280" s="10">
        <v>44172</v>
      </c>
      <c r="C1280" s="2">
        <v>5.14</v>
      </c>
      <c r="D1280" s="2">
        <v>4.2053000000000003</v>
      </c>
      <c r="E1280" s="2">
        <v>6748</v>
      </c>
      <c r="F1280" s="2">
        <v>5.1440000000000001</v>
      </c>
      <c r="G1280" s="2">
        <v>34711.712</v>
      </c>
      <c r="H1280" s="15">
        <f t="shared" si="19"/>
        <v>-2.8350277264325329E-2</v>
      </c>
    </row>
    <row r="1281" spans="1:8" ht="13.5" x14ac:dyDescent="0.25">
      <c r="A1281" s="11"/>
      <c r="B1281" s="10">
        <v>44173</v>
      </c>
      <c r="C1281" s="2">
        <v>4.92</v>
      </c>
      <c r="D1281" s="2">
        <v>4.0252999999999997</v>
      </c>
      <c r="E1281" s="2">
        <v>9659</v>
      </c>
      <c r="F1281" s="2">
        <v>4.8823999999999996</v>
      </c>
      <c r="G1281" s="2">
        <v>47159.101600000002</v>
      </c>
      <c r="H1281" s="15">
        <f t="shared" si="19"/>
        <v>-4.2803129384348465E-2</v>
      </c>
    </row>
    <row r="1282" spans="1:8" ht="13.5" x14ac:dyDescent="0.25">
      <c r="A1282" s="11"/>
      <c r="B1282" s="10">
        <v>44174</v>
      </c>
      <c r="C1282" s="2">
        <v>4.91</v>
      </c>
      <c r="D1282" s="2">
        <v>4.0171000000000001</v>
      </c>
      <c r="E1282" s="2">
        <v>1104</v>
      </c>
      <c r="F1282" s="2">
        <v>4.9146999999999998</v>
      </c>
      <c r="G1282" s="2">
        <v>5425.8288000000002</v>
      </c>
      <c r="H1282" s="15">
        <f t="shared" si="19"/>
        <v>-2.0371152460685023E-3</v>
      </c>
    </row>
    <row r="1283" spans="1:8" ht="13.5" x14ac:dyDescent="0.25">
      <c r="A1283" s="11"/>
      <c r="B1283" s="10">
        <v>44175</v>
      </c>
      <c r="C1283" s="2">
        <v>4.88</v>
      </c>
      <c r="D1283" s="2">
        <v>3.9925000000000002</v>
      </c>
      <c r="E1283" s="2">
        <v>11519</v>
      </c>
      <c r="F1283" s="2">
        <v>4.7915000000000001</v>
      </c>
      <c r="G1283" s="2">
        <v>55193.288500000002</v>
      </c>
      <c r="H1283" s="15">
        <f t="shared" si="19"/>
        <v>-6.1238206666500592E-3</v>
      </c>
    </row>
    <row r="1284" spans="1:8" ht="13.5" x14ac:dyDescent="0.25">
      <c r="A1284" s="11"/>
      <c r="B1284" s="10">
        <v>44176</v>
      </c>
      <c r="C1284" s="2">
        <v>5.0199999999999996</v>
      </c>
      <c r="D1284" s="2">
        <v>4.1071</v>
      </c>
      <c r="E1284" s="2">
        <v>11171</v>
      </c>
      <c r="F1284" s="2">
        <v>5.0435999999999996</v>
      </c>
      <c r="G1284" s="2">
        <v>56342.0556</v>
      </c>
      <c r="H1284" s="15">
        <f t="shared" si="19"/>
        <v>2.8703819661865949E-2</v>
      </c>
    </row>
    <row r="1285" spans="1:8" ht="13.5" x14ac:dyDescent="0.25">
      <c r="A1285" s="11"/>
      <c r="B1285" s="10">
        <v>44179</v>
      </c>
      <c r="C1285" s="2">
        <v>4.99</v>
      </c>
      <c r="D1285" s="2">
        <v>4.0824999999999996</v>
      </c>
      <c r="E1285" s="2">
        <v>3239</v>
      </c>
      <c r="F1285" s="2">
        <v>5.0125000000000002</v>
      </c>
      <c r="G1285" s="2">
        <v>16235.487499999999</v>
      </c>
      <c r="H1285" s="15">
        <f t="shared" si="19"/>
        <v>-5.9896277178545449E-3</v>
      </c>
    </row>
    <row r="1286" spans="1:8" ht="13.5" x14ac:dyDescent="0.25">
      <c r="A1286" s="11"/>
      <c r="B1286" s="10">
        <v>44180</v>
      </c>
      <c r="C1286" s="2">
        <v>4.8600000000000003</v>
      </c>
      <c r="D1286" s="2">
        <v>3.9762</v>
      </c>
      <c r="E1286" s="2">
        <v>5862</v>
      </c>
      <c r="F1286" s="2">
        <v>4.9039999999999999</v>
      </c>
      <c r="G1286" s="2">
        <v>28747.248</v>
      </c>
      <c r="H1286" s="15">
        <f t="shared" si="19"/>
        <v>-2.6037966932026854E-2</v>
      </c>
    </row>
    <row r="1287" spans="1:8" ht="13.5" x14ac:dyDescent="0.25">
      <c r="A1287" s="11"/>
      <c r="B1287" s="10">
        <v>44181</v>
      </c>
      <c r="C1287" s="2">
        <v>4.92</v>
      </c>
      <c r="D1287" s="2">
        <v>4.0252999999999997</v>
      </c>
      <c r="E1287" s="2">
        <v>2429</v>
      </c>
      <c r="F1287" s="2">
        <v>4.8573000000000004</v>
      </c>
      <c r="G1287" s="2">
        <v>11798.3817</v>
      </c>
      <c r="H1287" s="15">
        <f t="shared" ref="H1287:H1350" si="20">(D1287-D1286)/D1286</f>
        <v>1.2348473416830064E-2</v>
      </c>
    </row>
    <row r="1288" spans="1:8" ht="13.5" x14ac:dyDescent="0.25">
      <c r="A1288" s="11"/>
      <c r="B1288" s="10">
        <v>44182</v>
      </c>
      <c r="C1288" s="2">
        <v>4.9000000000000004</v>
      </c>
      <c r="D1288" s="2">
        <v>4.0088999999999997</v>
      </c>
      <c r="E1288" s="2">
        <v>2943</v>
      </c>
      <c r="F1288" s="2">
        <v>4.8169000000000004</v>
      </c>
      <c r="G1288" s="2">
        <v>14176.136699999999</v>
      </c>
      <c r="H1288" s="15">
        <f t="shared" si="20"/>
        <v>-4.0742304921372249E-3</v>
      </c>
    </row>
    <row r="1289" spans="1:8" ht="13.5" x14ac:dyDescent="0.25">
      <c r="A1289" s="11"/>
      <c r="B1289" s="10">
        <v>44183</v>
      </c>
      <c r="C1289" s="2">
        <v>4.9000000000000004</v>
      </c>
      <c r="D1289" s="2">
        <v>4.0088999999999997</v>
      </c>
      <c r="E1289" s="2">
        <v>1962</v>
      </c>
      <c r="F1289" s="2">
        <v>4.8505000000000003</v>
      </c>
      <c r="G1289" s="2">
        <v>9516.6810000000005</v>
      </c>
      <c r="H1289" s="15">
        <f t="shared" si="20"/>
        <v>0</v>
      </c>
    </row>
    <row r="1290" spans="1:8" ht="13.5" x14ac:dyDescent="0.25">
      <c r="A1290" s="11"/>
      <c r="B1290" s="10">
        <v>44186</v>
      </c>
      <c r="C1290" s="2">
        <v>4.99</v>
      </c>
      <c r="D1290" s="2">
        <v>4.0824999999999996</v>
      </c>
      <c r="E1290" s="2">
        <v>13967</v>
      </c>
      <c r="F1290" s="2">
        <v>4.8334000000000001</v>
      </c>
      <c r="G1290" s="2">
        <v>67508.097800000003</v>
      </c>
      <c r="H1290" s="15">
        <f t="shared" si="20"/>
        <v>1.8359150889271345E-2</v>
      </c>
    </row>
    <row r="1291" spans="1:8" ht="13.5" x14ac:dyDescent="0.25">
      <c r="A1291" s="11"/>
      <c r="B1291" s="10">
        <v>44187</v>
      </c>
      <c r="C1291" s="2">
        <v>5.09</v>
      </c>
      <c r="D1291" s="2">
        <v>4.1643999999999997</v>
      </c>
      <c r="E1291" s="2">
        <v>12449</v>
      </c>
      <c r="F1291" s="2">
        <v>5.1318000000000001</v>
      </c>
      <c r="G1291" s="2">
        <v>63885.778200000001</v>
      </c>
      <c r="H1291" s="15">
        <f t="shared" si="20"/>
        <v>2.0061236987140255E-2</v>
      </c>
    </row>
    <row r="1292" spans="1:8" ht="13.5" x14ac:dyDescent="0.25">
      <c r="A1292" s="11"/>
      <c r="B1292" s="10">
        <v>44188</v>
      </c>
      <c r="C1292" s="2">
        <v>4.97</v>
      </c>
      <c r="D1292" s="2">
        <v>4.0662000000000003</v>
      </c>
      <c r="E1292" s="2">
        <v>7015</v>
      </c>
      <c r="F1292" s="2">
        <v>4.9778000000000002</v>
      </c>
      <c r="G1292" s="2">
        <v>34919.267</v>
      </c>
      <c r="H1292" s="15">
        <f t="shared" si="20"/>
        <v>-2.3580827970415764E-2</v>
      </c>
    </row>
    <row r="1293" spans="1:8" ht="13.5" x14ac:dyDescent="0.25">
      <c r="A1293" s="11"/>
      <c r="B1293" s="10">
        <v>44189</v>
      </c>
      <c r="C1293" s="2">
        <v>4.99</v>
      </c>
      <c r="D1293" s="2">
        <v>4.0824999999999996</v>
      </c>
      <c r="E1293" s="2">
        <v>4892</v>
      </c>
      <c r="F1293" s="2">
        <v>4.9842000000000004</v>
      </c>
      <c r="G1293" s="2">
        <v>24382.706399999999</v>
      </c>
      <c r="H1293" s="15">
        <f t="shared" si="20"/>
        <v>4.0086567311001216E-3</v>
      </c>
    </row>
    <row r="1294" spans="1:8" ht="13.5" x14ac:dyDescent="0.25">
      <c r="A1294" s="11"/>
      <c r="B1294" s="10">
        <v>44190</v>
      </c>
      <c r="C1294" s="2">
        <v>4.9000000000000004</v>
      </c>
      <c r="D1294" s="2">
        <v>4.0088999999999997</v>
      </c>
      <c r="E1294" s="2">
        <v>5079</v>
      </c>
      <c r="F1294" s="2">
        <v>4.9785000000000004</v>
      </c>
      <c r="G1294" s="2">
        <v>25285.801500000001</v>
      </c>
      <c r="H1294" s="15">
        <f t="shared" si="20"/>
        <v>-1.802816901408448E-2</v>
      </c>
    </row>
    <row r="1295" spans="1:8" ht="13.5" x14ac:dyDescent="0.25">
      <c r="A1295" s="11"/>
      <c r="B1295" s="10">
        <v>44193</v>
      </c>
      <c r="C1295" s="2">
        <v>4.8499999999999996</v>
      </c>
      <c r="D1295" s="2">
        <v>3.968</v>
      </c>
      <c r="E1295" s="2">
        <v>2091</v>
      </c>
      <c r="F1295" s="2">
        <v>4.8986999999999998</v>
      </c>
      <c r="G1295" s="2">
        <v>10243.181699999999</v>
      </c>
      <c r="H1295" s="15">
        <f t="shared" si="20"/>
        <v>-1.0202299882760786E-2</v>
      </c>
    </row>
    <row r="1296" spans="1:8" ht="13.5" x14ac:dyDescent="0.25">
      <c r="A1296" s="11"/>
      <c r="B1296" s="10">
        <v>44194</v>
      </c>
      <c r="C1296" s="2">
        <v>4.9000000000000004</v>
      </c>
      <c r="D1296" s="2">
        <v>4.0088999999999997</v>
      </c>
      <c r="E1296" s="2">
        <v>2336</v>
      </c>
      <c r="F1296" s="2">
        <v>4.8518999999999997</v>
      </c>
      <c r="G1296" s="2">
        <v>11334.038399999999</v>
      </c>
      <c r="H1296" s="15">
        <f t="shared" si="20"/>
        <v>1.0307459677419284E-2</v>
      </c>
    </row>
    <row r="1297" spans="1:8" ht="13.5" x14ac:dyDescent="0.25">
      <c r="A1297" s="11"/>
      <c r="B1297" s="10">
        <v>44195</v>
      </c>
      <c r="C1297" s="2">
        <v>4.88</v>
      </c>
      <c r="D1297" s="2">
        <v>3.9925000000000002</v>
      </c>
      <c r="E1297" s="2">
        <v>2111</v>
      </c>
      <c r="F1297" s="2">
        <v>4.8189000000000002</v>
      </c>
      <c r="G1297" s="2">
        <v>10172.697899999999</v>
      </c>
      <c r="H1297" s="15">
        <f t="shared" si="20"/>
        <v>-4.0908977525005684E-3</v>
      </c>
    </row>
    <row r="1298" spans="1:8" ht="13.5" x14ac:dyDescent="0.25">
      <c r="A1298" s="11"/>
      <c r="B1298" s="10">
        <v>44196</v>
      </c>
      <c r="C1298" s="2">
        <v>4.88</v>
      </c>
      <c r="D1298" s="2">
        <v>3.9925000000000002</v>
      </c>
      <c r="E1298" s="2">
        <v>3196</v>
      </c>
      <c r="F1298" s="2">
        <v>4.8398000000000003</v>
      </c>
      <c r="G1298" s="2">
        <v>15468.0008</v>
      </c>
      <c r="H1298" s="15">
        <f t="shared" si="20"/>
        <v>0</v>
      </c>
    </row>
    <row r="1299" spans="1:8" ht="13.5" x14ac:dyDescent="0.25">
      <c r="A1299" s="11"/>
      <c r="B1299" s="10">
        <v>44200</v>
      </c>
      <c r="C1299" s="2">
        <v>4.84</v>
      </c>
      <c r="D1299" s="2">
        <v>3.9598</v>
      </c>
      <c r="E1299" s="2">
        <v>2429</v>
      </c>
      <c r="F1299" s="2">
        <v>4.8055000000000003</v>
      </c>
      <c r="G1299" s="2">
        <v>11672.559499999999</v>
      </c>
      <c r="H1299" s="15">
        <f t="shared" si="20"/>
        <v>-8.1903569192235872E-3</v>
      </c>
    </row>
    <row r="1300" spans="1:8" ht="13.5" x14ac:dyDescent="0.25">
      <c r="A1300" s="11"/>
      <c r="B1300" s="10">
        <v>44201</v>
      </c>
      <c r="C1300" s="2">
        <v>4.79</v>
      </c>
      <c r="D1300" s="2">
        <v>3.9188999999999998</v>
      </c>
      <c r="E1300" s="2">
        <v>1076</v>
      </c>
      <c r="F1300" s="2">
        <v>4.7516999999999996</v>
      </c>
      <c r="G1300" s="2">
        <v>5112.8292000000001</v>
      </c>
      <c r="H1300" s="15">
        <f t="shared" si="20"/>
        <v>-1.0328804485075043E-2</v>
      </c>
    </row>
    <row r="1301" spans="1:8" ht="13.5" x14ac:dyDescent="0.25">
      <c r="A1301" s="11"/>
      <c r="B1301" s="10">
        <v>44202</v>
      </c>
      <c r="C1301" s="2">
        <v>4.62</v>
      </c>
      <c r="D1301" s="2">
        <v>3.7797999999999998</v>
      </c>
      <c r="E1301" s="2">
        <v>4655</v>
      </c>
      <c r="F1301" s="2">
        <v>4.6601999999999997</v>
      </c>
      <c r="G1301" s="2">
        <v>21693.231</v>
      </c>
      <c r="H1301" s="15">
        <f t="shared" si="20"/>
        <v>-3.5494654112123304E-2</v>
      </c>
    </row>
    <row r="1302" spans="1:8" ht="13.5" x14ac:dyDescent="0.25">
      <c r="A1302" s="11"/>
      <c r="B1302" s="10">
        <v>44203</v>
      </c>
      <c r="C1302" s="2">
        <v>4.62</v>
      </c>
      <c r="D1302" s="2">
        <v>3.7797999999999998</v>
      </c>
      <c r="E1302" s="2">
        <v>5568</v>
      </c>
      <c r="F1302" s="2">
        <v>4.6181999999999999</v>
      </c>
      <c r="G1302" s="2">
        <v>25714.137599999998</v>
      </c>
      <c r="H1302" s="15">
        <f t="shared" si="20"/>
        <v>0</v>
      </c>
    </row>
    <row r="1303" spans="1:8" ht="13.5" x14ac:dyDescent="0.25">
      <c r="A1303" s="11"/>
      <c r="B1303" s="10">
        <v>44204</v>
      </c>
      <c r="C1303" s="2">
        <v>4.7</v>
      </c>
      <c r="D1303" s="2">
        <v>3.8452999999999999</v>
      </c>
      <c r="E1303" s="2">
        <v>4601</v>
      </c>
      <c r="F1303" s="2">
        <v>4.5955000000000004</v>
      </c>
      <c r="G1303" s="2">
        <v>21143.895499999999</v>
      </c>
      <c r="H1303" s="15">
        <f t="shared" si="20"/>
        <v>1.7328959204190728E-2</v>
      </c>
    </row>
    <row r="1304" spans="1:8" ht="13.5" x14ac:dyDescent="0.25">
      <c r="A1304" s="11"/>
      <c r="B1304" s="10">
        <v>44207</v>
      </c>
      <c r="C1304" s="2">
        <v>4.79</v>
      </c>
      <c r="D1304" s="2">
        <v>3.9188999999999998</v>
      </c>
      <c r="E1304" s="2">
        <v>13866</v>
      </c>
      <c r="F1304" s="2">
        <v>4.7001999999999997</v>
      </c>
      <c r="G1304" s="2">
        <v>65172.9732</v>
      </c>
      <c r="H1304" s="15">
        <f t="shared" si="20"/>
        <v>1.9140249135308009E-2</v>
      </c>
    </row>
    <row r="1305" spans="1:8" ht="13.5" x14ac:dyDescent="0.25">
      <c r="A1305" s="11"/>
      <c r="B1305" s="10">
        <v>44208</v>
      </c>
      <c r="C1305" s="2">
        <v>4.78</v>
      </c>
      <c r="D1305" s="2">
        <v>3.9106999999999998</v>
      </c>
      <c r="E1305" s="2">
        <v>2064</v>
      </c>
      <c r="F1305" s="2">
        <v>4.7167000000000003</v>
      </c>
      <c r="G1305" s="2">
        <v>9735.2687999999998</v>
      </c>
      <c r="H1305" s="15">
        <f t="shared" si="20"/>
        <v>-2.0924238944601764E-3</v>
      </c>
    </row>
    <row r="1306" spans="1:8" ht="13.5" x14ac:dyDescent="0.25">
      <c r="A1306" s="11"/>
      <c r="B1306" s="10">
        <v>44209</v>
      </c>
      <c r="C1306" s="2">
        <v>4.7</v>
      </c>
      <c r="D1306" s="2">
        <v>3.8452999999999999</v>
      </c>
      <c r="E1306" s="2">
        <v>2201</v>
      </c>
      <c r="F1306" s="2">
        <v>4.6543999999999999</v>
      </c>
      <c r="G1306" s="2">
        <v>10244.3344</v>
      </c>
      <c r="H1306" s="15">
        <f t="shared" si="20"/>
        <v>-1.6723348761091342E-2</v>
      </c>
    </row>
    <row r="1307" spans="1:8" ht="13.5" x14ac:dyDescent="0.25">
      <c r="A1307" s="11"/>
      <c r="B1307" s="10">
        <v>44211</v>
      </c>
      <c r="C1307" s="2">
        <v>4.5999999999999996</v>
      </c>
      <c r="D1307" s="2">
        <v>3.7635000000000001</v>
      </c>
      <c r="E1307" s="2">
        <v>2165</v>
      </c>
      <c r="F1307" s="2">
        <v>4.6372999999999998</v>
      </c>
      <c r="G1307" s="2">
        <v>10039.754499999999</v>
      </c>
      <c r="H1307" s="15">
        <f t="shared" si="20"/>
        <v>-2.1272722544404824E-2</v>
      </c>
    </row>
    <row r="1308" spans="1:8" ht="13.5" x14ac:dyDescent="0.25">
      <c r="A1308" s="11"/>
      <c r="B1308" s="10">
        <v>44214</v>
      </c>
      <c r="C1308" s="2">
        <v>4.5999999999999996</v>
      </c>
      <c r="D1308" s="2">
        <v>3.7635000000000001</v>
      </c>
      <c r="E1308" s="2">
        <v>1106</v>
      </c>
      <c r="F1308" s="2">
        <v>4.5617999999999999</v>
      </c>
      <c r="G1308" s="2">
        <v>5045.3508000000002</v>
      </c>
      <c r="H1308" s="15">
        <f t="shared" si="20"/>
        <v>0</v>
      </c>
    </row>
    <row r="1309" spans="1:8" ht="13.5" x14ac:dyDescent="0.25">
      <c r="A1309" s="11"/>
      <c r="B1309" s="10">
        <v>44215</v>
      </c>
      <c r="C1309" s="2">
        <v>4.6500000000000004</v>
      </c>
      <c r="D1309" s="2">
        <v>3.8043999999999998</v>
      </c>
      <c r="E1309" s="2">
        <v>1955</v>
      </c>
      <c r="F1309" s="2">
        <v>4.6359000000000004</v>
      </c>
      <c r="G1309" s="2">
        <v>9063.1844999999994</v>
      </c>
      <c r="H1309" s="15">
        <f t="shared" si="20"/>
        <v>1.086754351003048E-2</v>
      </c>
    </row>
    <row r="1310" spans="1:8" ht="13.5" x14ac:dyDescent="0.25">
      <c r="A1310" s="11"/>
      <c r="B1310" s="10">
        <v>44216</v>
      </c>
      <c r="C1310" s="2">
        <v>4.6900000000000004</v>
      </c>
      <c r="D1310" s="2">
        <v>3.8371</v>
      </c>
      <c r="E1310" s="2">
        <v>1442</v>
      </c>
      <c r="F1310" s="2">
        <v>4.6590999999999996</v>
      </c>
      <c r="G1310" s="2">
        <v>6718.4222</v>
      </c>
      <c r="H1310" s="15">
        <f t="shared" si="20"/>
        <v>8.5953106928819724E-3</v>
      </c>
    </row>
    <row r="1311" spans="1:8" ht="13.5" x14ac:dyDescent="0.25">
      <c r="A1311" s="11"/>
      <c r="B1311" s="10">
        <v>44217</v>
      </c>
      <c r="C1311" s="2">
        <v>4.6500000000000004</v>
      </c>
      <c r="D1311" s="2">
        <v>3.8043999999999998</v>
      </c>
      <c r="E1311" s="2">
        <v>1694</v>
      </c>
      <c r="F1311" s="2">
        <v>4.5716999999999999</v>
      </c>
      <c r="G1311" s="2">
        <v>7744.4597999999996</v>
      </c>
      <c r="H1311" s="15">
        <f t="shared" si="20"/>
        <v>-8.5220609314326373E-3</v>
      </c>
    </row>
    <row r="1312" spans="1:8" ht="13.5" x14ac:dyDescent="0.25">
      <c r="A1312" s="11"/>
      <c r="B1312" s="10">
        <v>44218</v>
      </c>
      <c r="C1312" s="2">
        <v>4.5999999999999996</v>
      </c>
      <c r="D1312" s="2">
        <v>3.7635000000000001</v>
      </c>
      <c r="E1312" s="2">
        <v>3395</v>
      </c>
      <c r="F1312" s="2">
        <v>4.5429000000000004</v>
      </c>
      <c r="G1312" s="2">
        <v>15423.145500000001</v>
      </c>
      <c r="H1312" s="15">
        <f t="shared" si="20"/>
        <v>-1.0750709704552549E-2</v>
      </c>
    </row>
    <row r="1313" spans="1:8" ht="13.5" x14ac:dyDescent="0.25">
      <c r="A1313" s="11"/>
      <c r="B1313" s="10">
        <v>44221</v>
      </c>
      <c r="C1313" s="2">
        <v>4.54</v>
      </c>
      <c r="D1313" s="2">
        <v>3.7143999999999999</v>
      </c>
      <c r="E1313" s="2">
        <v>810</v>
      </c>
      <c r="F1313" s="2">
        <v>4.5503</v>
      </c>
      <c r="G1313" s="2">
        <v>3685.7429999999999</v>
      </c>
      <c r="H1313" s="15">
        <f t="shared" si="20"/>
        <v>-1.3046366414242099E-2</v>
      </c>
    </row>
    <row r="1314" spans="1:8" ht="13.5" x14ac:dyDescent="0.25">
      <c r="A1314" s="11"/>
      <c r="B1314" s="10">
        <v>44222</v>
      </c>
      <c r="C1314" s="2">
        <v>4.5</v>
      </c>
      <c r="D1314" s="2">
        <v>3.6816</v>
      </c>
      <c r="E1314" s="2">
        <v>4592</v>
      </c>
      <c r="F1314" s="2">
        <v>4.4558999999999997</v>
      </c>
      <c r="G1314" s="2">
        <v>20461.4928</v>
      </c>
      <c r="H1314" s="15">
        <f t="shared" si="20"/>
        <v>-8.8304975231531177E-3</v>
      </c>
    </row>
    <row r="1315" spans="1:8" ht="13.5" x14ac:dyDescent="0.25">
      <c r="A1315" s="11"/>
      <c r="B1315" s="10">
        <v>44223</v>
      </c>
      <c r="C1315" s="2">
        <v>4.54</v>
      </c>
      <c r="D1315" s="2">
        <v>3.7143999999999999</v>
      </c>
      <c r="E1315" s="2">
        <v>1244</v>
      </c>
      <c r="F1315" s="2">
        <v>4.4633000000000003</v>
      </c>
      <c r="G1315" s="2">
        <v>5552.3451999999997</v>
      </c>
      <c r="H1315" s="15">
        <f t="shared" si="20"/>
        <v>8.9091699261190632E-3</v>
      </c>
    </row>
    <row r="1316" spans="1:8" ht="13.5" x14ac:dyDescent="0.25">
      <c r="A1316" s="11"/>
      <c r="B1316" s="10">
        <v>44224</v>
      </c>
      <c r="C1316" s="2">
        <v>4.41</v>
      </c>
      <c r="D1316" s="2">
        <v>3.6080000000000001</v>
      </c>
      <c r="E1316" s="2">
        <v>1888</v>
      </c>
      <c r="F1316" s="2">
        <v>4.4104000000000001</v>
      </c>
      <c r="G1316" s="2">
        <v>8326.8351999999995</v>
      </c>
      <c r="H1316" s="15">
        <f t="shared" si="20"/>
        <v>-2.8645272453155242E-2</v>
      </c>
    </row>
    <row r="1317" spans="1:8" ht="13.5" x14ac:dyDescent="0.25">
      <c r="A1317" s="11"/>
      <c r="B1317" s="10">
        <v>44225</v>
      </c>
      <c r="C1317" s="2">
        <v>4.4000000000000004</v>
      </c>
      <c r="D1317" s="2">
        <v>3.5998000000000001</v>
      </c>
      <c r="E1317" s="2">
        <v>2874</v>
      </c>
      <c r="F1317" s="2">
        <v>4.4010999999999996</v>
      </c>
      <c r="G1317" s="2">
        <v>12648.761399999999</v>
      </c>
      <c r="H1317" s="15">
        <f t="shared" si="20"/>
        <v>-2.2727272727272687E-3</v>
      </c>
    </row>
    <row r="1318" spans="1:8" ht="13.5" x14ac:dyDescent="0.25">
      <c r="A1318" s="11"/>
      <c r="B1318" s="10">
        <v>44228</v>
      </c>
      <c r="C1318" s="2">
        <v>4.4000000000000004</v>
      </c>
      <c r="D1318" s="2">
        <v>3.5998000000000001</v>
      </c>
      <c r="E1318" s="2">
        <v>2398</v>
      </c>
      <c r="F1318" s="2">
        <v>4.4024000000000001</v>
      </c>
      <c r="G1318" s="2">
        <v>10556.9552</v>
      </c>
      <c r="H1318" s="15">
        <f t="shared" si="20"/>
        <v>0</v>
      </c>
    </row>
    <row r="1319" spans="1:8" ht="13.5" x14ac:dyDescent="0.25">
      <c r="A1319" s="11"/>
      <c r="B1319" s="10">
        <v>44229</v>
      </c>
      <c r="C1319" s="2">
        <v>4.4000000000000004</v>
      </c>
      <c r="D1319" s="2">
        <v>3.5998000000000001</v>
      </c>
      <c r="E1319" s="2">
        <v>1586</v>
      </c>
      <c r="F1319" s="2">
        <v>4.3441000000000001</v>
      </c>
      <c r="G1319" s="2">
        <v>6889.7425999999996</v>
      </c>
      <c r="H1319" s="15">
        <f t="shared" si="20"/>
        <v>0</v>
      </c>
    </row>
    <row r="1320" spans="1:8" ht="13.5" x14ac:dyDescent="0.25">
      <c r="A1320" s="11"/>
      <c r="B1320" s="10">
        <v>44230</v>
      </c>
      <c r="C1320" s="2">
        <v>4.38</v>
      </c>
      <c r="D1320" s="2">
        <v>3.5834999999999999</v>
      </c>
      <c r="E1320" s="2">
        <v>34</v>
      </c>
      <c r="F1320" s="2">
        <v>4.4020999999999999</v>
      </c>
      <c r="G1320" s="2">
        <v>149.67140000000001</v>
      </c>
      <c r="H1320" s="15">
        <f t="shared" si="20"/>
        <v>-4.5280293349631096E-3</v>
      </c>
    </row>
    <row r="1321" spans="1:8" ht="13.5" x14ac:dyDescent="0.25">
      <c r="A1321" s="11"/>
      <c r="B1321" s="10">
        <v>44231</v>
      </c>
      <c r="C1321" s="2">
        <v>4.3499999999999996</v>
      </c>
      <c r="D1321" s="2">
        <v>3.5589</v>
      </c>
      <c r="E1321" s="2">
        <v>1010</v>
      </c>
      <c r="F1321" s="2">
        <v>4.2797000000000001</v>
      </c>
      <c r="G1321" s="2">
        <v>4322.4970000000003</v>
      </c>
      <c r="H1321" s="15">
        <f t="shared" si="20"/>
        <v>-6.8647969861866769E-3</v>
      </c>
    </row>
    <row r="1322" spans="1:8" ht="13.5" x14ac:dyDescent="0.25">
      <c r="A1322" s="11"/>
      <c r="B1322" s="10">
        <v>44232</v>
      </c>
      <c r="C1322" s="2">
        <v>4.32</v>
      </c>
      <c r="D1322" s="2">
        <v>3.5344000000000002</v>
      </c>
      <c r="E1322" s="2">
        <v>1106</v>
      </c>
      <c r="F1322" s="2">
        <v>4.2466999999999997</v>
      </c>
      <c r="G1322" s="2">
        <v>4696.8501999999999</v>
      </c>
      <c r="H1322" s="15">
        <f t="shared" si="20"/>
        <v>-6.8841495967854518E-3</v>
      </c>
    </row>
    <row r="1323" spans="1:8" ht="13.5" x14ac:dyDescent="0.25">
      <c r="A1323" s="11"/>
      <c r="B1323" s="10">
        <v>44235</v>
      </c>
      <c r="C1323" s="2">
        <v>4.3099999999999996</v>
      </c>
      <c r="D1323" s="2">
        <v>3.5261999999999998</v>
      </c>
      <c r="E1323" s="2">
        <v>201</v>
      </c>
      <c r="F1323" s="2">
        <v>4.3106</v>
      </c>
      <c r="G1323" s="2">
        <v>866.43060000000003</v>
      </c>
      <c r="H1323" s="15">
        <f t="shared" si="20"/>
        <v>-2.320054323223299E-3</v>
      </c>
    </row>
    <row r="1324" spans="1:8" ht="13.5" x14ac:dyDescent="0.25">
      <c r="A1324" s="11"/>
      <c r="B1324" s="10">
        <v>44236</v>
      </c>
      <c r="C1324" s="2">
        <v>4.22</v>
      </c>
      <c r="D1324" s="2">
        <v>3.4525999999999999</v>
      </c>
      <c r="E1324" s="2">
        <v>5410</v>
      </c>
      <c r="F1324" s="2">
        <v>4.2435</v>
      </c>
      <c r="G1324" s="2">
        <v>22957.334999999999</v>
      </c>
      <c r="H1324" s="15">
        <f t="shared" si="20"/>
        <v>-2.0872327151040749E-2</v>
      </c>
    </row>
    <row r="1325" spans="1:8" ht="13.5" x14ac:dyDescent="0.25">
      <c r="A1325" s="11"/>
      <c r="B1325" s="10">
        <v>44237</v>
      </c>
      <c r="C1325" s="2">
        <v>4.4000000000000004</v>
      </c>
      <c r="D1325" s="2">
        <v>3.5998000000000001</v>
      </c>
      <c r="E1325" s="2">
        <v>30527</v>
      </c>
      <c r="F1325" s="2">
        <v>4.2830000000000004</v>
      </c>
      <c r="G1325" s="2">
        <v>130747.141</v>
      </c>
      <c r="H1325" s="15">
        <f t="shared" si="20"/>
        <v>4.2634536291490534E-2</v>
      </c>
    </row>
    <row r="1326" spans="1:8" ht="13.5" x14ac:dyDescent="0.25">
      <c r="A1326" s="11"/>
      <c r="B1326" s="10">
        <v>44238</v>
      </c>
      <c r="C1326" s="2">
        <v>4.5</v>
      </c>
      <c r="D1326" s="2">
        <v>3.6816</v>
      </c>
      <c r="E1326" s="2">
        <v>2897</v>
      </c>
      <c r="F1326" s="2">
        <v>4.4531999999999998</v>
      </c>
      <c r="G1326" s="2">
        <v>12900.920400000001</v>
      </c>
      <c r="H1326" s="15">
        <f t="shared" si="20"/>
        <v>2.2723484638035411E-2</v>
      </c>
    </row>
    <row r="1327" spans="1:8" ht="13.5" x14ac:dyDescent="0.25">
      <c r="A1327" s="11"/>
      <c r="B1327" s="10">
        <v>44239</v>
      </c>
      <c r="C1327" s="2">
        <v>4.45</v>
      </c>
      <c r="D1327" s="2">
        <v>3.6406999999999998</v>
      </c>
      <c r="E1327" s="2">
        <v>4044</v>
      </c>
      <c r="F1327" s="2">
        <v>4.4606000000000003</v>
      </c>
      <c r="G1327" s="2">
        <v>18038.666399999998</v>
      </c>
      <c r="H1327" s="15">
        <f t="shared" si="20"/>
        <v>-1.1109300304215601E-2</v>
      </c>
    </row>
    <row r="1328" spans="1:8" ht="13.5" x14ac:dyDescent="0.25">
      <c r="A1328" s="11"/>
      <c r="B1328" s="10">
        <v>44242</v>
      </c>
      <c r="C1328" s="2">
        <v>4.32</v>
      </c>
      <c r="D1328" s="2">
        <v>3.5344000000000002</v>
      </c>
      <c r="E1328" s="2">
        <v>2683</v>
      </c>
      <c r="F1328" s="2">
        <v>4.3880999999999997</v>
      </c>
      <c r="G1328" s="2">
        <v>11773.272300000001</v>
      </c>
      <c r="H1328" s="15">
        <f t="shared" si="20"/>
        <v>-2.9197681764495734E-2</v>
      </c>
    </row>
    <row r="1329" spans="1:8" ht="13.5" x14ac:dyDescent="0.25">
      <c r="A1329" s="11"/>
      <c r="B1329" s="10">
        <v>44243</v>
      </c>
      <c r="C1329" s="2">
        <v>4.24</v>
      </c>
      <c r="D1329" s="2">
        <v>3.4689000000000001</v>
      </c>
      <c r="E1329" s="2">
        <v>493</v>
      </c>
      <c r="F1329" s="2">
        <v>4.2891000000000004</v>
      </c>
      <c r="G1329" s="2">
        <v>2114.5263</v>
      </c>
      <c r="H1329" s="15">
        <f t="shared" si="20"/>
        <v>-1.8532141240380294E-2</v>
      </c>
    </row>
    <row r="1330" spans="1:8" ht="13.5" x14ac:dyDescent="0.25">
      <c r="A1330" s="11"/>
      <c r="B1330" s="10">
        <v>44244</v>
      </c>
      <c r="C1330" s="2">
        <v>4.4000000000000004</v>
      </c>
      <c r="D1330" s="2">
        <v>3.5998000000000001</v>
      </c>
      <c r="E1330" s="2">
        <v>195</v>
      </c>
      <c r="F1330" s="2">
        <v>4.3840000000000003</v>
      </c>
      <c r="G1330" s="2">
        <v>854.88</v>
      </c>
      <c r="H1330" s="15">
        <f t="shared" si="20"/>
        <v>3.7735305139957917E-2</v>
      </c>
    </row>
    <row r="1331" spans="1:8" ht="13.5" x14ac:dyDescent="0.25">
      <c r="A1331" s="11"/>
      <c r="B1331" s="10">
        <v>44245</v>
      </c>
      <c r="C1331" s="2">
        <v>4.4400000000000004</v>
      </c>
      <c r="D1331" s="2">
        <v>3.6326000000000001</v>
      </c>
      <c r="E1331" s="2">
        <v>3755</v>
      </c>
      <c r="F1331" s="2">
        <v>4.3644999999999996</v>
      </c>
      <c r="G1331" s="2">
        <v>16388.697499999998</v>
      </c>
      <c r="H1331" s="15">
        <f t="shared" si="20"/>
        <v>9.1116173120728769E-3</v>
      </c>
    </row>
    <row r="1332" spans="1:8" ht="13.5" x14ac:dyDescent="0.25">
      <c r="A1332" s="11"/>
      <c r="B1332" s="10">
        <v>44246</v>
      </c>
      <c r="C1332" s="2">
        <v>4.3</v>
      </c>
      <c r="D1332" s="2">
        <v>3.5179999999999998</v>
      </c>
      <c r="E1332" s="2">
        <v>13134</v>
      </c>
      <c r="F1332" s="2">
        <v>4.3034999999999997</v>
      </c>
      <c r="G1332" s="2">
        <v>56522.169000000002</v>
      </c>
      <c r="H1332" s="15">
        <f t="shared" si="20"/>
        <v>-3.1547651819633392E-2</v>
      </c>
    </row>
    <row r="1333" spans="1:8" ht="13.5" x14ac:dyDescent="0.25">
      <c r="A1333" s="11"/>
      <c r="B1333" s="10">
        <v>44249</v>
      </c>
      <c r="C1333" s="2">
        <v>4.24</v>
      </c>
      <c r="D1333" s="2">
        <v>3.4689000000000001</v>
      </c>
      <c r="E1333" s="2">
        <v>5111</v>
      </c>
      <c r="F1333" s="2">
        <v>4.1544999999999996</v>
      </c>
      <c r="G1333" s="2">
        <v>21233.6495</v>
      </c>
      <c r="H1333" s="15">
        <f t="shared" si="20"/>
        <v>-1.3956793632745794E-2</v>
      </c>
    </row>
    <row r="1334" spans="1:8" ht="13.5" x14ac:dyDescent="0.25">
      <c r="A1334" s="11"/>
      <c r="B1334" s="10">
        <v>44250</v>
      </c>
      <c r="C1334" s="2">
        <v>4.1399999999999997</v>
      </c>
      <c r="D1334" s="2">
        <v>3.3871000000000002</v>
      </c>
      <c r="E1334" s="2">
        <v>7629</v>
      </c>
      <c r="F1334" s="2">
        <v>4.1256000000000004</v>
      </c>
      <c r="G1334" s="2">
        <v>31474.202399999998</v>
      </c>
      <c r="H1334" s="15">
        <f t="shared" si="20"/>
        <v>-2.3580962264694822E-2</v>
      </c>
    </row>
    <row r="1335" spans="1:8" ht="13.5" x14ac:dyDescent="0.25">
      <c r="A1335" s="11"/>
      <c r="B1335" s="10">
        <v>44251</v>
      </c>
      <c r="C1335" s="2">
        <v>4.1399999999999997</v>
      </c>
      <c r="D1335" s="2">
        <v>3.3871000000000002</v>
      </c>
      <c r="E1335" s="2">
        <v>3725</v>
      </c>
      <c r="F1335" s="2">
        <v>4.1402999999999999</v>
      </c>
      <c r="G1335" s="2">
        <v>15422.6175</v>
      </c>
      <c r="H1335" s="15">
        <f t="shared" si="20"/>
        <v>0</v>
      </c>
    </row>
    <row r="1336" spans="1:8" ht="13.5" x14ac:dyDescent="0.25">
      <c r="A1336" s="11"/>
      <c r="B1336" s="10">
        <v>44252</v>
      </c>
      <c r="C1336" s="2">
        <v>3.98</v>
      </c>
      <c r="D1336" s="2">
        <v>3.2562000000000002</v>
      </c>
      <c r="E1336" s="2">
        <v>19605</v>
      </c>
      <c r="F1336" s="2">
        <v>4.0072000000000001</v>
      </c>
      <c r="G1336" s="2">
        <v>78561.156000000003</v>
      </c>
      <c r="H1336" s="15">
        <f t="shared" si="20"/>
        <v>-3.8646629860352513E-2</v>
      </c>
    </row>
    <row r="1337" spans="1:8" ht="13.5" x14ac:dyDescent="0.25">
      <c r="A1337" s="11"/>
      <c r="B1337" s="10">
        <v>44253</v>
      </c>
      <c r="C1337" s="2">
        <v>3.95</v>
      </c>
      <c r="D1337" s="2">
        <v>3.2317</v>
      </c>
      <c r="E1337" s="2">
        <v>843</v>
      </c>
      <c r="F1337" s="2">
        <v>3.9420999999999999</v>
      </c>
      <c r="G1337" s="2">
        <v>3323.1903000000002</v>
      </c>
      <c r="H1337" s="15">
        <f t="shared" si="20"/>
        <v>-7.524107855782872E-3</v>
      </c>
    </row>
    <row r="1338" spans="1:8" ht="13.5" x14ac:dyDescent="0.25">
      <c r="A1338" s="11"/>
      <c r="B1338" s="10">
        <v>44256</v>
      </c>
      <c r="C1338" s="2">
        <v>3.87</v>
      </c>
      <c r="D1338" s="2">
        <v>3.1661999999999999</v>
      </c>
      <c r="E1338" s="2">
        <v>2480</v>
      </c>
      <c r="F1338" s="2">
        <v>3.8813</v>
      </c>
      <c r="G1338" s="2">
        <v>9625.6239999999998</v>
      </c>
      <c r="H1338" s="15">
        <f t="shared" si="20"/>
        <v>-2.0267970418046264E-2</v>
      </c>
    </row>
    <row r="1339" spans="1:8" ht="13.5" x14ac:dyDescent="0.25">
      <c r="A1339" s="11"/>
      <c r="B1339" s="10">
        <v>44257</v>
      </c>
      <c r="C1339" s="2">
        <v>3.96</v>
      </c>
      <c r="D1339" s="2">
        <v>3.2399</v>
      </c>
      <c r="E1339" s="2">
        <v>11977</v>
      </c>
      <c r="F1339" s="2">
        <v>3.8565</v>
      </c>
      <c r="G1339" s="2">
        <v>46189.300499999998</v>
      </c>
      <c r="H1339" s="15">
        <f t="shared" si="20"/>
        <v>2.3277114522140138E-2</v>
      </c>
    </row>
    <row r="1340" spans="1:8" ht="13.5" x14ac:dyDescent="0.25">
      <c r="A1340" s="11"/>
      <c r="B1340" s="10">
        <v>44258</v>
      </c>
      <c r="C1340" s="2">
        <v>3.98</v>
      </c>
      <c r="D1340" s="2">
        <v>3.2562000000000002</v>
      </c>
      <c r="E1340" s="2">
        <v>1817</v>
      </c>
      <c r="F1340" s="2">
        <v>3.9641999999999999</v>
      </c>
      <c r="G1340" s="2">
        <v>7202.9513999999999</v>
      </c>
      <c r="H1340" s="15">
        <f t="shared" si="20"/>
        <v>5.0310194759098127E-3</v>
      </c>
    </row>
    <row r="1341" spans="1:8" ht="13.5" x14ac:dyDescent="0.25">
      <c r="A1341" s="11"/>
      <c r="B1341" s="10">
        <v>44259</v>
      </c>
      <c r="C1341" s="2">
        <v>3.92</v>
      </c>
      <c r="D1341" s="2">
        <v>3.2071000000000001</v>
      </c>
      <c r="E1341" s="2">
        <v>3609</v>
      </c>
      <c r="F1341" s="2">
        <v>3.9403999999999999</v>
      </c>
      <c r="G1341" s="2">
        <v>14220.9036</v>
      </c>
      <c r="H1341" s="15">
        <f t="shared" si="20"/>
        <v>-1.5078926355874989E-2</v>
      </c>
    </row>
    <row r="1342" spans="1:8" ht="13.5" x14ac:dyDescent="0.25">
      <c r="A1342" s="11"/>
      <c r="B1342" s="10">
        <v>44260</v>
      </c>
      <c r="C1342" s="2">
        <v>3.9</v>
      </c>
      <c r="D1342" s="2">
        <v>3.1907999999999999</v>
      </c>
      <c r="E1342" s="2">
        <v>12523</v>
      </c>
      <c r="F1342" s="2">
        <v>3.8437000000000001</v>
      </c>
      <c r="G1342" s="2">
        <v>48134.655100000004</v>
      </c>
      <c r="H1342" s="15">
        <f t="shared" si="20"/>
        <v>-5.0824732624490049E-3</v>
      </c>
    </row>
    <row r="1343" spans="1:8" ht="13.5" x14ac:dyDescent="0.25">
      <c r="A1343" s="11"/>
      <c r="B1343" s="10">
        <v>44263</v>
      </c>
      <c r="C1343" s="2">
        <v>3.9</v>
      </c>
      <c r="D1343" s="2">
        <v>3.1907999999999999</v>
      </c>
      <c r="E1343" s="2">
        <v>4476</v>
      </c>
      <c r="F1343" s="2">
        <v>3.7866</v>
      </c>
      <c r="G1343" s="2">
        <v>16948.821599999999</v>
      </c>
      <c r="H1343" s="15">
        <f t="shared" si="20"/>
        <v>0</v>
      </c>
    </row>
    <row r="1344" spans="1:8" ht="13.5" x14ac:dyDescent="0.25">
      <c r="A1344" s="11"/>
      <c r="B1344" s="10">
        <v>44264</v>
      </c>
      <c r="C1344" s="2">
        <v>3.89</v>
      </c>
      <c r="D1344" s="2">
        <v>3.1825999999999999</v>
      </c>
      <c r="E1344" s="2">
        <v>852</v>
      </c>
      <c r="F1344" s="2">
        <v>3.7900999999999998</v>
      </c>
      <c r="G1344" s="2">
        <v>3229.1651999999999</v>
      </c>
      <c r="H1344" s="15">
        <f t="shared" si="20"/>
        <v>-2.5698884292340435E-3</v>
      </c>
    </row>
    <row r="1345" spans="1:8" ht="13.5" x14ac:dyDescent="0.25">
      <c r="A1345" s="11"/>
      <c r="B1345" s="10">
        <v>44265</v>
      </c>
      <c r="C1345" s="2">
        <v>4.12</v>
      </c>
      <c r="D1345" s="2">
        <v>3.3708</v>
      </c>
      <c r="E1345" s="2">
        <v>7096</v>
      </c>
      <c r="F1345" s="2">
        <v>4.0057</v>
      </c>
      <c r="G1345" s="2">
        <v>28424.447199999999</v>
      </c>
      <c r="H1345" s="15">
        <f t="shared" si="20"/>
        <v>5.9134041349839801E-2</v>
      </c>
    </row>
    <row r="1346" spans="1:8" ht="13.5" x14ac:dyDescent="0.25">
      <c r="A1346" s="11"/>
      <c r="B1346" s="10">
        <v>44266</v>
      </c>
      <c r="C1346" s="2">
        <v>4.3</v>
      </c>
      <c r="D1346" s="2">
        <v>3.5179999999999998</v>
      </c>
      <c r="E1346" s="2">
        <v>49610</v>
      </c>
      <c r="F1346" s="2">
        <v>4.2350000000000003</v>
      </c>
      <c r="G1346" s="2">
        <v>210098.35</v>
      </c>
      <c r="H1346" s="15">
        <f t="shared" si="20"/>
        <v>4.3669158656698639E-2</v>
      </c>
    </row>
    <row r="1347" spans="1:8" ht="13.5" x14ac:dyDescent="0.25">
      <c r="A1347" s="11"/>
      <c r="B1347" s="10">
        <v>44267</v>
      </c>
      <c r="C1347" s="2">
        <v>4.28</v>
      </c>
      <c r="D1347" s="2">
        <v>3.5017</v>
      </c>
      <c r="E1347" s="2">
        <v>997</v>
      </c>
      <c r="F1347" s="2">
        <v>4.2281000000000004</v>
      </c>
      <c r="G1347" s="2">
        <v>4215.4156999999996</v>
      </c>
      <c r="H1347" s="15">
        <f t="shared" si="20"/>
        <v>-4.6333143831721888E-3</v>
      </c>
    </row>
    <row r="1348" spans="1:8" ht="13.5" x14ac:dyDescent="0.25">
      <c r="A1348" s="11"/>
      <c r="B1348" s="10">
        <v>44270</v>
      </c>
      <c r="C1348" s="2">
        <v>4.2699999999999996</v>
      </c>
      <c r="D1348" s="2">
        <v>3.4935</v>
      </c>
      <c r="E1348" s="2">
        <v>962</v>
      </c>
      <c r="F1348" s="2">
        <v>4.2039999999999997</v>
      </c>
      <c r="G1348" s="2">
        <v>4044.248</v>
      </c>
      <c r="H1348" s="15">
        <f t="shared" si="20"/>
        <v>-2.3417197361281623E-3</v>
      </c>
    </row>
    <row r="1349" spans="1:8" ht="13.5" x14ac:dyDescent="0.25">
      <c r="A1349" s="11"/>
      <c r="B1349" s="10">
        <v>44271</v>
      </c>
      <c r="C1349" s="2">
        <v>4.26</v>
      </c>
      <c r="D1349" s="2">
        <v>3.4853000000000001</v>
      </c>
      <c r="E1349" s="2">
        <v>1087</v>
      </c>
      <c r="F1349" s="2">
        <v>4.1703000000000001</v>
      </c>
      <c r="G1349" s="2">
        <v>4533.1161000000002</v>
      </c>
      <c r="H1349" s="15">
        <f t="shared" si="20"/>
        <v>-2.3472162587662758E-3</v>
      </c>
    </row>
    <row r="1350" spans="1:8" ht="13.5" x14ac:dyDescent="0.25">
      <c r="A1350" s="11"/>
      <c r="B1350" s="10">
        <v>44272</v>
      </c>
      <c r="C1350" s="2">
        <v>4.2</v>
      </c>
      <c r="D1350" s="2">
        <v>3.4361999999999999</v>
      </c>
      <c r="E1350" s="2">
        <v>3227</v>
      </c>
      <c r="F1350" s="2">
        <v>4.1891999999999996</v>
      </c>
      <c r="G1350" s="2">
        <v>13518.5484</v>
      </c>
      <c r="H1350" s="15">
        <f t="shared" si="20"/>
        <v>-1.4087739936303946E-2</v>
      </c>
    </row>
    <row r="1351" spans="1:8" ht="13.5" x14ac:dyDescent="0.25">
      <c r="A1351" s="11"/>
      <c r="B1351" s="10">
        <v>44273</v>
      </c>
      <c r="C1351" s="2">
        <v>4.13</v>
      </c>
      <c r="D1351" s="2">
        <v>3.3788999999999998</v>
      </c>
      <c r="E1351" s="2">
        <v>1081</v>
      </c>
      <c r="F1351" s="2">
        <v>4.1090999999999998</v>
      </c>
      <c r="G1351" s="2">
        <v>4441.9371000000001</v>
      </c>
      <c r="H1351" s="15">
        <f t="shared" ref="H1351:H1414" si="21">(D1351-D1350)/D1350</f>
        <v>-1.6675397241138503E-2</v>
      </c>
    </row>
    <row r="1352" spans="1:8" ht="13.5" x14ac:dyDescent="0.25">
      <c r="A1352" s="11"/>
      <c r="B1352" s="10">
        <v>44274</v>
      </c>
      <c r="C1352" s="2">
        <v>4.12</v>
      </c>
      <c r="D1352" s="2">
        <v>3.3708</v>
      </c>
      <c r="E1352" s="2">
        <v>2401</v>
      </c>
      <c r="F1352" s="2">
        <v>4.0357000000000003</v>
      </c>
      <c r="G1352" s="2">
        <v>9689.7157000000007</v>
      </c>
      <c r="H1352" s="15">
        <f t="shared" si="21"/>
        <v>-2.397229867708359E-3</v>
      </c>
    </row>
    <row r="1353" spans="1:8" ht="13.5" x14ac:dyDescent="0.25">
      <c r="A1353" s="11"/>
      <c r="B1353" s="10">
        <v>44277</v>
      </c>
      <c r="C1353" s="2">
        <v>4</v>
      </c>
      <c r="D1353" s="2">
        <v>3.2726000000000002</v>
      </c>
      <c r="E1353" s="2">
        <v>4315</v>
      </c>
      <c r="F1353" s="2">
        <v>3.944</v>
      </c>
      <c r="G1353" s="2">
        <v>17018.36</v>
      </c>
      <c r="H1353" s="15">
        <f t="shared" si="21"/>
        <v>-2.9132550136466075E-2</v>
      </c>
    </row>
    <row r="1354" spans="1:8" ht="13.5" x14ac:dyDescent="0.25">
      <c r="A1354" s="11"/>
      <c r="B1354" s="10">
        <v>44278</v>
      </c>
      <c r="C1354" s="2">
        <v>3.92</v>
      </c>
      <c r="D1354" s="2">
        <v>3.2071000000000001</v>
      </c>
      <c r="E1354" s="2">
        <v>3029</v>
      </c>
      <c r="F1354" s="2">
        <v>3.8993000000000002</v>
      </c>
      <c r="G1354" s="2">
        <v>11810.9797</v>
      </c>
      <c r="H1354" s="15">
        <f t="shared" si="21"/>
        <v>-2.0014667237059254E-2</v>
      </c>
    </row>
    <row r="1355" spans="1:8" ht="13.5" x14ac:dyDescent="0.25">
      <c r="A1355" s="11"/>
      <c r="B1355" s="10">
        <v>44279</v>
      </c>
      <c r="C1355" s="2">
        <v>3.75</v>
      </c>
      <c r="D1355" s="2">
        <v>3.0680000000000001</v>
      </c>
      <c r="E1355" s="2">
        <v>8434</v>
      </c>
      <c r="F1355" s="2">
        <v>3.7646000000000002</v>
      </c>
      <c r="G1355" s="2">
        <v>31750.636399999999</v>
      </c>
      <c r="H1355" s="15">
        <f t="shared" si="21"/>
        <v>-4.3372517227401701E-2</v>
      </c>
    </row>
    <row r="1356" spans="1:8" ht="13.5" x14ac:dyDescent="0.25">
      <c r="A1356" s="11"/>
      <c r="B1356" s="10">
        <v>44280</v>
      </c>
      <c r="C1356" s="2">
        <v>3.78</v>
      </c>
      <c r="D1356" s="2">
        <v>3.0926</v>
      </c>
      <c r="E1356" s="2">
        <v>7280</v>
      </c>
      <c r="F1356" s="2">
        <v>3.6850999999999998</v>
      </c>
      <c r="G1356" s="2">
        <v>26827.527999999998</v>
      </c>
      <c r="H1356" s="15">
        <f t="shared" si="21"/>
        <v>8.0182529335071553E-3</v>
      </c>
    </row>
    <row r="1357" spans="1:8" ht="13.5" x14ac:dyDescent="0.25">
      <c r="A1357" s="11"/>
      <c r="B1357" s="10">
        <v>44281</v>
      </c>
      <c r="C1357" s="2">
        <v>3.7</v>
      </c>
      <c r="D1357" s="2">
        <v>3.0270999999999999</v>
      </c>
      <c r="E1357" s="2">
        <v>4481</v>
      </c>
      <c r="F1357" s="2">
        <v>3.6778</v>
      </c>
      <c r="G1357" s="2">
        <v>16480.221799999999</v>
      </c>
      <c r="H1357" s="15">
        <f t="shared" si="21"/>
        <v>-2.1179589989006049E-2</v>
      </c>
    </row>
    <row r="1358" spans="1:8" ht="13.5" x14ac:dyDescent="0.25">
      <c r="A1358" s="11"/>
      <c r="B1358" s="10">
        <v>44284</v>
      </c>
      <c r="C1358" s="2">
        <v>3.7</v>
      </c>
      <c r="D1358" s="2">
        <v>3.0270999999999999</v>
      </c>
      <c r="E1358" s="2">
        <v>2913</v>
      </c>
      <c r="F1358" s="2">
        <v>3.7038000000000002</v>
      </c>
      <c r="G1358" s="2">
        <v>10789.169400000001</v>
      </c>
      <c r="H1358" s="15">
        <f t="shared" si="21"/>
        <v>0</v>
      </c>
    </row>
    <row r="1359" spans="1:8" ht="13.5" x14ac:dyDescent="0.25">
      <c r="A1359" s="11"/>
      <c r="B1359" s="10">
        <v>44285</v>
      </c>
      <c r="C1359" s="2">
        <v>3.75</v>
      </c>
      <c r="D1359" s="2">
        <v>3.0680000000000001</v>
      </c>
      <c r="E1359" s="2">
        <v>2926</v>
      </c>
      <c r="F1359" s="2">
        <v>3.6711</v>
      </c>
      <c r="G1359" s="2">
        <v>10741.6386</v>
      </c>
      <c r="H1359" s="15">
        <f t="shared" si="21"/>
        <v>1.3511281424465713E-2</v>
      </c>
    </row>
    <row r="1360" spans="1:8" ht="13.5" x14ac:dyDescent="0.25">
      <c r="A1360" s="11"/>
      <c r="B1360" s="10">
        <v>44286</v>
      </c>
      <c r="C1360" s="2">
        <v>3.7</v>
      </c>
      <c r="D1360" s="2">
        <v>3.0270999999999999</v>
      </c>
      <c r="E1360" s="2">
        <v>14553</v>
      </c>
      <c r="F1360" s="2">
        <v>3.6513</v>
      </c>
      <c r="G1360" s="2">
        <v>53137.368900000001</v>
      </c>
      <c r="H1360" s="15">
        <f t="shared" si="21"/>
        <v>-1.3331160365058721E-2</v>
      </c>
    </row>
    <row r="1361" spans="1:8" ht="13.5" x14ac:dyDescent="0.25">
      <c r="A1361" s="11"/>
      <c r="B1361" s="10">
        <v>44287</v>
      </c>
      <c r="C1361" s="2">
        <v>3.69</v>
      </c>
      <c r="D1361" s="2">
        <v>3.0190000000000001</v>
      </c>
      <c r="E1361" s="2">
        <v>5685</v>
      </c>
      <c r="F1361" s="2">
        <v>3.6537000000000002</v>
      </c>
      <c r="G1361" s="2">
        <v>20771.284500000002</v>
      </c>
      <c r="H1361" s="15">
        <f t="shared" si="21"/>
        <v>-2.6758283505664742E-3</v>
      </c>
    </row>
    <row r="1362" spans="1:8" ht="13.5" x14ac:dyDescent="0.25">
      <c r="A1362" s="11"/>
      <c r="B1362" s="10">
        <v>44288</v>
      </c>
      <c r="C1362" s="2">
        <v>3.7</v>
      </c>
      <c r="D1362" s="2">
        <v>3.0270999999999999</v>
      </c>
      <c r="E1362" s="2">
        <v>5095</v>
      </c>
      <c r="F1362" s="2">
        <v>3.6745000000000001</v>
      </c>
      <c r="G1362" s="2">
        <v>18721.577499999999</v>
      </c>
      <c r="H1362" s="15">
        <f t="shared" si="21"/>
        <v>2.6830076184166194E-3</v>
      </c>
    </row>
    <row r="1363" spans="1:8" ht="13.5" x14ac:dyDescent="0.25">
      <c r="A1363" s="11"/>
      <c r="B1363" s="10">
        <v>44291</v>
      </c>
      <c r="C1363" s="2">
        <v>3.69</v>
      </c>
      <c r="D1363" s="2">
        <v>3.0190000000000001</v>
      </c>
      <c r="E1363" s="2">
        <v>1784</v>
      </c>
      <c r="F1363" s="2">
        <v>3.6515</v>
      </c>
      <c r="G1363" s="2">
        <v>6514.2759999999998</v>
      </c>
      <c r="H1363" s="15">
        <f t="shared" si="21"/>
        <v>-2.6758283505664742E-3</v>
      </c>
    </row>
    <row r="1364" spans="1:8" ht="13.5" x14ac:dyDescent="0.25">
      <c r="A1364" s="11"/>
      <c r="B1364" s="10">
        <v>44292</v>
      </c>
      <c r="C1364" s="2">
        <v>3.69</v>
      </c>
      <c r="D1364" s="2">
        <v>3.0190000000000001</v>
      </c>
      <c r="E1364" s="2">
        <v>4607</v>
      </c>
      <c r="F1364" s="2">
        <v>3.6473</v>
      </c>
      <c r="G1364" s="2">
        <v>16803.111099999998</v>
      </c>
      <c r="H1364" s="15">
        <f t="shared" si="21"/>
        <v>0</v>
      </c>
    </row>
    <row r="1365" spans="1:8" ht="13.5" x14ac:dyDescent="0.25">
      <c r="A1365" s="11"/>
      <c r="B1365" s="10">
        <v>44293</v>
      </c>
      <c r="C1365" s="2">
        <v>3.68</v>
      </c>
      <c r="D1365" s="2">
        <v>3.0108000000000001</v>
      </c>
      <c r="E1365" s="2">
        <v>4623</v>
      </c>
      <c r="F1365" s="2">
        <v>3.5998000000000001</v>
      </c>
      <c r="G1365" s="2">
        <v>16641.875400000001</v>
      </c>
      <c r="H1365" s="15">
        <f t="shared" si="21"/>
        <v>-2.7161311692613399E-3</v>
      </c>
    </row>
    <row r="1366" spans="1:8" ht="13.5" x14ac:dyDescent="0.25">
      <c r="A1366" s="11"/>
      <c r="B1366" s="10">
        <v>44294</v>
      </c>
      <c r="C1366" s="2">
        <v>3.68</v>
      </c>
      <c r="D1366" s="2">
        <v>3.0108000000000001</v>
      </c>
      <c r="E1366" s="2">
        <v>1751</v>
      </c>
      <c r="F1366" s="2">
        <v>3.6</v>
      </c>
      <c r="G1366" s="2">
        <v>6303.6</v>
      </c>
      <c r="H1366" s="15">
        <f t="shared" si="21"/>
        <v>0</v>
      </c>
    </row>
    <row r="1367" spans="1:8" ht="13.5" x14ac:dyDescent="0.25">
      <c r="A1367" s="11"/>
      <c r="B1367" s="10">
        <v>44298</v>
      </c>
      <c r="C1367" s="2">
        <v>3.66</v>
      </c>
      <c r="D1367" s="2">
        <v>2.9944000000000002</v>
      </c>
      <c r="E1367" s="2">
        <v>1435</v>
      </c>
      <c r="F1367" s="2">
        <v>3.6057999999999999</v>
      </c>
      <c r="G1367" s="2">
        <v>5174.3230000000003</v>
      </c>
      <c r="H1367" s="15">
        <f t="shared" si="21"/>
        <v>-5.447057260528753E-3</v>
      </c>
    </row>
    <row r="1368" spans="1:8" ht="13.5" x14ac:dyDescent="0.25">
      <c r="A1368" s="11"/>
      <c r="B1368" s="10">
        <v>44299</v>
      </c>
      <c r="C1368" s="2">
        <v>3.66</v>
      </c>
      <c r="D1368" s="2">
        <v>2.9944000000000002</v>
      </c>
      <c r="E1368" s="2">
        <v>1976</v>
      </c>
      <c r="F1368" s="2">
        <v>3.6335999999999999</v>
      </c>
      <c r="G1368" s="2">
        <v>7179.9935999999998</v>
      </c>
      <c r="H1368" s="15">
        <f t="shared" si="21"/>
        <v>0</v>
      </c>
    </row>
    <row r="1369" spans="1:8" ht="13.5" x14ac:dyDescent="0.25">
      <c r="A1369" s="11"/>
      <c r="B1369" s="10">
        <v>44300</v>
      </c>
      <c r="C1369" s="2">
        <v>3.62</v>
      </c>
      <c r="D1369" s="2">
        <v>2.9617</v>
      </c>
      <c r="E1369" s="2">
        <v>2820</v>
      </c>
      <c r="F1369" s="2">
        <v>3.6269</v>
      </c>
      <c r="G1369" s="2">
        <v>10227.858</v>
      </c>
      <c r="H1369" s="15">
        <f t="shared" si="21"/>
        <v>-1.0920384718140587E-2</v>
      </c>
    </row>
    <row r="1370" spans="1:8" ht="13.5" x14ac:dyDescent="0.25">
      <c r="A1370" s="11"/>
      <c r="B1370" s="10">
        <v>44301</v>
      </c>
      <c r="C1370" s="2">
        <v>3.6</v>
      </c>
      <c r="D1370" s="2">
        <v>2.9453</v>
      </c>
      <c r="E1370" s="2">
        <v>2440</v>
      </c>
      <c r="F1370" s="2">
        <v>3.6204999999999998</v>
      </c>
      <c r="G1370" s="2">
        <v>8834.02</v>
      </c>
      <c r="H1370" s="15">
        <f t="shared" si="21"/>
        <v>-5.5373602998277918E-3</v>
      </c>
    </row>
    <row r="1371" spans="1:8" ht="13.5" x14ac:dyDescent="0.25">
      <c r="A1371" s="11"/>
      <c r="B1371" s="10">
        <v>44302</v>
      </c>
      <c r="C1371" s="2">
        <v>3.7</v>
      </c>
      <c r="D1371" s="2">
        <v>3.0270999999999999</v>
      </c>
      <c r="E1371" s="2">
        <v>10553</v>
      </c>
      <c r="F1371" s="2">
        <v>3.6105999999999998</v>
      </c>
      <c r="G1371" s="2">
        <v>38102.661800000002</v>
      </c>
      <c r="H1371" s="15">
        <f t="shared" si="21"/>
        <v>2.7773062166842045E-2</v>
      </c>
    </row>
    <row r="1372" spans="1:8" ht="13.5" x14ac:dyDescent="0.25">
      <c r="A1372" s="11"/>
      <c r="B1372" s="10">
        <v>44305</v>
      </c>
      <c r="C1372" s="2">
        <v>3.6</v>
      </c>
      <c r="D1372" s="2">
        <v>2.9453</v>
      </c>
      <c r="E1372" s="2">
        <v>5995</v>
      </c>
      <c r="F1372" s="2">
        <v>3.5994999999999999</v>
      </c>
      <c r="G1372" s="2">
        <v>21579.002499999999</v>
      </c>
      <c r="H1372" s="15">
        <f t="shared" si="21"/>
        <v>-2.7022562848931279E-2</v>
      </c>
    </row>
    <row r="1373" spans="1:8" ht="13.5" x14ac:dyDescent="0.25">
      <c r="A1373" s="11"/>
      <c r="B1373" s="10">
        <v>44306</v>
      </c>
      <c r="C1373" s="2">
        <v>3.7</v>
      </c>
      <c r="D1373" s="2">
        <v>3.0270999999999999</v>
      </c>
      <c r="E1373" s="2">
        <v>2527</v>
      </c>
      <c r="F1373" s="2">
        <v>3.6038999999999999</v>
      </c>
      <c r="G1373" s="2">
        <v>9107.0553</v>
      </c>
      <c r="H1373" s="15">
        <f t="shared" si="21"/>
        <v>2.7773062166842045E-2</v>
      </c>
    </row>
    <row r="1374" spans="1:8" ht="13.5" x14ac:dyDescent="0.25">
      <c r="A1374" s="11"/>
      <c r="B1374" s="10">
        <v>44307</v>
      </c>
      <c r="C1374" s="2">
        <v>3.6</v>
      </c>
      <c r="D1374" s="2">
        <v>2.9453</v>
      </c>
      <c r="E1374" s="2">
        <v>4430</v>
      </c>
      <c r="F1374" s="2">
        <v>3.5981999999999998</v>
      </c>
      <c r="G1374" s="2">
        <v>15940.026</v>
      </c>
      <c r="H1374" s="15">
        <f t="shared" si="21"/>
        <v>-2.7022562848931279E-2</v>
      </c>
    </row>
    <row r="1375" spans="1:8" ht="13.5" x14ac:dyDescent="0.25">
      <c r="A1375" s="11"/>
      <c r="B1375" s="10">
        <v>44308</v>
      </c>
      <c r="C1375" s="2">
        <v>3.58</v>
      </c>
      <c r="D1375" s="2">
        <v>2.9289999999999998</v>
      </c>
      <c r="E1375" s="2">
        <v>10575</v>
      </c>
      <c r="F1375" s="2">
        <v>3.5798999999999999</v>
      </c>
      <c r="G1375" s="2">
        <v>37857.442499999997</v>
      </c>
      <c r="H1375" s="15">
        <f t="shared" si="21"/>
        <v>-5.534240994126304E-3</v>
      </c>
    </row>
    <row r="1376" spans="1:8" ht="13.5" x14ac:dyDescent="0.25">
      <c r="A1376" s="11"/>
      <c r="B1376" s="10">
        <v>44309</v>
      </c>
      <c r="C1376" s="2">
        <v>3.58</v>
      </c>
      <c r="D1376" s="2">
        <v>2.9289999999999998</v>
      </c>
      <c r="E1376" s="2">
        <v>888</v>
      </c>
      <c r="F1376" s="2">
        <v>3.6230000000000002</v>
      </c>
      <c r="G1376" s="2">
        <v>3217.2240000000002</v>
      </c>
      <c r="H1376" s="15">
        <f t="shared" si="21"/>
        <v>0</v>
      </c>
    </row>
    <row r="1377" spans="1:8" ht="13.5" x14ac:dyDescent="0.25">
      <c r="A1377" s="11"/>
      <c r="B1377" s="10">
        <v>44312</v>
      </c>
      <c r="C1377" s="2">
        <v>3.48</v>
      </c>
      <c r="D1377" s="2">
        <v>2.8471000000000002</v>
      </c>
      <c r="E1377" s="2">
        <v>6558</v>
      </c>
      <c r="F1377" s="2">
        <v>3.4853999999999998</v>
      </c>
      <c r="G1377" s="2">
        <v>22857.253199999999</v>
      </c>
      <c r="H1377" s="15">
        <f t="shared" si="21"/>
        <v>-2.7961761693410598E-2</v>
      </c>
    </row>
    <row r="1378" spans="1:8" ht="13.5" x14ac:dyDescent="0.25">
      <c r="A1378" s="11"/>
      <c r="B1378" s="10">
        <v>44313</v>
      </c>
      <c r="C1378" s="2">
        <v>3.48</v>
      </c>
      <c r="D1378" s="2">
        <v>2.8471000000000002</v>
      </c>
      <c r="E1378" s="2">
        <v>7166</v>
      </c>
      <c r="F1378" s="2">
        <v>3.4064000000000001</v>
      </c>
      <c r="G1378" s="2">
        <v>24410.2624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3.5</v>
      </c>
      <c r="D1379" s="2">
        <v>2.8635000000000002</v>
      </c>
      <c r="E1379" s="2">
        <v>2055</v>
      </c>
      <c r="F1379" s="2">
        <v>3.4462999999999999</v>
      </c>
      <c r="G1379" s="2">
        <v>7082.1464999999998</v>
      </c>
      <c r="H1379" s="15">
        <f t="shared" si="21"/>
        <v>5.7602472691510552E-3</v>
      </c>
    </row>
    <row r="1380" spans="1:8" ht="13.5" x14ac:dyDescent="0.25">
      <c r="A1380" s="11"/>
      <c r="B1380" s="10">
        <v>44315</v>
      </c>
      <c r="C1380" s="2">
        <v>3.7</v>
      </c>
      <c r="D1380" s="2">
        <v>3.0270999999999999</v>
      </c>
      <c r="E1380" s="2">
        <v>14885</v>
      </c>
      <c r="F1380" s="2">
        <v>3.6608999999999998</v>
      </c>
      <c r="G1380" s="2">
        <v>54492.496500000001</v>
      </c>
      <c r="H1380" s="15">
        <f t="shared" si="21"/>
        <v>5.7132879343460709E-2</v>
      </c>
    </row>
    <row r="1381" spans="1:8" ht="13.5" x14ac:dyDescent="0.25">
      <c r="A1381" s="11"/>
      <c r="B1381" s="10">
        <v>44316</v>
      </c>
      <c r="C1381" s="2">
        <v>3.63</v>
      </c>
      <c r="D1381" s="2">
        <v>2.9699</v>
      </c>
      <c r="E1381" s="2">
        <v>5460</v>
      </c>
      <c r="F1381" s="2">
        <v>3.6433</v>
      </c>
      <c r="G1381" s="2">
        <v>19892.418000000001</v>
      </c>
      <c r="H1381" s="15">
        <f t="shared" si="21"/>
        <v>-1.8895973043506962E-2</v>
      </c>
    </row>
    <row r="1382" spans="1:8" ht="13.5" x14ac:dyDescent="0.25">
      <c r="A1382" s="11"/>
      <c r="B1382" s="10">
        <v>44319</v>
      </c>
      <c r="C1382" s="2">
        <v>3.6</v>
      </c>
      <c r="D1382" s="2">
        <v>2.9453</v>
      </c>
      <c r="E1382" s="2">
        <v>3709</v>
      </c>
      <c r="F1382" s="2">
        <v>3.6615000000000002</v>
      </c>
      <c r="G1382" s="2">
        <v>13580.503500000001</v>
      </c>
      <c r="H1382" s="15">
        <f t="shared" si="21"/>
        <v>-8.2831071753257535E-3</v>
      </c>
    </row>
    <row r="1383" spans="1:8" ht="13.5" x14ac:dyDescent="0.25">
      <c r="A1383" s="11"/>
      <c r="B1383" s="10">
        <v>44320</v>
      </c>
      <c r="C1383" s="2">
        <v>3.59</v>
      </c>
      <c r="D1383" s="2">
        <v>2.9371</v>
      </c>
      <c r="E1383" s="2">
        <v>2319</v>
      </c>
      <c r="F1383" s="2">
        <v>3.5232999999999999</v>
      </c>
      <c r="G1383" s="2">
        <v>8170.5326999999997</v>
      </c>
      <c r="H1383" s="15">
        <f t="shared" si="21"/>
        <v>-2.7840966964315979E-3</v>
      </c>
    </row>
    <row r="1384" spans="1:8" ht="13.5" x14ac:dyDescent="0.25">
      <c r="A1384" s="11"/>
      <c r="B1384" s="10">
        <v>44321</v>
      </c>
      <c r="C1384" s="2">
        <v>3.49</v>
      </c>
      <c r="D1384" s="2">
        <v>2.8553000000000002</v>
      </c>
      <c r="E1384" s="2">
        <v>1022</v>
      </c>
      <c r="F1384" s="2">
        <v>3.49</v>
      </c>
      <c r="G1384" s="2">
        <v>3566.78</v>
      </c>
      <c r="H1384" s="15">
        <f t="shared" si="21"/>
        <v>-2.7850600932892947E-2</v>
      </c>
    </row>
    <row r="1385" spans="1:8" ht="13.5" x14ac:dyDescent="0.25">
      <c r="A1385" s="11"/>
      <c r="B1385" s="10">
        <v>44322</v>
      </c>
      <c r="C1385" s="2">
        <v>3.37</v>
      </c>
      <c r="D1385" s="2">
        <v>2.7570999999999999</v>
      </c>
      <c r="E1385" s="2">
        <v>12512</v>
      </c>
      <c r="F1385" s="2">
        <v>3.3765999999999998</v>
      </c>
      <c r="G1385" s="2">
        <v>42248.019200000002</v>
      </c>
      <c r="H1385" s="15">
        <f t="shared" si="21"/>
        <v>-3.4392182958008014E-2</v>
      </c>
    </row>
    <row r="1386" spans="1:8" ht="13.5" x14ac:dyDescent="0.25">
      <c r="A1386" s="11"/>
      <c r="B1386" s="10">
        <v>44323</v>
      </c>
      <c r="C1386" s="2">
        <v>3.54</v>
      </c>
      <c r="D1386" s="2">
        <v>2.8961999999999999</v>
      </c>
      <c r="E1386" s="2">
        <v>8351</v>
      </c>
      <c r="F1386" s="2">
        <v>3.4413</v>
      </c>
      <c r="G1386" s="2">
        <v>28738.296300000002</v>
      </c>
      <c r="H1386" s="15">
        <f t="shared" si="21"/>
        <v>5.0451561423234557E-2</v>
      </c>
    </row>
    <row r="1387" spans="1:8" ht="13.5" x14ac:dyDescent="0.25">
      <c r="A1387" s="11"/>
      <c r="B1387" s="10">
        <v>44326</v>
      </c>
      <c r="C1387" s="2">
        <v>3.69</v>
      </c>
      <c r="D1387" s="2">
        <v>3.0190000000000001</v>
      </c>
      <c r="E1387" s="2">
        <v>7054</v>
      </c>
      <c r="F1387" s="2">
        <v>3.6208</v>
      </c>
      <c r="G1387" s="2">
        <v>25541.123200000002</v>
      </c>
      <c r="H1387" s="15">
        <f t="shared" si="21"/>
        <v>4.2400386713624838E-2</v>
      </c>
    </row>
    <row r="1388" spans="1:8" ht="13.5" x14ac:dyDescent="0.25">
      <c r="A1388" s="11"/>
      <c r="B1388" s="10">
        <v>44327</v>
      </c>
      <c r="C1388" s="2">
        <v>3.7</v>
      </c>
      <c r="D1388" s="2">
        <v>3.0270999999999999</v>
      </c>
      <c r="E1388" s="2">
        <v>11845</v>
      </c>
      <c r="F1388" s="2">
        <v>3.6947999999999999</v>
      </c>
      <c r="G1388" s="2">
        <v>43764.906000000003</v>
      </c>
      <c r="H1388" s="15">
        <f t="shared" si="21"/>
        <v>2.6830076184166194E-3</v>
      </c>
    </row>
    <row r="1389" spans="1:8" ht="13.5" x14ac:dyDescent="0.25">
      <c r="A1389" s="11"/>
      <c r="B1389" s="10">
        <v>44333</v>
      </c>
      <c r="C1389" s="2">
        <v>3.65</v>
      </c>
      <c r="D1389" s="2">
        <v>2.9862000000000002</v>
      </c>
      <c r="E1389" s="2">
        <v>3487</v>
      </c>
      <c r="F1389" s="2">
        <v>3.6448999999999998</v>
      </c>
      <c r="G1389" s="2">
        <v>12709.766299999999</v>
      </c>
      <c r="H1389" s="15">
        <f t="shared" si="21"/>
        <v>-1.3511281424465567E-2</v>
      </c>
    </row>
    <row r="1390" spans="1:8" ht="13.5" x14ac:dyDescent="0.25">
      <c r="A1390" s="11"/>
      <c r="B1390" s="10">
        <v>44334</v>
      </c>
      <c r="C1390" s="2">
        <v>3.65</v>
      </c>
      <c r="D1390" s="2">
        <v>2.9862000000000002</v>
      </c>
      <c r="E1390" s="2">
        <v>1699</v>
      </c>
      <c r="F1390" s="2">
        <v>3.5876999999999999</v>
      </c>
      <c r="G1390" s="2">
        <v>6095.5023000000001</v>
      </c>
      <c r="H1390" s="15">
        <f t="shared" si="21"/>
        <v>0</v>
      </c>
    </row>
    <row r="1391" spans="1:8" ht="13.5" x14ac:dyDescent="0.25">
      <c r="A1391" s="11"/>
      <c r="B1391" s="10">
        <v>44335</v>
      </c>
      <c r="C1391" s="2">
        <v>3.63</v>
      </c>
      <c r="D1391" s="2">
        <v>2.9699</v>
      </c>
      <c r="E1391" s="2">
        <v>6461</v>
      </c>
      <c r="F1391" s="2">
        <v>3.5912999999999999</v>
      </c>
      <c r="G1391" s="2">
        <v>23203.389299999999</v>
      </c>
      <c r="H1391" s="15">
        <f t="shared" si="21"/>
        <v>-5.4584421673029944E-3</v>
      </c>
    </row>
    <row r="1392" spans="1:8" ht="13.5" x14ac:dyDescent="0.25">
      <c r="A1392" s="11"/>
      <c r="B1392" s="10">
        <v>44336</v>
      </c>
      <c r="C1392" s="2">
        <v>3.6</v>
      </c>
      <c r="D1392" s="2">
        <v>2.9453</v>
      </c>
      <c r="E1392" s="2">
        <v>1770</v>
      </c>
      <c r="F1392" s="2">
        <v>3.5973999999999999</v>
      </c>
      <c r="G1392" s="2">
        <v>6367.3980000000001</v>
      </c>
      <c r="H1392" s="15">
        <f t="shared" si="21"/>
        <v>-8.2831071753257535E-3</v>
      </c>
    </row>
    <row r="1393" spans="1:8" ht="13.5" x14ac:dyDescent="0.25">
      <c r="A1393" s="11"/>
      <c r="B1393" s="10">
        <v>44337</v>
      </c>
      <c r="C1393" s="2">
        <v>3.62</v>
      </c>
      <c r="D1393" s="2">
        <v>2.9617</v>
      </c>
      <c r="E1393" s="2">
        <v>4125</v>
      </c>
      <c r="F1393" s="2">
        <v>3.5943000000000001</v>
      </c>
      <c r="G1393" s="2">
        <v>14826.487499999999</v>
      </c>
      <c r="H1393" s="15">
        <f t="shared" si="21"/>
        <v>5.5681933928631959E-3</v>
      </c>
    </row>
    <row r="1394" spans="1:8" ht="13.5" x14ac:dyDescent="0.25">
      <c r="A1394" s="11"/>
      <c r="B1394" s="10">
        <v>44340</v>
      </c>
      <c r="C1394" s="2">
        <v>3.65</v>
      </c>
      <c r="D1394" s="2">
        <v>2.9862000000000002</v>
      </c>
      <c r="E1394" s="2">
        <v>3073</v>
      </c>
      <c r="F1394" s="2">
        <v>3.5914999999999999</v>
      </c>
      <c r="G1394" s="2">
        <v>11036.6795</v>
      </c>
      <c r="H1394" s="15">
        <f t="shared" si="21"/>
        <v>8.2722760576696454E-3</v>
      </c>
    </row>
    <row r="1395" spans="1:8" ht="13.5" x14ac:dyDescent="0.25">
      <c r="A1395" s="11"/>
      <c r="B1395" s="10">
        <v>44341</v>
      </c>
      <c r="C1395" s="2">
        <v>3.58</v>
      </c>
      <c r="D1395" s="2">
        <v>2.9289999999999998</v>
      </c>
      <c r="E1395" s="2">
        <v>1931</v>
      </c>
      <c r="F1395" s="2">
        <v>3.5857999999999999</v>
      </c>
      <c r="G1395" s="2">
        <v>6924.1797999999999</v>
      </c>
      <c r="H1395" s="15">
        <f t="shared" si="21"/>
        <v>-1.9154778648449656E-2</v>
      </c>
    </row>
    <row r="1396" spans="1:8" ht="13.5" x14ac:dyDescent="0.25">
      <c r="A1396" s="11"/>
      <c r="B1396" s="10">
        <v>44342</v>
      </c>
      <c r="C1396" s="2">
        <v>3.63</v>
      </c>
      <c r="D1396" s="2">
        <v>2.9699</v>
      </c>
      <c r="E1396" s="2">
        <v>1045</v>
      </c>
      <c r="F1396" s="2">
        <v>3.5823</v>
      </c>
      <c r="G1396" s="2">
        <v>3743.5034999999998</v>
      </c>
      <c r="H1396" s="15">
        <f t="shared" si="21"/>
        <v>1.3963810174120916E-2</v>
      </c>
    </row>
    <row r="1397" spans="1:8" ht="13.5" x14ac:dyDescent="0.25">
      <c r="A1397" s="11"/>
      <c r="B1397" s="10">
        <v>44343</v>
      </c>
      <c r="C1397" s="2">
        <v>3.6</v>
      </c>
      <c r="D1397" s="2">
        <v>2.9453</v>
      </c>
      <c r="E1397" s="2">
        <v>1356</v>
      </c>
      <c r="F1397" s="2">
        <v>3.5596999999999999</v>
      </c>
      <c r="G1397" s="2">
        <v>4826.9531999999999</v>
      </c>
      <c r="H1397" s="15">
        <f t="shared" si="21"/>
        <v>-8.2831071753257535E-3</v>
      </c>
    </row>
    <row r="1398" spans="1:8" ht="13.5" x14ac:dyDescent="0.25">
      <c r="A1398" s="11"/>
      <c r="B1398" s="10">
        <v>44344</v>
      </c>
      <c r="C1398" s="2">
        <v>3.6</v>
      </c>
      <c r="D1398" s="2">
        <v>2.9453</v>
      </c>
      <c r="E1398" s="2">
        <v>640</v>
      </c>
      <c r="F1398" s="2">
        <v>3.5672000000000001</v>
      </c>
      <c r="G1398" s="2">
        <v>2283.0079999999998</v>
      </c>
      <c r="H1398" s="15">
        <f t="shared" si="21"/>
        <v>0</v>
      </c>
    </row>
    <row r="1399" spans="1:8" ht="13.5" x14ac:dyDescent="0.25">
      <c r="A1399" s="11"/>
      <c r="B1399" s="10">
        <v>44347</v>
      </c>
      <c r="C1399" s="2">
        <v>3.59</v>
      </c>
      <c r="D1399" s="2">
        <v>2.9371</v>
      </c>
      <c r="E1399" s="2">
        <v>1467</v>
      </c>
      <c r="F1399" s="2">
        <v>3.5190999999999999</v>
      </c>
      <c r="G1399" s="2">
        <v>5162.5196999999998</v>
      </c>
      <c r="H1399" s="15">
        <f t="shared" si="21"/>
        <v>-2.7840966964315979E-3</v>
      </c>
    </row>
    <row r="1400" spans="1:8" ht="13.5" x14ac:dyDescent="0.25">
      <c r="A1400" s="11"/>
      <c r="B1400" s="10">
        <v>44348</v>
      </c>
      <c r="C1400" s="2">
        <v>3.59</v>
      </c>
      <c r="D1400" s="2">
        <v>2.9371</v>
      </c>
      <c r="E1400" s="2">
        <v>145</v>
      </c>
      <c r="F1400" s="2">
        <v>3.59</v>
      </c>
      <c r="G1400" s="2">
        <v>520.54999999999995</v>
      </c>
      <c r="H1400" s="15">
        <f t="shared" si="21"/>
        <v>0</v>
      </c>
    </row>
    <row r="1401" spans="1:8" ht="13.5" x14ac:dyDescent="0.25">
      <c r="A1401" s="11"/>
      <c r="B1401" s="10">
        <v>44349</v>
      </c>
      <c r="C1401" s="2">
        <v>3.59</v>
      </c>
      <c r="D1401" s="2">
        <v>2.9371</v>
      </c>
      <c r="E1401" s="2">
        <v>4700</v>
      </c>
      <c r="F1401" s="2">
        <v>3.5358999999999998</v>
      </c>
      <c r="G1401" s="2">
        <v>16618.73</v>
      </c>
      <c r="H1401" s="15">
        <f t="shared" si="21"/>
        <v>0</v>
      </c>
    </row>
    <row r="1402" spans="1:8" ht="13.5" x14ac:dyDescent="0.25">
      <c r="A1402" s="11"/>
      <c r="B1402" s="10">
        <v>44350</v>
      </c>
      <c r="C1402" s="2">
        <v>3.54</v>
      </c>
      <c r="D1402" s="2">
        <v>2.8961999999999999</v>
      </c>
      <c r="E1402" s="2">
        <v>2480</v>
      </c>
      <c r="F1402" s="2">
        <v>3.5402999999999998</v>
      </c>
      <c r="G1402" s="2">
        <v>8779.9439999999995</v>
      </c>
      <c r="H1402" s="15">
        <f t="shared" si="21"/>
        <v>-1.3925300466446548E-2</v>
      </c>
    </row>
    <row r="1403" spans="1:8" ht="13.5" x14ac:dyDescent="0.25">
      <c r="A1403" s="11"/>
      <c r="B1403" s="10">
        <v>44351</v>
      </c>
      <c r="C1403" s="2">
        <v>3.54</v>
      </c>
      <c r="D1403" s="2">
        <v>2.8961999999999999</v>
      </c>
      <c r="E1403" s="2">
        <v>914</v>
      </c>
      <c r="F1403" s="2">
        <v>3.5344000000000002</v>
      </c>
      <c r="G1403" s="2">
        <v>3230.4416000000001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3.59</v>
      </c>
      <c r="D1404" s="2">
        <v>2.9371</v>
      </c>
      <c r="E1404" s="2">
        <v>595</v>
      </c>
      <c r="F1404" s="2">
        <v>3.5068999999999999</v>
      </c>
      <c r="G1404" s="2">
        <v>2086.6055000000001</v>
      </c>
      <c r="H1404" s="15">
        <f t="shared" si="21"/>
        <v>1.4121952903805041E-2</v>
      </c>
    </row>
    <row r="1405" spans="1:8" ht="13.5" x14ac:dyDescent="0.25">
      <c r="A1405" s="11"/>
      <c r="B1405" s="10">
        <v>44355</v>
      </c>
      <c r="C1405" s="2">
        <v>3.57</v>
      </c>
      <c r="D1405" s="2">
        <v>2.9207999999999998</v>
      </c>
      <c r="E1405" s="2">
        <v>1432</v>
      </c>
      <c r="F1405" s="2">
        <v>3.5015999999999998</v>
      </c>
      <c r="G1405" s="2">
        <v>5014.2911999999997</v>
      </c>
      <c r="H1405" s="15">
        <f t="shared" si="21"/>
        <v>-5.5496918729359586E-3</v>
      </c>
    </row>
    <row r="1406" spans="1:8" ht="13.5" x14ac:dyDescent="0.25">
      <c r="A1406" s="11"/>
      <c r="B1406" s="10">
        <v>44356</v>
      </c>
      <c r="C1406" s="2">
        <v>3.59</v>
      </c>
      <c r="D1406" s="2">
        <v>2.9371</v>
      </c>
      <c r="E1406" s="2">
        <v>810</v>
      </c>
      <c r="F1406" s="2">
        <v>3.5421</v>
      </c>
      <c r="G1406" s="2">
        <v>2869.1010000000001</v>
      </c>
      <c r="H1406" s="15">
        <f t="shared" si="21"/>
        <v>5.580662832100864E-3</v>
      </c>
    </row>
    <row r="1407" spans="1:8" ht="13.5" x14ac:dyDescent="0.25">
      <c r="A1407" s="11"/>
      <c r="B1407" s="10">
        <v>44357</v>
      </c>
      <c r="C1407" s="2">
        <v>3.59</v>
      </c>
      <c r="D1407" s="2">
        <v>2.9371</v>
      </c>
      <c r="E1407" s="2">
        <v>2440</v>
      </c>
      <c r="F1407" s="2">
        <v>3.5228000000000002</v>
      </c>
      <c r="G1407" s="2">
        <v>8595.6319999999996</v>
      </c>
      <c r="H1407" s="15">
        <f t="shared" si="21"/>
        <v>0</v>
      </c>
    </row>
    <row r="1408" spans="1:8" ht="13.5" x14ac:dyDescent="0.25">
      <c r="A1408" s="11"/>
      <c r="B1408" s="10">
        <v>44358</v>
      </c>
      <c r="C1408" s="2">
        <v>3.65</v>
      </c>
      <c r="D1408" s="2">
        <v>2.9862000000000002</v>
      </c>
      <c r="E1408" s="2">
        <v>3342</v>
      </c>
      <c r="F1408" s="2">
        <v>3.6248</v>
      </c>
      <c r="G1408" s="2">
        <v>12114.0816</v>
      </c>
      <c r="H1408" s="15">
        <f t="shared" si="21"/>
        <v>1.6717169997616747E-2</v>
      </c>
    </row>
    <row r="1409" spans="1:8" ht="13.5" x14ac:dyDescent="0.25">
      <c r="A1409" s="11"/>
      <c r="B1409" s="10">
        <v>44361</v>
      </c>
      <c r="C1409" s="2">
        <v>3.69</v>
      </c>
      <c r="D1409" s="2">
        <v>3.0190000000000001</v>
      </c>
      <c r="E1409" s="2">
        <v>3200</v>
      </c>
      <c r="F1409" s="2">
        <v>3.6446999999999998</v>
      </c>
      <c r="G1409" s="2">
        <v>11663.04</v>
      </c>
      <c r="H1409" s="15">
        <f t="shared" si="21"/>
        <v>1.0983859085124887E-2</v>
      </c>
    </row>
    <row r="1410" spans="1:8" ht="13.5" x14ac:dyDescent="0.25">
      <c r="A1410" s="11"/>
      <c r="B1410" s="10">
        <v>44362</v>
      </c>
      <c r="C1410" s="2">
        <v>3.85</v>
      </c>
      <c r="D1410" s="2">
        <v>3.1499000000000001</v>
      </c>
      <c r="E1410" s="2">
        <v>23035</v>
      </c>
      <c r="F1410" s="2">
        <v>3.7986</v>
      </c>
      <c r="G1410" s="2">
        <v>87500.751000000004</v>
      </c>
      <c r="H1410" s="15">
        <f t="shared" si="21"/>
        <v>4.3358728055647569E-2</v>
      </c>
    </row>
    <row r="1411" spans="1:8" ht="13.5" x14ac:dyDescent="0.25">
      <c r="A1411" s="11"/>
      <c r="B1411" s="10">
        <v>44363</v>
      </c>
      <c r="C1411" s="2">
        <v>3.8</v>
      </c>
      <c r="D1411" s="2">
        <v>3.1089000000000002</v>
      </c>
      <c r="E1411" s="2">
        <v>10265</v>
      </c>
      <c r="F1411" s="2">
        <v>3.8412999999999999</v>
      </c>
      <c r="G1411" s="2">
        <v>39430.944499999998</v>
      </c>
      <c r="H1411" s="15">
        <f t="shared" si="21"/>
        <v>-1.3016286231308906E-2</v>
      </c>
    </row>
    <row r="1412" spans="1:8" ht="13.5" x14ac:dyDescent="0.25">
      <c r="A1412" s="11"/>
      <c r="B1412" s="10">
        <v>44364</v>
      </c>
      <c r="C1412" s="2">
        <v>4.01</v>
      </c>
      <c r="D1412" s="2">
        <v>3.2808000000000002</v>
      </c>
      <c r="E1412" s="2">
        <v>24691</v>
      </c>
      <c r="F1412" s="2">
        <v>3.9805000000000001</v>
      </c>
      <c r="G1412" s="2">
        <v>98282.525500000003</v>
      </c>
      <c r="H1412" s="15">
        <f t="shared" si="21"/>
        <v>5.5292868860368598E-2</v>
      </c>
    </row>
    <row r="1413" spans="1:8" ht="13.5" x14ac:dyDescent="0.25">
      <c r="A1413" s="11"/>
      <c r="B1413" s="10">
        <v>44365</v>
      </c>
      <c r="C1413" s="2">
        <v>4.25</v>
      </c>
      <c r="D1413" s="2">
        <v>3.4771000000000001</v>
      </c>
      <c r="E1413" s="2">
        <v>28026</v>
      </c>
      <c r="F1413" s="2">
        <v>4.1832000000000003</v>
      </c>
      <c r="G1413" s="2">
        <v>117238.36320000001</v>
      </c>
      <c r="H1413" s="15">
        <f t="shared" si="21"/>
        <v>5.9832967568885613E-2</v>
      </c>
    </row>
    <row r="1414" spans="1:8" ht="13.5" x14ac:dyDescent="0.25">
      <c r="A1414" s="11"/>
      <c r="B1414" s="10">
        <v>44368</v>
      </c>
      <c r="C1414" s="2">
        <v>4.4000000000000004</v>
      </c>
      <c r="D1414" s="2">
        <v>3.5998000000000001</v>
      </c>
      <c r="E1414" s="2">
        <v>24099</v>
      </c>
      <c r="F1414" s="2">
        <v>4.3918999999999997</v>
      </c>
      <c r="G1414" s="2">
        <v>105840.39810000001</v>
      </c>
      <c r="H1414" s="15">
        <f t="shared" si="21"/>
        <v>3.5288027379137797E-2</v>
      </c>
    </row>
    <row r="1415" spans="1:8" ht="13.5" x14ac:dyDescent="0.25">
      <c r="A1415" s="11"/>
      <c r="B1415" s="10">
        <v>44369</v>
      </c>
      <c r="C1415" s="2">
        <v>4.3</v>
      </c>
      <c r="D1415" s="2">
        <v>3.5179999999999998</v>
      </c>
      <c r="E1415" s="2">
        <v>3609</v>
      </c>
      <c r="F1415" s="2">
        <v>4.3009000000000004</v>
      </c>
      <c r="G1415" s="2">
        <v>15521.9481</v>
      </c>
      <c r="H1415" s="15">
        <f t="shared" ref="H1415:H1478" si="22">(D1415-D1414)/D1414</f>
        <v>-2.2723484638035533E-2</v>
      </c>
    </row>
    <row r="1416" spans="1:8" ht="13.5" x14ac:dyDescent="0.25">
      <c r="A1416" s="11"/>
      <c r="B1416" s="10">
        <v>44370</v>
      </c>
      <c r="C1416" s="2">
        <v>4.08</v>
      </c>
      <c r="D1416" s="2">
        <v>3.3380000000000001</v>
      </c>
      <c r="E1416" s="2">
        <v>23262</v>
      </c>
      <c r="F1416" s="2">
        <v>4.0952999999999999</v>
      </c>
      <c r="G1416" s="2">
        <v>95264.868600000002</v>
      </c>
      <c r="H1416" s="15">
        <f t="shared" si="22"/>
        <v>-5.1165434906196627E-2</v>
      </c>
    </row>
    <row r="1417" spans="1:8" ht="13.5" x14ac:dyDescent="0.25">
      <c r="A1417" s="11"/>
      <c r="B1417" s="10">
        <v>44371</v>
      </c>
      <c r="C1417" s="2">
        <v>4.0999999999999996</v>
      </c>
      <c r="D1417" s="2">
        <v>3.3544</v>
      </c>
      <c r="E1417" s="2">
        <v>2845</v>
      </c>
      <c r="F1417" s="2">
        <v>4.0654000000000003</v>
      </c>
      <c r="G1417" s="2">
        <v>11566.063</v>
      </c>
      <c r="H1417" s="15">
        <f t="shared" si="22"/>
        <v>4.9131216297183854E-3</v>
      </c>
    </row>
    <row r="1418" spans="1:8" ht="13.5" x14ac:dyDescent="0.25">
      <c r="A1418" s="11"/>
      <c r="B1418" s="10">
        <v>44372</v>
      </c>
      <c r="C1418" s="2">
        <v>4.08</v>
      </c>
      <c r="D1418" s="2">
        <v>3.3380000000000001</v>
      </c>
      <c r="E1418" s="2">
        <v>11634</v>
      </c>
      <c r="F1418" s="2">
        <v>4.0275999999999996</v>
      </c>
      <c r="G1418" s="2">
        <v>46857.098400000003</v>
      </c>
      <c r="H1418" s="15">
        <f t="shared" si="22"/>
        <v>-4.8891008824230768E-3</v>
      </c>
    </row>
    <row r="1419" spans="1:8" ht="13.5" x14ac:dyDescent="0.25">
      <c r="A1419" s="11"/>
      <c r="B1419" s="10">
        <v>44375</v>
      </c>
      <c r="C1419" s="2">
        <v>4.08</v>
      </c>
      <c r="D1419" s="2">
        <v>3.3380000000000001</v>
      </c>
      <c r="E1419" s="2">
        <v>1427</v>
      </c>
      <c r="F1419" s="2">
        <v>4.0307000000000004</v>
      </c>
      <c r="G1419" s="2">
        <v>5751.8089</v>
      </c>
      <c r="H1419" s="15">
        <f t="shared" si="22"/>
        <v>0</v>
      </c>
    </row>
    <row r="1420" spans="1:8" ht="13.5" x14ac:dyDescent="0.25">
      <c r="A1420" s="11"/>
      <c r="B1420" s="10">
        <v>44376</v>
      </c>
      <c r="C1420" s="2">
        <v>4.07</v>
      </c>
      <c r="D1420" s="2">
        <v>3.3298000000000001</v>
      </c>
      <c r="E1420" s="2">
        <v>2257</v>
      </c>
      <c r="F1420" s="2">
        <v>4.0347999999999997</v>
      </c>
      <c r="G1420" s="2">
        <v>9106.5436000000009</v>
      </c>
      <c r="H1420" s="15">
        <f t="shared" si="22"/>
        <v>-2.4565608148591927E-3</v>
      </c>
    </row>
    <row r="1421" spans="1:8" ht="13.5" x14ac:dyDescent="0.25">
      <c r="A1421" s="11"/>
      <c r="B1421" s="10">
        <v>44377</v>
      </c>
      <c r="C1421" s="2">
        <v>3.94</v>
      </c>
      <c r="D1421" s="2">
        <v>3.2235</v>
      </c>
      <c r="E1421" s="2">
        <v>8336</v>
      </c>
      <c r="F1421" s="2">
        <v>3.9262000000000001</v>
      </c>
      <c r="G1421" s="2">
        <v>32728.803199999998</v>
      </c>
      <c r="H1421" s="15">
        <f t="shared" si="22"/>
        <v>-3.1923839269625824E-2</v>
      </c>
    </row>
    <row r="1422" spans="1:8" ht="13.5" x14ac:dyDescent="0.25">
      <c r="A1422" s="11"/>
      <c r="B1422" s="10">
        <v>44378</v>
      </c>
      <c r="C1422" s="2">
        <v>3.94</v>
      </c>
      <c r="D1422" s="2">
        <v>3.2235</v>
      </c>
      <c r="E1422" s="2">
        <v>3603</v>
      </c>
      <c r="F1422" s="2">
        <v>3.891</v>
      </c>
      <c r="G1422" s="2">
        <v>14019.272999999999</v>
      </c>
      <c r="H1422" s="15">
        <f t="shared" si="22"/>
        <v>0</v>
      </c>
    </row>
    <row r="1423" spans="1:8" ht="13.5" x14ac:dyDescent="0.25">
      <c r="A1423" s="11"/>
      <c r="B1423" s="10">
        <v>44379</v>
      </c>
      <c r="C1423" s="2">
        <v>3.89</v>
      </c>
      <c r="D1423" s="2">
        <v>3.1825999999999999</v>
      </c>
      <c r="E1423" s="2">
        <v>1605</v>
      </c>
      <c r="F1423" s="2">
        <v>3.8292999999999999</v>
      </c>
      <c r="G1423" s="2">
        <v>6146.0264999999999</v>
      </c>
      <c r="H1423" s="15">
        <f t="shared" si="22"/>
        <v>-1.2688071971459642E-2</v>
      </c>
    </row>
    <row r="1424" spans="1:8" ht="13.5" x14ac:dyDescent="0.25">
      <c r="A1424" s="11"/>
      <c r="B1424" s="10">
        <v>44382</v>
      </c>
      <c r="C1424" s="2">
        <v>3.87</v>
      </c>
      <c r="D1424" s="2">
        <v>3.1661999999999999</v>
      </c>
      <c r="E1424" s="2">
        <v>2597</v>
      </c>
      <c r="F1424" s="2">
        <v>3.8136999999999999</v>
      </c>
      <c r="G1424" s="2">
        <v>9904.1789000000008</v>
      </c>
      <c r="H1424" s="15">
        <f t="shared" si="22"/>
        <v>-5.1530195437692362E-3</v>
      </c>
    </row>
    <row r="1425" spans="1:8" ht="13.5" x14ac:dyDescent="0.25">
      <c r="A1425" s="11"/>
      <c r="B1425" s="10">
        <v>44383</v>
      </c>
      <c r="C1425" s="2">
        <v>3.8</v>
      </c>
      <c r="D1425" s="2">
        <v>3.1089000000000002</v>
      </c>
      <c r="E1425" s="2">
        <v>673</v>
      </c>
      <c r="F1425" s="2">
        <v>3.8001999999999998</v>
      </c>
      <c r="G1425" s="2">
        <v>2557.5346</v>
      </c>
      <c r="H1425" s="15">
        <f t="shared" si="22"/>
        <v>-1.8097403827932439E-2</v>
      </c>
    </row>
    <row r="1426" spans="1:8" ht="13.5" x14ac:dyDescent="0.25">
      <c r="A1426" s="11"/>
      <c r="B1426" s="10">
        <v>44384</v>
      </c>
      <c r="C1426" s="2">
        <v>3.8</v>
      </c>
      <c r="D1426" s="2">
        <v>3.1089000000000002</v>
      </c>
      <c r="E1426" s="2">
        <v>1607</v>
      </c>
      <c r="F1426" s="2">
        <v>3.7435</v>
      </c>
      <c r="G1426" s="2">
        <v>6015.8045000000002</v>
      </c>
      <c r="H1426" s="15">
        <f t="shared" si="22"/>
        <v>0</v>
      </c>
    </row>
    <row r="1427" spans="1:8" ht="13.5" x14ac:dyDescent="0.25">
      <c r="A1427" s="11"/>
      <c r="B1427" s="10">
        <v>44385</v>
      </c>
      <c r="C1427" s="2">
        <v>3.69</v>
      </c>
      <c r="D1427" s="2">
        <v>3.0190000000000001</v>
      </c>
      <c r="E1427" s="2">
        <v>4519</v>
      </c>
      <c r="F1427" s="2">
        <v>3.7</v>
      </c>
      <c r="G1427" s="2">
        <v>16720.3</v>
      </c>
      <c r="H1427" s="15">
        <f t="shared" si="22"/>
        <v>-2.8916980282415031E-2</v>
      </c>
    </row>
    <row r="1428" spans="1:8" ht="13.5" x14ac:dyDescent="0.25">
      <c r="A1428" s="11"/>
      <c r="B1428" s="10">
        <v>44386</v>
      </c>
      <c r="C1428" s="2">
        <v>3.69</v>
      </c>
      <c r="D1428" s="2">
        <v>3.0190000000000001</v>
      </c>
      <c r="E1428" s="2">
        <v>2071</v>
      </c>
      <c r="F1428" s="2">
        <v>3.69</v>
      </c>
      <c r="G1428" s="2">
        <v>7641.99</v>
      </c>
      <c r="H1428" s="15">
        <f t="shared" si="22"/>
        <v>0</v>
      </c>
    </row>
    <row r="1429" spans="1:8" ht="13.5" x14ac:dyDescent="0.25">
      <c r="A1429" s="11"/>
      <c r="B1429" s="10">
        <v>44389</v>
      </c>
      <c r="C1429" s="2">
        <v>3.61</v>
      </c>
      <c r="D1429" s="2">
        <v>2.9535</v>
      </c>
      <c r="E1429" s="2">
        <v>965</v>
      </c>
      <c r="F1429" s="2">
        <v>3.6128</v>
      </c>
      <c r="G1429" s="2">
        <v>3486.3519999999999</v>
      </c>
      <c r="H1429" s="15">
        <f t="shared" si="22"/>
        <v>-2.1695925803246145E-2</v>
      </c>
    </row>
    <row r="1430" spans="1:8" ht="13.5" x14ac:dyDescent="0.25">
      <c r="A1430" s="11"/>
      <c r="B1430" s="10">
        <v>44390</v>
      </c>
      <c r="C1430" s="2">
        <v>3.69</v>
      </c>
      <c r="D1430" s="2">
        <v>3.0190000000000001</v>
      </c>
      <c r="E1430" s="2">
        <v>46</v>
      </c>
      <c r="F1430" s="2">
        <v>3.69</v>
      </c>
      <c r="G1430" s="2">
        <v>169.74</v>
      </c>
      <c r="H1430" s="15">
        <f t="shared" si="22"/>
        <v>2.217707804299987E-2</v>
      </c>
    </row>
    <row r="1431" spans="1:8" ht="13.5" x14ac:dyDescent="0.25">
      <c r="A1431" s="11"/>
      <c r="B1431" s="10">
        <v>44391</v>
      </c>
      <c r="C1431" s="2">
        <v>3.75</v>
      </c>
      <c r="D1431" s="2">
        <v>3.0680000000000001</v>
      </c>
      <c r="E1431" s="2">
        <v>7577</v>
      </c>
      <c r="F1431" s="2">
        <v>3.7454000000000001</v>
      </c>
      <c r="G1431" s="2">
        <v>28378.895799999998</v>
      </c>
      <c r="H1431" s="15">
        <f t="shared" si="22"/>
        <v>1.6230539913878746E-2</v>
      </c>
    </row>
    <row r="1432" spans="1:8" ht="13.5" x14ac:dyDescent="0.25">
      <c r="A1432" s="11"/>
      <c r="B1432" s="10">
        <v>44392</v>
      </c>
      <c r="C1432" s="2">
        <v>3.86</v>
      </c>
      <c r="D1432" s="2">
        <v>3.1579999999999999</v>
      </c>
      <c r="E1432" s="2">
        <v>6255</v>
      </c>
      <c r="F1432" s="2">
        <v>3.7612999999999999</v>
      </c>
      <c r="G1432" s="2">
        <v>23526.931499999999</v>
      </c>
      <c r="H1432" s="15">
        <f t="shared" si="22"/>
        <v>2.9335071707953016E-2</v>
      </c>
    </row>
    <row r="1433" spans="1:8" ht="13.5" x14ac:dyDescent="0.25">
      <c r="A1433" s="11"/>
      <c r="B1433" s="10">
        <v>44393</v>
      </c>
      <c r="C1433" s="2">
        <v>3.8</v>
      </c>
      <c r="D1433" s="2">
        <v>3.1089000000000002</v>
      </c>
      <c r="E1433" s="2">
        <v>24055</v>
      </c>
      <c r="F1433" s="2">
        <v>3.8988999999999998</v>
      </c>
      <c r="G1433" s="2">
        <v>93788.039499999999</v>
      </c>
      <c r="H1433" s="15">
        <f t="shared" si="22"/>
        <v>-1.554781507283081E-2</v>
      </c>
    </row>
    <row r="1434" spans="1:8" ht="13.5" x14ac:dyDescent="0.25">
      <c r="A1434" s="11"/>
      <c r="B1434" s="10">
        <v>44396</v>
      </c>
      <c r="C1434" s="2">
        <v>3.87</v>
      </c>
      <c r="D1434" s="2">
        <v>3.1661999999999999</v>
      </c>
      <c r="E1434" s="2">
        <v>423</v>
      </c>
      <c r="F1434" s="2">
        <v>3.8574000000000002</v>
      </c>
      <c r="G1434" s="2">
        <v>1631.6802</v>
      </c>
      <c r="H1434" s="15">
        <f t="shared" si="22"/>
        <v>1.8430956286789438E-2</v>
      </c>
    </row>
    <row r="1435" spans="1:8" ht="13.5" x14ac:dyDescent="0.25">
      <c r="A1435" s="11"/>
      <c r="B1435" s="10">
        <v>44399</v>
      </c>
      <c r="C1435" s="2">
        <v>3.87</v>
      </c>
      <c r="D1435" s="2">
        <v>3.1661999999999999</v>
      </c>
      <c r="E1435" s="2">
        <v>3562</v>
      </c>
      <c r="F1435" s="2">
        <v>3.9554</v>
      </c>
      <c r="G1435" s="2">
        <v>14089.1348</v>
      </c>
      <c r="H1435" s="15">
        <f t="shared" si="22"/>
        <v>0</v>
      </c>
    </row>
    <row r="1436" spans="1:8" ht="13.5" x14ac:dyDescent="0.25">
      <c r="A1436" s="11"/>
      <c r="B1436" s="10">
        <v>44400</v>
      </c>
      <c r="C1436" s="2">
        <v>3.93</v>
      </c>
      <c r="D1436" s="2">
        <v>3.2153</v>
      </c>
      <c r="E1436" s="2">
        <v>144</v>
      </c>
      <c r="F1436" s="2">
        <v>3.9073000000000002</v>
      </c>
      <c r="G1436" s="2">
        <v>562.65120000000002</v>
      </c>
      <c r="H1436" s="15">
        <f t="shared" si="22"/>
        <v>1.55075484808288E-2</v>
      </c>
    </row>
    <row r="1437" spans="1:8" ht="13.5" x14ac:dyDescent="0.25">
      <c r="A1437" s="11"/>
      <c r="B1437" s="10">
        <v>44403</v>
      </c>
      <c r="C1437" s="2">
        <v>3.88</v>
      </c>
      <c r="D1437" s="2">
        <v>3.1743999999999999</v>
      </c>
      <c r="E1437" s="2">
        <v>6</v>
      </c>
      <c r="F1437" s="2">
        <v>3.855</v>
      </c>
      <c r="G1437" s="2">
        <v>23.13</v>
      </c>
      <c r="H1437" s="15">
        <f t="shared" si="22"/>
        <v>-1.2720430441949478E-2</v>
      </c>
    </row>
    <row r="1438" spans="1:8" ht="13.5" x14ac:dyDescent="0.25">
      <c r="A1438" s="11"/>
      <c r="B1438" s="10">
        <v>44404</v>
      </c>
      <c r="C1438" s="2">
        <v>3.9</v>
      </c>
      <c r="D1438" s="2">
        <v>3.1907999999999999</v>
      </c>
      <c r="E1438" s="2">
        <v>205</v>
      </c>
      <c r="F1438" s="2">
        <v>3.8338000000000001</v>
      </c>
      <c r="G1438" s="2">
        <v>785.92899999999997</v>
      </c>
      <c r="H1438" s="15">
        <f t="shared" si="22"/>
        <v>5.1663306451612814E-3</v>
      </c>
    </row>
    <row r="1439" spans="1:8" ht="13.5" x14ac:dyDescent="0.25">
      <c r="A1439" s="11"/>
      <c r="B1439" s="10">
        <v>44405</v>
      </c>
      <c r="C1439" s="2">
        <v>3.85</v>
      </c>
      <c r="D1439" s="2">
        <v>3.1499000000000001</v>
      </c>
      <c r="E1439" s="2">
        <v>1363</v>
      </c>
      <c r="F1439" s="2">
        <v>3.8441000000000001</v>
      </c>
      <c r="G1439" s="2">
        <v>5239.5083000000004</v>
      </c>
      <c r="H1439" s="15">
        <f t="shared" si="22"/>
        <v>-1.2818102043374613E-2</v>
      </c>
    </row>
    <row r="1440" spans="1:8" ht="13.5" x14ac:dyDescent="0.25">
      <c r="A1440" s="11"/>
      <c r="B1440" s="10">
        <v>44406</v>
      </c>
      <c r="C1440" s="2">
        <v>3.89</v>
      </c>
      <c r="D1440" s="2">
        <v>3.1825999999999999</v>
      </c>
      <c r="E1440" s="2">
        <v>210</v>
      </c>
      <c r="F1440" s="2">
        <v>3.8043</v>
      </c>
      <c r="G1440" s="2">
        <v>798.90300000000002</v>
      </c>
      <c r="H1440" s="15">
        <f t="shared" si="22"/>
        <v>1.0381281945458499E-2</v>
      </c>
    </row>
    <row r="1441" spans="1:8" ht="13.5" x14ac:dyDescent="0.25">
      <c r="A1441" s="11"/>
      <c r="B1441" s="10">
        <v>44407</v>
      </c>
      <c r="C1441" s="2">
        <v>3.88</v>
      </c>
      <c r="D1441" s="2">
        <v>3.1743999999999999</v>
      </c>
      <c r="E1441" s="2">
        <v>1280</v>
      </c>
      <c r="F1441" s="2">
        <v>3.7965</v>
      </c>
      <c r="G1441" s="2">
        <v>4859.5200000000004</v>
      </c>
      <c r="H1441" s="15">
        <f t="shared" si="22"/>
        <v>-2.5765097718846181E-3</v>
      </c>
    </row>
    <row r="1442" spans="1:8" ht="13.5" x14ac:dyDescent="0.25">
      <c r="A1442" s="11"/>
      <c r="B1442" s="10">
        <v>44410</v>
      </c>
      <c r="C1442" s="2">
        <v>3.88</v>
      </c>
      <c r="D1442" s="2">
        <v>3.1743999999999999</v>
      </c>
      <c r="E1442" s="2">
        <v>0</v>
      </c>
      <c r="F1442" s="2">
        <v>0</v>
      </c>
      <c r="G1442" s="2">
        <v>0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3.8</v>
      </c>
      <c r="D1443" s="2">
        <v>3.1089000000000002</v>
      </c>
      <c r="E1443" s="2">
        <v>5571</v>
      </c>
      <c r="F1443" s="2">
        <v>3.8123</v>
      </c>
      <c r="G1443" s="2">
        <v>21238.3233</v>
      </c>
      <c r="H1443" s="15">
        <f t="shared" si="22"/>
        <v>-2.0633820564516025E-2</v>
      </c>
    </row>
    <row r="1444" spans="1:8" ht="13.5" x14ac:dyDescent="0.25">
      <c r="A1444" s="11"/>
      <c r="B1444" s="10">
        <v>44412</v>
      </c>
      <c r="C1444" s="2">
        <v>3.8</v>
      </c>
      <c r="D1444" s="2">
        <v>3.1089000000000002</v>
      </c>
      <c r="E1444" s="2">
        <v>1076</v>
      </c>
      <c r="F1444" s="2">
        <v>3.7355999999999998</v>
      </c>
      <c r="G1444" s="2">
        <v>4019.5056</v>
      </c>
      <c r="H1444" s="15">
        <f t="shared" si="22"/>
        <v>0</v>
      </c>
    </row>
    <row r="1445" spans="1:8" ht="13.5" x14ac:dyDescent="0.25">
      <c r="A1445" s="11"/>
      <c r="B1445" s="10">
        <v>44413</v>
      </c>
      <c r="C1445" s="2">
        <v>3.82</v>
      </c>
      <c r="D1445" s="2">
        <v>3.1253000000000002</v>
      </c>
      <c r="E1445" s="2">
        <v>2063</v>
      </c>
      <c r="F1445" s="2">
        <v>3.7765</v>
      </c>
      <c r="G1445" s="2">
        <v>7790.9195</v>
      </c>
      <c r="H1445" s="15">
        <f t="shared" si="22"/>
        <v>5.2751777155907132E-3</v>
      </c>
    </row>
    <row r="1446" spans="1:8" ht="13.5" x14ac:dyDescent="0.25">
      <c r="A1446" s="11"/>
      <c r="B1446" s="10">
        <v>44414</v>
      </c>
      <c r="C1446" s="2">
        <v>3.83</v>
      </c>
      <c r="D1446" s="2">
        <v>3.1335000000000002</v>
      </c>
      <c r="E1446" s="2">
        <v>2977</v>
      </c>
      <c r="F1446" s="2">
        <v>3.8252999999999999</v>
      </c>
      <c r="G1446" s="2">
        <v>11387.918100000001</v>
      </c>
      <c r="H1446" s="15">
        <f t="shared" si="22"/>
        <v>2.6237481201804576E-3</v>
      </c>
    </row>
    <row r="1447" spans="1:8" ht="13.5" x14ac:dyDescent="0.25">
      <c r="A1447" s="11"/>
      <c r="B1447" s="10">
        <v>44417</v>
      </c>
      <c r="C1447" s="2">
        <v>3.85</v>
      </c>
      <c r="D1447" s="2">
        <v>3.1499000000000001</v>
      </c>
      <c r="E1447" s="2">
        <v>525</v>
      </c>
      <c r="F1447" s="2">
        <v>3.8519999999999999</v>
      </c>
      <c r="G1447" s="2">
        <v>2022.3</v>
      </c>
      <c r="H1447" s="15">
        <f t="shared" si="22"/>
        <v>5.2337641614807629E-3</v>
      </c>
    </row>
    <row r="1448" spans="1:8" ht="13.5" x14ac:dyDescent="0.25">
      <c r="A1448" s="11"/>
      <c r="B1448" s="10">
        <v>44419</v>
      </c>
      <c r="C1448" s="2">
        <v>3.85</v>
      </c>
      <c r="D1448" s="2">
        <v>3.1499000000000001</v>
      </c>
      <c r="E1448" s="2">
        <v>555</v>
      </c>
      <c r="F1448" s="2">
        <v>3.8742999999999999</v>
      </c>
      <c r="G1448" s="2">
        <v>2150.2365</v>
      </c>
      <c r="H1448" s="15">
        <f t="shared" si="22"/>
        <v>0</v>
      </c>
    </row>
    <row r="1449" spans="1:8" ht="13.5" x14ac:dyDescent="0.25">
      <c r="A1449" s="11"/>
      <c r="B1449" s="10">
        <v>44420</v>
      </c>
      <c r="C1449" s="2">
        <v>3.88</v>
      </c>
      <c r="D1449" s="2">
        <v>3.1743999999999999</v>
      </c>
      <c r="E1449" s="2">
        <v>132</v>
      </c>
      <c r="F1449" s="2">
        <v>3.8736000000000002</v>
      </c>
      <c r="G1449" s="2">
        <v>511.3152</v>
      </c>
      <c r="H1449" s="15">
        <f t="shared" si="22"/>
        <v>7.7780246991967185E-3</v>
      </c>
    </row>
    <row r="1450" spans="1:8" ht="13.5" x14ac:dyDescent="0.25">
      <c r="A1450" s="11"/>
      <c r="B1450" s="10">
        <v>44424</v>
      </c>
      <c r="C1450" s="2">
        <v>3.91</v>
      </c>
      <c r="D1450" s="2">
        <v>3.1989000000000001</v>
      </c>
      <c r="E1450" s="2">
        <v>4</v>
      </c>
      <c r="F1450" s="2">
        <v>3.91</v>
      </c>
      <c r="G1450" s="2">
        <v>15.64</v>
      </c>
      <c r="H1450" s="15">
        <f t="shared" si="22"/>
        <v>7.7179939516129632E-3</v>
      </c>
    </row>
    <row r="1451" spans="1:8" ht="13.5" x14ac:dyDescent="0.25">
      <c r="A1451" s="11"/>
      <c r="B1451" s="10">
        <v>44425</v>
      </c>
      <c r="C1451" s="2">
        <v>3.9</v>
      </c>
      <c r="D1451" s="2">
        <v>3.1907999999999999</v>
      </c>
      <c r="E1451" s="2">
        <v>778</v>
      </c>
      <c r="F1451" s="2">
        <v>3.8325</v>
      </c>
      <c r="G1451" s="2">
        <v>2981.6849999999999</v>
      </c>
      <c r="H1451" s="15">
        <f t="shared" si="22"/>
        <v>-2.5321204163932035E-3</v>
      </c>
    </row>
    <row r="1452" spans="1:8" ht="13.5" x14ac:dyDescent="0.25">
      <c r="A1452" s="11"/>
      <c r="B1452" s="10">
        <v>44426</v>
      </c>
      <c r="C1452" s="2">
        <v>3.88</v>
      </c>
      <c r="D1452" s="2">
        <v>3.1743999999999999</v>
      </c>
      <c r="E1452" s="2">
        <v>2504</v>
      </c>
      <c r="F1452" s="2">
        <v>3.8100999999999998</v>
      </c>
      <c r="G1452" s="2">
        <v>9540.4904000000006</v>
      </c>
      <c r="H1452" s="15">
        <f t="shared" si="22"/>
        <v>-5.139776858468087E-3</v>
      </c>
    </row>
    <row r="1453" spans="1:8" ht="13.5" x14ac:dyDescent="0.25">
      <c r="A1453" s="11"/>
      <c r="B1453" s="10">
        <v>44427</v>
      </c>
      <c r="C1453" s="2">
        <v>3.99</v>
      </c>
      <c r="D1453" s="2">
        <v>3.2644000000000002</v>
      </c>
      <c r="E1453" s="2">
        <v>21908</v>
      </c>
      <c r="F1453" s="2">
        <v>3.9807999999999999</v>
      </c>
      <c r="G1453" s="2">
        <v>87211.366399999999</v>
      </c>
      <c r="H1453" s="15">
        <f t="shared" si="22"/>
        <v>2.8351814516129129E-2</v>
      </c>
    </row>
    <row r="1454" spans="1:8" ht="13.5" x14ac:dyDescent="0.25">
      <c r="A1454" s="11"/>
      <c r="B1454" s="10">
        <v>44428</v>
      </c>
      <c r="C1454" s="2">
        <v>4.09</v>
      </c>
      <c r="D1454" s="2">
        <v>3.3462000000000001</v>
      </c>
      <c r="E1454" s="2">
        <v>19910</v>
      </c>
      <c r="F1454" s="2">
        <v>4.0160999999999998</v>
      </c>
      <c r="G1454" s="2">
        <v>79960.551000000007</v>
      </c>
      <c r="H1454" s="15">
        <f t="shared" si="22"/>
        <v>2.5058203651513254E-2</v>
      </c>
    </row>
    <row r="1455" spans="1:8" ht="13.5" x14ac:dyDescent="0.25">
      <c r="A1455" s="11"/>
      <c r="B1455" s="10">
        <v>44431</v>
      </c>
      <c r="C1455" s="2">
        <v>4.13</v>
      </c>
      <c r="D1455" s="2">
        <v>3.3788999999999998</v>
      </c>
      <c r="E1455" s="2">
        <v>1078</v>
      </c>
      <c r="F1455" s="2">
        <v>4.1024000000000003</v>
      </c>
      <c r="G1455" s="2">
        <v>4422.3872000000001</v>
      </c>
      <c r="H1455" s="15">
        <f t="shared" si="22"/>
        <v>9.772279003048152E-3</v>
      </c>
    </row>
    <row r="1456" spans="1:8" ht="13.5" x14ac:dyDescent="0.25">
      <c r="A1456" s="11"/>
      <c r="B1456" s="10">
        <v>44432</v>
      </c>
      <c r="C1456" s="2">
        <v>4.09</v>
      </c>
      <c r="D1456" s="2">
        <v>3.3462000000000001</v>
      </c>
      <c r="E1456" s="2">
        <v>758</v>
      </c>
      <c r="F1456" s="2">
        <v>4.0389999999999997</v>
      </c>
      <c r="G1456" s="2">
        <v>3061.5619999999999</v>
      </c>
      <c r="H1456" s="15">
        <f t="shared" si="22"/>
        <v>-9.677705762230232E-3</v>
      </c>
    </row>
    <row r="1457" spans="1:8" ht="13.5" x14ac:dyDescent="0.25">
      <c r="A1457" s="11"/>
      <c r="B1457" s="10">
        <v>44433</v>
      </c>
      <c r="C1457" s="2">
        <v>4.0999999999999996</v>
      </c>
      <c r="D1457" s="2">
        <v>3.3544</v>
      </c>
      <c r="E1457" s="2">
        <v>1880</v>
      </c>
      <c r="F1457" s="2">
        <v>4.0869999999999997</v>
      </c>
      <c r="G1457" s="2">
        <v>7683.56</v>
      </c>
      <c r="H1457" s="15">
        <f t="shared" si="22"/>
        <v>2.4505409120793692E-3</v>
      </c>
    </row>
    <row r="1458" spans="1:8" ht="13.5" x14ac:dyDescent="0.25">
      <c r="A1458" s="11"/>
      <c r="B1458" s="10">
        <v>44434</v>
      </c>
      <c r="C1458" s="2">
        <v>4.0999999999999996</v>
      </c>
      <c r="D1458" s="2">
        <v>3.3544</v>
      </c>
      <c r="E1458" s="2">
        <v>2130</v>
      </c>
      <c r="F1458" s="2">
        <v>3.9925999999999999</v>
      </c>
      <c r="G1458" s="2">
        <v>8504.2379999999994</v>
      </c>
      <c r="H1458" s="15">
        <f t="shared" si="22"/>
        <v>0</v>
      </c>
    </row>
    <row r="1459" spans="1:8" ht="13.5" x14ac:dyDescent="0.25">
      <c r="A1459" s="11"/>
      <c r="B1459" s="10">
        <v>44435</v>
      </c>
      <c r="C1459" s="2">
        <v>3.98</v>
      </c>
      <c r="D1459" s="2">
        <v>3.2562000000000002</v>
      </c>
      <c r="E1459" s="2">
        <v>1123</v>
      </c>
      <c r="F1459" s="2">
        <v>3.98</v>
      </c>
      <c r="G1459" s="2">
        <v>4469.54</v>
      </c>
      <c r="H1459" s="15">
        <f t="shared" si="22"/>
        <v>-2.9274982113045505E-2</v>
      </c>
    </row>
    <row r="1460" spans="1:8" ht="13.5" x14ac:dyDescent="0.25">
      <c r="A1460" s="11"/>
      <c r="B1460" s="10">
        <v>44438</v>
      </c>
      <c r="C1460" s="2">
        <v>3.98</v>
      </c>
      <c r="D1460" s="2">
        <v>3.2562000000000002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4.05</v>
      </c>
      <c r="D1461" s="2">
        <v>3.3134999999999999</v>
      </c>
      <c r="E1461" s="2">
        <v>1</v>
      </c>
      <c r="F1461" s="2">
        <v>4.05</v>
      </c>
      <c r="G1461" s="2">
        <v>4.05</v>
      </c>
      <c r="H1461" s="15">
        <f t="shared" si="22"/>
        <v>1.7597199189238893E-2</v>
      </c>
    </row>
    <row r="1462" spans="1:8" ht="13.5" x14ac:dyDescent="0.25">
      <c r="A1462" s="11"/>
      <c r="B1462" s="10">
        <v>44440</v>
      </c>
      <c r="C1462" s="2">
        <v>3.9</v>
      </c>
      <c r="D1462" s="2">
        <v>3.1907999999999999</v>
      </c>
      <c r="E1462" s="2">
        <v>854</v>
      </c>
      <c r="F1462" s="2">
        <v>3.887</v>
      </c>
      <c r="G1462" s="2">
        <v>3319.498</v>
      </c>
      <c r="H1462" s="15">
        <f t="shared" si="22"/>
        <v>-3.7030330466274346E-2</v>
      </c>
    </row>
    <row r="1463" spans="1:8" ht="13.5" x14ac:dyDescent="0.25">
      <c r="A1463" s="11"/>
      <c r="B1463" s="10">
        <v>44441</v>
      </c>
      <c r="C1463" s="2">
        <v>3.97</v>
      </c>
      <c r="D1463" s="2">
        <v>3.2480000000000002</v>
      </c>
      <c r="E1463" s="2">
        <v>5</v>
      </c>
      <c r="F1463" s="2">
        <v>3.97</v>
      </c>
      <c r="G1463" s="2">
        <v>19.850000000000001</v>
      </c>
      <c r="H1463" s="15">
        <f t="shared" si="22"/>
        <v>1.7926538799047376E-2</v>
      </c>
    </row>
    <row r="1464" spans="1:8" ht="13.5" x14ac:dyDescent="0.25">
      <c r="A1464" s="11"/>
      <c r="B1464" s="10">
        <v>44442</v>
      </c>
      <c r="C1464" s="2">
        <v>3.9</v>
      </c>
      <c r="D1464" s="2">
        <v>3.1907999999999999</v>
      </c>
      <c r="E1464" s="2">
        <v>1738</v>
      </c>
      <c r="F1464" s="2">
        <v>3.8660000000000001</v>
      </c>
      <c r="G1464" s="2">
        <v>6719.1080000000002</v>
      </c>
      <c r="H1464" s="15">
        <f t="shared" si="22"/>
        <v>-1.7610837438423756E-2</v>
      </c>
    </row>
    <row r="1465" spans="1:8" ht="13.5" x14ac:dyDescent="0.25">
      <c r="A1465" s="11"/>
      <c r="B1465" s="10">
        <v>44445</v>
      </c>
      <c r="C1465" s="2">
        <v>3.9</v>
      </c>
      <c r="D1465" s="2">
        <v>3.1907999999999999</v>
      </c>
      <c r="E1465" s="2">
        <v>0</v>
      </c>
      <c r="F1465" s="2">
        <v>0</v>
      </c>
      <c r="G1465" s="2">
        <v>0</v>
      </c>
      <c r="H1465" s="15">
        <f t="shared" si="22"/>
        <v>0</v>
      </c>
    </row>
    <row r="1466" spans="1:8" ht="13.5" x14ac:dyDescent="0.25">
      <c r="A1466" s="11"/>
      <c r="B1466" s="10">
        <v>44446</v>
      </c>
      <c r="C1466" s="2">
        <v>3.9</v>
      </c>
      <c r="D1466" s="2">
        <v>3.1907999999999999</v>
      </c>
      <c r="E1466" s="2">
        <v>200</v>
      </c>
      <c r="F1466" s="2">
        <v>3.8860000000000001</v>
      </c>
      <c r="G1466" s="2">
        <v>777.2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3.86</v>
      </c>
      <c r="D1467" s="2">
        <v>3.1579999999999999</v>
      </c>
      <c r="E1467" s="2">
        <v>575</v>
      </c>
      <c r="F1467" s="2">
        <v>3.802</v>
      </c>
      <c r="G1467" s="2">
        <v>2186.15</v>
      </c>
      <c r="H1467" s="15">
        <f t="shared" si="22"/>
        <v>-1.0279553716936174E-2</v>
      </c>
    </row>
    <row r="1468" spans="1:8" ht="13.5" x14ac:dyDescent="0.25">
      <c r="A1468" s="11"/>
      <c r="B1468" s="10">
        <v>44448</v>
      </c>
      <c r="C1468" s="2">
        <v>3.88</v>
      </c>
      <c r="D1468" s="2">
        <v>3.1743999999999999</v>
      </c>
      <c r="E1468" s="2">
        <v>797</v>
      </c>
      <c r="F1468" s="2">
        <v>3.802</v>
      </c>
      <c r="G1468" s="2">
        <v>3030.194</v>
      </c>
      <c r="H1468" s="15">
        <f t="shared" si="22"/>
        <v>5.1931602279923911E-3</v>
      </c>
    </row>
    <row r="1469" spans="1:8" ht="13.5" x14ac:dyDescent="0.25">
      <c r="A1469" s="11"/>
      <c r="B1469" s="10">
        <v>44449</v>
      </c>
      <c r="C1469" s="2">
        <v>3.79</v>
      </c>
      <c r="D1469" s="2">
        <v>3.1008</v>
      </c>
      <c r="E1469" s="2">
        <v>747</v>
      </c>
      <c r="F1469" s="2">
        <v>3.798</v>
      </c>
      <c r="G1469" s="2">
        <v>2837.1060000000002</v>
      </c>
      <c r="H1469" s="15">
        <f t="shared" si="22"/>
        <v>-2.3185483870967707E-2</v>
      </c>
    </row>
    <row r="1470" spans="1:8" ht="13.5" x14ac:dyDescent="0.25">
      <c r="A1470" s="11"/>
      <c r="B1470" s="10">
        <v>44452</v>
      </c>
      <c r="C1470" s="2">
        <v>3.81</v>
      </c>
      <c r="D1470" s="2">
        <v>3.1171000000000002</v>
      </c>
      <c r="E1470" s="2">
        <v>2</v>
      </c>
      <c r="F1470" s="2">
        <v>3.81</v>
      </c>
      <c r="G1470" s="2">
        <v>7.62</v>
      </c>
      <c r="H1470" s="15">
        <f t="shared" si="22"/>
        <v>5.2567079463364946E-3</v>
      </c>
    </row>
    <row r="1471" spans="1:8" ht="13.5" x14ac:dyDescent="0.25">
      <c r="A1471" s="11"/>
      <c r="B1471" s="10">
        <v>44453</v>
      </c>
      <c r="C1471" s="2">
        <v>3.72</v>
      </c>
      <c r="D1471" s="2">
        <v>3.0434999999999999</v>
      </c>
      <c r="E1471" s="2">
        <v>450</v>
      </c>
      <c r="F1471" s="2">
        <v>3.7450000000000001</v>
      </c>
      <c r="G1471" s="2">
        <v>1685.25</v>
      </c>
      <c r="H1471" s="15">
        <f t="shared" si="22"/>
        <v>-2.3611690353213026E-2</v>
      </c>
    </row>
    <row r="1472" spans="1:8" ht="13.5" x14ac:dyDescent="0.25">
      <c r="A1472" s="11"/>
      <c r="B1472" s="10">
        <v>44454</v>
      </c>
      <c r="C1472" s="2">
        <v>3.79</v>
      </c>
      <c r="D1472" s="2">
        <v>3.1008</v>
      </c>
      <c r="E1472" s="2">
        <v>2143</v>
      </c>
      <c r="F1472" s="2">
        <v>3.718</v>
      </c>
      <c r="G1472" s="2">
        <v>7967.674</v>
      </c>
      <c r="H1472" s="15">
        <f t="shared" si="22"/>
        <v>1.8827008378511624E-2</v>
      </c>
    </row>
    <row r="1473" spans="1:8" ht="13.5" x14ac:dyDescent="0.25">
      <c r="A1473" s="11"/>
      <c r="B1473" s="10">
        <v>44455</v>
      </c>
      <c r="C1473" s="2">
        <v>3.75</v>
      </c>
      <c r="D1473" s="2">
        <v>3.0680000000000001</v>
      </c>
      <c r="E1473" s="2">
        <v>3162</v>
      </c>
      <c r="F1473" s="2">
        <v>3.673</v>
      </c>
      <c r="G1473" s="2">
        <v>11614.026</v>
      </c>
      <c r="H1473" s="15">
        <f t="shared" si="22"/>
        <v>-1.0577915376676968E-2</v>
      </c>
    </row>
    <row r="1474" spans="1:8" ht="13.5" x14ac:dyDescent="0.25">
      <c r="A1474" s="11"/>
      <c r="B1474" s="10">
        <v>44456</v>
      </c>
      <c r="C1474" s="2">
        <v>3.74</v>
      </c>
      <c r="D1474" s="2">
        <v>3.0598999999999998</v>
      </c>
      <c r="E1474" s="2">
        <v>468</v>
      </c>
      <c r="F1474" s="2">
        <v>3.6829999999999998</v>
      </c>
      <c r="G1474" s="2">
        <v>1723.644</v>
      </c>
      <c r="H1474" s="15">
        <f t="shared" si="22"/>
        <v>-2.6401564537158469E-3</v>
      </c>
    </row>
    <row r="1475" spans="1:8" ht="13.5" x14ac:dyDescent="0.25">
      <c r="A1475" s="11"/>
      <c r="B1475" s="10">
        <v>44459</v>
      </c>
      <c r="C1475" s="2">
        <v>3.66</v>
      </c>
      <c r="D1475" s="2">
        <v>2.9944000000000002</v>
      </c>
      <c r="E1475" s="2">
        <v>6433</v>
      </c>
      <c r="F1475" s="2">
        <v>3.621</v>
      </c>
      <c r="G1475" s="2">
        <v>23293.893</v>
      </c>
      <c r="H1475" s="15">
        <f t="shared" si="22"/>
        <v>-2.1405928298310294E-2</v>
      </c>
    </row>
    <row r="1476" spans="1:8" ht="13.5" x14ac:dyDescent="0.25">
      <c r="A1476" s="11"/>
      <c r="B1476" s="10">
        <v>44460</v>
      </c>
      <c r="C1476" s="2">
        <v>3.66</v>
      </c>
      <c r="D1476" s="2">
        <v>2.9944000000000002</v>
      </c>
      <c r="E1476" s="2">
        <v>0</v>
      </c>
      <c r="F1476" s="2">
        <v>0</v>
      </c>
      <c r="G1476" s="2">
        <v>0</v>
      </c>
      <c r="H1476" s="15">
        <f t="shared" si="22"/>
        <v>0</v>
      </c>
    </row>
    <row r="1477" spans="1:8" ht="13.5" x14ac:dyDescent="0.25">
      <c r="A1477" s="11"/>
      <c r="B1477" s="10">
        <v>44461</v>
      </c>
      <c r="C1477" s="2">
        <v>3.64</v>
      </c>
      <c r="D1477" s="2">
        <v>2.9780000000000002</v>
      </c>
      <c r="E1477" s="2">
        <v>1073</v>
      </c>
      <c r="F1477" s="2">
        <v>3.6579999999999999</v>
      </c>
      <c r="G1477" s="2">
        <v>3925.0340000000001</v>
      </c>
      <c r="H1477" s="15">
        <f t="shared" si="22"/>
        <v>-5.4768901950307137E-3</v>
      </c>
    </row>
    <row r="1478" spans="1:8" ht="13.5" x14ac:dyDescent="0.25">
      <c r="A1478" s="11"/>
      <c r="B1478" s="10">
        <v>44462</v>
      </c>
      <c r="C1478" s="2">
        <v>3.63</v>
      </c>
      <c r="D1478" s="2">
        <v>2.9699</v>
      </c>
      <c r="E1478" s="2">
        <v>1203</v>
      </c>
      <c r="F1478" s="2">
        <v>3.6269999999999998</v>
      </c>
      <c r="G1478" s="2">
        <v>4363.2809999999999</v>
      </c>
      <c r="H1478" s="15">
        <f t="shared" si="22"/>
        <v>-2.7199462726662919E-3</v>
      </c>
    </row>
    <row r="1479" spans="1:8" ht="13.5" x14ac:dyDescent="0.25">
      <c r="A1479" s="11"/>
      <c r="B1479" s="10">
        <v>44463</v>
      </c>
      <c r="C1479" s="2">
        <v>3.55</v>
      </c>
      <c r="D1479" s="2">
        <v>2.9043999999999999</v>
      </c>
      <c r="E1479" s="2">
        <v>2593</v>
      </c>
      <c r="F1479" s="2">
        <v>3.55</v>
      </c>
      <c r="G1479" s="2">
        <v>9205.15</v>
      </c>
      <c r="H1479" s="15">
        <f t="shared" ref="H1479:H1542" si="23">(D1479-D1478)/D1478</f>
        <v>-2.2054614633489383E-2</v>
      </c>
    </row>
    <row r="1480" spans="1:8" ht="13.5" x14ac:dyDescent="0.25">
      <c r="A1480" s="11"/>
      <c r="B1480" s="10">
        <v>44466</v>
      </c>
      <c r="C1480" s="2">
        <v>3.54</v>
      </c>
      <c r="D1480" s="2">
        <v>2.8961999999999999</v>
      </c>
      <c r="E1480" s="2">
        <v>6082</v>
      </c>
      <c r="F1480" s="2">
        <v>3.4870000000000001</v>
      </c>
      <c r="G1480" s="2">
        <v>21207.934000000001</v>
      </c>
      <c r="H1480" s="15">
        <f t="shared" si="23"/>
        <v>-2.8233025754028319E-3</v>
      </c>
    </row>
    <row r="1481" spans="1:8" ht="13.5" x14ac:dyDescent="0.25">
      <c r="A1481" s="11"/>
      <c r="B1481" s="10">
        <v>44467</v>
      </c>
      <c r="C1481" s="2">
        <v>3.54</v>
      </c>
      <c r="D1481" s="2">
        <v>2.8961999999999999</v>
      </c>
      <c r="E1481" s="2">
        <v>11926</v>
      </c>
      <c r="F1481" s="2">
        <v>3.53</v>
      </c>
      <c r="G1481" s="2">
        <v>42098.78</v>
      </c>
      <c r="H1481" s="15">
        <f t="shared" si="23"/>
        <v>0</v>
      </c>
    </row>
    <row r="1482" spans="1:8" ht="13.5" x14ac:dyDescent="0.25">
      <c r="A1482" s="11"/>
      <c r="B1482" s="10">
        <v>44468</v>
      </c>
      <c r="C1482" s="2">
        <v>3.54</v>
      </c>
      <c r="D1482" s="2">
        <v>2.8961999999999999</v>
      </c>
      <c r="E1482" s="2">
        <v>4776</v>
      </c>
      <c r="F1482" s="2">
        <v>3.532</v>
      </c>
      <c r="G1482" s="2">
        <v>16868.831999999999</v>
      </c>
      <c r="H1482" s="15">
        <f t="shared" si="23"/>
        <v>0</v>
      </c>
    </row>
    <row r="1483" spans="1:8" ht="13.5" x14ac:dyDescent="0.25">
      <c r="A1483" s="11"/>
      <c r="B1483" s="10">
        <v>44469</v>
      </c>
      <c r="C1483" s="2">
        <v>3.55</v>
      </c>
      <c r="D1483" s="2">
        <v>2.9043999999999999</v>
      </c>
      <c r="E1483" s="2">
        <v>17025</v>
      </c>
      <c r="F1483" s="2">
        <v>3.556</v>
      </c>
      <c r="G1483" s="2">
        <v>60540.9</v>
      </c>
      <c r="H1483" s="15">
        <f t="shared" si="23"/>
        <v>2.8312961812029507E-3</v>
      </c>
    </row>
    <row r="1484" spans="1:8" ht="13.5" x14ac:dyDescent="0.25">
      <c r="A1484" s="11"/>
      <c r="B1484" s="10">
        <v>44470</v>
      </c>
      <c r="C1484" s="2">
        <v>3.54</v>
      </c>
      <c r="D1484" s="2">
        <v>2.8961999999999999</v>
      </c>
      <c r="E1484" s="2">
        <v>5238</v>
      </c>
      <c r="F1484" s="2">
        <v>3.5</v>
      </c>
      <c r="G1484" s="2">
        <v>18333</v>
      </c>
      <c r="H1484" s="15">
        <f t="shared" si="23"/>
        <v>-2.8233025754028319E-3</v>
      </c>
    </row>
    <row r="1485" spans="1:8" ht="13.5" x14ac:dyDescent="0.25">
      <c r="A1485" s="11"/>
      <c r="B1485" s="10">
        <v>44473</v>
      </c>
      <c r="C1485" s="2">
        <v>3.54</v>
      </c>
      <c r="D1485" s="2">
        <v>2.8961999999999999</v>
      </c>
      <c r="E1485" s="2">
        <v>1214</v>
      </c>
      <c r="F1485" s="2">
        <v>3.4849999999999999</v>
      </c>
      <c r="G1485" s="2">
        <v>4230.79</v>
      </c>
      <c r="H1485" s="15">
        <f t="shared" si="23"/>
        <v>0</v>
      </c>
    </row>
    <row r="1486" spans="1:8" ht="13.5" x14ac:dyDescent="0.25">
      <c r="A1486" s="11"/>
      <c r="B1486" s="10">
        <v>44474</v>
      </c>
      <c r="C1486" s="2">
        <v>3.5</v>
      </c>
      <c r="D1486" s="2">
        <v>2.8635000000000002</v>
      </c>
      <c r="E1486" s="2">
        <v>3531</v>
      </c>
      <c r="F1486" s="2">
        <v>3.4689999999999999</v>
      </c>
      <c r="G1486" s="2">
        <v>12249.039000000001</v>
      </c>
      <c r="H1486" s="15">
        <f t="shared" si="23"/>
        <v>-1.1290656722601938E-2</v>
      </c>
    </row>
    <row r="1487" spans="1:8" ht="13.5" x14ac:dyDescent="0.25">
      <c r="A1487" s="11"/>
      <c r="B1487" s="10">
        <v>44475</v>
      </c>
      <c r="C1487" s="2">
        <v>3.5</v>
      </c>
      <c r="D1487" s="2">
        <v>2.8635000000000002</v>
      </c>
      <c r="E1487" s="2">
        <v>3560</v>
      </c>
      <c r="F1487" s="2">
        <v>3.45</v>
      </c>
      <c r="G1487" s="2">
        <v>12282</v>
      </c>
      <c r="H1487" s="15">
        <f t="shared" si="23"/>
        <v>0</v>
      </c>
    </row>
    <row r="1488" spans="1:8" ht="13.5" x14ac:dyDescent="0.25">
      <c r="A1488" s="11"/>
      <c r="B1488" s="10">
        <v>44476</v>
      </c>
      <c r="C1488" s="2">
        <v>3.67</v>
      </c>
      <c r="D1488" s="2">
        <v>3.0026000000000002</v>
      </c>
      <c r="E1488" s="2">
        <v>10198</v>
      </c>
      <c r="F1488" s="2">
        <v>3.45</v>
      </c>
      <c r="G1488" s="2">
        <v>35183.1</v>
      </c>
      <c r="H1488" s="15">
        <f t="shared" si="23"/>
        <v>4.857691636109656E-2</v>
      </c>
    </row>
    <row r="1489" spans="1:8" ht="13.5" x14ac:dyDescent="0.25">
      <c r="A1489" s="11"/>
      <c r="B1489" s="10">
        <v>44477</v>
      </c>
      <c r="C1489" s="2">
        <v>3.6</v>
      </c>
      <c r="D1489" s="2">
        <v>2.9453</v>
      </c>
      <c r="E1489" s="2">
        <v>3295</v>
      </c>
      <c r="F1489" s="2">
        <v>3.6179999999999999</v>
      </c>
      <c r="G1489" s="2">
        <v>11921.31</v>
      </c>
      <c r="H1489" s="15">
        <f t="shared" si="23"/>
        <v>-1.9083461000466304E-2</v>
      </c>
    </row>
    <row r="1490" spans="1:8" ht="13.5" x14ac:dyDescent="0.25">
      <c r="A1490" s="11"/>
      <c r="B1490" s="10">
        <v>44480</v>
      </c>
      <c r="C1490" s="2">
        <v>3.61</v>
      </c>
      <c r="D1490" s="2">
        <v>2.9535</v>
      </c>
      <c r="E1490" s="2">
        <v>1236</v>
      </c>
      <c r="F1490" s="2">
        <v>3.5790000000000002</v>
      </c>
      <c r="G1490" s="2">
        <v>4423.6440000000002</v>
      </c>
      <c r="H1490" s="15">
        <f t="shared" si="23"/>
        <v>2.7840966964315979E-3</v>
      </c>
    </row>
    <row r="1491" spans="1:8" ht="13.5" x14ac:dyDescent="0.25">
      <c r="A1491" s="11"/>
      <c r="B1491" s="10">
        <v>44481</v>
      </c>
      <c r="C1491" s="2">
        <v>3.51</v>
      </c>
      <c r="D1491" s="2">
        <v>2.8717000000000001</v>
      </c>
      <c r="E1491" s="2">
        <v>3485</v>
      </c>
      <c r="F1491" s="2">
        <v>3.5339999999999998</v>
      </c>
      <c r="G1491" s="2">
        <v>12315.99</v>
      </c>
      <c r="H1491" s="15">
        <f t="shared" si="23"/>
        <v>-2.7695953952937152E-2</v>
      </c>
    </row>
    <row r="1492" spans="1:8" ht="13.5" x14ac:dyDescent="0.25">
      <c r="A1492" s="11"/>
      <c r="B1492" s="10">
        <v>44482</v>
      </c>
      <c r="C1492" s="2">
        <v>3.61</v>
      </c>
      <c r="D1492" s="2">
        <v>2.9535</v>
      </c>
      <c r="E1492" s="2">
        <v>8429</v>
      </c>
      <c r="F1492" s="2">
        <v>3.6019999999999999</v>
      </c>
      <c r="G1492" s="2">
        <v>30361.258000000002</v>
      </c>
      <c r="H1492" s="15">
        <f t="shared" si="23"/>
        <v>2.8484869589441748E-2</v>
      </c>
    </row>
    <row r="1493" spans="1:8" ht="13.5" x14ac:dyDescent="0.25">
      <c r="A1493" s="11"/>
      <c r="B1493" s="10">
        <v>44483</v>
      </c>
      <c r="C1493" s="2">
        <v>3.61</v>
      </c>
      <c r="D1493" s="2">
        <v>3.0400999999999998</v>
      </c>
      <c r="E1493" s="2">
        <v>1308</v>
      </c>
      <c r="F1493" s="2">
        <v>3.6419999999999999</v>
      </c>
      <c r="G1493" s="2">
        <v>4763.7359999999999</v>
      </c>
      <c r="H1493" s="15">
        <f t="shared" si="23"/>
        <v>2.9321144404943215E-2</v>
      </c>
    </row>
    <row r="1494" spans="1:8" ht="13.5" x14ac:dyDescent="0.25">
      <c r="A1494" s="11"/>
      <c r="B1494" s="10">
        <v>44488</v>
      </c>
      <c r="C1494" s="2">
        <v>3.55</v>
      </c>
      <c r="D1494" s="2">
        <v>2.9895999999999998</v>
      </c>
      <c r="E1494" s="2">
        <v>735</v>
      </c>
      <c r="F1494" s="2">
        <v>3.51</v>
      </c>
      <c r="G1494" s="2">
        <v>2579.85</v>
      </c>
      <c r="H1494" s="15">
        <f t="shared" si="23"/>
        <v>-1.6611295681063121E-2</v>
      </c>
    </row>
    <row r="1495" spans="1:8" ht="13.5" x14ac:dyDescent="0.25">
      <c r="A1495" s="11"/>
      <c r="B1495" s="10">
        <v>44489</v>
      </c>
      <c r="C1495" s="2">
        <v>3.55</v>
      </c>
      <c r="D1495" s="2">
        <v>2.9895999999999998</v>
      </c>
      <c r="E1495" s="2">
        <v>696</v>
      </c>
      <c r="F1495" s="2">
        <v>3.4889999999999999</v>
      </c>
      <c r="G1495" s="2">
        <v>2428.3440000000001</v>
      </c>
      <c r="H1495" s="15">
        <f t="shared" si="23"/>
        <v>0</v>
      </c>
    </row>
    <row r="1496" spans="1:8" ht="13.5" x14ac:dyDescent="0.25">
      <c r="A1496" s="11"/>
      <c r="B1496" s="10">
        <v>44490</v>
      </c>
      <c r="C1496" s="2">
        <v>3.55</v>
      </c>
      <c r="D1496" s="2">
        <v>2.9895999999999998</v>
      </c>
      <c r="E1496" s="2">
        <v>4918</v>
      </c>
      <c r="F1496" s="2">
        <v>3.4510000000000001</v>
      </c>
      <c r="G1496" s="2">
        <v>16972.018</v>
      </c>
      <c r="H1496" s="15">
        <f t="shared" si="23"/>
        <v>0</v>
      </c>
    </row>
    <row r="1497" spans="1:8" ht="13.5" x14ac:dyDescent="0.25">
      <c r="A1497" s="11"/>
      <c r="B1497" s="10">
        <v>44491</v>
      </c>
      <c r="C1497" s="2">
        <v>3.51</v>
      </c>
      <c r="D1497" s="2">
        <v>2.9559000000000002</v>
      </c>
      <c r="E1497" s="2">
        <v>488</v>
      </c>
      <c r="F1497" s="2">
        <v>3.4390000000000001</v>
      </c>
      <c r="G1497" s="2">
        <v>1678.232</v>
      </c>
      <c r="H1497" s="15">
        <f t="shared" si="23"/>
        <v>-1.1272411024886147E-2</v>
      </c>
    </row>
    <row r="1498" spans="1:8" ht="13.5" x14ac:dyDescent="0.25">
      <c r="A1498" s="11"/>
      <c r="B1498" s="10">
        <v>44494</v>
      </c>
      <c r="C1498" s="2">
        <v>3.5</v>
      </c>
      <c r="D1498" s="2">
        <v>2.9474999999999998</v>
      </c>
      <c r="E1498" s="2">
        <v>774</v>
      </c>
      <c r="F1498" s="2">
        <v>3.4860000000000002</v>
      </c>
      <c r="G1498" s="2">
        <v>2698.1640000000002</v>
      </c>
      <c r="H1498" s="15">
        <f t="shared" si="23"/>
        <v>-2.84177407896086E-3</v>
      </c>
    </row>
    <row r="1499" spans="1:8" ht="13.5" x14ac:dyDescent="0.25">
      <c r="A1499" s="11"/>
      <c r="B1499" s="10">
        <v>44495</v>
      </c>
      <c r="C1499" s="2">
        <v>3.34</v>
      </c>
      <c r="D1499" s="2">
        <v>2.8128000000000002</v>
      </c>
      <c r="E1499" s="2">
        <v>37221</v>
      </c>
      <c r="F1499" s="2">
        <v>3.3460000000000001</v>
      </c>
      <c r="G1499" s="2">
        <v>124541.466</v>
      </c>
      <c r="H1499" s="15">
        <f t="shared" si="23"/>
        <v>-4.5699745547073657E-2</v>
      </c>
    </row>
    <row r="1500" spans="1:8" ht="13.5" x14ac:dyDescent="0.25">
      <c r="A1500" s="11"/>
      <c r="B1500" s="10">
        <v>44496</v>
      </c>
      <c r="C1500" s="2">
        <v>3.22</v>
      </c>
      <c r="D1500" s="2">
        <v>2.7117</v>
      </c>
      <c r="E1500" s="2">
        <v>23763</v>
      </c>
      <c r="F1500" s="2">
        <v>3.2240000000000002</v>
      </c>
      <c r="G1500" s="2">
        <v>76611.911999999997</v>
      </c>
      <c r="H1500" s="15">
        <f t="shared" si="23"/>
        <v>-3.5942832764505182E-2</v>
      </c>
    </row>
    <row r="1501" spans="1:8" ht="13.5" x14ac:dyDescent="0.25">
      <c r="A1501" s="11"/>
      <c r="B1501" s="10">
        <v>44497</v>
      </c>
      <c r="C1501" s="2">
        <v>3.04</v>
      </c>
      <c r="D1501" s="2">
        <v>2.5600999999999998</v>
      </c>
      <c r="E1501" s="2">
        <v>85038</v>
      </c>
      <c r="F1501" s="2">
        <v>3.0430000000000001</v>
      </c>
      <c r="G1501" s="2">
        <v>258770.63399999999</v>
      </c>
      <c r="H1501" s="15">
        <f t="shared" si="23"/>
        <v>-5.5905889294538547E-2</v>
      </c>
    </row>
    <row r="1502" spans="1:8" ht="13.5" x14ac:dyDescent="0.25">
      <c r="A1502" s="11"/>
      <c r="B1502" s="10">
        <v>44498</v>
      </c>
      <c r="C1502" s="2">
        <v>2.94</v>
      </c>
      <c r="D1502" s="2">
        <v>2.4759000000000002</v>
      </c>
      <c r="E1502" s="2">
        <v>65768</v>
      </c>
      <c r="F1502" s="2">
        <v>2.9670000000000001</v>
      </c>
      <c r="G1502" s="2">
        <v>195133.65599999999</v>
      </c>
      <c r="H1502" s="15">
        <f t="shared" si="23"/>
        <v>-3.2889340260145936E-2</v>
      </c>
    </row>
    <row r="1503" spans="1:8" ht="13.5" x14ac:dyDescent="0.25">
      <c r="A1503" s="11"/>
      <c r="B1503" s="10">
        <v>44501</v>
      </c>
      <c r="C1503" s="2">
        <v>3.1</v>
      </c>
      <c r="D1503" s="2">
        <v>2.6107</v>
      </c>
      <c r="E1503" s="2">
        <v>21674</v>
      </c>
      <c r="F1503" s="2">
        <v>3.01</v>
      </c>
      <c r="G1503" s="2">
        <v>65238.74</v>
      </c>
      <c r="H1503" s="15">
        <f t="shared" si="23"/>
        <v>5.4444848337978025E-2</v>
      </c>
    </row>
    <row r="1504" spans="1:8" ht="13.5" x14ac:dyDescent="0.25">
      <c r="A1504" s="11"/>
      <c r="B1504" s="10">
        <v>44502</v>
      </c>
      <c r="C1504" s="2">
        <v>3.15</v>
      </c>
      <c r="D1504" s="2">
        <v>2.6528</v>
      </c>
      <c r="E1504" s="2">
        <v>106960</v>
      </c>
      <c r="F1504" s="2">
        <v>2.9620000000000002</v>
      </c>
      <c r="G1504" s="2">
        <v>316815.52</v>
      </c>
      <c r="H1504" s="15">
        <f t="shared" si="23"/>
        <v>1.6125943233615516E-2</v>
      </c>
    </row>
    <row r="1505" spans="1:8" ht="13.5" x14ac:dyDescent="0.25">
      <c r="A1505" s="11"/>
      <c r="B1505" s="10">
        <v>44503</v>
      </c>
      <c r="C1505" s="2">
        <v>3.12</v>
      </c>
      <c r="D1505" s="2">
        <v>2.6274999999999999</v>
      </c>
      <c r="E1505" s="2">
        <v>4437</v>
      </c>
      <c r="F1505" s="2">
        <v>3.117</v>
      </c>
      <c r="G1505" s="2">
        <v>13830.129000000001</v>
      </c>
      <c r="H1505" s="15">
        <f t="shared" si="23"/>
        <v>-9.5370928829915935E-3</v>
      </c>
    </row>
    <row r="1506" spans="1:8" ht="13.5" x14ac:dyDescent="0.25">
      <c r="A1506" s="11"/>
      <c r="B1506" s="10">
        <v>44504</v>
      </c>
      <c r="C1506" s="2">
        <v>3.12</v>
      </c>
      <c r="D1506" s="2">
        <v>2.6274999999999999</v>
      </c>
      <c r="E1506" s="2">
        <v>659</v>
      </c>
      <c r="F1506" s="2">
        <v>3.0710000000000002</v>
      </c>
      <c r="G1506" s="2">
        <v>2023.789</v>
      </c>
      <c r="H1506" s="15">
        <f t="shared" si="23"/>
        <v>0</v>
      </c>
    </row>
    <row r="1507" spans="1:8" ht="13.5" x14ac:dyDescent="0.25">
      <c r="A1507" s="11"/>
      <c r="B1507" s="10">
        <v>44505</v>
      </c>
      <c r="C1507" s="2">
        <v>3.08</v>
      </c>
      <c r="D1507" s="2">
        <v>2.5937999999999999</v>
      </c>
      <c r="E1507" s="2">
        <v>11092</v>
      </c>
      <c r="F1507" s="2">
        <v>3.05</v>
      </c>
      <c r="G1507" s="2">
        <v>33830.6</v>
      </c>
      <c r="H1507" s="15">
        <f t="shared" si="23"/>
        <v>-1.2825880114176999E-2</v>
      </c>
    </row>
    <row r="1508" spans="1:8" ht="13.5" x14ac:dyDescent="0.25">
      <c r="A1508" s="11"/>
      <c r="B1508" s="10">
        <v>44508</v>
      </c>
      <c r="C1508" s="2">
        <v>3.26</v>
      </c>
      <c r="D1508" s="2">
        <v>2.7454000000000001</v>
      </c>
      <c r="E1508" s="2">
        <v>69711</v>
      </c>
      <c r="F1508" s="2">
        <v>3.0640000000000001</v>
      </c>
      <c r="G1508" s="2">
        <v>213594.50399999999</v>
      </c>
      <c r="H1508" s="15">
        <f t="shared" si="23"/>
        <v>5.8447066080653941E-2</v>
      </c>
    </row>
    <row r="1509" spans="1:8" ht="13.5" x14ac:dyDescent="0.25">
      <c r="A1509" s="11"/>
      <c r="B1509" s="10">
        <v>44509</v>
      </c>
      <c r="C1509" s="2">
        <v>3.24</v>
      </c>
      <c r="D1509" s="2">
        <v>2.7286000000000001</v>
      </c>
      <c r="E1509" s="2">
        <v>4804</v>
      </c>
      <c r="F1509" s="2">
        <v>3.2749999999999999</v>
      </c>
      <c r="G1509" s="2">
        <v>15733.1</v>
      </c>
      <c r="H1509" s="15">
        <f t="shared" si="23"/>
        <v>-6.1193268740438282E-3</v>
      </c>
    </row>
    <row r="1510" spans="1:8" ht="13.5" x14ac:dyDescent="0.25">
      <c r="A1510" s="11"/>
      <c r="B1510" s="10">
        <v>44510</v>
      </c>
      <c r="C1510" s="2">
        <v>3.16</v>
      </c>
      <c r="D1510" s="2">
        <v>2.6612</v>
      </c>
      <c r="E1510" s="2">
        <v>10520</v>
      </c>
      <c r="F1510" s="2">
        <v>3.1840000000000002</v>
      </c>
      <c r="G1510" s="2">
        <v>33495.68</v>
      </c>
      <c r="H1510" s="15">
        <f t="shared" si="23"/>
        <v>-2.4701312028146346E-2</v>
      </c>
    </row>
    <row r="1511" spans="1:8" ht="13.5" x14ac:dyDescent="0.25">
      <c r="A1511" s="11"/>
      <c r="B1511" s="10">
        <v>44511</v>
      </c>
      <c r="C1511" s="2">
        <v>3.12</v>
      </c>
      <c r="D1511" s="2">
        <v>2.6274999999999999</v>
      </c>
      <c r="E1511" s="2">
        <v>13093</v>
      </c>
      <c r="F1511" s="2">
        <v>3.16</v>
      </c>
      <c r="G1511" s="2">
        <v>41373.879999999997</v>
      </c>
      <c r="H1511" s="15">
        <f t="shared" si="23"/>
        <v>-1.2663460093191066E-2</v>
      </c>
    </row>
    <row r="1512" spans="1:8" ht="13.5" x14ac:dyDescent="0.25">
      <c r="A1512" s="11"/>
      <c r="B1512" s="10">
        <v>44512</v>
      </c>
      <c r="C1512" s="2">
        <v>3.23</v>
      </c>
      <c r="D1512" s="2">
        <v>2.7201</v>
      </c>
      <c r="E1512" s="2">
        <v>7</v>
      </c>
      <c r="F1512" s="2">
        <v>3.1440000000000001</v>
      </c>
      <c r="G1512" s="2">
        <v>22.007999999999999</v>
      </c>
      <c r="H1512" s="15">
        <f t="shared" si="23"/>
        <v>3.5242626070409143E-2</v>
      </c>
    </row>
    <row r="1513" spans="1:8" ht="13.5" x14ac:dyDescent="0.25">
      <c r="A1513" s="11"/>
      <c r="B1513" s="10">
        <v>44515</v>
      </c>
      <c r="C1513" s="2">
        <v>3.16</v>
      </c>
      <c r="D1513" s="2">
        <v>2.6612</v>
      </c>
      <c r="E1513" s="2">
        <v>4512</v>
      </c>
      <c r="F1513" s="2">
        <v>3.222</v>
      </c>
      <c r="G1513" s="2">
        <v>14537.664000000001</v>
      </c>
      <c r="H1513" s="15">
        <f t="shared" si="23"/>
        <v>-2.1653615675894251E-2</v>
      </c>
    </row>
    <row r="1514" spans="1:8" ht="13.5" x14ac:dyDescent="0.25">
      <c r="A1514" s="11"/>
      <c r="B1514" s="10">
        <v>44516</v>
      </c>
      <c r="C1514" s="2">
        <v>3.14</v>
      </c>
      <c r="D1514" s="2">
        <v>2.6442999999999999</v>
      </c>
      <c r="E1514" s="2">
        <v>14830</v>
      </c>
      <c r="F1514" s="2">
        <v>3.089</v>
      </c>
      <c r="G1514" s="2">
        <v>45809.87</v>
      </c>
      <c r="H1514" s="15">
        <f t="shared" si="23"/>
        <v>-6.3505185630543127E-3</v>
      </c>
    </row>
    <row r="1515" spans="1:8" ht="13.5" x14ac:dyDescent="0.25">
      <c r="A1515" s="11"/>
      <c r="B1515" s="10">
        <v>44517</v>
      </c>
      <c r="C1515" s="2">
        <v>3.14</v>
      </c>
      <c r="D1515" s="2">
        <v>2.6442999999999999</v>
      </c>
      <c r="E1515" s="2">
        <v>4905</v>
      </c>
      <c r="F1515" s="2">
        <v>3.1429999999999998</v>
      </c>
      <c r="G1515" s="2">
        <v>15416.415000000001</v>
      </c>
      <c r="H1515" s="15">
        <f t="shared" si="23"/>
        <v>0</v>
      </c>
    </row>
    <row r="1516" spans="1:8" ht="13.5" x14ac:dyDescent="0.25">
      <c r="A1516" s="11"/>
      <c r="B1516" s="10">
        <v>44518</v>
      </c>
      <c r="C1516" s="2">
        <v>3.14</v>
      </c>
      <c r="D1516" s="2">
        <v>2.6442999999999999</v>
      </c>
      <c r="E1516" s="2">
        <v>1989</v>
      </c>
      <c r="F1516" s="2">
        <v>3.14</v>
      </c>
      <c r="G1516" s="2">
        <v>6245.46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3.1</v>
      </c>
      <c r="D1517" s="2">
        <v>2.6107</v>
      </c>
      <c r="E1517" s="2">
        <v>2787</v>
      </c>
      <c r="F1517" s="2">
        <v>3.1269999999999998</v>
      </c>
      <c r="G1517" s="2">
        <v>8714.9490000000005</v>
      </c>
      <c r="H1517" s="15">
        <f t="shared" si="23"/>
        <v>-1.2706576409635765E-2</v>
      </c>
    </row>
    <row r="1518" spans="1:8" ht="13.5" x14ac:dyDescent="0.25">
      <c r="A1518" s="11"/>
      <c r="B1518" s="10">
        <v>44522</v>
      </c>
      <c r="C1518" s="2">
        <v>3.1</v>
      </c>
      <c r="D1518" s="2">
        <v>2.6107</v>
      </c>
      <c r="E1518" s="2">
        <v>430</v>
      </c>
      <c r="F1518" s="2">
        <v>3.101</v>
      </c>
      <c r="G1518" s="2">
        <v>1333.43</v>
      </c>
      <c r="H1518" s="15">
        <f t="shared" si="23"/>
        <v>0</v>
      </c>
    </row>
    <row r="1519" spans="1:8" ht="13.5" x14ac:dyDescent="0.25">
      <c r="A1519" s="11"/>
      <c r="B1519" s="10">
        <v>44523</v>
      </c>
      <c r="C1519" s="2">
        <v>3.18</v>
      </c>
      <c r="D1519" s="2">
        <v>2.6779999999999999</v>
      </c>
      <c r="E1519" s="2">
        <v>12392</v>
      </c>
      <c r="F1519" s="2">
        <v>3.101</v>
      </c>
      <c r="G1519" s="2">
        <v>38427.591999999997</v>
      </c>
      <c r="H1519" s="15">
        <f t="shared" si="23"/>
        <v>2.5778526831884137E-2</v>
      </c>
    </row>
    <row r="1520" spans="1:8" ht="13.5" x14ac:dyDescent="0.25">
      <c r="A1520" s="11"/>
      <c r="B1520" s="10">
        <v>44524</v>
      </c>
      <c r="C1520" s="2">
        <v>3.1</v>
      </c>
      <c r="D1520" s="2">
        <v>2.6107</v>
      </c>
      <c r="E1520" s="2">
        <v>3138</v>
      </c>
      <c r="F1520" s="2">
        <v>3.1070000000000002</v>
      </c>
      <c r="G1520" s="2">
        <v>9749.7659999999996</v>
      </c>
      <c r="H1520" s="15">
        <f t="shared" si="23"/>
        <v>-2.5130694548170244E-2</v>
      </c>
    </row>
    <row r="1521" spans="1:8" ht="13.5" x14ac:dyDescent="0.25">
      <c r="A1521" s="11"/>
      <c r="B1521" s="10">
        <v>44525</v>
      </c>
      <c r="C1521" s="2">
        <v>3.13</v>
      </c>
      <c r="D1521" s="2">
        <v>2.6358999999999999</v>
      </c>
      <c r="E1521" s="2">
        <v>10541</v>
      </c>
      <c r="F1521" s="2">
        <v>3.1269999999999998</v>
      </c>
      <c r="G1521" s="2">
        <v>32961.707000000002</v>
      </c>
      <c r="H1521" s="15">
        <f t="shared" si="23"/>
        <v>9.6525835982686214E-3</v>
      </c>
    </row>
    <row r="1522" spans="1:8" ht="13.5" x14ac:dyDescent="0.25">
      <c r="A1522" s="11"/>
      <c r="B1522" s="10">
        <v>44526</v>
      </c>
      <c r="C1522" s="2">
        <v>3.14</v>
      </c>
      <c r="D1522" s="2">
        <v>2.6442999999999999</v>
      </c>
      <c r="E1522" s="2">
        <v>2062</v>
      </c>
      <c r="F1522" s="2">
        <v>3.109</v>
      </c>
      <c r="G1522" s="2">
        <v>6410.7579999999998</v>
      </c>
      <c r="H1522" s="15">
        <f t="shared" si="23"/>
        <v>3.1867673280473324E-3</v>
      </c>
    </row>
    <row r="1523" spans="1:8" ht="13.5" x14ac:dyDescent="0.25">
      <c r="A1523" s="11"/>
      <c r="B1523" s="10">
        <v>44529</v>
      </c>
      <c r="C1523" s="2">
        <v>3.13</v>
      </c>
      <c r="D1523" s="2">
        <v>2.6358999999999999</v>
      </c>
      <c r="E1523" s="2">
        <v>633</v>
      </c>
      <c r="F1523" s="2">
        <v>3.121</v>
      </c>
      <c r="G1523" s="2">
        <v>1975.5930000000001</v>
      </c>
      <c r="H1523" s="15">
        <f t="shared" si="23"/>
        <v>-3.1766441024089413E-3</v>
      </c>
    </row>
    <row r="1524" spans="1:8" ht="13.5" x14ac:dyDescent="0.25">
      <c r="A1524" s="11"/>
      <c r="B1524" s="10">
        <v>44530</v>
      </c>
      <c r="C1524" s="2">
        <v>3.09</v>
      </c>
      <c r="D1524" s="2">
        <v>2.6021999999999998</v>
      </c>
      <c r="E1524" s="2">
        <v>30463</v>
      </c>
      <c r="F1524" s="2">
        <v>3.0009999999999999</v>
      </c>
      <c r="G1524" s="2">
        <v>91419.463000000003</v>
      </c>
      <c r="H1524" s="15">
        <f t="shared" si="23"/>
        <v>-1.2785007018475687E-2</v>
      </c>
    </row>
    <row r="1525" spans="1:8" ht="13.5" x14ac:dyDescent="0.25">
      <c r="A1525" s="11"/>
      <c r="B1525" s="10">
        <v>44531</v>
      </c>
      <c r="C1525" s="2">
        <v>3.05</v>
      </c>
      <c r="D1525" s="2">
        <v>2.5684999999999998</v>
      </c>
      <c r="E1525" s="2">
        <v>3312</v>
      </c>
      <c r="F1525" s="2">
        <v>3.0329999999999999</v>
      </c>
      <c r="G1525" s="2">
        <v>10045.296</v>
      </c>
      <c r="H1525" s="15">
        <f t="shared" si="23"/>
        <v>-1.2950580278226142E-2</v>
      </c>
    </row>
    <row r="1526" spans="1:8" ht="13.5" x14ac:dyDescent="0.25">
      <c r="A1526" s="11"/>
      <c r="B1526" s="10">
        <v>44532</v>
      </c>
      <c r="C1526" s="2">
        <v>3.05</v>
      </c>
      <c r="D1526" s="2">
        <v>2.5684999999999998</v>
      </c>
      <c r="E1526" s="2">
        <v>2456</v>
      </c>
      <c r="F1526" s="2">
        <v>3.01</v>
      </c>
      <c r="G1526" s="2">
        <v>7392.56</v>
      </c>
      <c r="H1526" s="15">
        <f t="shared" si="23"/>
        <v>0</v>
      </c>
    </row>
    <row r="1527" spans="1:8" ht="13.5" x14ac:dyDescent="0.25">
      <c r="A1527" s="11"/>
      <c r="B1527" s="10">
        <v>44533</v>
      </c>
      <c r="C1527" s="2">
        <v>3.04</v>
      </c>
      <c r="D1527" s="2">
        <v>2.5600999999999998</v>
      </c>
      <c r="E1527" s="2">
        <v>329</v>
      </c>
      <c r="F1527" s="2">
        <v>3.0009999999999999</v>
      </c>
      <c r="G1527" s="2">
        <v>987.32899999999995</v>
      </c>
      <c r="H1527" s="15">
        <f t="shared" si="23"/>
        <v>-3.2703912789565754E-3</v>
      </c>
    </row>
    <row r="1528" spans="1:8" ht="13.5" x14ac:dyDescent="0.25">
      <c r="A1528" s="11"/>
      <c r="B1528" s="10">
        <v>44536</v>
      </c>
      <c r="C1528" s="2">
        <v>3.03</v>
      </c>
      <c r="D1528" s="2">
        <v>2.5516999999999999</v>
      </c>
      <c r="E1528" s="2">
        <v>374</v>
      </c>
      <c r="F1528" s="2">
        <v>3.0419999999999998</v>
      </c>
      <c r="G1528" s="2">
        <v>1137.7080000000001</v>
      </c>
      <c r="H1528" s="15">
        <f t="shared" si="23"/>
        <v>-3.2811218311784552E-3</v>
      </c>
    </row>
    <row r="1529" spans="1:8" ht="13.5" x14ac:dyDescent="0.25">
      <c r="A1529" s="11"/>
      <c r="B1529" s="10">
        <v>44537</v>
      </c>
      <c r="C1529" s="2">
        <v>2.99</v>
      </c>
      <c r="D1529" s="2">
        <v>2.5179999999999998</v>
      </c>
      <c r="E1529" s="2">
        <v>9006</v>
      </c>
      <c r="F1529" s="2">
        <v>3.0019999999999998</v>
      </c>
      <c r="G1529" s="2">
        <v>27036.011999999999</v>
      </c>
      <c r="H1529" s="15">
        <f t="shared" si="23"/>
        <v>-1.3206881686718684E-2</v>
      </c>
    </row>
    <row r="1530" spans="1:8" ht="13.5" x14ac:dyDescent="0.25">
      <c r="A1530" s="11"/>
      <c r="B1530" s="10">
        <v>44538</v>
      </c>
      <c r="C1530" s="2">
        <v>3</v>
      </c>
      <c r="D1530" s="2">
        <v>2.5264000000000002</v>
      </c>
      <c r="E1530" s="2">
        <v>3914</v>
      </c>
      <c r="F1530" s="2">
        <v>2.96</v>
      </c>
      <c r="G1530" s="2">
        <v>11585.44</v>
      </c>
      <c r="H1530" s="15">
        <f t="shared" si="23"/>
        <v>3.3359809372519489E-3</v>
      </c>
    </row>
    <row r="1531" spans="1:8" ht="13.5" x14ac:dyDescent="0.25">
      <c r="A1531" s="11"/>
      <c r="B1531" s="10">
        <v>44539</v>
      </c>
      <c r="C1531" s="2">
        <v>2.99</v>
      </c>
      <c r="D1531" s="2">
        <v>2.5179999999999998</v>
      </c>
      <c r="E1531" s="2">
        <v>2317</v>
      </c>
      <c r="F1531" s="2">
        <v>3.004</v>
      </c>
      <c r="G1531" s="2">
        <v>6960.268</v>
      </c>
      <c r="H1531" s="15">
        <f t="shared" si="23"/>
        <v>-3.3248891703611489E-3</v>
      </c>
    </row>
    <row r="1532" spans="1:8" ht="13.5" x14ac:dyDescent="0.25">
      <c r="A1532" s="11"/>
      <c r="B1532" s="10">
        <v>44540</v>
      </c>
      <c r="C1532" s="2">
        <v>2.97</v>
      </c>
      <c r="D1532" s="2">
        <v>2.5011999999999999</v>
      </c>
      <c r="E1532" s="2">
        <v>9403</v>
      </c>
      <c r="F1532" s="2">
        <v>2.9079999999999999</v>
      </c>
      <c r="G1532" s="2">
        <v>27343.923999999999</v>
      </c>
      <c r="H1532" s="15">
        <f t="shared" si="23"/>
        <v>-6.6719618745035457E-3</v>
      </c>
    </row>
    <row r="1533" spans="1:8" ht="13.5" x14ac:dyDescent="0.25">
      <c r="A1533" s="11"/>
      <c r="B1533" s="10">
        <v>44543</v>
      </c>
      <c r="C1533" s="2">
        <v>2.95</v>
      </c>
      <c r="D1533" s="2">
        <v>2.4843000000000002</v>
      </c>
      <c r="E1533" s="2">
        <v>1707</v>
      </c>
      <c r="F1533" s="2">
        <v>2.9239999999999999</v>
      </c>
      <c r="G1533" s="2">
        <v>4991.268</v>
      </c>
      <c r="H1533" s="15">
        <f t="shared" si="23"/>
        <v>-6.756756756756634E-3</v>
      </c>
    </row>
    <row r="1534" spans="1:8" ht="13.5" x14ac:dyDescent="0.25">
      <c r="A1534" s="11"/>
      <c r="B1534" s="10">
        <v>44544</v>
      </c>
      <c r="C1534" s="2">
        <v>2.91</v>
      </c>
      <c r="D1534" s="2">
        <v>2.4506000000000001</v>
      </c>
      <c r="E1534" s="2">
        <v>1703</v>
      </c>
      <c r="F1534" s="2">
        <v>2.9460000000000002</v>
      </c>
      <c r="G1534" s="2">
        <v>5017.0379999999996</v>
      </c>
      <c r="H1534" s="15">
        <f t="shared" si="23"/>
        <v>-1.3565189389365238E-2</v>
      </c>
    </row>
    <row r="1535" spans="1:8" ht="13.5" x14ac:dyDescent="0.25">
      <c r="A1535" s="11"/>
      <c r="B1535" s="10">
        <v>44545</v>
      </c>
      <c r="C1535" s="2">
        <v>2.89</v>
      </c>
      <c r="D1535" s="2">
        <v>2.4338000000000002</v>
      </c>
      <c r="E1535" s="2">
        <v>5222</v>
      </c>
      <c r="F1535" s="2">
        <v>2.931</v>
      </c>
      <c r="G1535" s="2">
        <v>15305.682000000001</v>
      </c>
      <c r="H1535" s="15">
        <f t="shared" si="23"/>
        <v>-6.8554639680078041E-3</v>
      </c>
    </row>
    <row r="1536" spans="1:8" ht="13.5" x14ac:dyDescent="0.25">
      <c r="A1536" s="11"/>
      <c r="B1536" s="10">
        <v>44546</v>
      </c>
      <c r="C1536" s="2">
        <v>2.86</v>
      </c>
      <c r="D1536" s="2">
        <v>2.4085000000000001</v>
      </c>
      <c r="E1536" s="2">
        <v>5382</v>
      </c>
      <c r="F1536" s="2">
        <v>2.8639999999999999</v>
      </c>
      <c r="G1536" s="2">
        <v>15414.048000000001</v>
      </c>
      <c r="H1536" s="15">
        <f t="shared" si="23"/>
        <v>-1.0395266661188306E-2</v>
      </c>
    </row>
    <row r="1537" spans="1:8" ht="13.5" x14ac:dyDescent="0.25">
      <c r="A1537" s="11"/>
      <c r="B1537" s="10">
        <v>44550</v>
      </c>
      <c r="C1537" s="2">
        <v>2.85</v>
      </c>
      <c r="D1537" s="2">
        <v>2.4001000000000001</v>
      </c>
      <c r="E1537" s="2">
        <v>4713</v>
      </c>
      <c r="F1537" s="2">
        <v>2.8519999999999999</v>
      </c>
      <c r="G1537" s="2">
        <v>13441.476000000001</v>
      </c>
      <c r="H1537" s="15">
        <f t="shared" si="23"/>
        <v>-3.487647913639179E-3</v>
      </c>
    </row>
    <row r="1538" spans="1:8" ht="13.5" x14ac:dyDescent="0.25">
      <c r="A1538" s="11"/>
      <c r="B1538" s="10">
        <v>44551</v>
      </c>
      <c r="C1538" s="2">
        <v>2.77</v>
      </c>
      <c r="D1538" s="2">
        <v>2.3327</v>
      </c>
      <c r="E1538" s="2">
        <v>8036</v>
      </c>
      <c r="F1538" s="2">
        <v>2.7730000000000001</v>
      </c>
      <c r="G1538" s="2">
        <v>22283.828000000001</v>
      </c>
      <c r="H1538" s="15">
        <f t="shared" si="23"/>
        <v>-2.808216324319825E-2</v>
      </c>
    </row>
    <row r="1539" spans="1:8" ht="13.5" x14ac:dyDescent="0.25">
      <c r="A1539" s="11"/>
      <c r="B1539" s="10">
        <v>44552</v>
      </c>
      <c r="C1539" s="2">
        <v>2.78</v>
      </c>
      <c r="D1539" s="2">
        <v>2.3412000000000002</v>
      </c>
      <c r="E1539" s="2">
        <v>1512</v>
      </c>
      <c r="F1539" s="2">
        <v>2.8159999999999998</v>
      </c>
      <c r="G1539" s="2">
        <v>4257.7920000000004</v>
      </c>
      <c r="H1539" s="15">
        <f t="shared" si="23"/>
        <v>3.6438461868222123E-3</v>
      </c>
    </row>
    <row r="1540" spans="1:8" ht="13.5" x14ac:dyDescent="0.25">
      <c r="A1540" s="11"/>
      <c r="B1540" s="10">
        <v>44553</v>
      </c>
      <c r="C1540" s="2">
        <v>2.82</v>
      </c>
      <c r="D1540" s="2">
        <v>2.3748</v>
      </c>
      <c r="E1540" s="2">
        <v>9051</v>
      </c>
      <c r="F1540" s="2">
        <v>2.7970000000000002</v>
      </c>
      <c r="G1540" s="2">
        <v>25315.647000000001</v>
      </c>
      <c r="H1540" s="15">
        <f t="shared" si="23"/>
        <v>1.4351614556637558E-2</v>
      </c>
    </row>
    <row r="1541" spans="1:8" ht="13.5" x14ac:dyDescent="0.25">
      <c r="A1541" s="11"/>
      <c r="B1541" s="10">
        <v>44554</v>
      </c>
      <c r="C1541" s="2">
        <v>2.86</v>
      </c>
      <c r="D1541" s="2">
        <v>2.4085000000000001</v>
      </c>
      <c r="E1541" s="2">
        <v>1715</v>
      </c>
      <c r="F1541" s="2">
        <v>2.8610000000000002</v>
      </c>
      <c r="G1541" s="2">
        <v>4906.6149999999998</v>
      </c>
      <c r="H1541" s="15">
        <f t="shared" si="23"/>
        <v>1.4190668687889534E-2</v>
      </c>
    </row>
    <row r="1542" spans="1:8" ht="13.5" x14ac:dyDescent="0.25">
      <c r="A1542" s="11"/>
      <c r="B1542" s="10">
        <v>44557</v>
      </c>
      <c r="C1542" s="2">
        <v>2.8</v>
      </c>
      <c r="D1542" s="2">
        <v>2.3580000000000001</v>
      </c>
      <c r="E1542" s="2">
        <v>4243</v>
      </c>
      <c r="F1542" s="2">
        <v>2.8069999999999999</v>
      </c>
      <c r="G1542" s="2">
        <v>11910.101000000001</v>
      </c>
      <c r="H1542" s="15">
        <f t="shared" si="23"/>
        <v>-2.0967407099854677E-2</v>
      </c>
    </row>
    <row r="1543" spans="1:8" ht="13.5" x14ac:dyDescent="0.25">
      <c r="A1543" s="11"/>
      <c r="B1543" s="10">
        <v>44558</v>
      </c>
      <c r="C1543" s="2">
        <v>2.8</v>
      </c>
      <c r="D1543" s="2">
        <v>2.3580000000000001</v>
      </c>
      <c r="E1543" s="2">
        <v>6893</v>
      </c>
      <c r="F1543" s="2">
        <v>2.78</v>
      </c>
      <c r="G1543" s="2">
        <v>19162.54</v>
      </c>
      <c r="H1543" s="15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2.8</v>
      </c>
      <c r="D1544" s="2">
        <v>2.3580000000000001</v>
      </c>
      <c r="E1544" s="2">
        <v>12892</v>
      </c>
      <c r="F1544" s="2">
        <v>2.7949999999999999</v>
      </c>
      <c r="G1544" s="2">
        <v>36033.14</v>
      </c>
      <c r="H1544" s="15">
        <f t="shared" si="24"/>
        <v>0</v>
      </c>
    </row>
    <row r="1545" spans="1:8" ht="13.5" x14ac:dyDescent="0.25">
      <c r="A1545" s="11"/>
      <c r="B1545" s="10">
        <v>44560</v>
      </c>
      <c r="C1545" s="2">
        <v>2.75</v>
      </c>
      <c r="D1545" s="2">
        <v>2.3159000000000001</v>
      </c>
      <c r="E1545" s="2">
        <v>23961</v>
      </c>
      <c r="F1545" s="2">
        <v>2.7530000000000001</v>
      </c>
      <c r="G1545" s="2">
        <v>65964.633000000002</v>
      </c>
      <c r="H1545" s="15">
        <f t="shared" si="24"/>
        <v>-1.7854113655640384E-2</v>
      </c>
    </row>
    <row r="1546" spans="1:8" ht="13.5" x14ac:dyDescent="0.25">
      <c r="A1546" s="11"/>
      <c r="B1546" s="10">
        <v>44561</v>
      </c>
      <c r="C1546" s="2">
        <v>2.82</v>
      </c>
      <c r="D1546" s="2">
        <v>2.3748</v>
      </c>
      <c r="E1546" s="2">
        <v>10799</v>
      </c>
      <c r="F1546" s="2">
        <v>2.76</v>
      </c>
      <c r="G1546" s="2">
        <v>29805.24</v>
      </c>
      <c r="H1546" s="15">
        <f t="shared" si="24"/>
        <v>2.5432877067230859E-2</v>
      </c>
    </row>
    <row r="1547" spans="1:8" ht="13.5" x14ac:dyDescent="0.25">
      <c r="A1547" s="11"/>
      <c r="B1547" s="10">
        <v>44564</v>
      </c>
      <c r="C1547" s="2">
        <v>2.79</v>
      </c>
      <c r="D1547" s="2">
        <v>2.3496000000000001</v>
      </c>
      <c r="E1547" s="2">
        <v>7364</v>
      </c>
      <c r="F1547" s="2">
        <v>2.714</v>
      </c>
      <c r="G1547" s="2">
        <v>19985.896000000001</v>
      </c>
      <c r="H1547" s="15">
        <f t="shared" si="24"/>
        <v>-1.0611419909044925E-2</v>
      </c>
    </row>
    <row r="1548" spans="1:8" ht="13.5" x14ac:dyDescent="0.25">
      <c r="A1548" s="11"/>
      <c r="B1548" s="10">
        <v>44565</v>
      </c>
      <c r="C1548" s="2">
        <v>2.76</v>
      </c>
      <c r="D1548" s="2">
        <v>2.3243</v>
      </c>
      <c r="E1548" s="2">
        <v>8123</v>
      </c>
      <c r="F1548" s="2">
        <v>2.6970000000000001</v>
      </c>
      <c r="G1548" s="2">
        <v>21907.731</v>
      </c>
      <c r="H1548" s="15">
        <f t="shared" si="24"/>
        <v>-1.0767790262172327E-2</v>
      </c>
    </row>
    <row r="1549" spans="1:8" ht="13.5" x14ac:dyDescent="0.25">
      <c r="A1549" s="11"/>
      <c r="B1549" s="10">
        <v>44566</v>
      </c>
      <c r="C1549" s="2">
        <v>2.77</v>
      </c>
      <c r="D1549" s="2">
        <v>2.3327</v>
      </c>
      <c r="E1549" s="2">
        <v>3970</v>
      </c>
      <c r="F1549" s="2">
        <v>2.758</v>
      </c>
      <c r="G1549" s="2">
        <v>10949.26</v>
      </c>
      <c r="H1549" s="15">
        <f t="shared" si="24"/>
        <v>3.6139913092113596E-3</v>
      </c>
    </row>
    <row r="1550" spans="1:8" ht="13.5" x14ac:dyDescent="0.25">
      <c r="A1550" s="11"/>
      <c r="B1550" s="10">
        <v>44567</v>
      </c>
      <c r="C1550" s="2">
        <v>2.79</v>
      </c>
      <c r="D1550" s="2">
        <v>2.3496000000000001</v>
      </c>
      <c r="E1550" s="2">
        <v>7702</v>
      </c>
      <c r="F1550" s="2">
        <v>2.7879999999999998</v>
      </c>
      <c r="G1550" s="2">
        <v>21473.175999999999</v>
      </c>
      <c r="H1550" s="15">
        <f t="shared" si="24"/>
        <v>7.2448235949758378E-3</v>
      </c>
    </row>
    <row r="1551" spans="1:8" ht="13.5" x14ac:dyDescent="0.25">
      <c r="A1551" s="11"/>
      <c r="B1551" s="10">
        <v>44568</v>
      </c>
      <c r="C1551" s="2">
        <v>2.79</v>
      </c>
      <c r="D1551" s="2">
        <v>2.3496000000000001</v>
      </c>
      <c r="E1551" s="2">
        <v>5527</v>
      </c>
      <c r="F1551" s="2">
        <v>2.7709999999999999</v>
      </c>
      <c r="G1551" s="2">
        <v>15315.316999999999</v>
      </c>
      <c r="H1551" s="15">
        <f t="shared" si="24"/>
        <v>0</v>
      </c>
    </row>
    <row r="1552" spans="1:8" ht="13.5" x14ac:dyDescent="0.25">
      <c r="A1552" s="11"/>
      <c r="B1552" s="10">
        <v>44571</v>
      </c>
      <c r="C1552" s="2">
        <v>2.77</v>
      </c>
      <c r="D1552" s="2">
        <v>2.3327</v>
      </c>
      <c r="E1552" s="2">
        <v>1510</v>
      </c>
      <c r="F1552" s="2">
        <v>2.7530000000000001</v>
      </c>
      <c r="G1552" s="2">
        <v>4157.03</v>
      </c>
      <c r="H1552" s="15">
        <f t="shared" si="24"/>
        <v>-7.1927136533878689E-3</v>
      </c>
    </row>
    <row r="1553" spans="1:8" ht="13.5" x14ac:dyDescent="0.25">
      <c r="A1553" s="11"/>
      <c r="B1553" s="10">
        <v>44572</v>
      </c>
      <c r="C1553" s="2">
        <v>2.72</v>
      </c>
      <c r="D1553" s="2">
        <v>2.2906</v>
      </c>
      <c r="E1553" s="2">
        <v>8416</v>
      </c>
      <c r="F1553" s="2">
        <v>2.7080000000000002</v>
      </c>
      <c r="G1553" s="2">
        <v>22790.527999999998</v>
      </c>
      <c r="H1553" s="15">
        <f t="shared" si="24"/>
        <v>-1.8047755819436715E-2</v>
      </c>
    </row>
    <row r="1554" spans="1:8" ht="13.5" x14ac:dyDescent="0.25">
      <c r="A1554" s="11"/>
      <c r="B1554" s="10">
        <v>44573</v>
      </c>
      <c r="C1554" s="2">
        <v>2.7</v>
      </c>
      <c r="D1554" s="2">
        <v>2.2738</v>
      </c>
      <c r="E1554" s="2">
        <v>1026</v>
      </c>
      <c r="F1554" s="2">
        <v>2.6880000000000002</v>
      </c>
      <c r="G1554" s="2">
        <v>2757.8879999999999</v>
      </c>
      <c r="H1554" s="15">
        <f t="shared" si="24"/>
        <v>-7.3343228848336359E-3</v>
      </c>
    </row>
    <row r="1555" spans="1:8" ht="13.5" x14ac:dyDescent="0.25">
      <c r="A1555" s="11"/>
      <c r="B1555" s="10">
        <v>44574</v>
      </c>
      <c r="C1555" s="2">
        <v>2.7</v>
      </c>
      <c r="D1555" s="2">
        <v>2.2738</v>
      </c>
      <c r="E1555" s="2">
        <v>4340</v>
      </c>
      <c r="F1555" s="2">
        <v>2.6859999999999999</v>
      </c>
      <c r="G1555" s="2">
        <v>11657.24</v>
      </c>
      <c r="H1555" s="15">
        <f t="shared" si="24"/>
        <v>0</v>
      </c>
    </row>
    <row r="1556" spans="1:8" ht="13.5" x14ac:dyDescent="0.25">
      <c r="A1556" s="11"/>
      <c r="B1556" s="10">
        <v>44575</v>
      </c>
      <c r="C1556" s="2">
        <v>2.72</v>
      </c>
      <c r="D1556" s="2">
        <v>2.2906</v>
      </c>
      <c r="E1556" s="2">
        <v>2509</v>
      </c>
      <c r="F1556" s="2">
        <v>2.68</v>
      </c>
      <c r="G1556" s="2">
        <v>6724.12</v>
      </c>
      <c r="H1556" s="15">
        <f t="shared" si="24"/>
        <v>7.3885126220423637E-3</v>
      </c>
    </row>
    <row r="1557" spans="1:8" ht="13.5" x14ac:dyDescent="0.25">
      <c r="A1557" s="11"/>
      <c r="B1557" s="10">
        <v>44578</v>
      </c>
      <c r="C1557" s="2">
        <v>2.7</v>
      </c>
      <c r="D1557" s="2">
        <v>2.2738</v>
      </c>
      <c r="E1557" s="2">
        <v>2351</v>
      </c>
      <c r="F1557" s="2">
        <v>2.6760000000000002</v>
      </c>
      <c r="G1557" s="2">
        <v>6291.2759999999998</v>
      </c>
      <c r="H1557" s="15">
        <f t="shared" si="24"/>
        <v>-7.3343228848336359E-3</v>
      </c>
    </row>
    <row r="1558" spans="1:8" ht="13.5" x14ac:dyDescent="0.25">
      <c r="A1558" s="11"/>
      <c r="B1558" s="10">
        <v>44579</v>
      </c>
      <c r="C1558" s="2">
        <v>2.69</v>
      </c>
      <c r="D1558" s="2">
        <v>2.2654000000000001</v>
      </c>
      <c r="E1558" s="2">
        <v>7078</v>
      </c>
      <c r="F1558" s="2">
        <v>2.669</v>
      </c>
      <c r="G1558" s="2">
        <v>18891.182000000001</v>
      </c>
      <c r="H1558" s="15">
        <f t="shared" si="24"/>
        <v>-3.6942563110211818E-3</v>
      </c>
    </row>
    <row r="1559" spans="1:8" ht="13.5" x14ac:dyDescent="0.25">
      <c r="A1559" s="11"/>
      <c r="B1559" s="10">
        <v>44580</v>
      </c>
      <c r="C1559" s="2">
        <v>2.85</v>
      </c>
      <c r="D1559" s="2">
        <v>2.4001000000000001</v>
      </c>
      <c r="E1559" s="2">
        <v>13078</v>
      </c>
      <c r="F1559" s="2">
        <v>2.7509999999999999</v>
      </c>
      <c r="G1559" s="2">
        <v>35977.578000000001</v>
      </c>
      <c r="H1559" s="15">
        <f t="shared" si="24"/>
        <v>5.9459698066566626E-2</v>
      </c>
    </row>
    <row r="1560" spans="1:8" ht="13.5" x14ac:dyDescent="0.25">
      <c r="A1560" s="11"/>
      <c r="B1560" s="10">
        <v>44581</v>
      </c>
      <c r="C1560" s="2">
        <v>2.84</v>
      </c>
      <c r="D1560" s="2">
        <v>2.3917000000000002</v>
      </c>
      <c r="E1560" s="2">
        <v>2870</v>
      </c>
      <c r="F1560" s="2">
        <v>2.83</v>
      </c>
      <c r="G1560" s="2">
        <v>8122.1</v>
      </c>
      <c r="H1560" s="15">
        <f t="shared" si="24"/>
        <v>-3.4998541727427868E-3</v>
      </c>
    </row>
    <row r="1561" spans="1:8" ht="13.5" x14ac:dyDescent="0.25">
      <c r="A1561" s="11"/>
      <c r="B1561" s="10">
        <v>44582</v>
      </c>
      <c r="C1561" s="2">
        <v>2.84</v>
      </c>
      <c r="D1561" s="2">
        <v>2.3917000000000002</v>
      </c>
      <c r="E1561" s="2">
        <v>2</v>
      </c>
      <c r="F1561" s="2">
        <v>2.84</v>
      </c>
      <c r="G1561" s="2">
        <v>5.68</v>
      </c>
      <c r="H1561" s="15">
        <f t="shared" si="24"/>
        <v>0</v>
      </c>
    </row>
    <row r="1562" spans="1:8" ht="13.5" x14ac:dyDescent="0.25">
      <c r="A1562" s="11"/>
      <c r="B1562" s="10">
        <v>44585</v>
      </c>
      <c r="C1562" s="2">
        <v>2.8</v>
      </c>
      <c r="D1562" s="2">
        <v>2.3580000000000001</v>
      </c>
      <c r="E1562" s="2">
        <v>1235</v>
      </c>
      <c r="F1562" s="2">
        <v>2.73</v>
      </c>
      <c r="G1562" s="2">
        <v>3371.55</v>
      </c>
      <c r="H1562" s="15">
        <f t="shared" si="24"/>
        <v>-1.4090395952669674E-2</v>
      </c>
    </row>
    <row r="1563" spans="1:8" ht="13.5" x14ac:dyDescent="0.25">
      <c r="A1563" s="11"/>
      <c r="B1563" s="10">
        <v>44586</v>
      </c>
      <c r="C1563" s="2">
        <v>2.75</v>
      </c>
      <c r="D1563" s="2">
        <v>2.3159000000000001</v>
      </c>
      <c r="E1563" s="2">
        <v>5496</v>
      </c>
      <c r="F1563" s="2">
        <v>2.7080000000000002</v>
      </c>
      <c r="G1563" s="2">
        <v>14883.168</v>
      </c>
      <c r="H1563" s="15">
        <f t="shared" si="24"/>
        <v>-1.7854113655640384E-2</v>
      </c>
    </row>
    <row r="1564" spans="1:8" ht="13.5" x14ac:dyDescent="0.25">
      <c r="A1564" s="11"/>
      <c r="B1564" s="10">
        <v>44587</v>
      </c>
      <c r="C1564" s="2">
        <v>2.75</v>
      </c>
      <c r="D1564" s="2">
        <v>2.3159000000000001</v>
      </c>
      <c r="E1564" s="2">
        <v>3690</v>
      </c>
      <c r="F1564" s="2">
        <v>2.702</v>
      </c>
      <c r="G1564" s="2">
        <v>9970.3799999999992</v>
      </c>
      <c r="H1564" s="15">
        <f t="shared" si="24"/>
        <v>0</v>
      </c>
    </row>
    <row r="1565" spans="1:8" ht="13.5" x14ac:dyDescent="0.25">
      <c r="A1565" s="11"/>
      <c r="B1565" s="10">
        <v>44588</v>
      </c>
      <c r="C1565" s="2">
        <v>2.91</v>
      </c>
      <c r="D1565" s="2">
        <v>2.4506000000000001</v>
      </c>
      <c r="E1565" s="2">
        <v>0</v>
      </c>
      <c r="F1565" s="2">
        <v>0</v>
      </c>
      <c r="G1565" s="2">
        <v>0</v>
      </c>
      <c r="H1565" s="15">
        <f t="shared" si="24"/>
        <v>5.8163133123191865E-2</v>
      </c>
    </row>
    <row r="1566" spans="1:8" ht="13.5" x14ac:dyDescent="0.25">
      <c r="A1566" s="11"/>
      <c r="B1566" s="10">
        <v>44589</v>
      </c>
      <c r="C1566" s="2">
        <v>2.99</v>
      </c>
      <c r="D1566" s="2">
        <v>2.5179999999999998</v>
      </c>
      <c r="E1566" s="2">
        <v>32360</v>
      </c>
      <c r="F1566" s="2">
        <v>3.012</v>
      </c>
      <c r="G1566" s="2">
        <v>97468.32</v>
      </c>
      <c r="H1566" s="15">
        <f t="shared" si="24"/>
        <v>2.7503468538317016E-2</v>
      </c>
    </row>
    <row r="1567" spans="1:8" ht="13.5" x14ac:dyDescent="0.25">
      <c r="A1567" s="11"/>
      <c r="B1567" s="10">
        <v>44592</v>
      </c>
      <c r="C1567" s="2">
        <v>3.06</v>
      </c>
      <c r="D1567" s="2">
        <v>2.577</v>
      </c>
      <c r="E1567" s="2">
        <v>47047</v>
      </c>
      <c r="F1567" s="2">
        <v>3.0510000000000002</v>
      </c>
      <c r="G1567" s="2">
        <v>143540.397</v>
      </c>
      <c r="H1567" s="15">
        <f t="shared" si="24"/>
        <v>2.343129467831619E-2</v>
      </c>
    </row>
    <row r="1568" spans="1:8" ht="13.5" x14ac:dyDescent="0.25">
      <c r="A1568" s="11"/>
      <c r="B1568" s="10">
        <v>44593</v>
      </c>
      <c r="C1568" s="2">
        <v>3.04</v>
      </c>
      <c r="D1568" s="2">
        <v>2.5600999999999998</v>
      </c>
      <c r="E1568" s="2">
        <v>14343</v>
      </c>
      <c r="F1568" s="2">
        <v>3.0409999999999999</v>
      </c>
      <c r="G1568" s="2">
        <v>43617.063000000002</v>
      </c>
      <c r="H1568" s="15">
        <f t="shared" si="24"/>
        <v>-6.5580131936360643E-3</v>
      </c>
    </row>
    <row r="1569" spans="1:8" ht="13.5" x14ac:dyDescent="0.25">
      <c r="A1569" s="11"/>
      <c r="B1569" s="10">
        <v>44594</v>
      </c>
      <c r="C1569" s="2">
        <v>3.03</v>
      </c>
      <c r="D1569" s="2">
        <v>2.5516999999999999</v>
      </c>
      <c r="E1569" s="2">
        <v>4869</v>
      </c>
      <c r="F1569" s="2">
        <v>3.016</v>
      </c>
      <c r="G1569" s="2">
        <v>14684.904</v>
      </c>
      <c r="H1569" s="15">
        <f t="shared" si="24"/>
        <v>-3.2811218311784552E-3</v>
      </c>
    </row>
    <row r="1570" spans="1:8" ht="13.5" x14ac:dyDescent="0.25">
      <c r="A1570" s="11"/>
      <c r="B1570" s="10">
        <v>44595</v>
      </c>
      <c r="C1570" s="2">
        <v>2.96</v>
      </c>
      <c r="D1570" s="2">
        <v>2.4927000000000001</v>
      </c>
      <c r="E1570" s="2">
        <v>6911</v>
      </c>
      <c r="F1570" s="2">
        <v>2.9860000000000002</v>
      </c>
      <c r="G1570" s="2">
        <v>20636.245999999999</v>
      </c>
      <c r="H1570" s="15">
        <f t="shared" si="24"/>
        <v>-2.3121840341732855E-2</v>
      </c>
    </row>
    <row r="1571" spans="1:8" ht="13.5" x14ac:dyDescent="0.25">
      <c r="A1571" s="11"/>
      <c r="B1571" s="10">
        <v>44596</v>
      </c>
      <c r="C1571" s="2">
        <v>2.98</v>
      </c>
      <c r="D1571" s="2">
        <v>2.5095999999999998</v>
      </c>
      <c r="E1571" s="2">
        <v>8713</v>
      </c>
      <c r="F1571" s="2">
        <v>2.9380000000000002</v>
      </c>
      <c r="G1571" s="2">
        <v>25598.794000000002</v>
      </c>
      <c r="H1571" s="15">
        <f t="shared" si="24"/>
        <v>6.7797970072610795E-3</v>
      </c>
    </row>
    <row r="1572" spans="1:8" ht="13.5" x14ac:dyDescent="0.25">
      <c r="A1572" s="11"/>
      <c r="B1572" s="10">
        <v>44599</v>
      </c>
      <c r="C1572" s="2">
        <v>2.95</v>
      </c>
      <c r="D1572" s="2">
        <v>2.4843000000000002</v>
      </c>
      <c r="E1572" s="2">
        <v>8703</v>
      </c>
      <c r="F1572" s="2">
        <v>2.93</v>
      </c>
      <c r="G1572" s="2">
        <v>25499.79</v>
      </c>
      <c r="H1572" s="15">
        <f t="shared" si="24"/>
        <v>-1.0081287854638053E-2</v>
      </c>
    </row>
    <row r="1573" spans="1:8" ht="13.5" x14ac:dyDescent="0.25">
      <c r="A1573" s="11"/>
      <c r="B1573" s="10">
        <v>44600</v>
      </c>
      <c r="C1573" s="2">
        <v>2.93</v>
      </c>
      <c r="D1573" s="2">
        <v>2.4674999999999998</v>
      </c>
      <c r="E1573" s="2">
        <v>7019</v>
      </c>
      <c r="F1573" s="2">
        <v>2.952</v>
      </c>
      <c r="G1573" s="2">
        <v>20720.088</v>
      </c>
      <c r="H1573" s="15">
        <f t="shared" si="24"/>
        <v>-6.7624683009299882E-3</v>
      </c>
    </row>
    <row r="1574" spans="1:8" ht="13.5" x14ac:dyDescent="0.25">
      <c r="A1574" s="11"/>
      <c r="B1574" s="10">
        <v>44601</v>
      </c>
      <c r="C1574" s="2">
        <v>2.93</v>
      </c>
      <c r="D1574" s="2">
        <v>2.4674999999999998</v>
      </c>
      <c r="E1574" s="2">
        <v>8104</v>
      </c>
      <c r="F1574" s="2">
        <v>2.9369999999999998</v>
      </c>
      <c r="G1574" s="2">
        <v>23801.448</v>
      </c>
      <c r="H1574" s="15">
        <f t="shared" si="24"/>
        <v>0</v>
      </c>
    </row>
    <row r="1575" spans="1:8" ht="13.5" x14ac:dyDescent="0.25">
      <c r="A1575" s="11"/>
      <c r="B1575" s="10">
        <v>44602</v>
      </c>
      <c r="C1575" s="2">
        <v>2.98</v>
      </c>
      <c r="D1575" s="2">
        <v>2.5095999999999998</v>
      </c>
      <c r="E1575" s="2">
        <v>6625</v>
      </c>
      <c r="F1575" s="2">
        <v>2.9369999999999998</v>
      </c>
      <c r="G1575" s="2">
        <v>19457.625</v>
      </c>
      <c r="H1575" s="15">
        <f t="shared" si="24"/>
        <v>1.706180344478218E-2</v>
      </c>
    </row>
    <row r="1576" spans="1:8" ht="13.5" x14ac:dyDescent="0.25">
      <c r="A1576" s="11"/>
      <c r="B1576" s="10">
        <v>44603</v>
      </c>
      <c r="C1576" s="2">
        <v>3.03</v>
      </c>
      <c r="D1576" s="2">
        <v>2.5516999999999999</v>
      </c>
      <c r="E1576" s="2">
        <v>25619</v>
      </c>
      <c r="F1576" s="2">
        <v>2.9710000000000001</v>
      </c>
      <c r="G1576" s="2">
        <v>76114.048999999999</v>
      </c>
      <c r="H1576" s="15">
        <f t="shared" si="24"/>
        <v>1.67755817660185E-2</v>
      </c>
    </row>
    <row r="1577" spans="1:8" ht="13.5" x14ac:dyDescent="0.25">
      <c r="A1577" s="11"/>
      <c r="B1577" s="10">
        <v>44606</v>
      </c>
      <c r="C1577" s="2">
        <v>2.98</v>
      </c>
      <c r="D1577" s="2">
        <v>2.5095999999999998</v>
      </c>
      <c r="E1577" s="2">
        <v>4123</v>
      </c>
      <c r="F1577" s="2">
        <v>2.9239999999999999</v>
      </c>
      <c r="G1577" s="2">
        <v>12055.652</v>
      </c>
      <c r="H1577" s="15">
        <f t="shared" si="24"/>
        <v>-1.6498804718423025E-2</v>
      </c>
    </row>
    <row r="1578" spans="1:8" ht="13.5" x14ac:dyDescent="0.25">
      <c r="A1578" s="11"/>
      <c r="B1578" s="10">
        <v>44607</v>
      </c>
      <c r="C1578" s="2">
        <v>2.98</v>
      </c>
      <c r="D1578" s="2">
        <v>2.5095999999999998</v>
      </c>
      <c r="E1578" s="2">
        <v>13454</v>
      </c>
      <c r="F1578" s="2">
        <v>2.96</v>
      </c>
      <c r="G1578" s="2">
        <v>39823.839999999997</v>
      </c>
      <c r="H1578" s="15">
        <f t="shared" si="24"/>
        <v>0</v>
      </c>
    </row>
    <row r="1579" spans="1:8" ht="13.5" x14ac:dyDescent="0.25">
      <c r="A1579" s="11"/>
      <c r="B1579" s="10">
        <v>44608</v>
      </c>
      <c r="C1579" s="2">
        <v>2.95</v>
      </c>
      <c r="D1579" s="2">
        <v>2.4843000000000002</v>
      </c>
      <c r="E1579" s="2">
        <v>630</v>
      </c>
      <c r="F1579" s="2">
        <v>2.9359999999999999</v>
      </c>
      <c r="G1579" s="2">
        <v>1849.68</v>
      </c>
      <c r="H1579" s="15">
        <f t="shared" si="24"/>
        <v>-1.0081287854638053E-2</v>
      </c>
    </row>
    <row r="1580" spans="1:8" ht="13.5" x14ac:dyDescent="0.25">
      <c r="A1580" s="11"/>
      <c r="B1580" s="10">
        <v>44609</v>
      </c>
      <c r="C1580" s="2">
        <v>2.98</v>
      </c>
      <c r="D1580" s="2">
        <v>2.5095999999999998</v>
      </c>
      <c r="E1580" s="2">
        <v>3877</v>
      </c>
      <c r="F1580" s="2">
        <v>2.9449999999999998</v>
      </c>
      <c r="G1580" s="2">
        <v>11417.764999999999</v>
      </c>
      <c r="H1580" s="15">
        <f t="shared" si="24"/>
        <v>1.0183955238900155E-2</v>
      </c>
    </row>
    <row r="1581" spans="1:8" ht="13.5" x14ac:dyDescent="0.25">
      <c r="A1581" s="11"/>
      <c r="B1581" s="10">
        <v>44610</v>
      </c>
      <c r="C1581" s="2">
        <v>2.98</v>
      </c>
      <c r="D1581" s="2">
        <v>2.5095999999999998</v>
      </c>
      <c r="E1581" s="2">
        <v>1432</v>
      </c>
      <c r="F1581" s="2">
        <v>2.9540000000000002</v>
      </c>
      <c r="G1581" s="2">
        <v>4230.1279999999997</v>
      </c>
      <c r="H1581" s="15">
        <f t="shared" si="24"/>
        <v>0</v>
      </c>
    </row>
    <row r="1582" spans="1:8" ht="13.5" x14ac:dyDescent="0.25">
      <c r="A1582" s="11"/>
      <c r="B1582" s="10">
        <v>44613</v>
      </c>
      <c r="C1582" s="2">
        <v>2.98</v>
      </c>
      <c r="D1582" s="2">
        <v>2.5095999999999998</v>
      </c>
      <c r="E1582" s="2">
        <v>6085</v>
      </c>
      <c r="F1582" s="2">
        <v>2.9780000000000002</v>
      </c>
      <c r="G1582" s="2">
        <v>18121.13</v>
      </c>
      <c r="H1582" s="15">
        <f t="shared" si="24"/>
        <v>0</v>
      </c>
    </row>
    <row r="1583" spans="1:8" ht="13.5" x14ac:dyDescent="0.25">
      <c r="A1583" s="11"/>
      <c r="B1583" s="10">
        <v>44614</v>
      </c>
      <c r="C1583" s="2">
        <v>2.94</v>
      </c>
      <c r="D1583" s="2">
        <v>2.4759000000000002</v>
      </c>
      <c r="E1583" s="2">
        <v>7705</v>
      </c>
      <c r="F1583" s="2">
        <v>2.9089999999999998</v>
      </c>
      <c r="G1583" s="2">
        <v>22413.845000000001</v>
      </c>
      <c r="H1583" s="15">
        <f t="shared" si="24"/>
        <v>-1.3428434810328188E-2</v>
      </c>
    </row>
    <row r="1584" spans="1:8" ht="13.5" x14ac:dyDescent="0.25">
      <c r="A1584" s="11"/>
      <c r="B1584" s="10">
        <v>44615</v>
      </c>
      <c r="C1584" s="2">
        <v>2.94</v>
      </c>
      <c r="D1584" s="2">
        <v>2.4759000000000002</v>
      </c>
      <c r="E1584" s="2">
        <v>2664</v>
      </c>
      <c r="F1584" s="2">
        <v>2.9319999999999999</v>
      </c>
      <c r="G1584" s="2">
        <v>7810.848</v>
      </c>
      <c r="H1584" s="15">
        <f t="shared" si="24"/>
        <v>0</v>
      </c>
    </row>
    <row r="1585" spans="1:8" ht="13.5" x14ac:dyDescent="0.25">
      <c r="A1585" s="11"/>
      <c r="B1585" s="10">
        <v>44616</v>
      </c>
      <c r="C1585" s="2">
        <v>2.9</v>
      </c>
      <c r="D1585" s="2">
        <v>2.4422000000000001</v>
      </c>
      <c r="E1585" s="2">
        <v>11261</v>
      </c>
      <c r="F1585" s="2">
        <v>2.859</v>
      </c>
      <c r="G1585" s="2">
        <v>32195.199000000001</v>
      </c>
      <c r="H1585" s="15">
        <f t="shared" si="24"/>
        <v>-1.3611212084494551E-2</v>
      </c>
    </row>
    <row r="1586" spans="1:8" ht="13.5" x14ac:dyDescent="0.25">
      <c r="A1586" s="11"/>
      <c r="B1586" s="10">
        <v>44617</v>
      </c>
      <c r="C1586" s="2">
        <v>2.9</v>
      </c>
      <c r="D1586" s="2">
        <v>2.4422000000000001</v>
      </c>
      <c r="E1586" s="2">
        <v>2412</v>
      </c>
      <c r="F1586" s="2">
        <v>2.8980000000000001</v>
      </c>
      <c r="G1586" s="2">
        <v>6989.9759999999997</v>
      </c>
      <c r="H1586" s="15">
        <f t="shared" si="24"/>
        <v>0</v>
      </c>
    </row>
    <row r="1587" spans="1:8" ht="13.5" x14ac:dyDescent="0.25">
      <c r="A1587" s="11"/>
      <c r="B1587" s="10">
        <v>44620</v>
      </c>
      <c r="C1587" s="2">
        <v>2.9</v>
      </c>
      <c r="D1587" s="2">
        <v>2.4422000000000001</v>
      </c>
      <c r="E1587" s="2">
        <v>280</v>
      </c>
      <c r="F1587" s="2">
        <v>2.8580000000000001</v>
      </c>
      <c r="G1587" s="2">
        <v>800.24</v>
      </c>
      <c r="H1587" s="15">
        <f t="shared" si="24"/>
        <v>0</v>
      </c>
    </row>
    <row r="1588" spans="1:8" ht="13.5" x14ac:dyDescent="0.25">
      <c r="A1588" s="11"/>
      <c r="B1588" s="10">
        <v>44621</v>
      </c>
      <c r="C1588" s="2">
        <v>2.9</v>
      </c>
      <c r="D1588" s="2">
        <v>2.4422000000000001</v>
      </c>
      <c r="E1588" s="2">
        <v>14</v>
      </c>
      <c r="F1588" s="2">
        <v>2.855</v>
      </c>
      <c r="G1588" s="2">
        <v>39.97</v>
      </c>
      <c r="H1588" s="15">
        <f t="shared" si="24"/>
        <v>0</v>
      </c>
    </row>
    <row r="1589" spans="1:8" ht="13.5" x14ac:dyDescent="0.25">
      <c r="A1589" s="11"/>
      <c r="B1589" s="10">
        <v>44622</v>
      </c>
      <c r="C1589" s="2">
        <v>2.88</v>
      </c>
      <c r="D1589" s="2">
        <v>2.4253999999999998</v>
      </c>
      <c r="E1589" s="2">
        <v>1260</v>
      </c>
      <c r="F1589" s="2">
        <v>2.8479999999999999</v>
      </c>
      <c r="G1589" s="2">
        <v>3588.48</v>
      </c>
      <c r="H1589" s="15">
        <f t="shared" si="24"/>
        <v>-6.8790434853821837E-3</v>
      </c>
    </row>
    <row r="1590" spans="1:8" ht="13.5" x14ac:dyDescent="0.25">
      <c r="A1590" s="11"/>
      <c r="B1590" s="10">
        <v>44623</v>
      </c>
      <c r="C1590" s="2">
        <v>2.81</v>
      </c>
      <c r="D1590" s="2">
        <v>2.3664000000000001</v>
      </c>
      <c r="E1590" s="2">
        <v>1742</v>
      </c>
      <c r="F1590" s="2">
        <v>2.8130000000000002</v>
      </c>
      <c r="G1590" s="2">
        <v>4900.2460000000001</v>
      </c>
      <c r="H1590" s="15">
        <f t="shared" si="24"/>
        <v>-2.4325884390203563E-2</v>
      </c>
    </row>
    <row r="1591" spans="1:8" ht="13.5" x14ac:dyDescent="0.25">
      <c r="A1591" s="11"/>
      <c r="B1591" s="10">
        <v>44624</v>
      </c>
      <c r="C1591" s="2">
        <v>2.84</v>
      </c>
      <c r="D1591" s="2">
        <v>2.3917000000000002</v>
      </c>
      <c r="E1591" s="2">
        <v>2072</v>
      </c>
      <c r="F1591" s="2">
        <v>2.8370000000000002</v>
      </c>
      <c r="G1591" s="2">
        <v>5878.2640000000001</v>
      </c>
      <c r="H1591" s="15">
        <f t="shared" si="24"/>
        <v>1.0691345503718771E-2</v>
      </c>
    </row>
    <row r="1592" spans="1:8" ht="13.5" x14ac:dyDescent="0.25">
      <c r="A1592" s="11"/>
      <c r="B1592" s="10">
        <v>44627</v>
      </c>
      <c r="C1592" s="2">
        <v>2.86</v>
      </c>
      <c r="D1592" s="2">
        <v>2.4085000000000001</v>
      </c>
      <c r="E1592" s="2">
        <v>260</v>
      </c>
      <c r="F1592" s="2">
        <v>2.802</v>
      </c>
      <c r="G1592" s="2">
        <v>728.52</v>
      </c>
      <c r="H1592" s="15">
        <f t="shared" si="24"/>
        <v>7.0242923443575387E-3</v>
      </c>
    </row>
    <row r="1593" spans="1:8" ht="13.5" x14ac:dyDescent="0.25">
      <c r="A1593" s="11"/>
      <c r="B1593" s="10">
        <v>44628</v>
      </c>
      <c r="C1593" s="2">
        <v>2.84</v>
      </c>
      <c r="D1593" s="2">
        <v>2.3917000000000002</v>
      </c>
      <c r="E1593" s="2">
        <v>2292</v>
      </c>
      <c r="F1593" s="2">
        <v>2.819</v>
      </c>
      <c r="G1593" s="2">
        <v>6461.1480000000001</v>
      </c>
      <c r="H1593" s="15">
        <f t="shared" si="24"/>
        <v>-6.9752958272783581E-3</v>
      </c>
    </row>
    <row r="1594" spans="1:8" ht="13.5" x14ac:dyDescent="0.25">
      <c r="A1594" s="11"/>
      <c r="B1594" s="10">
        <v>44629</v>
      </c>
      <c r="C1594" s="2">
        <v>2.78</v>
      </c>
      <c r="D1594" s="2">
        <v>2.3412000000000002</v>
      </c>
      <c r="E1594" s="2">
        <v>5209</v>
      </c>
      <c r="F1594" s="2">
        <v>2.7890000000000001</v>
      </c>
      <c r="G1594" s="2">
        <v>14527.901</v>
      </c>
      <c r="H1594" s="15">
        <f t="shared" si="24"/>
        <v>-2.1114688297027215E-2</v>
      </c>
    </row>
    <row r="1595" spans="1:8" ht="13.5" x14ac:dyDescent="0.25">
      <c r="A1595" s="11"/>
      <c r="B1595" s="10">
        <v>44630</v>
      </c>
      <c r="C1595" s="2">
        <v>2.8</v>
      </c>
      <c r="D1595" s="2">
        <v>2.3580000000000001</v>
      </c>
      <c r="E1595" s="2">
        <v>3893</v>
      </c>
      <c r="F1595" s="2">
        <v>2.7549999999999999</v>
      </c>
      <c r="G1595" s="2">
        <v>10725.215</v>
      </c>
      <c r="H1595" s="15">
        <f t="shared" si="24"/>
        <v>7.1758072783187788E-3</v>
      </c>
    </row>
    <row r="1596" spans="1:8" ht="13.5" x14ac:dyDescent="0.25">
      <c r="A1596" s="11"/>
      <c r="B1596" s="10">
        <v>44631</v>
      </c>
      <c r="C1596" s="2">
        <v>2.76</v>
      </c>
      <c r="D1596" s="2">
        <v>2.3243</v>
      </c>
      <c r="E1596" s="2">
        <v>4842</v>
      </c>
      <c r="F1596" s="2">
        <v>2.762</v>
      </c>
      <c r="G1596" s="2">
        <v>13373.603999999999</v>
      </c>
      <c r="H1596" s="15">
        <f t="shared" si="24"/>
        <v>-1.4291772688719279E-2</v>
      </c>
    </row>
    <row r="1597" spans="1:8" ht="13.5" x14ac:dyDescent="0.25">
      <c r="A1597" s="11"/>
      <c r="B1597" s="10">
        <v>44634</v>
      </c>
      <c r="C1597" s="2">
        <v>2.76</v>
      </c>
      <c r="D1597" s="2">
        <v>2.3243</v>
      </c>
      <c r="E1597" s="2">
        <v>5111</v>
      </c>
      <c r="F1597" s="2">
        <v>2.7349999999999999</v>
      </c>
      <c r="G1597" s="2">
        <v>13978.584999999999</v>
      </c>
      <c r="H1597" s="15">
        <f t="shared" si="24"/>
        <v>0</v>
      </c>
    </row>
    <row r="1598" spans="1:8" ht="13.5" x14ac:dyDescent="0.25">
      <c r="A1598" s="11"/>
      <c r="B1598" s="10">
        <v>44635</v>
      </c>
      <c r="C1598" s="2">
        <v>2.74</v>
      </c>
      <c r="D1598" s="2">
        <v>2.3075000000000001</v>
      </c>
      <c r="E1598" s="2">
        <v>5740</v>
      </c>
      <c r="F1598" s="2">
        <v>2.774</v>
      </c>
      <c r="G1598" s="2">
        <v>15922.76</v>
      </c>
      <c r="H1598" s="15">
        <f t="shared" si="24"/>
        <v>-7.2279826184227193E-3</v>
      </c>
    </row>
    <row r="1599" spans="1:8" ht="13.5" x14ac:dyDescent="0.25">
      <c r="A1599" s="11"/>
      <c r="B1599" s="10">
        <v>44636</v>
      </c>
      <c r="C1599" s="2">
        <v>2.8</v>
      </c>
      <c r="D1599" s="2">
        <v>2.3580000000000001</v>
      </c>
      <c r="E1599" s="2">
        <v>3004</v>
      </c>
      <c r="F1599" s="2">
        <v>2.8</v>
      </c>
      <c r="G1599" s="2">
        <v>8411.2000000000007</v>
      </c>
      <c r="H1599" s="15">
        <f t="shared" si="24"/>
        <v>2.1885157096424697E-2</v>
      </c>
    </row>
    <row r="1600" spans="1:8" ht="13.5" x14ac:dyDescent="0.25">
      <c r="A1600" s="11"/>
      <c r="B1600" s="10">
        <v>44637</v>
      </c>
      <c r="C1600" s="2">
        <v>2.8</v>
      </c>
      <c r="D1600" s="2">
        <v>2.3580000000000001</v>
      </c>
      <c r="E1600" s="2">
        <v>1317</v>
      </c>
      <c r="F1600" s="2">
        <v>2.798</v>
      </c>
      <c r="G1600" s="2">
        <v>3684.9659999999999</v>
      </c>
      <c r="H1600" s="15">
        <f t="shared" si="24"/>
        <v>0</v>
      </c>
    </row>
    <row r="1601" spans="1:8" ht="13.5" x14ac:dyDescent="0.25">
      <c r="A1601" s="11"/>
      <c r="B1601" s="10">
        <v>44638</v>
      </c>
      <c r="C1601" s="2">
        <v>2.8</v>
      </c>
      <c r="D1601" s="2">
        <v>2.3580000000000001</v>
      </c>
      <c r="E1601" s="2">
        <v>1362</v>
      </c>
      <c r="F1601" s="2">
        <v>2.7690000000000001</v>
      </c>
      <c r="G1601" s="2">
        <v>3771.3780000000002</v>
      </c>
      <c r="H1601" s="15">
        <f t="shared" si="24"/>
        <v>0</v>
      </c>
    </row>
    <row r="1602" spans="1:8" ht="13.5" x14ac:dyDescent="0.25">
      <c r="A1602" s="11"/>
      <c r="B1602" s="10">
        <v>44641</v>
      </c>
      <c r="C1602" s="2">
        <v>2.8</v>
      </c>
      <c r="D1602" s="2">
        <v>2.3580000000000001</v>
      </c>
      <c r="E1602" s="2">
        <v>1780</v>
      </c>
      <c r="F1602" s="2">
        <v>2.7989999999999999</v>
      </c>
      <c r="G1602" s="2">
        <v>4982.22</v>
      </c>
      <c r="H1602" s="15">
        <f t="shared" si="24"/>
        <v>0</v>
      </c>
    </row>
    <row r="1603" spans="1:8" ht="13.5" x14ac:dyDescent="0.25">
      <c r="A1603" s="11"/>
      <c r="B1603" s="10">
        <v>44642</v>
      </c>
      <c r="C1603" s="2">
        <v>2.77</v>
      </c>
      <c r="D1603" s="2">
        <v>2.3327</v>
      </c>
      <c r="E1603" s="2">
        <v>1856</v>
      </c>
      <c r="F1603" s="2">
        <v>2.7650000000000001</v>
      </c>
      <c r="G1603" s="2">
        <v>5131.84</v>
      </c>
      <c r="H1603" s="15">
        <f t="shared" si="24"/>
        <v>-1.0729431721798176E-2</v>
      </c>
    </row>
    <row r="1604" spans="1:8" ht="13.5" x14ac:dyDescent="0.25">
      <c r="A1604" s="11"/>
      <c r="B1604" s="10">
        <v>44643</v>
      </c>
      <c r="C1604" s="2">
        <v>2.8</v>
      </c>
      <c r="D1604" s="2">
        <v>2.3580000000000001</v>
      </c>
      <c r="E1604" s="2">
        <v>114</v>
      </c>
      <c r="F1604" s="2">
        <v>2.7690000000000001</v>
      </c>
      <c r="G1604" s="2">
        <v>315.666</v>
      </c>
      <c r="H1604" s="15">
        <f t="shared" si="24"/>
        <v>1.0845801003129464E-2</v>
      </c>
    </row>
    <row r="1605" spans="1:8" ht="13.5" x14ac:dyDescent="0.25">
      <c r="A1605" s="11"/>
      <c r="B1605" s="10">
        <v>44644</v>
      </c>
      <c r="C1605" s="2">
        <v>2.78</v>
      </c>
      <c r="D1605" s="2">
        <v>2.3412000000000002</v>
      </c>
      <c r="E1605" s="2">
        <v>2942</v>
      </c>
      <c r="F1605" s="2">
        <v>2.7509999999999999</v>
      </c>
      <c r="G1605" s="2">
        <v>8093.442</v>
      </c>
      <c r="H1605" s="15">
        <f t="shared" si="24"/>
        <v>-7.1246819338422075E-3</v>
      </c>
    </row>
    <row r="1606" spans="1:8" ht="13.5" x14ac:dyDescent="0.25">
      <c r="A1606" s="11"/>
      <c r="B1606" s="10">
        <v>44645</v>
      </c>
      <c r="C1606" s="2">
        <v>2.78</v>
      </c>
      <c r="D1606" s="2">
        <v>2.3412000000000002</v>
      </c>
      <c r="E1606" s="2">
        <v>7550</v>
      </c>
      <c r="F1606" s="2">
        <v>2.7669999999999999</v>
      </c>
      <c r="G1606" s="2">
        <v>20890.849999999999</v>
      </c>
      <c r="H1606" s="15">
        <f t="shared" si="24"/>
        <v>0</v>
      </c>
    </row>
    <row r="1607" spans="1:8" ht="13.5" x14ac:dyDescent="0.25">
      <c r="A1607" s="11"/>
      <c r="B1607" s="10">
        <v>44648</v>
      </c>
      <c r="C1607" s="2">
        <v>2.8</v>
      </c>
      <c r="D1607" s="2">
        <v>2.3580000000000001</v>
      </c>
      <c r="E1607" s="2">
        <v>60</v>
      </c>
      <c r="F1607" s="2">
        <v>2.7879999999999998</v>
      </c>
      <c r="G1607" s="2">
        <v>167.28</v>
      </c>
      <c r="H1607" s="15">
        <f t="shared" ref="H1607:H1670" si="25">(D1607-D1606)/D1606</f>
        <v>7.1758072783187788E-3</v>
      </c>
    </row>
    <row r="1608" spans="1:8" ht="13.5" x14ac:dyDescent="0.25">
      <c r="A1608" s="11"/>
      <c r="B1608" s="10">
        <v>44649</v>
      </c>
      <c r="C1608" s="2">
        <v>2.79</v>
      </c>
      <c r="D1608" s="2">
        <v>2.3496000000000001</v>
      </c>
      <c r="E1608" s="2">
        <v>1481</v>
      </c>
      <c r="F1608" s="2">
        <v>2.73</v>
      </c>
      <c r="G1608" s="2">
        <v>4043.13</v>
      </c>
      <c r="H1608" s="15">
        <f t="shared" si="25"/>
        <v>-3.5623409669211037E-3</v>
      </c>
    </row>
    <row r="1609" spans="1:8" ht="13.5" x14ac:dyDescent="0.25">
      <c r="A1609" s="11"/>
      <c r="B1609" s="10">
        <v>44650</v>
      </c>
      <c r="C1609" s="2">
        <v>2.79</v>
      </c>
      <c r="D1609" s="2">
        <v>2.3496000000000001</v>
      </c>
      <c r="E1609" s="2">
        <v>77</v>
      </c>
      <c r="F1609" s="2">
        <v>2.7429999999999999</v>
      </c>
      <c r="G1609" s="2">
        <v>211.21100000000001</v>
      </c>
      <c r="H1609" s="15">
        <f t="shared" si="25"/>
        <v>0</v>
      </c>
    </row>
    <row r="1610" spans="1:8" ht="13.5" x14ac:dyDescent="0.25">
      <c r="A1610" s="11"/>
      <c r="B1610" s="10">
        <v>44651</v>
      </c>
      <c r="C1610" s="2">
        <v>2.79</v>
      </c>
      <c r="D1610" s="2">
        <v>2.3496000000000001</v>
      </c>
      <c r="E1610" s="2">
        <v>0</v>
      </c>
      <c r="F1610" s="2">
        <v>0</v>
      </c>
      <c r="G1610" s="2">
        <v>0</v>
      </c>
      <c r="H1610" s="15">
        <f t="shared" si="25"/>
        <v>0</v>
      </c>
    </row>
    <row r="1611" spans="1:8" ht="13.5" x14ac:dyDescent="0.25">
      <c r="A1611" s="11"/>
      <c r="B1611" s="10">
        <v>44652</v>
      </c>
      <c r="C1611" s="2">
        <v>2.79</v>
      </c>
      <c r="D1611" s="2">
        <v>2.3496000000000001</v>
      </c>
      <c r="E1611" s="2">
        <v>2007</v>
      </c>
      <c r="F1611" s="2">
        <v>2.7989999999999999</v>
      </c>
      <c r="G1611" s="2">
        <v>5617.5929999999998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2.74</v>
      </c>
      <c r="D1612" s="2">
        <v>2.3075000000000001</v>
      </c>
      <c r="E1612" s="2">
        <v>8778</v>
      </c>
      <c r="F1612" s="2">
        <v>2.742</v>
      </c>
      <c r="G1612" s="2">
        <v>24069.276000000002</v>
      </c>
      <c r="H1612" s="15">
        <f t="shared" si="25"/>
        <v>-1.7917943479741242E-2</v>
      </c>
    </row>
    <row r="1613" spans="1:8" ht="13.5" x14ac:dyDescent="0.25">
      <c r="A1613" s="11"/>
      <c r="B1613" s="10">
        <v>44656</v>
      </c>
      <c r="C1613" s="2">
        <v>2.8</v>
      </c>
      <c r="D1613" s="2">
        <v>2.3580000000000001</v>
      </c>
      <c r="E1613" s="2">
        <v>16677</v>
      </c>
      <c r="F1613" s="2">
        <v>2.7440000000000002</v>
      </c>
      <c r="G1613" s="2">
        <v>45761.688000000002</v>
      </c>
      <c r="H1613" s="15">
        <f t="shared" si="25"/>
        <v>2.1885157096424697E-2</v>
      </c>
    </row>
    <row r="1614" spans="1:8" ht="13.5" x14ac:dyDescent="0.25">
      <c r="A1614" s="11"/>
      <c r="B1614" s="10">
        <v>44657</v>
      </c>
      <c r="C1614" s="2">
        <v>2.8</v>
      </c>
      <c r="D1614" s="2">
        <v>2.3580000000000001</v>
      </c>
      <c r="E1614" s="2">
        <v>7878</v>
      </c>
      <c r="F1614" s="2">
        <v>2.734</v>
      </c>
      <c r="G1614" s="2">
        <v>21538.452000000001</v>
      </c>
      <c r="H1614" s="15">
        <f t="shared" si="25"/>
        <v>0</v>
      </c>
    </row>
    <row r="1615" spans="1:8" ht="13.5" x14ac:dyDescent="0.25">
      <c r="A1615" s="11"/>
      <c r="B1615" s="10">
        <v>44658</v>
      </c>
      <c r="C1615" s="2">
        <v>2.78</v>
      </c>
      <c r="D1615" s="2">
        <v>2.3412000000000002</v>
      </c>
      <c r="E1615" s="2">
        <v>1497</v>
      </c>
      <c r="F1615" s="2">
        <v>2.742</v>
      </c>
      <c r="G1615" s="2">
        <v>4104.7740000000003</v>
      </c>
      <c r="H1615" s="15">
        <f t="shared" si="25"/>
        <v>-7.1246819338422075E-3</v>
      </c>
    </row>
    <row r="1616" spans="1:8" ht="13.5" x14ac:dyDescent="0.25">
      <c r="A1616" s="11"/>
      <c r="B1616" s="10">
        <v>44659</v>
      </c>
      <c r="C1616" s="2">
        <v>2.78</v>
      </c>
      <c r="D1616" s="2">
        <v>2.3412000000000002</v>
      </c>
      <c r="E1616" s="2">
        <v>195</v>
      </c>
      <c r="F1616" s="2">
        <v>2.7330000000000001</v>
      </c>
      <c r="G1616" s="2">
        <v>532.93499999999995</v>
      </c>
      <c r="H1616" s="15">
        <f t="shared" si="25"/>
        <v>0</v>
      </c>
    </row>
    <row r="1617" spans="1:8" ht="13.5" x14ac:dyDescent="0.25">
      <c r="A1617" s="11"/>
      <c r="B1617" s="10">
        <v>44662</v>
      </c>
      <c r="C1617" s="2">
        <v>2.78</v>
      </c>
      <c r="D1617" s="2">
        <v>2.3412000000000002</v>
      </c>
      <c r="E1617" s="2">
        <v>500</v>
      </c>
      <c r="F1617" s="2">
        <v>2.78</v>
      </c>
      <c r="G1617" s="2">
        <v>1390</v>
      </c>
      <c r="H1617" s="15">
        <f t="shared" si="25"/>
        <v>0</v>
      </c>
    </row>
    <row r="1618" spans="1:8" ht="13.5" x14ac:dyDescent="0.25">
      <c r="A1618" s="11"/>
      <c r="B1618" s="10">
        <v>44663</v>
      </c>
      <c r="C1618" s="2">
        <v>2.77</v>
      </c>
      <c r="D1618" s="2">
        <v>2.3327</v>
      </c>
      <c r="E1618" s="2">
        <v>2128</v>
      </c>
      <c r="F1618" s="2">
        <v>2.758</v>
      </c>
      <c r="G1618" s="2">
        <v>5869.0240000000003</v>
      </c>
      <c r="H1618" s="15">
        <f t="shared" si="25"/>
        <v>-3.6306167777209008E-3</v>
      </c>
    </row>
    <row r="1619" spans="1:8" ht="13.5" x14ac:dyDescent="0.25">
      <c r="A1619" s="11"/>
      <c r="B1619" s="10">
        <v>44664</v>
      </c>
      <c r="C1619" s="2">
        <v>2.76</v>
      </c>
      <c r="D1619" s="2">
        <v>2.3243</v>
      </c>
      <c r="E1619" s="2">
        <v>600</v>
      </c>
      <c r="F1619" s="2">
        <v>2.76</v>
      </c>
      <c r="G1619" s="2">
        <v>1656</v>
      </c>
      <c r="H1619" s="15">
        <f t="shared" si="25"/>
        <v>-3.6009774081536259E-3</v>
      </c>
    </row>
    <row r="1620" spans="1:8" ht="13.5" x14ac:dyDescent="0.25">
      <c r="A1620" s="11"/>
      <c r="B1620" s="10">
        <v>44665</v>
      </c>
      <c r="C1620" s="2">
        <v>2.76</v>
      </c>
      <c r="D1620" s="2">
        <v>2.3243</v>
      </c>
      <c r="E1620" s="2">
        <v>1090</v>
      </c>
      <c r="F1620" s="2">
        <v>2.734</v>
      </c>
      <c r="G1620" s="2">
        <v>2980.06</v>
      </c>
      <c r="H1620" s="15">
        <f t="shared" si="25"/>
        <v>0</v>
      </c>
    </row>
    <row r="1621" spans="1:8" ht="13.5" x14ac:dyDescent="0.25">
      <c r="A1621" s="11"/>
      <c r="B1621" s="10">
        <v>44666</v>
      </c>
      <c r="C1621" s="2">
        <v>2.76</v>
      </c>
      <c r="D1621" s="2">
        <v>2.3243</v>
      </c>
      <c r="E1621" s="2">
        <v>15965</v>
      </c>
      <c r="F1621" s="2">
        <v>2.7050000000000001</v>
      </c>
      <c r="G1621" s="2">
        <v>43185.324999999997</v>
      </c>
      <c r="H1621" s="15">
        <f t="shared" si="25"/>
        <v>0</v>
      </c>
    </row>
    <row r="1622" spans="1:8" ht="13.5" x14ac:dyDescent="0.25">
      <c r="A1622" s="11"/>
      <c r="B1622" s="10">
        <v>44669</v>
      </c>
      <c r="C1622" s="2">
        <v>2.76</v>
      </c>
      <c r="D1622" s="2">
        <v>2.3243</v>
      </c>
      <c r="E1622" s="2">
        <v>0</v>
      </c>
      <c r="F1622" s="2">
        <v>0</v>
      </c>
      <c r="G1622" s="2">
        <v>0</v>
      </c>
      <c r="H1622" s="15">
        <f t="shared" si="25"/>
        <v>0</v>
      </c>
    </row>
    <row r="1623" spans="1:8" ht="13.5" x14ac:dyDescent="0.25">
      <c r="A1623" s="11"/>
      <c r="B1623" s="10">
        <v>44670</v>
      </c>
      <c r="C1623" s="2">
        <v>2.75</v>
      </c>
      <c r="D1623" s="2">
        <v>2.3159000000000001</v>
      </c>
      <c r="E1623" s="2">
        <v>3671</v>
      </c>
      <c r="F1623" s="2">
        <v>2.7109999999999999</v>
      </c>
      <c r="G1623" s="2">
        <v>9952.0810000000001</v>
      </c>
      <c r="H1623" s="15">
        <f t="shared" si="25"/>
        <v>-3.6139913092113596E-3</v>
      </c>
    </row>
    <row r="1624" spans="1:8" ht="13.5" x14ac:dyDescent="0.25">
      <c r="A1624" s="11"/>
      <c r="B1624" s="10">
        <v>44671</v>
      </c>
      <c r="C1624" s="2">
        <v>2.77</v>
      </c>
      <c r="D1624" s="2">
        <v>2.3327</v>
      </c>
      <c r="E1624" s="2">
        <v>1280</v>
      </c>
      <c r="F1624" s="2">
        <v>2.77</v>
      </c>
      <c r="G1624" s="2">
        <v>3545.6</v>
      </c>
      <c r="H1624" s="15">
        <f t="shared" si="25"/>
        <v>7.2541992314002872E-3</v>
      </c>
    </row>
    <row r="1625" spans="1:8" ht="13.5" x14ac:dyDescent="0.25">
      <c r="A1625" s="11"/>
      <c r="B1625" s="10">
        <v>44672</v>
      </c>
      <c r="C1625" s="2">
        <v>2.78</v>
      </c>
      <c r="D1625" s="2">
        <v>2.3412000000000002</v>
      </c>
      <c r="E1625" s="2">
        <v>450</v>
      </c>
      <c r="F1625" s="2">
        <v>2.78</v>
      </c>
      <c r="G1625" s="2">
        <v>1251</v>
      </c>
      <c r="H1625" s="15">
        <f t="shared" si="25"/>
        <v>3.6438461868222123E-3</v>
      </c>
    </row>
    <row r="1626" spans="1:8" ht="13.5" x14ac:dyDescent="0.25">
      <c r="A1626" s="11"/>
      <c r="B1626" s="10">
        <v>44673</v>
      </c>
      <c r="C1626" s="2">
        <v>2.78</v>
      </c>
      <c r="D1626" s="2">
        <v>2.3412000000000002</v>
      </c>
      <c r="E1626" s="2">
        <v>0</v>
      </c>
      <c r="F1626" s="2">
        <v>0</v>
      </c>
      <c r="G1626" s="2">
        <v>0</v>
      </c>
      <c r="H1626" s="15">
        <f t="shared" si="25"/>
        <v>0</v>
      </c>
    </row>
    <row r="1627" spans="1:8" ht="13.5" x14ac:dyDescent="0.25">
      <c r="A1627" s="11"/>
      <c r="B1627" s="10">
        <v>44676</v>
      </c>
      <c r="C1627" s="2">
        <v>2.7</v>
      </c>
      <c r="D1627" s="2">
        <v>2.2738</v>
      </c>
      <c r="E1627" s="2">
        <v>5328</v>
      </c>
      <c r="F1627" s="2">
        <v>2.669</v>
      </c>
      <c r="G1627" s="2">
        <v>14220.432000000001</v>
      </c>
      <c r="H1627" s="15">
        <f t="shared" si="25"/>
        <v>-2.8788655390398137E-2</v>
      </c>
    </row>
    <row r="1628" spans="1:8" ht="13.5" x14ac:dyDescent="0.25">
      <c r="A1628" s="11"/>
      <c r="B1628" s="10">
        <v>44677</v>
      </c>
      <c r="C1628" s="2">
        <v>2.75</v>
      </c>
      <c r="D1628" s="2">
        <v>2.3159000000000001</v>
      </c>
      <c r="E1628" s="2">
        <v>69</v>
      </c>
      <c r="F1628" s="2">
        <v>2.7210000000000001</v>
      </c>
      <c r="G1628" s="2">
        <v>187.749</v>
      </c>
      <c r="H1628" s="15">
        <f t="shared" si="25"/>
        <v>1.8515260796903871E-2</v>
      </c>
    </row>
    <row r="1629" spans="1:8" ht="13.5" x14ac:dyDescent="0.25">
      <c r="A1629" s="11"/>
      <c r="B1629" s="10">
        <v>44678</v>
      </c>
      <c r="C1629" s="2">
        <v>2.74</v>
      </c>
      <c r="D1629" s="2">
        <v>2.3075000000000001</v>
      </c>
      <c r="E1629" s="2">
        <v>2206</v>
      </c>
      <c r="F1629" s="2">
        <v>2.7</v>
      </c>
      <c r="G1629" s="2">
        <v>5956.2</v>
      </c>
      <c r="H1629" s="15">
        <f t="shared" si="25"/>
        <v>-3.6270996157001436E-3</v>
      </c>
    </row>
    <row r="1630" spans="1:8" ht="13.5" x14ac:dyDescent="0.25">
      <c r="A1630" s="11"/>
      <c r="B1630" s="10">
        <v>44679</v>
      </c>
      <c r="C1630" s="2">
        <v>2.74</v>
      </c>
      <c r="D1630" s="2">
        <v>2.3075000000000001</v>
      </c>
      <c r="E1630" s="2">
        <v>927</v>
      </c>
      <c r="F1630" s="2">
        <v>2.718</v>
      </c>
      <c r="G1630" s="2">
        <v>2519.5859999999998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2.74</v>
      </c>
      <c r="D1631" s="2">
        <v>2.3075000000000001</v>
      </c>
      <c r="E1631" s="2">
        <v>1382</v>
      </c>
      <c r="F1631" s="2">
        <v>2.7010000000000001</v>
      </c>
      <c r="G1631" s="2">
        <v>3732.7820000000002</v>
      </c>
      <c r="H1631" s="15">
        <f t="shared" si="25"/>
        <v>0</v>
      </c>
    </row>
    <row r="1632" spans="1:8" ht="13.5" x14ac:dyDescent="0.25">
      <c r="A1632" s="11"/>
      <c r="B1632" s="10">
        <v>44685</v>
      </c>
      <c r="C1632" s="2">
        <v>2.74</v>
      </c>
      <c r="D1632" s="2">
        <v>2.3075000000000001</v>
      </c>
      <c r="E1632" s="2">
        <v>15878</v>
      </c>
      <c r="F1632" s="2">
        <v>2.7</v>
      </c>
      <c r="G1632" s="2">
        <v>42870.6</v>
      </c>
      <c r="H1632" s="15">
        <f t="shared" si="25"/>
        <v>0</v>
      </c>
    </row>
    <row r="1633" spans="1:8" ht="13.5" x14ac:dyDescent="0.25">
      <c r="A1633" s="11"/>
      <c r="B1633" s="10">
        <v>44686</v>
      </c>
      <c r="C1633" s="2">
        <v>2.73</v>
      </c>
      <c r="D1633" s="2">
        <v>2.2991000000000001</v>
      </c>
      <c r="E1633" s="2">
        <v>5392</v>
      </c>
      <c r="F1633" s="2">
        <v>2.7</v>
      </c>
      <c r="G1633" s="2">
        <v>14558.4</v>
      </c>
      <c r="H1633" s="15">
        <f t="shared" si="25"/>
        <v>-3.6403033586132017E-3</v>
      </c>
    </row>
    <row r="1634" spans="1:8" ht="13.5" x14ac:dyDescent="0.25">
      <c r="A1634" s="11"/>
      <c r="B1634" s="10">
        <v>44687</v>
      </c>
      <c r="C1634" s="2">
        <v>2.64</v>
      </c>
      <c r="D1634" s="2">
        <v>2.2233000000000001</v>
      </c>
      <c r="E1634" s="2">
        <v>7686</v>
      </c>
      <c r="F1634" s="2">
        <v>2.641</v>
      </c>
      <c r="G1634" s="2">
        <v>20298.725999999999</v>
      </c>
      <c r="H1634" s="15">
        <f t="shared" si="25"/>
        <v>-3.2969422817624328E-2</v>
      </c>
    </row>
    <row r="1635" spans="1:8" ht="13.5" x14ac:dyDescent="0.25">
      <c r="A1635" s="11"/>
      <c r="B1635" s="10">
        <v>44690</v>
      </c>
      <c r="C1635" s="2">
        <v>2.7</v>
      </c>
      <c r="D1635" s="2">
        <v>2.2738</v>
      </c>
      <c r="E1635" s="2">
        <v>10</v>
      </c>
      <c r="F1635" s="2">
        <v>2.7</v>
      </c>
      <c r="G1635" s="2">
        <v>27</v>
      </c>
      <c r="H1635" s="15">
        <f t="shared" si="25"/>
        <v>2.2713983717896815E-2</v>
      </c>
    </row>
    <row r="1636" spans="1:8" ht="13.5" x14ac:dyDescent="0.25">
      <c r="A1636" s="11"/>
      <c r="B1636" s="10">
        <v>44691</v>
      </c>
      <c r="C1636" s="2">
        <v>2.7</v>
      </c>
      <c r="D1636" s="2">
        <v>2.2738</v>
      </c>
      <c r="E1636" s="2">
        <v>0</v>
      </c>
      <c r="F1636" s="2">
        <v>0</v>
      </c>
      <c r="G1636" s="2">
        <v>0</v>
      </c>
      <c r="H1636" s="15">
        <f t="shared" si="25"/>
        <v>0</v>
      </c>
    </row>
    <row r="1637" spans="1:8" ht="13.5" x14ac:dyDescent="0.25">
      <c r="A1637" s="11"/>
      <c r="B1637" s="10">
        <v>44692</v>
      </c>
      <c r="C1637" s="2">
        <v>2.69</v>
      </c>
      <c r="D1637" s="2">
        <v>2.2654000000000001</v>
      </c>
      <c r="E1637" s="2">
        <v>4104</v>
      </c>
      <c r="F1637" s="2">
        <v>2.681</v>
      </c>
      <c r="G1637" s="2">
        <v>11002.824000000001</v>
      </c>
      <c r="H1637" s="15">
        <f t="shared" si="25"/>
        <v>-3.6942563110211818E-3</v>
      </c>
    </row>
    <row r="1638" spans="1:8" ht="13.5" x14ac:dyDescent="0.25">
      <c r="A1638" s="11"/>
      <c r="B1638" s="10">
        <v>44693</v>
      </c>
      <c r="C1638" s="2">
        <v>2.67</v>
      </c>
      <c r="D1638" s="2">
        <v>2.2484999999999999</v>
      </c>
      <c r="E1638" s="2">
        <v>4609</v>
      </c>
      <c r="F1638" s="2">
        <v>2.64</v>
      </c>
      <c r="G1638" s="2">
        <v>12167.76</v>
      </c>
      <c r="H1638" s="15">
        <f t="shared" si="25"/>
        <v>-7.4600512050852549E-3</v>
      </c>
    </row>
    <row r="1639" spans="1:8" ht="13.5" x14ac:dyDescent="0.25">
      <c r="A1639" s="11"/>
      <c r="B1639" s="10">
        <v>44694</v>
      </c>
      <c r="C1639" s="2">
        <v>2.67</v>
      </c>
      <c r="D1639" s="2">
        <v>2.2484999999999999</v>
      </c>
      <c r="E1639" s="2">
        <v>7611</v>
      </c>
      <c r="F1639" s="2">
        <v>2.6829999999999998</v>
      </c>
      <c r="G1639" s="2">
        <v>20420.312999999998</v>
      </c>
      <c r="H1639" s="15">
        <f t="shared" si="25"/>
        <v>0</v>
      </c>
    </row>
    <row r="1640" spans="1:8" ht="13.5" x14ac:dyDescent="0.25">
      <c r="A1640" s="11"/>
      <c r="B1640" s="10">
        <v>44697</v>
      </c>
      <c r="C1640" s="2">
        <v>2.7</v>
      </c>
      <c r="D1640" s="2">
        <v>2.2738</v>
      </c>
      <c r="E1640" s="2">
        <v>15723</v>
      </c>
      <c r="F1640" s="2">
        <v>2.7010000000000001</v>
      </c>
      <c r="G1640" s="2">
        <v>42467.822999999997</v>
      </c>
      <c r="H1640" s="15">
        <f t="shared" si="25"/>
        <v>1.1251945741605559E-2</v>
      </c>
    </row>
    <row r="1641" spans="1:8" ht="13.5" x14ac:dyDescent="0.25">
      <c r="A1641" s="11"/>
      <c r="B1641" s="10">
        <v>44698</v>
      </c>
      <c r="C1641" s="2">
        <v>2.75</v>
      </c>
      <c r="D1641" s="2">
        <v>2.3159000000000001</v>
      </c>
      <c r="E1641" s="2">
        <v>9244</v>
      </c>
      <c r="F1641" s="2">
        <v>2.7040000000000002</v>
      </c>
      <c r="G1641" s="2">
        <v>24995.776000000002</v>
      </c>
      <c r="H1641" s="15">
        <f t="shared" si="25"/>
        <v>1.8515260796903871E-2</v>
      </c>
    </row>
    <row r="1642" spans="1:8" ht="13.5" x14ac:dyDescent="0.25">
      <c r="A1642" s="11"/>
      <c r="B1642" s="10">
        <v>44699</v>
      </c>
      <c r="C1642" s="2">
        <v>2.7</v>
      </c>
      <c r="D1642" s="2">
        <v>2.2738</v>
      </c>
      <c r="E1642" s="2">
        <v>13182</v>
      </c>
      <c r="F1642" s="2">
        <v>2.7570000000000001</v>
      </c>
      <c r="G1642" s="2">
        <v>36342.773999999998</v>
      </c>
      <c r="H1642" s="15">
        <f t="shared" si="25"/>
        <v>-1.8178677835830572E-2</v>
      </c>
    </row>
    <row r="1643" spans="1:8" ht="13.5" x14ac:dyDescent="0.25">
      <c r="A1643" s="11"/>
      <c r="B1643" s="10">
        <v>44700</v>
      </c>
      <c r="C1643" s="2">
        <v>2.73</v>
      </c>
      <c r="D1643" s="2">
        <v>2.2991000000000001</v>
      </c>
      <c r="E1643" s="2">
        <v>6690</v>
      </c>
      <c r="F1643" s="2">
        <v>2.7080000000000002</v>
      </c>
      <c r="G1643" s="2">
        <v>18116.52</v>
      </c>
      <c r="H1643" s="15">
        <f t="shared" si="25"/>
        <v>1.1126748174861509E-2</v>
      </c>
    </row>
    <row r="1644" spans="1:8" ht="13.5" x14ac:dyDescent="0.25">
      <c r="A1644" s="11"/>
      <c r="B1644" s="10">
        <v>44701</v>
      </c>
      <c r="C1644" s="2">
        <v>2.79</v>
      </c>
      <c r="D1644" s="2">
        <v>2.3496000000000001</v>
      </c>
      <c r="E1644" s="2">
        <v>6249</v>
      </c>
      <c r="F1644" s="2">
        <v>2.7410000000000001</v>
      </c>
      <c r="G1644" s="2">
        <v>17128.508999999998</v>
      </c>
      <c r="H1644" s="15">
        <f t="shared" si="25"/>
        <v>2.1965116784828841E-2</v>
      </c>
    </row>
    <row r="1645" spans="1:8" ht="13.5" x14ac:dyDescent="0.25">
      <c r="A1645" s="11"/>
      <c r="B1645" s="10">
        <v>44704</v>
      </c>
      <c r="C1645" s="2">
        <v>2.84</v>
      </c>
      <c r="D1645" s="2">
        <v>2.3917000000000002</v>
      </c>
      <c r="E1645" s="2">
        <v>1199</v>
      </c>
      <c r="F1645" s="2">
        <v>2.8159999999999998</v>
      </c>
      <c r="G1645" s="2">
        <v>3376.384</v>
      </c>
      <c r="H1645" s="15">
        <f t="shared" si="25"/>
        <v>1.7917943479741242E-2</v>
      </c>
    </row>
    <row r="1646" spans="1:8" ht="13.5" x14ac:dyDescent="0.25">
      <c r="A1646" s="11"/>
      <c r="B1646" s="10">
        <v>44705</v>
      </c>
      <c r="C1646" s="2">
        <v>2.79</v>
      </c>
      <c r="D1646" s="2">
        <v>2.3496000000000001</v>
      </c>
      <c r="E1646" s="2">
        <v>6310</v>
      </c>
      <c r="F1646" s="2">
        <v>2.819</v>
      </c>
      <c r="G1646" s="2">
        <v>17787.89</v>
      </c>
      <c r="H1646" s="15">
        <f t="shared" si="25"/>
        <v>-1.7602542124848443E-2</v>
      </c>
    </row>
    <row r="1647" spans="1:8" ht="13.5" x14ac:dyDescent="0.25">
      <c r="A1647" s="11"/>
      <c r="B1647" s="10">
        <v>44706</v>
      </c>
      <c r="C1647" s="2">
        <v>2.83</v>
      </c>
      <c r="D1647" s="2">
        <v>2.3833000000000002</v>
      </c>
      <c r="E1647" s="2">
        <v>5057</v>
      </c>
      <c r="F1647" s="2">
        <v>2.8140000000000001</v>
      </c>
      <c r="G1647" s="2">
        <v>14230.397999999999</v>
      </c>
      <c r="H1647" s="15">
        <f t="shared" si="25"/>
        <v>1.4342866870956785E-2</v>
      </c>
    </row>
    <row r="1648" spans="1:8" ht="13.5" x14ac:dyDescent="0.25">
      <c r="A1648" s="11"/>
      <c r="B1648" s="10">
        <v>44707</v>
      </c>
      <c r="C1648" s="2">
        <v>2.85</v>
      </c>
      <c r="D1648" s="2">
        <v>2.4001000000000001</v>
      </c>
      <c r="E1648" s="2">
        <v>460</v>
      </c>
      <c r="F1648" s="2">
        <v>2.82</v>
      </c>
      <c r="G1648" s="2">
        <v>1297.2</v>
      </c>
      <c r="H1648" s="15">
        <f t="shared" si="25"/>
        <v>7.0490496370578292E-3</v>
      </c>
    </row>
    <row r="1649" spans="1:8" ht="13.5" x14ac:dyDescent="0.25">
      <c r="A1649" s="11"/>
      <c r="B1649" s="10">
        <v>44708</v>
      </c>
      <c r="C1649" s="2">
        <v>2.79</v>
      </c>
      <c r="D1649" s="2">
        <v>2.3496000000000001</v>
      </c>
      <c r="E1649" s="2">
        <v>7626</v>
      </c>
      <c r="F1649" s="2">
        <v>2.8359999999999999</v>
      </c>
      <c r="G1649" s="2">
        <v>21627.335999999999</v>
      </c>
      <c r="H1649" s="15">
        <f t="shared" si="25"/>
        <v>-2.1040789967084698E-2</v>
      </c>
    </row>
    <row r="1650" spans="1:8" ht="13.5" x14ac:dyDescent="0.25">
      <c r="A1650" s="11"/>
      <c r="B1650" s="10">
        <v>44711</v>
      </c>
      <c r="C1650" s="2">
        <v>2.8</v>
      </c>
      <c r="D1650" s="2">
        <v>2.3580000000000001</v>
      </c>
      <c r="E1650" s="2">
        <v>3033</v>
      </c>
      <c r="F1650" s="2">
        <v>2.8370000000000002</v>
      </c>
      <c r="G1650" s="2">
        <v>8604.6209999999992</v>
      </c>
      <c r="H1650" s="15">
        <f t="shared" si="25"/>
        <v>3.5750766087844581E-3</v>
      </c>
    </row>
    <row r="1651" spans="1:8" ht="13.5" x14ac:dyDescent="0.25">
      <c r="A1651" s="11"/>
      <c r="B1651" s="10">
        <v>44712</v>
      </c>
      <c r="C1651" s="2">
        <v>2.81</v>
      </c>
      <c r="D1651" s="2">
        <v>2.3664000000000001</v>
      </c>
      <c r="E1651" s="2">
        <v>2722</v>
      </c>
      <c r="F1651" s="2">
        <v>2.8130000000000002</v>
      </c>
      <c r="G1651" s="2">
        <v>7656.9859999999999</v>
      </c>
      <c r="H1651" s="15">
        <f t="shared" si="25"/>
        <v>3.5623409669211037E-3</v>
      </c>
    </row>
    <row r="1652" spans="1:8" ht="13.5" x14ac:dyDescent="0.25">
      <c r="A1652" s="11"/>
      <c r="B1652" s="10">
        <v>44713</v>
      </c>
      <c r="C1652" s="2">
        <v>2.81</v>
      </c>
      <c r="D1652" s="2">
        <v>2.3664000000000001</v>
      </c>
      <c r="E1652" s="2">
        <v>1863</v>
      </c>
      <c r="F1652" s="2">
        <v>2.8029999999999999</v>
      </c>
      <c r="G1652" s="2">
        <v>5221.9889999999996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2.81</v>
      </c>
      <c r="D1653" s="2">
        <v>2.3664000000000001</v>
      </c>
      <c r="E1653" s="2">
        <v>809</v>
      </c>
      <c r="F1653" s="2">
        <v>2.81</v>
      </c>
      <c r="G1653" s="2">
        <v>2273.29</v>
      </c>
      <c r="H1653" s="15">
        <f t="shared" si="25"/>
        <v>0</v>
      </c>
    </row>
    <row r="1654" spans="1:8" ht="13.5" x14ac:dyDescent="0.25">
      <c r="A1654" s="11"/>
      <c r="B1654" s="10">
        <v>44715</v>
      </c>
      <c r="C1654" s="2">
        <v>2.81</v>
      </c>
      <c r="D1654" s="2">
        <v>2.3664000000000001</v>
      </c>
      <c r="E1654" s="2">
        <v>60</v>
      </c>
      <c r="F1654" s="2">
        <v>2.8130000000000002</v>
      </c>
      <c r="G1654" s="2">
        <v>168.78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2.77</v>
      </c>
      <c r="D1655" s="2">
        <v>2.3327</v>
      </c>
      <c r="E1655" s="2">
        <v>1183</v>
      </c>
      <c r="F1655" s="2">
        <v>2.7989999999999999</v>
      </c>
      <c r="G1655" s="2">
        <v>3311.2170000000001</v>
      </c>
      <c r="H1655" s="15">
        <f t="shared" si="25"/>
        <v>-1.4241041244083867E-2</v>
      </c>
    </row>
    <row r="1656" spans="1:8" ht="13.5" x14ac:dyDescent="0.25">
      <c r="A1656" s="11"/>
      <c r="B1656" s="10">
        <v>44719</v>
      </c>
      <c r="C1656" s="2">
        <v>2.75</v>
      </c>
      <c r="D1656" s="2">
        <v>2.3159000000000001</v>
      </c>
      <c r="E1656" s="2">
        <v>15394</v>
      </c>
      <c r="F1656" s="2">
        <v>2.702</v>
      </c>
      <c r="G1656" s="2">
        <v>41594.588000000003</v>
      </c>
      <c r="H1656" s="15">
        <f t="shared" si="25"/>
        <v>-7.2019548163072518E-3</v>
      </c>
    </row>
    <row r="1657" spans="1:8" ht="13.5" x14ac:dyDescent="0.25">
      <c r="A1657" s="11"/>
      <c r="B1657" s="10">
        <v>44720</v>
      </c>
      <c r="C1657" s="2">
        <v>2.72</v>
      </c>
      <c r="D1657" s="2">
        <v>2.2906</v>
      </c>
      <c r="E1657" s="2">
        <v>2626</v>
      </c>
      <c r="F1657" s="2">
        <v>2.7250000000000001</v>
      </c>
      <c r="G1657" s="2">
        <v>7155.85</v>
      </c>
      <c r="H1657" s="15">
        <f t="shared" si="25"/>
        <v>-1.0924478604430287E-2</v>
      </c>
    </row>
    <row r="1658" spans="1:8" ht="13.5" x14ac:dyDescent="0.25">
      <c r="A1658" s="11"/>
      <c r="B1658" s="10">
        <v>44721</v>
      </c>
      <c r="C1658" s="2">
        <v>2.75</v>
      </c>
      <c r="D1658" s="2">
        <v>2.3159000000000001</v>
      </c>
      <c r="E1658" s="2">
        <v>1553</v>
      </c>
      <c r="F1658" s="2">
        <v>2.7349999999999999</v>
      </c>
      <c r="G1658" s="2">
        <v>4247.4549999999999</v>
      </c>
      <c r="H1658" s="15">
        <f t="shared" si="25"/>
        <v>1.1045141011088841E-2</v>
      </c>
    </row>
    <row r="1659" spans="1:8" ht="13.5" x14ac:dyDescent="0.25">
      <c r="A1659" s="11"/>
      <c r="B1659" s="10">
        <v>44722</v>
      </c>
      <c r="C1659" s="2">
        <v>2.75</v>
      </c>
      <c r="D1659" s="2">
        <v>2.3159000000000001</v>
      </c>
      <c r="E1659" s="2">
        <v>743</v>
      </c>
      <c r="F1659" s="2">
        <v>2.75</v>
      </c>
      <c r="G1659" s="2">
        <v>2043.25</v>
      </c>
      <c r="H1659" s="15">
        <f t="shared" si="25"/>
        <v>0</v>
      </c>
    </row>
    <row r="1660" spans="1:8" ht="13.5" x14ac:dyDescent="0.25">
      <c r="A1660" s="11"/>
      <c r="B1660" s="10">
        <v>44725</v>
      </c>
      <c r="C1660" s="2">
        <v>2.7</v>
      </c>
      <c r="D1660" s="2">
        <v>2.2738</v>
      </c>
      <c r="E1660" s="2">
        <v>1572</v>
      </c>
      <c r="F1660" s="2">
        <v>2.669</v>
      </c>
      <c r="G1660" s="2">
        <v>4195.6679999999997</v>
      </c>
      <c r="H1660" s="15">
        <f t="shared" si="25"/>
        <v>-1.8178677835830572E-2</v>
      </c>
    </row>
    <row r="1661" spans="1:8" ht="13.5" x14ac:dyDescent="0.25">
      <c r="A1661" s="11"/>
      <c r="B1661" s="10">
        <v>44726</v>
      </c>
      <c r="C1661" s="2">
        <v>2.69</v>
      </c>
      <c r="D1661" s="2">
        <v>2.2654000000000001</v>
      </c>
      <c r="E1661" s="2">
        <v>430</v>
      </c>
      <c r="F1661" s="2">
        <v>2.6829999999999998</v>
      </c>
      <c r="G1661" s="2">
        <v>1153.69</v>
      </c>
      <c r="H1661" s="15">
        <f t="shared" si="25"/>
        <v>-3.6942563110211818E-3</v>
      </c>
    </row>
    <row r="1662" spans="1:8" ht="13.5" x14ac:dyDescent="0.25">
      <c r="A1662" s="11"/>
      <c r="B1662" s="10">
        <v>44727</v>
      </c>
      <c r="C1662" s="2">
        <v>2.67</v>
      </c>
      <c r="D1662" s="2">
        <v>2.2484999999999999</v>
      </c>
      <c r="E1662" s="2">
        <v>5925</v>
      </c>
      <c r="F1662" s="2">
        <v>2.6549999999999998</v>
      </c>
      <c r="G1662" s="2">
        <v>15730.875</v>
      </c>
      <c r="H1662" s="15">
        <f t="shared" si="25"/>
        <v>-7.4600512050852549E-3</v>
      </c>
    </row>
    <row r="1663" spans="1:8" ht="13.5" x14ac:dyDescent="0.25">
      <c r="A1663" s="11"/>
      <c r="B1663" s="10">
        <v>44728</v>
      </c>
      <c r="C1663" s="2">
        <v>2.67</v>
      </c>
      <c r="D1663" s="2">
        <v>2.2484999999999999</v>
      </c>
      <c r="E1663" s="2">
        <v>739</v>
      </c>
      <c r="F1663" s="2">
        <v>2.633</v>
      </c>
      <c r="G1663" s="2">
        <v>1945.787</v>
      </c>
      <c r="H1663" s="15">
        <f t="shared" si="25"/>
        <v>0</v>
      </c>
    </row>
    <row r="1664" spans="1:8" ht="13.5" x14ac:dyDescent="0.25">
      <c r="A1664" s="11"/>
      <c r="B1664" s="10">
        <v>44729</v>
      </c>
      <c r="C1664" s="2">
        <v>2.69</v>
      </c>
      <c r="D1664" s="2">
        <v>2.2654000000000001</v>
      </c>
      <c r="E1664" s="2">
        <v>4000</v>
      </c>
      <c r="F1664" s="2">
        <v>2.67</v>
      </c>
      <c r="G1664" s="2">
        <v>10680</v>
      </c>
      <c r="H1664" s="15">
        <f t="shared" si="25"/>
        <v>7.5161218590171835E-3</v>
      </c>
    </row>
    <row r="1665" spans="1:8" ht="13.5" x14ac:dyDescent="0.25">
      <c r="A1665" s="11"/>
      <c r="B1665" s="10">
        <v>44732</v>
      </c>
      <c r="C1665" s="2">
        <v>2.84</v>
      </c>
      <c r="D1665" s="2">
        <v>2.3917000000000002</v>
      </c>
      <c r="E1665" s="2">
        <v>13096</v>
      </c>
      <c r="F1665" s="2">
        <v>2.7519999999999998</v>
      </c>
      <c r="G1665" s="2">
        <v>36040.192000000003</v>
      </c>
      <c r="H1665" s="15">
        <f t="shared" si="25"/>
        <v>5.5751743621435541E-2</v>
      </c>
    </row>
    <row r="1666" spans="1:8" ht="13.5" x14ac:dyDescent="0.25">
      <c r="A1666" s="11"/>
      <c r="B1666" s="10">
        <v>44733</v>
      </c>
      <c r="C1666" s="2">
        <v>2.75</v>
      </c>
      <c r="D1666" s="2">
        <v>2.3159000000000001</v>
      </c>
      <c r="E1666" s="2">
        <v>16234</v>
      </c>
      <c r="F1666" s="2">
        <v>2.7669999999999999</v>
      </c>
      <c r="G1666" s="2">
        <v>44919.478000000003</v>
      </c>
      <c r="H1666" s="15">
        <f t="shared" si="25"/>
        <v>-3.1692938077518121E-2</v>
      </c>
    </row>
    <row r="1667" spans="1:8" ht="13.5" x14ac:dyDescent="0.25">
      <c r="A1667" s="11"/>
      <c r="B1667" s="10">
        <v>44734</v>
      </c>
      <c r="C1667" s="2">
        <v>2.79</v>
      </c>
      <c r="D1667" s="2">
        <v>2.3496000000000001</v>
      </c>
      <c r="E1667" s="2">
        <v>1469</v>
      </c>
      <c r="F1667" s="2">
        <v>2.774</v>
      </c>
      <c r="G1667" s="2">
        <v>4075.0059999999999</v>
      </c>
      <c r="H1667" s="15">
        <f t="shared" si="25"/>
        <v>1.455157822013043E-2</v>
      </c>
    </row>
    <row r="1668" spans="1:8" ht="13.5" x14ac:dyDescent="0.25">
      <c r="A1668" s="11"/>
      <c r="B1668" s="10">
        <v>44735</v>
      </c>
      <c r="C1668" s="2">
        <v>2.78</v>
      </c>
      <c r="D1668" s="2">
        <v>2.3412000000000002</v>
      </c>
      <c r="E1668" s="2">
        <v>8103</v>
      </c>
      <c r="F1668" s="2">
        <v>2.754</v>
      </c>
      <c r="G1668" s="2">
        <v>22315.662</v>
      </c>
      <c r="H1668" s="15">
        <f t="shared" si="25"/>
        <v>-3.5750766087844581E-3</v>
      </c>
    </row>
    <row r="1669" spans="1:8" ht="13.5" x14ac:dyDescent="0.25">
      <c r="A1669" s="11"/>
      <c r="B1669" s="10">
        <v>44736</v>
      </c>
      <c r="C1669" s="2">
        <v>2.76</v>
      </c>
      <c r="D1669" s="2">
        <v>2.3243</v>
      </c>
      <c r="E1669" s="2">
        <v>174</v>
      </c>
      <c r="F1669" s="2">
        <v>2.7120000000000002</v>
      </c>
      <c r="G1669" s="2">
        <v>471.88799999999998</v>
      </c>
      <c r="H1669" s="15">
        <f t="shared" si="25"/>
        <v>-7.2185204168802907E-3</v>
      </c>
    </row>
    <row r="1670" spans="1:8" ht="13.5" x14ac:dyDescent="0.25">
      <c r="A1670" s="11"/>
      <c r="B1670" s="10">
        <v>44739</v>
      </c>
      <c r="C1670" s="2">
        <v>2.75</v>
      </c>
      <c r="D1670" s="2">
        <v>2.3159000000000001</v>
      </c>
      <c r="E1670" s="2">
        <v>312</v>
      </c>
      <c r="F1670" s="2">
        <v>2.7210000000000001</v>
      </c>
      <c r="G1670" s="2">
        <v>848.952</v>
      </c>
      <c r="H1670" s="15">
        <f t="shared" si="25"/>
        <v>-3.6139913092113596E-3</v>
      </c>
    </row>
    <row r="1671" spans="1:8" ht="13.5" x14ac:dyDescent="0.25">
      <c r="A1671" s="11"/>
      <c r="B1671" s="10">
        <v>44740</v>
      </c>
      <c r="C1671" s="2">
        <v>2.74</v>
      </c>
      <c r="D1671" s="2">
        <v>2.3075000000000001</v>
      </c>
      <c r="E1671" s="2">
        <v>4070</v>
      </c>
      <c r="F1671" s="2">
        <v>2.6760000000000002</v>
      </c>
      <c r="G1671" s="2">
        <v>10891.32</v>
      </c>
      <c r="H1671" s="15">
        <f t="shared" ref="H1671:H1734" si="26">(D1671-D1670)/D1670</f>
        <v>-3.6270996157001436E-3</v>
      </c>
    </row>
    <row r="1672" spans="1:8" ht="13.5" x14ac:dyDescent="0.25">
      <c r="A1672" s="11"/>
      <c r="B1672" s="10">
        <v>44741</v>
      </c>
      <c r="C1672" s="2">
        <v>2.7</v>
      </c>
      <c r="D1672" s="2">
        <v>2.2738</v>
      </c>
      <c r="E1672" s="2">
        <v>7109</v>
      </c>
      <c r="F1672" s="2">
        <v>2.6989999999999998</v>
      </c>
      <c r="G1672" s="2">
        <v>19187.190999999999</v>
      </c>
      <c r="H1672" s="15">
        <f t="shared" si="26"/>
        <v>-1.4604550379198293E-2</v>
      </c>
    </row>
    <row r="1673" spans="1:8" ht="13.5" x14ac:dyDescent="0.25">
      <c r="A1673" s="11"/>
      <c r="B1673" s="10">
        <v>44742</v>
      </c>
      <c r="C1673" s="2">
        <v>2.69</v>
      </c>
      <c r="D1673" s="2">
        <v>2.2654000000000001</v>
      </c>
      <c r="E1673" s="2">
        <v>8962</v>
      </c>
      <c r="F1673" s="2">
        <v>2.6720000000000002</v>
      </c>
      <c r="G1673" s="2">
        <v>23946.464</v>
      </c>
      <c r="H1673" s="15">
        <f t="shared" si="26"/>
        <v>-3.6942563110211818E-3</v>
      </c>
    </row>
    <row r="1674" spans="1:8" ht="13.5" x14ac:dyDescent="0.25">
      <c r="A1674" s="11"/>
      <c r="B1674" s="10">
        <v>44743</v>
      </c>
      <c r="C1674" s="2">
        <v>2.7</v>
      </c>
      <c r="D1674" s="2">
        <v>2.2738</v>
      </c>
      <c r="E1674" s="2">
        <v>851</v>
      </c>
      <c r="F1674" s="2">
        <v>2.6720000000000002</v>
      </c>
      <c r="G1674" s="2">
        <v>2273.8719999999998</v>
      </c>
      <c r="H1674" s="15">
        <f t="shared" si="26"/>
        <v>3.7079544451310864E-3</v>
      </c>
    </row>
    <row r="1675" spans="1:8" ht="13.5" x14ac:dyDescent="0.25">
      <c r="A1675" s="11"/>
      <c r="B1675" s="10">
        <v>44746</v>
      </c>
      <c r="C1675" s="2">
        <v>2.68</v>
      </c>
      <c r="D1675" s="2">
        <v>2.2568999999999999</v>
      </c>
      <c r="E1675" s="2">
        <v>316</v>
      </c>
      <c r="F1675" s="2">
        <v>2.68</v>
      </c>
      <c r="G1675" s="2">
        <v>846.88</v>
      </c>
      <c r="H1675" s="15">
        <f t="shared" si="26"/>
        <v>-7.4324918638403277E-3</v>
      </c>
    </row>
    <row r="1676" spans="1:8" ht="13.5" x14ac:dyDescent="0.25">
      <c r="A1676" s="11"/>
      <c r="B1676" s="10">
        <v>44747</v>
      </c>
      <c r="C1676" s="2">
        <v>2.68</v>
      </c>
      <c r="D1676" s="2">
        <v>2.2568999999999999</v>
      </c>
      <c r="E1676" s="2">
        <v>152</v>
      </c>
      <c r="F1676" s="2">
        <v>2.653</v>
      </c>
      <c r="G1676" s="2">
        <v>403.25599999999997</v>
      </c>
      <c r="H1676" s="15">
        <f t="shared" si="26"/>
        <v>0</v>
      </c>
    </row>
    <row r="1677" spans="1:8" ht="13.5" x14ac:dyDescent="0.25">
      <c r="A1677" s="11"/>
      <c r="B1677" s="10">
        <v>44748</v>
      </c>
      <c r="C1677" s="2">
        <v>2.72</v>
      </c>
      <c r="D1677" s="2">
        <v>2.2906</v>
      </c>
      <c r="E1677" s="2">
        <v>14781</v>
      </c>
      <c r="F1677" s="2">
        <v>2.7050000000000001</v>
      </c>
      <c r="G1677" s="2">
        <v>39982.605000000003</v>
      </c>
      <c r="H1677" s="15">
        <f t="shared" si="26"/>
        <v>1.4931986352962057E-2</v>
      </c>
    </row>
    <row r="1678" spans="1:8" ht="13.5" x14ac:dyDescent="0.25">
      <c r="A1678" s="11"/>
      <c r="B1678" s="10">
        <v>44749</v>
      </c>
      <c r="C1678" s="2">
        <v>2.79</v>
      </c>
      <c r="D1678" s="2">
        <v>2.3496000000000001</v>
      </c>
      <c r="E1678" s="2">
        <v>2547</v>
      </c>
      <c r="F1678" s="2">
        <v>2.746</v>
      </c>
      <c r="G1678" s="2">
        <v>6994.0619999999999</v>
      </c>
      <c r="H1678" s="15">
        <f t="shared" si="26"/>
        <v>2.57574434645945E-2</v>
      </c>
    </row>
    <row r="1679" spans="1:8" ht="13.5" x14ac:dyDescent="0.25">
      <c r="A1679" s="11"/>
      <c r="B1679" s="10">
        <v>44750</v>
      </c>
      <c r="C1679" s="2">
        <v>2.9</v>
      </c>
      <c r="D1679" s="2">
        <v>2.4422000000000001</v>
      </c>
      <c r="E1679" s="2">
        <v>18034</v>
      </c>
      <c r="F1679" s="2">
        <v>2.8639999999999999</v>
      </c>
      <c r="G1679" s="2">
        <v>51649.375999999997</v>
      </c>
      <c r="H1679" s="15">
        <f t="shared" si="26"/>
        <v>3.9410963568266941E-2</v>
      </c>
    </row>
    <row r="1680" spans="1:8" ht="13.5" x14ac:dyDescent="0.25">
      <c r="A1680" s="11"/>
      <c r="B1680" s="10">
        <v>44753</v>
      </c>
      <c r="C1680" s="2">
        <v>2.88</v>
      </c>
      <c r="D1680" s="2">
        <v>2.4253999999999998</v>
      </c>
      <c r="E1680" s="2">
        <v>6451</v>
      </c>
      <c r="F1680" s="2">
        <v>2.8780000000000001</v>
      </c>
      <c r="G1680" s="2">
        <v>18565.977999999999</v>
      </c>
      <c r="H1680" s="15">
        <f t="shared" si="26"/>
        <v>-6.8790434853821837E-3</v>
      </c>
    </row>
    <row r="1681" spans="1:8" ht="13.5" x14ac:dyDescent="0.25">
      <c r="A1681" s="11"/>
      <c r="B1681" s="10">
        <v>44754</v>
      </c>
      <c r="C1681" s="2">
        <v>2.88</v>
      </c>
      <c r="D1681" s="2">
        <v>2.4253999999999998</v>
      </c>
      <c r="E1681" s="2">
        <v>3034</v>
      </c>
      <c r="F1681" s="2">
        <v>2.8159999999999998</v>
      </c>
      <c r="G1681" s="2">
        <v>8543.7440000000006</v>
      </c>
      <c r="H1681" s="15">
        <f t="shared" si="26"/>
        <v>0</v>
      </c>
    </row>
    <row r="1682" spans="1:8" ht="13.5" x14ac:dyDescent="0.25">
      <c r="A1682" s="11"/>
      <c r="B1682" s="10">
        <v>44755</v>
      </c>
      <c r="C1682" s="2">
        <v>2.88</v>
      </c>
      <c r="D1682" s="2">
        <v>2.4253999999999998</v>
      </c>
      <c r="E1682" s="2">
        <v>501</v>
      </c>
      <c r="F1682" s="2">
        <v>2.8740000000000001</v>
      </c>
      <c r="G1682" s="2">
        <v>1439.874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2.85</v>
      </c>
      <c r="D1683" s="2">
        <v>2.4001000000000001</v>
      </c>
      <c r="E1683" s="2">
        <v>2669</v>
      </c>
      <c r="F1683" s="2">
        <v>2.8479999999999999</v>
      </c>
      <c r="G1683" s="2">
        <v>7601.3119999999999</v>
      </c>
      <c r="H1683" s="15">
        <f t="shared" si="26"/>
        <v>-1.0431269069019403E-2</v>
      </c>
    </row>
    <row r="1684" spans="1:8" ht="13.5" x14ac:dyDescent="0.25">
      <c r="A1684" s="11"/>
      <c r="B1684" s="10">
        <v>44757</v>
      </c>
      <c r="C1684" s="2">
        <v>2.89</v>
      </c>
      <c r="D1684" s="2">
        <v>2.4338000000000002</v>
      </c>
      <c r="E1684" s="2">
        <v>4158</v>
      </c>
      <c r="F1684" s="2">
        <v>2.867</v>
      </c>
      <c r="G1684" s="2">
        <v>11920.986000000001</v>
      </c>
      <c r="H1684" s="15">
        <f t="shared" si="26"/>
        <v>1.4041081621599125E-2</v>
      </c>
    </row>
    <row r="1685" spans="1:8" ht="13.5" x14ac:dyDescent="0.25">
      <c r="A1685" s="11"/>
      <c r="B1685" s="10">
        <v>44760</v>
      </c>
      <c r="C1685" s="2">
        <v>2.89</v>
      </c>
      <c r="D1685" s="2">
        <v>2.4338000000000002</v>
      </c>
      <c r="E1685" s="2">
        <v>1017</v>
      </c>
      <c r="F1685" s="2">
        <v>2.8420000000000001</v>
      </c>
      <c r="G1685" s="2">
        <v>2890.3139999999999</v>
      </c>
      <c r="H1685" s="15">
        <f t="shared" si="26"/>
        <v>0</v>
      </c>
    </row>
    <row r="1686" spans="1:8" ht="13.5" x14ac:dyDescent="0.25">
      <c r="A1686" s="11"/>
      <c r="B1686" s="10">
        <v>44761</v>
      </c>
      <c r="C1686" s="2">
        <v>2.89</v>
      </c>
      <c r="D1686" s="2">
        <v>2.4338000000000002</v>
      </c>
      <c r="E1686" s="2">
        <v>3122</v>
      </c>
      <c r="F1686" s="2">
        <v>2.8889999999999998</v>
      </c>
      <c r="G1686" s="2">
        <v>9019.4580000000005</v>
      </c>
      <c r="H1686" s="15">
        <f t="shared" si="26"/>
        <v>0</v>
      </c>
    </row>
    <row r="1687" spans="1:8" ht="13.5" x14ac:dyDescent="0.25">
      <c r="A1687" s="11"/>
      <c r="B1687" s="10">
        <v>44762</v>
      </c>
      <c r="C1687" s="2">
        <v>2.89</v>
      </c>
      <c r="D1687" s="2">
        <v>2.4338000000000002</v>
      </c>
      <c r="E1687" s="2">
        <v>3819</v>
      </c>
      <c r="F1687" s="2">
        <v>2.9209999999999998</v>
      </c>
      <c r="G1687" s="2">
        <v>11155.299000000001</v>
      </c>
      <c r="H1687" s="15">
        <f t="shared" si="26"/>
        <v>0</v>
      </c>
    </row>
    <row r="1688" spans="1:8" ht="13.5" x14ac:dyDescent="0.25">
      <c r="A1688" s="11"/>
      <c r="B1688" s="10">
        <v>44763</v>
      </c>
      <c r="C1688" s="2">
        <v>2.91</v>
      </c>
      <c r="D1688" s="2">
        <v>2.4506000000000001</v>
      </c>
      <c r="E1688" s="2">
        <v>9566</v>
      </c>
      <c r="F1688" s="2">
        <v>2.9079999999999999</v>
      </c>
      <c r="G1688" s="2">
        <v>27817.928</v>
      </c>
      <c r="H1688" s="15">
        <f t="shared" si="26"/>
        <v>6.9027857671131254E-3</v>
      </c>
    </row>
    <row r="1689" spans="1:8" ht="13.5" x14ac:dyDescent="0.25">
      <c r="A1689" s="11"/>
      <c r="B1689" s="10">
        <v>44764</v>
      </c>
      <c r="C1689" s="2">
        <v>2.82</v>
      </c>
      <c r="D1689" s="2">
        <v>2.3748</v>
      </c>
      <c r="E1689" s="2">
        <v>2016</v>
      </c>
      <c r="F1689" s="2">
        <v>2.8380000000000001</v>
      </c>
      <c r="G1689" s="2">
        <v>5721.4080000000004</v>
      </c>
      <c r="H1689" s="15">
        <f t="shared" si="26"/>
        <v>-3.0931200522321099E-2</v>
      </c>
    </row>
    <row r="1690" spans="1:8" ht="13.5" x14ac:dyDescent="0.25">
      <c r="A1690" s="11"/>
      <c r="B1690" s="10">
        <v>44768</v>
      </c>
      <c r="C1690" s="2">
        <v>2.83</v>
      </c>
      <c r="D1690" s="2">
        <v>2.3833000000000002</v>
      </c>
      <c r="E1690" s="2">
        <v>4055</v>
      </c>
      <c r="F1690" s="2">
        <v>2.802</v>
      </c>
      <c r="G1690" s="2">
        <v>11362.11</v>
      </c>
      <c r="H1690" s="15">
        <f t="shared" si="26"/>
        <v>3.5792487788446074E-3</v>
      </c>
    </row>
    <row r="1691" spans="1:8" ht="13.5" x14ac:dyDescent="0.25">
      <c r="A1691" s="11"/>
      <c r="B1691" s="10">
        <v>44769</v>
      </c>
      <c r="C1691" s="2">
        <v>2.99</v>
      </c>
      <c r="D1691" s="2">
        <v>2.5179999999999998</v>
      </c>
      <c r="E1691" s="2">
        <v>27930</v>
      </c>
      <c r="F1691" s="2">
        <v>2.9710000000000001</v>
      </c>
      <c r="G1691" s="2">
        <v>82980.03</v>
      </c>
      <c r="H1691" s="15">
        <f t="shared" si="26"/>
        <v>5.6518272982838749E-2</v>
      </c>
    </row>
    <row r="1692" spans="1:8" ht="13.5" x14ac:dyDescent="0.25">
      <c r="A1692" s="11"/>
      <c r="B1692" s="10">
        <v>44770</v>
      </c>
      <c r="C1692" s="2">
        <v>3.16</v>
      </c>
      <c r="D1692" s="2">
        <v>2.6612</v>
      </c>
      <c r="E1692" s="2">
        <v>52108</v>
      </c>
      <c r="F1692" s="2">
        <v>3.1150000000000002</v>
      </c>
      <c r="G1692" s="2">
        <v>162316.42000000001</v>
      </c>
      <c r="H1692" s="15">
        <f t="shared" si="26"/>
        <v>5.6870532168387701E-2</v>
      </c>
    </row>
    <row r="1693" spans="1:8" ht="13.5" x14ac:dyDescent="0.25">
      <c r="A1693" s="11"/>
      <c r="B1693" s="10">
        <v>44771</v>
      </c>
      <c r="C1693" s="2">
        <v>3.2</v>
      </c>
      <c r="D1693" s="2">
        <v>2.6949000000000001</v>
      </c>
      <c r="E1693" s="2">
        <v>47886</v>
      </c>
      <c r="F1693" s="2">
        <v>3.2269999999999999</v>
      </c>
      <c r="G1693" s="2">
        <v>154528.122</v>
      </c>
      <c r="H1693" s="15">
        <f t="shared" si="26"/>
        <v>1.2663460093191066E-2</v>
      </c>
    </row>
    <row r="1694" spans="1:8" ht="13.5" x14ac:dyDescent="0.25">
      <c r="A1694" s="11"/>
      <c r="B1694" s="10">
        <v>44774</v>
      </c>
      <c r="C1694" s="2">
        <v>3.15</v>
      </c>
      <c r="D1694" s="2">
        <v>2.6528</v>
      </c>
      <c r="E1694" s="2">
        <v>5988</v>
      </c>
      <c r="F1694" s="2">
        <v>3.153</v>
      </c>
      <c r="G1694" s="2">
        <v>18880.164000000001</v>
      </c>
      <c r="H1694" s="15">
        <f t="shared" si="26"/>
        <v>-1.5622101005603186E-2</v>
      </c>
    </row>
    <row r="1695" spans="1:8" ht="13.5" x14ac:dyDescent="0.25">
      <c r="A1695" s="11"/>
      <c r="B1695" s="10">
        <v>44775</v>
      </c>
      <c r="C1695" s="2">
        <v>3.11</v>
      </c>
      <c r="D1695" s="2">
        <v>2.6191</v>
      </c>
      <c r="E1695" s="2">
        <v>2096</v>
      </c>
      <c r="F1695" s="2">
        <v>3.0960000000000001</v>
      </c>
      <c r="G1695" s="2">
        <v>6489.2160000000003</v>
      </c>
      <c r="H1695" s="15">
        <f t="shared" si="26"/>
        <v>-1.2703558504221979E-2</v>
      </c>
    </row>
    <row r="1696" spans="1:8" ht="13.5" x14ac:dyDescent="0.25">
      <c r="A1696" s="11"/>
      <c r="B1696" s="10">
        <v>44776</v>
      </c>
      <c r="C1696" s="2">
        <v>3.1</v>
      </c>
      <c r="D1696" s="2">
        <v>2.6107</v>
      </c>
      <c r="E1696" s="2">
        <v>1217</v>
      </c>
      <c r="F1696" s="2">
        <v>3.081</v>
      </c>
      <c r="G1696" s="2">
        <v>3749.5770000000002</v>
      </c>
      <c r="H1696" s="15">
        <f t="shared" si="26"/>
        <v>-3.207208583101051E-3</v>
      </c>
    </row>
    <row r="1697" spans="1:8" ht="13.5" x14ac:dyDescent="0.25">
      <c r="A1697" s="11"/>
      <c r="B1697" s="10">
        <v>44777</v>
      </c>
      <c r="C1697" s="2">
        <v>3.2</v>
      </c>
      <c r="D1697" s="2">
        <v>2.6949000000000001</v>
      </c>
      <c r="E1697" s="2">
        <v>20056</v>
      </c>
      <c r="F1697" s="2">
        <v>3.133</v>
      </c>
      <c r="G1697" s="2">
        <v>62835.447999999997</v>
      </c>
      <c r="H1697" s="15">
        <f t="shared" si="26"/>
        <v>3.2251886467231032E-2</v>
      </c>
    </row>
    <row r="1698" spans="1:8" ht="13.5" x14ac:dyDescent="0.25">
      <c r="A1698" s="11"/>
      <c r="B1698" s="10">
        <v>44778</v>
      </c>
      <c r="C1698" s="2">
        <v>3.2</v>
      </c>
      <c r="D1698" s="2">
        <v>2.6949000000000001</v>
      </c>
      <c r="E1698" s="2">
        <v>6222</v>
      </c>
      <c r="F1698" s="2">
        <v>3.177</v>
      </c>
      <c r="G1698" s="2">
        <v>19767.294000000002</v>
      </c>
      <c r="H1698" s="15">
        <f t="shared" si="26"/>
        <v>0</v>
      </c>
    </row>
    <row r="1699" spans="1:8" ht="13.5" x14ac:dyDescent="0.25">
      <c r="A1699" s="11"/>
      <c r="B1699" s="10">
        <v>44781</v>
      </c>
      <c r="C1699" s="2">
        <v>3.25</v>
      </c>
      <c r="D1699" s="2">
        <v>2.7370000000000001</v>
      </c>
      <c r="E1699" s="2">
        <v>6948</v>
      </c>
      <c r="F1699" s="2">
        <v>3.2170000000000001</v>
      </c>
      <c r="G1699" s="2">
        <v>22351.716</v>
      </c>
      <c r="H1699" s="15">
        <f t="shared" si="26"/>
        <v>1.5622101005603186E-2</v>
      </c>
    </row>
    <row r="1700" spans="1:8" ht="13.5" x14ac:dyDescent="0.25">
      <c r="A1700" s="11"/>
      <c r="B1700" s="10">
        <v>44782</v>
      </c>
      <c r="C1700" s="2">
        <v>3.24</v>
      </c>
      <c r="D1700" s="2">
        <v>2.7286000000000001</v>
      </c>
      <c r="E1700" s="2">
        <v>2021</v>
      </c>
      <c r="F1700" s="2">
        <v>3.2389999999999999</v>
      </c>
      <c r="G1700" s="2">
        <v>6546.0190000000002</v>
      </c>
      <c r="H1700" s="15">
        <f t="shared" si="26"/>
        <v>-3.069053708439884E-3</v>
      </c>
    </row>
    <row r="1701" spans="1:8" ht="13.5" x14ac:dyDescent="0.25">
      <c r="A1701" s="11"/>
      <c r="B1701" s="10">
        <v>44783</v>
      </c>
      <c r="C1701" s="2">
        <v>3.25</v>
      </c>
      <c r="D1701" s="2">
        <v>2.7370000000000001</v>
      </c>
      <c r="E1701" s="2">
        <v>1538</v>
      </c>
      <c r="F1701" s="2">
        <v>3.2</v>
      </c>
      <c r="G1701" s="2">
        <v>4921.6000000000004</v>
      </c>
      <c r="H1701" s="15">
        <f t="shared" si="26"/>
        <v>3.0785017957927004E-3</v>
      </c>
    </row>
    <row r="1702" spans="1:8" ht="13.5" x14ac:dyDescent="0.25">
      <c r="A1702" s="11"/>
      <c r="B1702" s="10">
        <v>44784</v>
      </c>
      <c r="C1702" s="2">
        <v>3.27</v>
      </c>
      <c r="D1702" s="2">
        <v>2.7538</v>
      </c>
      <c r="E1702" s="2">
        <v>9665</v>
      </c>
      <c r="F1702" s="2">
        <v>3.258</v>
      </c>
      <c r="G1702" s="2">
        <v>31488.57</v>
      </c>
      <c r="H1702" s="15">
        <f t="shared" si="26"/>
        <v>6.138107416879768E-3</v>
      </c>
    </row>
    <row r="1703" spans="1:8" ht="13.5" x14ac:dyDescent="0.25">
      <c r="A1703" s="11"/>
      <c r="B1703" s="10">
        <v>44785</v>
      </c>
      <c r="C1703" s="2">
        <v>3.22</v>
      </c>
      <c r="D1703" s="2">
        <v>2.7117</v>
      </c>
      <c r="E1703" s="2">
        <v>14202</v>
      </c>
      <c r="F1703" s="2">
        <v>3.2669999999999999</v>
      </c>
      <c r="G1703" s="2">
        <v>46397.934000000001</v>
      </c>
      <c r="H1703" s="15">
        <f t="shared" si="26"/>
        <v>-1.5287965720095878E-2</v>
      </c>
    </row>
    <row r="1704" spans="1:8" ht="13.5" x14ac:dyDescent="0.25">
      <c r="A1704" s="11"/>
      <c r="B1704" s="10">
        <v>44788</v>
      </c>
      <c r="C1704" s="2">
        <v>3.41</v>
      </c>
      <c r="D1704" s="2">
        <v>2.8717000000000001</v>
      </c>
      <c r="E1704" s="2">
        <v>23962</v>
      </c>
      <c r="F1704" s="2">
        <v>3.3639999999999999</v>
      </c>
      <c r="G1704" s="2">
        <v>80608.168000000005</v>
      </c>
      <c r="H1704" s="15">
        <f t="shared" si="26"/>
        <v>5.9003577091861249E-2</v>
      </c>
    </row>
    <row r="1705" spans="1:8" ht="13.5" x14ac:dyDescent="0.25">
      <c r="A1705" s="11"/>
      <c r="B1705" s="10">
        <v>44789</v>
      </c>
      <c r="C1705" s="2">
        <v>3.49</v>
      </c>
      <c r="D1705" s="2">
        <v>2.9390999999999998</v>
      </c>
      <c r="E1705" s="2">
        <v>21725</v>
      </c>
      <c r="F1705" s="2">
        <v>3.4590000000000001</v>
      </c>
      <c r="G1705" s="2">
        <v>75146.774999999994</v>
      </c>
      <c r="H1705" s="15">
        <f t="shared" si="26"/>
        <v>2.34704182191732E-2</v>
      </c>
    </row>
    <row r="1706" spans="1:8" ht="13.5" x14ac:dyDescent="0.25">
      <c r="A1706" s="11"/>
      <c r="B1706" s="10">
        <v>44790</v>
      </c>
      <c r="C1706" s="2">
        <v>3.42</v>
      </c>
      <c r="D1706" s="2">
        <v>2.8801000000000001</v>
      </c>
      <c r="E1706" s="2">
        <v>9542</v>
      </c>
      <c r="F1706" s="2">
        <v>3.4409999999999998</v>
      </c>
      <c r="G1706" s="2">
        <v>32834.021999999997</v>
      </c>
      <c r="H1706" s="15">
        <f t="shared" si="26"/>
        <v>-2.0074172365690084E-2</v>
      </c>
    </row>
    <row r="1707" spans="1:8" ht="13.5" x14ac:dyDescent="0.25">
      <c r="A1707" s="11"/>
      <c r="B1707" s="10">
        <v>44791</v>
      </c>
      <c r="C1707" s="2">
        <v>3.4</v>
      </c>
      <c r="D1707" s="2">
        <v>2.8633000000000002</v>
      </c>
      <c r="E1707" s="2">
        <v>6415</v>
      </c>
      <c r="F1707" s="2">
        <v>3.383</v>
      </c>
      <c r="G1707" s="2">
        <v>21701.945</v>
      </c>
      <c r="H1707" s="15">
        <f t="shared" si="26"/>
        <v>-5.8331307940696249E-3</v>
      </c>
    </row>
    <row r="1708" spans="1:8" ht="13.5" x14ac:dyDescent="0.25">
      <c r="A1708" s="11"/>
      <c r="B1708" s="10">
        <v>44792</v>
      </c>
      <c r="C1708" s="2">
        <v>3.5</v>
      </c>
      <c r="D1708" s="2">
        <v>2.9474999999999998</v>
      </c>
      <c r="E1708" s="2">
        <v>16108</v>
      </c>
      <c r="F1708" s="2">
        <v>3.4689999999999999</v>
      </c>
      <c r="G1708" s="2">
        <v>55878.652000000002</v>
      </c>
      <c r="H1708" s="15">
        <f t="shared" si="26"/>
        <v>2.9406628715118781E-2</v>
      </c>
    </row>
    <row r="1709" spans="1:8" ht="13.5" x14ac:dyDescent="0.25">
      <c r="A1709" s="11"/>
      <c r="B1709" s="10">
        <v>44795</v>
      </c>
      <c r="C1709" s="2">
        <v>3.63</v>
      </c>
      <c r="D1709" s="2">
        <v>3.0569999999999999</v>
      </c>
      <c r="E1709" s="2">
        <v>28249</v>
      </c>
      <c r="F1709" s="2">
        <v>3.5630000000000002</v>
      </c>
      <c r="G1709" s="2">
        <v>100651.18700000001</v>
      </c>
      <c r="H1709" s="15">
        <f t="shared" si="26"/>
        <v>3.7150127226463159E-2</v>
      </c>
    </row>
    <row r="1710" spans="1:8" ht="13.5" x14ac:dyDescent="0.25">
      <c r="A1710" s="11"/>
      <c r="B1710" s="10">
        <v>44796</v>
      </c>
      <c r="C1710" s="2">
        <v>3.7</v>
      </c>
      <c r="D1710" s="2">
        <v>3.1158999999999999</v>
      </c>
      <c r="E1710" s="2">
        <v>23766</v>
      </c>
      <c r="F1710" s="2">
        <v>3.6970000000000001</v>
      </c>
      <c r="G1710" s="2">
        <v>87862.902000000002</v>
      </c>
      <c r="H1710" s="15">
        <f t="shared" si="26"/>
        <v>1.9267255479227988E-2</v>
      </c>
    </row>
    <row r="1711" spans="1:8" ht="13.5" x14ac:dyDescent="0.25">
      <c r="A1711" s="11"/>
      <c r="B1711" s="10">
        <v>44797</v>
      </c>
      <c r="C1711" s="2">
        <v>3.7</v>
      </c>
      <c r="D1711" s="2">
        <v>3.1158999999999999</v>
      </c>
      <c r="E1711" s="2">
        <v>11790</v>
      </c>
      <c r="F1711" s="2">
        <v>3.7010000000000001</v>
      </c>
      <c r="G1711" s="2">
        <v>43634.79</v>
      </c>
      <c r="H1711" s="15">
        <f t="shared" si="26"/>
        <v>0</v>
      </c>
    </row>
    <row r="1712" spans="1:8" ht="13.5" x14ac:dyDescent="0.25">
      <c r="A1712" s="11"/>
      <c r="B1712" s="10">
        <v>44798</v>
      </c>
      <c r="C1712" s="2">
        <v>3.7</v>
      </c>
      <c r="D1712" s="2">
        <v>3.1158999999999999</v>
      </c>
      <c r="E1712" s="2">
        <v>7099</v>
      </c>
      <c r="F1712" s="2">
        <v>3.698</v>
      </c>
      <c r="G1712" s="2">
        <v>26252.101999999999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3.62</v>
      </c>
      <c r="D1713" s="2">
        <v>3.0486</v>
      </c>
      <c r="E1713" s="2">
        <v>7656</v>
      </c>
      <c r="F1713" s="2">
        <v>3.6080000000000001</v>
      </c>
      <c r="G1713" s="2">
        <v>27622.848000000002</v>
      </c>
      <c r="H1713" s="15">
        <f t="shared" si="26"/>
        <v>-2.1598895985108609E-2</v>
      </c>
    </row>
    <row r="1714" spans="1:8" ht="13.5" x14ac:dyDescent="0.25">
      <c r="A1714" s="11"/>
      <c r="B1714" s="10">
        <v>44802</v>
      </c>
      <c r="C1714" s="2">
        <v>3.6</v>
      </c>
      <c r="D1714" s="2">
        <v>3.0316999999999998</v>
      </c>
      <c r="E1714" s="2">
        <v>10479</v>
      </c>
      <c r="F1714" s="2">
        <v>3.5390000000000001</v>
      </c>
      <c r="G1714" s="2">
        <v>37085.180999999997</v>
      </c>
      <c r="H1714" s="15">
        <f t="shared" si="26"/>
        <v>-5.5435281768681155E-3</v>
      </c>
    </row>
    <row r="1715" spans="1:8" ht="13.5" x14ac:dyDescent="0.25">
      <c r="A1715" s="11"/>
      <c r="B1715" s="10">
        <v>44803</v>
      </c>
      <c r="C1715" s="2">
        <v>3.5</v>
      </c>
      <c r="D1715" s="2">
        <v>2.9474999999999998</v>
      </c>
      <c r="E1715" s="2">
        <v>7600</v>
      </c>
      <c r="F1715" s="2">
        <v>3.5009999999999999</v>
      </c>
      <c r="G1715" s="2">
        <v>26607.599999999999</v>
      </c>
      <c r="H1715" s="15">
        <f t="shared" si="26"/>
        <v>-2.7773196556387523E-2</v>
      </c>
    </row>
    <row r="1716" spans="1:8" ht="13.5" x14ac:dyDescent="0.25">
      <c r="A1716" s="11"/>
      <c r="B1716" s="10">
        <v>44804</v>
      </c>
      <c r="C1716" s="2">
        <v>3.57</v>
      </c>
      <c r="D1716" s="2">
        <v>3.0065</v>
      </c>
      <c r="E1716" s="2">
        <v>17006</v>
      </c>
      <c r="F1716" s="2">
        <v>3.4980000000000002</v>
      </c>
      <c r="G1716" s="2">
        <v>59486.987999999998</v>
      </c>
      <c r="H1716" s="15">
        <f t="shared" si="26"/>
        <v>2.0016963528413968E-2</v>
      </c>
    </row>
    <row r="1717" spans="1:8" ht="13.5" x14ac:dyDescent="0.25">
      <c r="A1717" s="11"/>
      <c r="B1717" s="10">
        <v>44805</v>
      </c>
      <c r="C1717" s="2">
        <v>3.56</v>
      </c>
      <c r="D1717" s="2">
        <v>2.9980000000000002</v>
      </c>
      <c r="E1717" s="2">
        <v>5410</v>
      </c>
      <c r="F1717" s="2">
        <v>3.5379999999999998</v>
      </c>
      <c r="G1717" s="2">
        <v>19140.580000000002</v>
      </c>
      <c r="H1717" s="15">
        <f t="shared" si="26"/>
        <v>-2.8272077166139132E-3</v>
      </c>
    </row>
    <row r="1718" spans="1:8" ht="13.5" x14ac:dyDescent="0.25">
      <c r="A1718" s="11"/>
      <c r="B1718" s="10">
        <v>44806</v>
      </c>
      <c r="C1718" s="2">
        <v>3.64</v>
      </c>
      <c r="D1718" s="2">
        <v>3.0653999999999999</v>
      </c>
      <c r="E1718" s="2">
        <v>9856</v>
      </c>
      <c r="F1718" s="2">
        <v>3.6160000000000001</v>
      </c>
      <c r="G1718" s="2">
        <v>35639.296000000002</v>
      </c>
      <c r="H1718" s="15">
        <f t="shared" si="26"/>
        <v>2.2481654436290754E-2</v>
      </c>
    </row>
    <row r="1719" spans="1:8" ht="13.5" x14ac:dyDescent="0.25">
      <c r="A1719" s="11"/>
      <c r="B1719" s="10">
        <v>44809</v>
      </c>
      <c r="C1719" s="2">
        <v>3.6</v>
      </c>
      <c r="D1719" s="2">
        <v>3.0316999999999998</v>
      </c>
      <c r="E1719" s="2">
        <v>22698</v>
      </c>
      <c r="F1719" s="2">
        <v>3.5619999999999998</v>
      </c>
      <c r="G1719" s="2">
        <v>80850.275999999998</v>
      </c>
      <c r="H1719" s="15">
        <f t="shared" si="26"/>
        <v>-1.0993671299014832E-2</v>
      </c>
    </row>
    <row r="1720" spans="1:8" ht="13.5" x14ac:dyDescent="0.25">
      <c r="A1720" s="11"/>
      <c r="B1720" s="10">
        <v>44810</v>
      </c>
      <c r="C1720" s="2">
        <v>3.48</v>
      </c>
      <c r="D1720" s="2">
        <v>2.9306999999999999</v>
      </c>
      <c r="E1720" s="2">
        <v>11291</v>
      </c>
      <c r="F1720" s="2">
        <v>3.516</v>
      </c>
      <c r="G1720" s="2">
        <v>39699.156000000003</v>
      </c>
      <c r="H1720" s="15">
        <f t="shared" si="26"/>
        <v>-3.3314641950061015E-2</v>
      </c>
    </row>
    <row r="1721" spans="1:8" ht="13.5" x14ac:dyDescent="0.25">
      <c r="A1721" s="11"/>
      <c r="B1721" s="10">
        <v>44811</v>
      </c>
      <c r="C1721" s="2">
        <v>3.54</v>
      </c>
      <c r="D1721" s="2">
        <v>2.9811999999999999</v>
      </c>
      <c r="E1721" s="2">
        <v>6911</v>
      </c>
      <c r="F1721" s="2">
        <v>3.4849999999999999</v>
      </c>
      <c r="G1721" s="2">
        <v>24084.834999999999</v>
      </c>
      <c r="H1721" s="15">
        <f t="shared" si="26"/>
        <v>1.7231378169038112E-2</v>
      </c>
    </row>
    <row r="1722" spans="1:8" ht="13.5" x14ac:dyDescent="0.25">
      <c r="A1722" s="11"/>
      <c r="B1722" s="10">
        <v>44812</v>
      </c>
      <c r="C1722" s="2">
        <v>3.52</v>
      </c>
      <c r="D1722" s="2">
        <v>2.9643999999999999</v>
      </c>
      <c r="E1722" s="2">
        <v>8690</v>
      </c>
      <c r="F1722" s="2">
        <v>3.4609999999999999</v>
      </c>
      <c r="G1722" s="2">
        <v>30076.09</v>
      </c>
      <c r="H1722" s="15">
        <f t="shared" si="26"/>
        <v>-5.6353146384006195E-3</v>
      </c>
    </row>
    <row r="1723" spans="1:8" ht="13.5" x14ac:dyDescent="0.25">
      <c r="A1723" s="11"/>
      <c r="B1723" s="10">
        <v>44813</v>
      </c>
      <c r="C1723" s="2">
        <v>3.5</v>
      </c>
      <c r="D1723" s="2">
        <v>2.9474999999999998</v>
      </c>
      <c r="E1723" s="2">
        <v>49606</v>
      </c>
      <c r="F1723" s="2">
        <v>3.4830000000000001</v>
      </c>
      <c r="G1723" s="2">
        <v>172777.698</v>
      </c>
      <c r="H1723" s="15">
        <f t="shared" si="26"/>
        <v>-5.7009850222642482E-3</v>
      </c>
    </row>
    <row r="1724" spans="1:8" ht="13.5" x14ac:dyDescent="0.25">
      <c r="A1724" s="11"/>
      <c r="B1724" s="10">
        <v>44816</v>
      </c>
      <c r="C1724" s="2">
        <v>3.53</v>
      </c>
      <c r="D1724" s="2">
        <v>2.9727999999999999</v>
      </c>
      <c r="E1724" s="2">
        <v>18213</v>
      </c>
      <c r="F1724" s="2">
        <v>3.4980000000000002</v>
      </c>
      <c r="G1724" s="2">
        <v>63709.074000000001</v>
      </c>
      <c r="H1724" s="15">
        <f t="shared" si="26"/>
        <v>8.5835453774385419E-3</v>
      </c>
    </row>
    <row r="1725" spans="1:8" ht="13.5" x14ac:dyDescent="0.25">
      <c r="A1725" s="11"/>
      <c r="B1725" s="10">
        <v>44817</v>
      </c>
      <c r="C1725" s="2">
        <v>3.53</v>
      </c>
      <c r="D1725" s="2">
        <v>2.9727999999999999</v>
      </c>
      <c r="E1725" s="2">
        <v>5062</v>
      </c>
      <c r="F1725" s="2">
        <v>3.5350000000000001</v>
      </c>
      <c r="G1725" s="2">
        <v>17894.169999999998</v>
      </c>
      <c r="H1725" s="15">
        <f t="shared" si="26"/>
        <v>0</v>
      </c>
    </row>
    <row r="1726" spans="1:8" ht="13.5" x14ac:dyDescent="0.25">
      <c r="A1726" s="11"/>
      <c r="B1726" s="10">
        <v>44818</v>
      </c>
      <c r="C1726" s="2">
        <v>3.48</v>
      </c>
      <c r="D1726" s="2">
        <v>2.9306999999999999</v>
      </c>
      <c r="E1726" s="2">
        <v>16840</v>
      </c>
      <c r="F1726" s="2">
        <v>3.4729999999999999</v>
      </c>
      <c r="G1726" s="2">
        <v>58485.32</v>
      </c>
      <c r="H1726" s="15">
        <f t="shared" si="26"/>
        <v>-1.4161733046286339E-2</v>
      </c>
    </row>
    <row r="1727" spans="1:8" ht="13.5" x14ac:dyDescent="0.25">
      <c r="A1727" s="11"/>
      <c r="B1727" s="10">
        <v>44819</v>
      </c>
      <c r="C1727" s="2">
        <v>3.36</v>
      </c>
      <c r="D1727" s="2">
        <v>2.8296000000000001</v>
      </c>
      <c r="E1727" s="2">
        <v>9905</v>
      </c>
      <c r="F1727" s="2">
        <v>3.383</v>
      </c>
      <c r="G1727" s="2">
        <v>33508.614999999998</v>
      </c>
      <c r="H1727" s="15">
        <f t="shared" si="26"/>
        <v>-3.4496877879004934E-2</v>
      </c>
    </row>
    <row r="1728" spans="1:8" ht="13.5" x14ac:dyDescent="0.25">
      <c r="A1728" s="11"/>
      <c r="B1728" s="10">
        <v>44820</v>
      </c>
      <c r="C1728" s="2">
        <v>3.16</v>
      </c>
      <c r="D1728" s="2">
        <v>2.6612</v>
      </c>
      <c r="E1728" s="2">
        <v>29097</v>
      </c>
      <c r="F1728" s="2">
        <v>3.2370000000000001</v>
      </c>
      <c r="G1728" s="2">
        <v>94186.989000000001</v>
      </c>
      <c r="H1728" s="15">
        <f t="shared" si="26"/>
        <v>-5.9513712185467943E-2</v>
      </c>
    </row>
    <row r="1729" spans="1:8" ht="13.5" x14ac:dyDescent="0.25">
      <c r="A1729" s="11"/>
      <c r="B1729" s="10">
        <v>44823</v>
      </c>
      <c r="C1729" s="2">
        <v>3.23</v>
      </c>
      <c r="D1729" s="2">
        <v>2.7201</v>
      </c>
      <c r="E1729" s="2">
        <v>1003</v>
      </c>
      <c r="F1729" s="2">
        <v>3.2120000000000002</v>
      </c>
      <c r="G1729" s="2">
        <v>3221.636</v>
      </c>
      <c r="H1729" s="15">
        <f t="shared" si="26"/>
        <v>2.2132872388396195E-2</v>
      </c>
    </row>
    <row r="1730" spans="1:8" ht="13.5" x14ac:dyDescent="0.25">
      <c r="A1730" s="11"/>
      <c r="B1730" s="10">
        <v>44824</v>
      </c>
      <c r="C1730" s="2">
        <v>3.42</v>
      </c>
      <c r="D1730" s="2">
        <v>2.8801000000000001</v>
      </c>
      <c r="E1730" s="2">
        <v>32913</v>
      </c>
      <c r="F1730" s="2">
        <v>3.3820000000000001</v>
      </c>
      <c r="G1730" s="2">
        <v>111311.766</v>
      </c>
      <c r="H1730" s="15">
        <f t="shared" si="26"/>
        <v>5.88213668615125E-2</v>
      </c>
    </row>
    <row r="1731" spans="1:8" ht="13.5" x14ac:dyDescent="0.25">
      <c r="A1731" s="11"/>
      <c r="B1731" s="10">
        <v>44825</v>
      </c>
      <c r="C1731" s="2">
        <v>3.49</v>
      </c>
      <c r="D1731" s="2">
        <v>2.9390999999999998</v>
      </c>
      <c r="E1731" s="2">
        <v>28142</v>
      </c>
      <c r="F1731" s="2">
        <v>3.49</v>
      </c>
      <c r="G1731" s="2">
        <v>98215.58</v>
      </c>
      <c r="H1731" s="15">
        <f t="shared" si="26"/>
        <v>2.0485399812506411E-2</v>
      </c>
    </row>
    <row r="1732" spans="1:8" ht="13.5" x14ac:dyDescent="0.25">
      <c r="A1732" s="11"/>
      <c r="B1732" s="10">
        <v>44826</v>
      </c>
      <c r="C1732" s="2">
        <v>3.49</v>
      </c>
      <c r="D1732" s="2">
        <v>2.9390999999999998</v>
      </c>
      <c r="E1732" s="2">
        <v>25558</v>
      </c>
      <c r="F1732" s="2">
        <v>3.4820000000000002</v>
      </c>
      <c r="G1732" s="2">
        <v>88992.956000000006</v>
      </c>
      <c r="H1732" s="15">
        <f t="shared" si="26"/>
        <v>0</v>
      </c>
    </row>
    <row r="1733" spans="1:8" ht="13.5" x14ac:dyDescent="0.25">
      <c r="A1733" s="11"/>
      <c r="B1733" s="10">
        <v>44827</v>
      </c>
      <c r="C1733" s="2">
        <v>3.5</v>
      </c>
      <c r="D1733" s="2">
        <v>2.9474999999999998</v>
      </c>
      <c r="E1733" s="2">
        <v>10258</v>
      </c>
      <c r="F1733" s="2">
        <v>3.4820000000000002</v>
      </c>
      <c r="G1733" s="2">
        <v>35718.356</v>
      </c>
      <c r="H1733" s="15">
        <f t="shared" si="26"/>
        <v>2.8580177605389283E-3</v>
      </c>
    </row>
    <row r="1734" spans="1:8" ht="13.5" x14ac:dyDescent="0.25">
      <c r="A1734" s="11"/>
      <c r="B1734" s="10">
        <v>44830</v>
      </c>
      <c r="C1734" s="2">
        <v>3.49</v>
      </c>
      <c r="D1734" s="2">
        <v>2.9390999999999998</v>
      </c>
      <c r="E1734" s="2">
        <v>14133</v>
      </c>
      <c r="F1734" s="2">
        <v>3.4209999999999998</v>
      </c>
      <c r="G1734" s="2">
        <v>48348.993000000002</v>
      </c>
      <c r="H1734" s="15">
        <f t="shared" si="26"/>
        <v>-2.8498727735368832E-3</v>
      </c>
    </row>
    <row r="1735" spans="1:8" ht="13.5" x14ac:dyDescent="0.25">
      <c r="A1735" s="11"/>
      <c r="B1735" s="10">
        <v>44831</v>
      </c>
      <c r="C1735" s="2">
        <v>3.49</v>
      </c>
      <c r="D1735" s="2">
        <v>2.9390999999999998</v>
      </c>
      <c r="E1735" s="2">
        <v>3331</v>
      </c>
      <c r="F1735" s="2">
        <v>3.4510000000000001</v>
      </c>
      <c r="G1735" s="2">
        <v>11495.281000000001</v>
      </c>
      <c r="H1735" s="15">
        <f t="shared" ref="H1735:H1798" si="27">(D1735-D1734)/D1734</f>
        <v>0</v>
      </c>
    </row>
    <row r="1736" spans="1:8" ht="13.5" x14ac:dyDescent="0.25">
      <c r="A1736" s="11"/>
      <c r="B1736" s="10">
        <v>44832</v>
      </c>
      <c r="C1736" s="2">
        <v>3.44</v>
      </c>
      <c r="D1736" s="2">
        <v>2.8969999999999998</v>
      </c>
      <c r="E1736" s="2">
        <v>4604</v>
      </c>
      <c r="F1736" s="2">
        <v>3.3820000000000001</v>
      </c>
      <c r="G1736" s="2">
        <v>15570.727999999999</v>
      </c>
      <c r="H1736" s="15">
        <f t="shared" si="27"/>
        <v>-1.432411282365351E-2</v>
      </c>
    </row>
    <row r="1737" spans="1:8" ht="13.5" x14ac:dyDescent="0.25">
      <c r="A1737" s="11"/>
      <c r="B1737" s="10">
        <v>44833</v>
      </c>
      <c r="C1737" s="2">
        <v>3.36</v>
      </c>
      <c r="D1737" s="2">
        <v>2.8296000000000001</v>
      </c>
      <c r="E1737" s="2">
        <v>14045</v>
      </c>
      <c r="F1737" s="2">
        <v>3.3620000000000001</v>
      </c>
      <c r="G1737" s="2">
        <v>47219.29</v>
      </c>
      <c r="H1737" s="15">
        <f t="shared" si="27"/>
        <v>-2.3265447014152462E-2</v>
      </c>
    </row>
    <row r="1738" spans="1:8" ht="13.5" x14ac:dyDescent="0.25">
      <c r="A1738" s="11"/>
      <c r="B1738" s="10">
        <v>44834</v>
      </c>
      <c r="C1738" s="2">
        <v>3.34</v>
      </c>
      <c r="D1738" s="2">
        <v>2.8128000000000002</v>
      </c>
      <c r="E1738" s="2">
        <v>7532</v>
      </c>
      <c r="F1738" s="2">
        <v>3.3490000000000002</v>
      </c>
      <c r="G1738" s="2">
        <v>25224.668000000001</v>
      </c>
      <c r="H1738" s="15">
        <f t="shared" si="27"/>
        <v>-5.9372349448685059E-3</v>
      </c>
    </row>
    <row r="1739" spans="1:8" ht="13.5" x14ac:dyDescent="0.25">
      <c r="A1739" s="11"/>
      <c r="B1739" s="10">
        <v>44837</v>
      </c>
      <c r="C1739" s="2">
        <v>3.38</v>
      </c>
      <c r="D1739" s="2">
        <v>2.8464999999999998</v>
      </c>
      <c r="E1739" s="2">
        <v>5420</v>
      </c>
      <c r="F1739" s="2">
        <v>3.31</v>
      </c>
      <c r="G1739" s="2">
        <v>17940.2</v>
      </c>
      <c r="H1739" s="15">
        <f t="shared" si="27"/>
        <v>1.1980944254834903E-2</v>
      </c>
    </row>
    <row r="1740" spans="1:8" ht="13.5" x14ac:dyDescent="0.25">
      <c r="A1740" s="11"/>
      <c r="B1740" s="10">
        <v>44838</v>
      </c>
      <c r="C1740" s="2">
        <v>3.33</v>
      </c>
      <c r="D1740" s="2">
        <v>2.8043</v>
      </c>
      <c r="E1740" s="2">
        <v>8177</v>
      </c>
      <c r="F1740" s="2">
        <v>3.29</v>
      </c>
      <c r="G1740" s="2">
        <v>26902.33</v>
      </c>
      <c r="H1740" s="15">
        <f t="shared" si="27"/>
        <v>-1.4825223959248127E-2</v>
      </c>
    </row>
    <row r="1741" spans="1:8" ht="13.5" x14ac:dyDescent="0.25">
      <c r="A1741" s="11"/>
      <c r="B1741" s="10">
        <v>44839</v>
      </c>
      <c r="C1741" s="2">
        <v>3.17</v>
      </c>
      <c r="D1741" s="2">
        <v>2.6696</v>
      </c>
      <c r="E1741" s="2">
        <v>17742</v>
      </c>
      <c r="F1741" s="2">
        <v>3.1909999999999998</v>
      </c>
      <c r="G1741" s="2">
        <v>56614.722000000002</v>
      </c>
      <c r="H1741" s="15">
        <f t="shared" si="27"/>
        <v>-4.8033377313411563E-2</v>
      </c>
    </row>
    <row r="1742" spans="1:8" ht="13.5" x14ac:dyDescent="0.25">
      <c r="A1742" s="11"/>
      <c r="B1742" s="10">
        <v>44840</v>
      </c>
      <c r="C1742" s="2">
        <v>3.34</v>
      </c>
      <c r="D1742" s="2">
        <v>2.8128000000000002</v>
      </c>
      <c r="E1742" s="2">
        <v>8243</v>
      </c>
      <c r="F1742" s="2">
        <v>3.2879999999999998</v>
      </c>
      <c r="G1742" s="2">
        <v>27102.984</v>
      </c>
      <c r="H1742" s="15">
        <f t="shared" si="27"/>
        <v>5.3640994905603916E-2</v>
      </c>
    </row>
    <row r="1743" spans="1:8" ht="13.5" x14ac:dyDescent="0.25">
      <c r="A1743" s="11"/>
      <c r="B1743" s="10">
        <v>44841</v>
      </c>
      <c r="C1743" s="2">
        <v>3.36</v>
      </c>
      <c r="D1743" s="2">
        <v>2.8296000000000001</v>
      </c>
      <c r="E1743" s="2">
        <v>3933</v>
      </c>
      <c r="F1743" s="2">
        <v>3.35</v>
      </c>
      <c r="G1743" s="2">
        <v>13175.55</v>
      </c>
      <c r="H1743" s="15">
        <f t="shared" si="27"/>
        <v>5.9726962457337619E-3</v>
      </c>
    </row>
    <row r="1744" spans="1:8" ht="13.5" x14ac:dyDescent="0.25">
      <c r="A1744" s="11"/>
      <c r="B1744" s="10">
        <v>44844</v>
      </c>
      <c r="C1744" s="2">
        <v>3.36</v>
      </c>
      <c r="D1744" s="2">
        <v>2.8296000000000001</v>
      </c>
      <c r="E1744" s="2">
        <v>535</v>
      </c>
      <c r="F1744" s="2">
        <v>3.36</v>
      </c>
      <c r="G1744" s="2">
        <v>1797.6</v>
      </c>
      <c r="H1744" s="15">
        <f t="shared" si="27"/>
        <v>0</v>
      </c>
    </row>
    <row r="1745" spans="1:8" ht="13.5" x14ac:dyDescent="0.25">
      <c r="A1745" s="11"/>
      <c r="B1745" s="10">
        <v>44845</v>
      </c>
      <c r="C1745" s="2">
        <v>3.32</v>
      </c>
      <c r="D1745" s="2">
        <v>2.7959000000000001</v>
      </c>
      <c r="E1745" s="2">
        <v>525</v>
      </c>
      <c r="F1745" s="2">
        <v>3.3279999999999998</v>
      </c>
      <c r="G1745" s="2">
        <v>1747.2</v>
      </c>
      <c r="H1745" s="15">
        <f t="shared" si="27"/>
        <v>-1.1909810573932733E-2</v>
      </c>
    </row>
    <row r="1746" spans="1:8" ht="13.5" x14ac:dyDescent="0.25">
      <c r="A1746" s="11"/>
      <c r="B1746" s="10">
        <v>44846</v>
      </c>
      <c r="C1746" s="2">
        <v>3.28</v>
      </c>
      <c r="D1746" s="2">
        <v>2.7622</v>
      </c>
      <c r="E1746" s="2">
        <v>3746</v>
      </c>
      <c r="F1746" s="2">
        <v>3.22</v>
      </c>
      <c r="G1746" s="2">
        <v>12062.12</v>
      </c>
      <c r="H1746" s="15">
        <f t="shared" si="27"/>
        <v>-1.2053363854215123E-2</v>
      </c>
    </row>
    <row r="1747" spans="1:8" ht="13.5" x14ac:dyDescent="0.25">
      <c r="A1747" s="11"/>
      <c r="B1747" s="10">
        <v>44847</v>
      </c>
      <c r="C1747" s="2">
        <v>3.33</v>
      </c>
      <c r="D1747" s="2">
        <v>2.8043</v>
      </c>
      <c r="E1747" s="2">
        <v>1935</v>
      </c>
      <c r="F1747" s="2">
        <v>3.3370000000000002</v>
      </c>
      <c r="G1747" s="2">
        <v>6457.0950000000003</v>
      </c>
      <c r="H1747" s="15">
        <f t="shared" si="27"/>
        <v>1.5241474187242064E-2</v>
      </c>
    </row>
    <row r="1748" spans="1:8" ht="13.5" x14ac:dyDescent="0.25">
      <c r="A1748" s="11"/>
      <c r="B1748" s="10">
        <v>44848</v>
      </c>
      <c r="C1748" s="2">
        <v>3.3</v>
      </c>
      <c r="D1748" s="2">
        <v>2.7791000000000001</v>
      </c>
      <c r="E1748" s="2">
        <v>7591</v>
      </c>
      <c r="F1748" s="2">
        <v>3.298</v>
      </c>
      <c r="G1748" s="2">
        <v>25035.117999999999</v>
      </c>
      <c r="H1748" s="15">
        <f t="shared" si="27"/>
        <v>-8.9861997646471098E-3</v>
      </c>
    </row>
    <row r="1749" spans="1:8" ht="13.5" x14ac:dyDescent="0.25">
      <c r="A1749" s="11"/>
      <c r="B1749" s="10">
        <v>44851</v>
      </c>
      <c r="C1749" s="2">
        <v>3.34</v>
      </c>
      <c r="D1749" s="2">
        <v>2.8128000000000002</v>
      </c>
      <c r="E1749" s="2">
        <v>4186</v>
      </c>
      <c r="F1749" s="2">
        <v>3.2589999999999999</v>
      </c>
      <c r="G1749" s="2">
        <v>13642.174000000001</v>
      </c>
      <c r="H1749" s="15">
        <f t="shared" si="27"/>
        <v>1.2126227915512239E-2</v>
      </c>
    </row>
    <row r="1750" spans="1:8" ht="13.5" x14ac:dyDescent="0.25">
      <c r="A1750" s="11"/>
      <c r="B1750" s="10">
        <v>44852</v>
      </c>
      <c r="C1750" s="2">
        <v>3.34</v>
      </c>
      <c r="D1750" s="2">
        <v>2.8128000000000002</v>
      </c>
      <c r="E1750" s="2">
        <v>2536</v>
      </c>
      <c r="F1750" s="2">
        <v>3.3010000000000002</v>
      </c>
      <c r="G1750" s="2">
        <v>8371.3359999999993</v>
      </c>
      <c r="H1750" s="15">
        <f t="shared" si="27"/>
        <v>0</v>
      </c>
    </row>
    <row r="1751" spans="1:8" ht="13.5" x14ac:dyDescent="0.25">
      <c r="A1751" s="11"/>
      <c r="B1751" s="10">
        <v>44853</v>
      </c>
      <c r="C1751" s="2">
        <v>3.29</v>
      </c>
      <c r="D1751" s="2">
        <v>2.7707000000000002</v>
      </c>
      <c r="E1751" s="2">
        <v>875</v>
      </c>
      <c r="F1751" s="2">
        <v>3.2559999999999998</v>
      </c>
      <c r="G1751" s="2">
        <v>2849</v>
      </c>
      <c r="H1751" s="15">
        <f t="shared" si="27"/>
        <v>-1.4967292377701943E-2</v>
      </c>
    </row>
    <row r="1752" spans="1:8" ht="13.5" x14ac:dyDescent="0.25">
      <c r="A1752" s="11"/>
      <c r="B1752" s="10">
        <v>44854</v>
      </c>
      <c r="C1752" s="2">
        <v>3.3</v>
      </c>
      <c r="D1752" s="2">
        <v>2.7791000000000001</v>
      </c>
      <c r="E1752" s="2">
        <v>11679</v>
      </c>
      <c r="F1752" s="2">
        <v>3.3420000000000001</v>
      </c>
      <c r="G1752" s="2">
        <v>39031.218000000001</v>
      </c>
      <c r="H1752" s="15">
        <f t="shared" si="27"/>
        <v>3.031724834879259E-3</v>
      </c>
    </row>
    <row r="1753" spans="1:8" ht="13.5" x14ac:dyDescent="0.25">
      <c r="A1753" s="11"/>
      <c r="B1753" s="10">
        <v>44855</v>
      </c>
      <c r="C1753" s="2">
        <v>3.33</v>
      </c>
      <c r="D1753" s="2">
        <v>2.8043</v>
      </c>
      <c r="E1753" s="2">
        <v>1977</v>
      </c>
      <c r="F1753" s="2">
        <v>3.2959999999999998</v>
      </c>
      <c r="G1753" s="2">
        <v>6516.192</v>
      </c>
      <c r="H1753" s="15">
        <f t="shared" si="27"/>
        <v>9.0676837825194798E-3</v>
      </c>
    </row>
    <row r="1754" spans="1:8" ht="13.5" x14ac:dyDescent="0.25">
      <c r="A1754" s="11"/>
      <c r="B1754" s="10">
        <v>44858</v>
      </c>
      <c r="C1754" s="2">
        <v>3.37</v>
      </c>
      <c r="D1754" s="2">
        <v>2.8380000000000001</v>
      </c>
      <c r="E1754" s="2">
        <v>3629</v>
      </c>
      <c r="F1754" s="2">
        <v>3.3380000000000001</v>
      </c>
      <c r="G1754" s="2">
        <v>12113.602000000001</v>
      </c>
      <c r="H1754" s="15">
        <f t="shared" si="27"/>
        <v>1.2017259209071806E-2</v>
      </c>
    </row>
    <row r="1755" spans="1:8" ht="13.5" x14ac:dyDescent="0.25">
      <c r="A1755" s="11"/>
      <c r="B1755" s="10">
        <v>44859</v>
      </c>
      <c r="C1755" s="2">
        <v>3.35</v>
      </c>
      <c r="D1755" s="2">
        <v>2.8212000000000002</v>
      </c>
      <c r="E1755" s="2">
        <v>1380</v>
      </c>
      <c r="F1755" s="2">
        <v>3.3460000000000001</v>
      </c>
      <c r="G1755" s="2">
        <v>4617.4799999999996</v>
      </c>
      <c r="H1755" s="15">
        <f t="shared" si="27"/>
        <v>-5.919661733615196E-3</v>
      </c>
    </row>
    <row r="1756" spans="1:8" ht="13.5" x14ac:dyDescent="0.25">
      <c r="A1756" s="11"/>
      <c r="B1756" s="10">
        <v>44860</v>
      </c>
      <c r="C1756" s="2">
        <v>3.32</v>
      </c>
      <c r="D1756" s="2">
        <v>2.7959000000000001</v>
      </c>
      <c r="E1756" s="2">
        <v>1301</v>
      </c>
      <c r="F1756" s="2">
        <v>3.3050000000000002</v>
      </c>
      <c r="G1756" s="2">
        <v>4299.8050000000003</v>
      </c>
      <c r="H1756" s="15">
        <f t="shared" si="27"/>
        <v>-8.9678151141358645E-3</v>
      </c>
    </row>
    <row r="1757" spans="1:8" ht="13.5" x14ac:dyDescent="0.25">
      <c r="A1757" s="11"/>
      <c r="B1757" s="10">
        <v>44861</v>
      </c>
      <c r="C1757" s="2">
        <v>3.38</v>
      </c>
      <c r="D1757" s="2">
        <v>2.8464999999999998</v>
      </c>
      <c r="E1757" s="2">
        <v>12005</v>
      </c>
      <c r="F1757" s="2">
        <v>3.3730000000000002</v>
      </c>
      <c r="G1757" s="2">
        <v>40492.864999999998</v>
      </c>
      <c r="H1757" s="15">
        <f t="shared" si="27"/>
        <v>1.8097929110483121E-2</v>
      </c>
    </row>
    <row r="1758" spans="1:8" ht="13.5" x14ac:dyDescent="0.25">
      <c r="A1758" s="11"/>
      <c r="B1758" s="10">
        <v>44862</v>
      </c>
      <c r="C1758" s="2">
        <v>3.45</v>
      </c>
      <c r="D1758" s="2">
        <v>2.9054000000000002</v>
      </c>
      <c r="E1758" s="2">
        <v>16208</v>
      </c>
      <c r="F1758" s="2">
        <v>3.4529999999999998</v>
      </c>
      <c r="G1758" s="2">
        <v>55966.224000000002</v>
      </c>
      <c r="H1758" s="15">
        <f t="shared" si="27"/>
        <v>2.0692077990514809E-2</v>
      </c>
    </row>
    <row r="1759" spans="1:8" ht="13.5" x14ac:dyDescent="0.25">
      <c r="A1759" s="11"/>
      <c r="B1759" s="10">
        <v>44865</v>
      </c>
      <c r="C1759" s="2">
        <v>3.41</v>
      </c>
      <c r="D1759" s="2">
        <v>2.8717000000000001</v>
      </c>
      <c r="E1759" s="2">
        <v>12285</v>
      </c>
      <c r="F1759" s="2">
        <v>3.4049999999999998</v>
      </c>
      <c r="G1759" s="2">
        <v>41830.425000000003</v>
      </c>
      <c r="H1759" s="15">
        <f t="shared" si="27"/>
        <v>-1.1599091347146713E-2</v>
      </c>
    </row>
    <row r="1760" spans="1:8" ht="13.5" x14ac:dyDescent="0.25">
      <c r="A1760" s="11"/>
      <c r="B1760" s="10">
        <v>44866</v>
      </c>
      <c r="C1760" s="2">
        <v>3.61</v>
      </c>
      <c r="D1760" s="2">
        <v>3.0400999999999998</v>
      </c>
      <c r="E1760" s="2">
        <v>44124</v>
      </c>
      <c r="F1760" s="2">
        <v>3.524</v>
      </c>
      <c r="G1760" s="2">
        <v>155492.976</v>
      </c>
      <c r="H1760" s="15">
        <f t="shared" si="27"/>
        <v>5.8641222968972964E-2</v>
      </c>
    </row>
    <row r="1761" spans="1:8" ht="13.5" x14ac:dyDescent="0.25">
      <c r="A1761" s="11"/>
      <c r="B1761" s="10">
        <v>44867</v>
      </c>
      <c r="C1761" s="2">
        <v>3.67</v>
      </c>
      <c r="D1761" s="2">
        <v>3.0907</v>
      </c>
      <c r="E1761" s="2">
        <v>23139</v>
      </c>
      <c r="F1761" s="2">
        <v>3.6629999999999998</v>
      </c>
      <c r="G1761" s="2">
        <v>84758.157000000007</v>
      </c>
      <c r="H1761" s="15">
        <f t="shared" si="27"/>
        <v>1.6644189335877177E-2</v>
      </c>
    </row>
    <row r="1762" spans="1:8" ht="13.5" x14ac:dyDescent="0.25">
      <c r="A1762" s="11"/>
      <c r="B1762" s="10">
        <v>44868</v>
      </c>
      <c r="C1762" s="2">
        <v>3.52</v>
      </c>
      <c r="D1762" s="2">
        <v>2.9643999999999999</v>
      </c>
      <c r="E1762" s="2">
        <v>14867</v>
      </c>
      <c r="F1762" s="2">
        <v>3.5830000000000002</v>
      </c>
      <c r="G1762" s="2">
        <v>53268.461000000003</v>
      </c>
      <c r="H1762" s="15">
        <f t="shared" si="27"/>
        <v>-4.0864529071084246E-2</v>
      </c>
    </row>
    <row r="1763" spans="1:8" ht="13.5" x14ac:dyDescent="0.25">
      <c r="A1763" s="11"/>
      <c r="B1763" s="10">
        <v>44869</v>
      </c>
      <c r="C1763" s="2">
        <v>3.56</v>
      </c>
      <c r="D1763" s="2">
        <v>2.9980000000000002</v>
      </c>
      <c r="E1763" s="2">
        <v>3768</v>
      </c>
      <c r="F1763" s="2">
        <v>3.5409999999999999</v>
      </c>
      <c r="G1763" s="2">
        <v>13342.487999999999</v>
      </c>
      <c r="H1763" s="15">
        <f t="shared" si="27"/>
        <v>1.1334502766158513E-2</v>
      </c>
    </row>
    <row r="1764" spans="1:8" ht="13.5" x14ac:dyDescent="0.25">
      <c r="A1764" s="11"/>
      <c r="B1764" s="10">
        <v>44872</v>
      </c>
      <c r="C1764" s="2">
        <v>3.56</v>
      </c>
      <c r="D1764" s="2">
        <v>2.9980000000000002</v>
      </c>
      <c r="E1764" s="2">
        <v>2531</v>
      </c>
      <c r="F1764" s="2">
        <v>3.5590000000000002</v>
      </c>
      <c r="G1764" s="2">
        <v>9007.8289999999997</v>
      </c>
      <c r="H1764" s="15">
        <f t="shared" si="27"/>
        <v>0</v>
      </c>
    </row>
    <row r="1765" spans="1:8" ht="13.5" x14ac:dyDescent="0.25">
      <c r="A1765" s="11"/>
      <c r="B1765" s="10">
        <v>44873</v>
      </c>
      <c r="C1765" s="2">
        <v>3.64</v>
      </c>
      <c r="D1765" s="2">
        <v>3.0653999999999999</v>
      </c>
      <c r="E1765" s="2">
        <v>10556</v>
      </c>
      <c r="F1765" s="2">
        <v>3.609</v>
      </c>
      <c r="G1765" s="2">
        <v>38096.603999999999</v>
      </c>
      <c r="H1765" s="15">
        <f t="shared" si="27"/>
        <v>2.2481654436290754E-2</v>
      </c>
    </row>
    <row r="1766" spans="1:8" ht="13.5" x14ac:dyDescent="0.25">
      <c r="A1766" s="11"/>
      <c r="B1766" s="10">
        <v>44874</v>
      </c>
      <c r="C1766" s="2">
        <v>3.63</v>
      </c>
      <c r="D1766" s="2">
        <v>3.0569999999999999</v>
      </c>
      <c r="E1766" s="2">
        <v>1283</v>
      </c>
      <c r="F1766" s="2">
        <v>3.6080000000000001</v>
      </c>
      <c r="G1766" s="2">
        <v>4629.0640000000003</v>
      </c>
      <c r="H1766" s="15">
        <f t="shared" si="27"/>
        <v>-2.7402622822470029E-3</v>
      </c>
    </row>
    <row r="1767" spans="1:8" ht="13.5" x14ac:dyDescent="0.25">
      <c r="A1767" s="11"/>
      <c r="B1767" s="10">
        <v>44875</v>
      </c>
      <c r="C1767" s="2">
        <v>3.6</v>
      </c>
      <c r="D1767" s="2">
        <v>3.0316999999999998</v>
      </c>
      <c r="E1767" s="2">
        <v>5940</v>
      </c>
      <c r="F1767" s="2">
        <v>3.5619999999999998</v>
      </c>
      <c r="G1767" s="2">
        <v>21158.28</v>
      </c>
      <c r="H1767" s="15">
        <f t="shared" si="27"/>
        <v>-8.2760876676480546E-3</v>
      </c>
    </row>
    <row r="1768" spans="1:8" ht="13.5" x14ac:dyDescent="0.25">
      <c r="A1768" s="11"/>
      <c r="B1768" s="10">
        <v>44876</v>
      </c>
      <c r="C1768" s="2">
        <v>3.6</v>
      </c>
      <c r="D1768" s="2">
        <v>3.0316999999999998</v>
      </c>
      <c r="E1768" s="2">
        <v>95</v>
      </c>
      <c r="F1768" s="2">
        <v>3.5209999999999999</v>
      </c>
      <c r="G1768" s="2">
        <v>334.495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3.64</v>
      </c>
      <c r="D1769" s="2">
        <v>3.0653999999999999</v>
      </c>
      <c r="E1769" s="2">
        <v>12220</v>
      </c>
      <c r="F1769" s="2">
        <v>3.6640000000000001</v>
      </c>
      <c r="G1769" s="2">
        <v>44774.080000000002</v>
      </c>
      <c r="H1769" s="15">
        <f t="shared" si="27"/>
        <v>1.1115875581357015E-2</v>
      </c>
    </row>
    <row r="1770" spans="1:8" ht="13.5" x14ac:dyDescent="0.25">
      <c r="A1770" s="11"/>
      <c r="B1770" s="10">
        <v>44880</v>
      </c>
      <c r="C1770" s="2">
        <v>3.62</v>
      </c>
      <c r="D1770" s="2">
        <v>3.0486</v>
      </c>
      <c r="E1770" s="2">
        <v>1202</v>
      </c>
      <c r="F1770" s="2">
        <v>3.6269999999999998</v>
      </c>
      <c r="G1770" s="2">
        <v>4359.6540000000005</v>
      </c>
      <c r="H1770" s="15">
        <f t="shared" si="27"/>
        <v>-5.4805245644940059E-3</v>
      </c>
    </row>
    <row r="1771" spans="1:8" ht="13.5" x14ac:dyDescent="0.25">
      <c r="A1771" s="11"/>
      <c r="B1771" s="10">
        <v>44881</v>
      </c>
      <c r="C1771" s="2">
        <v>3.51</v>
      </c>
      <c r="D1771" s="2">
        <v>2.9559000000000002</v>
      </c>
      <c r="E1771" s="2">
        <v>18698</v>
      </c>
      <c r="F1771" s="2">
        <v>3.512</v>
      </c>
      <c r="G1771" s="2">
        <v>65667.376000000004</v>
      </c>
      <c r="H1771" s="15">
        <f t="shared" si="27"/>
        <v>-3.040740011808692E-2</v>
      </c>
    </row>
    <row r="1772" spans="1:8" ht="13.5" x14ac:dyDescent="0.25">
      <c r="A1772" s="11"/>
      <c r="B1772" s="10">
        <v>44882</v>
      </c>
      <c r="C1772" s="2">
        <v>3.59</v>
      </c>
      <c r="D1772" s="2">
        <v>3.0232999999999999</v>
      </c>
      <c r="E1772" s="2">
        <v>10505</v>
      </c>
      <c r="F1772" s="2">
        <v>3.5659999999999998</v>
      </c>
      <c r="G1772" s="2">
        <v>37460.83</v>
      </c>
      <c r="H1772" s="15">
        <f t="shared" si="27"/>
        <v>2.2801853919279975E-2</v>
      </c>
    </row>
    <row r="1773" spans="1:8" ht="13.5" x14ac:dyDescent="0.25">
      <c r="A1773" s="11"/>
      <c r="B1773" s="10">
        <v>44883</v>
      </c>
      <c r="C1773" s="2">
        <v>3.57</v>
      </c>
      <c r="D1773" s="2">
        <v>3.0065</v>
      </c>
      <c r="E1773" s="2">
        <v>3629</v>
      </c>
      <c r="F1773" s="2">
        <v>3.5270000000000001</v>
      </c>
      <c r="G1773" s="2">
        <v>12799.483</v>
      </c>
      <c r="H1773" s="15">
        <f t="shared" si="27"/>
        <v>-5.5568418615419991E-3</v>
      </c>
    </row>
    <row r="1774" spans="1:8" ht="13.5" x14ac:dyDescent="0.25">
      <c r="A1774" s="11"/>
      <c r="B1774" s="10">
        <v>44886</v>
      </c>
      <c r="C1774" s="2">
        <v>3.49</v>
      </c>
      <c r="D1774" s="2">
        <v>2.9390999999999998</v>
      </c>
      <c r="E1774" s="2">
        <v>36830</v>
      </c>
      <c r="F1774" s="2">
        <v>3.395</v>
      </c>
      <c r="G1774" s="2">
        <v>125037.85</v>
      </c>
      <c r="H1774" s="15">
        <f t="shared" si="27"/>
        <v>-2.2418094129386373E-2</v>
      </c>
    </row>
    <row r="1775" spans="1:8" ht="13.5" x14ac:dyDescent="0.25">
      <c r="A1775" s="11"/>
      <c r="B1775" s="10">
        <v>44887</v>
      </c>
      <c r="C1775" s="2">
        <v>3.45</v>
      </c>
      <c r="D1775" s="2">
        <v>2.9054000000000002</v>
      </c>
      <c r="E1775" s="2">
        <v>33642</v>
      </c>
      <c r="F1775" s="2">
        <v>3.3740000000000001</v>
      </c>
      <c r="G1775" s="2">
        <v>113508.10799999999</v>
      </c>
      <c r="H1775" s="15">
        <f t="shared" si="27"/>
        <v>-1.1466095063114429E-2</v>
      </c>
    </row>
    <row r="1776" spans="1:8" ht="13.5" x14ac:dyDescent="0.25">
      <c r="A1776" s="11"/>
      <c r="B1776" s="10">
        <v>44888</v>
      </c>
      <c r="C1776" s="2">
        <v>3.55</v>
      </c>
      <c r="D1776" s="2">
        <v>2.9895999999999998</v>
      </c>
      <c r="E1776" s="2">
        <v>2545</v>
      </c>
      <c r="F1776" s="2">
        <v>3.4529999999999998</v>
      </c>
      <c r="G1776" s="2">
        <v>8787.8850000000002</v>
      </c>
      <c r="H1776" s="15">
        <f t="shared" si="27"/>
        <v>2.8980519033523645E-2</v>
      </c>
    </row>
    <row r="1777" spans="1:8" ht="13.5" x14ac:dyDescent="0.25">
      <c r="A1777" s="11"/>
      <c r="B1777" s="10">
        <v>44889</v>
      </c>
      <c r="C1777" s="2">
        <v>3.5</v>
      </c>
      <c r="D1777" s="2">
        <v>2.9474999999999998</v>
      </c>
      <c r="E1777" s="2">
        <v>2974</v>
      </c>
      <c r="F1777" s="2">
        <v>3.47</v>
      </c>
      <c r="G1777" s="2">
        <v>10319.780000000001</v>
      </c>
      <c r="H1777" s="15">
        <f t="shared" si="27"/>
        <v>-1.4082151458389092E-2</v>
      </c>
    </row>
    <row r="1778" spans="1:8" ht="13.5" x14ac:dyDescent="0.25">
      <c r="A1778" s="11"/>
      <c r="B1778" s="10">
        <v>44890</v>
      </c>
      <c r="C1778" s="2">
        <v>3.49</v>
      </c>
      <c r="D1778" s="2">
        <v>2.9390999999999998</v>
      </c>
      <c r="E1778" s="2">
        <v>266</v>
      </c>
      <c r="F1778" s="2">
        <v>3.4980000000000002</v>
      </c>
      <c r="G1778" s="2">
        <v>930.46799999999996</v>
      </c>
      <c r="H1778" s="15">
        <f t="shared" si="27"/>
        <v>-2.8498727735368832E-3</v>
      </c>
    </row>
    <row r="1779" spans="1:8" ht="13.5" x14ac:dyDescent="0.25">
      <c r="A1779" s="11"/>
      <c r="B1779" s="10">
        <v>44893</v>
      </c>
      <c r="C1779" s="2">
        <v>3.47</v>
      </c>
      <c r="D1779" s="2">
        <v>2.9222000000000001</v>
      </c>
      <c r="E1779" s="2">
        <v>651</v>
      </c>
      <c r="F1779" s="2">
        <v>3.4569999999999999</v>
      </c>
      <c r="G1779" s="2">
        <v>2250.5070000000001</v>
      </c>
      <c r="H1779" s="15">
        <f t="shared" si="27"/>
        <v>-5.7500595420365737E-3</v>
      </c>
    </row>
    <row r="1780" spans="1:8" ht="13.5" x14ac:dyDescent="0.25">
      <c r="A1780" s="11"/>
      <c r="B1780" s="10">
        <v>44894</v>
      </c>
      <c r="C1780" s="2">
        <v>3.5</v>
      </c>
      <c r="D1780" s="2">
        <v>2.9474999999999998</v>
      </c>
      <c r="E1780" s="2">
        <v>1932</v>
      </c>
      <c r="F1780" s="2">
        <v>3.4580000000000002</v>
      </c>
      <c r="G1780" s="2">
        <v>6680.8559999999998</v>
      </c>
      <c r="H1780" s="15">
        <f t="shared" si="27"/>
        <v>8.6578605160494339E-3</v>
      </c>
    </row>
    <row r="1781" spans="1:8" ht="13.5" x14ac:dyDescent="0.25">
      <c r="A1781" s="11"/>
      <c r="B1781" s="10">
        <v>44895</v>
      </c>
      <c r="C1781" s="2">
        <v>3.47</v>
      </c>
      <c r="D1781" s="2">
        <v>2.9222000000000001</v>
      </c>
      <c r="E1781" s="2">
        <v>12576</v>
      </c>
      <c r="F1781" s="2">
        <v>3.488</v>
      </c>
      <c r="G1781" s="2">
        <v>43865.088000000003</v>
      </c>
      <c r="H1781" s="15">
        <f t="shared" si="27"/>
        <v>-8.583545377438391E-3</v>
      </c>
    </row>
    <row r="1782" spans="1:8" ht="13.5" x14ac:dyDescent="0.25">
      <c r="A1782" s="11"/>
      <c r="B1782" s="10">
        <v>44896</v>
      </c>
      <c r="C1782" s="2">
        <v>3.44</v>
      </c>
      <c r="D1782" s="2">
        <v>2.8969999999999998</v>
      </c>
      <c r="E1782" s="2">
        <v>5630</v>
      </c>
      <c r="F1782" s="2">
        <v>3.5179999999999998</v>
      </c>
      <c r="G1782" s="2">
        <v>19806.34</v>
      </c>
      <c r="H1782" s="15">
        <f t="shared" si="27"/>
        <v>-8.6236397234961092E-3</v>
      </c>
    </row>
    <row r="1783" spans="1:8" ht="13.5" x14ac:dyDescent="0.25">
      <c r="A1783" s="11"/>
      <c r="B1783" s="10">
        <v>44897</v>
      </c>
      <c r="C1783" s="2">
        <v>3.48</v>
      </c>
      <c r="D1783" s="2">
        <v>2.9306999999999999</v>
      </c>
      <c r="E1783" s="2">
        <v>6142</v>
      </c>
      <c r="F1783" s="2">
        <v>3.419</v>
      </c>
      <c r="G1783" s="2">
        <v>20999.498</v>
      </c>
      <c r="H1783" s="15">
        <f t="shared" si="27"/>
        <v>1.1632723507076309E-2</v>
      </c>
    </row>
    <row r="1784" spans="1:8" ht="13.5" x14ac:dyDescent="0.25">
      <c r="A1784" s="11"/>
      <c r="B1784" s="10">
        <v>44900</v>
      </c>
      <c r="C1784" s="2">
        <v>3.31</v>
      </c>
      <c r="D1784" s="2">
        <v>2.7875000000000001</v>
      </c>
      <c r="E1784" s="2">
        <v>199</v>
      </c>
      <c r="F1784" s="2">
        <v>3.3929999999999998</v>
      </c>
      <c r="G1784" s="2">
        <v>675.20699999999999</v>
      </c>
      <c r="H1784" s="15">
        <f t="shared" si="27"/>
        <v>-4.8862046610024835E-2</v>
      </c>
    </row>
    <row r="1785" spans="1:8" ht="13.5" x14ac:dyDescent="0.25">
      <c r="A1785" s="11"/>
      <c r="B1785" s="10">
        <v>44901</v>
      </c>
      <c r="C1785" s="2">
        <v>3.39</v>
      </c>
      <c r="D1785" s="2">
        <v>2.8549000000000002</v>
      </c>
      <c r="E1785" s="2">
        <v>797</v>
      </c>
      <c r="F1785" s="2">
        <v>3.335</v>
      </c>
      <c r="G1785" s="2">
        <v>2657.9949999999999</v>
      </c>
      <c r="H1785" s="15">
        <f t="shared" si="27"/>
        <v>2.4179372197309461E-2</v>
      </c>
    </row>
    <row r="1786" spans="1:8" ht="13.5" x14ac:dyDescent="0.25">
      <c r="A1786" s="11"/>
      <c r="B1786" s="10">
        <v>44902</v>
      </c>
      <c r="C1786" s="2">
        <v>3.37</v>
      </c>
      <c r="D1786" s="2">
        <v>2.8380000000000001</v>
      </c>
      <c r="E1786" s="2">
        <v>245</v>
      </c>
      <c r="F1786" s="2">
        <v>3.35</v>
      </c>
      <c r="G1786" s="2">
        <v>820.75</v>
      </c>
      <c r="H1786" s="15">
        <f t="shared" si="27"/>
        <v>-5.9196469228344727E-3</v>
      </c>
    </row>
    <row r="1787" spans="1:8" ht="13.5" x14ac:dyDescent="0.25">
      <c r="A1787" s="11"/>
      <c r="B1787" s="10">
        <v>44903</v>
      </c>
      <c r="C1787" s="2">
        <v>3.38</v>
      </c>
      <c r="D1787" s="2">
        <v>2.8464999999999998</v>
      </c>
      <c r="E1787" s="2">
        <v>41</v>
      </c>
      <c r="F1787" s="2">
        <v>3.3679999999999999</v>
      </c>
      <c r="G1787" s="2">
        <v>138.08799999999999</v>
      </c>
      <c r="H1787" s="15">
        <f t="shared" si="27"/>
        <v>2.9950669485552255E-3</v>
      </c>
    </row>
    <row r="1788" spans="1:8" ht="13.5" x14ac:dyDescent="0.25">
      <c r="A1788" s="11"/>
      <c r="B1788" s="10">
        <v>44904</v>
      </c>
      <c r="C1788" s="2">
        <v>3.38</v>
      </c>
      <c r="D1788" s="2">
        <v>2.8464999999999998</v>
      </c>
      <c r="E1788" s="2">
        <v>0</v>
      </c>
      <c r="F1788" s="2">
        <v>0</v>
      </c>
      <c r="G1788" s="2">
        <v>0</v>
      </c>
      <c r="H1788" s="15">
        <f t="shared" si="27"/>
        <v>0</v>
      </c>
    </row>
    <row r="1789" spans="1:8" ht="13.5" x14ac:dyDescent="0.25">
      <c r="A1789" s="11"/>
      <c r="B1789" s="10">
        <v>44907</v>
      </c>
      <c r="C1789" s="2">
        <v>3.35</v>
      </c>
      <c r="D1789" s="2">
        <v>2.8212000000000002</v>
      </c>
      <c r="E1789" s="2">
        <v>2358</v>
      </c>
      <c r="F1789" s="2">
        <v>3.3079999999999998</v>
      </c>
      <c r="G1789" s="2">
        <v>7800.2640000000001</v>
      </c>
      <c r="H1789" s="15">
        <f t="shared" si="27"/>
        <v>-8.888108203056265E-3</v>
      </c>
    </row>
    <row r="1790" spans="1:8" ht="13.5" x14ac:dyDescent="0.25">
      <c r="A1790" s="11"/>
      <c r="B1790" s="10">
        <v>44908</v>
      </c>
      <c r="C1790" s="2">
        <v>3.34</v>
      </c>
      <c r="D1790" s="2">
        <v>2.8128000000000002</v>
      </c>
      <c r="E1790" s="2">
        <v>1267</v>
      </c>
      <c r="F1790" s="2">
        <v>3.2890000000000001</v>
      </c>
      <c r="G1790" s="2">
        <v>4167.1629999999996</v>
      </c>
      <c r="H1790" s="15">
        <f t="shared" si="27"/>
        <v>-2.9774564015312499E-3</v>
      </c>
    </row>
    <row r="1791" spans="1:8" ht="13.5" x14ac:dyDescent="0.25">
      <c r="A1791" s="11"/>
      <c r="B1791" s="10">
        <v>44909</v>
      </c>
      <c r="C1791" s="2">
        <v>3.27</v>
      </c>
      <c r="D1791" s="2">
        <v>2.7538</v>
      </c>
      <c r="E1791" s="2">
        <v>2591</v>
      </c>
      <c r="F1791" s="2">
        <v>3.278</v>
      </c>
      <c r="G1791" s="2">
        <v>8493.2980000000007</v>
      </c>
      <c r="H1791" s="15">
        <f t="shared" si="27"/>
        <v>-2.0975540386803243E-2</v>
      </c>
    </row>
    <row r="1792" spans="1:8" ht="13.5" x14ac:dyDescent="0.25">
      <c r="A1792" s="11"/>
      <c r="B1792" s="10">
        <v>44910</v>
      </c>
      <c r="C1792" s="2">
        <v>3.3</v>
      </c>
      <c r="D1792" s="2">
        <v>2.7791000000000001</v>
      </c>
      <c r="E1792" s="2">
        <v>3389</v>
      </c>
      <c r="F1792" s="2">
        <v>3.3170000000000002</v>
      </c>
      <c r="G1792" s="2">
        <v>11241.313</v>
      </c>
      <c r="H1792" s="15">
        <f t="shared" si="27"/>
        <v>9.1873048151645369E-3</v>
      </c>
    </row>
    <row r="1793" spans="1:8" ht="13.5" x14ac:dyDescent="0.25">
      <c r="A1793" s="11"/>
      <c r="B1793" s="10">
        <v>44911</v>
      </c>
      <c r="C1793" s="2">
        <v>3.3</v>
      </c>
      <c r="D1793" s="2">
        <v>2.7791000000000001</v>
      </c>
      <c r="E1793" s="2">
        <v>1301</v>
      </c>
      <c r="F1793" s="2">
        <v>3.2970000000000002</v>
      </c>
      <c r="G1793" s="2">
        <v>4289.3969999999999</v>
      </c>
      <c r="H1793" s="15">
        <f t="shared" si="27"/>
        <v>0</v>
      </c>
    </row>
    <row r="1794" spans="1:8" ht="13.5" x14ac:dyDescent="0.25">
      <c r="A1794" s="11"/>
      <c r="B1794" s="10">
        <v>44914</v>
      </c>
      <c r="C1794" s="2">
        <v>3.29</v>
      </c>
      <c r="D1794" s="2">
        <v>2.7707000000000002</v>
      </c>
      <c r="E1794" s="2">
        <v>2120</v>
      </c>
      <c r="F1794" s="2">
        <v>3.25</v>
      </c>
      <c r="G1794" s="2">
        <v>6890</v>
      </c>
      <c r="H1794" s="15">
        <f t="shared" si="27"/>
        <v>-3.0225612608398267E-3</v>
      </c>
    </row>
    <row r="1795" spans="1:8" ht="13.5" x14ac:dyDescent="0.25">
      <c r="A1795" s="11"/>
      <c r="B1795" s="10">
        <v>44915</v>
      </c>
      <c r="C1795" s="2">
        <v>3.19</v>
      </c>
      <c r="D1795" s="2">
        <v>2.6863999999999999</v>
      </c>
      <c r="E1795" s="2">
        <v>11410</v>
      </c>
      <c r="F1795" s="2">
        <v>3.1560000000000001</v>
      </c>
      <c r="G1795" s="2">
        <v>36009.96</v>
      </c>
      <c r="H1795" s="15">
        <f t="shared" si="27"/>
        <v>-3.0425524235752791E-2</v>
      </c>
    </row>
    <row r="1796" spans="1:8" ht="13.5" x14ac:dyDescent="0.25">
      <c r="A1796" s="11"/>
      <c r="B1796" s="10">
        <v>44916</v>
      </c>
      <c r="C1796" s="2">
        <v>3.21</v>
      </c>
      <c r="D1796" s="2">
        <v>2.7033</v>
      </c>
      <c r="E1796" s="2">
        <v>642</v>
      </c>
      <c r="F1796" s="2">
        <v>3.181</v>
      </c>
      <c r="G1796" s="2">
        <v>2042.202</v>
      </c>
      <c r="H1796" s="15">
        <f t="shared" si="27"/>
        <v>6.290946992257347E-3</v>
      </c>
    </row>
    <row r="1797" spans="1:8" ht="13.5" x14ac:dyDescent="0.25">
      <c r="A1797" s="11"/>
      <c r="B1797" s="10">
        <v>44917</v>
      </c>
      <c r="C1797" s="2">
        <v>3.19</v>
      </c>
      <c r="D1797" s="2">
        <v>2.6863999999999999</v>
      </c>
      <c r="E1797" s="2">
        <v>785</v>
      </c>
      <c r="F1797" s="2">
        <v>3.1629999999999998</v>
      </c>
      <c r="G1797" s="2">
        <v>2482.9549999999999</v>
      </c>
      <c r="H1797" s="15">
        <f t="shared" si="27"/>
        <v>-6.2516183923353444E-3</v>
      </c>
    </row>
    <row r="1798" spans="1:8" ht="13.5" x14ac:dyDescent="0.25">
      <c r="A1798" s="11"/>
      <c r="B1798" s="10">
        <v>44918</v>
      </c>
      <c r="C1798" s="2">
        <v>3.09</v>
      </c>
      <c r="D1798" s="2">
        <v>2.6021999999999998</v>
      </c>
      <c r="E1798" s="2">
        <v>1689</v>
      </c>
      <c r="F1798" s="2">
        <v>3.09</v>
      </c>
      <c r="G1798" s="2">
        <v>5219.01</v>
      </c>
      <c r="H1798" s="15">
        <f t="shared" si="27"/>
        <v>-3.1343061346039328E-2</v>
      </c>
    </row>
    <row r="1799" spans="1:8" ht="13.5" x14ac:dyDescent="0.25">
      <c r="A1799" s="11"/>
      <c r="B1799" s="10">
        <v>44921</v>
      </c>
      <c r="C1799" s="2">
        <v>3.02</v>
      </c>
      <c r="D1799" s="2">
        <v>2.5432999999999999</v>
      </c>
      <c r="E1799" s="2">
        <v>6562</v>
      </c>
      <c r="F1799" s="2">
        <v>2.9889999999999999</v>
      </c>
      <c r="G1799" s="2">
        <v>19613.817999999999</v>
      </c>
      <c r="H1799" s="15">
        <f t="shared" ref="H1799:H1862" si="28">(D1799-D1798)/D1798</f>
        <v>-2.2634693720697853E-2</v>
      </c>
    </row>
    <row r="1800" spans="1:8" ht="13.5" x14ac:dyDescent="0.25">
      <c r="A1800" s="11"/>
      <c r="B1800" s="10">
        <v>44922</v>
      </c>
      <c r="C1800" s="2">
        <v>3</v>
      </c>
      <c r="D1800" s="2">
        <v>2.5264000000000002</v>
      </c>
      <c r="E1800" s="2">
        <v>1165</v>
      </c>
      <c r="F1800" s="2">
        <v>3.0019999999999998</v>
      </c>
      <c r="G1800" s="2">
        <v>3497.33</v>
      </c>
      <c r="H1800" s="15">
        <f t="shared" si="28"/>
        <v>-6.6449101560962899E-3</v>
      </c>
    </row>
    <row r="1801" spans="1:8" ht="13.5" x14ac:dyDescent="0.25">
      <c r="A1801" s="11"/>
      <c r="B1801" s="10">
        <v>44923</v>
      </c>
      <c r="C1801" s="2">
        <v>2.9</v>
      </c>
      <c r="D1801" s="2">
        <v>2.4422000000000001</v>
      </c>
      <c r="E1801" s="2">
        <v>10021</v>
      </c>
      <c r="F1801" s="2">
        <v>2.8759999999999999</v>
      </c>
      <c r="G1801" s="2">
        <v>28820.396000000001</v>
      </c>
      <c r="H1801" s="15">
        <f t="shared" si="28"/>
        <v>-3.3328055731475632E-2</v>
      </c>
    </row>
    <row r="1802" spans="1:8" ht="13.5" x14ac:dyDescent="0.25">
      <c r="A1802" s="11"/>
      <c r="B1802" s="10">
        <v>44924</v>
      </c>
      <c r="C1802" s="2">
        <v>2.87</v>
      </c>
      <c r="D1802" s="2">
        <v>2.4169999999999998</v>
      </c>
      <c r="E1802" s="2">
        <v>4584</v>
      </c>
      <c r="F1802" s="2">
        <v>2.8929999999999998</v>
      </c>
      <c r="G1802" s="2">
        <v>13261.512000000001</v>
      </c>
      <c r="H1802" s="15">
        <f t="shared" si="28"/>
        <v>-1.0318565228073185E-2</v>
      </c>
    </row>
    <row r="1803" spans="1:8" ht="13.5" x14ac:dyDescent="0.25">
      <c r="A1803" s="11"/>
      <c r="B1803" s="10">
        <v>44925</v>
      </c>
      <c r="C1803" s="2">
        <v>2.94</v>
      </c>
      <c r="D1803" s="2">
        <v>2.4759000000000002</v>
      </c>
      <c r="E1803" s="2">
        <v>4092</v>
      </c>
      <c r="F1803" s="2">
        <v>2.976</v>
      </c>
      <c r="G1803" s="2">
        <v>12177.791999999999</v>
      </c>
      <c r="H1803" s="15">
        <f t="shared" si="28"/>
        <v>2.4369052544476789E-2</v>
      </c>
    </row>
    <row r="1804" spans="1:8" ht="13.5" x14ac:dyDescent="0.25">
      <c r="A1804" s="11"/>
      <c r="B1804" s="10">
        <v>44928</v>
      </c>
      <c r="C1804" s="2">
        <v>2.95</v>
      </c>
      <c r="D1804" s="2">
        <v>2.4843000000000002</v>
      </c>
      <c r="E1804" s="2">
        <v>1287</v>
      </c>
      <c r="F1804" s="2">
        <v>2.9470000000000001</v>
      </c>
      <c r="G1804" s="2">
        <v>3792.7890000000002</v>
      </c>
      <c r="H1804" s="15">
        <f t="shared" si="28"/>
        <v>3.3927056827820034E-3</v>
      </c>
    </row>
    <row r="1805" spans="1:8" ht="13.5" x14ac:dyDescent="0.25">
      <c r="A1805" s="11"/>
      <c r="B1805" s="10">
        <v>44929</v>
      </c>
      <c r="C1805" s="2">
        <v>2.98</v>
      </c>
      <c r="D1805" s="2">
        <v>2.5095999999999998</v>
      </c>
      <c r="E1805" s="2">
        <v>3465</v>
      </c>
      <c r="F1805" s="2">
        <v>2.9409999999999998</v>
      </c>
      <c r="G1805" s="2">
        <v>10190.565000000001</v>
      </c>
      <c r="H1805" s="15">
        <f t="shared" si="28"/>
        <v>1.0183955238900155E-2</v>
      </c>
    </row>
    <row r="1806" spans="1:8" ht="13.5" x14ac:dyDescent="0.25">
      <c r="A1806" s="11"/>
      <c r="B1806" s="10">
        <v>44930</v>
      </c>
      <c r="C1806" s="2">
        <v>2.96</v>
      </c>
      <c r="D1806" s="2">
        <v>2.4927000000000001</v>
      </c>
      <c r="E1806" s="2">
        <v>2345</v>
      </c>
      <c r="F1806" s="2">
        <v>2.9590000000000001</v>
      </c>
      <c r="G1806" s="2">
        <v>6938.8549999999996</v>
      </c>
      <c r="H1806" s="15">
        <f t="shared" si="28"/>
        <v>-6.7341408989479174E-3</v>
      </c>
    </row>
    <row r="1807" spans="1:8" ht="13.5" x14ac:dyDescent="0.25">
      <c r="A1807" s="11"/>
      <c r="B1807" s="10">
        <v>44931</v>
      </c>
      <c r="C1807" s="2">
        <v>2.95</v>
      </c>
      <c r="D1807" s="2">
        <v>2.4843000000000002</v>
      </c>
      <c r="E1807" s="2">
        <v>3080</v>
      </c>
      <c r="F1807" s="2">
        <v>2.93</v>
      </c>
      <c r="G1807" s="2">
        <v>9024.4</v>
      </c>
      <c r="H1807" s="15">
        <f t="shared" si="28"/>
        <v>-3.3698399326031864E-3</v>
      </c>
    </row>
    <row r="1808" spans="1:8" ht="13.5" x14ac:dyDescent="0.25">
      <c r="A1808" s="11"/>
      <c r="B1808" s="10">
        <v>44932</v>
      </c>
      <c r="C1808" s="2">
        <v>2.93</v>
      </c>
      <c r="D1808" s="2">
        <v>2.4674999999999998</v>
      </c>
      <c r="E1808" s="2">
        <v>4654</v>
      </c>
      <c r="F1808" s="2">
        <v>2.9180000000000001</v>
      </c>
      <c r="G1808" s="2">
        <v>13580.371999999999</v>
      </c>
      <c r="H1808" s="15">
        <f t="shared" si="28"/>
        <v>-6.7624683009299882E-3</v>
      </c>
    </row>
    <row r="1809" spans="1:8" ht="13.5" x14ac:dyDescent="0.25">
      <c r="A1809" s="11"/>
      <c r="B1809" s="10">
        <v>44935</v>
      </c>
      <c r="C1809" s="2">
        <v>2.93</v>
      </c>
      <c r="D1809" s="2">
        <v>2.4674999999999998</v>
      </c>
      <c r="E1809" s="2">
        <v>2674</v>
      </c>
      <c r="F1809" s="2">
        <v>2.871</v>
      </c>
      <c r="G1809" s="2">
        <v>7677.0540000000001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2.88</v>
      </c>
      <c r="D1810" s="2">
        <v>2.4253999999999998</v>
      </c>
      <c r="E1810" s="2">
        <v>14488</v>
      </c>
      <c r="F1810" s="2">
        <v>2.8570000000000002</v>
      </c>
      <c r="G1810" s="2">
        <v>41392.216</v>
      </c>
      <c r="H1810" s="15">
        <f t="shared" si="28"/>
        <v>-1.706180344478218E-2</v>
      </c>
    </row>
    <row r="1811" spans="1:8" ht="13.5" x14ac:dyDescent="0.25">
      <c r="A1811" s="11"/>
      <c r="B1811" s="10">
        <v>44937</v>
      </c>
      <c r="C1811" s="2">
        <v>2.89</v>
      </c>
      <c r="D1811" s="2">
        <v>2.4338000000000002</v>
      </c>
      <c r="E1811" s="2">
        <v>7899</v>
      </c>
      <c r="F1811" s="2">
        <v>2.8650000000000002</v>
      </c>
      <c r="G1811" s="2">
        <v>22630.634999999998</v>
      </c>
      <c r="H1811" s="15">
        <f t="shared" si="28"/>
        <v>3.4633462521647595E-3</v>
      </c>
    </row>
    <row r="1812" spans="1:8" ht="13.5" x14ac:dyDescent="0.25">
      <c r="A1812" s="11"/>
      <c r="B1812" s="10">
        <v>44938</v>
      </c>
      <c r="C1812" s="2">
        <v>2.88</v>
      </c>
      <c r="D1812" s="2">
        <v>2.4253999999999998</v>
      </c>
      <c r="E1812" s="2">
        <v>2446</v>
      </c>
      <c r="F1812" s="2">
        <v>2.8879999999999999</v>
      </c>
      <c r="G1812" s="2">
        <v>7064.0479999999998</v>
      </c>
      <c r="H1812" s="15">
        <f t="shared" si="28"/>
        <v>-3.4513928835567453E-3</v>
      </c>
    </row>
    <row r="1813" spans="1:8" ht="13.5" x14ac:dyDescent="0.25">
      <c r="A1813" s="11"/>
      <c r="B1813" s="10">
        <v>44939</v>
      </c>
      <c r="C1813" s="2">
        <v>2.88</v>
      </c>
      <c r="D1813" s="2">
        <v>2.4253999999999998</v>
      </c>
      <c r="E1813" s="2">
        <v>643</v>
      </c>
      <c r="F1813" s="2">
        <v>2.84</v>
      </c>
      <c r="G1813" s="2">
        <v>1826.12</v>
      </c>
      <c r="H1813" s="15">
        <f t="shared" si="28"/>
        <v>0</v>
      </c>
    </row>
    <row r="1814" spans="1:8" ht="13.5" x14ac:dyDescent="0.25">
      <c r="A1814" s="11"/>
      <c r="B1814" s="10">
        <v>44942</v>
      </c>
      <c r="C1814" s="2">
        <v>2.83</v>
      </c>
      <c r="D1814" s="2">
        <v>2.3833000000000002</v>
      </c>
      <c r="E1814" s="2">
        <v>7744</v>
      </c>
      <c r="F1814" s="2">
        <v>2.79</v>
      </c>
      <c r="G1814" s="2">
        <v>21605.759999999998</v>
      </c>
      <c r="H1814" s="15">
        <f t="shared" si="28"/>
        <v>-1.7357961573348554E-2</v>
      </c>
    </row>
    <row r="1815" spans="1:8" ht="13.5" x14ac:dyDescent="0.25">
      <c r="A1815" s="11"/>
      <c r="B1815" s="10">
        <v>44943</v>
      </c>
      <c r="C1815" s="2">
        <v>2.92</v>
      </c>
      <c r="D1815" s="2">
        <v>2.4590999999999998</v>
      </c>
      <c r="E1815" s="2">
        <v>2969</v>
      </c>
      <c r="F1815" s="2">
        <v>2.867</v>
      </c>
      <c r="G1815" s="2">
        <v>8512.1229999999996</v>
      </c>
      <c r="H1815" s="15">
        <f t="shared" si="28"/>
        <v>3.1804640624344245E-2</v>
      </c>
    </row>
    <row r="1816" spans="1:8" ht="13.5" x14ac:dyDescent="0.25">
      <c r="A1816" s="11"/>
      <c r="B1816" s="10">
        <v>44944</v>
      </c>
      <c r="C1816" s="2">
        <v>3.04</v>
      </c>
      <c r="D1816" s="2">
        <v>2.5600999999999998</v>
      </c>
      <c r="E1816" s="2">
        <v>17524</v>
      </c>
      <c r="F1816" s="2">
        <v>3.01</v>
      </c>
      <c r="G1816" s="2">
        <v>52747.24</v>
      </c>
      <c r="H1816" s="15">
        <f t="shared" si="28"/>
        <v>4.1071936887479156E-2</v>
      </c>
    </row>
    <row r="1817" spans="1:8" ht="13.5" x14ac:dyDescent="0.25">
      <c r="A1817" s="11"/>
      <c r="B1817" s="10">
        <v>44945</v>
      </c>
      <c r="C1817" s="2">
        <v>3.08</v>
      </c>
      <c r="D1817" s="2">
        <v>2.5937999999999999</v>
      </c>
      <c r="E1817" s="2">
        <v>803</v>
      </c>
      <c r="F1817" s="2">
        <v>3.02</v>
      </c>
      <c r="G1817" s="2">
        <v>2425.06</v>
      </c>
      <c r="H1817" s="15">
        <f t="shared" si="28"/>
        <v>1.3163548298894601E-2</v>
      </c>
    </row>
    <row r="1818" spans="1:8" ht="13.5" x14ac:dyDescent="0.25">
      <c r="A1818" s="11"/>
      <c r="B1818" s="10">
        <v>44946</v>
      </c>
      <c r="C1818" s="2">
        <v>3.02</v>
      </c>
      <c r="D1818" s="2">
        <v>2.5432999999999999</v>
      </c>
      <c r="E1818" s="2">
        <v>724</v>
      </c>
      <c r="F1818" s="2">
        <v>3.0430000000000001</v>
      </c>
      <c r="G1818" s="2">
        <v>2203.1320000000001</v>
      </c>
      <c r="H1818" s="15">
        <f t="shared" si="28"/>
        <v>-1.9469504202328628E-2</v>
      </c>
    </row>
    <row r="1819" spans="1:8" ht="13.5" x14ac:dyDescent="0.25">
      <c r="A1819" s="11"/>
      <c r="B1819" s="10">
        <v>44949</v>
      </c>
      <c r="C1819" s="2">
        <v>3.08</v>
      </c>
      <c r="D1819" s="2">
        <v>2.5937999999999999</v>
      </c>
      <c r="E1819" s="2">
        <v>32</v>
      </c>
      <c r="F1819" s="2">
        <v>3.0470000000000002</v>
      </c>
      <c r="G1819" s="2">
        <v>97.504000000000005</v>
      </c>
      <c r="H1819" s="15">
        <f t="shared" si="28"/>
        <v>1.9856092478276251E-2</v>
      </c>
    </row>
    <row r="1820" spans="1:8" ht="13.5" x14ac:dyDescent="0.25">
      <c r="A1820" s="11"/>
      <c r="B1820" s="10">
        <v>44950</v>
      </c>
      <c r="C1820" s="2">
        <v>3.15</v>
      </c>
      <c r="D1820" s="2">
        <v>2.6528</v>
      </c>
      <c r="E1820" s="2">
        <v>4082</v>
      </c>
      <c r="F1820" s="2">
        <v>3.0680000000000001</v>
      </c>
      <c r="G1820" s="2">
        <v>12523.575999999999</v>
      </c>
      <c r="H1820" s="15">
        <f t="shared" si="28"/>
        <v>2.2746549464106779E-2</v>
      </c>
    </row>
    <row r="1821" spans="1:8" ht="13.5" x14ac:dyDescent="0.25">
      <c r="A1821" s="11"/>
      <c r="B1821" s="10">
        <v>44951</v>
      </c>
      <c r="C1821" s="2">
        <v>3.15</v>
      </c>
      <c r="D1821" s="2">
        <v>2.6528</v>
      </c>
      <c r="E1821" s="2">
        <v>6378</v>
      </c>
      <c r="F1821" s="2">
        <v>3.18</v>
      </c>
      <c r="G1821" s="2">
        <v>20282.04</v>
      </c>
      <c r="H1821" s="15">
        <f t="shared" si="28"/>
        <v>0</v>
      </c>
    </row>
    <row r="1822" spans="1:8" ht="13.5" x14ac:dyDescent="0.25">
      <c r="A1822" s="11"/>
      <c r="B1822" s="10">
        <v>44952</v>
      </c>
      <c r="C1822" s="2">
        <v>3.15</v>
      </c>
      <c r="D1822" s="2">
        <v>2.6528</v>
      </c>
      <c r="E1822" s="2">
        <v>309</v>
      </c>
      <c r="F1822" s="2">
        <v>3.1070000000000002</v>
      </c>
      <c r="G1822" s="2">
        <v>960.06299999999999</v>
      </c>
      <c r="H1822" s="15">
        <f t="shared" si="28"/>
        <v>0</v>
      </c>
    </row>
    <row r="1823" spans="1:8" ht="13.5" x14ac:dyDescent="0.25">
      <c r="A1823" s="11"/>
      <c r="B1823" s="10">
        <v>44953</v>
      </c>
      <c r="C1823" s="2">
        <v>2.98</v>
      </c>
      <c r="D1823" s="2">
        <v>2.5095999999999998</v>
      </c>
      <c r="E1823" s="2">
        <v>6407</v>
      </c>
      <c r="F1823" s="2">
        <v>3.0289999999999999</v>
      </c>
      <c r="G1823" s="2">
        <v>19406.803</v>
      </c>
      <c r="H1823" s="15">
        <f t="shared" si="28"/>
        <v>-5.3980699638118294E-2</v>
      </c>
    </row>
    <row r="1824" spans="1:8" ht="13.5" x14ac:dyDescent="0.25">
      <c r="A1824" s="11"/>
      <c r="B1824" s="10">
        <v>44956</v>
      </c>
      <c r="C1824" s="2">
        <v>3.06</v>
      </c>
      <c r="D1824" s="2">
        <v>2.577</v>
      </c>
      <c r="E1824" s="2">
        <v>1076</v>
      </c>
      <c r="F1824" s="2">
        <v>3.03</v>
      </c>
      <c r="G1824" s="2">
        <v>3260.28</v>
      </c>
      <c r="H1824" s="15">
        <f t="shared" si="28"/>
        <v>2.6856869620656729E-2</v>
      </c>
    </row>
    <row r="1825" spans="1:8" ht="13.5" x14ac:dyDescent="0.25">
      <c r="A1825" s="11"/>
      <c r="B1825" s="10">
        <v>44957</v>
      </c>
      <c r="C1825" s="2">
        <v>3</v>
      </c>
      <c r="D1825" s="2">
        <v>2.5264000000000002</v>
      </c>
      <c r="E1825" s="2">
        <v>463</v>
      </c>
      <c r="F1825" s="2">
        <v>2.9929999999999999</v>
      </c>
      <c r="G1825" s="2">
        <v>1385.759</v>
      </c>
      <c r="H1825" s="15">
        <f t="shared" si="28"/>
        <v>-1.9635234769111276E-2</v>
      </c>
    </row>
    <row r="1826" spans="1:8" ht="13.5" x14ac:dyDescent="0.25">
      <c r="A1826" s="11"/>
      <c r="B1826" s="10">
        <v>44958</v>
      </c>
      <c r="C1826" s="2">
        <v>3.04</v>
      </c>
      <c r="D1826" s="2">
        <v>2.5600999999999998</v>
      </c>
      <c r="E1826" s="2">
        <v>4192</v>
      </c>
      <c r="F1826" s="2">
        <v>2.9860000000000002</v>
      </c>
      <c r="G1826" s="2">
        <v>12517.312</v>
      </c>
      <c r="H1826" s="15">
        <f t="shared" si="28"/>
        <v>1.333913869537667E-2</v>
      </c>
    </row>
    <row r="1827" spans="1:8" ht="13.5" x14ac:dyDescent="0.25">
      <c r="A1827" s="11"/>
      <c r="B1827" s="10">
        <v>44959</v>
      </c>
      <c r="C1827" s="2">
        <v>3.12</v>
      </c>
      <c r="D1827" s="2">
        <v>2.6274999999999999</v>
      </c>
      <c r="E1827" s="2">
        <v>9958</v>
      </c>
      <c r="F1827" s="2">
        <v>3.105</v>
      </c>
      <c r="G1827" s="2">
        <v>30919.59</v>
      </c>
      <c r="H1827" s="15">
        <f t="shared" si="28"/>
        <v>2.6327096597789201E-2</v>
      </c>
    </row>
    <row r="1828" spans="1:8" ht="13.5" x14ac:dyDescent="0.25">
      <c r="A1828" s="11"/>
      <c r="B1828" s="10">
        <v>44960</v>
      </c>
      <c r="C1828" s="2">
        <v>3.19</v>
      </c>
      <c r="D1828" s="2">
        <v>2.6863999999999999</v>
      </c>
      <c r="E1828" s="2">
        <v>14402</v>
      </c>
      <c r="F1828" s="2">
        <v>3.238</v>
      </c>
      <c r="G1828" s="2">
        <v>46633.675999999999</v>
      </c>
      <c r="H1828" s="15">
        <f t="shared" si="28"/>
        <v>2.2416745956232144E-2</v>
      </c>
    </row>
    <row r="1829" spans="1:8" ht="13.5" x14ac:dyDescent="0.25">
      <c r="A1829" s="11"/>
      <c r="B1829" s="10">
        <v>44963</v>
      </c>
      <c r="C1829" s="2">
        <v>3.16</v>
      </c>
      <c r="D1829" s="2">
        <v>2.6612</v>
      </c>
      <c r="E1829" s="2">
        <v>1557</v>
      </c>
      <c r="F1829" s="2">
        <v>3.1120000000000001</v>
      </c>
      <c r="G1829" s="2">
        <v>4845.384</v>
      </c>
      <c r="H1829" s="15">
        <f t="shared" si="28"/>
        <v>-9.3805836807623177E-3</v>
      </c>
    </row>
    <row r="1830" spans="1:8" ht="13.5" x14ac:dyDescent="0.25">
      <c r="A1830" s="11"/>
      <c r="B1830" s="10">
        <v>44964</v>
      </c>
      <c r="C1830" s="2">
        <v>3.17</v>
      </c>
      <c r="D1830" s="2">
        <v>2.6696</v>
      </c>
      <c r="E1830" s="2">
        <v>5200</v>
      </c>
      <c r="F1830" s="2">
        <v>3.1549999999999998</v>
      </c>
      <c r="G1830" s="2">
        <v>16406</v>
      </c>
      <c r="H1830" s="15">
        <f t="shared" si="28"/>
        <v>3.1564707650683765E-3</v>
      </c>
    </row>
    <row r="1831" spans="1:8" ht="13.5" x14ac:dyDescent="0.25">
      <c r="A1831" s="11"/>
      <c r="B1831" s="10">
        <v>44965</v>
      </c>
      <c r="C1831" s="2">
        <v>3.23</v>
      </c>
      <c r="D1831" s="2">
        <v>2.7201</v>
      </c>
      <c r="E1831" s="2">
        <v>5723</v>
      </c>
      <c r="F1831" s="2">
        <v>3.173</v>
      </c>
      <c r="G1831" s="2">
        <v>18159.079000000002</v>
      </c>
      <c r="H1831" s="15">
        <f t="shared" si="28"/>
        <v>1.8916691639196879E-2</v>
      </c>
    </row>
    <row r="1832" spans="1:8" ht="13.5" x14ac:dyDescent="0.25">
      <c r="A1832" s="11"/>
      <c r="B1832" s="10">
        <v>44966</v>
      </c>
      <c r="C1832" s="2">
        <v>3.16</v>
      </c>
      <c r="D1832" s="2">
        <v>2.6612</v>
      </c>
      <c r="E1832" s="2">
        <v>1840</v>
      </c>
      <c r="F1832" s="2">
        <v>3.121</v>
      </c>
      <c r="G1832" s="2">
        <v>5742.64</v>
      </c>
      <c r="H1832" s="15">
        <f t="shared" si="28"/>
        <v>-2.1653615675894251E-2</v>
      </c>
    </row>
    <row r="1833" spans="1:8" ht="13.5" x14ac:dyDescent="0.25">
      <c r="A1833" s="11"/>
      <c r="B1833" s="10">
        <v>44967</v>
      </c>
      <c r="C1833" s="2">
        <v>3.14</v>
      </c>
      <c r="D1833" s="2">
        <v>2.6442999999999999</v>
      </c>
      <c r="E1833" s="2">
        <v>102</v>
      </c>
      <c r="F1833" s="2">
        <v>3.133</v>
      </c>
      <c r="G1833" s="2">
        <v>319.56599999999997</v>
      </c>
      <c r="H1833" s="15">
        <f t="shared" si="28"/>
        <v>-6.3505185630543127E-3</v>
      </c>
    </row>
    <row r="1834" spans="1:8" ht="13.5" x14ac:dyDescent="0.25">
      <c r="A1834" s="11"/>
      <c r="B1834" s="10">
        <v>44970</v>
      </c>
      <c r="C1834" s="2">
        <v>3.25</v>
      </c>
      <c r="D1834" s="2">
        <v>2.7370000000000001</v>
      </c>
      <c r="E1834" s="2">
        <v>21842</v>
      </c>
      <c r="F1834" s="2">
        <v>3.2450000000000001</v>
      </c>
      <c r="G1834" s="2">
        <v>70877.289999999994</v>
      </c>
      <c r="H1834" s="15">
        <f t="shared" si="28"/>
        <v>3.505653670158463E-2</v>
      </c>
    </row>
    <row r="1835" spans="1:8" ht="13.5" x14ac:dyDescent="0.25">
      <c r="A1835" s="11"/>
      <c r="B1835" s="10">
        <v>44971</v>
      </c>
      <c r="C1835" s="2">
        <v>3.29</v>
      </c>
      <c r="D1835" s="2">
        <v>2.7707000000000002</v>
      </c>
      <c r="E1835" s="2">
        <v>14277</v>
      </c>
      <c r="F1835" s="2">
        <v>3.254</v>
      </c>
      <c r="G1835" s="2">
        <v>46457.358</v>
      </c>
      <c r="H1835" s="15">
        <f t="shared" si="28"/>
        <v>1.2312751187431517E-2</v>
      </c>
    </row>
    <row r="1836" spans="1:8" ht="13.5" x14ac:dyDescent="0.25">
      <c r="A1836" s="11"/>
      <c r="B1836" s="10">
        <v>44972</v>
      </c>
      <c r="C1836" s="2">
        <v>3.3</v>
      </c>
      <c r="D1836" s="2">
        <v>2.7791000000000001</v>
      </c>
      <c r="E1836" s="2">
        <v>9659</v>
      </c>
      <c r="F1836" s="2">
        <v>3.286</v>
      </c>
      <c r="G1836" s="2">
        <v>31739.473999999998</v>
      </c>
      <c r="H1836" s="15">
        <f t="shared" si="28"/>
        <v>3.031724834879259E-3</v>
      </c>
    </row>
    <row r="1837" spans="1:8" ht="13.5" x14ac:dyDescent="0.25">
      <c r="A1837" s="11"/>
      <c r="B1837" s="10">
        <v>44973</v>
      </c>
      <c r="C1837" s="2">
        <v>3.29</v>
      </c>
      <c r="D1837" s="2">
        <v>2.7707000000000002</v>
      </c>
      <c r="E1837" s="2">
        <v>955</v>
      </c>
      <c r="F1837" s="2">
        <v>3.274</v>
      </c>
      <c r="G1837" s="2">
        <v>3126.67</v>
      </c>
      <c r="H1837" s="15">
        <f t="shared" si="28"/>
        <v>-3.0225612608398267E-3</v>
      </c>
    </row>
    <row r="1838" spans="1:8" ht="13.5" x14ac:dyDescent="0.25">
      <c r="A1838" s="11"/>
      <c r="B1838" s="10">
        <v>44974</v>
      </c>
      <c r="C1838" s="2">
        <v>3.28</v>
      </c>
      <c r="D1838" s="2">
        <v>2.7622</v>
      </c>
      <c r="E1838" s="2">
        <v>5076</v>
      </c>
      <c r="F1838" s="2">
        <v>3.2050000000000001</v>
      </c>
      <c r="G1838" s="2">
        <v>16268.58</v>
      </c>
      <c r="H1838" s="15">
        <f t="shared" si="28"/>
        <v>-3.0678167971993262E-3</v>
      </c>
    </row>
    <row r="1839" spans="1:8" ht="13.5" x14ac:dyDescent="0.25">
      <c r="A1839" s="11"/>
      <c r="B1839" s="10">
        <v>44977</v>
      </c>
      <c r="C1839" s="2">
        <v>3.33</v>
      </c>
      <c r="D1839" s="2">
        <v>2.8043</v>
      </c>
      <c r="E1839" s="2">
        <v>8694</v>
      </c>
      <c r="F1839" s="2">
        <v>3.3109999999999999</v>
      </c>
      <c r="G1839" s="2">
        <v>28785.833999999999</v>
      </c>
      <c r="H1839" s="15">
        <f t="shared" si="28"/>
        <v>1.5241474187242064E-2</v>
      </c>
    </row>
    <row r="1840" spans="1:8" ht="13.5" x14ac:dyDescent="0.25">
      <c r="A1840" s="11"/>
      <c r="B1840" s="10">
        <v>44978</v>
      </c>
      <c r="C1840" s="2">
        <v>3.38</v>
      </c>
      <c r="D1840" s="2">
        <v>2.8464999999999998</v>
      </c>
      <c r="E1840" s="2">
        <v>6140</v>
      </c>
      <c r="F1840" s="2">
        <v>3.3839999999999999</v>
      </c>
      <c r="G1840" s="2">
        <v>20777.759999999998</v>
      </c>
      <c r="H1840" s="15">
        <f t="shared" si="28"/>
        <v>1.5048318653496342E-2</v>
      </c>
    </row>
    <row r="1841" spans="1:8" ht="13.5" x14ac:dyDescent="0.25">
      <c r="A1841" s="11"/>
      <c r="B1841" s="10">
        <v>44979</v>
      </c>
      <c r="C1841" s="2">
        <v>3.37</v>
      </c>
      <c r="D1841" s="2">
        <v>2.8380000000000001</v>
      </c>
      <c r="E1841" s="2">
        <v>2355</v>
      </c>
      <c r="F1841" s="2">
        <v>3.3079999999999998</v>
      </c>
      <c r="G1841" s="2">
        <v>7790.34</v>
      </c>
      <c r="H1841" s="15">
        <f t="shared" si="28"/>
        <v>-2.9861233093271492E-3</v>
      </c>
    </row>
    <row r="1842" spans="1:8" ht="13.5" x14ac:dyDescent="0.25">
      <c r="A1842" s="11"/>
      <c r="B1842" s="10">
        <v>44980</v>
      </c>
      <c r="C1842" s="2">
        <v>3.28</v>
      </c>
      <c r="D1842" s="2">
        <v>2.7622</v>
      </c>
      <c r="E1842" s="2">
        <v>4371</v>
      </c>
      <c r="F1842" s="2">
        <v>3.274</v>
      </c>
      <c r="G1842" s="2">
        <v>14310.654</v>
      </c>
      <c r="H1842" s="15">
        <f t="shared" si="28"/>
        <v>-2.6708949964763948E-2</v>
      </c>
    </row>
    <row r="1843" spans="1:8" ht="13.5" x14ac:dyDescent="0.25">
      <c r="A1843" s="11"/>
      <c r="B1843" s="10">
        <v>44981</v>
      </c>
      <c r="C1843" s="2">
        <v>3.33</v>
      </c>
      <c r="D1843" s="2">
        <v>2.8043</v>
      </c>
      <c r="E1843" s="2">
        <v>408</v>
      </c>
      <c r="F1843" s="2">
        <v>3.2949999999999999</v>
      </c>
      <c r="G1843" s="2">
        <v>1344.36</v>
      </c>
      <c r="H1843" s="15">
        <f t="shared" si="28"/>
        <v>1.5241474187242064E-2</v>
      </c>
    </row>
    <row r="1844" spans="1:8" ht="13.5" x14ac:dyDescent="0.25">
      <c r="A1844" s="11"/>
      <c r="B1844" s="10">
        <v>44984</v>
      </c>
      <c r="C1844" s="2">
        <v>3.38</v>
      </c>
      <c r="D1844" s="2">
        <v>2.8464999999999998</v>
      </c>
      <c r="E1844" s="2">
        <v>831</v>
      </c>
      <c r="F1844" s="2">
        <v>3.38</v>
      </c>
      <c r="G1844" s="2">
        <v>2808.78</v>
      </c>
      <c r="H1844" s="15">
        <f t="shared" si="28"/>
        <v>1.5048318653496342E-2</v>
      </c>
    </row>
    <row r="1845" spans="1:8" ht="13.5" x14ac:dyDescent="0.25">
      <c r="A1845" s="11"/>
      <c r="B1845" s="10">
        <v>44985</v>
      </c>
      <c r="C1845" s="2">
        <v>3.34</v>
      </c>
      <c r="D1845" s="2">
        <v>2.8128000000000002</v>
      </c>
      <c r="E1845" s="2">
        <v>611</v>
      </c>
      <c r="F1845" s="2">
        <v>3.2770000000000001</v>
      </c>
      <c r="G1845" s="2">
        <v>2002.2470000000001</v>
      </c>
      <c r="H1845" s="15">
        <f t="shared" si="28"/>
        <v>-1.1839100649920822E-2</v>
      </c>
    </row>
    <row r="1846" spans="1:8" ht="13.5" x14ac:dyDescent="0.25">
      <c r="A1846" s="11"/>
      <c r="B1846" s="10">
        <v>44986</v>
      </c>
      <c r="C1846" s="2">
        <v>3.32</v>
      </c>
      <c r="D1846" s="2">
        <v>2.7959000000000001</v>
      </c>
      <c r="E1846" s="2">
        <v>689</v>
      </c>
      <c r="F1846" s="2">
        <v>3.2719999999999998</v>
      </c>
      <c r="G1846" s="2">
        <v>2254.4079999999999</v>
      </c>
      <c r="H1846" s="15">
        <f t="shared" si="28"/>
        <v>-6.0082480091012995E-3</v>
      </c>
    </row>
    <row r="1847" spans="1:8" ht="13.5" x14ac:dyDescent="0.25">
      <c r="A1847" s="11"/>
      <c r="B1847" s="10">
        <v>44987</v>
      </c>
      <c r="C1847" s="2">
        <v>3.22</v>
      </c>
      <c r="D1847" s="2">
        <v>2.7117</v>
      </c>
      <c r="E1847" s="2">
        <v>468</v>
      </c>
      <c r="F1847" s="2">
        <v>3.2330000000000001</v>
      </c>
      <c r="G1847" s="2">
        <v>1513.0440000000001</v>
      </c>
      <c r="H1847" s="15">
        <f t="shared" si="28"/>
        <v>-3.0115526306377212E-2</v>
      </c>
    </row>
    <row r="1848" spans="1:8" ht="13.5" x14ac:dyDescent="0.25">
      <c r="A1848" s="11"/>
      <c r="B1848" s="10">
        <v>44988</v>
      </c>
      <c r="C1848" s="2">
        <v>3.25</v>
      </c>
      <c r="D1848" s="2">
        <v>2.7370000000000001</v>
      </c>
      <c r="E1848" s="2">
        <v>31</v>
      </c>
      <c r="F1848" s="2">
        <v>3.2549999999999999</v>
      </c>
      <c r="G1848" s="2">
        <v>100.905</v>
      </c>
      <c r="H1848" s="15">
        <f t="shared" si="28"/>
        <v>9.3299406276505879E-3</v>
      </c>
    </row>
    <row r="1849" spans="1:8" ht="13.5" x14ac:dyDescent="0.25">
      <c r="A1849" s="11"/>
      <c r="B1849" s="10">
        <v>44991</v>
      </c>
      <c r="C1849" s="2">
        <v>3.33</v>
      </c>
      <c r="D1849" s="2">
        <v>2.8043</v>
      </c>
      <c r="E1849" s="2">
        <v>3</v>
      </c>
      <c r="F1849" s="2">
        <v>3.33</v>
      </c>
      <c r="G1849" s="2">
        <v>9.99</v>
      </c>
      <c r="H1849" s="15">
        <f t="shared" si="28"/>
        <v>2.4588966021191053E-2</v>
      </c>
    </row>
    <row r="1850" spans="1:8" ht="13.5" x14ac:dyDescent="0.25">
      <c r="A1850" s="11"/>
      <c r="B1850" s="10">
        <v>44992</v>
      </c>
      <c r="C1850" s="2">
        <v>3.24</v>
      </c>
      <c r="D1850" s="2">
        <v>2.7286000000000001</v>
      </c>
      <c r="E1850" s="2">
        <v>4323</v>
      </c>
      <c r="F1850" s="2">
        <v>3.242</v>
      </c>
      <c r="G1850" s="2">
        <v>14015.165999999999</v>
      </c>
      <c r="H1850" s="15">
        <f t="shared" si="28"/>
        <v>-2.6994258816816989E-2</v>
      </c>
    </row>
    <row r="1851" spans="1:8" ht="13.5" x14ac:dyDescent="0.25">
      <c r="A1851" s="11"/>
      <c r="B1851" s="10">
        <v>44993</v>
      </c>
      <c r="C1851" s="2">
        <v>3.24</v>
      </c>
      <c r="D1851" s="2">
        <v>2.7286000000000001</v>
      </c>
      <c r="E1851" s="2">
        <v>208</v>
      </c>
      <c r="F1851" s="2">
        <v>3.2</v>
      </c>
      <c r="G1851" s="2">
        <v>665.6</v>
      </c>
      <c r="H1851" s="15">
        <f t="shared" si="28"/>
        <v>0</v>
      </c>
    </row>
    <row r="1852" spans="1:8" ht="13.5" x14ac:dyDescent="0.25">
      <c r="A1852" s="11"/>
      <c r="B1852" s="10">
        <v>44994</v>
      </c>
      <c r="C1852" s="2">
        <v>3.22</v>
      </c>
      <c r="D1852" s="2">
        <v>2.7117</v>
      </c>
      <c r="E1852" s="2">
        <v>2641</v>
      </c>
      <c r="F1852" s="2">
        <v>3.16</v>
      </c>
      <c r="G1852" s="2">
        <v>8345.56</v>
      </c>
      <c r="H1852" s="15">
        <f t="shared" si="28"/>
        <v>-6.1936524224877722E-3</v>
      </c>
    </row>
    <row r="1853" spans="1:8" ht="13.5" x14ac:dyDescent="0.25">
      <c r="A1853" s="11"/>
      <c r="B1853" s="10">
        <v>44995</v>
      </c>
      <c r="C1853" s="2">
        <v>3.2</v>
      </c>
      <c r="D1853" s="2">
        <v>2.6949000000000001</v>
      </c>
      <c r="E1853" s="2">
        <v>518</v>
      </c>
      <c r="F1853" s="2">
        <v>3.1680000000000001</v>
      </c>
      <c r="G1853" s="2">
        <v>1641.0239999999999</v>
      </c>
      <c r="H1853" s="15">
        <f t="shared" si="28"/>
        <v>-6.1953755946453984E-3</v>
      </c>
    </row>
    <row r="1854" spans="1:8" ht="13.5" x14ac:dyDescent="0.25">
      <c r="A1854" s="11"/>
      <c r="B1854" s="10">
        <v>44998</v>
      </c>
      <c r="C1854" s="2">
        <v>3.19</v>
      </c>
      <c r="D1854" s="2">
        <v>2.6863999999999999</v>
      </c>
      <c r="E1854" s="2">
        <v>651</v>
      </c>
      <c r="F1854" s="2">
        <v>3.1509999999999998</v>
      </c>
      <c r="G1854" s="2">
        <v>2051.3009999999999</v>
      </c>
      <c r="H1854" s="15">
        <f t="shared" si="28"/>
        <v>-3.1541059037441736E-3</v>
      </c>
    </row>
    <row r="1855" spans="1:8" ht="13.5" x14ac:dyDescent="0.25">
      <c r="A1855" s="11"/>
      <c r="B1855" s="10">
        <v>44999</v>
      </c>
      <c r="C1855" s="2">
        <v>3.16</v>
      </c>
      <c r="D1855" s="2">
        <v>2.6612</v>
      </c>
      <c r="E1855" s="2">
        <v>1525</v>
      </c>
      <c r="F1855" s="2">
        <v>3.101</v>
      </c>
      <c r="G1855" s="2">
        <v>4729.0249999999996</v>
      </c>
      <c r="H1855" s="15">
        <f t="shared" si="28"/>
        <v>-9.3805836807623177E-3</v>
      </c>
    </row>
    <row r="1856" spans="1:8" ht="13.5" x14ac:dyDescent="0.25">
      <c r="A1856" s="11"/>
      <c r="B1856" s="10">
        <v>45000</v>
      </c>
      <c r="C1856" s="2">
        <v>3.16</v>
      </c>
      <c r="D1856" s="2">
        <v>2.6612</v>
      </c>
      <c r="E1856" s="2">
        <v>3010</v>
      </c>
      <c r="F1856" s="2">
        <v>3.1520000000000001</v>
      </c>
      <c r="G1856" s="2">
        <v>9487.52</v>
      </c>
      <c r="H1856" s="15">
        <f t="shared" si="28"/>
        <v>0</v>
      </c>
    </row>
    <row r="1857" spans="1:8" ht="13.5" x14ac:dyDescent="0.25">
      <c r="A1857" s="11"/>
      <c r="B1857" s="10">
        <v>45001</v>
      </c>
      <c r="C1857" s="2">
        <v>3.24</v>
      </c>
      <c r="D1857" s="2">
        <v>2.7286000000000001</v>
      </c>
      <c r="E1857" s="2">
        <v>1</v>
      </c>
      <c r="F1857" s="2">
        <v>3.24</v>
      </c>
      <c r="G1857" s="2">
        <v>3.24</v>
      </c>
      <c r="H1857" s="15">
        <f t="shared" si="28"/>
        <v>2.5326920186382131E-2</v>
      </c>
    </row>
    <row r="1858" spans="1:8" ht="13.5" x14ac:dyDescent="0.25">
      <c r="A1858" s="11"/>
      <c r="B1858" s="10">
        <v>45002</v>
      </c>
      <c r="C1858" s="2">
        <v>3.24</v>
      </c>
      <c r="D1858" s="2">
        <v>2.7286000000000001</v>
      </c>
      <c r="E1858" s="2">
        <v>4035</v>
      </c>
      <c r="F1858" s="2">
        <v>3.2120000000000002</v>
      </c>
      <c r="G1858" s="2">
        <v>12960.42</v>
      </c>
      <c r="H1858" s="15">
        <f t="shared" si="28"/>
        <v>0</v>
      </c>
    </row>
    <row r="1859" spans="1:8" ht="13.5" x14ac:dyDescent="0.25">
      <c r="A1859" s="11"/>
      <c r="B1859" s="10">
        <v>45006</v>
      </c>
      <c r="C1859" s="2">
        <v>3.12</v>
      </c>
      <c r="D1859" s="2">
        <v>2.6274999999999999</v>
      </c>
      <c r="E1859" s="2">
        <v>200</v>
      </c>
      <c r="F1859" s="2">
        <v>3.12</v>
      </c>
      <c r="G1859" s="2">
        <v>624</v>
      </c>
      <c r="H1859" s="15">
        <f t="shared" si="28"/>
        <v>-3.7051968042219524E-2</v>
      </c>
    </row>
    <row r="1860" spans="1:8" ht="13.5" x14ac:dyDescent="0.25">
      <c r="A1860" s="11"/>
      <c r="B1860" s="10">
        <v>45007</v>
      </c>
      <c r="C1860" s="2">
        <v>3.3</v>
      </c>
      <c r="D1860" s="2">
        <v>2.7791000000000001</v>
      </c>
      <c r="E1860" s="2">
        <v>13362</v>
      </c>
      <c r="F1860" s="2">
        <v>3.2770000000000001</v>
      </c>
      <c r="G1860" s="2">
        <v>43787.273999999998</v>
      </c>
      <c r="H1860" s="15">
        <f t="shared" si="28"/>
        <v>5.7697431018078088E-2</v>
      </c>
    </row>
    <row r="1861" spans="1:8" ht="13.5" x14ac:dyDescent="0.25">
      <c r="A1861" s="11"/>
      <c r="B1861" s="10">
        <v>45008</v>
      </c>
      <c r="C1861" s="2">
        <v>3.32</v>
      </c>
      <c r="D1861" s="2">
        <v>2.7959000000000001</v>
      </c>
      <c r="E1861" s="2">
        <v>10131</v>
      </c>
      <c r="F1861" s="2">
        <v>3.3090000000000002</v>
      </c>
      <c r="G1861" s="2">
        <v>33523.478999999999</v>
      </c>
      <c r="H1861" s="15">
        <f t="shared" si="28"/>
        <v>6.0451225216796535E-3</v>
      </c>
    </row>
    <row r="1862" spans="1:8" ht="13.5" x14ac:dyDescent="0.25">
      <c r="A1862" s="11"/>
      <c r="B1862" s="10">
        <v>45009</v>
      </c>
      <c r="C1862" s="2">
        <v>3.41</v>
      </c>
      <c r="D1862" s="2">
        <v>2.8717000000000001</v>
      </c>
      <c r="E1862" s="2">
        <v>7864</v>
      </c>
      <c r="F1862" s="2">
        <v>3.42</v>
      </c>
      <c r="G1862" s="2">
        <v>26894.880000000001</v>
      </c>
      <c r="H1862" s="15">
        <f t="shared" si="28"/>
        <v>2.7111127007403729E-2</v>
      </c>
    </row>
    <row r="1863" spans="1:8" ht="13.5" x14ac:dyDescent="0.25">
      <c r="A1863" s="11"/>
      <c r="B1863" s="10">
        <v>45012</v>
      </c>
      <c r="C1863" s="2">
        <v>3.4</v>
      </c>
      <c r="D1863" s="2">
        <v>2.8633000000000002</v>
      </c>
      <c r="E1863" s="2">
        <v>3773</v>
      </c>
      <c r="F1863" s="2">
        <v>3.4079999999999999</v>
      </c>
      <c r="G1863" s="2">
        <v>12858.384</v>
      </c>
      <c r="H1863" s="15">
        <f t="shared" ref="H1863:H1926" si="29">(D1863-D1862)/D1862</f>
        <v>-2.9250966326566014E-3</v>
      </c>
    </row>
    <row r="1864" spans="1:8" ht="13.5" x14ac:dyDescent="0.25">
      <c r="A1864" s="11"/>
      <c r="B1864" s="10">
        <v>45013</v>
      </c>
      <c r="C1864" s="2">
        <v>3.44</v>
      </c>
      <c r="D1864" s="2">
        <v>2.8969999999999998</v>
      </c>
      <c r="E1864" s="2">
        <v>317</v>
      </c>
      <c r="F1864" s="2">
        <v>3.3210000000000002</v>
      </c>
      <c r="G1864" s="2">
        <v>1052.7570000000001</v>
      </c>
      <c r="H1864" s="15">
        <f t="shared" si="29"/>
        <v>1.1769636433485704E-2</v>
      </c>
    </row>
    <row r="1865" spans="1:8" ht="13.5" x14ac:dyDescent="0.25">
      <c r="A1865" s="11"/>
      <c r="B1865" s="10">
        <v>45014</v>
      </c>
      <c r="C1865" s="2">
        <v>3.35</v>
      </c>
      <c r="D1865" s="2">
        <v>2.8212000000000002</v>
      </c>
      <c r="E1865" s="2">
        <v>260</v>
      </c>
      <c r="F1865" s="2">
        <v>3.35</v>
      </c>
      <c r="G1865" s="2">
        <v>871</v>
      </c>
      <c r="H1865" s="15">
        <f t="shared" si="29"/>
        <v>-2.616499827407651E-2</v>
      </c>
    </row>
    <row r="1866" spans="1:8" ht="13.5" x14ac:dyDescent="0.25">
      <c r="A1866" s="11"/>
      <c r="B1866" s="10">
        <v>45015</v>
      </c>
      <c r="C1866" s="2">
        <v>3.4</v>
      </c>
      <c r="D1866" s="2">
        <v>2.8633000000000002</v>
      </c>
      <c r="E1866" s="2">
        <v>3591</v>
      </c>
      <c r="F1866" s="2">
        <v>3.3410000000000002</v>
      </c>
      <c r="G1866" s="2">
        <v>11997.531000000001</v>
      </c>
      <c r="H1866" s="15">
        <f t="shared" si="29"/>
        <v>1.4922727917198364E-2</v>
      </c>
    </row>
    <row r="1867" spans="1:8" ht="13.5" x14ac:dyDescent="0.25">
      <c r="A1867" s="11"/>
      <c r="B1867" s="10">
        <v>45016</v>
      </c>
      <c r="C1867" s="2">
        <v>3.38</v>
      </c>
      <c r="D1867" s="2">
        <v>2.8464999999999998</v>
      </c>
      <c r="E1867" s="2">
        <v>9720</v>
      </c>
      <c r="F1867" s="2">
        <v>3.3180000000000001</v>
      </c>
      <c r="G1867" s="2">
        <v>32250.959999999999</v>
      </c>
      <c r="H1867" s="15">
        <f t="shared" si="29"/>
        <v>-5.8673558481473712E-3</v>
      </c>
    </row>
    <row r="1868" spans="1:8" ht="13.5" x14ac:dyDescent="0.25">
      <c r="A1868" s="11"/>
      <c r="B1868" s="10">
        <v>45019</v>
      </c>
      <c r="C1868" s="2">
        <v>3.4</v>
      </c>
      <c r="D1868" s="2">
        <v>2.8633000000000002</v>
      </c>
      <c r="E1868" s="2">
        <v>4175</v>
      </c>
      <c r="F1868" s="2">
        <v>3.351</v>
      </c>
      <c r="G1868" s="2">
        <v>13990.424999999999</v>
      </c>
      <c r="H1868" s="15">
        <f t="shared" si="29"/>
        <v>5.9019848937292719E-3</v>
      </c>
    </row>
    <row r="1869" spans="1:8" ht="13.5" x14ac:dyDescent="0.25">
      <c r="A1869" s="11"/>
      <c r="B1869" s="10">
        <v>45020</v>
      </c>
      <c r="C1869" s="2">
        <v>3.41</v>
      </c>
      <c r="D1869" s="2">
        <v>2.8717000000000001</v>
      </c>
      <c r="E1869" s="2">
        <v>15687</v>
      </c>
      <c r="F1869" s="2">
        <v>3.419</v>
      </c>
      <c r="G1869" s="2">
        <v>53633.853000000003</v>
      </c>
      <c r="H1869" s="15">
        <f t="shared" si="29"/>
        <v>2.9336779240736084E-3</v>
      </c>
    </row>
    <row r="1870" spans="1:8" ht="13.5" x14ac:dyDescent="0.25">
      <c r="A1870" s="11"/>
      <c r="B1870" s="10">
        <v>45021</v>
      </c>
      <c r="C1870" s="2">
        <v>3.49</v>
      </c>
      <c r="D1870" s="2">
        <v>2.9390999999999998</v>
      </c>
      <c r="E1870" s="2">
        <v>16717</v>
      </c>
      <c r="F1870" s="2">
        <v>3.4649999999999999</v>
      </c>
      <c r="G1870" s="2">
        <v>57924.404999999999</v>
      </c>
      <c r="H1870" s="15">
        <f t="shared" si="29"/>
        <v>2.34704182191732E-2</v>
      </c>
    </row>
    <row r="1871" spans="1:8" ht="13.5" x14ac:dyDescent="0.25">
      <c r="A1871" s="11"/>
      <c r="B1871" s="10">
        <v>45022</v>
      </c>
      <c r="C1871" s="2">
        <v>3.6</v>
      </c>
      <c r="D1871" s="2">
        <v>3.0316999999999998</v>
      </c>
      <c r="E1871" s="2">
        <v>16922</v>
      </c>
      <c r="F1871" s="2">
        <v>3.5550000000000002</v>
      </c>
      <c r="G1871" s="2">
        <v>60157.71</v>
      </c>
      <c r="H1871" s="15">
        <f t="shared" si="29"/>
        <v>3.1506243407845948E-2</v>
      </c>
    </row>
    <row r="1872" spans="1:8" ht="13.5" x14ac:dyDescent="0.25">
      <c r="A1872" s="11"/>
      <c r="B1872" s="10">
        <v>45023</v>
      </c>
      <c r="C1872" s="2">
        <v>3.71</v>
      </c>
      <c r="D1872" s="2">
        <v>3.1244000000000001</v>
      </c>
      <c r="E1872" s="2">
        <v>30587</v>
      </c>
      <c r="F1872" s="2">
        <v>3.6440000000000001</v>
      </c>
      <c r="G1872" s="2">
        <v>111459.02800000001</v>
      </c>
      <c r="H1872" s="15">
        <f t="shared" si="29"/>
        <v>3.0576904047234302E-2</v>
      </c>
    </row>
    <row r="1873" spans="1:8" ht="13.5" x14ac:dyDescent="0.25">
      <c r="A1873" s="11"/>
      <c r="B1873" s="10">
        <v>45026</v>
      </c>
      <c r="C1873" s="2">
        <v>3.65</v>
      </c>
      <c r="D1873" s="2">
        <v>3.0737999999999999</v>
      </c>
      <c r="E1873" s="2">
        <v>560</v>
      </c>
      <c r="F1873" s="2">
        <v>3.6419999999999999</v>
      </c>
      <c r="G1873" s="2">
        <v>2039.52</v>
      </c>
      <c r="H1873" s="15">
        <f t="shared" si="29"/>
        <v>-1.6195109461016578E-2</v>
      </c>
    </row>
    <row r="1874" spans="1:8" ht="13.5" x14ac:dyDescent="0.25">
      <c r="A1874" s="11"/>
      <c r="B1874" s="10">
        <v>45027</v>
      </c>
      <c r="C1874" s="2">
        <v>3.67</v>
      </c>
      <c r="D1874" s="2">
        <v>3.0907</v>
      </c>
      <c r="E1874" s="2">
        <v>1479</v>
      </c>
      <c r="F1874" s="2">
        <v>3.57</v>
      </c>
      <c r="G1874" s="2">
        <v>5280.03</v>
      </c>
      <c r="H1874" s="15">
        <f t="shared" si="29"/>
        <v>5.498080551760081E-3</v>
      </c>
    </row>
    <row r="1875" spans="1:8" ht="13.5" x14ac:dyDescent="0.25">
      <c r="A1875" s="11"/>
      <c r="B1875" s="10">
        <v>45028</v>
      </c>
      <c r="C1875" s="2">
        <v>3.67</v>
      </c>
      <c r="D1875" s="2">
        <v>3.0907</v>
      </c>
      <c r="E1875" s="2">
        <v>2</v>
      </c>
      <c r="F1875" s="2">
        <v>3.67</v>
      </c>
      <c r="G1875" s="2">
        <v>7.34</v>
      </c>
      <c r="H1875" s="15">
        <f t="shared" si="29"/>
        <v>0</v>
      </c>
    </row>
    <row r="1876" spans="1:8" ht="13.5" x14ac:dyDescent="0.25">
      <c r="A1876" s="11"/>
      <c r="B1876" s="10">
        <v>45029</v>
      </c>
      <c r="C1876" s="2">
        <v>3.55</v>
      </c>
      <c r="D1876" s="2">
        <v>2.9895999999999998</v>
      </c>
      <c r="E1876" s="2">
        <v>5488</v>
      </c>
      <c r="F1876" s="2">
        <v>3.5510000000000002</v>
      </c>
      <c r="G1876" s="2">
        <v>19487.887999999999</v>
      </c>
      <c r="H1876" s="15">
        <f t="shared" si="29"/>
        <v>-3.2711036334810949E-2</v>
      </c>
    </row>
    <row r="1877" spans="1:8" ht="13.5" x14ac:dyDescent="0.25">
      <c r="A1877" s="11"/>
      <c r="B1877" s="10">
        <v>45030</v>
      </c>
      <c r="C1877" s="2">
        <v>3.6</v>
      </c>
      <c r="D1877" s="2">
        <v>3.0316999999999998</v>
      </c>
      <c r="E1877" s="2">
        <v>17225</v>
      </c>
      <c r="F1877" s="2">
        <v>3.5640000000000001</v>
      </c>
      <c r="G1877" s="2">
        <v>61389.9</v>
      </c>
      <c r="H1877" s="15">
        <f t="shared" si="29"/>
        <v>1.4082151458389092E-2</v>
      </c>
    </row>
    <row r="1878" spans="1:8" ht="13.5" x14ac:dyDescent="0.25">
      <c r="A1878" s="11"/>
      <c r="B1878" s="10">
        <v>45033</v>
      </c>
      <c r="C1878" s="2">
        <v>3.65</v>
      </c>
      <c r="D1878" s="2">
        <v>3.0737999999999999</v>
      </c>
      <c r="E1878" s="2">
        <v>6513</v>
      </c>
      <c r="F1878" s="2">
        <v>3.625</v>
      </c>
      <c r="G1878" s="2">
        <v>23609.625</v>
      </c>
      <c r="H1878" s="15">
        <f t="shared" si="29"/>
        <v>1.3886598278193761E-2</v>
      </c>
    </row>
    <row r="1879" spans="1:8" ht="13.5" x14ac:dyDescent="0.25">
      <c r="A1879" s="11"/>
      <c r="B1879" s="10">
        <v>45034</v>
      </c>
      <c r="C1879" s="2">
        <v>3.66</v>
      </c>
      <c r="D1879" s="2">
        <v>3.0823</v>
      </c>
      <c r="E1879" s="2">
        <v>2440</v>
      </c>
      <c r="F1879" s="2">
        <v>3.6549999999999998</v>
      </c>
      <c r="G1879" s="2">
        <v>8918.2000000000007</v>
      </c>
      <c r="H1879" s="15">
        <f t="shared" si="29"/>
        <v>2.7653067863882409E-3</v>
      </c>
    </row>
    <row r="1880" spans="1:8" ht="13.5" x14ac:dyDescent="0.25">
      <c r="A1880" s="11"/>
      <c r="B1880" s="10">
        <v>45035</v>
      </c>
      <c r="C1880" s="2">
        <v>3.57</v>
      </c>
      <c r="D1880" s="2">
        <v>3.0065</v>
      </c>
      <c r="E1880" s="2">
        <v>8610</v>
      </c>
      <c r="F1880" s="2">
        <v>3.58</v>
      </c>
      <c r="G1880" s="2">
        <v>30823.8</v>
      </c>
      <c r="H1880" s="15">
        <f t="shared" si="29"/>
        <v>-2.4592025435551404E-2</v>
      </c>
    </row>
    <row r="1881" spans="1:8" ht="13.5" x14ac:dyDescent="0.25">
      <c r="A1881" s="11"/>
      <c r="B1881" s="10">
        <v>45036</v>
      </c>
      <c r="C1881" s="2">
        <v>3.57</v>
      </c>
      <c r="D1881" s="2">
        <v>3.0065</v>
      </c>
      <c r="E1881" s="2">
        <v>3260</v>
      </c>
      <c r="F1881" s="2">
        <v>3.5670000000000002</v>
      </c>
      <c r="G1881" s="2">
        <v>11628.42</v>
      </c>
      <c r="H1881" s="15">
        <f t="shared" si="29"/>
        <v>0</v>
      </c>
    </row>
    <row r="1882" spans="1:8" ht="13.5" x14ac:dyDescent="0.25">
      <c r="A1882" s="11"/>
      <c r="B1882" s="10">
        <v>45040</v>
      </c>
      <c r="C1882" s="2">
        <v>3.65</v>
      </c>
      <c r="D1882" s="2">
        <v>3.0737999999999999</v>
      </c>
      <c r="E1882" s="2">
        <v>4735</v>
      </c>
      <c r="F1882" s="2">
        <v>3.6080000000000001</v>
      </c>
      <c r="G1882" s="2">
        <v>17083.88</v>
      </c>
      <c r="H1882" s="15">
        <f t="shared" si="29"/>
        <v>2.2384832862132019E-2</v>
      </c>
    </row>
    <row r="1883" spans="1:8" ht="13.5" x14ac:dyDescent="0.25">
      <c r="A1883" s="11"/>
      <c r="B1883" s="10">
        <v>45041</v>
      </c>
      <c r="C1883" s="2">
        <v>3.81</v>
      </c>
      <c r="D1883" s="2">
        <v>3.2086000000000001</v>
      </c>
      <c r="E1883" s="2">
        <v>25797</v>
      </c>
      <c r="F1883" s="2">
        <v>3.7429999999999999</v>
      </c>
      <c r="G1883" s="2">
        <v>96558.171000000002</v>
      </c>
      <c r="H1883" s="15">
        <f t="shared" si="29"/>
        <v>4.3854512330015048E-2</v>
      </c>
    </row>
    <row r="1884" spans="1:8" ht="13.5" x14ac:dyDescent="0.25">
      <c r="A1884" s="11"/>
      <c r="B1884" s="10">
        <v>45042</v>
      </c>
      <c r="C1884" s="2">
        <v>3.8</v>
      </c>
      <c r="D1884" s="2">
        <v>3.2002000000000002</v>
      </c>
      <c r="E1884" s="2">
        <v>10537</v>
      </c>
      <c r="F1884" s="2">
        <v>3.8210000000000002</v>
      </c>
      <c r="G1884" s="2">
        <v>40261.877</v>
      </c>
      <c r="H1884" s="15">
        <f t="shared" si="29"/>
        <v>-2.6179642211556324E-3</v>
      </c>
    </row>
    <row r="1885" spans="1:8" ht="13.5" x14ac:dyDescent="0.25">
      <c r="A1885" s="11"/>
      <c r="B1885" s="10">
        <v>45043</v>
      </c>
      <c r="C1885" s="2">
        <v>3.88</v>
      </c>
      <c r="D1885" s="2">
        <v>3.2675000000000001</v>
      </c>
      <c r="E1885" s="2">
        <v>49804</v>
      </c>
      <c r="F1885" s="2">
        <v>3.8839999999999999</v>
      </c>
      <c r="G1885" s="2">
        <v>193438.736</v>
      </c>
      <c r="H1885" s="15">
        <f t="shared" si="29"/>
        <v>2.102993562902316E-2</v>
      </c>
    </row>
    <row r="1886" spans="1:8" ht="13.5" x14ac:dyDescent="0.25">
      <c r="A1886" s="11"/>
      <c r="B1886" s="10">
        <v>45044</v>
      </c>
      <c r="C1886" s="2">
        <v>3.86</v>
      </c>
      <c r="D1886" s="2">
        <v>3.2507000000000001</v>
      </c>
      <c r="E1886" s="2">
        <v>1090</v>
      </c>
      <c r="F1886" s="2">
        <v>3.8220000000000001</v>
      </c>
      <c r="G1886" s="2">
        <v>4165.9799999999996</v>
      </c>
      <c r="H1886" s="15">
        <f t="shared" si="29"/>
        <v>-5.1415455241009718E-3</v>
      </c>
    </row>
    <row r="1887" spans="1:8" ht="13.5" x14ac:dyDescent="0.25">
      <c r="A1887" s="11"/>
      <c r="B1887" s="10">
        <v>45048</v>
      </c>
      <c r="C1887" s="2">
        <v>3.8</v>
      </c>
      <c r="D1887" s="2">
        <v>3.2002000000000002</v>
      </c>
      <c r="E1887" s="2">
        <v>3433</v>
      </c>
      <c r="F1887" s="2">
        <v>3.8050000000000002</v>
      </c>
      <c r="G1887" s="2">
        <v>13062.565000000001</v>
      </c>
      <c r="H1887" s="15">
        <f t="shared" si="29"/>
        <v>-1.5535115513581686E-2</v>
      </c>
    </row>
    <row r="1888" spans="1:8" ht="13.5" x14ac:dyDescent="0.25">
      <c r="A1888" s="11"/>
      <c r="B1888" s="10">
        <v>45049</v>
      </c>
      <c r="C1888" s="2">
        <v>3.74</v>
      </c>
      <c r="D1888" s="2">
        <v>3.1496</v>
      </c>
      <c r="E1888" s="2">
        <v>11008</v>
      </c>
      <c r="F1888" s="2">
        <v>3.7040000000000002</v>
      </c>
      <c r="G1888" s="2">
        <v>40773.631999999998</v>
      </c>
      <c r="H1888" s="15">
        <f t="shared" si="29"/>
        <v>-1.5811511780513779E-2</v>
      </c>
    </row>
    <row r="1889" spans="1:8" ht="13.5" x14ac:dyDescent="0.25">
      <c r="A1889" s="11"/>
      <c r="B1889" s="10">
        <v>45050</v>
      </c>
      <c r="C1889" s="2">
        <v>3.7</v>
      </c>
      <c r="D1889" s="2">
        <v>3.1158999999999999</v>
      </c>
      <c r="E1889" s="2">
        <v>1907</v>
      </c>
      <c r="F1889" s="2">
        <v>3.702</v>
      </c>
      <c r="G1889" s="2">
        <v>7059.7139999999999</v>
      </c>
      <c r="H1889" s="15">
        <f t="shared" si="29"/>
        <v>-1.0699771399542819E-2</v>
      </c>
    </row>
    <row r="1890" spans="1:8" ht="13.5" x14ac:dyDescent="0.25">
      <c r="A1890" s="11"/>
      <c r="B1890" s="10">
        <v>45051</v>
      </c>
      <c r="C1890" s="2">
        <v>3.75</v>
      </c>
      <c r="D1890" s="2">
        <v>3.1579999999999999</v>
      </c>
      <c r="E1890" s="2">
        <v>3905</v>
      </c>
      <c r="F1890" s="2">
        <v>3.6760000000000002</v>
      </c>
      <c r="G1890" s="2">
        <v>14354.78</v>
      </c>
      <c r="H1890" s="15">
        <f t="shared" si="29"/>
        <v>1.3511345036747016E-2</v>
      </c>
    </row>
    <row r="1891" spans="1:8" ht="13.5" x14ac:dyDescent="0.25">
      <c r="A1891" s="11"/>
      <c r="B1891" s="10">
        <v>45054</v>
      </c>
      <c r="C1891" s="2">
        <v>3.74</v>
      </c>
      <c r="D1891" s="2">
        <v>3.1496</v>
      </c>
      <c r="E1891" s="2">
        <v>10092</v>
      </c>
      <c r="F1891" s="2">
        <v>3.702</v>
      </c>
      <c r="G1891" s="2">
        <v>37360.584000000003</v>
      </c>
      <c r="H1891" s="15">
        <f t="shared" si="29"/>
        <v>-2.6599113362887786E-3</v>
      </c>
    </row>
    <row r="1892" spans="1:8" ht="13.5" x14ac:dyDescent="0.25">
      <c r="A1892" s="11"/>
      <c r="B1892" s="10">
        <v>45055</v>
      </c>
      <c r="C1892" s="2">
        <v>3.61</v>
      </c>
      <c r="D1892" s="2">
        <v>3.0400999999999998</v>
      </c>
      <c r="E1892" s="2">
        <v>6874</v>
      </c>
      <c r="F1892" s="2">
        <v>3.6749999999999998</v>
      </c>
      <c r="G1892" s="2">
        <v>25261.95</v>
      </c>
      <c r="H1892" s="15">
        <f t="shared" si="29"/>
        <v>-3.4766319532639117E-2</v>
      </c>
    </row>
    <row r="1893" spans="1:8" ht="13.5" x14ac:dyDescent="0.25">
      <c r="A1893" s="11"/>
      <c r="B1893" s="10">
        <v>45056</v>
      </c>
      <c r="C1893" s="2">
        <v>3.7</v>
      </c>
      <c r="D1893" s="2">
        <v>3.1158999999999999</v>
      </c>
      <c r="E1893" s="2">
        <v>852</v>
      </c>
      <c r="F1893" s="2">
        <v>3.5979999999999999</v>
      </c>
      <c r="G1893" s="2">
        <v>3065.4960000000001</v>
      </c>
      <c r="H1893" s="15">
        <f t="shared" si="29"/>
        <v>2.4933390349001709E-2</v>
      </c>
    </row>
    <row r="1894" spans="1:8" ht="13.5" x14ac:dyDescent="0.25">
      <c r="A1894" s="11"/>
      <c r="B1894" s="10">
        <v>45057</v>
      </c>
      <c r="C1894" s="2">
        <v>3.68</v>
      </c>
      <c r="D1894" s="2">
        <v>3.0991</v>
      </c>
      <c r="E1894" s="2">
        <v>2674</v>
      </c>
      <c r="F1894" s="2">
        <v>3.6539999999999999</v>
      </c>
      <c r="G1894" s="2">
        <v>9770.7960000000003</v>
      </c>
      <c r="H1894" s="15">
        <f t="shared" si="29"/>
        <v>-5.3917006322410626E-3</v>
      </c>
    </row>
    <row r="1895" spans="1:8" ht="13.5" x14ac:dyDescent="0.25">
      <c r="A1895" s="11"/>
      <c r="B1895" s="10">
        <v>45058</v>
      </c>
      <c r="C1895" s="2">
        <v>3.7</v>
      </c>
      <c r="D1895" s="2">
        <v>3.1158999999999999</v>
      </c>
      <c r="E1895" s="2">
        <v>4323</v>
      </c>
      <c r="F1895" s="2">
        <v>3.61</v>
      </c>
      <c r="G1895" s="2">
        <v>15606.03</v>
      </c>
      <c r="H1895" s="15">
        <f t="shared" si="29"/>
        <v>5.4209286567067621E-3</v>
      </c>
    </row>
    <row r="1896" spans="1:8" ht="13.5" x14ac:dyDescent="0.25">
      <c r="A1896" s="11"/>
      <c r="B1896" s="10">
        <v>45061</v>
      </c>
      <c r="C1896" s="2">
        <v>3.69</v>
      </c>
      <c r="D1896" s="2">
        <v>3.1074999999999999</v>
      </c>
      <c r="E1896" s="2">
        <v>706</v>
      </c>
      <c r="F1896" s="2">
        <v>3.65</v>
      </c>
      <c r="G1896" s="2">
        <v>2576.9</v>
      </c>
      <c r="H1896" s="15">
        <f t="shared" si="29"/>
        <v>-2.6958503161205313E-3</v>
      </c>
    </row>
    <row r="1897" spans="1:8" ht="13.5" x14ac:dyDescent="0.25">
      <c r="A1897" s="11"/>
      <c r="B1897" s="10">
        <v>45062</v>
      </c>
      <c r="C1897" s="2">
        <v>3.69</v>
      </c>
      <c r="D1897" s="2">
        <v>3.1074999999999999</v>
      </c>
      <c r="E1897" s="2">
        <v>5262</v>
      </c>
      <c r="F1897" s="2">
        <v>3.7189999999999999</v>
      </c>
      <c r="G1897" s="2">
        <v>19569.378000000001</v>
      </c>
      <c r="H1897" s="15">
        <f t="shared" si="29"/>
        <v>0</v>
      </c>
    </row>
    <row r="1898" spans="1:8" ht="13.5" x14ac:dyDescent="0.25">
      <c r="A1898" s="11"/>
      <c r="B1898" s="10">
        <v>45063</v>
      </c>
      <c r="C1898" s="2">
        <v>3.71</v>
      </c>
      <c r="D1898" s="2">
        <v>3.1244000000000001</v>
      </c>
      <c r="E1898" s="2">
        <v>1397</v>
      </c>
      <c r="F1898" s="2">
        <v>3.645</v>
      </c>
      <c r="G1898" s="2">
        <v>5092.0649999999996</v>
      </c>
      <c r="H1898" s="15">
        <f t="shared" si="29"/>
        <v>5.438455349959819E-3</v>
      </c>
    </row>
    <row r="1899" spans="1:8" ht="13.5" x14ac:dyDescent="0.25">
      <c r="A1899" s="11"/>
      <c r="B1899" s="10">
        <v>45064</v>
      </c>
      <c r="C1899" s="2">
        <v>3.63</v>
      </c>
      <c r="D1899" s="2">
        <v>3.0569999999999999</v>
      </c>
      <c r="E1899" s="2">
        <v>6610</v>
      </c>
      <c r="F1899" s="2">
        <v>3.63</v>
      </c>
      <c r="G1899" s="2">
        <v>23994.3</v>
      </c>
      <c r="H1899" s="15">
        <f t="shared" si="29"/>
        <v>-2.1572141851235477E-2</v>
      </c>
    </row>
    <row r="1900" spans="1:8" ht="13.5" x14ac:dyDescent="0.25">
      <c r="A1900" s="11"/>
      <c r="B1900" s="10">
        <v>45065</v>
      </c>
      <c r="C1900" s="2">
        <v>3.7</v>
      </c>
      <c r="D1900" s="2">
        <v>3.1158999999999999</v>
      </c>
      <c r="E1900" s="2">
        <v>18451</v>
      </c>
      <c r="F1900" s="2">
        <v>3.6509999999999998</v>
      </c>
      <c r="G1900" s="2">
        <v>67364.600999999995</v>
      </c>
      <c r="H1900" s="15">
        <f t="shared" si="29"/>
        <v>1.9267255479227988E-2</v>
      </c>
    </row>
    <row r="1901" spans="1:8" ht="13.5" x14ac:dyDescent="0.25">
      <c r="A1901" s="11"/>
      <c r="B1901" s="10">
        <v>45068</v>
      </c>
      <c r="C1901" s="2">
        <v>3.77</v>
      </c>
      <c r="D1901" s="2">
        <v>3.1749000000000001</v>
      </c>
      <c r="E1901" s="2">
        <v>7073</v>
      </c>
      <c r="F1901" s="2">
        <v>3.722</v>
      </c>
      <c r="G1901" s="2">
        <v>26325.705999999998</v>
      </c>
      <c r="H1901" s="15">
        <f t="shared" si="29"/>
        <v>1.8935139125132439E-2</v>
      </c>
    </row>
    <row r="1902" spans="1:8" ht="13.5" x14ac:dyDescent="0.25">
      <c r="A1902" s="11"/>
      <c r="B1902" s="10">
        <v>45069</v>
      </c>
      <c r="C1902" s="2">
        <v>3.82</v>
      </c>
      <c r="D1902" s="2">
        <v>3.2170000000000001</v>
      </c>
      <c r="E1902" s="2">
        <v>3280</v>
      </c>
      <c r="F1902" s="2">
        <v>3.7869999999999999</v>
      </c>
      <c r="G1902" s="2">
        <v>12421.36</v>
      </c>
      <c r="H1902" s="15">
        <f t="shared" si="29"/>
        <v>1.3260260165674517E-2</v>
      </c>
    </row>
    <row r="1903" spans="1:8" ht="13.5" x14ac:dyDescent="0.25">
      <c r="A1903" s="11"/>
      <c r="B1903" s="10">
        <v>45070</v>
      </c>
      <c r="C1903" s="2">
        <v>3.92</v>
      </c>
      <c r="D1903" s="2">
        <v>3.3012000000000001</v>
      </c>
      <c r="E1903" s="2">
        <v>15813</v>
      </c>
      <c r="F1903" s="2">
        <v>3.8559999999999999</v>
      </c>
      <c r="G1903" s="2">
        <v>60974.928</v>
      </c>
      <c r="H1903" s="15">
        <f t="shared" si="29"/>
        <v>2.6173453528131815E-2</v>
      </c>
    </row>
    <row r="1904" spans="1:8" ht="13.5" x14ac:dyDescent="0.25">
      <c r="A1904" s="11"/>
      <c r="B1904" s="10">
        <v>45071</v>
      </c>
      <c r="C1904" s="2">
        <v>4.1500000000000004</v>
      </c>
      <c r="D1904" s="2">
        <v>3.4948999999999999</v>
      </c>
      <c r="E1904" s="2">
        <v>78891</v>
      </c>
      <c r="F1904" s="2">
        <v>4.0789999999999997</v>
      </c>
      <c r="G1904" s="2">
        <v>321796.38900000002</v>
      </c>
      <c r="H1904" s="15">
        <f t="shared" si="29"/>
        <v>5.8675633103113946E-2</v>
      </c>
    </row>
    <row r="1905" spans="1:8" ht="13.5" x14ac:dyDescent="0.25">
      <c r="A1905" s="11"/>
      <c r="B1905" s="10">
        <v>45072</v>
      </c>
      <c r="C1905" s="2">
        <v>4.3899999999999997</v>
      </c>
      <c r="D1905" s="2">
        <v>3.6970000000000001</v>
      </c>
      <c r="E1905" s="2">
        <v>65124</v>
      </c>
      <c r="F1905" s="2">
        <v>4.3259999999999996</v>
      </c>
      <c r="G1905" s="2">
        <v>281726.424</v>
      </c>
      <c r="H1905" s="15">
        <f t="shared" si="29"/>
        <v>5.7827119517010549E-2</v>
      </c>
    </row>
    <row r="1906" spans="1:8" ht="13.5" x14ac:dyDescent="0.25">
      <c r="A1906" s="11"/>
      <c r="B1906" s="10">
        <v>45075</v>
      </c>
      <c r="C1906" s="2">
        <v>4.32</v>
      </c>
      <c r="D1906" s="2">
        <v>3.6381000000000001</v>
      </c>
      <c r="E1906" s="2">
        <v>37014</v>
      </c>
      <c r="F1906" s="2">
        <v>4.4429999999999996</v>
      </c>
      <c r="G1906" s="2">
        <v>164453.20199999999</v>
      </c>
      <c r="H1906" s="15">
        <f t="shared" si="29"/>
        <v>-1.5931836624289951E-2</v>
      </c>
    </row>
    <row r="1907" spans="1:8" ht="13.5" x14ac:dyDescent="0.25">
      <c r="A1907" s="11"/>
      <c r="B1907" s="10">
        <v>45076</v>
      </c>
      <c r="C1907" s="2">
        <v>4.4000000000000004</v>
      </c>
      <c r="D1907" s="2">
        <v>3.7054</v>
      </c>
      <c r="E1907" s="2">
        <v>20596</v>
      </c>
      <c r="F1907" s="2">
        <v>4.3659999999999997</v>
      </c>
      <c r="G1907" s="2">
        <v>89922.135999999999</v>
      </c>
      <c r="H1907" s="15">
        <f t="shared" si="29"/>
        <v>1.8498666886561644E-2</v>
      </c>
    </row>
    <row r="1908" spans="1:8" ht="13.5" x14ac:dyDescent="0.25">
      <c r="A1908" s="11"/>
      <c r="B1908" s="10">
        <v>45077</v>
      </c>
      <c r="C1908" s="2">
        <v>4.4000000000000004</v>
      </c>
      <c r="D1908" s="2">
        <v>3.7054</v>
      </c>
      <c r="E1908" s="2">
        <v>11745</v>
      </c>
      <c r="F1908" s="2">
        <v>4.4020000000000001</v>
      </c>
      <c r="G1908" s="2">
        <v>51701.49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4.41</v>
      </c>
      <c r="D1909" s="2">
        <v>3.7139000000000002</v>
      </c>
      <c r="E1909" s="2">
        <v>4055</v>
      </c>
      <c r="F1909" s="2">
        <v>4.4000000000000004</v>
      </c>
      <c r="G1909" s="2">
        <v>17842</v>
      </c>
      <c r="H1909" s="15">
        <f t="shared" si="29"/>
        <v>2.293949371188043E-3</v>
      </c>
    </row>
    <row r="1910" spans="1:8" ht="13.5" x14ac:dyDescent="0.25">
      <c r="A1910" s="11"/>
      <c r="B1910" s="10">
        <v>45079</v>
      </c>
      <c r="C1910" s="2">
        <v>4.38</v>
      </c>
      <c r="D1910" s="2">
        <v>3.6886000000000001</v>
      </c>
      <c r="E1910" s="2">
        <v>24668</v>
      </c>
      <c r="F1910" s="2">
        <v>4.38</v>
      </c>
      <c r="G1910" s="2">
        <v>108045.84</v>
      </c>
      <c r="H1910" s="15">
        <f t="shared" si="29"/>
        <v>-6.8122458870729149E-3</v>
      </c>
    </row>
    <row r="1911" spans="1:8" ht="13.5" x14ac:dyDescent="0.25">
      <c r="A1911" s="11"/>
      <c r="B1911" s="10">
        <v>45082</v>
      </c>
      <c r="C1911" s="2">
        <v>4.3899999999999997</v>
      </c>
      <c r="D1911" s="2">
        <v>3.6970000000000001</v>
      </c>
      <c r="E1911" s="2">
        <v>1010</v>
      </c>
      <c r="F1911" s="2">
        <v>4.38</v>
      </c>
      <c r="G1911" s="2">
        <v>4423.8</v>
      </c>
      <c r="H1911" s="15">
        <f t="shared" si="29"/>
        <v>2.277286775470358E-3</v>
      </c>
    </row>
    <row r="1912" spans="1:8" ht="13.5" x14ac:dyDescent="0.25">
      <c r="A1912" s="11"/>
      <c r="B1912" s="10">
        <v>45083</v>
      </c>
      <c r="C1912" s="2">
        <v>4.18</v>
      </c>
      <c r="D1912" s="2">
        <v>3.5202</v>
      </c>
      <c r="E1912" s="2">
        <v>7940</v>
      </c>
      <c r="F1912" s="2">
        <v>4.2930000000000001</v>
      </c>
      <c r="G1912" s="2">
        <v>34086.42</v>
      </c>
      <c r="H1912" s="15">
        <f t="shared" si="29"/>
        <v>-4.7822558831485007E-2</v>
      </c>
    </row>
    <row r="1913" spans="1:8" ht="13.5" x14ac:dyDescent="0.25">
      <c r="A1913" s="11"/>
      <c r="B1913" s="10">
        <v>45084</v>
      </c>
      <c r="C1913" s="2">
        <v>4.1399999999999997</v>
      </c>
      <c r="D1913" s="2">
        <v>3.4864999999999999</v>
      </c>
      <c r="E1913" s="2">
        <v>1656</v>
      </c>
      <c r="F1913" s="2">
        <v>4.1829999999999998</v>
      </c>
      <c r="G1913" s="2">
        <v>6927.0479999999998</v>
      </c>
      <c r="H1913" s="15">
        <f t="shared" si="29"/>
        <v>-9.5733196977444649E-3</v>
      </c>
    </row>
    <row r="1914" spans="1:8" ht="13.5" x14ac:dyDescent="0.25">
      <c r="A1914" s="11"/>
      <c r="B1914" s="10">
        <v>45085</v>
      </c>
      <c r="C1914" s="2">
        <v>4.2</v>
      </c>
      <c r="D1914" s="2">
        <v>3.5369999999999999</v>
      </c>
      <c r="E1914" s="2">
        <v>1627</v>
      </c>
      <c r="F1914" s="2">
        <v>4.1870000000000003</v>
      </c>
      <c r="G1914" s="2">
        <v>6812.2489999999998</v>
      </c>
      <c r="H1914" s="15">
        <f t="shared" si="29"/>
        <v>1.4484439982790762E-2</v>
      </c>
    </row>
    <row r="1915" spans="1:8" ht="13.5" x14ac:dyDescent="0.25">
      <c r="A1915" s="11"/>
      <c r="B1915" s="10">
        <v>45086</v>
      </c>
      <c r="C1915" s="2">
        <v>4.3499999999999996</v>
      </c>
      <c r="D1915" s="2">
        <v>3.6633</v>
      </c>
      <c r="E1915" s="2">
        <v>12107</v>
      </c>
      <c r="F1915" s="2">
        <v>4.2789999999999999</v>
      </c>
      <c r="G1915" s="2">
        <v>51805.853000000003</v>
      </c>
      <c r="H1915" s="15">
        <f t="shared" si="29"/>
        <v>3.5708227311280767E-2</v>
      </c>
    </row>
    <row r="1916" spans="1:8" ht="13.5" x14ac:dyDescent="0.25">
      <c r="A1916" s="11"/>
      <c r="B1916" s="10">
        <v>45089</v>
      </c>
      <c r="C1916" s="2">
        <v>4.3499999999999996</v>
      </c>
      <c r="D1916" s="2">
        <v>3.6633</v>
      </c>
      <c r="E1916" s="2">
        <v>11765</v>
      </c>
      <c r="F1916" s="2">
        <v>4.3789999999999996</v>
      </c>
      <c r="G1916" s="2">
        <v>51518.934999999998</v>
      </c>
      <c r="H1916" s="15">
        <f t="shared" si="29"/>
        <v>0</v>
      </c>
    </row>
    <row r="1917" spans="1:8" ht="13.5" x14ac:dyDescent="0.25">
      <c r="A1917" s="11"/>
      <c r="B1917" s="10">
        <v>45090</v>
      </c>
      <c r="C1917" s="2">
        <v>4.33</v>
      </c>
      <c r="D1917" s="2">
        <v>3.6465000000000001</v>
      </c>
      <c r="E1917" s="2">
        <v>59509</v>
      </c>
      <c r="F1917" s="2">
        <v>4.4000000000000004</v>
      </c>
      <c r="G1917" s="2">
        <v>261839.6</v>
      </c>
      <c r="H1917" s="15">
        <f t="shared" si="29"/>
        <v>-4.586028990254668E-3</v>
      </c>
    </row>
    <row r="1918" spans="1:8" ht="13.5" x14ac:dyDescent="0.25">
      <c r="A1918" s="11"/>
      <c r="B1918" s="10">
        <v>45091</v>
      </c>
      <c r="C1918" s="2">
        <v>4.3499999999999996</v>
      </c>
      <c r="D1918" s="2">
        <v>3.6633</v>
      </c>
      <c r="E1918" s="2">
        <v>2955</v>
      </c>
      <c r="F1918" s="2">
        <v>4.3540000000000001</v>
      </c>
      <c r="G1918" s="2">
        <v>12866.07</v>
      </c>
      <c r="H1918" s="15">
        <f t="shared" si="29"/>
        <v>4.6071575483339986E-3</v>
      </c>
    </row>
    <row r="1919" spans="1:8" ht="13.5" x14ac:dyDescent="0.25">
      <c r="A1919" s="11"/>
      <c r="B1919" s="10">
        <v>45092</v>
      </c>
      <c r="C1919" s="2">
        <v>4.34</v>
      </c>
      <c r="D1919" s="2">
        <v>3.6549</v>
      </c>
      <c r="E1919" s="2">
        <v>674</v>
      </c>
      <c r="F1919" s="2">
        <v>4.343</v>
      </c>
      <c r="G1919" s="2">
        <v>2927.1819999999998</v>
      </c>
      <c r="H1919" s="15">
        <f t="shared" si="29"/>
        <v>-2.293014495127334E-3</v>
      </c>
    </row>
    <row r="1920" spans="1:8" ht="13.5" x14ac:dyDescent="0.25">
      <c r="A1920" s="11"/>
      <c r="B1920" s="10">
        <v>45093</v>
      </c>
      <c r="C1920" s="2">
        <v>4.29</v>
      </c>
      <c r="D1920" s="2">
        <v>3.6128</v>
      </c>
      <c r="E1920" s="2">
        <v>22449</v>
      </c>
      <c r="F1920" s="2">
        <v>4.22</v>
      </c>
      <c r="G1920" s="2">
        <v>94734.78</v>
      </c>
      <c r="H1920" s="15">
        <f t="shared" si="29"/>
        <v>-1.1518783003638958E-2</v>
      </c>
    </row>
    <row r="1921" spans="1:8" ht="13.5" x14ac:dyDescent="0.25">
      <c r="A1921" s="11"/>
      <c r="B1921" s="10">
        <v>45096</v>
      </c>
      <c r="C1921" s="2">
        <v>4.17</v>
      </c>
      <c r="D1921" s="2">
        <v>3.5116999999999998</v>
      </c>
      <c r="E1921" s="2">
        <v>6209</v>
      </c>
      <c r="F1921" s="2">
        <v>4.1040000000000001</v>
      </c>
      <c r="G1921" s="2">
        <v>25481.736000000001</v>
      </c>
      <c r="H1921" s="15">
        <f t="shared" si="29"/>
        <v>-2.7983835252435835E-2</v>
      </c>
    </row>
    <row r="1922" spans="1:8" ht="13.5" x14ac:dyDescent="0.25">
      <c r="A1922" s="11"/>
      <c r="B1922" s="10">
        <v>45097</v>
      </c>
      <c r="C1922" s="2">
        <v>4.2</v>
      </c>
      <c r="D1922" s="2">
        <v>3.5369999999999999</v>
      </c>
      <c r="E1922" s="2">
        <v>6071</v>
      </c>
      <c r="F1922" s="2">
        <v>4.1619999999999999</v>
      </c>
      <c r="G1922" s="2">
        <v>25267.502</v>
      </c>
      <c r="H1922" s="15">
        <f t="shared" si="29"/>
        <v>7.204487854885127E-3</v>
      </c>
    </row>
    <row r="1923" spans="1:8" ht="13.5" x14ac:dyDescent="0.25">
      <c r="A1923" s="11"/>
      <c r="B1923" s="10">
        <v>45098</v>
      </c>
      <c r="C1923" s="2">
        <v>4.1100000000000003</v>
      </c>
      <c r="D1923" s="2">
        <v>3.4611999999999998</v>
      </c>
      <c r="E1923" s="2">
        <v>19592</v>
      </c>
      <c r="F1923" s="2">
        <v>4.1660000000000004</v>
      </c>
      <c r="G1923" s="2">
        <v>81620.271999999997</v>
      </c>
      <c r="H1923" s="15">
        <f t="shared" si="29"/>
        <v>-2.1430590896239776E-2</v>
      </c>
    </row>
    <row r="1924" spans="1:8" ht="13.5" x14ac:dyDescent="0.25">
      <c r="A1924" s="11"/>
      <c r="B1924" s="10">
        <v>45099</v>
      </c>
      <c r="C1924" s="2">
        <v>4.1500000000000004</v>
      </c>
      <c r="D1924" s="2">
        <v>3.4948999999999999</v>
      </c>
      <c r="E1924" s="2">
        <v>22046</v>
      </c>
      <c r="F1924" s="2">
        <v>3.97</v>
      </c>
      <c r="G1924" s="2">
        <v>87522.62</v>
      </c>
      <c r="H1924" s="15">
        <f t="shared" si="29"/>
        <v>9.7365075696290489E-3</v>
      </c>
    </row>
    <row r="1925" spans="1:8" ht="13.5" x14ac:dyDescent="0.25">
      <c r="A1925" s="11"/>
      <c r="B1925" s="10">
        <v>45100</v>
      </c>
      <c r="C1925" s="2">
        <v>4.12</v>
      </c>
      <c r="D1925" s="2">
        <v>3.4695999999999998</v>
      </c>
      <c r="E1925" s="2">
        <v>14079</v>
      </c>
      <c r="F1925" s="2">
        <v>4.1230000000000002</v>
      </c>
      <c r="G1925" s="2">
        <v>58047.716999999997</v>
      </c>
      <c r="H1925" s="15">
        <f t="shared" si="29"/>
        <v>-7.2391198603679935E-3</v>
      </c>
    </row>
    <row r="1926" spans="1:8" ht="13.5" x14ac:dyDescent="0.25">
      <c r="A1926" s="11"/>
      <c r="B1926" s="10">
        <v>45103</v>
      </c>
      <c r="C1926" s="2">
        <v>4.0599999999999996</v>
      </c>
      <c r="D1926" s="2">
        <v>3.4190999999999998</v>
      </c>
      <c r="E1926" s="2">
        <v>8463</v>
      </c>
      <c r="F1926" s="2">
        <v>4.117</v>
      </c>
      <c r="G1926" s="2">
        <v>34842.171000000002</v>
      </c>
      <c r="H1926" s="15">
        <f t="shared" si="29"/>
        <v>-1.4554991929905463E-2</v>
      </c>
    </row>
    <row r="1927" spans="1:8" ht="13.5" x14ac:dyDescent="0.25">
      <c r="A1927" s="11"/>
      <c r="B1927" s="10">
        <v>45104</v>
      </c>
      <c r="C1927" s="2">
        <v>4.17</v>
      </c>
      <c r="D1927" s="2">
        <v>3.5116999999999998</v>
      </c>
      <c r="E1927" s="2">
        <v>6324</v>
      </c>
      <c r="F1927" s="2">
        <v>4.1689999999999996</v>
      </c>
      <c r="G1927" s="2">
        <v>26364.756000000001</v>
      </c>
      <c r="H1927" s="15">
        <f t="shared" ref="H1927:H1990" si="30">(D1927-D1926)/D1926</f>
        <v>2.7083150536690949E-2</v>
      </c>
    </row>
    <row r="1928" spans="1:8" ht="13.5" x14ac:dyDescent="0.25">
      <c r="A1928" s="11"/>
      <c r="B1928" s="10">
        <v>45107</v>
      </c>
      <c r="C1928" s="2">
        <v>4.07</v>
      </c>
      <c r="D1928" s="2">
        <v>3.4275000000000002</v>
      </c>
      <c r="E1928" s="2">
        <v>18134</v>
      </c>
      <c r="F1928" s="2">
        <v>4.085</v>
      </c>
      <c r="G1928" s="2">
        <v>74077.39</v>
      </c>
      <c r="H1928" s="15">
        <f t="shared" si="30"/>
        <v>-2.3976991200842786E-2</v>
      </c>
    </row>
    <row r="1929" spans="1:8" ht="13.5" x14ac:dyDescent="0.25">
      <c r="A1929" s="11"/>
      <c r="B1929" s="10">
        <v>45110</v>
      </c>
      <c r="C1929" s="2">
        <v>4.07</v>
      </c>
      <c r="D1929" s="2">
        <v>3.4275000000000002</v>
      </c>
      <c r="E1929" s="2">
        <v>28876</v>
      </c>
      <c r="F1929" s="2">
        <v>4.0679999999999996</v>
      </c>
      <c r="G1929" s="2">
        <v>117467.568</v>
      </c>
      <c r="H1929" s="15">
        <f t="shared" si="30"/>
        <v>0</v>
      </c>
    </row>
    <row r="1930" spans="1:8" ht="13.5" x14ac:dyDescent="0.25">
      <c r="A1930" s="11"/>
      <c r="B1930" s="10">
        <v>45111</v>
      </c>
      <c r="C1930" s="2">
        <v>4.05</v>
      </c>
      <c r="D1930" s="2">
        <v>3.4106999999999998</v>
      </c>
      <c r="E1930" s="2">
        <v>9886</v>
      </c>
      <c r="F1930" s="2">
        <v>4.0529999999999999</v>
      </c>
      <c r="G1930" s="2">
        <v>40067.957999999999</v>
      </c>
      <c r="H1930" s="15">
        <f t="shared" si="30"/>
        <v>-4.9015317286653154E-3</v>
      </c>
    </row>
    <row r="1931" spans="1:8" ht="13.5" x14ac:dyDescent="0.25">
      <c r="A1931" s="11"/>
      <c r="B1931" s="10">
        <v>45112</v>
      </c>
      <c r="C1931" s="2">
        <v>4.1399999999999997</v>
      </c>
      <c r="D1931" s="2">
        <v>3.4864999999999999</v>
      </c>
      <c r="E1931" s="2">
        <v>5289</v>
      </c>
      <c r="F1931" s="2">
        <v>4.0410000000000004</v>
      </c>
      <c r="G1931" s="2">
        <v>21372.848999999998</v>
      </c>
      <c r="H1931" s="15">
        <f t="shared" si="30"/>
        <v>2.2224176855191045E-2</v>
      </c>
    </row>
    <row r="1932" spans="1:8" ht="13.5" x14ac:dyDescent="0.25">
      <c r="A1932" s="11"/>
      <c r="B1932" s="10">
        <v>45113</v>
      </c>
      <c r="C1932" s="2">
        <v>4.1399999999999997</v>
      </c>
      <c r="D1932" s="2">
        <v>3.4864999999999999</v>
      </c>
      <c r="E1932" s="2">
        <v>3844</v>
      </c>
      <c r="F1932" s="2">
        <v>4.0540000000000003</v>
      </c>
      <c r="G1932" s="2">
        <v>15583.575999999999</v>
      </c>
      <c r="H1932" s="15">
        <f t="shared" si="30"/>
        <v>0</v>
      </c>
    </row>
    <row r="1933" spans="1:8" ht="13.5" x14ac:dyDescent="0.25">
      <c r="A1933" s="11"/>
      <c r="B1933" s="10">
        <v>45114</v>
      </c>
      <c r="C1933" s="2">
        <v>4.09</v>
      </c>
      <c r="D1933" s="2">
        <v>3.4443999999999999</v>
      </c>
      <c r="E1933" s="2">
        <v>1460</v>
      </c>
      <c r="F1933" s="2">
        <v>4.0830000000000002</v>
      </c>
      <c r="G1933" s="2">
        <v>5961.18</v>
      </c>
      <c r="H1933" s="15">
        <f t="shared" si="30"/>
        <v>-1.2075146995554288E-2</v>
      </c>
    </row>
    <row r="1934" spans="1:8" ht="13.5" x14ac:dyDescent="0.25">
      <c r="A1934" s="11"/>
      <c r="B1934" s="10">
        <v>45117</v>
      </c>
      <c r="C1934" s="2">
        <v>4.1399999999999997</v>
      </c>
      <c r="D1934" s="2">
        <v>3.4864999999999999</v>
      </c>
      <c r="E1934" s="2">
        <v>9100</v>
      </c>
      <c r="F1934" s="2">
        <v>4.0579999999999998</v>
      </c>
      <c r="G1934" s="2">
        <v>36927.800000000003</v>
      </c>
      <c r="H1934" s="15">
        <f t="shared" si="30"/>
        <v>1.2222738357914304E-2</v>
      </c>
    </row>
    <row r="1935" spans="1:8" ht="13.5" x14ac:dyDescent="0.25">
      <c r="A1935" s="11"/>
      <c r="B1935" s="10">
        <v>45118</v>
      </c>
      <c r="C1935" s="2">
        <v>4.05</v>
      </c>
      <c r="D1935" s="2">
        <v>3.4106999999999998</v>
      </c>
      <c r="E1935" s="2">
        <v>1637</v>
      </c>
      <c r="F1935" s="2">
        <v>4.0579999999999998</v>
      </c>
      <c r="G1935" s="2">
        <v>6642.9459999999999</v>
      </c>
      <c r="H1935" s="15">
        <f t="shared" si="30"/>
        <v>-2.1741001003872103E-2</v>
      </c>
    </row>
    <row r="1936" spans="1:8" ht="13.5" x14ac:dyDescent="0.25">
      <c r="A1936" s="11"/>
      <c r="B1936" s="10">
        <v>45119</v>
      </c>
      <c r="C1936" s="2">
        <v>4.1100000000000003</v>
      </c>
      <c r="D1936" s="2">
        <v>3.4611999999999998</v>
      </c>
      <c r="E1936" s="2">
        <v>483</v>
      </c>
      <c r="F1936" s="2">
        <v>4.05</v>
      </c>
      <c r="G1936" s="2">
        <v>1956.15</v>
      </c>
      <c r="H1936" s="15">
        <f t="shared" si="30"/>
        <v>1.4806344738616703E-2</v>
      </c>
    </row>
    <row r="1937" spans="1:8" ht="13.5" x14ac:dyDescent="0.25">
      <c r="A1937" s="11"/>
      <c r="B1937" s="10">
        <v>45120</v>
      </c>
      <c r="C1937" s="2">
        <v>3.99</v>
      </c>
      <c r="D1937" s="2">
        <v>3.3601999999999999</v>
      </c>
      <c r="E1937" s="2">
        <v>4575</v>
      </c>
      <c r="F1937" s="2">
        <v>4.0010000000000003</v>
      </c>
      <c r="G1937" s="2">
        <v>18304.575000000001</v>
      </c>
      <c r="H1937" s="15">
        <f t="shared" si="30"/>
        <v>-2.9180630995030619E-2</v>
      </c>
    </row>
    <row r="1938" spans="1:8" ht="13.5" x14ac:dyDescent="0.25">
      <c r="A1938" s="11"/>
      <c r="B1938" s="10">
        <v>45121</v>
      </c>
      <c r="C1938" s="2">
        <v>4.0599999999999996</v>
      </c>
      <c r="D1938" s="2">
        <v>3.4190999999999998</v>
      </c>
      <c r="E1938" s="2">
        <v>9952</v>
      </c>
      <c r="F1938" s="2">
        <v>3.976</v>
      </c>
      <c r="G1938" s="2">
        <v>39569.152000000002</v>
      </c>
      <c r="H1938" s="15">
        <f t="shared" si="30"/>
        <v>1.7528718528658994E-2</v>
      </c>
    </row>
    <row r="1939" spans="1:8" ht="13.5" x14ac:dyDescent="0.25">
      <c r="A1939" s="11"/>
      <c r="B1939" s="10">
        <v>45124</v>
      </c>
      <c r="C1939" s="2">
        <v>3.95</v>
      </c>
      <c r="D1939" s="2">
        <v>3.3264999999999998</v>
      </c>
      <c r="E1939" s="2">
        <v>286</v>
      </c>
      <c r="F1939" s="2">
        <v>3.952</v>
      </c>
      <c r="G1939" s="2">
        <v>1130.2719999999999</v>
      </c>
      <c r="H1939" s="15">
        <f t="shared" si="30"/>
        <v>-2.7083150536690949E-2</v>
      </c>
    </row>
    <row r="1940" spans="1:8" ht="13.5" x14ac:dyDescent="0.25">
      <c r="A1940" s="11"/>
      <c r="B1940" s="10">
        <v>45125</v>
      </c>
      <c r="C1940" s="2">
        <v>3.98</v>
      </c>
      <c r="D1940" s="2">
        <v>3.3517000000000001</v>
      </c>
      <c r="E1940" s="2">
        <v>94</v>
      </c>
      <c r="F1940" s="2">
        <v>3.9769999999999999</v>
      </c>
      <c r="G1940" s="2">
        <v>373.83800000000002</v>
      </c>
      <c r="H1940" s="15">
        <f t="shared" si="30"/>
        <v>7.5755298361642369E-3</v>
      </c>
    </row>
    <row r="1941" spans="1:8" ht="13.5" x14ac:dyDescent="0.25">
      <c r="A1941" s="11"/>
      <c r="B1941" s="10">
        <v>45127</v>
      </c>
      <c r="C1941" s="2">
        <v>4.0599999999999996</v>
      </c>
      <c r="D1941" s="2">
        <v>3.4190999999999998</v>
      </c>
      <c r="E1941" s="2">
        <v>2839</v>
      </c>
      <c r="F1941" s="2">
        <v>4.0309999999999997</v>
      </c>
      <c r="G1941" s="2">
        <v>11444.009</v>
      </c>
      <c r="H1941" s="15">
        <f t="shared" si="30"/>
        <v>2.0109198317271738E-2</v>
      </c>
    </row>
    <row r="1942" spans="1:8" ht="13.5" x14ac:dyDescent="0.25">
      <c r="A1942" s="11"/>
      <c r="B1942" s="10">
        <v>45128</v>
      </c>
      <c r="C1942" s="2">
        <v>4.08</v>
      </c>
      <c r="D1942" s="2">
        <v>3.4359999999999999</v>
      </c>
      <c r="E1942" s="2">
        <v>1553</v>
      </c>
      <c r="F1942" s="2">
        <v>4.0510000000000002</v>
      </c>
      <c r="G1942" s="2">
        <v>6291.2030000000004</v>
      </c>
      <c r="H1942" s="15">
        <f t="shared" si="30"/>
        <v>4.9428212102600507E-3</v>
      </c>
    </row>
    <row r="1943" spans="1:8" ht="13.5" x14ac:dyDescent="0.25">
      <c r="A1943" s="11"/>
      <c r="B1943" s="10">
        <v>45131</v>
      </c>
      <c r="C1943" s="2">
        <v>4.04</v>
      </c>
      <c r="D1943" s="2">
        <v>3.4022999999999999</v>
      </c>
      <c r="E1943" s="2">
        <v>1069</v>
      </c>
      <c r="F1943" s="2">
        <v>3.9830000000000001</v>
      </c>
      <c r="G1943" s="2">
        <v>4257.8270000000002</v>
      </c>
      <c r="H1943" s="15">
        <f t="shared" si="30"/>
        <v>-9.807916181606537E-3</v>
      </c>
    </row>
    <row r="1944" spans="1:8" ht="13.5" x14ac:dyDescent="0.25">
      <c r="A1944" s="11"/>
      <c r="B1944" s="10">
        <v>45133</v>
      </c>
      <c r="C1944" s="2">
        <v>3.99</v>
      </c>
      <c r="D1944" s="2">
        <v>3.3601999999999999</v>
      </c>
      <c r="E1944" s="2">
        <v>690</v>
      </c>
      <c r="F1944" s="2">
        <v>3.99</v>
      </c>
      <c r="G1944" s="2">
        <v>2753.1</v>
      </c>
      <c r="H1944" s="15">
        <f t="shared" si="30"/>
        <v>-1.2373982306087068E-2</v>
      </c>
    </row>
    <row r="1945" spans="1:8" ht="13.5" x14ac:dyDescent="0.25">
      <c r="A1945" s="11"/>
      <c r="B1945" s="10">
        <v>45134</v>
      </c>
      <c r="C1945" s="2">
        <v>4.01</v>
      </c>
      <c r="D1945" s="2">
        <v>3.3769999999999998</v>
      </c>
      <c r="E1945" s="2">
        <v>6184</v>
      </c>
      <c r="F1945" s="2">
        <v>3.92</v>
      </c>
      <c r="G1945" s="2">
        <v>24241.279999999999</v>
      </c>
      <c r="H1945" s="15">
        <f t="shared" si="30"/>
        <v>4.9997023986667246E-3</v>
      </c>
    </row>
    <row r="1946" spans="1:8" ht="13.5" x14ac:dyDescent="0.25">
      <c r="A1946" s="11"/>
      <c r="B1946" s="10">
        <v>45135</v>
      </c>
      <c r="C1946" s="2">
        <v>3.9</v>
      </c>
      <c r="D1946" s="2">
        <v>3.2844000000000002</v>
      </c>
      <c r="E1946" s="2">
        <v>2102</v>
      </c>
      <c r="F1946" s="2">
        <v>3.8969999999999998</v>
      </c>
      <c r="G1946" s="2">
        <v>8191.4939999999997</v>
      </c>
      <c r="H1946" s="15">
        <f t="shared" si="30"/>
        <v>-2.7420787681373876E-2</v>
      </c>
    </row>
    <row r="1947" spans="1:8" ht="13.5" x14ac:dyDescent="0.25">
      <c r="A1947" s="11"/>
      <c r="B1947" s="10">
        <v>45138</v>
      </c>
      <c r="C1947" s="2">
        <v>3.88</v>
      </c>
      <c r="D1947" s="2">
        <v>3.2675000000000001</v>
      </c>
      <c r="E1947" s="2">
        <v>642</v>
      </c>
      <c r="F1947" s="2">
        <v>3.851</v>
      </c>
      <c r="G1947" s="2">
        <v>2472.3420000000001</v>
      </c>
      <c r="H1947" s="15">
        <f t="shared" si="30"/>
        <v>-5.1455364754597905E-3</v>
      </c>
    </row>
    <row r="1948" spans="1:8" ht="13.5" x14ac:dyDescent="0.25">
      <c r="A1948" s="11"/>
      <c r="B1948" s="10">
        <v>45139</v>
      </c>
      <c r="C1948" s="2">
        <v>3.9</v>
      </c>
      <c r="D1948" s="2">
        <v>3.2844000000000002</v>
      </c>
      <c r="E1948" s="2">
        <v>4022</v>
      </c>
      <c r="F1948" s="2">
        <v>3.8809999999999998</v>
      </c>
      <c r="G1948" s="2">
        <v>15609.382</v>
      </c>
      <c r="H1948" s="15">
        <f t="shared" si="30"/>
        <v>5.1721499617444948E-3</v>
      </c>
    </row>
    <row r="1949" spans="1:8" ht="13.5" x14ac:dyDescent="0.25">
      <c r="A1949" s="11"/>
      <c r="B1949" s="10">
        <v>45140</v>
      </c>
      <c r="C1949" s="2">
        <v>3.85</v>
      </c>
      <c r="D1949" s="2">
        <v>3.2423000000000002</v>
      </c>
      <c r="E1949" s="2">
        <v>11778</v>
      </c>
      <c r="F1949" s="2">
        <v>3.8620000000000001</v>
      </c>
      <c r="G1949" s="2">
        <v>45486.635999999999</v>
      </c>
      <c r="H1949" s="15">
        <f t="shared" si="30"/>
        <v>-1.28181707465595E-2</v>
      </c>
    </row>
    <row r="1950" spans="1:8" ht="13.5" x14ac:dyDescent="0.25">
      <c r="A1950" s="11"/>
      <c r="B1950" s="10">
        <v>45141</v>
      </c>
      <c r="C1950" s="2">
        <v>3.85</v>
      </c>
      <c r="D1950" s="2">
        <v>3.2423000000000002</v>
      </c>
      <c r="E1950" s="2">
        <v>1275</v>
      </c>
      <c r="F1950" s="2">
        <v>3.8010000000000002</v>
      </c>
      <c r="G1950" s="2">
        <v>4846.2749999999996</v>
      </c>
      <c r="H1950" s="15">
        <f t="shared" si="30"/>
        <v>0</v>
      </c>
    </row>
    <row r="1951" spans="1:8" ht="13.5" x14ac:dyDescent="0.25">
      <c r="A1951" s="11"/>
      <c r="B1951" s="10">
        <v>45142</v>
      </c>
      <c r="C1951" s="2">
        <v>3.78</v>
      </c>
      <c r="D1951" s="2">
        <v>3.1833</v>
      </c>
      <c r="E1951" s="2">
        <v>2416</v>
      </c>
      <c r="F1951" s="2">
        <v>3.79</v>
      </c>
      <c r="G1951" s="2">
        <v>9156.64</v>
      </c>
      <c r="H1951" s="15">
        <f t="shared" si="30"/>
        <v>-1.8196958948894351E-2</v>
      </c>
    </row>
    <row r="1952" spans="1:8" ht="13.5" x14ac:dyDescent="0.25">
      <c r="A1952" s="11"/>
      <c r="B1952" s="10">
        <v>45145</v>
      </c>
      <c r="C1952" s="2">
        <v>3.76</v>
      </c>
      <c r="D1952" s="2">
        <v>3.1665000000000001</v>
      </c>
      <c r="E1952" s="2">
        <v>30</v>
      </c>
      <c r="F1952" s="2">
        <v>3.8</v>
      </c>
      <c r="G1952" s="2">
        <v>114</v>
      </c>
      <c r="H1952" s="15">
        <f t="shared" si="30"/>
        <v>-5.2775421732164504E-3</v>
      </c>
    </row>
    <row r="1953" spans="1:8" ht="13.5" x14ac:dyDescent="0.25">
      <c r="A1953" s="11"/>
      <c r="B1953" s="10">
        <v>45146</v>
      </c>
      <c r="C1953" s="2">
        <v>3.83</v>
      </c>
      <c r="D1953" s="2">
        <v>3.2254</v>
      </c>
      <c r="E1953" s="2">
        <v>3030</v>
      </c>
      <c r="F1953" s="2">
        <v>3.758</v>
      </c>
      <c r="G1953" s="2">
        <v>11386.74</v>
      </c>
      <c r="H1953" s="15">
        <f t="shared" si="30"/>
        <v>1.8600978998894662E-2</v>
      </c>
    </row>
    <row r="1954" spans="1:8" ht="13.5" x14ac:dyDescent="0.25">
      <c r="A1954" s="11"/>
      <c r="B1954" s="10">
        <v>45147</v>
      </c>
      <c r="C1954" s="2">
        <v>3.93</v>
      </c>
      <c r="D1954" s="2">
        <v>3.3096000000000001</v>
      </c>
      <c r="E1954" s="2">
        <v>5570</v>
      </c>
      <c r="F1954" s="2">
        <v>3.8260000000000001</v>
      </c>
      <c r="G1954" s="2">
        <v>21310.82</v>
      </c>
      <c r="H1954" s="15">
        <f t="shared" si="30"/>
        <v>2.610528926644759E-2</v>
      </c>
    </row>
    <row r="1955" spans="1:8" ht="13.5" x14ac:dyDescent="0.25">
      <c r="A1955" s="11"/>
      <c r="B1955" s="10">
        <v>45148</v>
      </c>
      <c r="C1955" s="2">
        <v>3.9</v>
      </c>
      <c r="D1955" s="2">
        <v>3.2844000000000002</v>
      </c>
      <c r="E1955" s="2">
        <v>555</v>
      </c>
      <c r="F1955" s="2">
        <v>3.8740000000000001</v>
      </c>
      <c r="G1955" s="2">
        <v>2150.0700000000002</v>
      </c>
      <c r="H1955" s="15">
        <f t="shared" si="30"/>
        <v>-7.6142131979695096E-3</v>
      </c>
    </row>
    <row r="1956" spans="1:8" ht="13.5" x14ac:dyDescent="0.25">
      <c r="A1956" s="11"/>
      <c r="B1956" s="10">
        <v>45149</v>
      </c>
      <c r="C1956" s="2">
        <v>3.95</v>
      </c>
      <c r="D1956" s="2">
        <v>3.3264999999999998</v>
      </c>
      <c r="E1956" s="2">
        <v>2415</v>
      </c>
      <c r="F1956" s="2">
        <v>3.907</v>
      </c>
      <c r="G1956" s="2">
        <v>9435.4050000000007</v>
      </c>
      <c r="H1956" s="15">
        <f t="shared" si="30"/>
        <v>1.2818170746559365E-2</v>
      </c>
    </row>
    <row r="1957" spans="1:8" ht="13.5" x14ac:dyDescent="0.25">
      <c r="A1957" s="11"/>
      <c r="B1957" s="10">
        <v>45152</v>
      </c>
      <c r="C1957" s="2">
        <v>3.95</v>
      </c>
      <c r="D1957" s="2">
        <v>3.3264999999999998</v>
      </c>
      <c r="E1957" s="2">
        <v>2107</v>
      </c>
      <c r="F1957" s="2">
        <v>3.9119999999999999</v>
      </c>
      <c r="G1957" s="2">
        <v>8242.5840000000007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3.95</v>
      </c>
      <c r="D1958" s="2">
        <v>3.3264999999999998</v>
      </c>
      <c r="E1958" s="2">
        <v>4933</v>
      </c>
      <c r="F1958" s="2">
        <v>3.944</v>
      </c>
      <c r="G1958" s="2">
        <v>19455.752</v>
      </c>
      <c r="H1958" s="15">
        <f t="shared" si="30"/>
        <v>0</v>
      </c>
    </row>
    <row r="1959" spans="1:8" ht="13.5" x14ac:dyDescent="0.25">
      <c r="A1959" s="11"/>
      <c r="B1959" s="10">
        <v>45154</v>
      </c>
      <c r="C1959" s="2">
        <v>3.92</v>
      </c>
      <c r="D1959" s="2">
        <v>3.3012000000000001</v>
      </c>
      <c r="E1959" s="2">
        <v>265</v>
      </c>
      <c r="F1959" s="2">
        <v>3.907</v>
      </c>
      <c r="G1959" s="2">
        <v>1035.355</v>
      </c>
      <c r="H1959" s="15">
        <f t="shared" si="30"/>
        <v>-7.6055914624980183E-3</v>
      </c>
    </row>
    <row r="1960" spans="1:8" ht="13.5" x14ac:dyDescent="0.25">
      <c r="A1960" s="11"/>
      <c r="B1960" s="10">
        <v>45155</v>
      </c>
      <c r="C1960" s="2">
        <v>3.9</v>
      </c>
      <c r="D1960" s="2">
        <v>3.2844000000000002</v>
      </c>
      <c r="E1960" s="2">
        <v>1809</v>
      </c>
      <c r="F1960" s="2">
        <v>3.9119999999999999</v>
      </c>
      <c r="G1960" s="2">
        <v>7076.808</v>
      </c>
      <c r="H1960" s="15">
        <f t="shared" si="30"/>
        <v>-5.0890585241730058E-3</v>
      </c>
    </row>
    <row r="1961" spans="1:8" ht="13.5" x14ac:dyDescent="0.25">
      <c r="A1961" s="11"/>
      <c r="B1961" s="10">
        <v>45156</v>
      </c>
      <c r="C1961" s="2">
        <v>3.98</v>
      </c>
      <c r="D1961" s="2">
        <v>3.3517000000000001</v>
      </c>
      <c r="E1961" s="2">
        <v>25</v>
      </c>
      <c r="F1961" s="2">
        <v>3.9769999999999999</v>
      </c>
      <c r="G1961" s="2">
        <v>99.424999999999997</v>
      </c>
      <c r="H1961" s="15">
        <f t="shared" si="30"/>
        <v>2.0490805017659212E-2</v>
      </c>
    </row>
    <row r="1962" spans="1:8" ht="13.5" x14ac:dyDescent="0.25">
      <c r="A1962" s="11"/>
      <c r="B1962" s="10">
        <v>45159</v>
      </c>
      <c r="C1962" s="2">
        <v>4</v>
      </c>
      <c r="D1962" s="2">
        <v>3.3685999999999998</v>
      </c>
      <c r="E1962" s="2">
        <v>20961</v>
      </c>
      <c r="F1962" s="2">
        <v>3.9910000000000001</v>
      </c>
      <c r="G1962" s="2">
        <v>83655.350999999995</v>
      </c>
      <c r="H1962" s="15">
        <f t="shared" si="30"/>
        <v>5.042217382223854E-3</v>
      </c>
    </row>
    <row r="1963" spans="1:8" ht="13.5" x14ac:dyDescent="0.25">
      <c r="A1963" s="11"/>
      <c r="B1963" s="10">
        <v>45160</v>
      </c>
      <c r="C1963" s="2">
        <v>4</v>
      </c>
      <c r="D1963" s="2">
        <v>3.3685999999999998</v>
      </c>
      <c r="E1963" s="2">
        <v>6995</v>
      </c>
      <c r="F1963" s="2">
        <v>3.9209999999999998</v>
      </c>
      <c r="G1963" s="2">
        <v>27427.395</v>
      </c>
      <c r="H1963" s="15">
        <f t="shared" si="30"/>
        <v>0</v>
      </c>
    </row>
    <row r="1964" spans="1:8" ht="13.5" x14ac:dyDescent="0.25">
      <c r="A1964" s="11"/>
      <c r="B1964" s="10">
        <v>45161</v>
      </c>
      <c r="C1964" s="2">
        <v>4.04</v>
      </c>
      <c r="D1964" s="2">
        <v>3.4022999999999999</v>
      </c>
      <c r="E1964" s="2">
        <v>5339</v>
      </c>
      <c r="F1964" s="2">
        <v>4.0190000000000001</v>
      </c>
      <c r="G1964" s="2">
        <v>21457.440999999999</v>
      </c>
      <c r="H1964" s="15">
        <f t="shared" si="30"/>
        <v>1.0004156029210967E-2</v>
      </c>
    </row>
    <row r="1965" spans="1:8" ht="13.5" x14ac:dyDescent="0.25">
      <c r="A1965" s="11"/>
      <c r="B1965" s="10">
        <v>45162</v>
      </c>
      <c r="C1965" s="2">
        <v>4.0199999999999996</v>
      </c>
      <c r="D1965" s="2">
        <v>3.3854000000000002</v>
      </c>
      <c r="E1965" s="2">
        <v>1991</v>
      </c>
      <c r="F1965" s="2">
        <v>3.9980000000000002</v>
      </c>
      <c r="G1965" s="2">
        <v>7960.018</v>
      </c>
      <c r="H1965" s="15">
        <f t="shared" si="30"/>
        <v>-4.9672280516120547E-3</v>
      </c>
    </row>
    <row r="1966" spans="1:8" ht="13.5" x14ac:dyDescent="0.25">
      <c r="A1966" s="11"/>
      <c r="B1966" s="10">
        <v>45163</v>
      </c>
      <c r="C1966" s="2">
        <v>4</v>
      </c>
      <c r="D1966" s="2">
        <v>3.3685999999999998</v>
      </c>
      <c r="E1966" s="2">
        <v>53</v>
      </c>
      <c r="F1966" s="2">
        <v>4</v>
      </c>
      <c r="G1966" s="2">
        <v>212</v>
      </c>
      <c r="H1966" s="15">
        <f t="shared" si="30"/>
        <v>-4.9624859691618037E-3</v>
      </c>
    </row>
    <row r="1967" spans="1:8" ht="13.5" x14ac:dyDescent="0.25">
      <c r="A1967" s="11"/>
      <c r="B1967" s="10">
        <v>45166</v>
      </c>
      <c r="C1967" s="2">
        <v>4.04</v>
      </c>
      <c r="D1967" s="2">
        <v>3.4022999999999999</v>
      </c>
      <c r="E1967" s="2">
        <v>199</v>
      </c>
      <c r="F1967" s="2">
        <v>4.032</v>
      </c>
      <c r="G1967" s="2">
        <v>802.36800000000005</v>
      </c>
      <c r="H1967" s="15">
        <f t="shared" si="30"/>
        <v>1.0004156029210967E-2</v>
      </c>
    </row>
    <row r="1968" spans="1:8" ht="13.5" x14ac:dyDescent="0.25">
      <c r="A1968" s="11"/>
      <c r="B1968" s="10">
        <v>45167</v>
      </c>
      <c r="C1968" s="2">
        <v>4.04</v>
      </c>
      <c r="D1968" s="2">
        <v>3.4022999999999999</v>
      </c>
      <c r="E1968" s="2">
        <v>3694</v>
      </c>
      <c r="F1968" s="2">
        <v>3.9910000000000001</v>
      </c>
      <c r="G1968" s="2">
        <v>14742.754000000001</v>
      </c>
      <c r="H1968" s="15">
        <f t="shared" si="30"/>
        <v>0</v>
      </c>
    </row>
    <row r="1969" spans="1:8" ht="13.5" x14ac:dyDescent="0.25">
      <c r="A1969" s="11"/>
      <c r="B1969" s="10">
        <v>45168</v>
      </c>
      <c r="C1969" s="2">
        <v>4.07</v>
      </c>
      <c r="D1969" s="2">
        <v>3.4275000000000002</v>
      </c>
      <c r="E1969" s="2">
        <v>1975</v>
      </c>
      <c r="F1969" s="2">
        <v>4.0510000000000002</v>
      </c>
      <c r="G1969" s="2">
        <v>8000.7250000000004</v>
      </c>
      <c r="H1969" s="15">
        <f t="shared" si="30"/>
        <v>7.406754254475012E-3</v>
      </c>
    </row>
    <row r="1970" spans="1:8" ht="13.5" x14ac:dyDescent="0.25">
      <c r="A1970" s="11"/>
      <c r="B1970" s="10">
        <v>45169</v>
      </c>
      <c r="C1970" s="2">
        <v>4.2</v>
      </c>
      <c r="D1970" s="2">
        <v>3.5369999999999999</v>
      </c>
      <c r="E1970" s="2">
        <v>11267</v>
      </c>
      <c r="F1970" s="2">
        <v>4.1310000000000002</v>
      </c>
      <c r="G1970" s="2">
        <v>46543.976999999999</v>
      </c>
      <c r="H1970" s="15">
        <f t="shared" si="30"/>
        <v>3.1947483588621359E-2</v>
      </c>
    </row>
    <row r="1971" spans="1:8" ht="13.5" x14ac:dyDescent="0.25">
      <c r="A1971" s="11"/>
      <c r="B1971" s="10">
        <v>45170</v>
      </c>
      <c r="C1971" s="2">
        <v>4.21</v>
      </c>
      <c r="D1971" s="2">
        <v>3.5453999999999999</v>
      </c>
      <c r="E1971" s="2">
        <v>6718</v>
      </c>
      <c r="F1971" s="2">
        <v>4.2480000000000002</v>
      </c>
      <c r="G1971" s="2">
        <v>28538.063999999998</v>
      </c>
      <c r="H1971" s="15">
        <f t="shared" si="30"/>
        <v>2.3748939779474026E-3</v>
      </c>
    </row>
    <row r="1972" spans="1:8" ht="13.5" x14ac:dyDescent="0.25">
      <c r="A1972" s="11"/>
      <c r="B1972" s="10">
        <v>45173</v>
      </c>
      <c r="C1972" s="2">
        <v>4.24</v>
      </c>
      <c r="D1972" s="2">
        <v>3.5707</v>
      </c>
      <c r="E1972" s="2">
        <v>2991</v>
      </c>
      <c r="F1972" s="2">
        <v>4.1870000000000003</v>
      </c>
      <c r="G1972" s="2">
        <v>12523.316999999999</v>
      </c>
      <c r="H1972" s="15">
        <f t="shared" si="30"/>
        <v>7.1360072206239356E-3</v>
      </c>
    </row>
    <row r="1973" spans="1:8" ht="13.5" x14ac:dyDescent="0.25">
      <c r="A1973" s="11"/>
      <c r="B1973" s="10">
        <v>45174</v>
      </c>
      <c r="C1973" s="2">
        <v>4.0999999999999996</v>
      </c>
      <c r="D1973" s="2">
        <v>3.4527999999999999</v>
      </c>
      <c r="E1973" s="2">
        <v>13044</v>
      </c>
      <c r="F1973" s="2">
        <v>4.077</v>
      </c>
      <c r="G1973" s="2">
        <v>53180.387999999999</v>
      </c>
      <c r="H1973" s="15">
        <f t="shared" si="30"/>
        <v>-3.3018735822107743E-2</v>
      </c>
    </row>
    <row r="1974" spans="1:8" ht="13.5" x14ac:dyDescent="0.25">
      <c r="A1974" s="11"/>
      <c r="B1974" s="10">
        <v>45175</v>
      </c>
      <c r="C1974" s="2">
        <v>3.91</v>
      </c>
      <c r="D1974" s="2">
        <v>3.2928000000000002</v>
      </c>
      <c r="E1974" s="2">
        <v>4839</v>
      </c>
      <c r="F1974" s="2">
        <v>3.9780000000000002</v>
      </c>
      <c r="G1974" s="2">
        <v>19249.542000000001</v>
      </c>
      <c r="H1974" s="15">
        <f t="shared" si="30"/>
        <v>-4.6339202965708905E-2</v>
      </c>
    </row>
    <row r="1975" spans="1:8" ht="13.5" x14ac:dyDescent="0.25">
      <c r="A1975" s="11"/>
      <c r="B1975" s="10">
        <v>45176</v>
      </c>
      <c r="C1975" s="2">
        <v>4.07</v>
      </c>
      <c r="D1975" s="2">
        <v>3.4275000000000002</v>
      </c>
      <c r="E1975" s="2">
        <v>3302</v>
      </c>
      <c r="F1975" s="2">
        <v>3.9929999999999999</v>
      </c>
      <c r="G1975" s="2">
        <v>13184.886</v>
      </c>
      <c r="H1975" s="15">
        <f t="shared" si="30"/>
        <v>4.0907434402332375E-2</v>
      </c>
    </row>
    <row r="1976" spans="1:8" ht="13.5" x14ac:dyDescent="0.25">
      <c r="A1976" s="11"/>
      <c r="B1976" s="10">
        <v>45177</v>
      </c>
      <c r="C1976" s="2">
        <v>4.07</v>
      </c>
      <c r="D1976" s="2">
        <v>3.4275000000000002</v>
      </c>
      <c r="E1976" s="2">
        <v>145</v>
      </c>
      <c r="F1976" s="2">
        <v>3.992</v>
      </c>
      <c r="G1976" s="2">
        <v>578.84</v>
      </c>
      <c r="H1976" s="15">
        <f t="shared" si="30"/>
        <v>0</v>
      </c>
    </row>
    <row r="1977" spans="1:8" ht="13.5" x14ac:dyDescent="0.25">
      <c r="A1977" s="11"/>
      <c r="B1977" s="10">
        <v>45180</v>
      </c>
      <c r="C1977" s="2">
        <v>4.0199999999999996</v>
      </c>
      <c r="D1977" s="2">
        <v>3.3854000000000002</v>
      </c>
      <c r="E1977" s="2">
        <v>941</v>
      </c>
      <c r="F1977" s="2">
        <v>4.0090000000000003</v>
      </c>
      <c r="G1977" s="2">
        <v>3772.4690000000001</v>
      </c>
      <c r="H1977" s="15">
        <f t="shared" si="30"/>
        <v>-1.2283005105762225E-2</v>
      </c>
    </row>
    <row r="1978" spans="1:8" ht="13.5" x14ac:dyDescent="0.25">
      <c r="A1978" s="11"/>
      <c r="B1978" s="10">
        <v>45181</v>
      </c>
      <c r="C1978" s="2">
        <v>4.0199999999999996</v>
      </c>
      <c r="D1978" s="2">
        <v>3.3854000000000002</v>
      </c>
      <c r="E1978" s="2">
        <v>2358</v>
      </c>
      <c r="F1978" s="2">
        <v>4.0190000000000001</v>
      </c>
      <c r="G1978" s="2">
        <v>9476.8019999999997</v>
      </c>
      <c r="H1978" s="15">
        <f t="shared" si="30"/>
        <v>0</v>
      </c>
    </row>
    <row r="1979" spans="1:8" ht="13.5" x14ac:dyDescent="0.25">
      <c r="A1979" s="11"/>
      <c r="B1979" s="10">
        <v>45182</v>
      </c>
      <c r="C1979" s="2">
        <v>4.0199999999999996</v>
      </c>
      <c r="D1979" s="2">
        <v>3.3854000000000002</v>
      </c>
      <c r="E1979" s="2">
        <v>890</v>
      </c>
      <c r="F1979" s="2">
        <v>4.0199999999999996</v>
      </c>
      <c r="G1979" s="2">
        <v>3577.8</v>
      </c>
      <c r="H1979" s="15">
        <f t="shared" si="30"/>
        <v>0</v>
      </c>
    </row>
    <row r="1980" spans="1:8" ht="13.5" x14ac:dyDescent="0.25">
      <c r="A1980" s="11"/>
      <c r="B1980" s="10">
        <v>45183</v>
      </c>
      <c r="C1980" s="2">
        <v>4.0199999999999996</v>
      </c>
      <c r="D1980" s="2">
        <v>3.3854000000000002</v>
      </c>
      <c r="E1980" s="2">
        <v>2378</v>
      </c>
      <c r="F1980" s="2">
        <v>4.01</v>
      </c>
      <c r="G1980" s="2">
        <v>9535.7800000000007</v>
      </c>
      <c r="H1980" s="15">
        <f t="shared" si="30"/>
        <v>0</v>
      </c>
    </row>
    <row r="1981" spans="1:8" ht="13.5" x14ac:dyDescent="0.25">
      <c r="A1981" s="11"/>
      <c r="B1981" s="10">
        <v>45184</v>
      </c>
      <c r="C1981" s="2">
        <v>4</v>
      </c>
      <c r="D1981" s="2">
        <v>3.3685999999999998</v>
      </c>
      <c r="E1981" s="2">
        <v>2417</v>
      </c>
      <c r="F1981" s="2">
        <v>4.0060000000000002</v>
      </c>
      <c r="G1981" s="2">
        <v>9682.5020000000004</v>
      </c>
      <c r="H1981" s="15">
        <f t="shared" si="30"/>
        <v>-4.9624859691618037E-3</v>
      </c>
    </row>
    <row r="1982" spans="1:8" ht="13.5" x14ac:dyDescent="0.25">
      <c r="A1982" s="11"/>
      <c r="B1982" s="10">
        <v>45187</v>
      </c>
      <c r="C1982" s="2">
        <v>4</v>
      </c>
      <c r="D1982" s="2">
        <v>3.3685999999999998</v>
      </c>
      <c r="E1982" s="2">
        <v>6750</v>
      </c>
      <c r="F1982" s="2">
        <v>4</v>
      </c>
      <c r="G1982" s="2">
        <v>27000</v>
      </c>
      <c r="H1982" s="15">
        <f t="shared" si="30"/>
        <v>0</v>
      </c>
    </row>
    <row r="1983" spans="1:8" ht="13.5" x14ac:dyDescent="0.25">
      <c r="A1983" s="11"/>
      <c r="B1983" s="10">
        <v>45188</v>
      </c>
      <c r="C1983" s="2">
        <v>3.98</v>
      </c>
      <c r="D1983" s="2">
        <v>3.3517000000000001</v>
      </c>
      <c r="E1983" s="2">
        <v>959</v>
      </c>
      <c r="F1983" s="2">
        <v>3.9609999999999999</v>
      </c>
      <c r="G1983" s="2">
        <v>3798.5990000000002</v>
      </c>
      <c r="H1983" s="15">
        <f t="shared" si="30"/>
        <v>-5.0169209760730551E-3</v>
      </c>
    </row>
    <row r="1984" spans="1:8" ht="13.5" x14ac:dyDescent="0.25">
      <c r="A1984" s="11"/>
      <c r="B1984" s="10">
        <v>45189</v>
      </c>
      <c r="C1984" s="2">
        <v>3.98</v>
      </c>
      <c r="D1984" s="2">
        <v>3.3517000000000001</v>
      </c>
      <c r="E1984" s="2">
        <v>401</v>
      </c>
      <c r="F1984" s="2">
        <v>3.94</v>
      </c>
      <c r="G1984" s="2">
        <v>1579.94</v>
      </c>
      <c r="H1984" s="15">
        <f t="shared" si="30"/>
        <v>0</v>
      </c>
    </row>
    <row r="1985" spans="1:8" ht="13.5" x14ac:dyDescent="0.25">
      <c r="A1985" s="11"/>
      <c r="B1985" s="10">
        <v>45190</v>
      </c>
      <c r="C1985" s="2">
        <v>3.97</v>
      </c>
      <c r="D1985" s="2">
        <v>3.3433000000000002</v>
      </c>
      <c r="E1985" s="2">
        <v>300</v>
      </c>
      <c r="F1985" s="2">
        <v>3.97</v>
      </c>
      <c r="G1985" s="2">
        <v>1191</v>
      </c>
      <c r="H1985" s="15">
        <f t="shared" si="30"/>
        <v>-2.5061908882059738E-3</v>
      </c>
    </row>
    <row r="1986" spans="1:8" ht="13.5" x14ac:dyDescent="0.25">
      <c r="A1986" s="11"/>
      <c r="B1986" s="10">
        <v>45191</v>
      </c>
      <c r="C1986" s="2">
        <v>3.8</v>
      </c>
      <c r="D1986" s="2">
        <v>3.2002000000000002</v>
      </c>
      <c r="E1986" s="2">
        <v>4867</v>
      </c>
      <c r="F1986" s="2">
        <v>3.8460000000000001</v>
      </c>
      <c r="G1986" s="2">
        <v>18718.482</v>
      </c>
      <c r="H1986" s="15">
        <f t="shared" si="30"/>
        <v>-4.2802021954356471E-2</v>
      </c>
    </row>
    <row r="1987" spans="1:8" ht="13.5" x14ac:dyDescent="0.25">
      <c r="A1987" s="11"/>
      <c r="B1987" s="10">
        <v>45194</v>
      </c>
      <c r="C1987" s="2">
        <v>3.66</v>
      </c>
      <c r="D1987" s="2">
        <v>3.0823</v>
      </c>
      <c r="E1987" s="2">
        <v>8468</v>
      </c>
      <c r="F1987" s="2">
        <v>3.7250000000000001</v>
      </c>
      <c r="G1987" s="2">
        <v>31543.3</v>
      </c>
      <c r="H1987" s="15">
        <f t="shared" si="30"/>
        <v>-3.6841447409536938E-2</v>
      </c>
    </row>
    <row r="1988" spans="1:8" ht="13.5" x14ac:dyDescent="0.25">
      <c r="A1988" s="11"/>
      <c r="B1988" s="10">
        <v>45195</v>
      </c>
      <c r="C1988" s="2">
        <v>3.83</v>
      </c>
      <c r="D1988" s="2">
        <v>3.2254</v>
      </c>
      <c r="E1988" s="2">
        <v>7188</v>
      </c>
      <c r="F1988" s="2">
        <v>3.7930000000000001</v>
      </c>
      <c r="G1988" s="2">
        <v>27264.083999999999</v>
      </c>
      <c r="H1988" s="15">
        <f t="shared" si="30"/>
        <v>4.6426369918567308E-2</v>
      </c>
    </row>
    <row r="1989" spans="1:8" ht="13.5" x14ac:dyDescent="0.25">
      <c r="A1989" s="11"/>
      <c r="B1989" s="10">
        <v>45197</v>
      </c>
      <c r="C1989" s="2">
        <v>3.8</v>
      </c>
      <c r="D1989" s="2">
        <v>3.2002000000000002</v>
      </c>
      <c r="E1989" s="2">
        <v>495</v>
      </c>
      <c r="F1989" s="2">
        <v>3.8180000000000001</v>
      </c>
      <c r="G1989" s="2">
        <v>1889.91</v>
      </c>
      <c r="H1989" s="15">
        <f t="shared" si="30"/>
        <v>-7.8129844360389066E-3</v>
      </c>
    </row>
    <row r="1990" spans="1:8" ht="13.5" x14ac:dyDescent="0.25">
      <c r="A1990" s="11"/>
      <c r="B1990" s="10">
        <v>45198</v>
      </c>
      <c r="C1990" s="2">
        <v>3.8</v>
      </c>
      <c r="D1990" s="2">
        <v>3.2002000000000002</v>
      </c>
      <c r="E1990" s="2">
        <v>169</v>
      </c>
      <c r="F1990" s="2">
        <v>3.798</v>
      </c>
      <c r="G1990" s="2">
        <v>641.86199999999997</v>
      </c>
      <c r="H1990" s="15">
        <f t="shared" si="30"/>
        <v>0</v>
      </c>
    </row>
    <row r="1991" spans="1:8" ht="13.5" x14ac:dyDescent="0.25">
      <c r="A1991" s="11"/>
      <c r="B1991" s="10">
        <v>45201</v>
      </c>
      <c r="C1991" s="2">
        <v>3.79</v>
      </c>
      <c r="D1991" s="2">
        <v>3.1917</v>
      </c>
      <c r="E1991" s="2">
        <v>1195</v>
      </c>
      <c r="F1991" s="2">
        <v>3.74</v>
      </c>
      <c r="G1991" s="2">
        <v>4469.3</v>
      </c>
      <c r="H1991" s="15">
        <f t="shared" ref="H1991:H2054" si="31">(D1991-D1990)/D1990</f>
        <v>-2.6560839947503824E-3</v>
      </c>
    </row>
    <row r="1992" spans="1:8" ht="13.5" x14ac:dyDescent="0.25">
      <c r="A1992" s="11"/>
      <c r="B1992" s="10">
        <v>45202</v>
      </c>
      <c r="C1992" s="2">
        <v>3.77</v>
      </c>
      <c r="D1992" s="2">
        <v>3.1749000000000001</v>
      </c>
      <c r="E1992" s="2">
        <v>6283</v>
      </c>
      <c r="F1992" s="2">
        <v>3.7</v>
      </c>
      <c r="G1992" s="2">
        <v>23247.1</v>
      </c>
      <c r="H1992" s="15">
        <f t="shared" si="31"/>
        <v>-5.2636525989284474E-3</v>
      </c>
    </row>
    <row r="1993" spans="1:8" ht="13.5" x14ac:dyDescent="0.25">
      <c r="A1993" s="11"/>
      <c r="B1993" s="10">
        <v>45203</v>
      </c>
      <c r="C1993" s="2">
        <v>3.7</v>
      </c>
      <c r="D1993" s="2">
        <v>3.1158999999999999</v>
      </c>
      <c r="E1993" s="2">
        <v>205</v>
      </c>
      <c r="F1993" s="2">
        <v>3.7</v>
      </c>
      <c r="G1993" s="2">
        <v>758.5</v>
      </c>
      <c r="H1993" s="15">
        <f t="shared" si="31"/>
        <v>-1.8583262464959577E-2</v>
      </c>
    </row>
    <row r="1994" spans="1:8" ht="13.5" x14ac:dyDescent="0.25">
      <c r="A1994" s="11"/>
      <c r="B1994" s="10">
        <v>45204</v>
      </c>
      <c r="C1994" s="2">
        <v>3.75</v>
      </c>
      <c r="D1994" s="2">
        <v>3.1579999999999999</v>
      </c>
      <c r="E1994" s="2">
        <v>151</v>
      </c>
      <c r="F1994" s="2">
        <v>3.7</v>
      </c>
      <c r="G1994" s="2">
        <v>558.70000000000005</v>
      </c>
      <c r="H1994" s="15">
        <f t="shared" si="31"/>
        <v>1.3511345036747016E-2</v>
      </c>
    </row>
    <row r="1995" spans="1:8" ht="13.5" x14ac:dyDescent="0.25">
      <c r="A1995" s="11"/>
      <c r="B1995" s="10">
        <v>45205</v>
      </c>
      <c r="C1995" s="2">
        <v>3.85</v>
      </c>
      <c r="D1995" s="2">
        <v>3.2423000000000002</v>
      </c>
      <c r="E1995" s="2">
        <v>2882</v>
      </c>
      <c r="F1995" s="2">
        <v>3.8570000000000002</v>
      </c>
      <c r="G1995" s="2">
        <v>11115.874</v>
      </c>
      <c r="H1995" s="15">
        <f t="shared" si="31"/>
        <v>2.6694110196326875E-2</v>
      </c>
    </row>
    <row r="1996" spans="1:8" ht="13.5" x14ac:dyDescent="0.25">
      <c r="A1996" s="11"/>
      <c r="B1996" s="10">
        <v>45208</v>
      </c>
      <c r="C1996" s="2">
        <v>3.9</v>
      </c>
      <c r="D1996" s="2">
        <v>3.2844000000000002</v>
      </c>
      <c r="E1996" s="2">
        <v>133</v>
      </c>
      <c r="F1996" s="2">
        <v>3.891</v>
      </c>
      <c r="G1996" s="2">
        <v>517.50300000000004</v>
      </c>
      <c r="H1996" s="15">
        <f t="shared" si="31"/>
        <v>1.2984609690651705E-2</v>
      </c>
    </row>
    <row r="1997" spans="1:8" ht="13.5" x14ac:dyDescent="0.25">
      <c r="A1997" s="11"/>
      <c r="B1997" s="10">
        <v>45209</v>
      </c>
      <c r="C1997" s="2">
        <v>3.9</v>
      </c>
      <c r="D1997" s="2">
        <v>3.2844000000000002</v>
      </c>
      <c r="E1997" s="2">
        <v>36</v>
      </c>
      <c r="F1997" s="2">
        <v>3.9369999999999998</v>
      </c>
      <c r="G1997" s="2">
        <v>141.732</v>
      </c>
      <c r="H1997" s="15">
        <f t="shared" si="31"/>
        <v>0</v>
      </c>
    </row>
    <row r="1998" spans="1:8" ht="13.5" x14ac:dyDescent="0.25">
      <c r="A1998" s="11"/>
      <c r="B1998" s="10">
        <v>45210</v>
      </c>
      <c r="C1998" s="2">
        <v>3.88</v>
      </c>
      <c r="D1998" s="2">
        <v>3.2675000000000001</v>
      </c>
      <c r="E1998" s="2">
        <v>2836</v>
      </c>
      <c r="F1998" s="2">
        <v>3.8679999999999999</v>
      </c>
      <c r="G1998" s="2">
        <v>10969.647999999999</v>
      </c>
      <c r="H1998" s="15">
        <f t="shared" si="31"/>
        <v>-5.1455364754597905E-3</v>
      </c>
    </row>
    <row r="1999" spans="1:8" ht="13.5" x14ac:dyDescent="0.25">
      <c r="A1999" s="11"/>
      <c r="B1999" s="10">
        <v>45211</v>
      </c>
      <c r="C1999" s="2">
        <v>3.88</v>
      </c>
      <c r="D1999" s="2">
        <v>3.2675000000000001</v>
      </c>
      <c r="E1999" s="2">
        <v>149</v>
      </c>
      <c r="F1999" s="2">
        <v>3.88</v>
      </c>
      <c r="G1999" s="2">
        <v>578.12</v>
      </c>
      <c r="H1999" s="15">
        <f t="shared" si="31"/>
        <v>0</v>
      </c>
    </row>
    <row r="2000" spans="1:8" ht="13.5" x14ac:dyDescent="0.25">
      <c r="A2000" s="11"/>
      <c r="B2000" s="10">
        <v>45212</v>
      </c>
      <c r="C2000" s="2">
        <v>3.88</v>
      </c>
      <c r="D2000" s="2">
        <v>3.2675000000000001</v>
      </c>
      <c r="E2000" s="2">
        <v>1701</v>
      </c>
      <c r="F2000" s="2">
        <v>3.8690000000000002</v>
      </c>
      <c r="G2000" s="2">
        <v>6581.1689999999999</v>
      </c>
      <c r="H2000" s="15">
        <f t="shared" si="31"/>
        <v>0</v>
      </c>
    </row>
    <row r="2001" spans="1:8" ht="13.5" x14ac:dyDescent="0.25">
      <c r="A2001" s="11"/>
      <c r="B2001" s="10">
        <v>45215</v>
      </c>
      <c r="C2001" s="2">
        <v>3.87</v>
      </c>
      <c r="D2001" s="2">
        <v>3.2591000000000001</v>
      </c>
      <c r="E2001" s="2">
        <v>525</v>
      </c>
      <c r="F2001" s="2">
        <v>3.87</v>
      </c>
      <c r="G2001" s="2">
        <v>2031.75</v>
      </c>
      <c r="H2001" s="15">
        <f t="shared" si="31"/>
        <v>-2.5707727620504859E-3</v>
      </c>
    </row>
    <row r="2002" spans="1:8" ht="13.5" x14ac:dyDescent="0.25">
      <c r="A2002" s="11"/>
      <c r="B2002" s="10">
        <v>45216</v>
      </c>
      <c r="C2002" s="2">
        <v>3.87</v>
      </c>
      <c r="D2002" s="2">
        <v>3.2591000000000001</v>
      </c>
      <c r="E2002" s="2">
        <v>20</v>
      </c>
      <c r="F2002" s="2">
        <v>3.87</v>
      </c>
      <c r="G2002" s="2">
        <v>77.400000000000006</v>
      </c>
      <c r="H2002" s="15">
        <f t="shared" si="31"/>
        <v>0</v>
      </c>
    </row>
    <row r="2003" spans="1:8" ht="13.5" x14ac:dyDescent="0.25">
      <c r="A2003" s="11"/>
      <c r="B2003" s="10">
        <v>45217</v>
      </c>
      <c r="C2003" s="2">
        <v>3.8</v>
      </c>
      <c r="D2003" s="2">
        <v>3.2002000000000002</v>
      </c>
      <c r="E2003" s="2">
        <v>1255</v>
      </c>
      <c r="F2003" s="2">
        <v>3.8</v>
      </c>
      <c r="G2003" s="2">
        <v>4769</v>
      </c>
      <c r="H2003" s="15">
        <f t="shared" si="31"/>
        <v>-1.8072473995888419E-2</v>
      </c>
    </row>
    <row r="2004" spans="1:8" ht="13.5" x14ac:dyDescent="0.25">
      <c r="A2004" s="11"/>
      <c r="B2004" s="10">
        <v>45218</v>
      </c>
      <c r="C2004" s="2">
        <v>3.8</v>
      </c>
      <c r="D2004" s="2">
        <v>3.2002000000000002</v>
      </c>
      <c r="E2004" s="2">
        <v>2</v>
      </c>
      <c r="F2004" s="2">
        <v>3.84</v>
      </c>
      <c r="G2004" s="2">
        <v>7.68</v>
      </c>
      <c r="H2004" s="15">
        <f t="shared" si="31"/>
        <v>0</v>
      </c>
    </row>
    <row r="2005" spans="1:8" ht="13.5" x14ac:dyDescent="0.25">
      <c r="A2005" s="11"/>
      <c r="B2005" s="10">
        <v>45219</v>
      </c>
      <c r="C2005" s="2">
        <v>3.76</v>
      </c>
      <c r="D2005" s="2">
        <v>3.1665000000000001</v>
      </c>
      <c r="E2005" s="2">
        <v>63</v>
      </c>
      <c r="F2005" s="2">
        <v>3.8220000000000001</v>
      </c>
      <c r="G2005" s="2">
        <v>240.786</v>
      </c>
      <c r="H2005" s="15">
        <f t="shared" si="31"/>
        <v>-1.0530591838010143E-2</v>
      </c>
    </row>
    <row r="2006" spans="1:8" ht="13.5" x14ac:dyDescent="0.25">
      <c r="A2006" s="11"/>
      <c r="B2006" s="10">
        <v>45222</v>
      </c>
      <c r="C2006" s="2">
        <v>3.88</v>
      </c>
      <c r="D2006" s="2">
        <v>3.2675000000000001</v>
      </c>
      <c r="E2006" s="2">
        <v>3262</v>
      </c>
      <c r="F2006" s="2">
        <v>3.7839999999999998</v>
      </c>
      <c r="G2006" s="2">
        <v>12343.407999999999</v>
      </c>
      <c r="H2006" s="15">
        <f t="shared" si="31"/>
        <v>3.1896415600821085E-2</v>
      </c>
    </row>
    <row r="2007" spans="1:8" ht="13.5" x14ac:dyDescent="0.25">
      <c r="A2007" s="11"/>
      <c r="B2007" s="10">
        <v>45223</v>
      </c>
      <c r="C2007" s="2">
        <v>3.88</v>
      </c>
      <c r="D2007" s="2">
        <v>3.2675000000000001</v>
      </c>
      <c r="E2007" s="2">
        <v>823</v>
      </c>
      <c r="F2007" s="2">
        <v>3.8220000000000001</v>
      </c>
      <c r="G2007" s="2">
        <v>3145.5059999999999</v>
      </c>
      <c r="H2007" s="15">
        <f t="shared" si="31"/>
        <v>0</v>
      </c>
    </row>
    <row r="2008" spans="1:8" ht="13.5" x14ac:dyDescent="0.25">
      <c r="A2008" s="11"/>
      <c r="B2008" s="10">
        <v>45224</v>
      </c>
      <c r="C2008" s="2">
        <v>3.86</v>
      </c>
      <c r="D2008" s="2">
        <v>3.2507000000000001</v>
      </c>
      <c r="E2008" s="2">
        <v>880</v>
      </c>
      <c r="F2008" s="2">
        <v>3.8410000000000002</v>
      </c>
      <c r="G2008" s="2">
        <v>3380.08</v>
      </c>
      <c r="H2008" s="15">
        <f t="shared" si="31"/>
        <v>-5.1415455241009718E-3</v>
      </c>
    </row>
    <row r="2009" spans="1:8" ht="13.5" x14ac:dyDescent="0.25">
      <c r="A2009" s="11"/>
      <c r="B2009" s="10">
        <v>45225</v>
      </c>
      <c r="C2009" s="2">
        <v>3.86</v>
      </c>
      <c r="D2009" s="2">
        <v>3.2507000000000001</v>
      </c>
      <c r="E2009" s="2">
        <v>0</v>
      </c>
      <c r="F2009" s="2">
        <v>0</v>
      </c>
      <c r="G2009" s="2">
        <v>0</v>
      </c>
      <c r="H2009" s="15">
        <f t="shared" si="31"/>
        <v>0</v>
      </c>
    </row>
    <row r="2010" spans="1:8" ht="13.5" x14ac:dyDescent="0.25">
      <c r="A2010" s="11"/>
      <c r="B2010" s="10">
        <v>45226</v>
      </c>
      <c r="C2010" s="2">
        <v>3.87</v>
      </c>
      <c r="D2010" s="2">
        <v>3.2591000000000001</v>
      </c>
      <c r="E2010" s="2">
        <v>9186</v>
      </c>
      <c r="F2010" s="2">
        <v>3.8940000000000001</v>
      </c>
      <c r="G2010" s="2">
        <v>35770.284</v>
      </c>
      <c r="H2010" s="15">
        <f t="shared" si="31"/>
        <v>2.5840588181007054E-3</v>
      </c>
    </row>
    <row r="2011" spans="1:8" ht="13.5" x14ac:dyDescent="0.25">
      <c r="A2011" s="11"/>
      <c r="B2011" s="10">
        <v>45229</v>
      </c>
      <c r="C2011" s="2">
        <v>3.75</v>
      </c>
      <c r="D2011" s="2">
        <v>3.1579999999999999</v>
      </c>
      <c r="E2011" s="2">
        <v>1116</v>
      </c>
      <c r="F2011" s="2">
        <v>3.7519999999999998</v>
      </c>
      <c r="G2011" s="2">
        <v>4187.232</v>
      </c>
      <c r="H2011" s="15">
        <f t="shared" si="31"/>
        <v>-3.1020833972569172E-2</v>
      </c>
    </row>
    <row r="2012" spans="1:8" ht="13.5" x14ac:dyDescent="0.25">
      <c r="A2012" s="11"/>
      <c r="B2012" s="10">
        <v>45230</v>
      </c>
      <c r="C2012" s="2">
        <v>3.75</v>
      </c>
      <c r="D2012" s="2">
        <v>3.1579999999999999</v>
      </c>
      <c r="E2012" s="2">
        <v>6974</v>
      </c>
      <c r="F2012" s="2">
        <v>3.694</v>
      </c>
      <c r="G2012" s="2">
        <v>25761.955999999998</v>
      </c>
      <c r="H2012" s="15">
        <f t="shared" si="31"/>
        <v>0</v>
      </c>
    </row>
    <row r="2013" spans="1:8" ht="13.5" x14ac:dyDescent="0.25">
      <c r="A2013" s="11"/>
      <c r="B2013" s="10">
        <v>45231</v>
      </c>
      <c r="C2013" s="2">
        <v>3.67</v>
      </c>
      <c r="D2013" s="2">
        <v>3.0907</v>
      </c>
      <c r="E2013" s="2">
        <v>40</v>
      </c>
      <c r="F2013" s="2">
        <v>3.794</v>
      </c>
      <c r="G2013" s="2">
        <v>151.76</v>
      </c>
      <c r="H2013" s="15">
        <f t="shared" si="31"/>
        <v>-2.1310956301456591E-2</v>
      </c>
    </row>
    <row r="2014" spans="1:8" ht="13.5" x14ac:dyDescent="0.25">
      <c r="A2014" s="11"/>
      <c r="B2014" s="10">
        <v>45232</v>
      </c>
      <c r="C2014" s="2">
        <v>3.67</v>
      </c>
      <c r="D2014" s="2">
        <v>3.0907</v>
      </c>
      <c r="E2014" s="2">
        <v>1020</v>
      </c>
      <c r="F2014" s="2">
        <v>3.6749999999999998</v>
      </c>
      <c r="G2014" s="2">
        <v>3748.5</v>
      </c>
      <c r="H2014" s="15">
        <f t="shared" si="31"/>
        <v>0</v>
      </c>
    </row>
    <row r="2015" spans="1:8" ht="13.5" x14ac:dyDescent="0.25">
      <c r="A2015" s="11"/>
      <c r="B2015" s="10">
        <v>45233</v>
      </c>
      <c r="C2015" s="2">
        <v>3.6</v>
      </c>
      <c r="D2015" s="2">
        <v>3.0316999999999998</v>
      </c>
      <c r="E2015" s="2">
        <v>3864</v>
      </c>
      <c r="F2015" s="2">
        <v>3.6</v>
      </c>
      <c r="G2015" s="2">
        <v>13910.4</v>
      </c>
      <c r="H2015" s="15">
        <f t="shared" si="31"/>
        <v>-1.9089526644449531E-2</v>
      </c>
    </row>
    <row r="2016" spans="1:8" ht="13.5" x14ac:dyDescent="0.25">
      <c r="A2016" s="11"/>
      <c r="B2016" s="10">
        <v>45236</v>
      </c>
      <c r="C2016" s="2">
        <v>3.52</v>
      </c>
      <c r="D2016" s="2">
        <v>2.9643999999999999</v>
      </c>
      <c r="E2016" s="2">
        <v>5744</v>
      </c>
      <c r="F2016" s="2">
        <v>3.54</v>
      </c>
      <c r="G2016" s="2">
        <v>20333.759999999998</v>
      </c>
      <c r="H2016" s="15">
        <f t="shared" si="31"/>
        <v>-2.2198766368704E-2</v>
      </c>
    </row>
    <row r="2017" spans="1:8" ht="13.5" x14ac:dyDescent="0.25">
      <c r="A2017" s="11"/>
      <c r="B2017" s="10">
        <v>45237</v>
      </c>
      <c r="C2017" s="2">
        <v>3.6</v>
      </c>
      <c r="D2017" s="2">
        <v>3.0316999999999998</v>
      </c>
      <c r="E2017" s="2">
        <v>4046</v>
      </c>
      <c r="F2017" s="2">
        <v>3.5249999999999999</v>
      </c>
      <c r="G2017" s="2">
        <v>14262.15</v>
      </c>
      <c r="H2017" s="15">
        <f t="shared" si="31"/>
        <v>2.2702739171501795E-2</v>
      </c>
    </row>
    <row r="2018" spans="1:8" ht="13.5" x14ac:dyDescent="0.25">
      <c r="A2018" s="11"/>
      <c r="B2018" s="10">
        <v>45238</v>
      </c>
      <c r="C2018" s="2">
        <v>3.69</v>
      </c>
      <c r="D2018" s="2">
        <v>3.1074999999999999</v>
      </c>
      <c r="E2018" s="2">
        <v>964</v>
      </c>
      <c r="F2018" s="2">
        <v>3.6509999999999998</v>
      </c>
      <c r="G2018" s="2">
        <v>3519.5639999999999</v>
      </c>
      <c r="H2018" s="15">
        <f t="shared" si="31"/>
        <v>2.5002473859550779E-2</v>
      </c>
    </row>
    <row r="2019" spans="1:8" ht="13.5" x14ac:dyDescent="0.25">
      <c r="A2019" s="11"/>
      <c r="B2019" s="10">
        <v>45239</v>
      </c>
      <c r="C2019" s="2">
        <v>3.69</v>
      </c>
      <c r="D2019" s="2">
        <v>3.1074999999999999</v>
      </c>
      <c r="E2019" s="2">
        <v>158</v>
      </c>
      <c r="F2019" s="2">
        <v>3.69</v>
      </c>
      <c r="G2019" s="2">
        <v>583.02</v>
      </c>
      <c r="H2019" s="15">
        <f t="shared" si="31"/>
        <v>0</v>
      </c>
    </row>
    <row r="2020" spans="1:8" ht="13.5" x14ac:dyDescent="0.25">
      <c r="A2020" s="11"/>
      <c r="B2020" s="10">
        <v>45240</v>
      </c>
      <c r="C2020" s="2">
        <v>3.69</v>
      </c>
      <c r="D2020" s="2">
        <v>3.1074999999999999</v>
      </c>
      <c r="E2020" s="2">
        <v>0</v>
      </c>
      <c r="F2020" s="2">
        <v>0</v>
      </c>
      <c r="G2020" s="2">
        <v>0</v>
      </c>
      <c r="H2020" s="15">
        <f t="shared" si="31"/>
        <v>0</v>
      </c>
    </row>
    <row r="2021" spans="1:8" ht="13.5" x14ac:dyDescent="0.25">
      <c r="A2021" s="11"/>
      <c r="B2021" s="10">
        <v>45243</v>
      </c>
      <c r="C2021" s="2">
        <v>3.65</v>
      </c>
      <c r="D2021" s="2">
        <v>3.0737999999999999</v>
      </c>
      <c r="E2021" s="2">
        <v>488</v>
      </c>
      <c r="F2021" s="2">
        <v>3.65</v>
      </c>
      <c r="G2021" s="2">
        <v>1781.2</v>
      </c>
      <c r="H2021" s="15">
        <f t="shared" si="31"/>
        <v>-1.084473049074821E-2</v>
      </c>
    </row>
    <row r="2022" spans="1:8" ht="13.5" x14ac:dyDescent="0.25">
      <c r="A2022" s="11"/>
      <c r="B2022" s="10">
        <v>45244</v>
      </c>
      <c r="C2022" s="2">
        <v>3.64</v>
      </c>
      <c r="D2022" s="2">
        <v>3.0653999999999999</v>
      </c>
      <c r="E2022" s="2">
        <v>151</v>
      </c>
      <c r="F2022" s="2">
        <v>3.58</v>
      </c>
      <c r="G2022" s="2">
        <v>540.58000000000004</v>
      </c>
      <c r="H2022" s="15">
        <f t="shared" si="31"/>
        <v>-2.7327737653718405E-3</v>
      </c>
    </row>
    <row r="2023" spans="1:8" ht="13.5" x14ac:dyDescent="0.25">
      <c r="A2023" s="11"/>
      <c r="B2023" s="10">
        <v>45245</v>
      </c>
      <c r="C2023" s="2">
        <v>3.75</v>
      </c>
      <c r="D2023" s="2">
        <v>3.1579999999999999</v>
      </c>
      <c r="E2023" s="2">
        <v>7327</v>
      </c>
      <c r="F2023" s="2">
        <v>3.7320000000000002</v>
      </c>
      <c r="G2023" s="2">
        <v>27344.364000000001</v>
      </c>
      <c r="H2023" s="15">
        <f t="shared" si="31"/>
        <v>3.0208129444770672E-2</v>
      </c>
    </row>
    <row r="2024" spans="1:8" ht="13.5" x14ac:dyDescent="0.25">
      <c r="A2024" s="11"/>
      <c r="B2024" s="10">
        <v>45246</v>
      </c>
      <c r="C2024" s="2">
        <v>3.7</v>
      </c>
      <c r="D2024" s="2">
        <v>3.1158999999999999</v>
      </c>
      <c r="E2024" s="2">
        <v>1728</v>
      </c>
      <c r="F2024" s="2">
        <v>3.641</v>
      </c>
      <c r="G2024" s="2">
        <v>6291.6480000000001</v>
      </c>
      <c r="H2024" s="15">
        <f t="shared" si="31"/>
        <v>-1.3331222292590256E-2</v>
      </c>
    </row>
    <row r="2025" spans="1:8" ht="13.5" x14ac:dyDescent="0.25">
      <c r="A2025" s="11"/>
      <c r="B2025" s="10">
        <v>45247</v>
      </c>
      <c r="C2025" s="2">
        <v>3.67</v>
      </c>
      <c r="D2025" s="2">
        <v>3.0907</v>
      </c>
      <c r="E2025" s="2">
        <v>3234</v>
      </c>
      <c r="F2025" s="2">
        <v>3.6019999999999999</v>
      </c>
      <c r="G2025" s="2">
        <v>11648.868</v>
      </c>
      <c r="H2025" s="15">
        <f t="shared" si="31"/>
        <v>-8.087550948361593E-3</v>
      </c>
    </row>
    <row r="2026" spans="1:8" ht="13.5" x14ac:dyDescent="0.25">
      <c r="A2026" s="11"/>
      <c r="B2026" s="10">
        <v>45250</v>
      </c>
      <c r="C2026" s="2">
        <v>3.62</v>
      </c>
      <c r="D2026" s="2">
        <v>3.0486</v>
      </c>
      <c r="E2026" s="2">
        <v>1930</v>
      </c>
      <c r="F2026" s="2">
        <v>3.605</v>
      </c>
      <c r="G2026" s="2">
        <v>6957.65</v>
      </c>
      <c r="H2026" s="15">
        <f t="shared" si="31"/>
        <v>-1.3621509690361416E-2</v>
      </c>
    </row>
    <row r="2027" spans="1:8" ht="13.5" x14ac:dyDescent="0.25">
      <c r="A2027" s="11"/>
      <c r="B2027" s="10">
        <v>45251</v>
      </c>
      <c r="C2027" s="2">
        <v>3.62</v>
      </c>
      <c r="D2027" s="2">
        <v>3.0486</v>
      </c>
      <c r="E2027" s="2">
        <v>1855</v>
      </c>
      <c r="F2027" s="2">
        <v>3.6</v>
      </c>
      <c r="G2027" s="2">
        <v>6678</v>
      </c>
      <c r="H2027" s="15">
        <f t="shared" si="31"/>
        <v>0</v>
      </c>
    </row>
    <row r="2028" spans="1:8" ht="13.5" x14ac:dyDescent="0.25">
      <c r="A2028" s="11"/>
      <c r="B2028" s="10">
        <v>45252</v>
      </c>
      <c r="C2028" s="2">
        <v>3.65</v>
      </c>
      <c r="D2028" s="2">
        <v>3.0737999999999999</v>
      </c>
      <c r="E2028" s="2">
        <v>4645</v>
      </c>
      <c r="F2028" s="2">
        <v>3.5819999999999999</v>
      </c>
      <c r="G2028" s="2">
        <v>16638.39</v>
      </c>
      <c r="H2028" s="15">
        <f t="shared" si="31"/>
        <v>8.2660893524896303E-3</v>
      </c>
    </row>
    <row r="2029" spans="1:8" ht="13.5" x14ac:dyDescent="0.25">
      <c r="A2029" s="11"/>
      <c r="B2029" s="10">
        <v>45253</v>
      </c>
      <c r="C2029" s="2">
        <v>3.64</v>
      </c>
      <c r="D2029" s="2">
        <v>3.0653999999999999</v>
      </c>
      <c r="E2029" s="2">
        <v>1429</v>
      </c>
      <c r="F2029" s="2">
        <v>3.609</v>
      </c>
      <c r="G2029" s="2">
        <v>5157.2610000000004</v>
      </c>
      <c r="H2029" s="15">
        <f t="shared" si="31"/>
        <v>-2.7327737653718405E-3</v>
      </c>
    </row>
    <row r="2030" spans="1:8" ht="13.5" x14ac:dyDescent="0.25">
      <c r="A2030" s="11"/>
      <c r="B2030" s="10">
        <v>45254</v>
      </c>
      <c r="C2030" s="2">
        <v>3.6</v>
      </c>
      <c r="D2030" s="2">
        <v>3.0316999999999998</v>
      </c>
      <c r="E2030" s="2">
        <v>3780</v>
      </c>
      <c r="F2030" s="2">
        <v>3.6160000000000001</v>
      </c>
      <c r="G2030" s="2">
        <v>13668.48</v>
      </c>
      <c r="H2030" s="15">
        <f t="shared" si="31"/>
        <v>-1.0993671299014832E-2</v>
      </c>
    </row>
    <row r="2031" spans="1:8" ht="13.5" x14ac:dyDescent="0.25">
      <c r="A2031" s="11"/>
      <c r="B2031" s="10">
        <v>45257</v>
      </c>
      <c r="C2031" s="2">
        <v>3.65</v>
      </c>
      <c r="D2031" s="2">
        <v>3.0737999999999999</v>
      </c>
      <c r="E2031" s="2">
        <v>34</v>
      </c>
      <c r="F2031" s="2">
        <v>3.5859999999999999</v>
      </c>
      <c r="G2031" s="2">
        <v>121.92400000000001</v>
      </c>
      <c r="H2031" s="15">
        <f t="shared" si="31"/>
        <v>1.3886598278193761E-2</v>
      </c>
    </row>
    <row r="2032" spans="1:8" ht="13.5" x14ac:dyDescent="0.25">
      <c r="A2032" s="11"/>
      <c r="B2032" s="10">
        <v>45258</v>
      </c>
      <c r="C2032" s="2">
        <v>3.65</v>
      </c>
      <c r="D2032" s="2">
        <v>3.0737999999999999</v>
      </c>
      <c r="E2032" s="2">
        <v>2905</v>
      </c>
      <c r="F2032" s="2">
        <v>3.605</v>
      </c>
      <c r="G2032" s="2">
        <v>10472.525</v>
      </c>
      <c r="H2032" s="15">
        <f t="shared" si="31"/>
        <v>0</v>
      </c>
    </row>
    <row r="2033" spans="1:8" ht="13.5" x14ac:dyDescent="0.25">
      <c r="A2033" s="11"/>
      <c r="B2033" s="10">
        <v>45259</v>
      </c>
      <c r="C2033" s="2">
        <v>3.65</v>
      </c>
      <c r="D2033" s="2">
        <v>3.0737999999999999</v>
      </c>
      <c r="E2033" s="2">
        <v>4631</v>
      </c>
      <c r="F2033" s="2">
        <v>3.6019999999999999</v>
      </c>
      <c r="G2033" s="2">
        <v>16680.862000000001</v>
      </c>
      <c r="H2033" s="15">
        <f t="shared" si="31"/>
        <v>0</v>
      </c>
    </row>
    <row r="2034" spans="1:8" ht="13.5" x14ac:dyDescent="0.25">
      <c r="A2034" s="11"/>
      <c r="B2034" s="10">
        <v>45260</v>
      </c>
      <c r="C2034" s="2">
        <v>3.65</v>
      </c>
      <c r="D2034" s="2">
        <v>3.0737999999999999</v>
      </c>
      <c r="E2034" s="2">
        <v>0</v>
      </c>
      <c r="F2034" s="2">
        <v>0</v>
      </c>
      <c r="G2034" s="2">
        <v>0</v>
      </c>
      <c r="H2034" s="15">
        <f t="shared" si="31"/>
        <v>0</v>
      </c>
    </row>
    <row r="2035" spans="1:8" ht="13.5" x14ac:dyDescent="0.25">
      <c r="A2035" s="11"/>
      <c r="B2035" s="10">
        <v>45261</v>
      </c>
      <c r="C2035" s="2">
        <v>3.62</v>
      </c>
      <c r="D2035" s="2">
        <v>3.0486</v>
      </c>
      <c r="E2035" s="2">
        <v>749</v>
      </c>
      <c r="F2035" s="2">
        <v>3.5750000000000002</v>
      </c>
      <c r="G2035" s="2">
        <v>2677.6750000000002</v>
      </c>
      <c r="H2035" s="15">
        <f t="shared" si="31"/>
        <v>-8.1983212961155207E-3</v>
      </c>
    </row>
    <row r="2036" spans="1:8" ht="13.5" x14ac:dyDescent="0.25">
      <c r="A2036" s="11"/>
      <c r="B2036" s="10">
        <v>45264</v>
      </c>
      <c r="C2036" s="2">
        <v>3.62</v>
      </c>
      <c r="D2036" s="2">
        <v>3.0486</v>
      </c>
      <c r="E2036" s="2">
        <v>752</v>
      </c>
      <c r="F2036" s="2">
        <v>3.601</v>
      </c>
      <c r="G2036" s="2">
        <v>2707.9520000000002</v>
      </c>
      <c r="H2036" s="15">
        <f t="shared" si="31"/>
        <v>0</v>
      </c>
    </row>
    <row r="2037" spans="1:8" ht="13.5" x14ac:dyDescent="0.25">
      <c r="A2037" s="11"/>
      <c r="B2037" s="10">
        <v>45265</v>
      </c>
      <c r="C2037" s="2">
        <v>3.6</v>
      </c>
      <c r="D2037" s="2">
        <v>3.0316999999999998</v>
      </c>
      <c r="E2037" s="2">
        <v>1545</v>
      </c>
      <c r="F2037" s="2">
        <v>3.556</v>
      </c>
      <c r="G2037" s="2">
        <v>5494.02</v>
      </c>
      <c r="H2037" s="15">
        <f t="shared" si="31"/>
        <v>-5.5435281768681155E-3</v>
      </c>
    </row>
    <row r="2038" spans="1:8" ht="13.5" x14ac:dyDescent="0.25">
      <c r="A2038" s="11"/>
      <c r="B2038" s="10">
        <v>45266</v>
      </c>
      <c r="C2038" s="2">
        <v>3.6</v>
      </c>
      <c r="D2038" s="2">
        <v>3.0316999999999998</v>
      </c>
      <c r="E2038" s="2">
        <v>712</v>
      </c>
      <c r="F2038" s="2">
        <v>3.589</v>
      </c>
      <c r="G2038" s="2">
        <v>2555.3679999999999</v>
      </c>
      <c r="H2038" s="15">
        <f t="shared" si="31"/>
        <v>0</v>
      </c>
    </row>
    <row r="2039" spans="1:8" ht="13.5" x14ac:dyDescent="0.25">
      <c r="A2039" s="11"/>
      <c r="B2039" s="10">
        <v>45267</v>
      </c>
      <c r="C2039" s="2">
        <v>3.64</v>
      </c>
      <c r="D2039" s="2">
        <v>3.0653999999999999</v>
      </c>
      <c r="E2039" s="2">
        <v>8100</v>
      </c>
      <c r="F2039" s="2">
        <v>3.609</v>
      </c>
      <c r="G2039" s="2">
        <v>29232.9</v>
      </c>
      <c r="H2039" s="15">
        <f t="shared" si="31"/>
        <v>1.1115875581357015E-2</v>
      </c>
    </row>
    <row r="2040" spans="1:8" ht="13.5" x14ac:dyDescent="0.25">
      <c r="A2040" s="11"/>
      <c r="B2040" s="10">
        <v>45268</v>
      </c>
      <c r="C2040" s="2">
        <v>3.63</v>
      </c>
      <c r="D2040" s="2">
        <v>3.0569999999999999</v>
      </c>
      <c r="E2040" s="2">
        <v>3752</v>
      </c>
      <c r="F2040" s="2">
        <v>3.5459999999999998</v>
      </c>
      <c r="G2040" s="2">
        <v>13304.592000000001</v>
      </c>
      <c r="H2040" s="15">
        <f t="shared" si="31"/>
        <v>-2.7402622822470029E-3</v>
      </c>
    </row>
    <row r="2041" spans="1:8" ht="13.5" x14ac:dyDescent="0.25">
      <c r="A2041" s="11"/>
      <c r="B2041" s="10">
        <v>45271</v>
      </c>
      <c r="C2041" s="2">
        <v>3.62</v>
      </c>
      <c r="D2041" s="2">
        <v>3.0486</v>
      </c>
      <c r="E2041" s="2">
        <v>12843</v>
      </c>
      <c r="F2041" s="2">
        <v>3.6080000000000001</v>
      </c>
      <c r="G2041" s="2">
        <v>46337.544000000002</v>
      </c>
      <c r="H2041" s="15">
        <f t="shared" si="31"/>
        <v>-2.7477919528949833E-3</v>
      </c>
    </row>
    <row r="2042" spans="1:8" ht="13.5" x14ac:dyDescent="0.25">
      <c r="A2042" s="11"/>
      <c r="B2042" s="10">
        <v>45272</v>
      </c>
      <c r="C2042" s="2">
        <v>3.62</v>
      </c>
      <c r="D2042" s="2">
        <v>3.0486</v>
      </c>
      <c r="E2042" s="2">
        <v>155</v>
      </c>
      <c r="F2042" s="2">
        <v>3.597</v>
      </c>
      <c r="G2042" s="2">
        <v>557.53499999999997</v>
      </c>
      <c r="H2042" s="15">
        <f t="shared" si="31"/>
        <v>0</v>
      </c>
    </row>
    <row r="2043" spans="1:8" ht="13.5" x14ac:dyDescent="0.25">
      <c r="A2043" s="11"/>
      <c r="B2043" s="10">
        <v>45273</v>
      </c>
      <c r="C2043" s="2">
        <v>3.6</v>
      </c>
      <c r="D2043" s="2">
        <v>3.0316999999999998</v>
      </c>
      <c r="E2043" s="2">
        <v>14954</v>
      </c>
      <c r="F2043" s="2">
        <v>3.6</v>
      </c>
      <c r="G2043" s="2">
        <v>53834.400000000001</v>
      </c>
      <c r="H2043" s="15">
        <f t="shared" si="31"/>
        <v>-5.5435281768681155E-3</v>
      </c>
    </row>
    <row r="2044" spans="1:8" ht="13.5" x14ac:dyDescent="0.25">
      <c r="A2044" s="11"/>
      <c r="B2044" s="10">
        <v>45274</v>
      </c>
      <c r="C2044" s="2">
        <v>3.62</v>
      </c>
      <c r="D2044" s="2">
        <v>3.0486</v>
      </c>
      <c r="E2044" s="2">
        <v>2230</v>
      </c>
      <c r="F2044" s="2">
        <v>3.5779999999999998</v>
      </c>
      <c r="G2044" s="2">
        <v>7978.94</v>
      </c>
      <c r="H2044" s="15">
        <f t="shared" si="31"/>
        <v>5.5744301876835232E-3</v>
      </c>
    </row>
    <row r="2045" spans="1:8" ht="13.5" x14ac:dyDescent="0.25">
      <c r="A2045" s="11"/>
      <c r="B2045" s="10">
        <v>45275</v>
      </c>
      <c r="C2045" s="2">
        <v>3.6</v>
      </c>
      <c r="D2045" s="2">
        <v>3.0316999999999998</v>
      </c>
      <c r="E2045" s="2">
        <v>1023</v>
      </c>
      <c r="F2045" s="2">
        <v>3.5550000000000002</v>
      </c>
      <c r="G2045" s="2">
        <v>3636.7649999999999</v>
      </c>
      <c r="H2045" s="15">
        <f t="shared" si="31"/>
        <v>-5.5435281768681155E-3</v>
      </c>
    </row>
    <row r="2046" spans="1:8" ht="13.5" x14ac:dyDescent="0.25">
      <c r="A2046" s="11"/>
      <c r="B2046" s="10">
        <v>45278</v>
      </c>
      <c r="C2046" s="2">
        <v>3.6</v>
      </c>
      <c r="D2046" s="2">
        <v>3.0316999999999998</v>
      </c>
      <c r="E2046" s="2">
        <v>3095</v>
      </c>
      <c r="F2046" s="2">
        <v>3.5630000000000002</v>
      </c>
      <c r="G2046" s="2">
        <v>11027.485000000001</v>
      </c>
      <c r="H2046" s="15">
        <f t="shared" si="31"/>
        <v>0</v>
      </c>
    </row>
    <row r="2047" spans="1:8" ht="13.5" x14ac:dyDescent="0.25">
      <c r="A2047" s="11"/>
      <c r="B2047" s="10">
        <v>45279</v>
      </c>
      <c r="C2047" s="2">
        <v>3.57</v>
      </c>
      <c r="D2047" s="2">
        <v>3.0065</v>
      </c>
      <c r="E2047" s="2">
        <v>9929</v>
      </c>
      <c r="F2047" s="2">
        <v>3.5139999999999998</v>
      </c>
      <c r="G2047" s="2">
        <v>34890.506000000001</v>
      </c>
      <c r="H2047" s="15">
        <f t="shared" si="31"/>
        <v>-8.3121680905102382E-3</v>
      </c>
    </row>
    <row r="2048" spans="1:8" ht="13.5" x14ac:dyDescent="0.25">
      <c r="A2048" s="11"/>
      <c r="B2048" s="10">
        <v>45280</v>
      </c>
      <c r="C2048" s="2">
        <v>3.57</v>
      </c>
      <c r="D2048" s="2">
        <v>3.0065</v>
      </c>
      <c r="E2048" s="2">
        <v>1085</v>
      </c>
      <c r="F2048" s="2">
        <v>3.5</v>
      </c>
      <c r="G2048" s="2">
        <v>3797.5</v>
      </c>
      <c r="H2048" s="15">
        <f t="shared" si="31"/>
        <v>0</v>
      </c>
    </row>
    <row r="2049" spans="1:8" ht="13.5" x14ac:dyDescent="0.25">
      <c r="A2049" s="11"/>
      <c r="B2049" s="10">
        <v>45281</v>
      </c>
      <c r="C2049" s="2">
        <v>3.55</v>
      </c>
      <c r="D2049" s="2">
        <v>2.9895999999999998</v>
      </c>
      <c r="E2049" s="2">
        <v>2092</v>
      </c>
      <c r="F2049" s="2">
        <v>3.4889999999999999</v>
      </c>
      <c r="G2049" s="2">
        <v>7298.9880000000003</v>
      </c>
      <c r="H2049" s="15">
        <f t="shared" si="31"/>
        <v>-5.6211541659737692E-3</v>
      </c>
    </row>
    <row r="2050" spans="1:8" ht="13.5" x14ac:dyDescent="0.25">
      <c r="A2050" s="11"/>
      <c r="B2050" s="10">
        <v>45282</v>
      </c>
      <c r="C2050" s="2">
        <v>3.63</v>
      </c>
      <c r="D2050" s="2">
        <v>3.0569999999999999</v>
      </c>
      <c r="E2050" s="2">
        <v>27909</v>
      </c>
      <c r="F2050" s="2">
        <v>3.6</v>
      </c>
      <c r="G2050" s="2">
        <v>100472.4</v>
      </c>
      <c r="H2050" s="15">
        <f t="shared" si="31"/>
        <v>2.2544822049772588E-2</v>
      </c>
    </row>
    <row r="2051" spans="1:8" ht="13.5" x14ac:dyDescent="0.25">
      <c r="A2051" s="11"/>
      <c r="B2051" s="10">
        <v>45285</v>
      </c>
      <c r="C2051" s="2">
        <v>3.6</v>
      </c>
      <c r="D2051" s="2">
        <v>3.0316999999999998</v>
      </c>
      <c r="E2051" s="2">
        <v>9141</v>
      </c>
      <c r="F2051" s="2">
        <v>3.59</v>
      </c>
      <c r="G2051" s="2">
        <v>32816.19</v>
      </c>
      <c r="H2051" s="15">
        <f t="shared" si="31"/>
        <v>-8.2760876676480546E-3</v>
      </c>
    </row>
    <row r="2052" spans="1:8" ht="13.5" x14ac:dyDescent="0.25">
      <c r="A2052" s="11"/>
      <c r="B2052" s="10">
        <v>45286</v>
      </c>
      <c r="C2052" s="2">
        <v>3.64</v>
      </c>
      <c r="D2052" s="2">
        <v>3.0653999999999999</v>
      </c>
      <c r="E2052" s="2">
        <v>14271</v>
      </c>
      <c r="F2052" s="2">
        <v>3.6150000000000002</v>
      </c>
      <c r="G2052" s="2">
        <v>51589.665000000001</v>
      </c>
      <c r="H2052" s="15">
        <f t="shared" si="31"/>
        <v>1.1115875581357015E-2</v>
      </c>
    </row>
    <row r="2053" spans="1:8" ht="13.5" x14ac:dyDescent="0.25">
      <c r="A2053" s="11"/>
      <c r="B2053" s="10">
        <v>45287</v>
      </c>
      <c r="C2053" s="2">
        <v>3.67</v>
      </c>
      <c r="D2053" s="2">
        <v>3.0907</v>
      </c>
      <c r="E2053" s="2">
        <v>9037</v>
      </c>
      <c r="F2053" s="2">
        <v>3.6469999999999998</v>
      </c>
      <c r="G2053" s="2">
        <v>32957.938999999998</v>
      </c>
      <c r="H2053" s="15">
        <f t="shared" si="31"/>
        <v>8.2534090167678282E-3</v>
      </c>
    </row>
    <row r="2054" spans="1:8" ht="13.5" x14ac:dyDescent="0.25">
      <c r="A2054" s="11"/>
      <c r="B2054" s="10">
        <v>45288</v>
      </c>
      <c r="C2054" s="2">
        <v>3.67</v>
      </c>
      <c r="D2054" s="2">
        <v>3.0907</v>
      </c>
      <c r="E2054" s="2">
        <v>12897</v>
      </c>
      <c r="F2054" s="2">
        <v>3.673</v>
      </c>
      <c r="G2054" s="2">
        <v>47370.680999999997</v>
      </c>
      <c r="H2054" s="15">
        <f t="shared" si="31"/>
        <v>0</v>
      </c>
    </row>
    <row r="2055" spans="1:8" ht="13.5" x14ac:dyDescent="0.25">
      <c r="A2055" s="11"/>
      <c r="B2055" s="10">
        <v>45289</v>
      </c>
      <c r="C2055" s="2">
        <v>3.6</v>
      </c>
      <c r="D2055" s="2">
        <v>3.0316999999999998</v>
      </c>
      <c r="E2055" s="2">
        <v>11991</v>
      </c>
      <c r="F2055" s="2">
        <v>3.6070000000000002</v>
      </c>
      <c r="G2055" s="2">
        <v>43251.536999999997</v>
      </c>
      <c r="H2055" s="15">
        <f t="shared" ref="H2055:H2118" si="32">(D2055-D2054)/D2054</f>
        <v>-1.9089526644449531E-2</v>
      </c>
    </row>
    <row r="2056" spans="1:8" ht="13.5" x14ac:dyDescent="0.25">
      <c r="A2056" s="11"/>
      <c r="B2056" s="10">
        <v>45293</v>
      </c>
      <c r="C2056" s="2">
        <v>3.6</v>
      </c>
      <c r="D2056" s="2">
        <v>3.0316999999999998</v>
      </c>
      <c r="E2056" s="2">
        <v>1695</v>
      </c>
      <c r="F2056" s="2">
        <v>3.6059999999999999</v>
      </c>
      <c r="G2056" s="2">
        <v>6112.17</v>
      </c>
      <c r="H2056" s="15">
        <f t="shared" si="32"/>
        <v>0</v>
      </c>
    </row>
    <row r="2057" spans="1:8" ht="13.5" x14ac:dyDescent="0.25">
      <c r="A2057" s="11"/>
      <c r="B2057" s="10">
        <v>45294</v>
      </c>
      <c r="C2057" s="2">
        <v>3.6</v>
      </c>
      <c r="D2057" s="2">
        <v>3.0316999999999998</v>
      </c>
      <c r="E2057" s="2">
        <v>4963</v>
      </c>
      <c r="F2057" s="2">
        <v>3.5529999999999999</v>
      </c>
      <c r="G2057" s="2">
        <v>17633.539000000001</v>
      </c>
      <c r="H2057" s="15">
        <f t="shared" si="32"/>
        <v>0</v>
      </c>
    </row>
    <row r="2058" spans="1:8" ht="13.5" x14ac:dyDescent="0.25">
      <c r="A2058" s="11"/>
      <c r="B2058" s="10">
        <v>45295</v>
      </c>
      <c r="C2058" s="2">
        <v>3.62</v>
      </c>
      <c r="D2058" s="2">
        <v>3.0486</v>
      </c>
      <c r="E2058" s="2">
        <v>18902</v>
      </c>
      <c r="F2058" s="2">
        <v>3.6019999999999999</v>
      </c>
      <c r="G2058" s="2">
        <v>68085.004000000001</v>
      </c>
      <c r="H2058" s="15">
        <f t="shared" si="32"/>
        <v>5.5744301876835232E-3</v>
      </c>
    </row>
    <row r="2059" spans="1:8" ht="13.5" x14ac:dyDescent="0.25">
      <c r="A2059" s="11"/>
      <c r="B2059" s="10">
        <v>45296</v>
      </c>
      <c r="C2059" s="2">
        <v>3.59</v>
      </c>
      <c r="D2059" s="2">
        <v>3.0232999999999999</v>
      </c>
      <c r="E2059" s="2">
        <v>10693</v>
      </c>
      <c r="F2059" s="2">
        <v>3.5619999999999998</v>
      </c>
      <c r="G2059" s="2">
        <v>38088.466</v>
      </c>
      <c r="H2059" s="15">
        <f t="shared" si="32"/>
        <v>-8.2988912943646586E-3</v>
      </c>
    </row>
    <row r="2060" spans="1:8" ht="13.5" x14ac:dyDescent="0.25">
      <c r="A2060" s="11"/>
      <c r="B2060" s="10">
        <v>45299</v>
      </c>
      <c r="C2060" s="2">
        <v>3.59</v>
      </c>
      <c r="D2060" s="2">
        <v>3.0232999999999999</v>
      </c>
      <c r="E2060" s="2">
        <v>924</v>
      </c>
      <c r="F2060" s="2">
        <v>3.5379999999999998</v>
      </c>
      <c r="G2060" s="2">
        <v>3269.1120000000001</v>
      </c>
      <c r="H2060" s="15">
        <f t="shared" si="32"/>
        <v>0</v>
      </c>
    </row>
    <row r="2061" spans="1:8" ht="13.5" x14ac:dyDescent="0.25">
      <c r="A2061" s="11"/>
      <c r="B2061" s="10">
        <v>45300</v>
      </c>
      <c r="C2061" s="2">
        <v>3.51</v>
      </c>
      <c r="D2061" s="2">
        <v>2.9559000000000002</v>
      </c>
      <c r="E2061" s="2">
        <v>7265</v>
      </c>
      <c r="F2061" s="2">
        <v>3.5350000000000001</v>
      </c>
      <c r="G2061" s="2">
        <v>25681.775000000001</v>
      </c>
      <c r="H2061" s="15">
        <f t="shared" si="32"/>
        <v>-2.2293520325472063E-2</v>
      </c>
    </row>
    <row r="2062" spans="1:8" ht="13.5" x14ac:dyDescent="0.25">
      <c r="A2062" s="11"/>
      <c r="B2062" s="10">
        <v>45301</v>
      </c>
      <c r="C2062" s="2">
        <v>3.47</v>
      </c>
      <c r="D2062" s="2">
        <v>2.9222000000000001</v>
      </c>
      <c r="E2062" s="2">
        <v>7694</v>
      </c>
      <c r="F2062" s="2">
        <v>3.504</v>
      </c>
      <c r="G2062" s="2">
        <v>26959.776000000002</v>
      </c>
      <c r="H2062" s="15">
        <f t="shared" si="32"/>
        <v>-1.1400926959640062E-2</v>
      </c>
    </row>
    <row r="2063" spans="1:8" ht="13.5" x14ac:dyDescent="0.25">
      <c r="A2063" s="11"/>
      <c r="B2063" s="10">
        <v>45302</v>
      </c>
      <c r="C2063" s="2">
        <v>3.53</v>
      </c>
      <c r="D2063" s="2">
        <v>2.9727999999999999</v>
      </c>
      <c r="E2063" s="2">
        <v>2786</v>
      </c>
      <c r="F2063" s="2">
        <v>3.4689999999999999</v>
      </c>
      <c r="G2063" s="2">
        <v>9664.634</v>
      </c>
      <c r="H2063" s="15">
        <f t="shared" si="32"/>
        <v>1.7315721032099021E-2</v>
      </c>
    </row>
    <row r="2064" spans="1:8" ht="13.5" x14ac:dyDescent="0.25">
      <c r="A2064" s="11"/>
      <c r="B2064" s="10">
        <v>45303</v>
      </c>
      <c r="C2064" s="2">
        <v>3.49</v>
      </c>
      <c r="D2064" s="2">
        <v>2.9390999999999998</v>
      </c>
      <c r="E2064" s="2">
        <v>2511</v>
      </c>
      <c r="F2064" s="2">
        <v>3.4860000000000002</v>
      </c>
      <c r="G2064" s="2">
        <v>8753.3459999999995</v>
      </c>
      <c r="H2064" s="15">
        <f t="shared" si="32"/>
        <v>-1.133611410118409E-2</v>
      </c>
    </row>
    <row r="2065" spans="1:8" ht="13.5" x14ac:dyDescent="0.25">
      <c r="A2065" s="11"/>
      <c r="B2065" s="10">
        <v>45306</v>
      </c>
      <c r="C2065" s="2">
        <v>3.42</v>
      </c>
      <c r="D2065" s="2">
        <v>2.8801000000000001</v>
      </c>
      <c r="E2065" s="2">
        <v>2198</v>
      </c>
      <c r="F2065" s="2">
        <v>3.464</v>
      </c>
      <c r="G2065" s="2">
        <v>7613.8720000000003</v>
      </c>
      <c r="H2065" s="15">
        <f t="shared" si="32"/>
        <v>-2.0074172365690084E-2</v>
      </c>
    </row>
    <row r="2066" spans="1:8" ht="13.5" x14ac:dyDescent="0.25">
      <c r="A2066" s="11"/>
      <c r="B2066" s="10">
        <v>45307</v>
      </c>
      <c r="C2066" s="2">
        <v>3.46</v>
      </c>
      <c r="D2066" s="2">
        <v>2.9138000000000002</v>
      </c>
      <c r="E2066" s="2">
        <v>911</v>
      </c>
      <c r="F2066" s="2">
        <v>3.42</v>
      </c>
      <c r="G2066" s="2">
        <v>3115.62</v>
      </c>
      <c r="H2066" s="15">
        <f t="shared" si="32"/>
        <v>1.1700982604770689E-2</v>
      </c>
    </row>
    <row r="2067" spans="1:8" ht="13.5" x14ac:dyDescent="0.25">
      <c r="A2067" s="11"/>
      <c r="B2067" s="10">
        <v>45308</v>
      </c>
      <c r="C2067" s="2">
        <v>3.43</v>
      </c>
      <c r="D2067" s="2">
        <v>2.8885999999999998</v>
      </c>
      <c r="E2067" s="2">
        <v>9292</v>
      </c>
      <c r="F2067" s="2">
        <v>3.355</v>
      </c>
      <c r="G2067" s="2">
        <v>31174.66</v>
      </c>
      <c r="H2067" s="15">
        <f t="shared" si="32"/>
        <v>-8.6485002402362319E-3</v>
      </c>
    </row>
    <row r="2068" spans="1:8" ht="13.5" x14ac:dyDescent="0.25">
      <c r="A2068" s="11"/>
      <c r="B2068" s="10">
        <v>45309</v>
      </c>
      <c r="C2068" s="2">
        <v>3.4</v>
      </c>
      <c r="D2068" s="2">
        <v>2.8633000000000002</v>
      </c>
      <c r="E2068" s="2">
        <v>2786</v>
      </c>
      <c r="F2068" s="2">
        <v>3.4249999999999998</v>
      </c>
      <c r="G2068" s="2">
        <v>9542.0499999999993</v>
      </c>
      <c r="H2068" s="15">
        <f t="shared" si="32"/>
        <v>-8.7585681645086406E-3</v>
      </c>
    </row>
    <row r="2069" spans="1:8" ht="13.5" x14ac:dyDescent="0.25">
      <c r="A2069" s="11"/>
      <c r="B2069" s="10">
        <v>45310</v>
      </c>
      <c r="C2069" s="2">
        <v>3.35</v>
      </c>
      <c r="D2069" s="2">
        <v>2.8212000000000002</v>
      </c>
      <c r="E2069" s="2">
        <v>4999</v>
      </c>
      <c r="F2069" s="2">
        <v>3.3610000000000002</v>
      </c>
      <c r="G2069" s="2">
        <v>16801.638999999999</v>
      </c>
      <c r="H2069" s="15">
        <f t="shared" si="32"/>
        <v>-1.4703314357559468E-2</v>
      </c>
    </row>
    <row r="2070" spans="1:8" ht="13.5" x14ac:dyDescent="0.25">
      <c r="A2070" s="11"/>
      <c r="B2070" s="10">
        <v>45313</v>
      </c>
      <c r="C2070" s="2">
        <v>3.4</v>
      </c>
      <c r="D2070" s="2">
        <v>2.8633000000000002</v>
      </c>
      <c r="E2070" s="2">
        <v>248</v>
      </c>
      <c r="F2070" s="2">
        <v>3.3250000000000002</v>
      </c>
      <c r="G2070" s="2">
        <v>824.6</v>
      </c>
      <c r="H2070" s="15">
        <f t="shared" si="32"/>
        <v>1.4922727917198364E-2</v>
      </c>
    </row>
    <row r="2071" spans="1:8" ht="13.5" x14ac:dyDescent="0.25">
      <c r="A2071" s="11"/>
      <c r="B2071" s="10">
        <v>45314</v>
      </c>
      <c r="C2071" s="2">
        <v>3.39</v>
      </c>
      <c r="D2071" s="2">
        <v>2.8549000000000002</v>
      </c>
      <c r="E2071" s="2">
        <v>1693</v>
      </c>
      <c r="F2071" s="2">
        <v>3.3450000000000002</v>
      </c>
      <c r="G2071" s="2">
        <v>5663.085</v>
      </c>
      <c r="H2071" s="15">
        <f t="shared" si="32"/>
        <v>-2.9336779240736084E-3</v>
      </c>
    </row>
    <row r="2072" spans="1:8" ht="13.5" x14ac:dyDescent="0.25">
      <c r="A2072" s="11"/>
      <c r="B2072" s="10">
        <v>45315</v>
      </c>
      <c r="C2072" s="2">
        <v>3.37</v>
      </c>
      <c r="D2072" s="2">
        <v>2.8380000000000001</v>
      </c>
      <c r="E2072" s="2">
        <v>650</v>
      </c>
      <c r="F2072" s="2">
        <v>3.3769999999999998</v>
      </c>
      <c r="G2072" s="2">
        <v>2195.0500000000002</v>
      </c>
      <c r="H2072" s="15">
        <f t="shared" si="32"/>
        <v>-5.9196469228344727E-3</v>
      </c>
    </row>
    <row r="2073" spans="1:8" ht="13.5" x14ac:dyDescent="0.25">
      <c r="A2073" s="11"/>
      <c r="B2073" s="10">
        <v>45316</v>
      </c>
      <c r="C2073" s="2">
        <v>3.57</v>
      </c>
      <c r="D2073" s="2">
        <v>3.0065</v>
      </c>
      <c r="E2073" s="2">
        <v>26654</v>
      </c>
      <c r="F2073" s="2">
        <v>3.5529999999999999</v>
      </c>
      <c r="G2073" s="2">
        <v>94701.661999999997</v>
      </c>
      <c r="H2073" s="15">
        <f t="shared" si="32"/>
        <v>5.9372797744890723E-2</v>
      </c>
    </row>
    <row r="2074" spans="1:8" ht="13.5" x14ac:dyDescent="0.25">
      <c r="A2074" s="11"/>
      <c r="B2074" s="10">
        <v>45317</v>
      </c>
      <c r="C2074" s="2">
        <v>3.57</v>
      </c>
      <c r="D2074" s="2">
        <v>3.0065</v>
      </c>
      <c r="E2074" s="2">
        <v>17624</v>
      </c>
      <c r="F2074" s="2">
        <v>3.6360000000000001</v>
      </c>
      <c r="G2074" s="2">
        <v>64080.864000000001</v>
      </c>
      <c r="H2074" s="15">
        <f t="shared" si="32"/>
        <v>0</v>
      </c>
    </row>
    <row r="2075" spans="1:8" ht="13.5" x14ac:dyDescent="0.25">
      <c r="A2075" s="11"/>
      <c r="B2075" s="10">
        <v>45320</v>
      </c>
      <c r="C2075" s="2">
        <v>3.55</v>
      </c>
      <c r="D2075" s="2">
        <v>2.9895999999999998</v>
      </c>
      <c r="E2075" s="2">
        <v>10286</v>
      </c>
      <c r="F2075" s="2">
        <v>3.5550000000000002</v>
      </c>
      <c r="G2075" s="2">
        <v>36566.730000000003</v>
      </c>
      <c r="H2075" s="15">
        <f t="shared" si="32"/>
        <v>-5.6211541659737692E-3</v>
      </c>
    </row>
    <row r="2076" spans="1:8" ht="13.5" x14ac:dyDescent="0.25">
      <c r="A2076" s="11"/>
      <c r="B2076" s="10">
        <v>45321</v>
      </c>
      <c r="C2076" s="2">
        <v>3.58</v>
      </c>
      <c r="D2076" s="2">
        <v>3.0148999999999999</v>
      </c>
      <c r="E2076" s="2">
        <v>9565</v>
      </c>
      <c r="F2076" s="2">
        <v>3.5529999999999999</v>
      </c>
      <c r="G2076" s="2">
        <v>33984.445</v>
      </c>
      <c r="H2076" s="15">
        <f t="shared" si="32"/>
        <v>8.4626705913834963E-3</v>
      </c>
    </row>
    <row r="2077" spans="1:8" ht="13.5" x14ac:dyDescent="0.25">
      <c r="A2077" s="11"/>
      <c r="B2077" s="10">
        <v>45322</v>
      </c>
      <c r="C2077" s="2">
        <v>3.62</v>
      </c>
      <c r="D2077" s="2">
        <v>3.0486</v>
      </c>
      <c r="E2077" s="2">
        <v>17540</v>
      </c>
      <c r="F2077" s="2">
        <v>3.593</v>
      </c>
      <c r="G2077" s="2">
        <v>63021.22</v>
      </c>
      <c r="H2077" s="15">
        <f t="shared" si="32"/>
        <v>1.1177816843013057E-2</v>
      </c>
    </row>
    <row r="2078" spans="1:8" ht="13.5" x14ac:dyDescent="0.25">
      <c r="A2078" s="11"/>
      <c r="B2078" s="10">
        <v>45323</v>
      </c>
      <c r="C2078" s="2">
        <v>3.6</v>
      </c>
      <c r="D2078" s="2">
        <v>3.0316999999999998</v>
      </c>
      <c r="E2078" s="2">
        <v>4565</v>
      </c>
      <c r="F2078" s="2">
        <v>3.56</v>
      </c>
      <c r="G2078" s="2">
        <v>16251.4</v>
      </c>
      <c r="H2078" s="15">
        <f t="shared" si="32"/>
        <v>-5.5435281768681155E-3</v>
      </c>
    </row>
    <row r="2079" spans="1:8" ht="13.5" x14ac:dyDescent="0.25">
      <c r="A2079" s="11"/>
      <c r="B2079" s="10">
        <v>45324</v>
      </c>
      <c r="C2079" s="2">
        <v>3.6</v>
      </c>
      <c r="D2079" s="2">
        <v>3.0316999999999998</v>
      </c>
      <c r="E2079" s="2">
        <v>309</v>
      </c>
      <c r="F2079" s="2">
        <v>3.609</v>
      </c>
      <c r="G2079" s="2">
        <v>1115.181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3.69</v>
      </c>
      <c r="D2080" s="2">
        <v>3.1074999999999999</v>
      </c>
      <c r="E2080" s="2">
        <v>33810</v>
      </c>
      <c r="F2080" s="2">
        <v>3.665</v>
      </c>
      <c r="G2080" s="2">
        <v>123913.65</v>
      </c>
      <c r="H2080" s="15">
        <f t="shared" si="32"/>
        <v>2.5002473859550779E-2</v>
      </c>
    </row>
    <row r="2081" spans="1:8" ht="13.5" x14ac:dyDescent="0.25">
      <c r="A2081" s="11"/>
      <c r="B2081" s="10">
        <v>45328</v>
      </c>
      <c r="C2081" s="2">
        <v>3.73</v>
      </c>
      <c r="D2081" s="2">
        <v>3.1412</v>
      </c>
      <c r="E2081" s="2">
        <v>15181</v>
      </c>
      <c r="F2081" s="2">
        <v>3.6859999999999999</v>
      </c>
      <c r="G2081" s="2">
        <v>55957.165999999997</v>
      </c>
      <c r="H2081" s="15">
        <f t="shared" si="32"/>
        <v>1.084473049074821E-2</v>
      </c>
    </row>
    <row r="2082" spans="1:8" ht="13.5" x14ac:dyDescent="0.25">
      <c r="A2082" s="11"/>
      <c r="B2082" s="10">
        <v>45329</v>
      </c>
      <c r="C2082" s="2">
        <v>3.74</v>
      </c>
      <c r="D2082" s="2">
        <v>3.1496</v>
      </c>
      <c r="E2082" s="2">
        <v>17628</v>
      </c>
      <c r="F2082" s="2">
        <v>3.7309999999999999</v>
      </c>
      <c r="G2082" s="2">
        <v>65770.067999999999</v>
      </c>
      <c r="H2082" s="15">
        <f t="shared" si="32"/>
        <v>2.6741372723799706E-3</v>
      </c>
    </row>
    <row r="2083" spans="1:8" ht="13.5" x14ac:dyDescent="0.25">
      <c r="A2083" s="11"/>
      <c r="B2083" s="10">
        <v>45330</v>
      </c>
      <c r="C2083" s="2">
        <v>3.68</v>
      </c>
      <c r="D2083" s="2">
        <v>3.0991</v>
      </c>
      <c r="E2083" s="2">
        <v>10447</v>
      </c>
      <c r="F2083" s="2">
        <v>3.6440000000000001</v>
      </c>
      <c r="G2083" s="2">
        <v>38068.868000000002</v>
      </c>
      <c r="H2083" s="15">
        <f t="shared" si="32"/>
        <v>-1.6033782067564131E-2</v>
      </c>
    </row>
    <row r="2084" spans="1:8" ht="13.5" x14ac:dyDescent="0.25">
      <c r="A2084" s="11"/>
      <c r="B2084" s="10">
        <v>45331</v>
      </c>
      <c r="C2084" s="2">
        <v>3.64</v>
      </c>
      <c r="D2084" s="2">
        <v>3.0653999999999999</v>
      </c>
      <c r="E2084" s="2">
        <v>10267</v>
      </c>
      <c r="F2084" s="2">
        <v>3.6190000000000002</v>
      </c>
      <c r="G2084" s="2">
        <v>37156.273000000001</v>
      </c>
      <c r="H2084" s="15">
        <f t="shared" si="32"/>
        <v>-1.087412474589399E-2</v>
      </c>
    </row>
    <row r="2085" spans="1:8" ht="13.5" x14ac:dyDescent="0.25">
      <c r="A2085" s="11"/>
      <c r="B2085" s="10">
        <v>45334</v>
      </c>
      <c r="C2085" s="2">
        <v>3.59</v>
      </c>
      <c r="D2085" s="2">
        <v>3.0232999999999999</v>
      </c>
      <c r="E2085" s="2">
        <v>868</v>
      </c>
      <c r="F2085" s="2">
        <v>3.5790000000000002</v>
      </c>
      <c r="G2085" s="2">
        <v>3106.5720000000001</v>
      </c>
      <c r="H2085" s="15">
        <f t="shared" si="32"/>
        <v>-1.3733933581261834E-2</v>
      </c>
    </row>
    <row r="2086" spans="1:8" ht="13.5" x14ac:dyDescent="0.25">
      <c r="A2086" s="11"/>
      <c r="B2086" s="10">
        <v>45335</v>
      </c>
      <c r="C2086" s="2">
        <v>3.55</v>
      </c>
      <c r="D2086" s="2">
        <v>2.9895999999999998</v>
      </c>
      <c r="E2086" s="2">
        <v>17813</v>
      </c>
      <c r="F2086" s="2">
        <v>3.5529999999999999</v>
      </c>
      <c r="G2086" s="2">
        <v>63289.589</v>
      </c>
      <c r="H2086" s="15">
        <f t="shared" si="32"/>
        <v>-1.1146760162736104E-2</v>
      </c>
    </row>
    <row r="2087" spans="1:8" ht="13.5" x14ac:dyDescent="0.25">
      <c r="A2087" s="11"/>
      <c r="B2087" s="10">
        <v>45336</v>
      </c>
      <c r="C2087" s="2">
        <v>3.58</v>
      </c>
      <c r="D2087" s="2">
        <v>3.0148999999999999</v>
      </c>
      <c r="E2087" s="2">
        <v>8596</v>
      </c>
      <c r="F2087" s="2">
        <v>3.5859999999999999</v>
      </c>
      <c r="G2087" s="2">
        <v>30825.256000000001</v>
      </c>
      <c r="H2087" s="15">
        <f t="shared" si="32"/>
        <v>8.4626705913834963E-3</v>
      </c>
    </row>
    <row r="2088" spans="1:8" ht="13.5" x14ac:dyDescent="0.25">
      <c r="A2088" s="11"/>
      <c r="B2088" s="10">
        <v>45337</v>
      </c>
      <c r="C2088" s="2">
        <v>3.58</v>
      </c>
      <c r="D2088" s="2">
        <v>3.0148999999999999</v>
      </c>
      <c r="E2088" s="2">
        <v>3371</v>
      </c>
      <c r="F2088" s="2">
        <v>3.5790000000000002</v>
      </c>
      <c r="G2088" s="2">
        <v>12064.808999999999</v>
      </c>
      <c r="H2088" s="15">
        <f t="shared" si="32"/>
        <v>0</v>
      </c>
    </row>
    <row r="2089" spans="1:8" ht="13.5" x14ac:dyDescent="0.25">
      <c r="A2089" s="11"/>
      <c r="B2089" s="10">
        <v>45338</v>
      </c>
      <c r="C2089" s="2">
        <v>3.54</v>
      </c>
      <c r="D2089" s="2">
        <v>2.9811999999999999</v>
      </c>
      <c r="E2089" s="2">
        <v>1338</v>
      </c>
      <c r="F2089" s="2">
        <v>3.552</v>
      </c>
      <c r="G2089" s="2">
        <v>4752.576</v>
      </c>
      <c r="H2089" s="15">
        <f t="shared" si="32"/>
        <v>-1.1177816843013057E-2</v>
      </c>
    </row>
    <row r="2090" spans="1:8" ht="13.5" x14ac:dyDescent="0.25">
      <c r="A2090" s="11"/>
      <c r="B2090" s="10">
        <v>45341</v>
      </c>
      <c r="C2090" s="2">
        <v>3.5</v>
      </c>
      <c r="D2090" s="2">
        <v>2.9474999999999998</v>
      </c>
      <c r="E2090" s="2">
        <v>12943</v>
      </c>
      <c r="F2090" s="2">
        <v>3.512</v>
      </c>
      <c r="G2090" s="2">
        <v>45455.815999999999</v>
      </c>
      <c r="H2090" s="15">
        <f t="shared" si="32"/>
        <v>-1.13041728163156E-2</v>
      </c>
    </row>
    <row r="2091" spans="1:8" ht="13.5" x14ac:dyDescent="0.25">
      <c r="A2091" s="11"/>
      <c r="B2091" s="10">
        <v>45342</v>
      </c>
      <c r="C2091" s="2">
        <v>3.62</v>
      </c>
      <c r="D2091" s="2">
        <v>3.0486</v>
      </c>
      <c r="E2091" s="2">
        <v>10744</v>
      </c>
      <c r="F2091" s="2">
        <v>3.5179999999999998</v>
      </c>
      <c r="G2091" s="2">
        <v>37797.392</v>
      </c>
      <c r="H2091" s="15">
        <f t="shared" si="32"/>
        <v>3.4300254452926275E-2</v>
      </c>
    </row>
    <row r="2092" spans="1:8" ht="13.5" x14ac:dyDescent="0.25">
      <c r="A2092" s="11"/>
      <c r="B2092" s="10">
        <v>45343</v>
      </c>
      <c r="C2092" s="2">
        <v>3.68</v>
      </c>
      <c r="D2092" s="2">
        <v>3.0991</v>
      </c>
      <c r="E2092" s="2">
        <v>13584</v>
      </c>
      <c r="F2092" s="2">
        <v>3.6589999999999998</v>
      </c>
      <c r="G2092" s="2">
        <v>49703.856</v>
      </c>
      <c r="H2092" s="15">
        <f t="shared" si="32"/>
        <v>1.6564980646854289E-2</v>
      </c>
    </row>
    <row r="2093" spans="1:8" ht="13.5" x14ac:dyDescent="0.25">
      <c r="A2093" s="11"/>
      <c r="B2093" s="10">
        <v>45344</v>
      </c>
      <c r="C2093" s="2">
        <v>3.68</v>
      </c>
      <c r="D2093" s="2">
        <v>3.0991</v>
      </c>
      <c r="E2093" s="2">
        <v>5036</v>
      </c>
      <c r="F2093" s="2">
        <v>3.589</v>
      </c>
      <c r="G2093" s="2">
        <v>18074.204000000002</v>
      </c>
      <c r="H2093" s="15">
        <f t="shared" si="32"/>
        <v>0</v>
      </c>
    </row>
    <row r="2094" spans="1:8" ht="13.5" x14ac:dyDescent="0.25">
      <c r="A2094" s="11"/>
      <c r="B2094" s="10">
        <v>45345</v>
      </c>
      <c r="C2094" s="2">
        <v>3.67</v>
      </c>
      <c r="D2094" s="2">
        <v>3.0907</v>
      </c>
      <c r="E2094" s="2">
        <v>2254</v>
      </c>
      <c r="F2094" s="2">
        <v>3.59</v>
      </c>
      <c r="G2094" s="2">
        <v>8091.86</v>
      </c>
      <c r="H2094" s="15">
        <f t="shared" si="32"/>
        <v>-2.710464328353381E-3</v>
      </c>
    </row>
    <row r="2095" spans="1:8" ht="13.5" x14ac:dyDescent="0.25">
      <c r="A2095" s="11"/>
      <c r="B2095" s="10">
        <v>45348</v>
      </c>
      <c r="C2095" s="2">
        <v>3.65</v>
      </c>
      <c r="D2095" s="2">
        <v>3.0737999999999999</v>
      </c>
      <c r="E2095" s="2">
        <v>2149</v>
      </c>
      <c r="F2095" s="2">
        <v>3.6070000000000002</v>
      </c>
      <c r="G2095" s="2">
        <v>7751.4430000000002</v>
      </c>
      <c r="H2095" s="15">
        <f t="shared" si="32"/>
        <v>-5.468016954088115E-3</v>
      </c>
    </row>
    <row r="2096" spans="1:8" ht="13.5" x14ac:dyDescent="0.25">
      <c r="A2096" s="11"/>
      <c r="B2096" s="10">
        <v>45349</v>
      </c>
      <c r="C2096" s="2">
        <v>3.6</v>
      </c>
      <c r="D2096" s="2">
        <v>3.0316999999999998</v>
      </c>
      <c r="E2096" s="2">
        <v>2985</v>
      </c>
      <c r="F2096" s="2">
        <v>3.6120000000000001</v>
      </c>
      <c r="G2096" s="2">
        <v>10781.82</v>
      </c>
      <c r="H2096" s="15">
        <f t="shared" si="32"/>
        <v>-1.3696401847875603E-2</v>
      </c>
    </row>
    <row r="2097" spans="1:8" ht="13.5" x14ac:dyDescent="0.25">
      <c r="A2097" s="11"/>
      <c r="B2097" s="10">
        <v>45350</v>
      </c>
      <c r="C2097" s="2">
        <v>3.61</v>
      </c>
      <c r="D2097" s="2">
        <v>3.0400999999999998</v>
      </c>
      <c r="E2097" s="2">
        <v>8924</v>
      </c>
      <c r="F2097" s="2">
        <v>3.6</v>
      </c>
      <c r="G2097" s="2">
        <v>32126.400000000001</v>
      </c>
      <c r="H2097" s="15">
        <f t="shared" si="32"/>
        <v>2.7707226968367461E-3</v>
      </c>
    </row>
    <row r="2098" spans="1:8" ht="13.5" x14ac:dyDescent="0.25">
      <c r="A2098" s="11"/>
      <c r="B2098" s="10">
        <v>45351</v>
      </c>
      <c r="C2098" s="2">
        <v>3.67</v>
      </c>
      <c r="D2098" s="2">
        <v>3.0907</v>
      </c>
      <c r="E2098" s="2">
        <v>1266</v>
      </c>
      <c r="F2098" s="2">
        <v>3.6059999999999999</v>
      </c>
      <c r="G2098" s="2">
        <v>4565.1959999999999</v>
      </c>
      <c r="H2098" s="15">
        <f t="shared" si="32"/>
        <v>1.6644189335877177E-2</v>
      </c>
    </row>
    <row r="2099" spans="1:8" ht="13.5" x14ac:dyDescent="0.25">
      <c r="A2099" s="11"/>
      <c r="B2099" s="10">
        <v>45352</v>
      </c>
      <c r="C2099" s="2">
        <v>3.72</v>
      </c>
      <c r="D2099" s="2">
        <v>3.1328</v>
      </c>
      <c r="E2099" s="2">
        <v>14928</v>
      </c>
      <c r="F2099" s="2">
        <v>3.7519999999999998</v>
      </c>
      <c r="G2099" s="2">
        <v>56009.856</v>
      </c>
      <c r="H2099" s="15">
        <f t="shared" si="32"/>
        <v>1.3621509690361416E-2</v>
      </c>
    </row>
    <row r="2100" spans="1:8" ht="13.5" x14ac:dyDescent="0.25">
      <c r="A2100" s="11"/>
      <c r="B2100" s="10">
        <v>45355</v>
      </c>
      <c r="C2100" s="2">
        <v>3.72</v>
      </c>
      <c r="D2100" s="2">
        <v>3.1328</v>
      </c>
      <c r="E2100" s="2">
        <v>8098</v>
      </c>
      <c r="F2100" s="2">
        <v>3.726</v>
      </c>
      <c r="G2100" s="2">
        <v>30173.148000000001</v>
      </c>
      <c r="H2100" s="15">
        <f t="shared" si="32"/>
        <v>0</v>
      </c>
    </row>
    <row r="2101" spans="1:8" ht="13.5" x14ac:dyDescent="0.25">
      <c r="A2101" s="11"/>
      <c r="B2101" s="10">
        <v>45356</v>
      </c>
      <c r="C2101" s="2">
        <v>3.94</v>
      </c>
      <c r="D2101" s="2">
        <v>3.3180999999999998</v>
      </c>
      <c r="E2101" s="2">
        <v>28963</v>
      </c>
      <c r="F2101" s="2">
        <v>3.8719999999999999</v>
      </c>
      <c r="G2101" s="2">
        <v>112144.736</v>
      </c>
      <c r="H2101" s="15">
        <f t="shared" si="32"/>
        <v>5.9148365679264493E-2</v>
      </c>
    </row>
    <row r="2102" spans="1:8" ht="13.5" x14ac:dyDescent="0.25">
      <c r="A2102" s="11"/>
      <c r="B2102" s="10">
        <v>45357</v>
      </c>
      <c r="C2102" s="2">
        <v>4.0199999999999996</v>
      </c>
      <c r="D2102" s="2">
        <v>3.3854000000000002</v>
      </c>
      <c r="E2102" s="2">
        <v>20224</v>
      </c>
      <c r="F2102" s="2">
        <v>4.0380000000000003</v>
      </c>
      <c r="G2102" s="2">
        <v>81664.512000000002</v>
      </c>
      <c r="H2102" s="15">
        <f t="shared" si="32"/>
        <v>2.0282691901992212E-2</v>
      </c>
    </row>
    <row r="2103" spans="1:8" ht="13.5" x14ac:dyDescent="0.25">
      <c r="A2103" s="11"/>
      <c r="B2103" s="10">
        <v>45358</v>
      </c>
      <c r="C2103" s="2">
        <v>4.12</v>
      </c>
      <c r="D2103" s="2">
        <v>3.4695999999999998</v>
      </c>
      <c r="E2103" s="2">
        <v>18078</v>
      </c>
      <c r="F2103" s="2">
        <v>4.0460000000000003</v>
      </c>
      <c r="G2103" s="2">
        <v>73143.588000000003</v>
      </c>
      <c r="H2103" s="15">
        <f t="shared" si="32"/>
        <v>2.4871507059726947E-2</v>
      </c>
    </row>
    <row r="2104" spans="1:8" ht="13.5" x14ac:dyDescent="0.25">
      <c r="A2104" s="11"/>
      <c r="B2104" s="10">
        <v>45359</v>
      </c>
      <c r="C2104" s="2">
        <v>4.2</v>
      </c>
      <c r="D2104" s="2">
        <v>3.5369999999999999</v>
      </c>
      <c r="E2104" s="2">
        <v>34966</v>
      </c>
      <c r="F2104" s="2">
        <v>4.181</v>
      </c>
      <c r="G2104" s="2">
        <v>146192.84599999999</v>
      </c>
      <c r="H2104" s="15">
        <f t="shared" si="32"/>
        <v>1.9425870417339213E-2</v>
      </c>
    </row>
    <row r="2105" spans="1:8" ht="13.5" x14ac:dyDescent="0.25">
      <c r="A2105" s="11"/>
      <c r="B2105" s="10">
        <v>45362</v>
      </c>
      <c r="C2105" s="2">
        <v>4.1399999999999997</v>
      </c>
      <c r="D2105" s="2">
        <v>3.4864999999999999</v>
      </c>
      <c r="E2105" s="2">
        <v>5582</v>
      </c>
      <c r="F2105" s="2">
        <v>4.1470000000000002</v>
      </c>
      <c r="G2105" s="2">
        <v>23148.554</v>
      </c>
      <c r="H2105" s="15">
        <f t="shared" si="32"/>
        <v>-1.4277636415040993E-2</v>
      </c>
    </row>
    <row r="2106" spans="1:8" ht="13.5" x14ac:dyDescent="0.25">
      <c r="A2106" s="11"/>
      <c r="B2106" s="10">
        <v>45363</v>
      </c>
      <c r="C2106" s="2">
        <v>4</v>
      </c>
      <c r="D2106" s="2">
        <v>3.3685999999999998</v>
      </c>
      <c r="E2106" s="2">
        <v>1752</v>
      </c>
      <c r="F2106" s="2">
        <v>4.0640000000000001</v>
      </c>
      <c r="G2106" s="2">
        <v>7120.1279999999997</v>
      </c>
      <c r="H2106" s="15">
        <f t="shared" si="32"/>
        <v>-3.3816147999426394E-2</v>
      </c>
    </row>
    <row r="2107" spans="1:8" ht="13.5" x14ac:dyDescent="0.25">
      <c r="A2107" s="11"/>
      <c r="B2107" s="10">
        <v>45364</v>
      </c>
      <c r="C2107" s="2">
        <v>3.99</v>
      </c>
      <c r="D2107" s="2">
        <v>3.3601999999999999</v>
      </c>
      <c r="E2107" s="2">
        <v>2546</v>
      </c>
      <c r="F2107" s="2">
        <v>3.984</v>
      </c>
      <c r="G2107" s="2">
        <v>10143.263999999999</v>
      </c>
      <c r="H2107" s="15">
        <f t="shared" si="32"/>
        <v>-2.4936175265688901E-3</v>
      </c>
    </row>
    <row r="2108" spans="1:8" ht="13.5" x14ac:dyDescent="0.25">
      <c r="A2108" s="11"/>
      <c r="B2108" s="10">
        <v>45365</v>
      </c>
      <c r="C2108" s="2">
        <v>4.1900000000000004</v>
      </c>
      <c r="D2108" s="2">
        <v>3.5286</v>
      </c>
      <c r="E2108" s="2">
        <v>7301</v>
      </c>
      <c r="F2108" s="2">
        <v>4.0529999999999999</v>
      </c>
      <c r="G2108" s="2">
        <v>29590.953000000001</v>
      </c>
      <c r="H2108" s="15">
        <f t="shared" si="32"/>
        <v>5.0116064519969084E-2</v>
      </c>
    </row>
    <row r="2109" spans="1:8" ht="13.5" x14ac:dyDescent="0.25">
      <c r="A2109" s="11"/>
      <c r="B2109" s="10">
        <v>45366</v>
      </c>
      <c r="C2109" s="2">
        <v>4.0999999999999996</v>
      </c>
      <c r="D2109" s="2">
        <v>3.4527999999999999</v>
      </c>
      <c r="E2109" s="2">
        <v>2616</v>
      </c>
      <c r="F2109" s="2">
        <v>4.101</v>
      </c>
      <c r="G2109" s="2">
        <v>10728.216</v>
      </c>
      <c r="H2109" s="15">
        <f t="shared" si="32"/>
        <v>-2.1481607436377059E-2</v>
      </c>
    </row>
    <row r="2110" spans="1:8" ht="13.5" x14ac:dyDescent="0.25">
      <c r="A2110" s="11"/>
      <c r="B2110" s="10">
        <v>45369</v>
      </c>
      <c r="C2110" s="2">
        <v>4.0999999999999996</v>
      </c>
      <c r="D2110" s="2">
        <v>3.4527999999999999</v>
      </c>
      <c r="E2110" s="2">
        <v>1968</v>
      </c>
      <c r="F2110" s="2">
        <v>4.093</v>
      </c>
      <c r="G2110" s="2">
        <v>8055.0240000000003</v>
      </c>
      <c r="H2110" s="15">
        <f t="shared" si="32"/>
        <v>0</v>
      </c>
    </row>
    <row r="2111" spans="1:8" ht="13.5" x14ac:dyDescent="0.25">
      <c r="A2111" s="11"/>
      <c r="B2111" s="10">
        <v>45370</v>
      </c>
      <c r="C2111" s="2">
        <v>4.09</v>
      </c>
      <c r="D2111" s="2">
        <v>3.4443999999999999</v>
      </c>
      <c r="E2111" s="2">
        <v>4275</v>
      </c>
      <c r="F2111" s="2">
        <v>4.0940000000000003</v>
      </c>
      <c r="G2111" s="2">
        <v>17501.849999999999</v>
      </c>
      <c r="H2111" s="15">
        <f t="shared" si="32"/>
        <v>-2.4328081556997112E-3</v>
      </c>
    </row>
    <row r="2112" spans="1:8" ht="13.5" x14ac:dyDescent="0.25">
      <c r="A2112" s="11"/>
      <c r="B2112" s="10">
        <v>45372</v>
      </c>
      <c r="C2112" s="2">
        <v>4.0599999999999996</v>
      </c>
      <c r="D2112" s="2">
        <v>3.4190999999999998</v>
      </c>
      <c r="E2112" s="2">
        <v>7722</v>
      </c>
      <c r="F2112" s="2">
        <v>4.0140000000000002</v>
      </c>
      <c r="G2112" s="2">
        <v>30996.108</v>
      </c>
      <c r="H2112" s="15">
        <f t="shared" si="32"/>
        <v>-7.3452560678202595E-3</v>
      </c>
    </row>
    <row r="2113" spans="1:8" ht="13.5" x14ac:dyDescent="0.25">
      <c r="A2113" s="11"/>
      <c r="B2113" s="10">
        <v>45373</v>
      </c>
      <c r="C2113" s="2">
        <v>4.17</v>
      </c>
      <c r="D2113" s="2">
        <v>3.5116999999999998</v>
      </c>
      <c r="E2113" s="2">
        <v>10357</v>
      </c>
      <c r="F2113" s="2">
        <v>4.0839999999999996</v>
      </c>
      <c r="G2113" s="2">
        <v>42297.987999999998</v>
      </c>
      <c r="H2113" s="15">
        <f t="shared" si="32"/>
        <v>2.7083150536690949E-2</v>
      </c>
    </row>
    <row r="2114" spans="1:8" ht="13.5" x14ac:dyDescent="0.25">
      <c r="A2114" s="11"/>
      <c r="B2114" s="10">
        <v>45376</v>
      </c>
      <c r="C2114" s="2">
        <v>4.0999999999999996</v>
      </c>
      <c r="D2114" s="2">
        <v>3.4527999999999999</v>
      </c>
      <c r="E2114" s="2">
        <v>1792</v>
      </c>
      <c r="F2114" s="2">
        <v>4.0810000000000004</v>
      </c>
      <c r="G2114" s="2">
        <v>7313.152</v>
      </c>
      <c r="H2114" s="15">
        <f t="shared" si="32"/>
        <v>-1.6772503345957784E-2</v>
      </c>
    </row>
    <row r="2115" spans="1:8" ht="13.5" x14ac:dyDescent="0.25">
      <c r="A2115" s="11"/>
      <c r="B2115" s="10">
        <v>45377</v>
      </c>
      <c r="C2115" s="2">
        <v>4.0599999999999996</v>
      </c>
      <c r="D2115" s="2">
        <v>3.4190999999999998</v>
      </c>
      <c r="E2115" s="2">
        <v>5231</v>
      </c>
      <c r="F2115" s="2">
        <v>4.0570000000000004</v>
      </c>
      <c r="G2115" s="2">
        <v>21222.167000000001</v>
      </c>
      <c r="H2115" s="15">
        <f t="shared" si="32"/>
        <v>-9.7601946246524754E-3</v>
      </c>
    </row>
    <row r="2116" spans="1:8" ht="13.5" x14ac:dyDescent="0.25">
      <c r="A2116" s="11"/>
      <c r="B2116" s="10">
        <v>45378</v>
      </c>
      <c r="C2116" s="2">
        <v>4.0599999999999996</v>
      </c>
      <c r="D2116" s="2">
        <v>3.4190999999999998</v>
      </c>
      <c r="E2116" s="2">
        <v>5565</v>
      </c>
      <c r="F2116" s="2">
        <v>4.0739999999999998</v>
      </c>
      <c r="G2116" s="2">
        <v>22671.81</v>
      </c>
      <c r="H2116" s="15">
        <f t="shared" si="32"/>
        <v>0</v>
      </c>
    </row>
    <row r="2117" spans="1:8" ht="13.5" x14ac:dyDescent="0.25">
      <c r="A2117" s="11"/>
      <c r="B2117" s="10">
        <v>45379</v>
      </c>
      <c r="C2117" s="2">
        <v>4</v>
      </c>
      <c r="D2117" s="2">
        <v>3.3685999999999998</v>
      </c>
      <c r="E2117" s="2">
        <v>7240</v>
      </c>
      <c r="F2117" s="2">
        <v>4.0179999999999998</v>
      </c>
      <c r="G2117" s="2">
        <v>29090.32</v>
      </c>
      <c r="H2117" s="15">
        <f t="shared" si="32"/>
        <v>-1.476996870521482E-2</v>
      </c>
    </row>
    <row r="2118" spans="1:8" ht="13.5" x14ac:dyDescent="0.25">
      <c r="A2118" s="11"/>
      <c r="B2118" s="10">
        <v>45380</v>
      </c>
      <c r="C2118" s="2">
        <v>4</v>
      </c>
      <c r="D2118" s="2">
        <v>3.3685999999999998</v>
      </c>
      <c r="E2118" s="2">
        <v>3872</v>
      </c>
      <c r="F2118" s="2">
        <v>4.0570000000000004</v>
      </c>
      <c r="G2118" s="2">
        <v>15708.704</v>
      </c>
      <c r="H2118" s="15">
        <f t="shared" si="32"/>
        <v>0</v>
      </c>
    </row>
    <row r="2119" spans="1:8" ht="13.5" x14ac:dyDescent="0.25">
      <c r="A2119" s="11"/>
      <c r="B2119" s="10">
        <v>45383</v>
      </c>
      <c r="C2119" s="2">
        <v>3.98</v>
      </c>
      <c r="D2119" s="2">
        <v>3.3517000000000001</v>
      </c>
      <c r="E2119" s="2">
        <v>2025</v>
      </c>
      <c r="F2119" s="2">
        <v>3.9910000000000001</v>
      </c>
      <c r="G2119" s="2">
        <v>8081.7749999999996</v>
      </c>
      <c r="H2119" s="15">
        <f t="shared" ref="H2119:H2182" si="33">(D2119-D2118)/D2118</f>
        <v>-5.0169209760730551E-3</v>
      </c>
    </row>
    <row r="2120" spans="1:8" ht="13.5" x14ac:dyDescent="0.25">
      <c r="A2120" s="11"/>
      <c r="B2120" s="10">
        <v>45384</v>
      </c>
      <c r="C2120" s="2">
        <v>3.98</v>
      </c>
      <c r="D2120" s="2">
        <v>3.3517000000000001</v>
      </c>
      <c r="E2120" s="2">
        <v>9505</v>
      </c>
      <c r="F2120" s="2">
        <v>3.9209999999999998</v>
      </c>
      <c r="G2120" s="2">
        <v>37269.105000000003</v>
      </c>
      <c r="H2120" s="15">
        <f t="shared" si="33"/>
        <v>0</v>
      </c>
    </row>
    <row r="2121" spans="1:8" ht="13.5" x14ac:dyDescent="0.25">
      <c r="A2121" s="11"/>
      <c r="B2121" s="10">
        <v>45385</v>
      </c>
      <c r="C2121" s="2">
        <v>3.92</v>
      </c>
      <c r="D2121" s="2">
        <v>3.3012000000000001</v>
      </c>
      <c r="E2121" s="2">
        <v>995</v>
      </c>
      <c r="F2121" s="2">
        <v>3.948</v>
      </c>
      <c r="G2121" s="2">
        <v>3928.26</v>
      </c>
      <c r="H2121" s="15">
        <f t="shared" si="33"/>
        <v>-1.5066980935047882E-2</v>
      </c>
    </row>
    <row r="2122" spans="1:8" ht="13.5" x14ac:dyDescent="0.25">
      <c r="A2122" s="11"/>
      <c r="B2122" s="10">
        <v>45386</v>
      </c>
      <c r="C2122" s="2">
        <v>4.04</v>
      </c>
      <c r="D2122" s="2">
        <v>3.4022999999999999</v>
      </c>
      <c r="E2122" s="2">
        <v>1697</v>
      </c>
      <c r="F2122" s="2">
        <v>4.0389999999999997</v>
      </c>
      <c r="G2122" s="2">
        <v>6854.183</v>
      </c>
      <c r="H2122" s="15">
        <f t="shared" si="33"/>
        <v>3.0625227190112608E-2</v>
      </c>
    </row>
    <row r="2123" spans="1:8" ht="13.5" x14ac:dyDescent="0.25">
      <c r="A2123" s="11"/>
      <c r="B2123" s="10">
        <v>45387</v>
      </c>
      <c r="C2123" s="2">
        <v>4.05</v>
      </c>
      <c r="D2123" s="2">
        <v>3.4106999999999998</v>
      </c>
      <c r="E2123" s="2">
        <v>4213</v>
      </c>
      <c r="F2123" s="2">
        <v>4.0229999999999997</v>
      </c>
      <c r="G2123" s="2">
        <v>16948.899000000001</v>
      </c>
      <c r="H2123" s="15">
        <f t="shared" si="33"/>
        <v>2.4689180848249605E-3</v>
      </c>
    </row>
    <row r="2124" spans="1:8" ht="13.5" x14ac:dyDescent="0.25">
      <c r="A2124" s="11"/>
      <c r="B2124" s="10">
        <v>45390</v>
      </c>
      <c r="C2124" s="2">
        <v>4.0999999999999996</v>
      </c>
      <c r="D2124" s="2">
        <v>3.4527999999999999</v>
      </c>
      <c r="E2124" s="2">
        <v>195</v>
      </c>
      <c r="F2124" s="2">
        <v>4.0510000000000002</v>
      </c>
      <c r="G2124" s="2">
        <v>789.94500000000005</v>
      </c>
      <c r="H2124" s="15">
        <f t="shared" si="33"/>
        <v>1.2343507197935916E-2</v>
      </c>
    </row>
    <row r="2125" spans="1:8" ht="13.5" x14ac:dyDescent="0.25">
      <c r="A2125" s="11"/>
      <c r="B2125" s="10">
        <v>45394</v>
      </c>
      <c r="C2125" s="2">
        <v>4.09</v>
      </c>
      <c r="D2125" s="2">
        <v>3.4443999999999999</v>
      </c>
      <c r="E2125" s="2">
        <v>585</v>
      </c>
      <c r="F2125" s="2">
        <v>4.0750000000000002</v>
      </c>
      <c r="G2125" s="2">
        <v>2383.875</v>
      </c>
      <c r="H2125" s="15">
        <f t="shared" si="33"/>
        <v>-2.4328081556997112E-3</v>
      </c>
    </row>
    <row r="2126" spans="1:8" ht="13.5" x14ac:dyDescent="0.25">
      <c r="A2126" s="11"/>
      <c r="B2126" s="10">
        <v>45397</v>
      </c>
      <c r="C2126" s="2">
        <v>4.0199999999999996</v>
      </c>
      <c r="D2126" s="2">
        <v>3.3854000000000002</v>
      </c>
      <c r="E2126" s="2">
        <v>4167</v>
      </c>
      <c r="F2126" s="2">
        <v>4.0039999999999996</v>
      </c>
      <c r="G2126" s="2">
        <v>16684.668000000001</v>
      </c>
      <c r="H2126" s="15">
        <f t="shared" si="33"/>
        <v>-1.7129253280687411E-2</v>
      </c>
    </row>
    <row r="2127" spans="1:8" ht="13.5" x14ac:dyDescent="0.25">
      <c r="A2127" s="11"/>
      <c r="B2127" s="10">
        <v>45398</v>
      </c>
      <c r="C2127" s="2">
        <v>4</v>
      </c>
      <c r="D2127" s="2">
        <v>3.3685999999999998</v>
      </c>
      <c r="E2127" s="2">
        <v>4928</v>
      </c>
      <c r="F2127" s="2">
        <v>3.9660000000000002</v>
      </c>
      <c r="G2127" s="2">
        <v>19544.448</v>
      </c>
      <c r="H2127" s="15">
        <f t="shared" si="33"/>
        <v>-4.9624859691618037E-3</v>
      </c>
    </row>
    <row r="2128" spans="1:8" ht="13.5" x14ac:dyDescent="0.25">
      <c r="A2128" s="11"/>
      <c r="B2128" s="10">
        <v>45399</v>
      </c>
      <c r="C2128" s="2">
        <v>4.08</v>
      </c>
      <c r="D2128" s="2">
        <v>3.4359999999999999</v>
      </c>
      <c r="E2128" s="2">
        <v>8992</v>
      </c>
      <c r="F2128" s="2">
        <v>3.9809999999999999</v>
      </c>
      <c r="G2128" s="2">
        <v>35797.152000000002</v>
      </c>
      <c r="H2128" s="15">
        <f t="shared" si="33"/>
        <v>2.0008312058421934E-2</v>
      </c>
    </row>
    <row r="2129" spans="1:8" ht="13.5" x14ac:dyDescent="0.25">
      <c r="A2129" s="11"/>
      <c r="B2129" s="10">
        <v>45400</v>
      </c>
      <c r="C2129" s="2">
        <v>4</v>
      </c>
      <c r="D2129" s="2">
        <v>3.3685999999999998</v>
      </c>
      <c r="E2129" s="2">
        <v>6597</v>
      </c>
      <c r="F2129" s="2">
        <v>4.0179999999999998</v>
      </c>
      <c r="G2129" s="2">
        <v>26506.745999999999</v>
      </c>
      <c r="H2129" s="15">
        <f t="shared" si="33"/>
        <v>-1.9615832363213074E-2</v>
      </c>
    </row>
    <row r="2130" spans="1:8" ht="13.5" x14ac:dyDescent="0.25">
      <c r="A2130" s="11"/>
      <c r="B2130" s="10">
        <v>45401</v>
      </c>
      <c r="C2130" s="2">
        <v>4.08</v>
      </c>
      <c r="D2130" s="2">
        <v>3.4359999999999999</v>
      </c>
      <c r="E2130" s="2">
        <v>3520</v>
      </c>
      <c r="F2130" s="2">
        <v>4.0449999999999999</v>
      </c>
      <c r="G2130" s="2">
        <v>14238.4</v>
      </c>
      <c r="H2130" s="15">
        <f t="shared" si="33"/>
        <v>2.0008312058421934E-2</v>
      </c>
    </row>
    <row r="2131" spans="1:8" ht="13.5" x14ac:dyDescent="0.25">
      <c r="A2131" s="11"/>
      <c r="B2131" s="10">
        <v>45404</v>
      </c>
      <c r="C2131" s="2">
        <v>4.25</v>
      </c>
      <c r="D2131" s="2">
        <v>3.5790999999999999</v>
      </c>
      <c r="E2131" s="2">
        <v>9365</v>
      </c>
      <c r="F2131" s="2">
        <v>4.1470000000000002</v>
      </c>
      <c r="G2131" s="2">
        <v>38836.654999999999</v>
      </c>
      <c r="H2131" s="15">
        <f t="shared" si="33"/>
        <v>4.1647264260768341E-2</v>
      </c>
    </row>
    <row r="2132" spans="1:8" ht="13.5" x14ac:dyDescent="0.25">
      <c r="A2132" s="11"/>
      <c r="B2132" s="10">
        <v>45405</v>
      </c>
      <c r="C2132" s="2">
        <v>4.3899999999999997</v>
      </c>
      <c r="D2132" s="2">
        <v>3.6970000000000001</v>
      </c>
      <c r="E2132" s="2">
        <v>26379</v>
      </c>
      <c r="F2132" s="2">
        <v>4.2450000000000001</v>
      </c>
      <c r="G2132" s="2">
        <v>111978.855</v>
      </c>
      <c r="H2132" s="15">
        <f t="shared" si="33"/>
        <v>3.2941242211729241E-2</v>
      </c>
    </row>
    <row r="2133" spans="1:8" ht="13.5" x14ac:dyDescent="0.25">
      <c r="A2133" s="11"/>
      <c r="B2133" s="10">
        <v>45406</v>
      </c>
      <c r="C2133" s="2">
        <v>4.45</v>
      </c>
      <c r="D2133" s="2">
        <v>3.7475000000000001</v>
      </c>
      <c r="E2133" s="2">
        <v>23972</v>
      </c>
      <c r="F2133" s="2">
        <v>4.3890000000000002</v>
      </c>
      <c r="G2133" s="2">
        <v>105213.10799999999</v>
      </c>
      <c r="H2133" s="15">
        <f t="shared" si="33"/>
        <v>1.3659724100622123E-2</v>
      </c>
    </row>
    <row r="2134" spans="1:8" ht="13.5" x14ac:dyDescent="0.25">
      <c r="A2134" s="11"/>
      <c r="B2134" s="10">
        <v>45407</v>
      </c>
      <c r="C2134" s="2">
        <v>4.38</v>
      </c>
      <c r="D2134" s="2">
        <v>3.6886000000000001</v>
      </c>
      <c r="E2134" s="2">
        <v>18588</v>
      </c>
      <c r="F2134" s="2">
        <v>4.3970000000000002</v>
      </c>
      <c r="G2134" s="2">
        <v>81731.436000000002</v>
      </c>
      <c r="H2134" s="15">
        <f t="shared" si="33"/>
        <v>-1.5717144763175438E-2</v>
      </c>
    </row>
    <row r="2135" spans="1:8" ht="13.5" x14ac:dyDescent="0.25">
      <c r="A2135" s="11"/>
      <c r="B2135" s="10">
        <v>45408</v>
      </c>
      <c r="C2135" s="2">
        <v>4.45</v>
      </c>
      <c r="D2135" s="2">
        <v>3.7475000000000001</v>
      </c>
      <c r="E2135" s="2">
        <v>65413</v>
      </c>
      <c r="F2135" s="2">
        <v>4.4450000000000003</v>
      </c>
      <c r="G2135" s="2">
        <v>290760.78499999997</v>
      </c>
      <c r="H2135" s="15">
        <f t="shared" si="33"/>
        <v>1.5968117985143401E-2</v>
      </c>
    </row>
    <row r="2136" spans="1:8" ht="13.5" x14ac:dyDescent="0.25">
      <c r="A2136" s="11"/>
      <c r="B2136" s="10">
        <v>45411</v>
      </c>
      <c r="C2136" s="2">
        <v>4.6399999999999997</v>
      </c>
      <c r="D2136" s="2">
        <v>3.9076</v>
      </c>
      <c r="E2136" s="2">
        <v>38380</v>
      </c>
      <c r="F2136" s="2">
        <v>4.5750000000000002</v>
      </c>
      <c r="G2136" s="2">
        <v>175588.5</v>
      </c>
      <c r="H2136" s="15">
        <f t="shared" si="33"/>
        <v>4.2721814543028661E-2</v>
      </c>
    </row>
    <row r="2137" spans="1:8" ht="13.5" x14ac:dyDescent="0.25">
      <c r="A2137" s="11"/>
      <c r="B2137" s="10">
        <v>45412</v>
      </c>
      <c r="C2137" s="2">
        <v>4.7</v>
      </c>
      <c r="D2137" s="2">
        <v>3.9581</v>
      </c>
      <c r="E2137" s="2">
        <v>33617</v>
      </c>
      <c r="F2137" s="2">
        <v>4.7220000000000004</v>
      </c>
      <c r="G2137" s="2">
        <v>158739.47399999999</v>
      </c>
      <c r="H2137" s="15">
        <f t="shared" si="33"/>
        <v>1.2923533626778583E-2</v>
      </c>
    </row>
    <row r="2138" spans="1:8" ht="13.5" x14ac:dyDescent="0.25">
      <c r="A2138" s="11"/>
      <c r="B2138" s="10">
        <v>45414</v>
      </c>
      <c r="C2138" s="2">
        <v>4.78</v>
      </c>
      <c r="D2138" s="2">
        <v>4.0255000000000001</v>
      </c>
      <c r="E2138" s="2">
        <v>47445</v>
      </c>
      <c r="F2138" s="2">
        <v>4.7670000000000003</v>
      </c>
      <c r="G2138" s="2">
        <v>226170.315</v>
      </c>
      <c r="H2138" s="15">
        <f t="shared" si="33"/>
        <v>1.7028372198782275E-2</v>
      </c>
    </row>
    <row r="2139" spans="1:8" ht="13.5" x14ac:dyDescent="0.25">
      <c r="A2139" s="11"/>
      <c r="B2139" s="10">
        <v>45415</v>
      </c>
      <c r="C2139" s="2">
        <v>5.0599999999999996</v>
      </c>
      <c r="D2139" s="2">
        <v>4.2613000000000003</v>
      </c>
      <c r="E2139" s="2">
        <v>0</v>
      </c>
      <c r="F2139" s="2">
        <v>0</v>
      </c>
      <c r="G2139" s="2">
        <v>0</v>
      </c>
      <c r="H2139" s="15">
        <f t="shared" si="33"/>
        <v>5.8576574338591536E-2</v>
      </c>
    </row>
    <row r="2140" spans="1:8" ht="13.5" x14ac:dyDescent="0.25">
      <c r="A2140" s="11"/>
      <c r="B2140" s="10">
        <v>45418</v>
      </c>
      <c r="C2140" s="2">
        <v>5.36</v>
      </c>
      <c r="D2140" s="2">
        <v>4.5138999999999996</v>
      </c>
      <c r="E2140" s="2">
        <v>0</v>
      </c>
      <c r="F2140" s="2">
        <v>0</v>
      </c>
      <c r="G2140" s="2">
        <v>0</v>
      </c>
      <c r="H2140" s="15">
        <f t="shared" si="33"/>
        <v>5.9277685213432345E-2</v>
      </c>
    </row>
    <row r="2141" spans="1:8" ht="13.5" x14ac:dyDescent="0.25">
      <c r="A2141" s="11"/>
      <c r="B2141" s="10">
        <v>45419</v>
      </c>
      <c r="C2141" s="2">
        <v>5.59</v>
      </c>
      <c r="D2141" s="2">
        <v>4.7076000000000002</v>
      </c>
      <c r="E2141" s="2">
        <v>133541</v>
      </c>
      <c r="F2141" s="2">
        <v>5.5960000000000001</v>
      </c>
      <c r="G2141" s="2">
        <v>747295.43599999999</v>
      </c>
      <c r="H2141" s="15">
        <f t="shared" si="33"/>
        <v>4.2911894370721695E-2</v>
      </c>
    </row>
    <row r="2142" spans="1:8" ht="13.5" x14ac:dyDescent="0.25">
      <c r="A2142" s="11"/>
      <c r="B2142" s="10">
        <v>45420</v>
      </c>
      <c r="C2142" s="2">
        <v>5.77</v>
      </c>
      <c r="D2142" s="2">
        <v>4.8592000000000004</v>
      </c>
      <c r="E2142" s="2">
        <v>42770</v>
      </c>
      <c r="F2142" s="2">
        <v>5.7080000000000002</v>
      </c>
      <c r="G2142" s="2">
        <v>244131.16</v>
      </c>
      <c r="H2142" s="15">
        <f t="shared" si="33"/>
        <v>3.2203245815277462E-2</v>
      </c>
    </row>
    <row r="2143" spans="1:8" ht="13.5" x14ac:dyDescent="0.25">
      <c r="A2143" s="11"/>
      <c r="B2143" s="10">
        <v>45421</v>
      </c>
      <c r="C2143" s="2">
        <v>5.56</v>
      </c>
      <c r="D2143" s="2">
        <v>4.6822999999999997</v>
      </c>
      <c r="E2143" s="2">
        <v>22852</v>
      </c>
      <c r="F2143" s="2">
        <v>5.6630000000000003</v>
      </c>
      <c r="G2143" s="2">
        <v>129410.876</v>
      </c>
      <c r="H2143" s="15">
        <f t="shared" si="33"/>
        <v>-3.6405169575238872E-2</v>
      </c>
    </row>
    <row r="2144" spans="1:8" ht="13.5" x14ac:dyDescent="0.25">
      <c r="A2144" s="11"/>
      <c r="B2144" s="10">
        <v>45422</v>
      </c>
      <c r="C2144" s="2">
        <v>5.43</v>
      </c>
      <c r="D2144" s="2">
        <v>4.5728</v>
      </c>
      <c r="E2144" s="2">
        <v>31997</v>
      </c>
      <c r="F2144" s="2">
        <v>5.4340000000000002</v>
      </c>
      <c r="G2144" s="2">
        <v>173871.698</v>
      </c>
      <c r="H2144" s="15">
        <f t="shared" si="33"/>
        <v>-2.3385942805885934E-2</v>
      </c>
    </row>
    <row r="2145" spans="1:8" ht="13.5" x14ac:dyDescent="0.25">
      <c r="A2145" s="11"/>
      <c r="B2145" s="10">
        <v>45425</v>
      </c>
      <c r="C2145" s="2">
        <v>5.25</v>
      </c>
      <c r="D2145" s="2">
        <v>4.4212999999999996</v>
      </c>
      <c r="E2145" s="2">
        <v>103748</v>
      </c>
      <c r="F2145" s="2">
        <v>5.1870000000000003</v>
      </c>
      <c r="G2145" s="2">
        <v>538140.87600000005</v>
      </c>
      <c r="H2145" s="15">
        <f t="shared" si="33"/>
        <v>-3.3130685794261809E-2</v>
      </c>
    </row>
    <row r="2146" spans="1:8" ht="13.5" x14ac:dyDescent="0.25">
      <c r="A2146" s="11"/>
      <c r="B2146" s="10">
        <v>45426</v>
      </c>
      <c r="C2146" s="2">
        <v>5.33</v>
      </c>
      <c r="D2146" s="2">
        <v>4.4885999999999999</v>
      </c>
      <c r="E2146" s="2">
        <v>21908</v>
      </c>
      <c r="F2146" s="2">
        <v>5.1890000000000001</v>
      </c>
      <c r="G2146" s="2">
        <v>113680.61199999999</v>
      </c>
      <c r="H2146" s="15">
        <f t="shared" si="33"/>
        <v>1.52217673534934E-2</v>
      </c>
    </row>
    <row r="2147" spans="1:8" ht="13.5" x14ac:dyDescent="0.25">
      <c r="A2147" s="11"/>
      <c r="B2147" s="10">
        <v>45427</v>
      </c>
      <c r="C2147" s="2">
        <v>5.39</v>
      </c>
      <c r="D2147" s="2">
        <v>4.5392000000000001</v>
      </c>
      <c r="E2147" s="2">
        <v>25141</v>
      </c>
      <c r="F2147" s="2">
        <v>5.3330000000000002</v>
      </c>
      <c r="G2147" s="2">
        <v>134076.95300000001</v>
      </c>
      <c r="H2147" s="15">
        <f t="shared" si="33"/>
        <v>1.1273002717996748E-2</v>
      </c>
    </row>
    <row r="2148" spans="1:8" ht="13.5" x14ac:dyDescent="0.25">
      <c r="A2148" s="11"/>
      <c r="B2148" s="10">
        <v>45428</v>
      </c>
      <c r="C2148" s="2">
        <v>5.29</v>
      </c>
      <c r="D2148" s="2">
        <v>4.4549000000000003</v>
      </c>
      <c r="E2148" s="2">
        <v>30889</v>
      </c>
      <c r="F2148" s="2">
        <v>5.2110000000000003</v>
      </c>
      <c r="G2148" s="2">
        <v>160962.579</v>
      </c>
      <c r="H2148" s="15">
        <f t="shared" si="33"/>
        <v>-1.8571554458935456E-2</v>
      </c>
    </row>
    <row r="2149" spans="1:8" ht="13.5" x14ac:dyDescent="0.25">
      <c r="A2149" s="11"/>
      <c r="B2149" s="10">
        <v>45429</v>
      </c>
      <c r="C2149" s="2">
        <v>5.05</v>
      </c>
      <c r="D2149" s="2">
        <v>4.2527999999999997</v>
      </c>
      <c r="E2149" s="2">
        <v>23259</v>
      </c>
      <c r="F2149" s="2">
        <v>5.1289999999999996</v>
      </c>
      <c r="G2149" s="2">
        <v>119295.41099999999</v>
      </c>
      <c r="H2149" s="15">
        <f t="shared" si="33"/>
        <v>-4.5365777009585086E-2</v>
      </c>
    </row>
    <row r="2150" spans="1:8" ht="13.5" x14ac:dyDescent="0.25">
      <c r="A2150" s="11"/>
      <c r="B2150" s="10">
        <v>45432</v>
      </c>
      <c r="C2150" s="2">
        <v>5.2</v>
      </c>
      <c r="D2150" s="2">
        <v>4.3792</v>
      </c>
      <c r="E2150" s="2">
        <v>10663</v>
      </c>
      <c r="F2150" s="2">
        <v>5.1059999999999999</v>
      </c>
      <c r="G2150" s="2">
        <v>54445.277999999998</v>
      </c>
      <c r="H2150" s="15">
        <f t="shared" si="33"/>
        <v>2.9721595184349206E-2</v>
      </c>
    </row>
    <row r="2151" spans="1:8" ht="13.5" x14ac:dyDescent="0.25">
      <c r="A2151" s="11"/>
      <c r="B2151" s="10">
        <v>45433</v>
      </c>
      <c r="C2151" s="2">
        <v>5.19</v>
      </c>
      <c r="D2151" s="2">
        <v>4.3707000000000003</v>
      </c>
      <c r="E2151" s="2">
        <v>15192</v>
      </c>
      <c r="F2151" s="2">
        <v>5.18</v>
      </c>
      <c r="G2151" s="2">
        <v>78694.559999999998</v>
      </c>
      <c r="H2151" s="15">
        <f t="shared" si="33"/>
        <v>-1.9409937888198142E-3</v>
      </c>
    </row>
    <row r="2152" spans="1:8" ht="13.5" x14ac:dyDescent="0.25">
      <c r="A2152" s="11"/>
      <c r="B2152" s="10">
        <v>45434</v>
      </c>
      <c r="C2152" s="2">
        <v>5.24</v>
      </c>
      <c r="D2152" s="2">
        <v>4.4127999999999998</v>
      </c>
      <c r="E2152" s="2">
        <v>3713</v>
      </c>
      <c r="F2152" s="2">
        <v>5.2069999999999999</v>
      </c>
      <c r="G2152" s="2">
        <v>19333.591</v>
      </c>
      <c r="H2152" s="15">
        <f t="shared" si="33"/>
        <v>9.6323243416385432E-3</v>
      </c>
    </row>
    <row r="2153" spans="1:8" ht="13.5" x14ac:dyDescent="0.25">
      <c r="A2153" s="11"/>
      <c r="B2153" s="10">
        <v>45435</v>
      </c>
      <c r="C2153" s="2">
        <v>5.3</v>
      </c>
      <c r="D2153" s="2">
        <v>4.4634</v>
      </c>
      <c r="E2153" s="2">
        <v>17335</v>
      </c>
      <c r="F2153" s="2">
        <v>5.3250000000000002</v>
      </c>
      <c r="G2153" s="2">
        <v>92308.875</v>
      </c>
      <c r="H2153" s="15">
        <f t="shared" si="33"/>
        <v>1.1466642494561322E-2</v>
      </c>
    </row>
    <row r="2154" spans="1:8" ht="13.5" x14ac:dyDescent="0.25">
      <c r="A2154" s="11"/>
      <c r="B2154" s="10">
        <v>45436</v>
      </c>
      <c r="C2154" s="2">
        <v>5.28</v>
      </c>
      <c r="D2154" s="2">
        <v>4.4465000000000003</v>
      </c>
      <c r="E2154" s="2">
        <v>6208</v>
      </c>
      <c r="F2154" s="2">
        <v>5.2510000000000003</v>
      </c>
      <c r="G2154" s="2">
        <v>32598.207999999999</v>
      </c>
      <c r="H2154" s="15">
        <f t="shared" si="33"/>
        <v>-3.7863512120804078E-3</v>
      </c>
    </row>
    <row r="2155" spans="1:8" ht="13.5" x14ac:dyDescent="0.25">
      <c r="A2155" s="11"/>
      <c r="B2155" s="10">
        <v>45439</v>
      </c>
      <c r="C2155" s="2">
        <v>5.27</v>
      </c>
      <c r="D2155" s="2">
        <v>4.4381000000000004</v>
      </c>
      <c r="E2155" s="2">
        <v>3962</v>
      </c>
      <c r="F2155" s="2">
        <v>5.2779999999999996</v>
      </c>
      <c r="G2155" s="2">
        <v>20911.436000000002</v>
      </c>
      <c r="H2155" s="15">
        <f t="shared" si="33"/>
        <v>-1.8891262790959097E-3</v>
      </c>
    </row>
    <row r="2156" spans="1:8" ht="13.5" x14ac:dyDescent="0.25">
      <c r="A2156" s="11"/>
      <c r="B2156" s="10">
        <v>45440</v>
      </c>
      <c r="C2156" s="2">
        <v>5.44</v>
      </c>
      <c r="D2156" s="2">
        <v>4.5812999999999997</v>
      </c>
      <c r="E2156" s="2">
        <v>18369</v>
      </c>
      <c r="F2156" s="2">
        <v>5.375</v>
      </c>
      <c r="G2156" s="2">
        <v>98733.375</v>
      </c>
      <c r="H2156" s="15">
        <f t="shared" si="33"/>
        <v>3.2266059800364864E-2</v>
      </c>
    </row>
    <row r="2157" spans="1:8" ht="13.5" x14ac:dyDescent="0.25">
      <c r="A2157" s="11"/>
      <c r="B2157" s="10">
        <v>45441</v>
      </c>
      <c r="C2157" s="2">
        <v>5.5</v>
      </c>
      <c r="D2157" s="2">
        <v>4.6318000000000001</v>
      </c>
      <c r="E2157" s="2">
        <v>15881</v>
      </c>
      <c r="F2157" s="2">
        <v>5.476</v>
      </c>
      <c r="G2157" s="2">
        <v>86964.356</v>
      </c>
      <c r="H2157" s="15">
        <f t="shared" si="33"/>
        <v>1.1023072053783957E-2</v>
      </c>
    </row>
    <row r="2158" spans="1:8" ht="13.5" x14ac:dyDescent="0.25">
      <c r="A2158" s="11"/>
      <c r="B2158" s="10">
        <v>45442</v>
      </c>
      <c r="C2158" s="2">
        <v>5.45</v>
      </c>
      <c r="D2158" s="2">
        <v>4.5896999999999997</v>
      </c>
      <c r="E2158" s="2">
        <v>4174</v>
      </c>
      <c r="F2158" s="2">
        <v>5.42</v>
      </c>
      <c r="G2158" s="2">
        <v>22623.08</v>
      </c>
      <c r="H2158" s="15">
        <f t="shared" si="33"/>
        <v>-9.0893389179153832E-3</v>
      </c>
    </row>
    <row r="2159" spans="1:8" ht="13.5" x14ac:dyDescent="0.25">
      <c r="A2159" s="11"/>
      <c r="B2159" s="10">
        <v>45443</v>
      </c>
      <c r="C2159" s="2">
        <v>5.44</v>
      </c>
      <c r="D2159" s="2">
        <v>4.5812999999999997</v>
      </c>
      <c r="E2159" s="2">
        <v>3689</v>
      </c>
      <c r="F2159" s="2">
        <v>5.3540000000000001</v>
      </c>
      <c r="G2159" s="2">
        <v>19750.905999999999</v>
      </c>
      <c r="H2159" s="15">
        <f t="shared" si="33"/>
        <v>-1.8301849794104112E-3</v>
      </c>
    </row>
    <row r="2160" spans="1:8" ht="13.5" x14ac:dyDescent="0.25">
      <c r="A2160" s="11"/>
      <c r="B2160" s="10">
        <v>45446</v>
      </c>
      <c r="C2160" s="2">
        <v>5.4</v>
      </c>
      <c r="D2160" s="2">
        <v>4.5476000000000001</v>
      </c>
      <c r="E2160" s="2">
        <v>4130</v>
      </c>
      <c r="F2160" s="2">
        <v>5.37</v>
      </c>
      <c r="G2160" s="2">
        <v>22178.1</v>
      </c>
      <c r="H2160" s="15">
        <f t="shared" si="33"/>
        <v>-7.3559906576735031E-3</v>
      </c>
    </row>
    <row r="2161" spans="1:8" ht="13.5" x14ac:dyDescent="0.25">
      <c r="A2161" s="11"/>
      <c r="B2161" s="10">
        <v>45447</v>
      </c>
      <c r="C2161" s="2">
        <v>5.3</v>
      </c>
      <c r="D2161" s="2">
        <v>4.4634</v>
      </c>
      <c r="E2161" s="2">
        <v>11462</v>
      </c>
      <c r="F2161" s="2">
        <v>5.298</v>
      </c>
      <c r="G2161" s="2">
        <v>60725.675999999999</v>
      </c>
      <c r="H2161" s="15">
        <f t="shared" si="33"/>
        <v>-1.8515260796903871E-2</v>
      </c>
    </row>
    <row r="2162" spans="1:8" ht="13.5" x14ac:dyDescent="0.25">
      <c r="A2162" s="11"/>
      <c r="B2162" s="10">
        <v>45448</v>
      </c>
      <c r="C2162" s="2">
        <v>5.34</v>
      </c>
      <c r="D2162" s="2">
        <v>4.4970999999999997</v>
      </c>
      <c r="E2162" s="2">
        <v>7743</v>
      </c>
      <c r="F2162" s="2">
        <v>5.2759999999999998</v>
      </c>
      <c r="G2162" s="2">
        <v>40852.067999999999</v>
      </c>
      <c r="H2162" s="15">
        <f t="shared" si="33"/>
        <v>7.5502979791189717E-3</v>
      </c>
    </row>
    <row r="2163" spans="1:8" ht="13.5" x14ac:dyDescent="0.25">
      <c r="A2163" s="11"/>
      <c r="B2163" s="10">
        <v>45449</v>
      </c>
      <c r="C2163" s="2">
        <v>5.28</v>
      </c>
      <c r="D2163" s="2">
        <v>4.4465000000000003</v>
      </c>
      <c r="E2163" s="2">
        <v>3841</v>
      </c>
      <c r="F2163" s="2">
        <v>5.2290000000000001</v>
      </c>
      <c r="G2163" s="2">
        <v>20084.589</v>
      </c>
      <c r="H2163" s="15">
        <f t="shared" si="33"/>
        <v>-1.1251695537123772E-2</v>
      </c>
    </row>
    <row r="2164" spans="1:8" ht="13.5" x14ac:dyDescent="0.25">
      <c r="A2164" s="11"/>
      <c r="B2164" s="10">
        <v>45450</v>
      </c>
      <c r="C2164" s="2">
        <v>5.2</v>
      </c>
      <c r="D2164" s="2">
        <v>4.3792</v>
      </c>
      <c r="E2164" s="2">
        <v>5124</v>
      </c>
      <c r="F2164" s="2">
        <v>5.2080000000000002</v>
      </c>
      <c r="G2164" s="2">
        <v>26685.792000000001</v>
      </c>
      <c r="H2164" s="15">
        <f t="shared" si="33"/>
        <v>-1.513549983132809E-2</v>
      </c>
    </row>
    <row r="2165" spans="1:8" ht="13.5" x14ac:dyDescent="0.25">
      <c r="A2165" s="11"/>
      <c r="B2165" s="10">
        <v>45453</v>
      </c>
      <c r="C2165" s="2">
        <v>5.23</v>
      </c>
      <c r="D2165" s="2">
        <v>4.4043999999999999</v>
      </c>
      <c r="E2165" s="2">
        <v>12844</v>
      </c>
      <c r="F2165" s="2">
        <v>5.1260000000000003</v>
      </c>
      <c r="G2165" s="2">
        <v>65838.343999999997</v>
      </c>
      <c r="H2165" s="15">
        <f t="shared" si="33"/>
        <v>5.7544757033247832E-3</v>
      </c>
    </row>
    <row r="2166" spans="1:8" ht="13.5" x14ac:dyDescent="0.25">
      <c r="A2166" s="11"/>
      <c r="B2166" s="10">
        <v>45454</v>
      </c>
      <c r="C2166" s="2">
        <v>5.22</v>
      </c>
      <c r="D2166" s="2">
        <v>4.3959999999999999</v>
      </c>
      <c r="E2166" s="2">
        <v>6606</v>
      </c>
      <c r="F2166" s="2">
        <v>5.2030000000000003</v>
      </c>
      <c r="G2166" s="2">
        <v>34371.017999999996</v>
      </c>
      <c r="H2166" s="15">
        <f t="shared" si="33"/>
        <v>-1.9071837253655352E-3</v>
      </c>
    </row>
    <row r="2167" spans="1:8" ht="13.5" x14ac:dyDescent="0.25">
      <c r="A2167" s="11"/>
      <c r="B2167" s="10">
        <v>45455</v>
      </c>
      <c r="C2167" s="2">
        <v>5.2</v>
      </c>
      <c r="D2167" s="2">
        <v>4.3792</v>
      </c>
      <c r="E2167" s="2">
        <v>5589</v>
      </c>
      <c r="F2167" s="2">
        <v>5.2</v>
      </c>
      <c r="G2167" s="2">
        <v>29062.799999999999</v>
      </c>
      <c r="H2167" s="15">
        <f t="shared" si="33"/>
        <v>-3.8216560509553971E-3</v>
      </c>
    </row>
    <row r="2168" spans="1:8" ht="13.5" x14ac:dyDescent="0.25">
      <c r="A2168" s="11"/>
      <c r="B2168" s="10">
        <v>45456</v>
      </c>
      <c r="C2168" s="2">
        <v>5.2</v>
      </c>
      <c r="D2168" s="2">
        <v>4.3792</v>
      </c>
      <c r="E2168" s="2">
        <v>553</v>
      </c>
      <c r="F2168" s="2">
        <v>5.1929999999999996</v>
      </c>
      <c r="G2168" s="2">
        <v>2871.7289999999998</v>
      </c>
      <c r="H2168" s="15">
        <f t="shared" si="33"/>
        <v>0</v>
      </c>
    </row>
    <row r="2169" spans="1:8" ht="13.5" x14ac:dyDescent="0.25">
      <c r="A2169" s="11"/>
      <c r="B2169" s="10">
        <v>45457</v>
      </c>
      <c r="C2169" s="2">
        <v>5.25</v>
      </c>
      <c r="D2169" s="2">
        <v>4.4212999999999996</v>
      </c>
      <c r="E2169" s="2">
        <v>11372</v>
      </c>
      <c r="F2169" s="2">
        <v>5.2169999999999996</v>
      </c>
      <c r="G2169" s="2">
        <v>59327.724000000002</v>
      </c>
      <c r="H2169" s="15">
        <f t="shared" si="33"/>
        <v>9.613628059919525E-3</v>
      </c>
    </row>
    <row r="2170" spans="1:8" ht="13.5" x14ac:dyDescent="0.25">
      <c r="A2170" s="11"/>
      <c r="B2170" s="10">
        <v>45461</v>
      </c>
      <c r="C2170" s="2">
        <v>5.2</v>
      </c>
      <c r="D2170" s="2">
        <v>4.3792</v>
      </c>
      <c r="E2170" s="2">
        <v>3579</v>
      </c>
      <c r="F2170" s="2">
        <v>5.2110000000000003</v>
      </c>
      <c r="G2170" s="2">
        <v>18650.169000000002</v>
      </c>
      <c r="H2170" s="15">
        <f t="shared" si="33"/>
        <v>-9.522086264220837E-3</v>
      </c>
    </row>
    <row r="2171" spans="1:8" ht="13.5" x14ac:dyDescent="0.25">
      <c r="A2171" s="11"/>
      <c r="B2171" s="10">
        <v>45462</v>
      </c>
      <c r="C2171" s="2">
        <v>5.2</v>
      </c>
      <c r="D2171" s="2">
        <v>4.3792</v>
      </c>
      <c r="E2171" s="2">
        <v>1974</v>
      </c>
      <c r="F2171" s="2">
        <v>5.2</v>
      </c>
      <c r="G2171" s="2">
        <v>10264.799999999999</v>
      </c>
      <c r="H2171" s="15">
        <f t="shared" si="33"/>
        <v>0</v>
      </c>
    </row>
    <row r="2172" spans="1:8" ht="13.5" x14ac:dyDescent="0.25">
      <c r="A2172" s="11"/>
      <c r="B2172" s="10">
        <v>45463</v>
      </c>
      <c r="C2172" s="2">
        <v>5.24</v>
      </c>
      <c r="D2172" s="2">
        <v>4.4127999999999998</v>
      </c>
      <c r="E2172" s="2">
        <v>4621</v>
      </c>
      <c r="F2172" s="2">
        <v>5.1950000000000003</v>
      </c>
      <c r="G2172" s="2">
        <v>24006.095000000001</v>
      </c>
      <c r="H2172" s="15">
        <f t="shared" si="33"/>
        <v>7.6726342710997106E-3</v>
      </c>
    </row>
    <row r="2173" spans="1:8" ht="13.5" x14ac:dyDescent="0.25">
      <c r="A2173" s="11"/>
      <c r="B2173" s="10">
        <v>45464</v>
      </c>
      <c r="C2173" s="2">
        <v>5.22</v>
      </c>
      <c r="D2173" s="2">
        <v>4.3959999999999999</v>
      </c>
      <c r="E2173" s="2">
        <v>4638</v>
      </c>
      <c r="F2173" s="2">
        <v>5.2</v>
      </c>
      <c r="G2173" s="2">
        <v>24117.599999999999</v>
      </c>
      <c r="H2173" s="15">
        <f t="shared" si="33"/>
        <v>-3.8071065989847548E-3</v>
      </c>
    </row>
    <row r="2174" spans="1:8" ht="13.5" x14ac:dyDescent="0.25">
      <c r="A2174" s="11"/>
      <c r="B2174" s="10">
        <v>45467</v>
      </c>
      <c r="C2174" s="2">
        <v>5.25</v>
      </c>
      <c r="D2174" s="2">
        <v>4.4212999999999996</v>
      </c>
      <c r="E2174" s="2">
        <v>1825</v>
      </c>
      <c r="F2174" s="2">
        <v>5.2439999999999998</v>
      </c>
      <c r="G2174" s="2">
        <v>9570.2999999999993</v>
      </c>
      <c r="H2174" s="15">
        <f t="shared" si="33"/>
        <v>5.7552320291173013E-3</v>
      </c>
    </row>
    <row r="2175" spans="1:8" ht="13.5" x14ac:dyDescent="0.25">
      <c r="A2175" s="11"/>
      <c r="B2175" s="10">
        <v>45468</v>
      </c>
      <c r="C2175" s="2">
        <v>5.3</v>
      </c>
      <c r="D2175" s="2">
        <v>4.4634</v>
      </c>
      <c r="E2175" s="2">
        <v>3261</v>
      </c>
      <c r="F2175" s="2">
        <v>5.2779999999999996</v>
      </c>
      <c r="G2175" s="2">
        <v>17211.558000000001</v>
      </c>
      <c r="H2175" s="15">
        <f t="shared" si="33"/>
        <v>9.5220862642210382E-3</v>
      </c>
    </row>
    <row r="2176" spans="1:8" ht="13.5" x14ac:dyDescent="0.25">
      <c r="A2176" s="11"/>
      <c r="B2176" s="10">
        <v>45469</v>
      </c>
      <c r="C2176" s="2">
        <v>5.41</v>
      </c>
      <c r="D2176" s="2">
        <v>4.556</v>
      </c>
      <c r="E2176" s="2">
        <v>7006</v>
      </c>
      <c r="F2176" s="2">
        <v>5.3789999999999996</v>
      </c>
      <c r="G2176" s="2">
        <v>37685.273999999998</v>
      </c>
      <c r="H2176" s="15">
        <f t="shared" si="33"/>
        <v>2.0746516108795989E-2</v>
      </c>
    </row>
    <row r="2177" spans="1:8" ht="13.5" x14ac:dyDescent="0.25">
      <c r="A2177" s="11"/>
      <c r="B2177" s="10">
        <v>45470</v>
      </c>
      <c r="C2177" s="2">
        <v>5.54</v>
      </c>
      <c r="D2177" s="2">
        <v>4.6654999999999998</v>
      </c>
      <c r="E2177" s="2">
        <v>6250</v>
      </c>
      <c r="F2177" s="2">
        <v>5.4790000000000001</v>
      </c>
      <c r="G2177" s="2">
        <v>34243.75</v>
      </c>
      <c r="H2177" s="15">
        <f t="shared" si="33"/>
        <v>2.4034240561896337E-2</v>
      </c>
    </row>
    <row r="2178" spans="1:8" ht="13.5" x14ac:dyDescent="0.25">
      <c r="A2178" s="11"/>
      <c r="B2178" s="10">
        <v>45471</v>
      </c>
      <c r="C2178" s="2">
        <v>5.6</v>
      </c>
      <c r="D2178" s="2">
        <v>4.7160000000000002</v>
      </c>
      <c r="E2178" s="2">
        <v>21866</v>
      </c>
      <c r="F2178" s="2">
        <v>5.4960000000000004</v>
      </c>
      <c r="G2178" s="2">
        <v>120175.53599999999</v>
      </c>
      <c r="H2178" s="15">
        <f t="shared" si="33"/>
        <v>1.0824134605079935E-2</v>
      </c>
    </row>
    <row r="2179" spans="1:8" ht="13.5" x14ac:dyDescent="0.25">
      <c r="A2179" s="11"/>
      <c r="B2179" s="10">
        <v>45474</v>
      </c>
      <c r="C2179" s="2">
        <v>5.44</v>
      </c>
      <c r="D2179" s="2">
        <v>4.5812999999999997</v>
      </c>
      <c r="E2179" s="2">
        <v>26501</v>
      </c>
      <c r="F2179" s="2">
        <v>5.4950000000000001</v>
      </c>
      <c r="G2179" s="2">
        <v>145622.995</v>
      </c>
      <c r="H2179" s="15">
        <f t="shared" si="33"/>
        <v>-2.8562340966921222E-2</v>
      </c>
    </row>
    <row r="2180" spans="1:8" ht="13.5" x14ac:dyDescent="0.25">
      <c r="A2180" s="11"/>
      <c r="B2180" s="10">
        <v>45475</v>
      </c>
      <c r="C2180" s="2">
        <v>5.3</v>
      </c>
      <c r="D2180" s="2">
        <v>4.4634</v>
      </c>
      <c r="E2180" s="2">
        <v>5257</v>
      </c>
      <c r="F2180" s="2">
        <v>5.34</v>
      </c>
      <c r="G2180" s="2">
        <v>28072.38</v>
      </c>
      <c r="H2180" s="15">
        <f t="shared" si="33"/>
        <v>-2.5735053369130963E-2</v>
      </c>
    </row>
    <row r="2181" spans="1:8" ht="13.5" x14ac:dyDescent="0.25">
      <c r="A2181" s="11"/>
      <c r="B2181" s="10">
        <v>45476</v>
      </c>
      <c r="C2181" s="2">
        <v>5.3</v>
      </c>
      <c r="D2181" s="2">
        <v>4.4634</v>
      </c>
      <c r="E2181" s="2">
        <v>2251</v>
      </c>
      <c r="F2181" s="2">
        <v>5.2649999999999997</v>
      </c>
      <c r="G2181" s="2">
        <v>11851.514999999999</v>
      </c>
      <c r="H2181" s="15">
        <f t="shared" si="33"/>
        <v>0</v>
      </c>
    </row>
    <row r="2182" spans="1:8" ht="13.5" x14ac:dyDescent="0.25">
      <c r="A2182" s="11"/>
      <c r="B2182" s="10">
        <v>45477</v>
      </c>
      <c r="C2182" s="2">
        <v>5.2</v>
      </c>
      <c r="D2182" s="2">
        <v>4.3792</v>
      </c>
      <c r="E2182" s="2">
        <v>18093</v>
      </c>
      <c r="F2182" s="2">
        <v>5.1980000000000004</v>
      </c>
      <c r="G2182" s="2">
        <v>94047.414000000004</v>
      </c>
      <c r="H2182" s="15">
        <f t="shared" si="33"/>
        <v>-1.8864542725276708E-2</v>
      </c>
    </row>
    <row r="2183" spans="1:8" ht="13.5" x14ac:dyDescent="0.25">
      <c r="A2183" s="11"/>
      <c r="B2183" s="10">
        <v>45478</v>
      </c>
      <c r="C2183" s="2">
        <v>5.18</v>
      </c>
      <c r="D2183" s="2">
        <v>4.3623000000000003</v>
      </c>
      <c r="E2183" s="2">
        <v>1360</v>
      </c>
      <c r="F2183" s="2">
        <v>5.1820000000000004</v>
      </c>
      <c r="G2183" s="2">
        <v>7047.52</v>
      </c>
      <c r="H2183" s="15">
        <f t="shared" ref="H2183:H2246" si="34">(D2183-D2182)/D2182</f>
        <v>-3.8591523565947418E-3</v>
      </c>
    </row>
    <row r="2184" spans="1:8" ht="13.5" x14ac:dyDescent="0.25">
      <c r="A2184" s="11"/>
      <c r="B2184" s="10">
        <v>45481</v>
      </c>
      <c r="C2184" s="2">
        <v>5.18</v>
      </c>
      <c r="D2184" s="2">
        <v>4.3623000000000003</v>
      </c>
      <c r="E2184" s="2">
        <v>3833</v>
      </c>
      <c r="F2184" s="2">
        <v>5.1840000000000002</v>
      </c>
      <c r="G2184" s="2">
        <v>19870.272000000001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5.24</v>
      </c>
      <c r="D2185" s="2">
        <v>4.4127999999999998</v>
      </c>
      <c r="E2185" s="2">
        <v>70</v>
      </c>
      <c r="F2185" s="2">
        <v>5.2460000000000004</v>
      </c>
      <c r="G2185" s="2">
        <v>367.22</v>
      </c>
      <c r="H2185" s="15">
        <f t="shared" si="34"/>
        <v>1.1576461958141243E-2</v>
      </c>
    </row>
    <row r="2186" spans="1:8" ht="13.5" x14ac:dyDescent="0.25">
      <c r="A2186" s="11"/>
      <c r="B2186" s="10">
        <v>45483</v>
      </c>
      <c r="C2186" s="2">
        <v>5.25</v>
      </c>
      <c r="D2186" s="2">
        <v>4.4212999999999996</v>
      </c>
      <c r="E2186" s="2">
        <v>266</v>
      </c>
      <c r="F2186" s="2">
        <v>5.25</v>
      </c>
      <c r="G2186" s="2">
        <v>1396.5</v>
      </c>
      <c r="H2186" s="15">
        <f t="shared" si="34"/>
        <v>1.9262146482958054E-3</v>
      </c>
    </row>
    <row r="2187" spans="1:8" ht="13.5" x14ac:dyDescent="0.25">
      <c r="A2187" s="11"/>
      <c r="B2187" s="10">
        <v>45484</v>
      </c>
      <c r="C2187" s="2">
        <v>5.25</v>
      </c>
      <c r="D2187" s="2">
        <v>4.4212999999999996</v>
      </c>
      <c r="E2187" s="2">
        <v>1044</v>
      </c>
      <c r="F2187" s="2">
        <v>5.2190000000000003</v>
      </c>
      <c r="G2187" s="2">
        <v>5448.6360000000004</v>
      </c>
      <c r="H2187" s="15">
        <f t="shared" si="34"/>
        <v>0</v>
      </c>
    </row>
    <row r="2188" spans="1:8" ht="13.5" x14ac:dyDescent="0.25">
      <c r="A2188" s="11"/>
      <c r="B2188" s="10">
        <v>45485</v>
      </c>
      <c r="C2188" s="2">
        <v>5.21</v>
      </c>
      <c r="D2188" s="2">
        <v>4.3875999999999999</v>
      </c>
      <c r="E2188" s="2">
        <v>1882</v>
      </c>
      <c r="F2188" s="2">
        <v>5.21</v>
      </c>
      <c r="G2188" s="2">
        <v>9805.2199999999993</v>
      </c>
      <c r="H2188" s="15">
        <f t="shared" si="34"/>
        <v>-7.6221925677967166E-3</v>
      </c>
    </row>
    <row r="2189" spans="1:8" ht="13.5" x14ac:dyDescent="0.25">
      <c r="A2189" s="11"/>
      <c r="B2189" s="10">
        <v>45488</v>
      </c>
      <c r="C2189" s="2">
        <v>5.25</v>
      </c>
      <c r="D2189" s="2">
        <v>4.4212999999999996</v>
      </c>
      <c r="E2189" s="2">
        <v>954</v>
      </c>
      <c r="F2189" s="2">
        <v>5.2530000000000001</v>
      </c>
      <c r="G2189" s="2">
        <v>5011.3620000000001</v>
      </c>
      <c r="H2189" s="15">
        <f t="shared" si="34"/>
        <v>7.6807366213874602E-3</v>
      </c>
    </row>
    <row r="2190" spans="1:8" ht="13.5" x14ac:dyDescent="0.25">
      <c r="A2190" s="11"/>
      <c r="B2190" s="10">
        <v>45489</v>
      </c>
      <c r="C2190" s="2">
        <v>5.28</v>
      </c>
      <c r="D2190" s="2">
        <v>4.4465000000000003</v>
      </c>
      <c r="E2190" s="2">
        <v>7729</v>
      </c>
      <c r="F2190" s="2">
        <v>5.2539999999999996</v>
      </c>
      <c r="G2190" s="2">
        <v>40608.165999999997</v>
      </c>
      <c r="H2190" s="15">
        <f t="shared" si="34"/>
        <v>5.6996810892725623E-3</v>
      </c>
    </row>
    <row r="2191" spans="1:8" ht="13.5" x14ac:dyDescent="0.25">
      <c r="A2191" s="11"/>
      <c r="B2191" s="10">
        <v>45490</v>
      </c>
      <c r="C2191" s="2">
        <v>5.25</v>
      </c>
      <c r="D2191" s="2">
        <v>4.4212999999999996</v>
      </c>
      <c r="E2191" s="2">
        <v>7124</v>
      </c>
      <c r="F2191" s="2">
        <v>5.2480000000000002</v>
      </c>
      <c r="G2191" s="2">
        <v>37386.752</v>
      </c>
      <c r="H2191" s="15">
        <f t="shared" si="34"/>
        <v>-5.6673788372879289E-3</v>
      </c>
    </row>
    <row r="2192" spans="1:8" ht="13.5" x14ac:dyDescent="0.25">
      <c r="A2192" s="11"/>
      <c r="B2192" s="10">
        <v>45491</v>
      </c>
      <c r="C2192" s="2">
        <v>5.32</v>
      </c>
      <c r="D2192" s="2">
        <v>4.4802</v>
      </c>
      <c r="E2192" s="2">
        <v>3636</v>
      </c>
      <c r="F2192" s="2">
        <v>5.26</v>
      </c>
      <c r="G2192" s="2">
        <v>19125.36</v>
      </c>
      <c r="H2192" s="15">
        <f t="shared" si="34"/>
        <v>1.3321873657069279E-2</v>
      </c>
    </row>
    <row r="2193" spans="1:8" ht="13.5" x14ac:dyDescent="0.25">
      <c r="A2193" s="11"/>
      <c r="B2193" s="10">
        <v>45492</v>
      </c>
      <c r="C2193" s="2">
        <v>5.38</v>
      </c>
      <c r="D2193" s="2">
        <v>4.5307000000000004</v>
      </c>
      <c r="E2193" s="2">
        <v>12645</v>
      </c>
      <c r="F2193" s="2">
        <v>5.3440000000000003</v>
      </c>
      <c r="G2193" s="2">
        <v>67574.880000000005</v>
      </c>
      <c r="H2193" s="15">
        <f t="shared" si="34"/>
        <v>1.1271818222400882E-2</v>
      </c>
    </row>
    <row r="2194" spans="1:8" ht="13.5" x14ac:dyDescent="0.25">
      <c r="A2194" s="11"/>
      <c r="B2194" s="10">
        <v>45495</v>
      </c>
      <c r="C2194" s="2">
        <v>5.45</v>
      </c>
      <c r="D2194" s="2">
        <v>4.5896999999999997</v>
      </c>
      <c r="E2194" s="2">
        <v>13659</v>
      </c>
      <c r="F2194" s="2">
        <v>5.4029999999999996</v>
      </c>
      <c r="G2194" s="2">
        <v>73799.577000000005</v>
      </c>
      <c r="H2194" s="15">
        <f t="shared" si="34"/>
        <v>1.30222702893591E-2</v>
      </c>
    </row>
    <row r="2195" spans="1:8" ht="13.5" x14ac:dyDescent="0.25">
      <c r="A2195" s="11"/>
      <c r="B2195" s="10">
        <v>45496</v>
      </c>
      <c r="C2195" s="2">
        <v>5.65</v>
      </c>
      <c r="D2195" s="2">
        <v>4.7580999999999998</v>
      </c>
      <c r="E2195" s="2">
        <v>18587</v>
      </c>
      <c r="F2195" s="2">
        <v>5.5940000000000003</v>
      </c>
      <c r="G2195" s="2">
        <v>103975.678</v>
      </c>
      <c r="H2195" s="15">
        <f t="shared" si="34"/>
        <v>3.6690851253894617E-2</v>
      </c>
    </row>
    <row r="2196" spans="1:8" ht="13.5" x14ac:dyDescent="0.25">
      <c r="A2196" s="11"/>
      <c r="B2196" s="10">
        <v>45497</v>
      </c>
      <c r="C2196" s="2">
        <v>5.95</v>
      </c>
      <c r="D2196" s="2">
        <v>5.0107999999999997</v>
      </c>
      <c r="E2196" s="2">
        <v>108855</v>
      </c>
      <c r="F2196" s="2">
        <v>5.9619999999999997</v>
      </c>
      <c r="G2196" s="2">
        <v>648993.51</v>
      </c>
      <c r="H2196" s="15">
        <f t="shared" si="34"/>
        <v>5.310943443811604E-2</v>
      </c>
    </row>
    <row r="2197" spans="1:8" ht="13.5" x14ac:dyDescent="0.25">
      <c r="A2197" s="11"/>
      <c r="B2197" s="10">
        <v>45499</v>
      </c>
      <c r="C2197" s="2">
        <v>5.85</v>
      </c>
      <c r="D2197" s="2">
        <v>4.9264999999999999</v>
      </c>
      <c r="E2197" s="2">
        <v>26596</v>
      </c>
      <c r="F2197" s="2">
        <v>5.9290000000000003</v>
      </c>
      <c r="G2197" s="2">
        <v>157687.68400000001</v>
      </c>
      <c r="H2197" s="15">
        <f t="shared" si="34"/>
        <v>-1.6823660892472225E-2</v>
      </c>
    </row>
    <row r="2198" spans="1:8" ht="13.5" x14ac:dyDescent="0.25">
      <c r="A2198" s="11"/>
      <c r="B2198" s="10">
        <v>45502</v>
      </c>
      <c r="C2198" s="2">
        <v>5.98</v>
      </c>
      <c r="D2198" s="2">
        <v>5.0359999999999996</v>
      </c>
      <c r="E2198" s="2">
        <v>14687</v>
      </c>
      <c r="F2198" s="2">
        <v>5.8479999999999999</v>
      </c>
      <c r="G2198" s="2">
        <v>85889.576000000001</v>
      </c>
      <c r="H2198" s="15">
        <f t="shared" si="34"/>
        <v>2.222673297472845E-2</v>
      </c>
    </row>
    <row r="2199" spans="1:8" ht="13.5" x14ac:dyDescent="0.25">
      <c r="A2199" s="11"/>
      <c r="B2199" s="10">
        <v>45503</v>
      </c>
      <c r="C2199" s="2">
        <v>5.87</v>
      </c>
      <c r="D2199" s="2">
        <v>4.9433999999999996</v>
      </c>
      <c r="E2199" s="2">
        <v>26687</v>
      </c>
      <c r="F2199" s="2">
        <v>5.9249999999999998</v>
      </c>
      <c r="G2199" s="2">
        <v>158120.47500000001</v>
      </c>
      <c r="H2199" s="15">
        <f t="shared" si="34"/>
        <v>-1.838760921366164E-2</v>
      </c>
    </row>
    <row r="2200" spans="1:8" ht="13.5" x14ac:dyDescent="0.25">
      <c r="A2200" s="11"/>
      <c r="B2200" s="10">
        <v>45504</v>
      </c>
      <c r="C2200" s="2">
        <v>5.81</v>
      </c>
      <c r="D2200" s="2">
        <v>4.8929</v>
      </c>
      <c r="E2200" s="2">
        <v>4195</v>
      </c>
      <c r="F2200" s="2">
        <v>5.8339999999999996</v>
      </c>
      <c r="G2200" s="2">
        <v>24473.63</v>
      </c>
      <c r="H2200" s="15">
        <f t="shared" si="34"/>
        <v>-1.021564105676246E-2</v>
      </c>
    </row>
    <row r="2201" spans="1:8" ht="13.5" x14ac:dyDescent="0.25">
      <c r="A2201" s="11"/>
      <c r="B2201" s="10">
        <v>45505</v>
      </c>
      <c r="C2201" s="2">
        <v>5.79</v>
      </c>
      <c r="D2201" s="2">
        <v>4.8760000000000003</v>
      </c>
      <c r="E2201" s="2">
        <v>3924</v>
      </c>
      <c r="F2201" s="2">
        <v>5.8259999999999996</v>
      </c>
      <c r="G2201" s="2">
        <v>22861.223999999998</v>
      </c>
      <c r="H2201" s="15">
        <f t="shared" si="34"/>
        <v>-3.4539843446626116E-3</v>
      </c>
    </row>
    <row r="2202" spans="1:8" ht="13.5" x14ac:dyDescent="0.25">
      <c r="A2202" s="11"/>
      <c r="B2202" s="10">
        <v>45506</v>
      </c>
      <c r="C2202" s="2">
        <v>5.86</v>
      </c>
      <c r="D2202" s="2">
        <v>4.9349999999999996</v>
      </c>
      <c r="E2202" s="2">
        <v>8852</v>
      </c>
      <c r="F2202" s="2">
        <v>5.7930000000000001</v>
      </c>
      <c r="G2202" s="2">
        <v>51279.635999999999</v>
      </c>
      <c r="H2202" s="15">
        <f t="shared" si="34"/>
        <v>1.2100082034454321E-2</v>
      </c>
    </row>
    <row r="2203" spans="1:8" ht="13.5" x14ac:dyDescent="0.25">
      <c r="A2203" s="11"/>
      <c r="B2203" s="10">
        <v>45509</v>
      </c>
      <c r="C2203" s="2">
        <v>5.9</v>
      </c>
      <c r="D2203" s="2">
        <v>4.9687000000000001</v>
      </c>
      <c r="E2203" s="2">
        <v>6175</v>
      </c>
      <c r="F2203" s="2">
        <v>5.8970000000000002</v>
      </c>
      <c r="G2203" s="2">
        <v>36413.974999999999</v>
      </c>
      <c r="H2203" s="15">
        <f t="shared" si="34"/>
        <v>6.828774062816719E-3</v>
      </c>
    </row>
    <row r="2204" spans="1:8" ht="13.5" x14ac:dyDescent="0.25">
      <c r="A2204" s="11"/>
      <c r="B2204" s="10">
        <v>45510</v>
      </c>
      <c r="C2204" s="2">
        <v>5.88</v>
      </c>
      <c r="D2204" s="2">
        <v>4.9518000000000004</v>
      </c>
      <c r="E2204" s="2">
        <v>4233</v>
      </c>
      <c r="F2204" s="2">
        <v>5.8579999999999997</v>
      </c>
      <c r="G2204" s="2">
        <v>24796.914000000001</v>
      </c>
      <c r="H2204" s="15">
        <f t="shared" si="34"/>
        <v>-3.4012920884737845E-3</v>
      </c>
    </row>
    <row r="2205" spans="1:8" ht="13.5" x14ac:dyDescent="0.25">
      <c r="A2205" s="11"/>
      <c r="B2205" s="10">
        <v>45511</v>
      </c>
      <c r="C2205" s="2">
        <v>6.05</v>
      </c>
      <c r="D2205" s="2">
        <v>5.0949999999999998</v>
      </c>
      <c r="E2205" s="2">
        <v>19932</v>
      </c>
      <c r="F2205" s="2">
        <v>5.9509999999999996</v>
      </c>
      <c r="G2205" s="2">
        <v>118615.33199999999</v>
      </c>
      <c r="H2205" s="15">
        <f t="shared" si="34"/>
        <v>2.8918777010379926E-2</v>
      </c>
    </row>
    <row r="2206" spans="1:8" ht="13.5" x14ac:dyDescent="0.25">
      <c r="A2206" s="11"/>
      <c r="B2206" s="10">
        <v>45512</v>
      </c>
      <c r="C2206" s="2">
        <v>6.22</v>
      </c>
      <c r="D2206" s="2">
        <v>5.2381000000000002</v>
      </c>
      <c r="E2206" s="2">
        <v>35963</v>
      </c>
      <c r="F2206" s="2">
        <v>6.1639999999999997</v>
      </c>
      <c r="G2206" s="2">
        <v>221675.932</v>
      </c>
      <c r="H2206" s="15">
        <f t="shared" si="34"/>
        <v>2.8086359175662504E-2</v>
      </c>
    </row>
    <row r="2207" spans="1:8" ht="13.5" x14ac:dyDescent="0.25">
      <c r="A2207" s="11"/>
      <c r="B2207" s="10">
        <v>45513</v>
      </c>
      <c r="C2207" s="2">
        <v>6.22</v>
      </c>
      <c r="D2207" s="2">
        <v>5.2381000000000002</v>
      </c>
      <c r="E2207" s="2">
        <v>13241</v>
      </c>
      <c r="F2207" s="2">
        <v>6.2069999999999999</v>
      </c>
      <c r="G2207" s="2">
        <v>82186.887000000002</v>
      </c>
      <c r="H2207" s="15">
        <f t="shared" si="34"/>
        <v>0</v>
      </c>
    </row>
    <row r="2208" spans="1:8" ht="13.5" x14ac:dyDescent="0.25">
      <c r="A2208" s="11"/>
      <c r="B2208" s="10">
        <v>45516</v>
      </c>
      <c r="C2208" s="2">
        <v>6.25</v>
      </c>
      <c r="D2208" s="2">
        <v>5.2633999999999999</v>
      </c>
      <c r="E2208" s="2">
        <v>3986</v>
      </c>
      <c r="F2208" s="2">
        <v>6.2169999999999996</v>
      </c>
      <c r="G2208" s="2">
        <v>24780.962</v>
      </c>
      <c r="H2208" s="15">
        <f t="shared" si="34"/>
        <v>4.8299956090948346E-3</v>
      </c>
    </row>
    <row r="2209" spans="1:8" ht="13.5" x14ac:dyDescent="0.25">
      <c r="A2209" s="11"/>
      <c r="B2209" s="10">
        <v>45518</v>
      </c>
      <c r="C2209" s="2">
        <v>6.39</v>
      </c>
      <c r="D2209" s="2">
        <v>5.3813000000000004</v>
      </c>
      <c r="E2209" s="2">
        <v>24465</v>
      </c>
      <c r="F2209" s="2">
        <v>6.3280000000000003</v>
      </c>
      <c r="G2209" s="2">
        <v>154814.51999999999</v>
      </c>
      <c r="H2209" s="15">
        <f t="shared" si="34"/>
        <v>2.2399969601398444E-2</v>
      </c>
    </row>
    <row r="2210" spans="1:8" ht="13.5" x14ac:dyDescent="0.25">
      <c r="A2210" s="11"/>
      <c r="B2210" s="10">
        <v>45519</v>
      </c>
      <c r="C2210" s="2">
        <v>6.4</v>
      </c>
      <c r="D2210" s="2">
        <v>5.3897000000000004</v>
      </c>
      <c r="E2210" s="2">
        <v>27249</v>
      </c>
      <c r="F2210" s="2">
        <v>6.4009999999999998</v>
      </c>
      <c r="G2210" s="2">
        <v>174420.84899999999</v>
      </c>
      <c r="H2210" s="15">
        <f t="shared" si="34"/>
        <v>1.5609611060524338E-3</v>
      </c>
    </row>
    <row r="2211" spans="1:8" ht="13.5" x14ac:dyDescent="0.25">
      <c r="A2211" s="11"/>
      <c r="B2211" s="10">
        <v>45520</v>
      </c>
      <c r="C2211" s="2">
        <v>6.45</v>
      </c>
      <c r="D2211" s="2">
        <v>5.4318</v>
      </c>
      <c r="E2211" s="2">
        <v>11841</v>
      </c>
      <c r="F2211" s="2">
        <v>6.4109999999999996</v>
      </c>
      <c r="G2211" s="2">
        <v>75912.650999999998</v>
      </c>
      <c r="H2211" s="15">
        <f t="shared" si="34"/>
        <v>7.8111954283168967E-3</v>
      </c>
    </row>
    <row r="2212" spans="1:8" ht="13.5" x14ac:dyDescent="0.25">
      <c r="A2212" s="11"/>
      <c r="B2212" s="10">
        <v>45523</v>
      </c>
      <c r="C2212" s="2">
        <v>6.6</v>
      </c>
      <c r="D2212" s="2">
        <v>5.5582000000000003</v>
      </c>
      <c r="E2212" s="2">
        <v>16358</v>
      </c>
      <c r="F2212" s="2">
        <v>6.4930000000000003</v>
      </c>
      <c r="G2212" s="2">
        <v>106212.49400000001</v>
      </c>
      <c r="H2212" s="15">
        <f t="shared" si="34"/>
        <v>2.3270370779483834E-2</v>
      </c>
    </row>
    <row r="2213" spans="1:8" ht="13.5" x14ac:dyDescent="0.25">
      <c r="A2213" s="11"/>
      <c r="B2213" s="10">
        <v>45524</v>
      </c>
      <c r="C2213" s="2">
        <v>6.6</v>
      </c>
      <c r="D2213" s="2">
        <v>5.5582000000000003</v>
      </c>
      <c r="E2213" s="2">
        <v>5963</v>
      </c>
      <c r="F2213" s="2">
        <v>6.5810000000000004</v>
      </c>
      <c r="G2213" s="2">
        <v>39242.502999999997</v>
      </c>
      <c r="H2213" s="15">
        <f t="shared" si="34"/>
        <v>0</v>
      </c>
    </row>
    <row r="2214" spans="1:8" ht="13.5" x14ac:dyDescent="0.25">
      <c r="A2214" s="11"/>
      <c r="B2214" s="10">
        <v>45525</v>
      </c>
      <c r="C2214" s="2">
        <v>6.44</v>
      </c>
      <c r="D2214" s="2">
        <v>5.4234</v>
      </c>
      <c r="E2214" s="2">
        <v>7241</v>
      </c>
      <c r="F2214" s="2">
        <v>6.4829999999999997</v>
      </c>
      <c r="G2214" s="2">
        <v>46943.402999999998</v>
      </c>
      <c r="H2214" s="15">
        <f t="shared" si="34"/>
        <v>-2.4252455831024478E-2</v>
      </c>
    </row>
    <row r="2215" spans="1:8" ht="13.5" x14ac:dyDescent="0.25">
      <c r="A2215" s="11"/>
      <c r="B2215" s="10">
        <v>45526</v>
      </c>
      <c r="C2215" s="2">
        <v>6.42</v>
      </c>
      <c r="D2215" s="2">
        <v>5.4066000000000001</v>
      </c>
      <c r="E2215" s="2">
        <v>13448</v>
      </c>
      <c r="F2215" s="2">
        <v>6.3330000000000002</v>
      </c>
      <c r="G2215" s="2">
        <v>85166.183999999994</v>
      </c>
      <c r="H2215" s="15">
        <f t="shared" si="34"/>
        <v>-3.0976877973226992E-3</v>
      </c>
    </row>
    <row r="2216" spans="1:8" ht="13.5" x14ac:dyDescent="0.25">
      <c r="A2216" s="11"/>
      <c r="B2216" s="10">
        <v>45527</v>
      </c>
      <c r="C2216" s="2">
        <v>6.25</v>
      </c>
      <c r="D2216" s="2">
        <v>5.2633999999999999</v>
      </c>
      <c r="E2216" s="2">
        <v>7370</v>
      </c>
      <c r="F2216" s="2">
        <v>6.2629999999999999</v>
      </c>
      <c r="G2216" s="2">
        <v>46158.31</v>
      </c>
      <c r="H2216" s="15">
        <f t="shared" si="34"/>
        <v>-2.6486146561609924E-2</v>
      </c>
    </row>
    <row r="2217" spans="1:8" ht="13.5" x14ac:dyDescent="0.25">
      <c r="A2217" s="11"/>
      <c r="B2217" s="10">
        <v>45530</v>
      </c>
      <c r="C2217" s="2">
        <v>6.43</v>
      </c>
      <c r="D2217" s="2">
        <v>5.415</v>
      </c>
      <c r="E2217" s="2">
        <v>7324</v>
      </c>
      <c r="F2217" s="2">
        <v>6.3250000000000002</v>
      </c>
      <c r="G2217" s="2">
        <v>46324.3</v>
      </c>
      <c r="H2217" s="15">
        <f t="shared" si="34"/>
        <v>2.8802675076946494E-2</v>
      </c>
    </row>
    <row r="2218" spans="1:8" ht="13.5" x14ac:dyDescent="0.25">
      <c r="A2218" s="11"/>
      <c r="B2218" s="10">
        <v>45531</v>
      </c>
      <c r="C2218" s="2">
        <v>6.35</v>
      </c>
      <c r="D2218" s="2">
        <v>5.3475999999999999</v>
      </c>
      <c r="E2218" s="2">
        <v>7001</v>
      </c>
      <c r="F2218" s="2">
        <v>6.3230000000000004</v>
      </c>
      <c r="G2218" s="2">
        <v>44267.322999999997</v>
      </c>
      <c r="H2218" s="15">
        <f t="shared" si="34"/>
        <v>-1.2446906740535573E-2</v>
      </c>
    </row>
    <row r="2219" spans="1:8" ht="13.5" x14ac:dyDescent="0.25">
      <c r="A2219" s="11"/>
      <c r="B2219" s="10">
        <v>45532</v>
      </c>
      <c r="C2219" s="2">
        <v>6.38</v>
      </c>
      <c r="D2219" s="2">
        <v>5.3728999999999996</v>
      </c>
      <c r="E2219" s="2">
        <v>1171</v>
      </c>
      <c r="F2219" s="2">
        <v>6.37</v>
      </c>
      <c r="G2219" s="2">
        <v>7459.27</v>
      </c>
      <c r="H2219" s="15">
        <f t="shared" si="34"/>
        <v>4.7310943226867488E-3</v>
      </c>
    </row>
    <row r="2220" spans="1:8" ht="13.5" x14ac:dyDescent="0.25">
      <c r="A2220" s="11"/>
      <c r="B2220" s="10">
        <v>45533</v>
      </c>
      <c r="C2220" s="2">
        <v>6.42</v>
      </c>
      <c r="D2220" s="2">
        <v>5.4066000000000001</v>
      </c>
      <c r="E2220" s="2">
        <v>6059</v>
      </c>
      <c r="F2220" s="2">
        <v>6.4180000000000001</v>
      </c>
      <c r="G2220" s="2">
        <v>38886.661999999997</v>
      </c>
      <c r="H2220" s="15">
        <f t="shared" si="34"/>
        <v>6.2722179828399024E-3</v>
      </c>
    </row>
    <row r="2221" spans="1:8" ht="13.5" x14ac:dyDescent="0.25">
      <c r="A2221" s="11"/>
      <c r="B2221" s="10">
        <v>45534</v>
      </c>
      <c r="C2221" s="2">
        <v>6.4</v>
      </c>
      <c r="D2221" s="2">
        <v>5.3897000000000004</v>
      </c>
      <c r="E2221" s="2">
        <v>1509</v>
      </c>
      <c r="F2221" s="2">
        <v>6.3920000000000003</v>
      </c>
      <c r="G2221" s="2">
        <v>9645.5280000000002</v>
      </c>
      <c r="H2221" s="15">
        <f t="shared" si="34"/>
        <v>-3.1258091961675902E-3</v>
      </c>
    </row>
    <row r="2222" spans="1:8" ht="13.5" x14ac:dyDescent="0.25">
      <c r="A2222" s="11"/>
      <c r="B2222" s="10">
        <v>45537</v>
      </c>
      <c r="C2222" s="2">
        <v>6.35</v>
      </c>
      <c r="D2222" s="2">
        <v>5.3475999999999999</v>
      </c>
      <c r="E2222" s="2">
        <v>3356</v>
      </c>
      <c r="F2222" s="2">
        <v>6.3570000000000002</v>
      </c>
      <c r="G2222" s="2">
        <v>21334.092000000001</v>
      </c>
      <c r="H2222" s="15">
        <f t="shared" si="34"/>
        <v>-7.8111954283170614E-3</v>
      </c>
    </row>
    <row r="2223" spans="1:8" ht="13.5" x14ac:dyDescent="0.25">
      <c r="A2223" s="11"/>
      <c r="B2223" s="10">
        <v>45538</v>
      </c>
      <c r="C2223" s="2">
        <v>6.39</v>
      </c>
      <c r="D2223" s="2">
        <v>5.3813000000000004</v>
      </c>
      <c r="E2223" s="2">
        <v>11050</v>
      </c>
      <c r="F2223" s="2">
        <v>6.3239999999999998</v>
      </c>
      <c r="G2223" s="2">
        <v>69880.2</v>
      </c>
      <c r="H2223" s="15">
        <f t="shared" si="34"/>
        <v>6.3018924377291697E-3</v>
      </c>
    </row>
    <row r="2224" spans="1:8" ht="13.5" x14ac:dyDescent="0.25">
      <c r="A2224" s="11"/>
      <c r="B2224" s="10">
        <v>45539</v>
      </c>
      <c r="C2224" s="2">
        <v>6.55</v>
      </c>
      <c r="D2224" s="2">
        <v>5.5160999999999998</v>
      </c>
      <c r="E2224" s="2">
        <v>23743</v>
      </c>
      <c r="F2224" s="2">
        <v>6.4969999999999999</v>
      </c>
      <c r="G2224" s="2">
        <v>154258.27100000001</v>
      </c>
      <c r="H2224" s="15">
        <f t="shared" si="34"/>
        <v>2.5049709178079527E-2</v>
      </c>
    </row>
    <row r="2225" spans="1:8" ht="13.5" x14ac:dyDescent="0.25">
      <c r="A2225" s="11"/>
      <c r="B2225" s="10">
        <v>45540</v>
      </c>
      <c r="C2225" s="2">
        <v>6.54</v>
      </c>
      <c r="D2225" s="2">
        <v>5.5076000000000001</v>
      </c>
      <c r="E2225" s="2">
        <v>26387</v>
      </c>
      <c r="F2225" s="2">
        <v>6.6040000000000001</v>
      </c>
      <c r="G2225" s="2">
        <v>174259.74799999999</v>
      </c>
      <c r="H2225" s="15">
        <f t="shared" si="34"/>
        <v>-1.5409437827450065E-3</v>
      </c>
    </row>
    <row r="2226" spans="1:8" ht="13.5" x14ac:dyDescent="0.25">
      <c r="A2226" s="11"/>
      <c r="B2226" s="10">
        <v>45541</v>
      </c>
      <c r="C2226" s="2">
        <v>6.46</v>
      </c>
      <c r="D2226" s="2">
        <v>5.4402999999999997</v>
      </c>
      <c r="E2226" s="2">
        <v>11649</v>
      </c>
      <c r="F2226" s="2">
        <v>6.5110000000000001</v>
      </c>
      <c r="G2226" s="2">
        <v>75846.638999999996</v>
      </c>
      <c r="H2226" s="15">
        <f t="shared" si="34"/>
        <v>-1.2219478538746525E-2</v>
      </c>
    </row>
    <row r="2227" spans="1:8" ht="13.5" x14ac:dyDescent="0.25">
      <c r="A2227" s="11"/>
      <c r="B2227" s="10">
        <v>45544</v>
      </c>
      <c r="C2227" s="2">
        <v>6.5</v>
      </c>
      <c r="D2227" s="2">
        <v>5.4739000000000004</v>
      </c>
      <c r="E2227" s="2">
        <v>2154</v>
      </c>
      <c r="F2227" s="2">
        <v>6.4790000000000001</v>
      </c>
      <c r="G2227" s="2">
        <v>13955.766</v>
      </c>
      <c r="H2227" s="15">
        <f t="shared" si="34"/>
        <v>6.1761299928314141E-3</v>
      </c>
    </row>
    <row r="2228" spans="1:8" ht="13.5" x14ac:dyDescent="0.25">
      <c r="A2228" s="11"/>
      <c r="B2228" s="10">
        <v>45545</v>
      </c>
      <c r="C2228" s="2">
        <v>6.48</v>
      </c>
      <c r="D2228" s="2">
        <v>5.4570999999999996</v>
      </c>
      <c r="E2228" s="2">
        <v>3490</v>
      </c>
      <c r="F2228" s="2">
        <v>6.5010000000000003</v>
      </c>
      <c r="G2228" s="2">
        <v>22688.49</v>
      </c>
      <c r="H2228" s="15">
        <f t="shared" si="34"/>
        <v>-3.0691097754801536E-3</v>
      </c>
    </row>
    <row r="2229" spans="1:8" ht="13.5" x14ac:dyDescent="0.25">
      <c r="A2229" s="11"/>
      <c r="B2229" s="10">
        <v>45546</v>
      </c>
      <c r="C2229" s="2">
        <v>6.45</v>
      </c>
      <c r="D2229" s="2">
        <v>5.4318</v>
      </c>
      <c r="E2229" s="2">
        <v>8001</v>
      </c>
      <c r="F2229" s="2">
        <v>6.4320000000000004</v>
      </c>
      <c r="G2229" s="2">
        <v>51462.432000000001</v>
      </c>
      <c r="H2229" s="15">
        <f t="shared" si="34"/>
        <v>-4.6361620640999173E-3</v>
      </c>
    </row>
    <row r="2230" spans="1:8" ht="13.5" x14ac:dyDescent="0.25">
      <c r="A2230" s="11"/>
      <c r="B2230" s="10">
        <v>45547</v>
      </c>
      <c r="C2230" s="2">
        <v>6.42</v>
      </c>
      <c r="D2230" s="2">
        <v>5.4066000000000001</v>
      </c>
      <c r="E2230" s="2">
        <v>13936</v>
      </c>
      <c r="F2230" s="2">
        <v>6.399</v>
      </c>
      <c r="G2230" s="2">
        <v>89176.464000000007</v>
      </c>
      <c r="H2230" s="15">
        <f t="shared" si="34"/>
        <v>-4.6393460731249106E-3</v>
      </c>
    </row>
    <row r="2231" spans="1:8" ht="13.5" x14ac:dyDescent="0.25">
      <c r="A2231" s="11"/>
      <c r="B2231" s="10">
        <v>45548</v>
      </c>
      <c r="C2231" s="2">
        <v>6.4</v>
      </c>
      <c r="D2231" s="2">
        <v>5.3897000000000004</v>
      </c>
      <c r="E2231" s="2">
        <v>1951</v>
      </c>
      <c r="F2231" s="2">
        <v>6.4050000000000002</v>
      </c>
      <c r="G2231" s="2">
        <v>12496.155000000001</v>
      </c>
      <c r="H2231" s="15">
        <f t="shared" si="34"/>
        <v>-3.1258091961675902E-3</v>
      </c>
    </row>
    <row r="2232" spans="1:8" ht="13.5" x14ac:dyDescent="0.25">
      <c r="A2232" s="11"/>
      <c r="B2232" s="10">
        <v>45551</v>
      </c>
      <c r="C2232" s="2">
        <v>6.43</v>
      </c>
      <c r="D2232" s="2">
        <v>5.415</v>
      </c>
      <c r="E2232" s="2">
        <v>4210</v>
      </c>
      <c r="F2232" s="2">
        <v>6.4059999999999997</v>
      </c>
      <c r="G2232" s="2">
        <v>26969.26</v>
      </c>
      <c r="H2232" s="15">
        <f t="shared" si="34"/>
        <v>4.6941388203424412E-3</v>
      </c>
    </row>
    <row r="2233" spans="1:8" ht="13.5" x14ac:dyDescent="0.25">
      <c r="A2233" s="11"/>
      <c r="B2233" s="10">
        <v>45552</v>
      </c>
      <c r="C2233" s="2">
        <v>6.55</v>
      </c>
      <c r="D2233" s="2">
        <v>5.5160999999999998</v>
      </c>
      <c r="E2233" s="2">
        <v>14733</v>
      </c>
      <c r="F2233" s="2">
        <v>6.5190000000000001</v>
      </c>
      <c r="G2233" s="2">
        <v>96044.426999999996</v>
      </c>
      <c r="H2233" s="15">
        <f t="shared" si="34"/>
        <v>1.8670360110803277E-2</v>
      </c>
    </row>
    <row r="2234" spans="1:8" ht="13.5" x14ac:dyDescent="0.25">
      <c r="A2234" s="11"/>
      <c r="B2234" s="10">
        <v>45553</v>
      </c>
      <c r="C2234" s="2">
        <v>6.5</v>
      </c>
      <c r="D2234" s="2">
        <v>5.4739000000000004</v>
      </c>
      <c r="E2234" s="2">
        <v>27696</v>
      </c>
      <c r="F2234" s="2">
        <v>6.5650000000000004</v>
      </c>
      <c r="G2234" s="2">
        <v>181824.24</v>
      </c>
      <c r="H2234" s="15">
        <f t="shared" si="34"/>
        <v>-7.6503326625694517E-3</v>
      </c>
    </row>
    <row r="2235" spans="1:8" ht="13.5" x14ac:dyDescent="0.25">
      <c r="A2235" s="11"/>
      <c r="B2235" s="10">
        <v>45554</v>
      </c>
      <c r="C2235" s="2">
        <v>6.5</v>
      </c>
      <c r="D2235" s="2">
        <v>5.4739000000000004</v>
      </c>
      <c r="E2235" s="2">
        <v>63136</v>
      </c>
      <c r="F2235" s="2">
        <v>6.4969999999999999</v>
      </c>
      <c r="G2235" s="2">
        <v>410194.592</v>
      </c>
      <c r="H2235" s="15">
        <f t="shared" si="34"/>
        <v>0</v>
      </c>
    </row>
    <row r="2236" spans="1:8" ht="13.5" x14ac:dyDescent="0.25">
      <c r="A2236" s="11"/>
      <c r="B2236" s="10">
        <v>45555</v>
      </c>
      <c r="C2236" s="2">
        <v>6</v>
      </c>
      <c r="D2236" s="2">
        <v>5.4744000000000002</v>
      </c>
      <c r="E2236" s="2">
        <v>24239</v>
      </c>
      <c r="F2236" s="2">
        <v>6.06</v>
      </c>
      <c r="G2236" s="2">
        <v>146888.34</v>
      </c>
      <c r="H2236" s="15">
        <f t="shared" si="34"/>
        <v>9.1342552841616189E-5</v>
      </c>
    </row>
    <row r="2237" spans="1:8" ht="13.5" x14ac:dyDescent="0.25">
      <c r="A2237" s="11"/>
      <c r="B2237" s="10">
        <v>45558</v>
      </c>
      <c r="C2237" s="2">
        <v>6.21</v>
      </c>
      <c r="D2237" s="2">
        <v>5.6660000000000004</v>
      </c>
      <c r="E2237" s="2">
        <v>32477</v>
      </c>
      <c r="F2237" s="2">
        <v>6.1580000000000004</v>
      </c>
      <c r="G2237" s="2">
        <v>199993.36600000001</v>
      </c>
      <c r="H2237" s="15">
        <f t="shared" si="34"/>
        <v>3.4999269326318902E-2</v>
      </c>
    </row>
    <row r="2238" spans="1:8" ht="13.5" x14ac:dyDescent="0.25">
      <c r="A2238" s="11"/>
      <c r="B2238" s="10">
        <v>45559</v>
      </c>
      <c r="C2238" s="2">
        <v>6.34</v>
      </c>
      <c r="D2238" s="2">
        <v>5.7846000000000002</v>
      </c>
      <c r="E2238" s="2">
        <v>8912</v>
      </c>
      <c r="F2238" s="2">
        <v>6.266</v>
      </c>
      <c r="G2238" s="2">
        <v>55842.591999999997</v>
      </c>
      <c r="H2238" s="15">
        <f t="shared" si="34"/>
        <v>2.0931874338157398E-2</v>
      </c>
    </row>
    <row r="2239" spans="1:8" ht="13.5" x14ac:dyDescent="0.25">
      <c r="A2239" s="11"/>
      <c r="B2239" s="10">
        <v>45560</v>
      </c>
      <c r="C2239" s="2">
        <v>6.2</v>
      </c>
      <c r="D2239" s="2">
        <v>5.6569000000000003</v>
      </c>
      <c r="E2239" s="2">
        <v>14740</v>
      </c>
      <c r="F2239" s="2">
        <v>6.2510000000000003</v>
      </c>
      <c r="G2239" s="2">
        <v>92139.74</v>
      </c>
      <c r="H2239" s="15">
        <f t="shared" si="34"/>
        <v>-2.2075856584724947E-2</v>
      </c>
    </row>
    <row r="2240" spans="1:8" ht="13.5" x14ac:dyDescent="0.25">
      <c r="A2240" s="11"/>
      <c r="B2240" s="10">
        <v>45561</v>
      </c>
      <c r="C2240" s="2">
        <v>6.2</v>
      </c>
      <c r="D2240" s="2">
        <v>5.6569000000000003</v>
      </c>
      <c r="E2240" s="2">
        <v>12308</v>
      </c>
      <c r="F2240" s="2">
        <v>6.1630000000000003</v>
      </c>
      <c r="G2240" s="2">
        <v>75854.203999999998</v>
      </c>
      <c r="H2240" s="15">
        <f t="shared" si="34"/>
        <v>0</v>
      </c>
    </row>
    <row r="2241" spans="1:8" ht="13.5" x14ac:dyDescent="0.25">
      <c r="A2241" s="11"/>
      <c r="B2241" s="10">
        <v>45562</v>
      </c>
      <c r="C2241" s="2">
        <v>6.18</v>
      </c>
      <c r="D2241" s="2">
        <v>5.6386000000000003</v>
      </c>
      <c r="E2241" s="2">
        <v>6733</v>
      </c>
      <c r="F2241" s="2">
        <v>6.1210000000000004</v>
      </c>
      <c r="G2241" s="2">
        <v>41212.692999999999</v>
      </c>
      <c r="H2241" s="15">
        <f t="shared" si="34"/>
        <v>-3.234987360568506E-3</v>
      </c>
    </row>
    <row r="2242" spans="1:8" ht="13.5" x14ac:dyDescent="0.25">
      <c r="A2242" s="11"/>
      <c r="B2242" s="10">
        <v>45565</v>
      </c>
      <c r="C2242" s="2">
        <v>6.12</v>
      </c>
      <c r="D2242" s="2">
        <v>5.5838999999999999</v>
      </c>
      <c r="E2242" s="2">
        <v>3519</v>
      </c>
      <c r="F2242" s="2">
        <v>6.1040000000000001</v>
      </c>
      <c r="G2242" s="2">
        <v>21479.975999999999</v>
      </c>
      <c r="H2242" s="15">
        <f t="shared" si="34"/>
        <v>-9.7009896073494157E-3</v>
      </c>
    </row>
    <row r="2243" spans="1:8" ht="13.5" x14ac:dyDescent="0.25">
      <c r="A2243" s="11"/>
      <c r="B2243" s="10">
        <v>45566</v>
      </c>
      <c r="C2243" s="2">
        <v>6.07</v>
      </c>
      <c r="D2243" s="2">
        <v>5.5382999999999996</v>
      </c>
      <c r="E2243" s="2">
        <v>4382</v>
      </c>
      <c r="F2243" s="2">
        <v>6.0839999999999996</v>
      </c>
      <c r="G2243" s="2">
        <v>26660.088</v>
      </c>
      <c r="H2243" s="15">
        <f t="shared" si="34"/>
        <v>-8.1663353570085983E-3</v>
      </c>
    </row>
    <row r="2244" spans="1:8" ht="13.5" x14ac:dyDescent="0.25">
      <c r="A2244" s="11"/>
      <c r="B2244" s="10">
        <v>45567</v>
      </c>
      <c r="C2244" s="2">
        <v>6.09</v>
      </c>
      <c r="D2244" s="2">
        <v>5.5564999999999998</v>
      </c>
      <c r="E2244" s="2">
        <v>3097</v>
      </c>
      <c r="F2244" s="2">
        <v>6.0590000000000002</v>
      </c>
      <c r="G2244" s="2">
        <v>18764.723000000002</v>
      </c>
      <c r="H2244" s="15">
        <f t="shared" si="34"/>
        <v>3.2862069588141156E-3</v>
      </c>
    </row>
    <row r="2245" spans="1:8" ht="13.5" x14ac:dyDescent="0.25">
      <c r="A2245" s="11"/>
      <c r="B2245" s="10">
        <v>45568</v>
      </c>
      <c r="C2245" s="2">
        <v>6.01</v>
      </c>
      <c r="D2245" s="2">
        <v>5.4835000000000003</v>
      </c>
      <c r="E2245" s="2">
        <v>8619</v>
      </c>
      <c r="F2245" s="2">
        <v>6.0140000000000002</v>
      </c>
      <c r="G2245" s="2">
        <v>51834.665999999997</v>
      </c>
      <c r="H2245" s="15">
        <f t="shared" si="34"/>
        <v>-1.3137766579681366E-2</v>
      </c>
    </row>
    <row r="2246" spans="1:8" ht="13.5" x14ac:dyDescent="0.25">
      <c r="A2246" s="11"/>
      <c r="B2246" s="10">
        <v>45569</v>
      </c>
      <c r="C2246" s="2">
        <v>6.08</v>
      </c>
      <c r="D2246" s="2">
        <v>5.5473999999999997</v>
      </c>
      <c r="E2246" s="2">
        <v>2952</v>
      </c>
      <c r="F2246" s="2">
        <v>6.0289999999999999</v>
      </c>
      <c r="G2246" s="2">
        <v>17797.608</v>
      </c>
      <c r="H2246" s="15">
        <f t="shared" si="34"/>
        <v>1.165314124190743E-2</v>
      </c>
    </row>
    <row r="2247" spans="1:8" ht="13.5" x14ac:dyDescent="0.25">
      <c r="A2247" s="11"/>
      <c r="B2247" s="10">
        <v>45572</v>
      </c>
      <c r="C2247" s="2">
        <v>6.04</v>
      </c>
      <c r="D2247" s="2">
        <v>5.5109000000000004</v>
      </c>
      <c r="E2247" s="2">
        <v>554</v>
      </c>
      <c r="F2247" s="2">
        <v>6.0469999999999997</v>
      </c>
      <c r="G2247" s="2">
        <v>3350.038</v>
      </c>
      <c r="H2247" s="15">
        <f t="shared" ref="H2247:H2310" si="35">(D2247-D2246)/D2246</f>
        <v>-6.5796589393228022E-3</v>
      </c>
    </row>
    <row r="2248" spans="1:8" ht="13.5" x14ac:dyDescent="0.25">
      <c r="A2248" s="11"/>
      <c r="B2248" s="10">
        <v>45573</v>
      </c>
      <c r="C2248" s="2">
        <v>6.03</v>
      </c>
      <c r="D2248" s="2">
        <v>5.5018000000000002</v>
      </c>
      <c r="E2248" s="2">
        <v>5649</v>
      </c>
      <c r="F2248" s="2">
        <v>5.9720000000000004</v>
      </c>
      <c r="G2248" s="2">
        <v>33735.828000000001</v>
      </c>
      <c r="H2248" s="15">
        <f t="shared" si="35"/>
        <v>-1.651272931826037E-3</v>
      </c>
    </row>
    <row r="2249" spans="1:8" ht="13.5" x14ac:dyDescent="0.25">
      <c r="A2249" s="11"/>
      <c r="B2249" s="10">
        <v>45574</v>
      </c>
      <c r="C2249" s="2">
        <v>6.02</v>
      </c>
      <c r="D2249" s="2">
        <v>5.4926000000000004</v>
      </c>
      <c r="E2249" s="2">
        <v>754</v>
      </c>
      <c r="F2249" s="2">
        <v>6.02</v>
      </c>
      <c r="G2249" s="2">
        <v>4539.08</v>
      </c>
      <c r="H2249" s="15">
        <f t="shared" si="35"/>
        <v>-1.6721800138136383E-3</v>
      </c>
    </row>
    <row r="2250" spans="1:8" ht="13.5" x14ac:dyDescent="0.25">
      <c r="A2250" s="11"/>
      <c r="B2250" s="10">
        <v>45575</v>
      </c>
      <c r="C2250" s="2">
        <v>6.08</v>
      </c>
      <c r="D2250" s="2">
        <v>5.5473999999999997</v>
      </c>
      <c r="E2250" s="2">
        <v>9297</v>
      </c>
      <c r="F2250" s="2">
        <v>6.0410000000000004</v>
      </c>
      <c r="G2250" s="2">
        <v>56163.177000000003</v>
      </c>
      <c r="H2250" s="15">
        <f t="shared" si="35"/>
        <v>9.977060044423277E-3</v>
      </c>
    </row>
    <row r="2251" spans="1:8" ht="13.5" x14ac:dyDescent="0.25">
      <c r="A2251" s="11"/>
      <c r="B2251" s="10">
        <v>45576</v>
      </c>
      <c r="C2251" s="2">
        <v>6.2</v>
      </c>
      <c r="D2251" s="2">
        <v>5.6569000000000003</v>
      </c>
      <c r="E2251" s="2">
        <v>5031</v>
      </c>
      <c r="F2251" s="2">
        <v>6.1710000000000003</v>
      </c>
      <c r="G2251" s="2">
        <v>31046.300999999999</v>
      </c>
      <c r="H2251" s="15">
        <f t="shared" si="35"/>
        <v>1.9738976817968885E-2</v>
      </c>
    </row>
    <row r="2252" spans="1:8" ht="13.5" x14ac:dyDescent="0.25">
      <c r="A2252" s="11"/>
      <c r="B2252" s="10">
        <v>45579</v>
      </c>
      <c r="C2252" s="2">
        <v>6.2</v>
      </c>
      <c r="D2252" s="2">
        <v>5.6569000000000003</v>
      </c>
      <c r="E2252" s="2">
        <v>4821</v>
      </c>
      <c r="F2252" s="2">
        <v>6.1660000000000004</v>
      </c>
      <c r="G2252" s="2">
        <v>29726.286</v>
      </c>
      <c r="H2252" s="15">
        <f t="shared" si="35"/>
        <v>0</v>
      </c>
    </row>
    <row r="2253" spans="1:8" ht="13.5" x14ac:dyDescent="0.25">
      <c r="A2253" s="11"/>
      <c r="B2253" s="10">
        <v>45581</v>
      </c>
      <c r="C2253" s="2">
        <v>6.04</v>
      </c>
      <c r="D2253" s="2">
        <v>5.5109000000000004</v>
      </c>
      <c r="E2253" s="2">
        <v>10906</v>
      </c>
      <c r="F2253" s="2">
        <v>6.0119999999999996</v>
      </c>
      <c r="G2253" s="2">
        <v>65566.872000000003</v>
      </c>
      <c r="H2253" s="15">
        <f t="shared" si="35"/>
        <v>-2.5809188778306121E-2</v>
      </c>
    </row>
    <row r="2254" spans="1:8" ht="13.5" x14ac:dyDescent="0.25">
      <c r="A2254" s="11"/>
      <c r="B2254" s="10">
        <v>45582</v>
      </c>
      <c r="C2254" s="2">
        <v>6.13</v>
      </c>
      <c r="D2254" s="2">
        <v>5.593</v>
      </c>
      <c r="E2254" s="2">
        <v>2613</v>
      </c>
      <c r="F2254" s="2">
        <v>6.1109999999999998</v>
      </c>
      <c r="G2254" s="2">
        <v>15968.043</v>
      </c>
      <c r="H2254" s="15">
        <f t="shared" si="35"/>
        <v>1.4897748099221472E-2</v>
      </c>
    </row>
    <row r="2255" spans="1:8" ht="13.5" x14ac:dyDescent="0.25">
      <c r="A2255" s="11"/>
      <c r="B2255" s="10">
        <v>45583</v>
      </c>
      <c r="C2255" s="2">
        <v>6.1</v>
      </c>
      <c r="D2255" s="2">
        <v>5.5655999999999999</v>
      </c>
      <c r="E2255" s="2">
        <v>3064</v>
      </c>
      <c r="F2255" s="2">
        <v>6.0759999999999996</v>
      </c>
      <c r="G2255" s="2">
        <v>18616.864000000001</v>
      </c>
      <c r="H2255" s="15">
        <f t="shared" si="35"/>
        <v>-4.8989808689433381E-3</v>
      </c>
    </row>
    <row r="2256" spans="1:8" ht="13.5" x14ac:dyDescent="0.25">
      <c r="A2256" s="11"/>
      <c r="B2256" s="10">
        <v>45586</v>
      </c>
      <c r="C2256" s="2">
        <v>6.23</v>
      </c>
      <c r="D2256" s="2">
        <v>5.6843000000000004</v>
      </c>
      <c r="E2256" s="2">
        <v>2639</v>
      </c>
      <c r="F2256" s="2">
        <v>6.1230000000000002</v>
      </c>
      <c r="G2256" s="2">
        <v>16158.597</v>
      </c>
      <c r="H2256" s="15">
        <f t="shared" si="35"/>
        <v>2.1327439988500875E-2</v>
      </c>
    </row>
    <row r="2257" spans="1:8" ht="13.5" x14ac:dyDescent="0.25">
      <c r="A2257" s="11"/>
      <c r="B2257" s="10">
        <v>45587</v>
      </c>
      <c r="C2257" s="2">
        <v>6.39</v>
      </c>
      <c r="D2257" s="2">
        <v>5.8301999999999996</v>
      </c>
      <c r="E2257" s="2">
        <v>11319</v>
      </c>
      <c r="F2257" s="2">
        <v>6.3380000000000001</v>
      </c>
      <c r="G2257" s="2">
        <v>71739.822</v>
      </c>
      <c r="H2257" s="15">
        <f t="shared" si="35"/>
        <v>2.5667188572031603E-2</v>
      </c>
    </row>
    <row r="2258" spans="1:8" ht="13.5" x14ac:dyDescent="0.25">
      <c r="A2258" s="11"/>
      <c r="B2258" s="10">
        <v>45588</v>
      </c>
      <c r="C2258" s="2">
        <v>6.68</v>
      </c>
      <c r="D2258" s="2">
        <v>6.0948000000000002</v>
      </c>
      <c r="E2258" s="2">
        <v>33454</v>
      </c>
      <c r="F2258" s="2">
        <v>6.5730000000000004</v>
      </c>
      <c r="G2258" s="2">
        <v>219893.14199999999</v>
      </c>
      <c r="H2258" s="15">
        <f t="shared" si="35"/>
        <v>4.5384377894411965E-2</v>
      </c>
    </row>
    <row r="2259" spans="1:8" ht="13.5" x14ac:dyDescent="0.25">
      <c r="A2259" s="11"/>
      <c r="B2259" s="10">
        <v>45589</v>
      </c>
      <c r="C2259" s="2">
        <v>6.8</v>
      </c>
      <c r="D2259" s="2">
        <v>6.2042999999999999</v>
      </c>
      <c r="E2259" s="2">
        <v>22297</v>
      </c>
      <c r="F2259" s="2">
        <v>6.7919999999999998</v>
      </c>
      <c r="G2259" s="2">
        <v>151441.22399999999</v>
      </c>
      <c r="H2259" s="15">
        <f t="shared" si="35"/>
        <v>1.7966135065957817E-2</v>
      </c>
    </row>
    <row r="2260" spans="1:8" ht="13.5" x14ac:dyDescent="0.25">
      <c r="A2260" s="11"/>
      <c r="B2260" s="10">
        <v>45590</v>
      </c>
      <c r="C2260" s="2">
        <v>6.48</v>
      </c>
      <c r="D2260" s="2">
        <v>5.9123999999999999</v>
      </c>
      <c r="E2260" s="2">
        <v>64966</v>
      </c>
      <c r="F2260" s="2">
        <v>6.4390000000000001</v>
      </c>
      <c r="G2260" s="2">
        <v>418316.07400000002</v>
      </c>
      <c r="H2260" s="15">
        <f t="shared" si="35"/>
        <v>-4.7048015086311117E-2</v>
      </c>
    </row>
    <row r="2261" spans="1:8" ht="13.5" x14ac:dyDescent="0.25">
      <c r="A2261" s="11"/>
      <c r="B2261" s="10">
        <v>45593</v>
      </c>
      <c r="C2261" s="2">
        <v>6.3</v>
      </c>
      <c r="D2261" s="2">
        <v>5.7481</v>
      </c>
      <c r="E2261" s="2">
        <v>11889</v>
      </c>
      <c r="F2261" s="2">
        <v>6.306</v>
      </c>
      <c r="G2261" s="2">
        <v>74972.034</v>
      </c>
      <c r="H2261" s="15">
        <f t="shared" si="35"/>
        <v>-2.7789053514647163E-2</v>
      </c>
    </row>
    <row r="2262" spans="1:8" ht="13.5" x14ac:dyDescent="0.25">
      <c r="A2262" s="11"/>
      <c r="B2262" s="10">
        <v>45594</v>
      </c>
      <c r="C2262" s="2">
        <v>6.43</v>
      </c>
      <c r="D2262" s="2">
        <v>5.8666999999999998</v>
      </c>
      <c r="E2262" s="2">
        <v>10243</v>
      </c>
      <c r="F2262" s="2">
        <v>6.3540000000000001</v>
      </c>
      <c r="G2262" s="2">
        <v>65084.021999999997</v>
      </c>
      <c r="H2262" s="15">
        <f t="shared" si="35"/>
        <v>2.0632904785929232E-2</v>
      </c>
    </row>
    <row r="2263" spans="1:8" ht="13.5" x14ac:dyDescent="0.25">
      <c r="A2263" s="11"/>
      <c r="B2263" s="10">
        <v>45595</v>
      </c>
      <c r="C2263" s="2">
        <v>6.49</v>
      </c>
      <c r="D2263" s="2">
        <v>5.9215</v>
      </c>
      <c r="E2263" s="2">
        <v>1651</v>
      </c>
      <c r="F2263" s="2">
        <v>6.4649999999999999</v>
      </c>
      <c r="G2263" s="2">
        <v>10673.715</v>
      </c>
      <c r="H2263" s="15">
        <f t="shared" si="35"/>
        <v>9.3408560178635663E-3</v>
      </c>
    </row>
    <row r="2264" spans="1:8" ht="13.5" x14ac:dyDescent="0.25">
      <c r="A2264" s="11"/>
      <c r="B2264" s="10">
        <v>45596</v>
      </c>
      <c r="C2264" s="2">
        <v>6.48</v>
      </c>
      <c r="D2264" s="2">
        <v>5.9123999999999999</v>
      </c>
      <c r="E2264" s="2">
        <v>6478</v>
      </c>
      <c r="F2264" s="2">
        <v>6.5229999999999997</v>
      </c>
      <c r="G2264" s="2">
        <v>42255.993999999999</v>
      </c>
      <c r="H2264" s="15">
        <f t="shared" si="35"/>
        <v>-1.5367727771679655E-3</v>
      </c>
    </row>
    <row r="2265" spans="1:8" ht="13.5" x14ac:dyDescent="0.25">
      <c r="A2265" s="11"/>
      <c r="B2265" s="10">
        <v>45597</v>
      </c>
      <c r="C2265" s="2">
        <v>6.45</v>
      </c>
      <c r="D2265" s="2">
        <v>5.8849999999999998</v>
      </c>
      <c r="E2265" s="2">
        <v>3967</v>
      </c>
      <c r="F2265" s="2">
        <v>6.4240000000000004</v>
      </c>
      <c r="G2265" s="2">
        <v>25484.008000000002</v>
      </c>
      <c r="H2265" s="15">
        <f t="shared" si="35"/>
        <v>-4.6343278533252305E-3</v>
      </c>
    </row>
    <row r="2266" spans="1:8" ht="13.5" x14ac:dyDescent="0.25">
      <c r="A2266" s="11"/>
      <c r="B2266" s="10">
        <v>45600</v>
      </c>
      <c r="C2266" s="2">
        <v>6.43</v>
      </c>
      <c r="D2266" s="2">
        <v>5.8666999999999998</v>
      </c>
      <c r="E2266" s="2">
        <v>1989</v>
      </c>
      <c r="F2266" s="2">
        <v>6.4089999999999998</v>
      </c>
      <c r="G2266" s="2">
        <v>12747.501</v>
      </c>
      <c r="H2266" s="15">
        <f t="shared" si="35"/>
        <v>-3.1096006796941349E-3</v>
      </c>
    </row>
    <row r="2267" spans="1:8" ht="13.5" x14ac:dyDescent="0.25">
      <c r="A2267" s="11"/>
      <c r="B2267" s="10">
        <v>45601</v>
      </c>
      <c r="C2267" s="2">
        <v>6.37</v>
      </c>
      <c r="D2267" s="2">
        <v>5.8120000000000003</v>
      </c>
      <c r="E2267" s="2">
        <v>2984</v>
      </c>
      <c r="F2267" s="2">
        <v>6.383</v>
      </c>
      <c r="G2267" s="2">
        <v>19046.871999999999</v>
      </c>
      <c r="H2267" s="15">
        <f t="shared" si="35"/>
        <v>-9.3238106601666228E-3</v>
      </c>
    </row>
    <row r="2268" spans="1:8" ht="13.5" x14ac:dyDescent="0.25">
      <c r="A2268" s="11"/>
      <c r="B2268" s="10">
        <v>45602</v>
      </c>
      <c r="C2268" s="2">
        <v>6.34</v>
      </c>
      <c r="D2268" s="2">
        <v>5.7846000000000002</v>
      </c>
      <c r="E2268" s="2">
        <v>2290</v>
      </c>
      <c r="F2268" s="2">
        <v>6.3070000000000004</v>
      </c>
      <c r="G2268" s="2">
        <v>14443.03</v>
      </c>
      <c r="H2268" s="15">
        <f t="shared" si="35"/>
        <v>-4.7143840330351149E-3</v>
      </c>
    </row>
    <row r="2269" spans="1:8" ht="13.5" x14ac:dyDescent="0.25">
      <c r="A2269" s="11"/>
      <c r="B2269" s="10">
        <v>45603</v>
      </c>
      <c r="C2269" s="2">
        <v>6.34</v>
      </c>
      <c r="D2269" s="2">
        <v>5.7846000000000002</v>
      </c>
      <c r="E2269" s="2">
        <v>2536</v>
      </c>
      <c r="F2269" s="2">
        <v>6.3170000000000002</v>
      </c>
      <c r="G2269" s="2">
        <v>16019.912</v>
      </c>
      <c r="H2269" s="15">
        <f t="shared" si="35"/>
        <v>0</v>
      </c>
    </row>
    <row r="2270" spans="1:8" ht="13.5" x14ac:dyDescent="0.25">
      <c r="A2270" s="11"/>
      <c r="B2270" s="10">
        <v>45604</v>
      </c>
      <c r="C2270" s="2">
        <v>6.52</v>
      </c>
      <c r="D2270" s="2">
        <v>5.9488000000000003</v>
      </c>
      <c r="E2270" s="2">
        <v>13193</v>
      </c>
      <c r="F2270" s="2">
        <v>6.4359999999999999</v>
      </c>
      <c r="G2270" s="2">
        <v>84910.148000000001</v>
      </c>
      <c r="H2270" s="15">
        <f t="shared" si="35"/>
        <v>2.8385713791792021E-2</v>
      </c>
    </row>
    <row r="2271" spans="1:8" ht="13.5" x14ac:dyDescent="0.25">
      <c r="A2271" s="11"/>
      <c r="B2271" s="10">
        <v>45607</v>
      </c>
      <c r="C2271" s="2">
        <v>6.58</v>
      </c>
      <c r="D2271" s="2">
        <v>6.0035999999999996</v>
      </c>
      <c r="E2271" s="2">
        <v>23755</v>
      </c>
      <c r="F2271" s="2">
        <v>6.6479999999999997</v>
      </c>
      <c r="G2271" s="2">
        <v>157923.24</v>
      </c>
      <c r="H2271" s="15">
        <f t="shared" si="35"/>
        <v>9.2119419042494769E-3</v>
      </c>
    </row>
    <row r="2272" spans="1:8" ht="13.5" x14ac:dyDescent="0.25">
      <c r="A2272" s="11"/>
      <c r="B2272" s="10">
        <v>45608</v>
      </c>
      <c r="C2272" s="2">
        <v>6.64</v>
      </c>
      <c r="D2272" s="2">
        <v>6.0583</v>
      </c>
      <c r="E2272" s="2">
        <v>5483</v>
      </c>
      <c r="F2272" s="2">
        <v>6.5979999999999999</v>
      </c>
      <c r="G2272" s="2">
        <v>36176.834000000003</v>
      </c>
      <c r="H2272" s="15">
        <f t="shared" si="35"/>
        <v>9.1111999466987181E-3</v>
      </c>
    </row>
    <row r="2273" spans="1:8" ht="13.5" x14ac:dyDescent="0.25">
      <c r="A2273" s="11"/>
      <c r="B2273" s="10">
        <v>45609</v>
      </c>
      <c r="C2273" s="2">
        <v>6.62</v>
      </c>
      <c r="D2273" s="2">
        <v>6.0400999999999998</v>
      </c>
      <c r="E2273" s="2">
        <v>3531</v>
      </c>
      <c r="F2273" s="2">
        <v>6.5670000000000002</v>
      </c>
      <c r="G2273" s="2">
        <v>23188.077000000001</v>
      </c>
      <c r="H2273" s="15">
        <f t="shared" si="35"/>
        <v>-3.0041430764406211E-3</v>
      </c>
    </row>
    <row r="2274" spans="1:8" ht="13.5" x14ac:dyDescent="0.25">
      <c r="A2274" s="11"/>
      <c r="B2274" s="10">
        <v>45610</v>
      </c>
      <c r="C2274" s="2">
        <v>6.62</v>
      </c>
      <c r="D2274" s="2">
        <v>6.0400999999999998</v>
      </c>
      <c r="E2274" s="2">
        <v>2673</v>
      </c>
      <c r="F2274" s="2">
        <v>6.6150000000000002</v>
      </c>
      <c r="G2274" s="2">
        <v>17681.895</v>
      </c>
      <c r="H2274" s="15">
        <f t="shared" si="35"/>
        <v>0</v>
      </c>
    </row>
    <row r="2275" spans="1:8" ht="13.5" x14ac:dyDescent="0.25">
      <c r="A2275" s="11"/>
      <c r="B2275" s="10">
        <v>45611</v>
      </c>
      <c r="C2275" s="2">
        <v>6.55</v>
      </c>
      <c r="D2275" s="2">
        <v>5.9762000000000004</v>
      </c>
      <c r="E2275" s="2">
        <v>2436</v>
      </c>
      <c r="F2275" s="2">
        <v>6.53</v>
      </c>
      <c r="G2275" s="2">
        <v>15907.08</v>
      </c>
      <c r="H2275" s="15">
        <f t="shared" si="35"/>
        <v>-1.0579295044783927E-2</v>
      </c>
    </row>
    <row r="2276" spans="1:8" ht="13.5" x14ac:dyDescent="0.25">
      <c r="A2276" s="11"/>
      <c r="B2276" s="10">
        <v>45614</v>
      </c>
      <c r="C2276" s="2">
        <v>6.55</v>
      </c>
      <c r="D2276" s="2">
        <v>5.9762000000000004</v>
      </c>
      <c r="E2276" s="2">
        <v>968</v>
      </c>
      <c r="F2276" s="2">
        <v>6.5540000000000003</v>
      </c>
      <c r="G2276" s="2">
        <v>6344.2719999999999</v>
      </c>
      <c r="H2276" s="15">
        <f t="shared" si="35"/>
        <v>0</v>
      </c>
    </row>
    <row r="2277" spans="1:8" ht="13.5" x14ac:dyDescent="0.25">
      <c r="A2277" s="11"/>
      <c r="B2277" s="10">
        <v>45615</v>
      </c>
      <c r="C2277" s="2">
        <v>6.55</v>
      </c>
      <c r="D2277" s="2">
        <v>5.9762000000000004</v>
      </c>
      <c r="E2277" s="2">
        <v>2996</v>
      </c>
      <c r="F2277" s="2">
        <v>6.5110000000000001</v>
      </c>
      <c r="G2277" s="2">
        <v>19506.955999999998</v>
      </c>
      <c r="H2277" s="15">
        <f t="shared" si="35"/>
        <v>0</v>
      </c>
    </row>
    <row r="2278" spans="1:8" ht="13.5" x14ac:dyDescent="0.25">
      <c r="A2278" s="11"/>
      <c r="B2278" s="10">
        <v>45616</v>
      </c>
      <c r="C2278" s="2">
        <v>6.5</v>
      </c>
      <c r="D2278" s="2">
        <v>5.9306000000000001</v>
      </c>
      <c r="E2278" s="2">
        <v>1672</v>
      </c>
      <c r="F2278" s="2">
        <v>6.4370000000000003</v>
      </c>
      <c r="G2278" s="2">
        <v>10762.664000000001</v>
      </c>
      <c r="H2278" s="15">
        <f t="shared" si="35"/>
        <v>-7.630266724674593E-3</v>
      </c>
    </row>
    <row r="2279" spans="1:8" ht="13.5" x14ac:dyDescent="0.25">
      <c r="A2279" s="11"/>
      <c r="B2279" s="10">
        <v>45617</v>
      </c>
      <c r="C2279" s="2">
        <v>6.45</v>
      </c>
      <c r="D2279" s="2">
        <v>5.8849999999999998</v>
      </c>
      <c r="E2279" s="2">
        <v>4741</v>
      </c>
      <c r="F2279" s="2">
        <v>6.5209999999999999</v>
      </c>
      <c r="G2279" s="2">
        <v>30916.061000000002</v>
      </c>
      <c r="H2279" s="15">
        <f t="shared" si="35"/>
        <v>-7.6889353522409717E-3</v>
      </c>
    </row>
    <row r="2280" spans="1:8" ht="13.5" x14ac:dyDescent="0.25">
      <c r="A2280" s="11"/>
      <c r="B2280" s="10">
        <v>45618</v>
      </c>
      <c r="C2280" s="2">
        <v>6.5</v>
      </c>
      <c r="D2280" s="2">
        <v>5.9306000000000001</v>
      </c>
      <c r="E2280" s="2">
        <v>4005</v>
      </c>
      <c r="F2280" s="2">
        <v>6.4580000000000002</v>
      </c>
      <c r="G2280" s="2">
        <v>25864.29</v>
      </c>
      <c r="H2280" s="15">
        <f t="shared" si="35"/>
        <v>7.7485131690739695E-3</v>
      </c>
    </row>
    <row r="2281" spans="1:8" ht="13.5" x14ac:dyDescent="0.25">
      <c r="A2281" s="11"/>
      <c r="B2281" s="10">
        <v>45621</v>
      </c>
      <c r="C2281" s="2">
        <v>6.5</v>
      </c>
      <c r="D2281" s="2">
        <v>5.9306000000000001</v>
      </c>
      <c r="E2281" s="2">
        <v>5834</v>
      </c>
      <c r="F2281" s="2">
        <v>6.4459999999999997</v>
      </c>
      <c r="G2281" s="2">
        <v>37605.964</v>
      </c>
      <c r="H2281" s="15">
        <f t="shared" si="35"/>
        <v>0</v>
      </c>
    </row>
    <row r="2282" spans="1:8" ht="13.5" x14ac:dyDescent="0.25">
      <c r="A2282" s="11"/>
      <c r="B2282" s="10">
        <v>45622</v>
      </c>
      <c r="C2282" s="2">
        <v>6.44</v>
      </c>
      <c r="D2282" s="2">
        <v>5.8758999999999997</v>
      </c>
      <c r="E2282" s="2">
        <v>3491</v>
      </c>
      <c r="F2282" s="2">
        <v>6.4320000000000004</v>
      </c>
      <c r="G2282" s="2">
        <v>22454.112000000001</v>
      </c>
      <c r="H2282" s="15">
        <f t="shared" si="35"/>
        <v>-9.2233500826224019E-3</v>
      </c>
    </row>
    <row r="2283" spans="1:8" ht="13.5" x14ac:dyDescent="0.25">
      <c r="A2283" s="11"/>
      <c r="B2283" s="10">
        <v>45623</v>
      </c>
      <c r="C2283" s="2">
        <v>6.5</v>
      </c>
      <c r="D2283" s="2">
        <v>5.9306000000000001</v>
      </c>
      <c r="E2283" s="2">
        <v>3963</v>
      </c>
      <c r="F2283" s="2">
        <v>6.4610000000000003</v>
      </c>
      <c r="G2283" s="2">
        <v>25604.942999999999</v>
      </c>
      <c r="H2283" s="15">
        <f t="shared" si="35"/>
        <v>9.3092122057898217E-3</v>
      </c>
    </row>
    <row r="2284" spans="1:8" ht="13.5" x14ac:dyDescent="0.25">
      <c r="A2284" s="11"/>
      <c r="B2284" s="10">
        <v>45624</v>
      </c>
      <c r="C2284" s="2">
        <v>6.5</v>
      </c>
      <c r="D2284" s="2">
        <v>5.9306000000000001</v>
      </c>
      <c r="E2284" s="2">
        <v>1349</v>
      </c>
      <c r="F2284" s="2">
        <v>6.4829999999999997</v>
      </c>
      <c r="G2284" s="2">
        <v>8745.5669999999991</v>
      </c>
      <c r="H2284" s="15">
        <f t="shared" si="35"/>
        <v>0</v>
      </c>
    </row>
    <row r="2285" spans="1:8" ht="13.5" x14ac:dyDescent="0.25">
      <c r="A2285" s="11"/>
      <c r="B2285" s="10">
        <v>45625</v>
      </c>
      <c r="C2285" s="2">
        <v>6.5</v>
      </c>
      <c r="D2285" s="2">
        <v>5.9306000000000001</v>
      </c>
      <c r="E2285" s="2">
        <v>229</v>
      </c>
      <c r="F2285" s="2">
        <v>6.5049999999999999</v>
      </c>
      <c r="G2285" s="2">
        <v>1489.645</v>
      </c>
      <c r="H2285" s="15">
        <f t="shared" si="35"/>
        <v>0</v>
      </c>
    </row>
    <row r="2286" spans="1:8" ht="13.5" x14ac:dyDescent="0.25">
      <c r="A2286" s="11"/>
      <c r="B2286" s="10">
        <v>45628</v>
      </c>
      <c r="C2286" s="2">
        <v>6.63</v>
      </c>
      <c r="D2286" s="2">
        <v>6.0491999999999999</v>
      </c>
      <c r="E2286" s="2">
        <v>2017</v>
      </c>
      <c r="F2286" s="2">
        <v>6.5949999999999998</v>
      </c>
      <c r="G2286" s="2">
        <v>13302.115</v>
      </c>
      <c r="H2286" s="15">
        <f t="shared" si="35"/>
        <v>1.9997976595959907E-2</v>
      </c>
    </row>
    <row r="2287" spans="1:8" ht="13.5" x14ac:dyDescent="0.25">
      <c r="A2287" s="11"/>
      <c r="B2287" s="10">
        <v>45629</v>
      </c>
      <c r="C2287" s="2">
        <v>6.59</v>
      </c>
      <c r="D2287" s="2">
        <v>6.0126999999999997</v>
      </c>
      <c r="E2287" s="2">
        <v>3204</v>
      </c>
      <c r="F2287" s="2">
        <v>6.5789999999999997</v>
      </c>
      <c r="G2287" s="2">
        <v>21079.116000000002</v>
      </c>
      <c r="H2287" s="15">
        <f t="shared" si="35"/>
        <v>-6.0338557164584077E-3</v>
      </c>
    </row>
    <row r="2288" spans="1:8" ht="13.5" x14ac:dyDescent="0.25">
      <c r="A2288" s="11"/>
      <c r="B2288" s="10">
        <v>45630</v>
      </c>
      <c r="C2288" s="2">
        <v>6.58</v>
      </c>
      <c r="D2288" s="2">
        <v>6.0035999999999996</v>
      </c>
      <c r="E2288" s="2">
        <v>730</v>
      </c>
      <c r="F2288" s="2">
        <v>6.5819999999999999</v>
      </c>
      <c r="G2288" s="2">
        <v>4804.8599999999997</v>
      </c>
      <c r="H2288" s="15">
        <f t="shared" si="35"/>
        <v>-1.5134631696243133E-3</v>
      </c>
    </row>
    <row r="2289" spans="1:8" ht="13.5" x14ac:dyDescent="0.25">
      <c r="A2289" s="11"/>
      <c r="B2289" s="10">
        <v>45631</v>
      </c>
      <c r="C2289" s="2">
        <v>6.57</v>
      </c>
      <c r="D2289" s="2">
        <v>5.9945000000000004</v>
      </c>
      <c r="E2289" s="2">
        <v>5288</v>
      </c>
      <c r="F2289" s="2">
        <v>6.5190000000000001</v>
      </c>
      <c r="G2289" s="2">
        <v>34472.472000000002</v>
      </c>
      <c r="H2289" s="15">
        <f t="shared" si="35"/>
        <v>-1.5157572123391332E-3</v>
      </c>
    </row>
    <row r="2290" spans="1:8" ht="13.5" x14ac:dyDescent="0.25">
      <c r="A2290" s="11"/>
      <c r="B2290" s="10">
        <v>45632</v>
      </c>
      <c r="C2290" s="2">
        <v>6.57</v>
      </c>
      <c r="D2290" s="2">
        <v>5.9945000000000004</v>
      </c>
      <c r="E2290" s="2">
        <v>7702</v>
      </c>
      <c r="F2290" s="2">
        <v>6.5549999999999997</v>
      </c>
      <c r="G2290" s="2">
        <v>50486.61</v>
      </c>
      <c r="H2290" s="15">
        <f t="shared" si="35"/>
        <v>0</v>
      </c>
    </row>
    <row r="2291" spans="1:8" ht="13.5" x14ac:dyDescent="0.25">
      <c r="A2291" s="11"/>
      <c r="B2291" s="10">
        <v>45635</v>
      </c>
      <c r="C2291" s="2">
        <v>6.63</v>
      </c>
      <c r="D2291" s="2">
        <v>6.0491999999999999</v>
      </c>
      <c r="E2291" s="2">
        <v>3781</v>
      </c>
      <c r="F2291" s="2">
        <v>6.6020000000000003</v>
      </c>
      <c r="G2291" s="2">
        <v>24962.162</v>
      </c>
      <c r="H2291" s="15">
        <f t="shared" si="35"/>
        <v>9.1250312786720373E-3</v>
      </c>
    </row>
    <row r="2292" spans="1:8" ht="13.5" x14ac:dyDescent="0.25">
      <c r="A2292" s="11"/>
      <c r="B2292" s="10">
        <v>45636</v>
      </c>
      <c r="C2292" s="2">
        <v>6.79</v>
      </c>
      <c r="D2292" s="2">
        <v>6.1951999999999998</v>
      </c>
      <c r="E2292" s="2">
        <v>19884</v>
      </c>
      <c r="F2292" s="2">
        <v>6.774</v>
      </c>
      <c r="G2292" s="2">
        <v>134694.21599999999</v>
      </c>
      <c r="H2292" s="15">
        <f t="shared" si="35"/>
        <v>2.4135422865833485E-2</v>
      </c>
    </row>
    <row r="2293" spans="1:8" ht="13.5" x14ac:dyDescent="0.25">
      <c r="A2293" s="11"/>
      <c r="B2293" s="10">
        <v>45637</v>
      </c>
      <c r="C2293" s="2">
        <v>6.9</v>
      </c>
      <c r="D2293" s="2">
        <v>6.2956000000000003</v>
      </c>
      <c r="E2293" s="2">
        <v>16137</v>
      </c>
      <c r="F2293" s="2">
        <v>6.87</v>
      </c>
      <c r="G2293" s="2">
        <v>110861.19</v>
      </c>
      <c r="H2293" s="15">
        <f t="shared" si="35"/>
        <v>1.6206095041322394E-2</v>
      </c>
    </row>
    <row r="2294" spans="1:8" ht="13.5" x14ac:dyDescent="0.25">
      <c r="A2294" s="11"/>
      <c r="B2294" s="10">
        <v>45638</v>
      </c>
      <c r="C2294" s="2">
        <v>6.9</v>
      </c>
      <c r="D2294" s="2">
        <v>6.2956000000000003</v>
      </c>
      <c r="E2294" s="2">
        <v>6654</v>
      </c>
      <c r="F2294" s="2">
        <v>6.9210000000000003</v>
      </c>
      <c r="G2294" s="2">
        <v>46052.334000000003</v>
      </c>
      <c r="H2294" s="15">
        <f t="shared" si="35"/>
        <v>0</v>
      </c>
    </row>
    <row r="2295" spans="1:8" ht="13.5" x14ac:dyDescent="0.25">
      <c r="A2295" s="11"/>
      <c r="B2295" s="10">
        <v>45639</v>
      </c>
      <c r="C2295" s="2">
        <v>6.91</v>
      </c>
      <c r="D2295" s="2">
        <v>6.3047000000000004</v>
      </c>
      <c r="E2295" s="2">
        <v>2157</v>
      </c>
      <c r="F2295" s="2">
        <v>6.931</v>
      </c>
      <c r="G2295" s="2">
        <v>14950.166999999999</v>
      </c>
      <c r="H2295" s="15">
        <f t="shared" si="35"/>
        <v>1.4454539678505794E-3</v>
      </c>
    </row>
    <row r="2296" spans="1:8" ht="13.5" x14ac:dyDescent="0.25">
      <c r="A2296" s="11"/>
      <c r="B2296" s="10">
        <v>45642</v>
      </c>
      <c r="C2296" s="2">
        <v>6.92</v>
      </c>
      <c r="D2296" s="2">
        <v>6.3137999999999996</v>
      </c>
      <c r="E2296" s="2">
        <v>3449</v>
      </c>
      <c r="F2296" s="2">
        <v>6.9029999999999996</v>
      </c>
      <c r="G2296" s="2">
        <v>23808.447</v>
      </c>
      <c r="H2296" s="15">
        <f t="shared" si="35"/>
        <v>1.4433676463589417E-3</v>
      </c>
    </row>
    <row r="2297" spans="1:8" ht="13.5" x14ac:dyDescent="0.25">
      <c r="A2297" s="11"/>
      <c r="B2297" s="10">
        <v>45644</v>
      </c>
      <c r="C2297" s="2">
        <v>6.91</v>
      </c>
      <c r="D2297" s="2">
        <v>6.3047000000000004</v>
      </c>
      <c r="E2297" s="2">
        <v>2073</v>
      </c>
      <c r="F2297" s="2">
        <v>6.9359999999999999</v>
      </c>
      <c r="G2297" s="2">
        <v>14378.328</v>
      </c>
      <c r="H2297" s="15">
        <f t="shared" si="35"/>
        <v>-1.4412873388449461E-3</v>
      </c>
    </row>
    <row r="2298" spans="1:8" ht="13.5" x14ac:dyDescent="0.25">
      <c r="A2298" s="11"/>
      <c r="B2298" s="10">
        <v>45645</v>
      </c>
      <c r="C2298" s="2">
        <v>6.9</v>
      </c>
      <c r="D2298" s="2">
        <v>6.2956000000000003</v>
      </c>
      <c r="E2298" s="2">
        <v>3467</v>
      </c>
      <c r="F2298" s="2">
        <v>6.9029999999999996</v>
      </c>
      <c r="G2298" s="2">
        <v>23932.701000000001</v>
      </c>
      <c r="H2298" s="15">
        <f t="shared" si="35"/>
        <v>-1.4433676463590824E-3</v>
      </c>
    </row>
    <row r="2299" spans="1:8" ht="13.5" x14ac:dyDescent="0.25">
      <c r="A2299" s="11"/>
      <c r="B2299" s="10">
        <v>45646</v>
      </c>
      <c r="C2299" s="2">
        <v>6.85</v>
      </c>
      <c r="D2299" s="2">
        <v>6.2499000000000002</v>
      </c>
      <c r="E2299" s="2">
        <v>10863</v>
      </c>
      <c r="F2299" s="2">
        <v>6.8559999999999999</v>
      </c>
      <c r="G2299" s="2">
        <v>74476.728000000003</v>
      </c>
      <c r="H2299" s="15">
        <f t="shared" si="35"/>
        <v>-7.2590380583264615E-3</v>
      </c>
    </row>
    <row r="2300" spans="1:8" ht="13.5" x14ac:dyDescent="0.25">
      <c r="A2300" s="11"/>
      <c r="B2300" s="10">
        <v>45649</v>
      </c>
      <c r="C2300" s="2">
        <v>6.8</v>
      </c>
      <c r="D2300" s="2">
        <v>6.2042999999999999</v>
      </c>
      <c r="E2300" s="2">
        <v>3566</v>
      </c>
      <c r="F2300" s="2">
        <v>6.819</v>
      </c>
      <c r="G2300" s="2">
        <v>24316.554</v>
      </c>
      <c r="H2300" s="15">
        <f t="shared" si="35"/>
        <v>-7.2961167378678546E-3</v>
      </c>
    </row>
    <row r="2301" spans="1:8" ht="13.5" x14ac:dyDescent="0.25">
      <c r="A2301" s="11"/>
      <c r="B2301" s="10">
        <v>45650</v>
      </c>
      <c r="C2301" s="2">
        <v>6.94</v>
      </c>
      <c r="D2301" s="2">
        <v>6.3320999999999996</v>
      </c>
      <c r="E2301" s="2">
        <v>4490</v>
      </c>
      <c r="F2301" s="2">
        <v>6.8979999999999997</v>
      </c>
      <c r="G2301" s="2">
        <v>30972.02</v>
      </c>
      <c r="H2301" s="15">
        <f t="shared" si="35"/>
        <v>2.0598617088148492E-2</v>
      </c>
    </row>
    <row r="2302" spans="1:8" ht="13.5" x14ac:dyDescent="0.25">
      <c r="A2302" s="11"/>
      <c r="B2302" s="10">
        <v>45651</v>
      </c>
      <c r="C2302" s="2">
        <v>6.89</v>
      </c>
      <c r="D2302" s="2">
        <v>6.2864000000000004</v>
      </c>
      <c r="E2302" s="2">
        <v>4622</v>
      </c>
      <c r="F2302" s="2">
        <v>6.8639999999999999</v>
      </c>
      <c r="G2302" s="2">
        <v>31725.407999999999</v>
      </c>
      <c r="H2302" s="15">
        <f t="shared" si="35"/>
        <v>-7.2171949274331092E-3</v>
      </c>
    </row>
    <row r="2303" spans="1:8" ht="13.5" x14ac:dyDescent="0.25">
      <c r="A2303" s="11"/>
      <c r="B2303" s="10">
        <v>45652</v>
      </c>
      <c r="C2303" s="2">
        <v>6.89</v>
      </c>
      <c r="D2303" s="2">
        <v>6.2864000000000004</v>
      </c>
      <c r="E2303" s="2">
        <v>1447</v>
      </c>
      <c r="F2303" s="2">
        <v>6.8659999999999997</v>
      </c>
      <c r="G2303" s="2">
        <v>9935.1020000000008</v>
      </c>
      <c r="H2303" s="15">
        <f t="shared" si="35"/>
        <v>0</v>
      </c>
    </row>
    <row r="2304" spans="1:8" ht="13.5" x14ac:dyDescent="0.25">
      <c r="A2304" s="11"/>
      <c r="B2304" s="10">
        <v>45653</v>
      </c>
      <c r="C2304" s="2">
        <v>6.8</v>
      </c>
      <c r="D2304" s="2">
        <v>6.2042999999999999</v>
      </c>
      <c r="E2304" s="2">
        <v>5741</v>
      </c>
      <c r="F2304" s="2">
        <v>6.8079999999999998</v>
      </c>
      <c r="G2304" s="2">
        <v>39084.728000000003</v>
      </c>
      <c r="H2304" s="15">
        <f t="shared" si="35"/>
        <v>-1.3059938915754724E-2</v>
      </c>
    </row>
    <row r="2305" spans="1:8" ht="13.5" x14ac:dyDescent="0.25">
      <c r="A2305" s="11"/>
      <c r="B2305" s="10">
        <v>45656</v>
      </c>
      <c r="C2305" s="2">
        <v>6.83</v>
      </c>
      <c r="D2305" s="2">
        <v>6.2317</v>
      </c>
      <c r="E2305" s="2">
        <v>941</v>
      </c>
      <c r="F2305" s="2">
        <v>6.7290000000000001</v>
      </c>
      <c r="G2305" s="2">
        <v>6331.9889999999996</v>
      </c>
      <c r="H2305" s="15">
        <f t="shared" si="35"/>
        <v>4.4162919265670732E-3</v>
      </c>
    </row>
    <row r="2306" spans="1:8" ht="13.5" x14ac:dyDescent="0.25">
      <c r="A2306" s="11"/>
      <c r="B2306" s="10">
        <v>45657</v>
      </c>
      <c r="C2306" s="2">
        <v>6.99</v>
      </c>
      <c r="D2306" s="2">
        <v>6.3776999999999999</v>
      </c>
      <c r="E2306" s="2">
        <v>10253</v>
      </c>
      <c r="F2306" s="2">
        <v>6.8860000000000001</v>
      </c>
      <c r="G2306" s="2">
        <v>70602.157999999996</v>
      </c>
      <c r="H2306" s="15">
        <f t="shared" si="35"/>
        <v>2.3428598937689539E-2</v>
      </c>
    </row>
    <row r="2307" spans="1:8" ht="13.5" x14ac:dyDescent="0.25">
      <c r="A2307" s="11"/>
      <c r="B2307" s="10">
        <v>45659</v>
      </c>
      <c r="C2307" s="2">
        <v>7.18</v>
      </c>
      <c r="D2307" s="2">
        <v>6.5510000000000002</v>
      </c>
      <c r="E2307" s="2">
        <v>12426</v>
      </c>
      <c r="F2307" s="2">
        <v>7.1130000000000004</v>
      </c>
      <c r="G2307" s="2">
        <v>88386.138000000006</v>
      </c>
      <c r="H2307" s="15">
        <f t="shared" si="35"/>
        <v>2.7172805243269555E-2</v>
      </c>
    </row>
    <row r="2308" spans="1:8" ht="13.5" x14ac:dyDescent="0.25">
      <c r="A2308" s="11"/>
      <c r="B2308" s="10">
        <v>45660</v>
      </c>
      <c r="C2308" s="2">
        <v>7.28</v>
      </c>
      <c r="D2308" s="2">
        <v>6.6422999999999996</v>
      </c>
      <c r="E2308" s="2">
        <v>16301</v>
      </c>
      <c r="F2308" s="2">
        <v>7.2690000000000001</v>
      </c>
      <c r="G2308" s="2">
        <v>118491.969</v>
      </c>
      <c r="H2308" s="15">
        <f t="shared" si="35"/>
        <v>1.3936803541443976E-2</v>
      </c>
    </row>
    <row r="2309" spans="1:8" ht="13.5" x14ac:dyDescent="0.25">
      <c r="A2309" s="11"/>
      <c r="B2309" s="10">
        <v>45663</v>
      </c>
      <c r="C2309" s="2">
        <v>7.35</v>
      </c>
      <c r="D2309" s="2">
        <v>6.7061000000000002</v>
      </c>
      <c r="E2309" s="2">
        <v>7586</v>
      </c>
      <c r="F2309" s="2">
        <v>7.3250000000000002</v>
      </c>
      <c r="G2309" s="2">
        <v>55567.45</v>
      </c>
      <c r="H2309" s="15">
        <f t="shared" si="35"/>
        <v>9.605106664860143E-3</v>
      </c>
    </row>
    <row r="2310" spans="1:8" ht="13.5" x14ac:dyDescent="0.25">
      <c r="A2310" s="11"/>
      <c r="B2310" s="10">
        <v>45664</v>
      </c>
      <c r="C2310" s="2">
        <v>7.28</v>
      </c>
      <c r="D2310" s="2">
        <v>6.6422999999999996</v>
      </c>
      <c r="E2310" s="2">
        <v>14182</v>
      </c>
      <c r="F2310" s="2">
        <v>7.3410000000000002</v>
      </c>
      <c r="G2310" s="2">
        <v>104110.06200000001</v>
      </c>
      <c r="H2310" s="15">
        <f t="shared" si="35"/>
        <v>-9.5137263088830356E-3</v>
      </c>
    </row>
    <row r="2311" spans="1:8" ht="13.5" x14ac:dyDescent="0.25">
      <c r="A2311" s="11"/>
      <c r="B2311" s="10">
        <v>45665</v>
      </c>
      <c r="C2311" s="2">
        <v>7.3</v>
      </c>
      <c r="D2311" s="2">
        <v>6.6604999999999999</v>
      </c>
      <c r="E2311" s="2">
        <v>6892</v>
      </c>
      <c r="F2311" s="2">
        <v>7.2809999999999997</v>
      </c>
      <c r="G2311" s="2">
        <v>50180.652000000002</v>
      </c>
      <c r="H2311" s="15">
        <f t="shared" ref="H2311:H2374" si="36">(D2311-D2310)/D2310</f>
        <v>2.7400147539256305E-3</v>
      </c>
    </row>
    <row r="2312" spans="1:8" ht="13.5" x14ac:dyDescent="0.25">
      <c r="A2312" s="11"/>
      <c r="B2312" s="10">
        <v>45666</v>
      </c>
      <c r="C2312" s="2">
        <v>7.34</v>
      </c>
      <c r="D2312" s="2">
        <v>6.6970000000000001</v>
      </c>
      <c r="E2312" s="2">
        <v>2199</v>
      </c>
      <c r="F2312" s="2">
        <v>7.33</v>
      </c>
      <c r="G2312" s="2">
        <v>16118.67</v>
      </c>
      <c r="H2312" s="15">
        <f t="shared" si="36"/>
        <v>5.4800690638841226E-3</v>
      </c>
    </row>
    <row r="2313" spans="1:8" ht="13.5" x14ac:dyDescent="0.25">
      <c r="A2313" s="11"/>
      <c r="B2313" s="10">
        <v>45667</v>
      </c>
      <c r="C2313" s="2">
        <v>7.25</v>
      </c>
      <c r="D2313" s="2">
        <v>6.6148999999999996</v>
      </c>
      <c r="E2313" s="2">
        <v>6508</v>
      </c>
      <c r="F2313" s="2">
        <v>7.2279999999999998</v>
      </c>
      <c r="G2313" s="2">
        <v>47039.824000000001</v>
      </c>
      <c r="H2313" s="15">
        <f t="shared" si="36"/>
        <v>-1.225922054651344E-2</v>
      </c>
    </row>
    <row r="2314" spans="1:8" ht="13.5" x14ac:dyDescent="0.25">
      <c r="A2314" s="11"/>
      <c r="B2314" s="10">
        <v>45670</v>
      </c>
      <c r="C2314" s="2">
        <v>7.32</v>
      </c>
      <c r="D2314" s="2">
        <v>6.6787999999999998</v>
      </c>
      <c r="E2314" s="2">
        <v>17764</v>
      </c>
      <c r="F2314" s="2">
        <v>7.3220000000000001</v>
      </c>
      <c r="G2314" s="2">
        <v>130068.008</v>
      </c>
      <c r="H2314" s="15">
        <f t="shared" si="36"/>
        <v>9.6600099774751379E-3</v>
      </c>
    </row>
    <row r="2315" spans="1:8" ht="13.5" x14ac:dyDescent="0.25">
      <c r="A2315" s="11"/>
      <c r="B2315" s="10">
        <v>45671</v>
      </c>
      <c r="C2315" s="2">
        <v>7.34</v>
      </c>
      <c r="D2315" s="2">
        <v>6.6970000000000001</v>
      </c>
      <c r="E2315" s="2">
        <v>4192</v>
      </c>
      <c r="F2315" s="2">
        <v>7.32</v>
      </c>
      <c r="G2315" s="2">
        <v>30685.439999999999</v>
      </c>
      <c r="H2315" s="15">
        <f t="shared" si="36"/>
        <v>2.7250404264239411E-3</v>
      </c>
    </row>
    <row r="2316" spans="1:8" ht="13.5" x14ac:dyDescent="0.25">
      <c r="A2316" s="11"/>
      <c r="B2316" s="10">
        <v>45672</v>
      </c>
      <c r="C2316" s="2">
        <v>7.59</v>
      </c>
      <c r="D2316" s="2">
        <v>6.9250999999999996</v>
      </c>
      <c r="E2316" s="2">
        <v>32447</v>
      </c>
      <c r="F2316" s="2">
        <v>7.4740000000000002</v>
      </c>
      <c r="G2316" s="2">
        <v>242508.878</v>
      </c>
      <c r="H2316" s="15">
        <f t="shared" si="36"/>
        <v>3.4060026877706366E-2</v>
      </c>
    </row>
    <row r="2317" spans="1:8" ht="13.5" x14ac:dyDescent="0.25">
      <c r="A2317" s="11"/>
      <c r="B2317" s="10">
        <v>45673</v>
      </c>
      <c r="C2317" s="2">
        <v>7.6</v>
      </c>
      <c r="D2317" s="2">
        <v>6.9341999999999997</v>
      </c>
      <c r="E2317" s="2">
        <v>9564</v>
      </c>
      <c r="F2317" s="2">
        <v>7.6070000000000002</v>
      </c>
      <c r="G2317" s="2">
        <v>72753.347999999998</v>
      </c>
      <c r="H2317" s="15">
        <f t="shared" si="36"/>
        <v>1.3140604467805675E-3</v>
      </c>
    </row>
    <row r="2318" spans="1:8" ht="13.5" x14ac:dyDescent="0.25">
      <c r="A2318" s="11"/>
      <c r="B2318" s="10">
        <v>45674</v>
      </c>
      <c r="C2318" s="2">
        <v>7.55</v>
      </c>
      <c r="D2318" s="2">
        <v>6.8886000000000003</v>
      </c>
      <c r="E2318" s="2">
        <v>5233</v>
      </c>
      <c r="F2318" s="2">
        <v>7.5529999999999999</v>
      </c>
      <c r="G2318" s="2">
        <v>39524.849000000002</v>
      </c>
      <c r="H2318" s="15">
        <f t="shared" si="36"/>
        <v>-6.576101064289957E-3</v>
      </c>
    </row>
    <row r="2319" spans="1:8" ht="13.5" x14ac:dyDescent="0.25">
      <c r="A2319" s="11"/>
      <c r="B2319" s="10">
        <v>45677</v>
      </c>
      <c r="C2319" s="2">
        <v>7.47</v>
      </c>
      <c r="D2319" s="2">
        <v>6.8155999999999999</v>
      </c>
      <c r="E2319" s="2">
        <v>11209</v>
      </c>
      <c r="F2319" s="2">
        <v>7.4630000000000001</v>
      </c>
      <c r="G2319" s="2">
        <v>83652.767000000007</v>
      </c>
      <c r="H2319" s="15">
        <f t="shared" si="36"/>
        <v>-1.0597218593037829E-2</v>
      </c>
    </row>
    <row r="2320" spans="1:8" ht="13.5" x14ac:dyDescent="0.25">
      <c r="A2320" s="11"/>
      <c r="B2320" s="10">
        <v>45678</v>
      </c>
      <c r="C2320" s="2">
        <v>7.4</v>
      </c>
      <c r="D2320" s="2">
        <v>6.7518000000000002</v>
      </c>
      <c r="E2320" s="2">
        <v>4044</v>
      </c>
      <c r="F2320" s="2">
        <v>7.3879999999999999</v>
      </c>
      <c r="G2320" s="2">
        <v>29877.072</v>
      </c>
      <c r="H2320" s="15">
        <f t="shared" si="36"/>
        <v>-9.3608779857972356E-3</v>
      </c>
    </row>
    <row r="2321" spans="1:8" ht="13.5" x14ac:dyDescent="0.25">
      <c r="A2321" s="11"/>
      <c r="B2321" s="10">
        <v>45679</v>
      </c>
      <c r="C2321" s="2">
        <v>7.4</v>
      </c>
      <c r="D2321" s="2">
        <v>6.7518000000000002</v>
      </c>
      <c r="E2321" s="2">
        <v>7046</v>
      </c>
      <c r="F2321" s="2">
        <v>7.327</v>
      </c>
      <c r="G2321" s="2">
        <v>51626.042000000001</v>
      </c>
      <c r="H2321" s="15">
        <f t="shared" si="36"/>
        <v>0</v>
      </c>
    </row>
    <row r="2322" spans="1:8" ht="13.5" x14ac:dyDescent="0.25">
      <c r="A2322" s="11"/>
      <c r="B2322" s="10">
        <v>45680</v>
      </c>
      <c r="C2322" s="2">
        <v>7.39</v>
      </c>
      <c r="D2322" s="2">
        <v>6.7426000000000004</v>
      </c>
      <c r="E2322" s="2">
        <v>5473</v>
      </c>
      <c r="F2322" s="2">
        <v>7.3390000000000004</v>
      </c>
      <c r="G2322" s="2">
        <v>40166.347000000002</v>
      </c>
      <c r="H2322" s="15">
        <f t="shared" si="36"/>
        <v>-1.3625996030687927E-3</v>
      </c>
    </row>
    <row r="2323" spans="1:8" ht="13.5" x14ac:dyDescent="0.25">
      <c r="A2323" s="11"/>
      <c r="B2323" s="10">
        <v>45681</v>
      </c>
      <c r="C2323" s="2">
        <v>7.36</v>
      </c>
      <c r="D2323" s="2">
        <v>6.7153</v>
      </c>
      <c r="E2323" s="2">
        <v>9829</v>
      </c>
      <c r="F2323" s="2">
        <v>7.3390000000000004</v>
      </c>
      <c r="G2323" s="2">
        <v>72135.031000000003</v>
      </c>
      <c r="H2323" s="15">
        <f t="shared" si="36"/>
        <v>-4.0488832201228493E-3</v>
      </c>
    </row>
    <row r="2324" spans="1:8" ht="13.5" x14ac:dyDescent="0.25">
      <c r="A2324" s="11"/>
      <c r="B2324" s="10">
        <v>45684</v>
      </c>
      <c r="C2324" s="2">
        <v>7.41</v>
      </c>
      <c r="D2324" s="2">
        <v>6.7609000000000004</v>
      </c>
      <c r="E2324" s="2">
        <v>868</v>
      </c>
      <c r="F2324" s="2">
        <v>7.4109999999999996</v>
      </c>
      <c r="G2324" s="2">
        <v>6432.7479999999996</v>
      </c>
      <c r="H2324" s="15">
        <f t="shared" si="36"/>
        <v>6.79046356826952E-3</v>
      </c>
    </row>
    <row r="2325" spans="1:8" ht="13.5" x14ac:dyDescent="0.25">
      <c r="A2325" s="11"/>
      <c r="B2325" s="10">
        <v>45685</v>
      </c>
      <c r="C2325" s="2">
        <v>7.25</v>
      </c>
      <c r="D2325" s="2">
        <v>6.6148999999999996</v>
      </c>
      <c r="E2325" s="2">
        <v>45026</v>
      </c>
      <c r="F2325" s="2">
        <v>7.0419999999999998</v>
      </c>
      <c r="G2325" s="2">
        <v>317073.092</v>
      </c>
      <c r="H2325" s="15">
        <f t="shared" si="36"/>
        <v>-2.1594758094336669E-2</v>
      </c>
    </row>
    <row r="2326" spans="1:8" ht="13.5" x14ac:dyDescent="0.25">
      <c r="A2326" s="11"/>
      <c r="B2326" s="10">
        <v>45686</v>
      </c>
      <c r="C2326" s="2">
        <v>7.15</v>
      </c>
      <c r="D2326" s="2">
        <v>6.5236999999999998</v>
      </c>
      <c r="E2326" s="2">
        <v>27370</v>
      </c>
      <c r="F2326" s="2">
        <v>7.03</v>
      </c>
      <c r="G2326" s="2">
        <v>192411.1</v>
      </c>
      <c r="H2326" s="15">
        <f t="shared" si="36"/>
        <v>-1.3787056493673334E-2</v>
      </c>
    </row>
    <row r="2327" spans="1:8" ht="13.5" x14ac:dyDescent="0.25">
      <c r="A2327" s="11"/>
      <c r="B2327" s="10">
        <v>45687</v>
      </c>
      <c r="C2327" s="2">
        <v>7.1</v>
      </c>
      <c r="D2327" s="2">
        <v>6.4779999999999998</v>
      </c>
      <c r="E2327" s="2">
        <v>3354</v>
      </c>
      <c r="F2327" s="2">
        <v>7.0330000000000004</v>
      </c>
      <c r="G2327" s="2">
        <v>23588.682000000001</v>
      </c>
      <c r="H2327" s="15">
        <f t="shared" si="36"/>
        <v>-7.0052270950534323E-3</v>
      </c>
    </row>
    <row r="2328" spans="1:8" ht="13.5" x14ac:dyDescent="0.25">
      <c r="A2328" s="11"/>
      <c r="B2328" s="10">
        <v>45688</v>
      </c>
      <c r="C2328" s="2">
        <v>7.05</v>
      </c>
      <c r="D2328" s="2">
        <v>6.4324000000000003</v>
      </c>
      <c r="E2328" s="2">
        <v>13323</v>
      </c>
      <c r="F2328" s="2">
        <v>7.0140000000000002</v>
      </c>
      <c r="G2328" s="2">
        <v>93447.521999999997</v>
      </c>
      <c r="H2328" s="15">
        <f t="shared" si="36"/>
        <v>-7.0392096326025661E-3</v>
      </c>
    </row>
    <row r="2329" spans="1:8" ht="13.5" x14ac:dyDescent="0.25">
      <c r="A2329" s="11"/>
      <c r="B2329" s="10">
        <v>45691</v>
      </c>
      <c r="C2329" s="2">
        <v>7.1</v>
      </c>
      <c r="D2329" s="2">
        <v>6.4779999999999998</v>
      </c>
      <c r="E2329" s="2">
        <v>10442</v>
      </c>
      <c r="F2329" s="2">
        <v>7.0049999999999999</v>
      </c>
      <c r="G2329" s="2">
        <v>73146.210000000006</v>
      </c>
      <c r="H2329" s="15">
        <f t="shared" si="36"/>
        <v>7.0891113736707007E-3</v>
      </c>
    </row>
    <row r="2330" spans="1:8" ht="13.5" x14ac:dyDescent="0.25">
      <c r="A2330" s="11"/>
      <c r="B2330" s="10">
        <v>45692</v>
      </c>
      <c r="C2330" s="2">
        <v>7.17</v>
      </c>
      <c r="D2330" s="2">
        <v>6.5419</v>
      </c>
      <c r="E2330" s="2">
        <v>4163</v>
      </c>
      <c r="F2330" s="2">
        <v>7.0449999999999999</v>
      </c>
      <c r="G2330" s="2">
        <v>29328.334999999999</v>
      </c>
      <c r="H2330" s="15">
        <f t="shared" si="36"/>
        <v>9.8641556035813979E-3</v>
      </c>
    </row>
    <row r="2331" spans="1:8" ht="13.5" x14ac:dyDescent="0.25">
      <c r="A2331" s="11"/>
      <c r="B2331" s="10">
        <v>45693</v>
      </c>
      <c r="C2331" s="2">
        <v>7.1</v>
      </c>
      <c r="D2331" s="2">
        <v>6.4779999999999998</v>
      </c>
      <c r="E2331" s="2">
        <v>14513</v>
      </c>
      <c r="F2331" s="2">
        <v>7.0039999999999996</v>
      </c>
      <c r="G2331" s="2">
        <v>101649.052</v>
      </c>
      <c r="H2331" s="15">
        <f t="shared" si="36"/>
        <v>-9.7678044604778864E-3</v>
      </c>
    </row>
    <row r="2332" spans="1:8" ht="13.5" x14ac:dyDescent="0.25">
      <c r="A2332" s="11"/>
      <c r="B2332" s="10">
        <v>45694</v>
      </c>
      <c r="C2332" s="2">
        <v>6.95</v>
      </c>
      <c r="D2332" s="2">
        <v>6.3411999999999997</v>
      </c>
      <c r="E2332" s="2">
        <v>15416</v>
      </c>
      <c r="F2332" s="2">
        <v>6.9859999999999998</v>
      </c>
      <c r="G2332" s="2">
        <v>107696.17600000001</v>
      </c>
      <c r="H2332" s="15">
        <f t="shared" si="36"/>
        <v>-2.111762889780797E-2</v>
      </c>
    </row>
    <row r="2333" spans="1:8" ht="13.5" x14ac:dyDescent="0.25">
      <c r="A2333" s="11"/>
      <c r="B2333" s="10">
        <v>45695</v>
      </c>
      <c r="C2333" s="2">
        <v>6.87</v>
      </c>
      <c r="D2333" s="2">
        <v>6.2682000000000002</v>
      </c>
      <c r="E2333" s="2">
        <v>19702</v>
      </c>
      <c r="F2333" s="2">
        <v>6.81</v>
      </c>
      <c r="G2333" s="2">
        <v>134170.62</v>
      </c>
      <c r="H2333" s="15">
        <f t="shared" si="36"/>
        <v>-1.1512016652999356E-2</v>
      </c>
    </row>
    <row r="2334" spans="1:8" ht="13.5" x14ac:dyDescent="0.25">
      <c r="A2334" s="11"/>
      <c r="B2334" s="10">
        <v>45698</v>
      </c>
      <c r="C2334" s="2">
        <v>6.84</v>
      </c>
      <c r="D2334" s="2">
        <v>6.2408000000000001</v>
      </c>
      <c r="E2334" s="2">
        <v>25598</v>
      </c>
      <c r="F2334" s="2">
        <v>6.7919999999999998</v>
      </c>
      <c r="G2334" s="2">
        <v>173861.61600000001</v>
      </c>
      <c r="H2334" s="15">
        <f t="shared" si="36"/>
        <v>-4.3712708592578559E-3</v>
      </c>
    </row>
    <row r="2335" spans="1:8" ht="13.5" x14ac:dyDescent="0.25">
      <c r="A2335" s="11"/>
      <c r="B2335" s="10">
        <v>45699</v>
      </c>
      <c r="C2335" s="2">
        <v>7.05</v>
      </c>
      <c r="D2335" s="2">
        <v>6.4324000000000003</v>
      </c>
      <c r="E2335" s="2">
        <v>8117</v>
      </c>
      <c r="F2335" s="2">
        <v>7.0039999999999996</v>
      </c>
      <c r="G2335" s="2">
        <v>56851.468000000001</v>
      </c>
      <c r="H2335" s="15">
        <f t="shared" si="36"/>
        <v>3.0701192154851977E-2</v>
      </c>
    </row>
    <row r="2336" spans="1:8" ht="13.5" x14ac:dyDescent="0.25">
      <c r="A2336" s="11"/>
      <c r="B2336" s="10">
        <v>45700</v>
      </c>
      <c r="C2336" s="2">
        <v>7.14</v>
      </c>
      <c r="D2336" s="2">
        <v>6.5145</v>
      </c>
      <c r="E2336" s="2">
        <v>7197</v>
      </c>
      <c r="F2336" s="2">
        <v>7.0579999999999998</v>
      </c>
      <c r="G2336" s="2">
        <v>50796.425999999999</v>
      </c>
      <c r="H2336" s="15">
        <f t="shared" si="36"/>
        <v>1.2763509731981782E-2</v>
      </c>
    </row>
    <row r="2337" spans="1:8" ht="13.5" x14ac:dyDescent="0.25">
      <c r="A2337" s="11"/>
      <c r="B2337" s="10">
        <v>45701</v>
      </c>
      <c r="C2337" s="2">
        <v>7.15</v>
      </c>
      <c r="D2337" s="2">
        <v>6.5236999999999998</v>
      </c>
      <c r="E2337" s="2">
        <v>2642</v>
      </c>
      <c r="F2337" s="2">
        <v>7.1790000000000003</v>
      </c>
      <c r="G2337" s="2">
        <v>18966.918000000001</v>
      </c>
      <c r="H2337" s="15">
        <f t="shared" si="36"/>
        <v>1.4122342466804628E-3</v>
      </c>
    </row>
    <row r="2338" spans="1:8" ht="13.5" x14ac:dyDescent="0.25">
      <c r="A2338" s="11"/>
      <c r="B2338" s="10">
        <v>45702</v>
      </c>
      <c r="C2338" s="2">
        <v>7</v>
      </c>
      <c r="D2338" s="2">
        <v>6.3868</v>
      </c>
      <c r="E2338" s="2">
        <v>5294</v>
      </c>
      <c r="F2338" s="2">
        <v>7.0510000000000002</v>
      </c>
      <c r="G2338" s="2">
        <v>37327.993999999999</v>
      </c>
      <c r="H2338" s="15">
        <f t="shared" si="36"/>
        <v>-2.0985023836166562E-2</v>
      </c>
    </row>
    <row r="2339" spans="1:8" ht="13.5" x14ac:dyDescent="0.25">
      <c r="A2339" s="11"/>
      <c r="B2339" s="10">
        <v>45705</v>
      </c>
      <c r="C2339" s="2">
        <v>7</v>
      </c>
      <c r="D2339" s="2">
        <v>6.3868</v>
      </c>
      <c r="E2339" s="2">
        <v>3676</v>
      </c>
      <c r="F2339" s="2">
        <v>7.0129999999999999</v>
      </c>
      <c r="G2339" s="2">
        <v>25779.788</v>
      </c>
      <c r="H2339" s="15">
        <f t="shared" si="36"/>
        <v>0</v>
      </c>
    </row>
    <row r="2340" spans="1:8" ht="13.5" x14ac:dyDescent="0.25">
      <c r="A2340" s="11"/>
      <c r="B2340" s="10">
        <v>45706</v>
      </c>
      <c r="C2340" s="2">
        <v>7</v>
      </c>
      <c r="D2340" s="2">
        <v>6.3868</v>
      </c>
      <c r="E2340" s="2">
        <v>9048</v>
      </c>
      <c r="F2340" s="2">
        <v>6.9420000000000002</v>
      </c>
      <c r="G2340" s="2">
        <v>62811.216</v>
      </c>
      <c r="H2340" s="15">
        <f t="shared" si="36"/>
        <v>0</v>
      </c>
    </row>
    <row r="2341" spans="1:8" ht="13.5" x14ac:dyDescent="0.25">
      <c r="A2341" s="11"/>
      <c r="B2341" s="10">
        <v>45707</v>
      </c>
      <c r="C2341" s="2">
        <v>7.22</v>
      </c>
      <c r="D2341" s="2">
        <v>6.5875000000000004</v>
      </c>
      <c r="E2341" s="2">
        <v>8779</v>
      </c>
      <c r="F2341" s="2">
        <v>7.0369999999999999</v>
      </c>
      <c r="G2341" s="2">
        <v>61777.822999999997</v>
      </c>
      <c r="H2341" s="15">
        <f t="shared" si="36"/>
        <v>3.1424187386484677E-2</v>
      </c>
    </row>
    <row r="2342" spans="1:8" ht="13.5" x14ac:dyDescent="0.25">
      <c r="A2342" s="11"/>
      <c r="B2342" s="10">
        <v>45708</v>
      </c>
      <c r="C2342" s="2">
        <v>7.2</v>
      </c>
      <c r="D2342" s="2">
        <v>6.5693000000000001</v>
      </c>
      <c r="E2342" s="2">
        <v>1415</v>
      </c>
      <c r="F2342" s="2">
        <v>7.03</v>
      </c>
      <c r="G2342" s="2">
        <v>9947.4500000000007</v>
      </c>
      <c r="H2342" s="15">
        <f t="shared" si="36"/>
        <v>-2.7628083491461428E-3</v>
      </c>
    </row>
    <row r="2343" spans="1:8" ht="13.5" x14ac:dyDescent="0.25">
      <c r="A2343" s="11"/>
      <c r="B2343" s="10">
        <v>45709</v>
      </c>
      <c r="C2343" s="2">
        <v>7.01</v>
      </c>
      <c r="D2343" s="2">
        <v>6.3959000000000001</v>
      </c>
      <c r="E2343" s="2">
        <v>3912</v>
      </c>
      <c r="F2343" s="2">
        <v>7.0540000000000003</v>
      </c>
      <c r="G2343" s="2">
        <v>27595.248</v>
      </c>
      <c r="H2343" s="15">
        <f t="shared" si="36"/>
        <v>-2.6395506370541763E-2</v>
      </c>
    </row>
    <row r="2344" spans="1:8" ht="13.5" x14ac:dyDescent="0.25">
      <c r="A2344" s="11"/>
      <c r="B2344" s="10">
        <v>45712</v>
      </c>
      <c r="C2344" s="2">
        <v>7</v>
      </c>
      <c r="D2344" s="2">
        <v>6.3868</v>
      </c>
      <c r="E2344" s="2">
        <v>1011</v>
      </c>
      <c r="F2344" s="2">
        <v>7.0090000000000003</v>
      </c>
      <c r="G2344" s="2">
        <v>7086.0990000000002</v>
      </c>
      <c r="H2344" s="15">
        <f t="shared" si="36"/>
        <v>-1.4227864725840161E-3</v>
      </c>
    </row>
    <row r="2345" spans="1:8" ht="13.5" x14ac:dyDescent="0.25">
      <c r="A2345" s="11"/>
      <c r="B2345" s="10">
        <v>45713</v>
      </c>
      <c r="C2345" s="2">
        <v>7.08</v>
      </c>
      <c r="D2345" s="2">
        <v>6.4598000000000004</v>
      </c>
      <c r="E2345" s="2">
        <v>3643</v>
      </c>
      <c r="F2345" s="2">
        <v>7.0049999999999999</v>
      </c>
      <c r="G2345" s="2">
        <v>25519.215</v>
      </c>
      <c r="H2345" s="15">
        <f t="shared" si="36"/>
        <v>1.1429824012024864E-2</v>
      </c>
    </row>
    <row r="2346" spans="1:8" ht="13.5" x14ac:dyDescent="0.25">
      <c r="A2346" s="11"/>
      <c r="B2346" s="10">
        <v>45714</v>
      </c>
      <c r="C2346" s="2">
        <v>6.86</v>
      </c>
      <c r="D2346" s="2">
        <v>6.2591000000000001</v>
      </c>
      <c r="E2346" s="2">
        <v>5019</v>
      </c>
      <c r="F2346" s="2">
        <v>6.9450000000000003</v>
      </c>
      <c r="G2346" s="2">
        <v>34856.955000000002</v>
      </c>
      <c r="H2346" s="15">
        <f t="shared" si="36"/>
        <v>-3.106907334592407E-2</v>
      </c>
    </row>
    <row r="2347" spans="1:8" ht="13.5" x14ac:dyDescent="0.25">
      <c r="A2347" s="11"/>
      <c r="B2347" s="10">
        <v>45715</v>
      </c>
      <c r="C2347" s="2">
        <v>7.06</v>
      </c>
      <c r="D2347" s="2">
        <v>6.4414999999999996</v>
      </c>
      <c r="E2347" s="2">
        <v>7336</v>
      </c>
      <c r="F2347" s="2">
        <v>6.98</v>
      </c>
      <c r="G2347" s="2">
        <v>51205.279999999999</v>
      </c>
      <c r="H2347" s="15">
        <f t="shared" si="36"/>
        <v>2.9141569874262984E-2</v>
      </c>
    </row>
    <row r="2348" spans="1:8" ht="13.5" x14ac:dyDescent="0.25">
      <c r="A2348" s="11"/>
      <c r="B2348" s="10">
        <v>45716</v>
      </c>
      <c r="C2348" s="2">
        <v>7.07</v>
      </c>
      <c r="D2348" s="2">
        <v>6.4507000000000003</v>
      </c>
      <c r="E2348" s="2">
        <v>8840</v>
      </c>
      <c r="F2348" s="2">
        <v>7.0010000000000003</v>
      </c>
      <c r="G2348" s="2">
        <v>61888.84</v>
      </c>
      <c r="H2348" s="15">
        <f t="shared" si="36"/>
        <v>1.4282387642631008E-3</v>
      </c>
    </row>
    <row r="2349" spans="1:8" ht="13.5" x14ac:dyDescent="0.25">
      <c r="A2349" s="11"/>
      <c r="B2349" s="10">
        <v>45719</v>
      </c>
      <c r="C2349" s="2">
        <v>7.1</v>
      </c>
      <c r="D2349" s="2">
        <v>6.4779999999999998</v>
      </c>
      <c r="E2349" s="2">
        <v>60</v>
      </c>
      <c r="F2349" s="2">
        <v>7.1</v>
      </c>
      <c r="G2349" s="2">
        <v>426</v>
      </c>
      <c r="H2349" s="15">
        <f t="shared" si="36"/>
        <v>4.232098841986053E-3</v>
      </c>
    </row>
    <row r="2350" spans="1:8" ht="13.5" x14ac:dyDescent="0.25">
      <c r="A2350" s="11"/>
      <c r="B2350" s="10">
        <v>45720</v>
      </c>
      <c r="C2350" s="2">
        <v>7.1</v>
      </c>
      <c r="D2350" s="2">
        <v>6.4779999999999998</v>
      </c>
      <c r="E2350" s="2">
        <v>7131</v>
      </c>
      <c r="F2350" s="2">
        <v>7.0069999999999997</v>
      </c>
      <c r="G2350" s="2">
        <v>49966.917000000001</v>
      </c>
      <c r="H2350" s="15">
        <f t="shared" si="36"/>
        <v>0</v>
      </c>
    </row>
    <row r="2351" spans="1:8" ht="13.5" x14ac:dyDescent="0.25">
      <c r="A2351" s="11"/>
      <c r="B2351" s="10">
        <v>45721</v>
      </c>
      <c r="C2351" s="2">
        <v>7.1</v>
      </c>
      <c r="D2351" s="2">
        <v>6.4779999999999998</v>
      </c>
      <c r="E2351" s="2">
        <v>4664</v>
      </c>
      <c r="F2351" s="2">
        <v>7.0279999999999996</v>
      </c>
      <c r="G2351" s="2">
        <v>32778.591999999997</v>
      </c>
      <c r="H2351" s="15">
        <f t="shared" si="36"/>
        <v>0</v>
      </c>
    </row>
    <row r="2352" spans="1:8" ht="13.5" x14ac:dyDescent="0.25">
      <c r="A2352" s="11"/>
      <c r="B2352" s="10">
        <v>45722</v>
      </c>
      <c r="C2352" s="2">
        <v>7.13</v>
      </c>
      <c r="D2352" s="2">
        <v>6.5053999999999998</v>
      </c>
      <c r="E2352" s="2">
        <v>3334</v>
      </c>
      <c r="F2352" s="2">
        <v>7.0890000000000004</v>
      </c>
      <c r="G2352" s="2">
        <v>23634.725999999999</v>
      </c>
      <c r="H2352" s="15">
        <f t="shared" si="36"/>
        <v>4.2297005248533642E-3</v>
      </c>
    </row>
    <row r="2353" spans="1:8" ht="13.5" x14ac:dyDescent="0.25">
      <c r="A2353" s="11"/>
      <c r="B2353" s="10">
        <v>45723</v>
      </c>
      <c r="C2353" s="2">
        <v>7.08</v>
      </c>
      <c r="D2353" s="2">
        <v>6.4598000000000004</v>
      </c>
      <c r="E2353" s="2">
        <v>373</v>
      </c>
      <c r="F2353" s="2">
        <v>7.0670000000000002</v>
      </c>
      <c r="G2353" s="2">
        <v>2635.991</v>
      </c>
      <c r="H2353" s="15">
        <f t="shared" si="36"/>
        <v>-7.0095612875456419E-3</v>
      </c>
    </row>
    <row r="2354" spans="1:8" ht="13.5" x14ac:dyDescent="0.25">
      <c r="A2354" s="11"/>
      <c r="B2354" s="10">
        <v>45726</v>
      </c>
      <c r="C2354" s="2">
        <v>7.14</v>
      </c>
      <c r="D2354" s="2">
        <v>6.5145</v>
      </c>
      <c r="E2354" s="2">
        <v>5969</v>
      </c>
      <c r="F2354" s="2">
        <v>7.0519999999999996</v>
      </c>
      <c r="G2354" s="2">
        <v>42093.387999999999</v>
      </c>
      <c r="H2354" s="15">
        <f t="shared" si="36"/>
        <v>8.4677544196414007E-3</v>
      </c>
    </row>
    <row r="2355" spans="1:8" ht="13.5" x14ac:dyDescent="0.25">
      <c r="A2355" s="11"/>
      <c r="B2355" s="10">
        <v>45727</v>
      </c>
      <c r="C2355" s="2">
        <v>7.07</v>
      </c>
      <c r="D2355" s="2">
        <v>6.4507000000000003</v>
      </c>
      <c r="E2355" s="2">
        <v>1679</v>
      </c>
      <c r="F2355" s="2">
        <v>7.0949999999999998</v>
      </c>
      <c r="G2355" s="2">
        <v>11912.504999999999</v>
      </c>
      <c r="H2355" s="15">
        <f t="shared" si="36"/>
        <v>-9.7935374932841563E-3</v>
      </c>
    </row>
    <row r="2356" spans="1:8" ht="13.5" x14ac:dyDescent="0.25">
      <c r="A2356" s="11"/>
      <c r="B2356" s="10">
        <v>45728</v>
      </c>
      <c r="C2356" s="2">
        <v>7.14</v>
      </c>
      <c r="D2356" s="2">
        <v>6.5145</v>
      </c>
      <c r="E2356" s="2">
        <v>1886</v>
      </c>
      <c r="F2356" s="2">
        <v>7.0880000000000001</v>
      </c>
      <c r="G2356" s="2">
        <v>13367.968000000001</v>
      </c>
      <c r="H2356" s="15">
        <f t="shared" si="36"/>
        <v>9.8903994915279948E-3</v>
      </c>
    </row>
    <row r="2357" spans="1:8" ht="13.5" x14ac:dyDescent="0.25">
      <c r="A2357" s="11"/>
      <c r="B2357" s="10">
        <v>45729</v>
      </c>
      <c r="C2357" s="2">
        <v>7.12</v>
      </c>
      <c r="D2357" s="2">
        <v>6.4962999999999997</v>
      </c>
      <c r="E2357" s="2">
        <v>4309</v>
      </c>
      <c r="F2357" s="2">
        <v>7.0449999999999999</v>
      </c>
      <c r="G2357" s="2">
        <v>30356.904999999999</v>
      </c>
      <c r="H2357" s="15">
        <f t="shared" si="36"/>
        <v>-2.7937677488679433E-3</v>
      </c>
    </row>
    <row r="2358" spans="1:8" ht="13.5" x14ac:dyDescent="0.25">
      <c r="A2358" s="11"/>
      <c r="B2358" s="10">
        <v>45730</v>
      </c>
      <c r="C2358" s="2">
        <v>7.12</v>
      </c>
      <c r="D2358" s="2">
        <v>6.4962999999999997</v>
      </c>
      <c r="E2358" s="2">
        <v>10546</v>
      </c>
      <c r="F2358" s="2">
        <v>7.0709999999999997</v>
      </c>
      <c r="G2358" s="2">
        <v>74570.766000000003</v>
      </c>
      <c r="H2358" s="15">
        <f t="shared" si="36"/>
        <v>0</v>
      </c>
    </row>
    <row r="2359" spans="1:8" ht="13.5" x14ac:dyDescent="0.25">
      <c r="A2359" s="11"/>
      <c r="B2359" s="10">
        <v>45733</v>
      </c>
      <c r="C2359" s="2">
        <v>7.08</v>
      </c>
      <c r="D2359" s="2">
        <v>6.4598000000000004</v>
      </c>
      <c r="E2359" s="2">
        <v>55551</v>
      </c>
      <c r="F2359" s="2">
        <v>7.08</v>
      </c>
      <c r="G2359" s="2">
        <v>393301.08</v>
      </c>
      <c r="H2359" s="15">
        <f t="shared" si="36"/>
        <v>-5.6185828856424903E-3</v>
      </c>
    </row>
    <row r="2360" spans="1:8" ht="13.5" x14ac:dyDescent="0.25">
      <c r="A2360" s="11"/>
      <c r="B2360" s="10">
        <v>45734</v>
      </c>
      <c r="C2360" s="2">
        <v>7.06</v>
      </c>
      <c r="D2360" s="2">
        <v>6.4414999999999996</v>
      </c>
      <c r="E2360" s="2">
        <v>4666</v>
      </c>
      <c r="F2360" s="2">
        <v>7.0629999999999997</v>
      </c>
      <c r="G2360" s="2">
        <v>32955.957999999999</v>
      </c>
      <c r="H2360" s="15">
        <f t="shared" si="36"/>
        <v>-2.8329050434999334E-3</v>
      </c>
    </row>
    <row r="2361" spans="1:8" ht="13.5" x14ac:dyDescent="0.25">
      <c r="A2361" s="11"/>
      <c r="B2361" s="10">
        <v>45735</v>
      </c>
      <c r="C2361" s="2">
        <v>7.01</v>
      </c>
      <c r="D2361" s="2">
        <v>6.3959000000000001</v>
      </c>
      <c r="E2361" s="2">
        <v>9722</v>
      </c>
      <c r="F2361" s="2">
        <v>7.0220000000000002</v>
      </c>
      <c r="G2361" s="2">
        <v>68267.884000000005</v>
      </c>
      <c r="H2361" s="15">
        <f t="shared" si="36"/>
        <v>-7.0790964837381702E-3</v>
      </c>
    </row>
    <row r="2362" spans="1:8" ht="13.5" x14ac:dyDescent="0.25">
      <c r="A2362" s="11"/>
      <c r="B2362" s="10">
        <v>45737</v>
      </c>
      <c r="C2362" s="2">
        <v>6.98</v>
      </c>
      <c r="D2362" s="2">
        <v>6.3685999999999998</v>
      </c>
      <c r="E2362" s="2">
        <v>8461</v>
      </c>
      <c r="F2362" s="2">
        <v>6.9649999999999999</v>
      </c>
      <c r="G2362" s="2">
        <v>58930.864999999998</v>
      </c>
      <c r="H2362" s="15">
        <f t="shared" si="36"/>
        <v>-4.2683594177520476E-3</v>
      </c>
    </row>
    <row r="2363" spans="1:8" ht="13.5" x14ac:dyDescent="0.25">
      <c r="A2363" s="11"/>
      <c r="B2363" s="10">
        <v>45740</v>
      </c>
      <c r="C2363" s="2">
        <v>7.04</v>
      </c>
      <c r="D2363" s="2">
        <v>6.4233000000000002</v>
      </c>
      <c r="E2363" s="2">
        <v>7036</v>
      </c>
      <c r="F2363" s="2">
        <v>6.9710000000000001</v>
      </c>
      <c r="G2363" s="2">
        <v>49047.955999999998</v>
      </c>
      <c r="H2363" s="15">
        <f t="shared" si="36"/>
        <v>8.5890148541281318E-3</v>
      </c>
    </row>
    <row r="2364" spans="1:8" ht="13.5" x14ac:dyDescent="0.25">
      <c r="A2364" s="11"/>
      <c r="B2364" s="10">
        <v>45741</v>
      </c>
      <c r="C2364" s="2">
        <v>7</v>
      </c>
      <c r="D2364" s="2">
        <v>6.3868</v>
      </c>
      <c r="E2364" s="2">
        <v>3143</v>
      </c>
      <c r="F2364" s="2">
        <v>7</v>
      </c>
      <c r="G2364" s="2">
        <v>22001</v>
      </c>
      <c r="H2364" s="15">
        <f t="shared" si="36"/>
        <v>-5.6824373764264779E-3</v>
      </c>
    </row>
    <row r="2365" spans="1:8" ht="13.5" x14ac:dyDescent="0.25">
      <c r="A2365" s="11"/>
      <c r="B2365" s="10">
        <v>45742</v>
      </c>
      <c r="C2365" s="2">
        <v>6.9</v>
      </c>
      <c r="D2365" s="2">
        <v>6.2956000000000003</v>
      </c>
      <c r="E2365" s="2">
        <v>6319</v>
      </c>
      <c r="F2365" s="2">
        <v>6.9660000000000002</v>
      </c>
      <c r="G2365" s="2">
        <v>44018.154000000002</v>
      </c>
      <c r="H2365" s="15">
        <f t="shared" si="36"/>
        <v>-1.4279451368447381E-2</v>
      </c>
    </row>
    <row r="2366" spans="1:8" ht="13.5" x14ac:dyDescent="0.25">
      <c r="A2366" s="11"/>
      <c r="B2366" s="10">
        <v>45743</v>
      </c>
      <c r="C2366" s="2">
        <v>6.97</v>
      </c>
      <c r="D2366" s="2">
        <v>6.3593999999999999</v>
      </c>
      <c r="E2366" s="2">
        <v>1583</v>
      </c>
      <c r="F2366" s="2">
        <v>6.9089999999999998</v>
      </c>
      <c r="G2366" s="2">
        <v>10936.947</v>
      </c>
      <c r="H2366" s="15">
        <f t="shared" si="36"/>
        <v>1.0134061884490697E-2</v>
      </c>
    </row>
    <row r="2367" spans="1:8" ht="13.5" x14ac:dyDescent="0.25">
      <c r="A2367" s="11"/>
      <c r="B2367" s="10">
        <v>45744</v>
      </c>
      <c r="C2367" s="2">
        <v>7</v>
      </c>
      <c r="D2367" s="2">
        <v>6.3868</v>
      </c>
      <c r="E2367" s="2">
        <v>8406</v>
      </c>
      <c r="F2367" s="2">
        <v>6.976</v>
      </c>
      <c r="G2367" s="2">
        <v>58640.256000000001</v>
      </c>
      <c r="H2367" s="15">
        <f t="shared" si="36"/>
        <v>4.3085825706827832E-3</v>
      </c>
    </row>
    <row r="2368" spans="1:8" ht="13.5" x14ac:dyDescent="0.25">
      <c r="A2368" s="11"/>
      <c r="B2368" s="10">
        <v>45749</v>
      </c>
      <c r="C2368" s="2">
        <v>6.99</v>
      </c>
      <c r="D2368" s="2">
        <v>6.3776999999999999</v>
      </c>
      <c r="E2368" s="2">
        <v>1203</v>
      </c>
      <c r="F2368" s="2">
        <v>6.9749999999999996</v>
      </c>
      <c r="G2368" s="2">
        <v>8390.9249999999993</v>
      </c>
      <c r="H2368" s="15">
        <f t="shared" si="36"/>
        <v>-1.4248136782113276E-3</v>
      </c>
    </row>
    <row r="2369" spans="1:8" ht="13.5" x14ac:dyDescent="0.25">
      <c r="A2369" s="11"/>
      <c r="B2369" s="10">
        <v>45750</v>
      </c>
      <c r="C2369" s="2">
        <v>6.95</v>
      </c>
      <c r="D2369" s="2">
        <v>6.3411999999999997</v>
      </c>
      <c r="E2369" s="2">
        <v>1057</v>
      </c>
      <c r="F2369" s="2">
        <v>6.883</v>
      </c>
      <c r="G2369" s="2">
        <v>7275.3310000000001</v>
      </c>
      <c r="H2369" s="15">
        <f t="shared" si="36"/>
        <v>-5.7230663091710487E-3</v>
      </c>
    </row>
    <row r="2370" spans="1:8" ht="13.5" x14ac:dyDescent="0.25">
      <c r="A2370" s="11"/>
      <c r="B2370" s="10">
        <v>45751</v>
      </c>
      <c r="C2370" s="2">
        <v>6.9</v>
      </c>
      <c r="D2370" s="2">
        <v>6.2956000000000003</v>
      </c>
      <c r="E2370" s="2">
        <v>1782</v>
      </c>
      <c r="F2370" s="2">
        <v>6.9249999999999998</v>
      </c>
      <c r="G2370" s="2">
        <v>12340.35</v>
      </c>
      <c r="H2370" s="15">
        <f t="shared" si="36"/>
        <v>-7.1910679366680476E-3</v>
      </c>
    </row>
    <row r="2371" spans="1:8" ht="13.5" x14ac:dyDescent="0.25">
      <c r="A2371" s="11"/>
      <c r="B2371" s="10">
        <v>45754</v>
      </c>
      <c r="C2371" s="2">
        <v>6.77</v>
      </c>
      <c r="D2371" s="2">
        <v>6.1768999999999998</v>
      </c>
      <c r="E2371" s="2">
        <v>2949</v>
      </c>
      <c r="F2371" s="2">
        <v>6.8079999999999998</v>
      </c>
      <c r="G2371" s="2">
        <v>20076.792000000001</v>
      </c>
      <c r="H2371" s="15">
        <f t="shared" si="36"/>
        <v>-1.8854438020204662E-2</v>
      </c>
    </row>
    <row r="2372" spans="1:8" ht="13.5" x14ac:dyDescent="0.25">
      <c r="A2372" s="11"/>
      <c r="B2372" s="10">
        <v>45755</v>
      </c>
      <c r="C2372" s="2">
        <v>6.68</v>
      </c>
      <c r="D2372" s="2">
        <v>6.0948000000000002</v>
      </c>
      <c r="E2372" s="2">
        <v>9143</v>
      </c>
      <c r="F2372" s="2">
        <v>6.7089999999999996</v>
      </c>
      <c r="G2372" s="2">
        <v>61340.387000000002</v>
      </c>
      <c r="H2372" s="15">
        <f t="shared" si="36"/>
        <v>-1.3291456879664496E-2</v>
      </c>
    </row>
    <row r="2373" spans="1:8" ht="13.5" x14ac:dyDescent="0.25">
      <c r="A2373" s="11"/>
      <c r="B2373" s="10">
        <v>45757</v>
      </c>
      <c r="C2373" s="2">
        <v>6.35</v>
      </c>
      <c r="D2373" s="2">
        <v>5.7937000000000003</v>
      </c>
      <c r="E2373" s="2">
        <v>29283</v>
      </c>
      <c r="F2373" s="2">
        <v>6.5650000000000004</v>
      </c>
      <c r="G2373" s="2">
        <v>192242.89499999999</v>
      </c>
      <c r="H2373" s="15">
        <f t="shared" si="36"/>
        <v>-4.9402769574063123E-2</v>
      </c>
    </row>
    <row r="2374" spans="1:8" ht="13.5" x14ac:dyDescent="0.25">
      <c r="A2374" s="11"/>
      <c r="B2374" s="10">
        <v>45758</v>
      </c>
      <c r="C2374" s="2">
        <v>5.97</v>
      </c>
      <c r="D2374" s="2">
        <v>5.4470000000000001</v>
      </c>
      <c r="E2374" s="2">
        <v>43367</v>
      </c>
      <c r="F2374" s="2">
        <v>6.0990000000000002</v>
      </c>
      <c r="G2374" s="2">
        <v>264495.33299999998</v>
      </c>
      <c r="H2374" s="15">
        <f t="shared" si="36"/>
        <v>-5.9840861625558836E-2</v>
      </c>
    </row>
    <row r="2375" spans="1:8" ht="13.5" x14ac:dyDescent="0.25">
      <c r="A2375" s="11"/>
      <c r="B2375" s="10">
        <v>45761</v>
      </c>
      <c r="C2375" s="2">
        <v>6.32</v>
      </c>
      <c r="D2375" s="2">
        <v>5.7664</v>
      </c>
      <c r="E2375" s="2">
        <v>19224</v>
      </c>
      <c r="F2375" s="2">
        <v>6.02</v>
      </c>
      <c r="G2375" s="2">
        <v>115728.48</v>
      </c>
      <c r="H2375" s="15">
        <f t="shared" ref="H2375:H2438" si="37">(D2375-D2374)/D2374</f>
        <v>5.863778226546721E-2</v>
      </c>
    </row>
    <row r="2376" spans="1:8" ht="13.5" x14ac:dyDescent="0.25">
      <c r="A2376" s="11"/>
      <c r="B2376" s="10">
        <v>45762</v>
      </c>
      <c r="C2376" s="2">
        <v>6.48</v>
      </c>
      <c r="D2376" s="2">
        <v>5.9123999999999999</v>
      </c>
      <c r="E2376" s="2">
        <v>12337</v>
      </c>
      <c r="F2376" s="2">
        <v>6.4589999999999996</v>
      </c>
      <c r="G2376" s="2">
        <v>79684.683000000005</v>
      </c>
      <c r="H2376" s="15">
        <f t="shared" si="37"/>
        <v>2.5319089900110971E-2</v>
      </c>
    </row>
    <row r="2377" spans="1:8" ht="13.5" x14ac:dyDescent="0.25">
      <c r="A2377" s="11"/>
      <c r="B2377" s="10">
        <v>45763</v>
      </c>
      <c r="C2377" s="2">
        <v>6.45</v>
      </c>
      <c r="D2377" s="2">
        <v>5.8849999999999998</v>
      </c>
      <c r="E2377" s="2">
        <v>3870</v>
      </c>
      <c r="F2377" s="2">
        <v>6.41</v>
      </c>
      <c r="G2377" s="2">
        <v>24806.7</v>
      </c>
      <c r="H2377" s="15">
        <f t="shared" si="37"/>
        <v>-4.6343278533252305E-3</v>
      </c>
    </row>
    <row r="2378" spans="1:8" ht="13.5" x14ac:dyDescent="0.25">
      <c r="A2378" s="11"/>
      <c r="B2378" s="10">
        <v>45764</v>
      </c>
      <c r="C2378" s="2">
        <v>6.5</v>
      </c>
      <c r="D2378" s="2">
        <v>5.9306000000000001</v>
      </c>
      <c r="E2378" s="2">
        <v>7541</v>
      </c>
      <c r="F2378" s="2">
        <v>6.5540000000000003</v>
      </c>
      <c r="G2378" s="2">
        <v>49423.714</v>
      </c>
      <c r="H2378" s="15">
        <f t="shared" si="37"/>
        <v>7.7485131690739695E-3</v>
      </c>
    </row>
    <row r="2379" spans="1:8" ht="13.5" x14ac:dyDescent="0.25">
      <c r="A2379" s="11"/>
      <c r="B2379" s="10">
        <v>45765</v>
      </c>
      <c r="C2379" s="2">
        <v>6.34</v>
      </c>
      <c r="D2379" s="2">
        <v>5.7846000000000002</v>
      </c>
      <c r="E2379" s="2">
        <v>2660</v>
      </c>
      <c r="F2379" s="2">
        <v>6.4</v>
      </c>
      <c r="G2379" s="2">
        <v>17024</v>
      </c>
      <c r="H2379" s="15">
        <f t="shared" si="37"/>
        <v>-2.4618082487438016E-2</v>
      </c>
    </row>
    <row r="2380" spans="1:8" ht="13.5" x14ac:dyDescent="0.25">
      <c r="A2380" s="11"/>
      <c r="B2380" s="10">
        <v>45768</v>
      </c>
      <c r="C2380" s="2">
        <v>6.3</v>
      </c>
      <c r="D2380" s="2">
        <v>5.7481</v>
      </c>
      <c r="E2380" s="2">
        <v>681</v>
      </c>
      <c r="F2380" s="2">
        <v>6.3170000000000002</v>
      </c>
      <c r="G2380" s="2">
        <v>4301.8770000000004</v>
      </c>
      <c r="H2380" s="15">
        <f t="shared" si="37"/>
        <v>-6.3098572070670739E-3</v>
      </c>
    </row>
    <row r="2381" spans="1:8" ht="13.5" x14ac:dyDescent="0.25">
      <c r="A2381" s="11"/>
      <c r="B2381" s="10">
        <v>45769</v>
      </c>
      <c r="C2381" s="2">
        <v>6.31</v>
      </c>
      <c r="D2381" s="2">
        <v>5.7572000000000001</v>
      </c>
      <c r="E2381" s="2">
        <v>15724</v>
      </c>
      <c r="F2381" s="2">
        <v>6.3040000000000003</v>
      </c>
      <c r="G2381" s="2">
        <v>99124.096000000005</v>
      </c>
      <c r="H2381" s="15">
        <f t="shared" si="37"/>
        <v>1.5831318174701393E-3</v>
      </c>
    </row>
    <row r="2382" spans="1:8" ht="13.5" x14ac:dyDescent="0.25">
      <c r="A2382" s="11"/>
      <c r="B2382" s="10">
        <v>45770</v>
      </c>
      <c r="C2382" s="2">
        <v>6.64</v>
      </c>
      <c r="D2382" s="2">
        <v>6.0583</v>
      </c>
      <c r="E2382" s="2">
        <v>8259</v>
      </c>
      <c r="F2382" s="2">
        <v>6.5049999999999999</v>
      </c>
      <c r="G2382" s="2">
        <v>53724.794999999998</v>
      </c>
      <c r="H2382" s="15">
        <f t="shared" si="37"/>
        <v>5.2299729034947527E-2</v>
      </c>
    </row>
    <row r="2383" spans="1:8" ht="13.5" x14ac:dyDescent="0.25">
      <c r="A2383" s="11"/>
      <c r="B2383" s="10">
        <v>45771</v>
      </c>
      <c r="C2383" s="2">
        <v>6.6</v>
      </c>
      <c r="D2383" s="2">
        <v>6.0217999999999998</v>
      </c>
      <c r="E2383" s="2">
        <v>8809</v>
      </c>
      <c r="F2383" s="2">
        <v>6.5650000000000004</v>
      </c>
      <c r="G2383" s="2">
        <v>57831.084999999999</v>
      </c>
      <c r="H2383" s="15">
        <f t="shared" si="37"/>
        <v>-6.0247924335209875E-3</v>
      </c>
    </row>
    <row r="2384" spans="1:8" ht="13.5" x14ac:dyDescent="0.25">
      <c r="A2384" s="11"/>
      <c r="B2384" s="10">
        <v>45772</v>
      </c>
      <c r="C2384" s="2">
        <v>6.6</v>
      </c>
      <c r="D2384" s="2">
        <v>6.0217999999999998</v>
      </c>
      <c r="E2384" s="2">
        <v>4510</v>
      </c>
      <c r="F2384" s="2">
        <v>6.5369999999999999</v>
      </c>
      <c r="G2384" s="2">
        <v>29481.87</v>
      </c>
      <c r="H2384" s="15">
        <f t="shared" si="37"/>
        <v>0</v>
      </c>
    </row>
    <row r="2385" spans="1:8" ht="13.5" x14ac:dyDescent="0.25">
      <c r="A2385" s="11"/>
      <c r="B2385" s="10">
        <v>45775</v>
      </c>
      <c r="C2385" s="2">
        <v>6.65</v>
      </c>
      <c r="D2385" s="2">
        <v>6.0674999999999999</v>
      </c>
      <c r="E2385" s="2">
        <v>7099</v>
      </c>
      <c r="F2385" s="2">
        <v>6.53</v>
      </c>
      <c r="G2385" s="2">
        <v>46356.47</v>
      </c>
      <c r="H2385" s="15">
        <f t="shared" si="37"/>
        <v>7.5890929622372174E-3</v>
      </c>
    </row>
    <row r="2386" spans="1:8" ht="13.5" x14ac:dyDescent="0.25">
      <c r="A2386" s="11"/>
      <c r="B2386" s="10">
        <v>45776</v>
      </c>
      <c r="C2386" s="2">
        <v>6.68</v>
      </c>
      <c r="D2386" s="2">
        <v>6.0948000000000002</v>
      </c>
      <c r="E2386" s="2">
        <v>2388</v>
      </c>
      <c r="F2386" s="2">
        <v>6.6050000000000004</v>
      </c>
      <c r="G2386" s="2">
        <v>15772.74</v>
      </c>
      <c r="H2386" s="15">
        <f t="shared" si="37"/>
        <v>4.4993819530284836E-3</v>
      </c>
    </row>
    <row r="2387" spans="1:8" ht="13.5" x14ac:dyDescent="0.25">
      <c r="A2387" s="11"/>
      <c r="B2387" s="10">
        <v>45777</v>
      </c>
      <c r="C2387" s="2">
        <v>6.68</v>
      </c>
      <c r="D2387" s="2">
        <v>6.0948000000000002</v>
      </c>
      <c r="E2387" s="2">
        <v>767</v>
      </c>
      <c r="F2387" s="2">
        <v>6.681</v>
      </c>
      <c r="G2387" s="2">
        <v>5124.3270000000002</v>
      </c>
      <c r="H2387" s="15">
        <f t="shared" si="37"/>
        <v>0</v>
      </c>
    </row>
    <row r="2388" spans="1:8" ht="13.5" x14ac:dyDescent="0.25">
      <c r="A2388" s="11"/>
      <c r="B2388" s="10">
        <v>45779</v>
      </c>
      <c r="C2388" s="2">
        <v>6.6</v>
      </c>
      <c r="D2388" s="2">
        <v>6.0217999999999998</v>
      </c>
      <c r="E2388" s="2">
        <v>1170</v>
      </c>
      <c r="F2388" s="2">
        <v>6.6639999999999997</v>
      </c>
      <c r="G2388" s="2">
        <v>7796.88</v>
      </c>
      <c r="H2388" s="15">
        <f t="shared" si="37"/>
        <v>-1.1977423377305309E-2</v>
      </c>
    </row>
    <row r="2389" spans="1:8" ht="13.5" x14ac:dyDescent="0.25">
      <c r="A2389" s="11"/>
      <c r="B2389" s="10">
        <v>45782</v>
      </c>
      <c r="C2389" s="2">
        <v>6.48</v>
      </c>
      <c r="D2389" s="2">
        <v>5.9123999999999999</v>
      </c>
      <c r="E2389" s="2">
        <v>3938</v>
      </c>
      <c r="F2389" s="2">
        <v>6.5190000000000001</v>
      </c>
      <c r="G2389" s="2">
        <v>25671.822</v>
      </c>
      <c r="H2389" s="15">
        <f t="shared" si="37"/>
        <v>-1.816732538443654E-2</v>
      </c>
    </row>
    <row r="2390" spans="1:8" ht="13.5" x14ac:dyDescent="0.25">
      <c r="A2390" s="11"/>
      <c r="B2390" s="10">
        <v>45783</v>
      </c>
      <c r="C2390" s="2">
        <v>6.59</v>
      </c>
      <c r="D2390" s="2">
        <v>6.0126999999999997</v>
      </c>
      <c r="E2390" s="2">
        <v>11222</v>
      </c>
      <c r="F2390" s="2">
        <v>6.5949999999999998</v>
      </c>
      <c r="G2390" s="2">
        <v>74009.09</v>
      </c>
      <c r="H2390" s="15">
        <f t="shared" si="37"/>
        <v>1.6964346120018917E-2</v>
      </c>
    </row>
    <row r="2391" spans="1:8" ht="13.5" x14ac:dyDescent="0.25">
      <c r="A2391" s="11"/>
      <c r="B2391" s="10">
        <v>45784</v>
      </c>
      <c r="C2391" s="2">
        <v>6.5</v>
      </c>
      <c r="D2391" s="2">
        <v>5.9306000000000001</v>
      </c>
      <c r="E2391" s="2">
        <v>3991</v>
      </c>
      <c r="F2391" s="2">
        <v>6.508</v>
      </c>
      <c r="G2391" s="2">
        <v>25973.428</v>
      </c>
      <c r="H2391" s="15">
        <f t="shared" si="37"/>
        <v>-1.3654431453423524E-2</v>
      </c>
    </row>
    <row r="2392" spans="1:8" ht="13.5" x14ac:dyDescent="0.25">
      <c r="A2392" s="11"/>
      <c r="B2392" s="10">
        <v>45785</v>
      </c>
      <c r="C2392" s="2">
        <v>6.55</v>
      </c>
      <c r="D2392" s="2">
        <v>5.9762000000000004</v>
      </c>
      <c r="E2392" s="2">
        <v>3298</v>
      </c>
      <c r="F2392" s="2">
        <v>6.5039999999999996</v>
      </c>
      <c r="G2392" s="2">
        <v>21450.191999999999</v>
      </c>
      <c r="H2392" s="15">
        <f t="shared" si="37"/>
        <v>7.6889353522409717E-3</v>
      </c>
    </row>
    <row r="2393" spans="1:8" ht="13.5" x14ac:dyDescent="0.25">
      <c r="A2393" s="11"/>
      <c r="B2393" s="10">
        <v>45786</v>
      </c>
      <c r="C2393" s="2">
        <v>6.5</v>
      </c>
      <c r="D2393" s="2">
        <v>5.9306000000000001</v>
      </c>
      <c r="E2393" s="2">
        <v>3944</v>
      </c>
      <c r="F2393" s="2">
        <v>6.4770000000000003</v>
      </c>
      <c r="G2393" s="2">
        <v>25545.288</v>
      </c>
      <c r="H2393" s="15">
        <f t="shared" si="37"/>
        <v>-7.630266724674593E-3</v>
      </c>
    </row>
    <row r="2394" spans="1:8" ht="13.5" x14ac:dyDescent="0.25">
      <c r="A2394" s="11"/>
      <c r="B2394" s="10">
        <v>45789</v>
      </c>
      <c r="C2394" s="2">
        <v>6.6</v>
      </c>
      <c r="D2394" s="2">
        <v>6.0217999999999998</v>
      </c>
      <c r="E2394" s="2">
        <v>5427</v>
      </c>
      <c r="F2394" s="2">
        <v>6.4950000000000001</v>
      </c>
      <c r="G2394" s="2">
        <v>35248.364999999998</v>
      </c>
      <c r="H2394" s="15">
        <f t="shared" si="37"/>
        <v>1.5377870704481794E-2</v>
      </c>
    </row>
    <row r="2395" spans="1:8" ht="13.5" x14ac:dyDescent="0.25">
      <c r="A2395" s="11"/>
      <c r="B2395" s="10">
        <v>45790</v>
      </c>
      <c r="C2395" s="2">
        <v>6.6</v>
      </c>
      <c r="D2395" s="2">
        <v>6.0217999999999998</v>
      </c>
      <c r="E2395" s="2">
        <v>495</v>
      </c>
      <c r="F2395" s="2">
        <v>6.4989999999999997</v>
      </c>
      <c r="G2395" s="2">
        <v>3217.0050000000001</v>
      </c>
      <c r="H2395" s="15">
        <f t="shared" si="37"/>
        <v>0</v>
      </c>
    </row>
    <row r="2396" spans="1:8" ht="13.5" x14ac:dyDescent="0.25">
      <c r="A2396" s="11"/>
      <c r="B2396" s="10">
        <v>45791</v>
      </c>
      <c r="C2396" s="2">
        <v>6.6</v>
      </c>
      <c r="D2396" s="2">
        <v>6.0217999999999998</v>
      </c>
      <c r="E2396" s="2">
        <v>425</v>
      </c>
      <c r="F2396" s="2">
        <v>6.4939999999999998</v>
      </c>
      <c r="G2396" s="2">
        <v>2759.95</v>
      </c>
      <c r="H2396" s="15">
        <f t="shared" si="37"/>
        <v>0</v>
      </c>
    </row>
    <row r="2397" spans="1:8" ht="13.5" x14ac:dyDescent="0.25">
      <c r="A2397" s="11"/>
      <c r="B2397" s="10">
        <v>45792</v>
      </c>
      <c r="C2397" s="2">
        <v>6.57</v>
      </c>
      <c r="D2397" s="2">
        <v>5.9945000000000004</v>
      </c>
      <c r="E2397" s="2">
        <v>14208</v>
      </c>
      <c r="F2397" s="2">
        <v>6.5019999999999998</v>
      </c>
      <c r="G2397" s="2">
        <v>92380.415999999997</v>
      </c>
      <c r="H2397" s="15">
        <f t="shared" si="37"/>
        <v>-4.5335281809424817E-3</v>
      </c>
    </row>
    <row r="2398" spans="1:8" ht="13.5" x14ac:dyDescent="0.25">
      <c r="A2398" s="11"/>
      <c r="B2398" s="10">
        <v>45793</v>
      </c>
      <c r="C2398" s="2">
        <v>6.6</v>
      </c>
      <c r="D2398" s="2">
        <v>6.0217999999999998</v>
      </c>
      <c r="E2398" s="2">
        <v>473</v>
      </c>
      <c r="F2398" s="2">
        <v>6.6</v>
      </c>
      <c r="G2398" s="2">
        <v>3121.8</v>
      </c>
      <c r="H2398" s="15">
        <f t="shared" si="37"/>
        <v>4.5541746601050022E-3</v>
      </c>
    </row>
    <row r="2399" spans="1:8" ht="13.5" x14ac:dyDescent="0.25">
      <c r="A2399" s="11"/>
      <c r="B2399" s="10">
        <v>45796</v>
      </c>
      <c r="C2399" s="2">
        <v>6.6</v>
      </c>
      <c r="D2399" s="2">
        <v>6.0217999999999998</v>
      </c>
      <c r="E2399" s="2">
        <v>1571</v>
      </c>
      <c r="F2399" s="2">
        <v>6.5590000000000002</v>
      </c>
      <c r="G2399" s="2">
        <v>10304.189</v>
      </c>
      <c r="H2399" s="15">
        <f t="shared" si="37"/>
        <v>0</v>
      </c>
    </row>
    <row r="2400" spans="1:8" ht="13.5" x14ac:dyDescent="0.25">
      <c r="A2400" s="11"/>
      <c r="B2400" s="10">
        <v>45797</v>
      </c>
      <c r="C2400" s="2">
        <v>6.6</v>
      </c>
      <c r="D2400" s="2">
        <v>6.0217999999999998</v>
      </c>
      <c r="E2400" s="2">
        <v>1764</v>
      </c>
      <c r="F2400" s="2">
        <v>6.6219999999999999</v>
      </c>
      <c r="G2400" s="2">
        <v>11681.208000000001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6.62</v>
      </c>
      <c r="D2401" s="2">
        <v>6.0400999999999998</v>
      </c>
      <c r="E2401" s="2">
        <v>3347</v>
      </c>
      <c r="F2401" s="2">
        <v>6.6040000000000001</v>
      </c>
      <c r="G2401" s="2">
        <v>22103.588</v>
      </c>
      <c r="H2401" s="15">
        <f t="shared" si="37"/>
        <v>3.0389584509615038E-3</v>
      </c>
    </row>
    <row r="2402" spans="1:8" ht="13.5" x14ac:dyDescent="0.25">
      <c r="A2402" s="11"/>
      <c r="B2402" s="10">
        <v>45799</v>
      </c>
      <c r="C2402" s="2">
        <v>6.5</v>
      </c>
      <c r="D2402" s="2">
        <v>5.9306000000000001</v>
      </c>
      <c r="E2402" s="2">
        <v>3707</v>
      </c>
      <c r="F2402" s="2">
        <v>6.5810000000000004</v>
      </c>
      <c r="G2402" s="2">
        <v>24395.767</v>
      </c>
      <c r="H2402" s="15">
        <f t="shared" si="37"/>
        <v>-1.8128838926507792E-2</v>
      </c>
    </row>
    <row r="2403" spans="1:8" ht="13.5" x14ac:dyDescent="0.25">
      <c r="A2403" s="11"/>
      <c r="B2403" s="10">
        <v>45800</v>
      </c>
      <c r="C2403" s="2">
        <v>6.6</v>
      </c>
      <c r="D2403" s="2">
        <v>6.0217999999999998</v>
      </c>
      <c r="E2403" s="2">
        <v>3260</v>
      </c>
      <c r="F2403" s="2">
        <v>6.593</v>
      </c>
      <c r="G2403" s="2">
        <v>21493.18</v>
      </c>
      <c r="H2403" s="15">
        <f t="shared" si="37"/>
        <v>1.5377870704481794E-2</v>
      </c>
    </row>
    <row r="2404" spans="1:8" ht="13.5" x14ac:dyDescent="0.25">
      <c r="A2404" s="11"/>
      <c r="B2404" s="10">
        <v>45803</v>
      </c>
      <c r="C2404" s="2">
        <v>6.6</v>
      </c>
      <c r="D2404" s="2">
        <v>6.0217999999999998</v>
      </c>
      <c r="E2404" s="2">
        <v>1312</v>
      </c>
      <c r="F2404" s="2">
        <v>6.5540000000000003</v>
      </c>
      <c r="G2404" s="2">
        <v>8598.848</v>
      </c>
      <c r="H2404" s="15">
        <f t="shared" si="37"/>
        <v>0</v>
      </c>
    </row>
    <row r="2405" spans="1:8" ht="13.5" x14ac:dyDescent="0.25">
      <c r="A2405" s="11"/>
      <c r="B2405" s="10">
        <v>45804</v>
      </c>
      <c r="C2405" s="2">
        <v>6.58</v>
      </c>
      <c r="D2405" s="2">
        <v>6.0035999999999996</v>
      </c>
      <c r="E2405" s="2">
        <v>1713</v>
      </c>
      <c r="F2405" s="2">
        <v>6.5170000000000003</v>
      </c>
      <c r="G2405" s="2">
        <v>11163.620999999999</v>
      </c>
      <c r="H2405" s="15">
        <f t="shared" si="37"/>
        <v>-3.0223521206284194E-3</v>
      </c>
    </row>
    <row r="2406" spans="1:8" ht="13.5" x14ac:dyDescent="0.25">
      <c r="A2406" s="11"/>
      <c r="B2406" s="10">
        <v>45805</v>
      </c>
      <c r="C2406" s="2">
        <v>6.55</v>
      </c>
      <c r="D2406" s="2">
        <v>5.9762000000000004</v>
      </c>
      <c r="E2406" s="2">
        <v>574</v>
      </c>
      <c r="F2406" s="2">
        <v>6.5110000000000001</v>
      </c>
      <c r="G2406" s="2">
        <v>3737.3139999999999</v>
      </c>
      <c r="H2406" s="15">
        <f t="shared" si="37"/>
        <v>-4.5639283096807256E-3</v>
      </c>
    </row>
    <row r="2407" spans="1:8" ht="13.5" x14ac:dyDescent="0.25">
      <c r="A2407" s="11"/>
      <c r="B2407" s="10">
        <v>45806</v>
      </c>
      <c r="C2407" s="2">
        <v>6.55</v>
      </c>
      <c r="D2407" s="2">
        <v>5.9762000000000004</v>
      </c>
      <c r="E2407" s="2">
        <v>2682</v>
      </c>
      <c r="F2407" s="2">
        <v>6.5549999999999997</v>
      </c>
      <c r="G2407" s="2">
        <v>17580.509999999998</v>
      </c>
      <c r="H2407" s="15">
        <f t="shared" si="37"/>
        <v>0</v>
      </c>
    </row>
    <row r="2408" spans="1:8" ht="13.5" x14ac:dyDescent="0.25">
      <c r="A2408" s="11"/>
      <c r="B2408" s="10">
        <v>45807</v>
      </c>
      <c r="C2408" s="2">
        <v>6.6</v>
      </c>
      <c r="D2408" s="2">
        <v>6.0217999999999998</v>
      </c>
      <c r="E2408" s="2">
        <v>8585</v>
      </c>
      <c r="F2408" s="2">
        <v>6.5919999999999996</v>
      </c>
      <c r="G2408" s="2">
        <v>56592.32</v>
      </c>
      <c r="H2408" s="15">
        <f t="shared" si="37"/>
        <v>7.6302667246744447E-3</v>
      </c>
    </row>
    <row r="2409" spans="1:8" ht="13.5" x14ac:dyDescent="0.25">
      <c r="A2409" s="11"/>
      <c r="B2409" s="10">
        <v>45810</v>
      </c>
      <c r="C2409" s="2">
        <v>6.59</v>
      </c>
      <c r="D2409" s="2">
        <v>6.0126999999999997</v>
      </c>
      <c r="E2409" s="2">
        <v>971</v>
      </c>
      <c r="F2409" s="2">
        <v>6.5259999999999998</v>
      </c>
      <c r="G2409" s="2">
        <v>6336.7460000000001</v>
      </c>
      <c r="H2409" s="15">
        <f t="shared" si="37"/>
        <v>-1.5111760603142097E-3</v>
      </c>
    </row>
    <row r="2410" spans="1:8" ht="13.5" x14ac:dyDescent="0.25">
      <c r="A2410" s="11"/>
      <c r="B2410" s="10">
        <v>45811</v>
      </c>
      <c r="C2410" s="2">
        <v>6.6</v>
      </c>
      <c r="D2410" s="2">
        <v>6.0217999999999998</v>
      </c>
      <c r="E2410" s="2">
        <v>383</v>
      </c>
      <c r="F2410" s="2">
        <v>6.6</v>
      </c>
      <c r="G2410" s="2">
        <v>2527.8000000000002</v>
      </c>
      <c r="H2410" s="15">
        <f t="shared" si="37"/>
        <v>1.5134631696243133E-3</v>
      </c>
    </row>
    <row r="2411" spans="1:8" ht="13.5" x14ac:dyDescent="0.25">
      <c r="A2411" s="11"/>
      <c r="B2411" s="10">
        <v>45812</v>
      </c>
      <c r="C2411" s="2">
        <v>6.52</v>
      </c>
      <c r="D2411" s="2">
        <v>5.9488000000000003</v>
      </c>
      <c r="E2411" s="2">
        <v>1428</v>
      </c>
      <c r="F2411" s="2">
        <v>6.5309999999999997</v>
      </c>
      <c r="G2411" s="2">
        <v>9326.268</v>
      </c>
      <c r="H2411" s="15">
        <f t="shared" si="37"/>
        <v>-1.2122621143179699E-2</v>
      </c>
    </row>
    <row r="2412" spans="1:8" ht="13.5" x14ac:dyDescent="0.25">
      <c r="A2412" s="11"/>
      <c r="B2412" s="10">
        <v>45813</v>
      </c>
      <c r="C2412" s="2">
        <v>6.65</v>
      </c>
      <c r="D2412" s="2">
        <v>6.0674999999999999</v>
      </c>
      <c r="E2412" s="2">
        <v>14</v>
      </c>
      <c r="F2412" s="2">
        <v>6.65</v>
      </c>
      <c r="G2412" s="2">
        <v>93.1</v>
      </c>
      <c r="H2412" s="15">
        <f t="shared" si="37"/>
        <v>1.99536040882194E-2</v>
      </c>
    </row>
    <row r="2413" spans="1:8" ht="13.5" x14ac:dyDescent="0.25">
      <c r="A2413" s="11"/>
      <c r="B2413" s="10">
        <v>45817</v>
      </c>
      <c r="C2413" s="2">
        <v>6.64</v>
      </c>
      <c r="D2413" s="2">
        <v>6.0583</v>
      </c>
      <c r="E2413" s="2">
        <v>1032</v>
      </c>
      <c r="F2413" s="2">
        <v>6.51</v>
      </c>
      <c r="G2413" s="2">
        <v>6718.32</v>
      </c>
      <c r="H2413" s="15">
        <f t="shared" si="37"/>
        <v>-1.5162752369179851E-3</v>
      </c>
    </row>
    <row r="2414" spans="1:8" ht="13.5" x14ac:dyDescent="0.25">
      <c r="A2414" s="11"/>
      <c r="B2414" s="10">
        <v>45818</v>
      </c>
      <c r="C2414" s="2">
        <v>6.64</v>
      </c>
      <c r="D2414" s="2">
        <v>6.0583</v>
      </c>
      <c r="E2414" s="2">
        <v>621</v>
      </c>
      <c r="F2414" s="2">
        <v>6.5839999999999996</v>
      </c>
      <c r="G2414" s="2">
        <v>4088.6640000000002</v>
      </c>
      <c r="H2414" s="15">
        <f t="shared" si="37"/>
        <v>0</v>
      </c>
    </row>
    <row r="2415" spans="1:8" ht="13.5" x14ac:dyDescent="0.25">
      <c r="A2415" s="11"/>
      <c r="B2415" s="10">
        <v>45819</v>
      </c>
      <c r="C2415" s="2">
        <v>6.64</v>
      </c>
      <c r="D2415" s="2">
        <v>6.0583</v>
      </c>
      <c r="E2415" s="2">
        <v>243</v>
      </c>
      <c r="F2415" s="2">
        <v>6.5119999999999996</v>
      </c>
      <c r="G2415" s="2">
        <v>1582.4159999999999</v>
      </c>
      <c r="H2415" s="15">
        <f t="shared" si="37"/>
        <v>0</v>
      </c>
    </row>
    <row r="2416" spans="1:8" ht="13.5" x14ac:dyDescent="0.25">
      <c r="A2416" s="11"/>
      <c r="B2416" s="10">
        <v>45820</v>
      </c>
      <c r="C2416" s="2">
        <v>6.6</v>
      </c>
      <c r="D2416" s="2">
        <v>6.0217999999999998</v>
      </c>
      <c r="E2416" s="2">
        <v>718</v>
      </c>
      <c r="F2416" s="2">
        <v>6.5</v>
      </c>
      <c r="G2416" s="2">
        <v>4667</v>
      </c>
      <c r="H2416" s="15">
        <f t="shared" si="37"/>
        <v>-6.0247924335209875E-3</v>
      </c>
    </row>
    <row r="2417" spans="1:8" ht="13.5" x14ac:dyDescent="0.25">
      <c r="A2417" s="11"/>
      <c r="B2417" s="10">
        <v>45821</v>
      </c>
      <c r="C2417" s="2">
        <v>6.4</v>
      </c>
      <c r="D2417" s="2">
        <v>5.8394000000000004</v>
      </c>
      <c r="E2417" s="2">
        <v>3848</v>
      </c>
      <c r="F2417" s="2">
        <v>6.43</v>
      </c>
      <c r="G2417" s="2">
        <v>24742.639999999999</v>
      </c>
      <c r="H2417" s="15">
        <f t="shared" si="37"/>
        <v>-3.0289946527616237E-2</v>
      </c>
    </row>
    <row r="2418" spans="1:8" ht="13.5" x14ac:dyDescent="0.25">
      <c r="A2418" s="11"/>
      <c r="B2418" s="10">
        <v>45824</v>
      </c>
      <c r="C2418" s="2">
        <v>6.38</v>
      </c>
      <c r="D2418" s="2">
        <v>5.8211000000000004</v>
      </c>
      <c r="E2418" s="2">
        <v>1648</v>
      </c>
      <c r="F2418" s="2">
        <v>6.3129999999999997</v>
      </c>
      <c r="G2418" s="2">
        <v>10403.824000000001</v>
      </c>
      <c r="H2418" s="15">
        <f t="shared" si="37"/>
        <v>-3.133883618179947E-3</v>
      </c>
    </row>
    <row r="2419" spans="1:8" ht="13.5" x14ac:dyDescent="0.25">
      <c r="A2419" s="11"/>
      <c r="B2419" s="10">
        <v>45825</v>
      </c>
      <c r="C2419" s="2">
        <v>6.38</v>
      </c>
      <c r="D2419" s="2">
        <v>5.8211000000000004</v>
      </c>
      <c r="E2419" s="2">
        <v>819</v>
      </c>
      <c r="F2419" s="2">
        <v>6.3760000000000003</v>
      </c>
      <c r="G2419" s="2">
        <v>5221.9440000000004</v>
      </c>
      <c r="H2419" s="15">
        <f t="shared" si="37"/>
        <v>0</v>
      </c>
    </row>
    <row r="2420" spans="1:8" ht="13.5" x14ac:dyDescent="0.25">
      <c r="A2420" s="11"/>
      <c r="B2420" s="10">
        <v>45826</v>
      </c>
      <c r="C2420" s="2">
        <v>6.37</v>
      </c>
      <c r="D2420" s="2">
        <v>5.8120000000000003</v>
      </c>
      <c r="E2420" s="2">
        <v>1032</v>
      </c>
      <c r="F2420" s="2">
        <v>6.3259999999999996</v>
      </c>
      <c r="G2420" s="2">
        <v>6528.4319999999998</v>
      </c>
      <c r="H2420" s="15">
        <f t="shared" si="37"/>
        <v>-1.5632784181684059E-3</v>
      </c>
    </row>
    <row r="2421" spans="1:8" ht="13.5" x14ac:dyDescent="0.25">
      <c r="A2421" s="11"/>
      <c r="B2421" s="10">
        <v>45827</v>
      </c>
      <c r="C2421" s="2">
        <v>6.3</v>
      </c>
      <c r="D2421" s="2">
        <v>5.7481</v>
      </c>
      <c r="E2421" s="2">
        <v>2715</v>
      </c>
      <c r="F2421" s="2">
        <v>6.26</v>
      </c>
      <c r="G2421" s="2">
        <v>16995.900000000001</v>
      </c>
      <c r="H2421" s="15">
        <f t="shared" si="37"/>
        <v>-1.0994494150034461E-2</v>
      </c>
    </row>
    <row r="2422" spans="1:8" ht="13.5" x14ac:dyDescent="0.25">
      <c r="A2422" s="11"/>
      <c r="B2422" s="10">
        <v>45828</v>
      </c>
      <c r="C2422" s="2">
        <v>6.3</v>
      </c>
      <c r="D2422" s="2">
        <v>5.7481</v>
      </c>
      <c r="E2422" s="2">
        <v>924</v>
      </c>
      <c r="F2422" s="2">
        <v>6.2370000000000001</v>
      </c>
      <c r="G2422" s="2">
        <v>5762.9880000000003</v>
      </c>
      <c r="H2422" s="15">
        <f t="shared" si="37"/>
        <v>0</v>
      </c>
    </row>
    <row r="2423" spans="1:8" ht="13.5" x14ac:dyDescent="0.25">
      <c r="A2423" s="11"/>
      <c r="B2423" s="10">
        <v>45831</v>
      </c>
      <c r="C2423" s="2">
        <v>6.48</v>
      </c>
      <c r="D2423" s="2">
        <v>5.9123999999999999</v>
      </c>
      <c r="E2423" s="2">
        <v>721</v>
      </c>
      <c r="F2423" s="2">
        <v>6.343</v>
      </c>
      <c r="G2423" s="2">
        <v>4573.3029999999999</v>
      </c>
      <c r="H2423" s="15">
        <f t="shared" si="37"/>
        <v>2.858335797915831E-2</v>
      </c>
    </row>
    <row r="2424" spans="1:8" ht="13.5" x14ac:dyDescent="0.25">
      <c r="A2424" s="11"/>
      <c r="B2424" s="10">
        <v>45832</v>
      </c>
      <c r="C2424" s="2">
        <v>6.55</v>
      </c>
      <c r="D2424" s="2">
        <v>5.9762000000000004</v>
      </c>
      <c r="E2424" s="2">
        <v>6297</v>
      </c>
      <c r="F2424" s="2">
        <v>6.4349999999999996</v>
      </c>
      <c r="G2424" s="2">
        <v>40521.195</v>
      </c>
      <c r="H2424" s="15">
        <f t="shared" si="37"/>
        <v>1.0790880184020114E-2</v>
      </c>
    </row>
    <row r="2425" spans="1:8" ht="13.5" x14ac:dyDescent="0.25">
      <c r="A2425" s="11"/>
      <c r="B2425" s="10">
        <v>45833</v>
      </c>
      <c r="C2425" s="2">
        <v>6.58</v>
      </c>
      <c r="D2425" s="2">
        <v>6.0035999999999996</v>
      </c>
      <c r="E2425" s="2">
        <v>1276</v>
      </c>
      <c r="F2425" s="2">
        <v>6.5410000000000004</v>
      </c>
      <c r="G2425" s="2">
        <v>8346.3160000000007</v>
      </c>
      <c r="H2425" s="15">
        <f t="shared" si="37"/>
        <v>4.5848532512297452E-3</v>
      </c>
    </row>
    <row r="2426" spans="1:8" ht="13.5" x14ac:dyDescent="0.25">
      <c r="A2426" s="11"/>
      <c r="B2426" s="10">
        <v>45835</v>
      </c>
      <c r="C2426" s="2">
        <v>6.36</v>
      </c>
      <c r="D2426" s="2">
        <v>5.8029000000000002</v>
      </c>
      <c r="E2426" s="2">
        <v>2826</v>
      </c>
      <c r="F2426" s="2">
        <v>6.3650000000000002</v>
      </c>
      <c r="G2426" s="2">
        <v>17987.490000000002</v>
      </c>
      <c r="H2426" s="15">
        <f t="shared" si="37"/>
        <v>-3.3429942034779038E-2</v>
      </c>
    </row>
    <row r="2427" spans="1:8" ht="13.5" x14ac:dyDescent="0.25">
      <c r="A2427" s="11"/>
      <c r="B2427" s="10">
        <v>45838</v>
      </c>
      <c r="C2427" s="2">
        <v>6.55</v>
      </c>
      <c r="D2427" s="2">
        <v>5.9762000000000004</v>
      </c>
      <c r="E2427" s="2">
        <v>6887</v>
      </c>
      <c r="F2427" s="2">
        <v>6.4569999999999999</v>
      </c>
      <c r="G2427" s="2">
        <v>44469.358999999997</v>
      </c>
      <c r="H2427" s="15">
        <f t="shared" si="37"/>
        <v>2.986437815574975E-2</v>
      </c>
    </row>
    <row r="2428" spans="1:8" ht="13.5" x14ac:dyDescent="0.25">
      <c r="A2428" s="11"/>
      <c r="B2428" s="10">
        <v>45839</v>
      </c>
      <c r="C2428" s="2">
        <v>6.55</v>
      </c>
      <c r="D2428" s="2">
        <v>5.9762000000000004</v>
      </c>
      <c r="E2428" s="2">
        <v>63</v>
      </c>
      <c r="F2428" s="2">
        <v>6.569</v>
      </c>
      <c r="G2428" s="2">
        <v>413.84699999999998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6.5</v>
      </c>
      <c r="D2429" s="2">
        <v>5.9306000000000001</v>
      </c>
      <c r="E2429" s="2">
        <v>2947</v>
      </c>
      <c r="F2429" s="2">
        <v>6.4859999999999998</v>
      </c>
      <c r="G2429" s="2">
        <v>19114.241999999998</v>
      </c>
      <c r="H2429" s="15">
        <f t="shared" si="37"/>
        <v>-7.630266724674593E-3</v>
      </c>
    </row>
    <row r="2430" spans="1:8" ht="13.5" x14ac:dyDescent="0.25">
      <c r="A2430" s="11"/>
      <c r="B2430" s="10">
        <v>45841</v>
      </c>
      <c r="C2430" s="2">
        <v>6.5</v>
      </c>
      <c r="D2430" s="2">
        <v>5.9306000000000001</v>
      </c>
      <c r="E2430" s="2">
        <v>567</v>
      </c>
      <c r="F2430" s="2">
        <v>6.5069999999999997</v>
      </c>
      <c r="G2430" s="2">
        <v>3689.4690000000001</v>
      </c>
      <c r="H2430" s="15">
        <f t="shared" si="37"/>
        <v>0</v>
      </c>
    </row>
    <row r="2431" spans="1:8" ht="13.5" x14ac:dyDescent="0.25">
      <c r="A2431" s="11"/>
      <c r="B2431" s="10">
        <v>45842</v>
      </c>
      <c r="C2431" s="2">
        <v>6.49</v>
      </c>
      <c r="D2431" s="2">
        <v>5.9215</v>
      </c>
      <c r="E2431" s="2">
        <v>2759</v>
      </c>
      <c r="F2431" s="2">
        <v>6.4359999999999999</v>
      </c>
      <c r="G2431" s="2">
        <v>17756.923999999999</v>
      </c>
      <c r="H2431" s="15">
        <f t="shared" si="37"/>
        <v>-1.5344147303814298E-3</v>
      </c>
    </row>
    <row r="2432" spans="1:8" ht="13.5" x14ac:dyDescent="0.25">
      <c r="A2432" s="11"/>
      <c r="B2432" s="10">
        <v>45845</v>
      </c>
      <c r="C2432" s="2">
        <v>6.49</v>
      </c>
      <c r="D2432" s="2">
        <v>5.9215</v>
      </c>
      <c r="E2432" s="2">
        <v>1799</v>
      </c>
      <c r="F2432" s="2">
        <v>6.415</v>
      </c>
      <c r="G2432" s="2">
        <v>11540.584999999999</v>
      </c>
      <c r="H2432" s="15">
        <f t="shared" si="37"/>
        <v>0</v>
      </c>
    </row>
    <row r="2433" spans="1:8" ht="13.5" x14ac:dyDescent="0.25">
      <c r="A2433" s="11"/>
      <c r="B2433" s="10">
        <v>45846</v>
      </c>
      <c r="C2433" s="2">
        <v>6.49</v>
      </c>
      <c r="D2433" s="2">
        <v>5.9215</v>
      </c>
      <c r="E2433" s="2">
        <v>1905</v>
      </c>
      <c r="F2433" s="2">
        <v>6.4139999999999997</v>
      </c>
      <c r="G2433" s="2">
        <v>12218.67</v>
      </c>
      <c r="H2433" s="15">
        <f t="shared" si="37"/>
        <v>0</v>
      </c>
    </row>
    <row r="2434" spans="1:8" ht="13.5" x14ac:dyDescent="0.25">
      <c r="A2434" s="11"/>
      <c r="B2434" s="10">
        <v>45847</v>
      </c>
      <c r="C2434" s="2">
        <v>6.47</v>
      </c>
      <c r="D2434" s="2">
        <v>5.9032</v>
      </c>
      <c r="E2434" s="2">
        <v>390</v>
      </c>
      <c r="F2434" s="2">
        <v>6.4429999999999996</v>
      </c>
      <c r="G2434" s="2">
        <v>2512.77</v>
      </c>
      <c r="H2434" s="15">
        <f t="shared" si="37"/>
        <v>-3.0904331672718032E-3</v>
      </c>
    </row>
    <row r="2435" spans="1:8" ht="13.5" x14ac:dyDescent="0.25">
      <c r="A2435" s="11"/>
      <c r="B2435" s="10">
        <v>45848</v>
      </c>
      <c r="C2435" s="2">
        <v>6.5</v>
      </c>
      <c r="D2435" s="2">
        <v>5.9306000000000001</v>
      </c>
      <c r="E2435" s="2">
        <v>14513</v>
      </c>
      <c r="F2435" s="2">
        <v>6.4870000000000001</v>
      </c>
      <c r="G2435" s="2">
        <v>94145.831000000006</v>
      </c>
      <c r="H2435" s="15">
        <f t="shared" si="37"/>
        <v>4.641550345575297E-3</v>
      </c>
    </row>
    <row r="2436" spans="1:8" ht="13.5" x14ac:dyDescent="0.25">
      <c r="A2436" s="11"/>
      <c r="B2436" s="10">
        <v>45849</v>
      </c>
      <c r="C2436" s="2">
        <v>6.5</v>
      </c>
      <c r="D2436" s="2">
        <v>5.9306000000000001</v>
      </c>
      <c r="E2436" s="2">
        <v>3166</v>
      </c>
      <c r="F2436" s="2">
        <v>6.5019999999999998</v>
      </c>
      <c r="G2436" s="2">
        <v>20585.331999999999</v>
      </c>
      <c r="H2436" s="15">
        <f t="shared" si="37"/>
        <v>0</v>
      </c>
    </row>
    <row r="2437" spans="1:8" ht="13.5" x14ac:dyDescent="0.25">
      <c r="A2437" s="11"/>
      <c r="B2437" s="10">
        <v>45852</v>
      </c>
      <c r="C2437" s="2">
        <v>6.5</v>
      </c>
      <c r="D2437" s="2">
        <v>5.9306000000000001</v>
      </c>
      <c r="E2437" s="2">
        <v>3622</v>
      </c>
      <c r="F2437" s="2">
        <v>6.4989999999999997</v>
      </c>
      <c r="G2437" s="2">
        <v>23539.378000000001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6.5</v>
      </c>
      <c r="D2438" s="2">
        <v>5.9306000000000001</v>
      </c>
      <c r="E2438" s="2">
        <v>12507</v>
      </c>
      <c r="F2438" s="2">
        <v>6.4740000000000002</v>
      </c>
      <c r="G2438" s="2">
        <v>80970.317999999999</v>
      </c>
      <c r="H2438" s="15">
        <f t="shared" si="37"/>
        <v>0</v>
      </c>
    </row>
    <row r="2439" spans="1:8" ht="13.5" x14ac:dyDescent="0.25">
      <c r="A2439" s="11"/>
      <c r="B2439" s="10">
        <v>45854</v>
      </c>
      <c r="C2439" s="2">
        <v>6.5</v>
      </c>
      <c r="D2439" s="2">
        <v>5.9306000000000001</v>
      </c>
      <c r="E2439" s="2">
        <v>28383</v>
      </c>
      <c r="F2439" s="2">
        <v>6.5</v>
      </c>
      <c r="G2439" s="2">
        <v>184489.5</v>
      </c>
      <c r="H2439" s="15">
        <f t="shared" ref="H2439:H2502" si="38">(D2439-D2438)/D2438</f>
        <v>0</v>
      </c>
    </row>
    <row r="2440" spans="1:8" ht="13.5" x14ac:dyDescent="0.25">
      <c r="A2440" s="11"/>
      <c r="B2440" s="10">
        <v>45855</v>
      </c>
      <c r="C2440" s="2">
        <v>6.71</v>
      </c>
      <c r="D2440" s="2">
        <v>6.1222000000000003</v>
      </c>
      <c r="E2440" s="2">
        <v>18920</v>
      </c>
      <c r="F2440" s="2">
        <v>6.6230000000000002</v>
      </c>
      <c r="G2440" s="2">
        <v>125307.16</v>
      </c>
      <c r="H2440" s="15">
        <f t="shared" si="38"/>
        <v>3.2307017839678986E-2</v>
      </c>
    </row>
    <row r="2441" spans="1:8" ht="13.5" x14ac:dyDescent="0.25">
      <c r="A2441" s="11"/>
      <c r="B2441" s="10">
        <v>45856</v>
      </c>
      <c r="C2441" s="2">
        <v>6.69</v>
      </c>
      <c r="D2441" s="2">
        <v>6.1040000000000001</v>
      </c>
      <c r="E2441" s="2">
        <v>3138</v>
      </c>
      <c r="F2441" s="2">
        <v>6.6319999999999997</v>
      </c>
      <c r="G2441" s="2">
        <v>20811.216</v>
      </c>
      <c r="H2441" s="15">
        <f t="shared" si="38"/>
        <v>-2.9727875600274764E-3</v>
      </c>
    </row>
    <row r="2442" spans="1:8" ht="13.5" x14ac:dyDescent="0.25">
      <c r="A2442" s="11"/>
      <c r="B2442" s="10">
        <v>45859</v>
      </c>
      <c r="C2442" s="2">
        <v>6.69</v>
      </c>
      <c r="D2442" s="2">
        <v>6.1040000000000001</v>
      </c>
      <c r="E2442" s="2">
        <v>8901</v>
      </c>
      <c r="F2442" s="2">
        <v>6.6970000000000001</v>
      </c>
      <c r="G2442" s="2">
        <v>59609.997000000003</v>
      </c>
      <c r="H2442" s="15">
        <f t="shared" si="38"/>
        <v>0</v>
      </c>
    </row>
    <row r="2443" spans="1:8" ht="13.5" x14ac:dyDescent="0.25">
      <c r="A2443" s="11"/>
      <c r="B2443" s="10">
        <v>45860</v>
      </c>
      <c r="C2443" s="2">
        <v>6.94</v>
      </c>
      <c r="D2443" s="2">
        <v>6.3320999999999996</v>
      </c>
      <c r="E2443" s="2">
        <v>30197</v>
      </c>
      <c r="F2443" s="2">
        <v>6.8040000000000003</v>
      </c>
      <c r="G2443" s="2">
        <v>205460.38800000001</v>
      </c>
      <c r="H2443" s="15">
        <f t="shared" si="38"/>
        <v>3.7368938401048414E-2</v>
      </c>
    </row>
    <row r="2444" spans="1:8" ht="13.5" x14ac:dyDescent="0.25">
      <c r="A2444" s="11"/>
      <c r="B2444" s="10">
        <v>45861</v>
      </c>
      <c r="C2444" s="2">
        <v>7</v>
      </c>
      <c r="D2444" s="2">
        <v>6.3868</v>
      </c>
      <c r="E2444" s="2">
        <v>36261</v>
      </c>
      <c r="F2444" s="2">
        <v>7.0250000000000004</v>
      </c>
      <c r="G2444" s="2">
        <v>254733.52499999999</v>
      </c>
      <c r="H2444" s="15">
        <f t="shared" si="38"/>
        <v>8.6385243442144658E-3</v>
      </c>
    </row>
    <row r="2445" spans="1:8" ht="13.5" x14ac:dyDescent="0.25">
      <c r="A2445" s="11"/>
      <c r="B2445" s="10">
        <v>45862</v>
      </c>
      <c r="C2445" s="2">
        <v>6.58</v>
      </c>
      <c r="D2445" s="2">
        <v>6.0035999999999996</v>
      </c>
      <c r="E2445" s="2">
        <v>0</v>
      </c>
      <c r="F2445" s="2">
        <v>0</v>
      </c>
      <c r="G2445" s="2">
        <v>0</v>
      </c>
      <c r="H2445" s="15">
        <f t="shared" si="38"/>
        <v>-5.9998747416546691E-2</v>
      </c>
    </row>
    <row r="2446" spans="1:8" ht="13.5" x14ac:dyDescent="0.25">
      <c r="A2446" s="11"/>
      <c r="B2446" s="10">
        <v>45866</v>
      </c>
      <c r="C2446" s="2">
        <v>6.19</v>
      </c>
      <c r="D2446" s="2">
        <v>5.6478000000000002</v>
      </c>
      <c r="E2446" s="2">
        <v>0</v>
      </c>
      <c r="F2446" s="2">
        <v>0</v>
      </c>
      <c r="G2446" s="2">
        <v>0</v>
      </c>
      <c r="H2446" s="15">
        <f t="shared" si="38"/>
        <v>-5.9264441335198793E-2</v>
      </c>
    </row>
    <row r="2447" spans="1:8" ht="13.5" x14ac:dyDescent="0.25">
      <c r="A2447" s="11"/>
      <c r="B2447" s="10">
        <v>45867</v>
      </c>
      <c r="C2447" s="2">
        <v>6</v>
      </c>
      <c r="D2447" s="2">
        <v>5.4744000000000002</v>
      </c>
      <c r="E2447" s="2">
        <v>57276</v>
      </c>
      <c r="F2447" s="2">
        <v>5.9939999999999998</v>
      </c>
      <c r="G2447" s="2">
        <v>343312.34399999998</v>
      </c>
      <c r="H2447" s="15">
        <f t="shared" si="38"/>
        <v>-3.0702220333581217E-2</v>
      </c>
    </row>
    <row r="2448" spans="1:8" ht="13.5" x14ac:dyDescent="0.25">
      <c r="A2448" s="11"/>
      <c r="B2448" s="10">
        <v>45868</v>
      </c>
      <c r="C2448" s="2">
        <v>6.06</v>
      </c>
      <c r="D2448" s="2">
        <v>5.5290999999999997</v>
      </c>
      <c r="E2448" s="2">
        <v>49658</v>
      </c>
      <c r="F2448" s="2">
        <v>6.0140000000000002</v>
      </c>
      <c r="G2448" s="2">
        <v>298643.212</v>
      </c>
      <c r="H2448" s="15">
        <f t="shared" si="38"/>
        <v>9.9919625895074395E-3</v>
      </c>
    </row>
    <row r="2449" spans="1:8" ht="13.5" x14ac:dyDescent="0.25">
      <c r="A2449" s="11"/>
      <c r="B2449" s="10">
        <v>45869</v>
      </c>
      <c r="C2449" s="2">
        <v>6.11</v>
      </c>
      <c r="D2449" s="2">
        <v>5.5747999999999998</v>
      </c>
      <c r="E2449" s="2">
        <v>10717</v>
      </c>
      <c r="F2449" s="2">
        <v>6.0679999999999996</v>
      </c>
      <c r="G2449" s="2">
        <v>65030.756000000001</v>
      </c>
      <c r="H2449" s="15">
        <f t="shared" si="38"/>
        <v>8.2653596426181617E-3</v>
      </c>
    </row>
    <row r="2450" spans="1:8" ht="13.5" x14ac:dyDescent="0.25">
      <c r="A2450" s="11"/>
      <c r="B2450" s="10">
        <v>45870</v>
      </c>
      <c r="C2450" s="2">
        <v>6.28</v>
      </c>
      <c r="D2450" s="2">
        <v>5.7298999999999998</v>
      </c>
      <c r="E2450" s="2">
        <v>18158</v>
      </c>
      <c r="F2450" s="2">
        <v>6.0439999999999996</v>
      </c>
      <c r="G2450" s="2">
        <v>109746.952</v>
      </c>
      <c r="H2450" s="15">
        <f t="shared" si="38"/>
        <v>2.7821625887924233E-2</v>
      </c>
    </row>
    <row r="2451" spans="1:8" ht="13.5" x14ac:dyDescent="0.25">
      <c r="A2451" s="11"/>
      <c r="B2451" s="10">
        <v>45873</v>
      </c>
      <c r="C2451" s="2">
        <v>6.25</v>
      </c>
      <c r="D2451" s="2">
        <v>5.7024999999999997</v>
      </c>
      <c r="E2451" s="2">
        <v>1429</v>
      </c>
      <c r="F2451" s="2">
        <v>6.1520000000000001</v>
      </c>
      <c r="G2451" s="2">
        <v>8791.2080000000005</v>
      </c>
      <c r="H2451" s="15">
        <f t="shared" si="38"/>
        <v>-4.7819333670744849E-3</v>
      </c>
    </row>
    <row r="2452" spans="1:8" ht="13.5" x14ac:dyDescent="0.25">
      <c r="A2452" s="11"/>
      <c r="B2452" s="10">
        <v>45874</v>
      </c>
      <c r="C2452" s="2">
        <v>6.22</v>
      </c>
      <c r="D2452" s="2">
        <v>5.6750999999999996</v>
      </c>
      <c r="E2452" s="2">
        <v>3840</v>
      </c>
      <c r="F2452" s="2">
        <v>6.1609999999999996</v>
      </c>
      <c r="G2452" s="2">
        <v>23658.240000000002</v>
      </c>
      <c r="H2452" s="15">
        <f t="shared" si="38"/>
        <v>-4.8049101271372364E-3</v>
      </c>
    </row>
    <row r="2453" spans="1:8" ht="13.5" x14ac:dyDescent="0.25">
      <c r="A2453" s="11"/>
      <c r="B2453" s="10">
        <v>45875</v>
      </c>
      <c r="C2453" s="2">
        <v>6.22</v>
      </c>
      <c r="D2453" s="2">
        <v>5.6750999999999996</v>
      </c>
      <c r="E2453" s="2">
        <v>791</v>
      </c>
      <c r="F2453" s="2">
        <v>6.1580000000000004</v>
      </c>
      <c r="G2453" s="2">
        <v>4870.9780000000001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6.24</v>
      </c>
      <c r="D2454" s="2">
        <v>5.6933999999999996</v>
      </c>
      <c r="E2454" s="2">
        <v>2092</v>
      </c>
      <c r="F2454" s="2">
        <v>6.2430000000000003</v>
      </c>
      <c r="G2454" s="2">
        <v>13060.356</v>
      </c>
      <c r="H2454" s="15">
        <f t="shared" si="38"/>
        <v>3.2246127821536157E-3</v>
      </c>
    </row>
    <row r="2455" spans="1:8" ht="13.5" x14ac:dyDescent="0.25">
      <c r="A2455" s="11"/>
      <c r="B2455" s="10">
        <v>45877</v>
      </c>
      <c r="C2455" s="2">
        <v>6.17</v>
      </c>
      <c r="D2455" s="2">
        <v>5.6295000000000002</v>
      </c>
      <c r="E2455" s="2">
        <v>4799</v>
      </c>
      <c r="F2455" s="2">
        <v>6.1310000000000002</v>
      </c>
      <c r="G2455" s="2">
        <v>29422.669000000002</v>
      </c>
      <c r="H2455" s="15">
        <f t="shared" si="38"/>
        <v>-1.1223521972810518E-2</v>
      </c>
    </row>
    <row r="2456" spans="1:8" ht="13.5" x14ac:dyDescent="0.25">
      <c r="A2456" s="11"/>
      <c r="B2456" s="10">
        <v>45880</v>
      </c>
      <c r="C2456" s="2">
        <v>5.8</v>
      </c>
      <c r="D2456" s="2">
        <v>5.2919</v>
      </c>
      <c r="E2456" s="2">
        <v>32361</v>
      </c>
      <c r="F2456" s="2">
        <v>5.9409999999999998</v>
      </c>
      <c r="G2456" s="2">
        <v>192256.701</v>
      </c>
      <c r="H2456" s="15">
        <f t="shared" si="38"/>
        <v>-5.9969801936228813E-2</v>
      </c>
    </row>
    <row r="2457" spans="1:8" ht="13.5" x14ac:dyDescent="0.25">
      <c r="A2457" s="11"/>
      <c r="B2457" s="10">
        <v>45881</v>
      </c>
      <c r="C2457" s="2">
        <v>5.8</v>
      </c>
      <c r="D2457" s="2">
        <v>5.2919</v>
      </c>
      <c r="E2457" s="2">
        <v>8882</v>
      </c>
      <c r="F2457" s="2">
        <v>5.7949999999999999</v>
      </c>
      <c r="G2457" s="2">
        <v>51471.19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5.7</v>
      </c>
      <c r="D2458" s="2">
        <v>5.2007000000000003</v>
      </c>
      <c r="E2458" s="2">
        <v>38526</v>
      </c>
      <c r="F2458" s="2">
        <v>5.702</v>
      </c>
      <c r="G2458" s="2">
        <v>219675.25200000001</v>
      </c>
      <c r="H2458" s="15">
        <f t="shared" si="38"/>
        <v>-1.7233885749919638E-2</v>
      </c>
    </row>
    <row r="2459" spans="1:8" ht="13.5" x14ac:dyDescent="0.25">
      <c r="A2459" s="11"/>
      <c r="B2459" s="10">
        <v>45884</v>
      </c>
      <c r="C2459" s="2">
        <v>5.7</v>
      </c>
      <c r="D2459" s="2">
        <v>5.2007000000000003</v>
      </c>
      <c r="E2459" s="2">
        <v>3633</v>
      </c>
      <c r="F2459" s="2">
        <v>5.7489999999999997</v>
      </c>
      <c r="G2459" s="2">
        <v>20886.116999999998</v>
      </c>
      <c r="H2459" s="15">
        <f t="shared" si="38"/>
        <v>0</v>
      </c>
    </row>
    <row r="2460" spans="1:8" ht="13.5" x14ac:dyDescent="0.25">
      <c r="A2460" s="11"/>
      <c r="B2460" s="10">
        <v>45887</v>
      </c>
      <c r="C2460" s="2">
        <v>5.84</v>
      </c>
      <c r="D2460" s="2">
        <v>5.3284000000000002</v>
      </c>
      <c r="E2460" s="2">
        <v>2376</v>
      </c>
      <c r="F2460" s="2">
        <v>5.7619999999999996</v>
      </c>
      <c r="G2460" s="2">
        <v>13690.512000000001</v>
      </c>
      <c r="H2460" s="15">
        <f t="shared" si="38"/>
        <v>2.4554386909454481E-2</v>
      </c>
    </row>
    <row r="2461" spans="1:8" ht="13.5" x14ac:dyDescent="0.25">
      <c r="A2461" s="11"/>
      <c r="B2461" s="10">
        <v>45888</v>
      </c>
      <c r="C2461" s="2">
        <v>5.85</v>
      </c>
      <c r="D2461" s="2">
        <v>5.3375000000000004</v>
      </c>
      <c r="E2461" s="2">
        <v>1622</v>
      </c>
      <c r="F2461" s="2">
        <v>5.819</v>
      </c>
      <c r="G2461" s="2">
        <v>9438.4179999999997</v>
      </c>
      <c r="H2461" s="15">
        <f t="shared" si="38"/>
        <v>1.7078297425118436E-3</v>
      </c>
    </row>
    <row r="2462" spans="1:8" ht="13.5" x14ac:dyDescent="0.25">
      <c r="A2462" s="11"/>
      <c r="B2462" s="10">
        <v>45889</v>
      </c>
      <c r="C2462" s="2">
        <v>5.75</v>
      </c>
      <c r="D2462" s="2">
        <v>5.2462999999999997</v>
      </c>
      <c r="E2462" s="2">
        <v>9745</v>
      </c>
      <c r="F2462" s="2">
        <v>5.7290000000000001</v>
      </c>
      <c r="G2462" s="2">
        <v>55829.105000000003</v>
      </c>
      <c r="H2462" s="15">
        <f t="shared" si="38"/>
        <v>-1.7086651053864282E-2</v>
      </c>
    </row>
    <row r="2463" spans="1:8" ht="13.5" x14ac:dyDescent="0.25">
      <c r="A2463" s="11"/>
      <c r="B2463" s="10">
        <v>45890</v>
      </c>
      <c r="C2463" s="2">
        <v>5.84</v>
      </c>
      <c r="D2463" s="2">
        <v>5.3284000000000002</v>
      </c>
      <c r="E2463" s="2">
        <v>2362</v>
      </c>
      <c r="F2463" s="2">
        <v>5.7869999999999999</v>
      </c>
      <c r="G2463" s="2">
        <v>13668.894</v>
      </c>
      <c r="H2463" s="15">
        <f t="shared" si="38"/>
        <v>1.5649124144635363E-2</v>
      </c>
    </row>
    <row r="2464" spans="1:8" ht="13.5" x14ac:dyDescent="0.25">
      <c r="A2464" s="11"/>
      <c r="B2464" s="10">
        <v>45891</v>
      </c>
      <c r="C2464" s="2">
        <v>5.8</v>
      </c>
      <c r="D2464" s="2">
        <v>5.2919</v>
      </c>
      <c r="E2464" s="2">
        <v>9899</v>
      </c>
      <c r="F2464" s="2">
        <v>5.8250000000000002</v>
      </c>
      <c r="G2464" s="2">
        <v>57661.675000000003</v>
      </c>
      <c r="H2464" s="15">
        <f t="shared" si="38"/>
        <v>-6.8500863298551528E-3</v>
      </c>
    </row>
    <row r="2465" spans="1:8" ht="13.5" x14ac:dyDescent="0.25">
      <c r="A2465" s="11"/>
      <c r="B2465" s="10">
        <v>45894</v>
      </c>
      <c r="C2465" s="2">
        <v>5.87</v>
      </c>
      <c r="D2465" s="2">
        <v>5.3558000000000003</v>
      </c>
      <c r="E2465" s="2">
        <v>3098</v>
      </c>
      <c r="F2465" s="2">
        <v>5.8330000000000002</v>
      </c>
      <c r="G2465" s="2">
        <v>18070.633999999998</v>
      </c>
      <c r="H2465" s="15">
        <f t="shared" si="38"/>
        <v>1.2075058107674046E-2</v>
      </c>
    </row>
    <row r="2466" spans="1:8" ht="13.5" x14ac:dyDescent="0.25">
      <c r="A2466" s="11"/>
      <c r="B2466" s="10">
        <v>45895</v>
      </c>
      <c r="C2466" s="2">
        <v>5.99</v>
      </c>
      <c r="D2466" s="2">
        <v>5.4653</v>
      </c>
      <c r="E2466" s="2">
        <v>2132</v>
      </c>
      <c r="F2466" s="2">
        <v>5.915</v>
      </c>
      <c r="G2466" s="2">
        <v>12610.78</v>
      </c>
      <c r="H2466" s="15">
        <f t="shared" si="38"/>
        <v>2.0445124911311046E-2</v>
      </c>
    </row>
    <row r="2467" spans="1:8" ht="13.5" x14ac:dyDescent="0.25">
      <c r="A2467" s="11"/>
      <c r="B2467" s="10">
        <v>45896</v>
      </c>
      <c r="C2467" s="2">
        <v>6</v>
      </c>
      <c r="D2467" s="2">
        <v>5.4744000000000002</v>
      </c>
      <c r="E2467" s="2">
        <v>12261</v>
      </c>
      <c r="F2467" s="2">
        <v>5.9909999999999997</v>
      </c>
      <c r="G2467" s="2">
        <v>73455.650999999998</v>
      </c>
      <c r="H2467" s="15">
        <f t="shared" si="38"/>
        <v>1.6650504089437191E-3</v>
      </c>
    </row>
    <row r="2468" spans="1:8" ht="13.5" x14ac:dyDescent="0.25">
      <c r="A2468" s="11"/>
      <c r="B2468" s="10">
        <v>45897</v>
      </c>
      <c r="C2468" s="2">
        <v>6.1</v>
      </c>
      <c r="D2468" s="2">
        <v>5.5655999999999999</v>
      </c>
      <c r="E2468" s="2">
        <v>2901</v>
      </c>
      <c r="F2468" s="2">
        <v>6.0039999999999996</v>
      </c>
      <c r="G2468" s="2">
        <v>17417.603999999999</v>
      </c>
      <c r="H2468" s="15">
        <f t="shared" si="38"/>
        <v>1.6659359929855275E-2</v>
      </c>
    </row>
    <row r="2469" spans="1:8" ht="13.5" x14ac:dyDescent="0.25">
      <c r="A2469" s="11"/>
      <c r="B2469" s="10">
        <v>45898</v>
      </c>
      <c r="C2469" s="2">
        <v>6.25</v>
      </c>
      <c r="D2469" s="2">
        <v>5.7024999999999997</v>
      </c>
      <c r="E2469" s="2">
        <v>3348</v>
      </c>
      <c r="F2469" s="2">
        <v>6.2190000000000003</v>
      </c>
      <c r="G2469" s="2">
        <v>20821.212</v>
      </c>
      <c r="H2469" s="15">
        <f t="shared" si="38"/>
        <v>2.4597527669972655E-2</v>
      </c>
    </row>
    <row r="2470" spans="1:8" ht="13.5" x14ac:dyDescent="0.25">
      <c r="A2470" s="11"/>
      <c r="B2470" s="10">
        <v>45901</v>
      </c>
      <c r="C2470" s="2">
        <v>6.15</v>
      </c>
      <c r="D2470" s="2">
        <v>5.6113</v>
      </c>
      <c r="E2470" s="2">
        <v>5760</v>
      </c>
      <c r="F2470" s="2">
        <v>6.18</v>
      </c>
      <c r="G2470" s="2">
        <v>35596.800000000003</v>
      </c>
      <c r="H2470" s="15">
        <f t="shared" si="38"/>
        <v>-1.5992985532661066E-2</v>
      </c>
    </row>
    <row r="2471" spans="1:8" ht="13.5" x14ac:dyDescent="0.25">
      <c r="A2471" s="11"/>
      <c r="B2471" s="10">
        <v>45902</v>
      </c>
      <c r="C2471" s="2">
        <v>6.11</v>
      </c>
      <c r="D2471" s="2">
        <v>5.5747999999999998</v>
      </c>
      <c r="E2471" s="2">
        <v>7877</v>
      </c>
      <c r="F2471" s="2">
        <v>6.0990000000000002</v>
      </c>
      <c r="G2471" s="2">
        <v>48041.822999999997</v>
      </c>
      <c r="H2471" s="15">
        <f t="shared" si="38"/>
        <v>-6.5047315238893301E-3</v>
      </c>
    </row>
    <row r="2472" spans="1:8" ht="13.5" x14ac:dyDescent="0.25">
      <c r="A2472" s="11"/>
      <c r="B2472" s="10">
        <v>45903</v>
      </c>
      <c r="C2472" s="2">
        <v>5.9</v>
      </c>
      <c r="D2472" s="2">
        <v>5.3832000000000004</v>
      </c>
      <c r="E2472" s="2">
        <v>10989</v>
      </c>
      <c r="F2472" s="2">
        <v>5.8789999999999996</v>
      </c>
      <c r="G2472" s="2">
        <v>64604.330999999998</v>
      </c>
      <c r="H2472" s="15">
        <f t="shared" si="38"/>
        <v>-3.43689459711558E-2</v>
      </c>
    </row>
    <row r="2473" spans="1:8" ht="13.5" x14ac:dyDescent="0.25">
      <c r="A2473" s="11"/>
      <c r="B2473" s="10">
        <v>45905</v>
      </c>
      <c r="C2473" s="2">
        <v>5.9</v>
      </c>
      <c r="D2473" s="2">
        <v>5.3832000000000004</v>
      </c>
      <c r="E2473" s="2">
        <v>4524</v>
      </c>
      <c r="F2473" s="2">
        <v>5.851</v>
      </c>
      <c r="G2473" s="2">
        <v>26469.923999999999</v>
      </c>
      <c r="H2473" s="15">
        <f t="shared" si="38"/>
        <v>0</v>
      </c>
    </row>
    <row r="2474" spans="1:8" ht="13.5" x14ac:dyDescent="0.25">
      <c r="A2474" s="11"/>
      <c r="B2474" s="10">
        <v>45908</v>
      </c>
      <c r="C2474" s="2">
        <v>5.95</v>
      </c>
      <c r="D2474" s="2">
        <v>5.4287999999999998</v>
      </c>
      <c r="E2474" s="2">
        <v>7778</v>
      </c>
      <c r="F2474" s="2">
        <v>5.8040000000000003</v>
      </c>
      <c r="G2474" s="2">
        <v>45143.512000000002</v>
      </c>
      <c r="H2474" s="15">
        <f t="shared" si="38"/>
        <v>8.4707980383413976E-3</v>
      </c>
    </row>
    <row r="2475" spans="1:8" ht="13.5" x14ac:dyDescent="0.25">
      <c r="A2475" s="11"/>
      <c r="B2475" s="10">
        <v>45909</v>
      </c>
      <c r="C2475" s="2">
        <v>5.89</v>
      </c>
      <c r="D2475" s="2">
        <v>5.3739999999999997</v>
      </c>
      <c r="E2475" s="2">
        <v>577</v>
      </c>
      <c r="F2475" s="2">
        <v>5.8360000000000003</v>
      </c>
      <c r="G2475" s="2">
        <v>3367.3719999999998</v>
      </c>
      <c r="H2475" s="15">
        <f t="shared" si="38"/>
        <v>-1.0094311818449784E-2</v>
      </c>
    </row>
    <row r="2476" spans="1:8" ht="13.5" x14ac:dyDescent="0.25">
      <c r="A2476" s="11"/>
      <c r="B2476" s="10">
        <v>45910</v>
      </c>
      <c r="C2476" s="2">
        <v>5.81</v>
      </c>
      <c r="D2476" s="2">
        <v>5.3010000000000002</v>
      </c>
      <c r="E2476" s="2">
        <v>10459</v>
      </c>
      <c r="F2476" s="2">
        <v>5.8259999999999996</v>
      </c>
      <c r="G2476" s="2">
        <v>60934.133999999998</v>
      </c>
      <c r="H2476" s="15">
        <f t="shared" si="38"/>
        <v>-1.3583922590249257E-2</v>
      </c>
    </row>
    <row r="2477" spans="1:8" ht="13.5" x14ac:dyDescent="0.25">
      <c r="A2477" s="11"/>
      <c r="B2477" s="10">
        <v>45911</v>
      </c>
      <c r="C2477" s="2">
        <v>5.71</v>
      </c>
      <c r="D2477" s="2">
        <v>5.2098000000000004</v>
      </c>
      <c r="E2477" s="2">
        <v>7476</v>
      </c>
      <c r="F2477" s="2">
        <v>5.73</v>
      </c>
      <c r="G2477" s="2">
        <v>42837.48</v>
      </c>
      <c r="H2477" s="15">
        <f t="shared" si="38"/>
        <v>-1.7204301075268765E-2</v>
      </c>
    </row>
    <row r="2478" spans="1:8" ht="13.5" x14ac:dyDescent="0.25">
      <c r="A2478" s="11"/>
      <c r="B2478" s="10">
        <v>45912</v>
      </c>
      <c r="C2478" s="2">
        <v>5.7</v>
      </c>
      <c r="D2478" s="2">
        <v>5.2007000000000003</v>
      </c>
      <c r="E2478" s="2">
        <v>27339</v>
      </c>
      <c r="F2478" s="2">
        <v>5.6840000000000002</v>
      </c>
      <c r="G2478" s="2">
        <v>155394.87599999999</v>
      </c>
      <c r="H2478" s="15">
        <f t="shared" si="38"/>
        <v>-1.7467081269914597E-3</v>
      </c>
    </row>
    <row r="2479" spans="1:8" ht="13.5" x14ac:dyDescent="0.25">
      <c r="A2479" s="11"/>
      <c r="B2479" s="10">
        <v>45915</v>
      </c>
      <c r="C2479" s="2">
        <v>5.32</v>
      </c>
      <c r="D2479" s="2">
        <v>5.32</v>
      </c>
      <c r="E2479" s="2">
        <v>11234</v>
      </c>
      <c r="F2479" s="2">
        <v>5.35</v>
      </c>
      <c r="G2479" s="2">
        <v>60101.9</v>
      </c>
      <c r="H2479" s="15">
        <f t="shared" si="38"/>
        <v>2.2939219720422243E-2</v>
      </c>
    </row>
    <row r="2480" spans="1:8" ht="13.5" x14ac:dyDescent="0.25">
      <c r="A2480" s="11"/>
      <c r="B2480" s="10">
        <v>45916</v>
      </c>
      <c r="C2480" s="2">
        <v>5.42</v>
      </c>
      <c r="D2480" s="2">
        <v>5.42</v>
      </c>
      <c r="E2480" s="2">
        <v>10384</v>
      </c>
      <c r="F2480" s="2">
        <v>5.3810000000000002</v>
      </c>
      <c r="G2480" s="2">
        <v>55876.303999999996</v>
      </c>
      <c r="H2480" s="15">
        <f t="shared" si="38"/>
        <v>1.8796992481202941E-2</v>
      </c>
    </row>
    <row r="2481" spans="1:8" ht="13.5" x14ac:dyDescent="0.25">
      <c r="A2481" s="11"/>
      <c r="B2481" s="10">
        <v>45917</v>
      </c>
      <c r="C2481" s="2">
        <v>5.24</v>
      </c>
      <c r="D2481" s="2">
        <v>5.24</v>
      </c>
      <c r="E2481" s="2">
        <v>14634</v>
      </c>
      <c r="F2481" s="2">
        <v>5.2779999999999996</v>
      </c>
      <c r="G2481" s="2">
        <v>77238.251999999993</v>
      </c>
      <c r="H2481" s="15">
        <f t="shared" si="38"/>
        <v>-3.3210332103320979E-2</v>
      </c>
    </row>
    <row r="2482" spans="1:8" ht="13.5" x14ac:dyDescent="0.25">
      <c r="A2482" s="11"/>
      <c r="B2482" s="10">
        <v>45918</v>
      </c>
      <c r="C2482" s="2">
        <v>5.24</v>
      </c>
      <c r="D2482" s="2">
        <v>5.24</v>
      </c>
      <c r="E2482" s="2">
        <v>13466</v>
      </c>
      <c r="F2482" s="2">
        <v>5.077</v>
      </c>
      <c r="G2482" s="2">
        <v>68366.881999999998</v>
      </c>
      <c r="H2482" s="15">
        <f t="shared" si="38"/>
        <v>0</v>
      </c>
    </row>
    <row r="2483" spans="1:8" ht="13.5" x14ac:dyDescent="0.25">
      <c r="A2483" s="11"/>
      <c r="B2483" s="10">
        <v>45919</v>
      </c>
      <c r="C2483" s="2">
        <v>5.24</v>
      </c>
      <c r="D2483" s="2">
        <v>5.24</v>
      </c>
      <c r="E2483" s="2">
        <v>8258</v>
      </c>
      <c r="F2483" s="2">
        <v>5.2160000000000002</v>
      </c>
      <c r="G2483" s="2">
        <v>43073.728000000003</v>
      </c>
      <c r="H2483" s="15">
        <f t="shared" si="38"/>
        <v>0</v>
      </c>
    </row>
    <row r="2484" spans="1:8" ht="13.5" x14ac:dyDescent="0.25">
      <c r="A2484" s="11"/>
      <c r="B2484" s="10">
        <v>45922</v>
      </c>
      <c r="C2484" s="2">
        <v>5.08</v>
      </c>
      <c r="D2484" s="2">
        <v>5.08</v>
      </c>
      <c r="E2484" s="2">
        <v>6917</v>
      </c>
      <c r="F2484" s="2">
        <v>5.1589999999999998</v>
      </c>
      <c r="G2484" s="2">
        <v>35684.803</v>
      </c>
      <c r="H2484" s="15">
        <f t="shared" si="38"/>
        <v>-3.0534351145038195E-2</v>
      </c>
    </row>
    <row r="2485" spans="1:8" ht="13.5" x14ac:dyDescent="0.25">
      <c r="A2485" s="11"/>
      <c r="B2485" s="10">
        <v>45923</v>
      </c>
      <c r="C2485" s="2">
        <v>4.96</v>
      </c>
      <c r="D2485" s="2">
        <v>4.96</v>
      </c>
      <c r="E2485" s="2">
        <v>12913</v>
      </c>
      <c r="F2485" s="2">
        <v>4.9660000000000002</v>
      </c>
      <c r="G2485" s="2">
        <v>64125.957999999999</v>
      </c>
      <c r="H2485" s="15">
        <f t="shared" si="38"/>
        <v>-2.3622047244094509E-2</v>
      </c>
    </row>
    <row r="2486" spans="1:8" ht="13.5" x14ac:dyDescent="0.25">
      <c r="A2486" s="11"/>
      <c r="B2486" s="10">
        <v>45924</v>
      </c>
      <c r="C2486" s="2">
        <v>4.99</v>
      </c>
      <c r="D2486" s="2">
        <v>4.99</v>
      </c>
      <c r="E2486" s="2">
        <v>14880</v>
      </c>
      <c r="F2486" s="2">
        <v>4.8979999999999997</v>
      </c>
      <c r="G2486" s="2">
        <v>72882.240000000005</v>
      </c>
      <c r="H2486" s="15">
        <f t="shared" si="38"/>
        <v>6.0483870967742437E-3</v>
      </c>
    </row>
    <row r="2487" spans="1:8" ht="13.5" x14ac:dyDescent="0.25">
      <c r="A2487" s="11"/>
      <c r="B2487" s="10">
        <v>45925</v>
      </c>
      <c r="C2487" s="2">
        <v>5.15</v>
      </c>
      <c r="D2487" s="2">
        <v>5.15</v>
      </c>
      <c r="E2487" s="2">
        <v>3310</v>
      </c>
      <c r="F2487" s="2">
        <v>4.9989999999999997</v>
      </c>
      <c r="G2487" s="2">
        <v>16546.689999999999</v>
      </c>
      <c r="H2487" s="15">
        <f t="shared" si="38"/>
        <v>3.2064128256513051E-2</v>
      </c>
    </row>
    <row r="2488" spans="1:8" ht="13.5" x14ac:dyDescent="0.25">
      <c r="A2488" s="11"/>
      <c r="B2488" s="10">
        <v>45926</v>
      </c>
      <c r="C2488" s="2">
        <v>5.15</v>
      </c>
      <c r="D2488" s="2">
        <v>5.15</v>
      </c>
      <c r="E2488" s="2">
        <v>2644</v>
      </c>
      <c r="F2488" s="2">
        <v>5.0389999999999997</v>
      </c>
      <c r="G2488" s="2">
        <v>13323.116</v>
      </c>
      <c r="H2488" s="15">
        <f t="shared" si="38"/>
        <v>0</v>
      </c>
    </row>
    <row r="2489" spans="1:8" ht="13.5" x14ac:dyDescent="0.25">
      <c r="A2489" s="11"/>
      <c r="B2489" s="10">
        <v>45929</v>
      </c>
      <c r="C2489" s="2">
        <v>5.0599999999999996</v>
      </c>
      <c r="D2489" s="2">
        <v>5.0599999999999996</v>
      </c>
      <c r="E2489" s="2">
        <v>1181</v>
      </c>
      <c r="F2489" s="2">
        <v>5.0110000000000001</v>
      </c>
      <c r="G2489" s="2">
        <v>5917.991</v>
      </c>
      <c r="H2489" s="15">
        <f t="shared" si="38"/>
        <v>-1.7475728155339949E-2</v>
      </c>
    </row>
    <row r="2490" spans="1:8" ht="13.5" x14ac:dyDescent="0.25">
      <c r="A2490" s="11"/>
      <c r="B2490" s="10">
        <v>45930</v>
      </c>
      <c r="C2490" s="2">
        <v>4.99</v>
      </c>
      <c r="D2490" s="2">
        <v>4.99</v>
      </c>
      <c r="E2490" s="2">
        <v>4057</v>
      </c>
      <c r="F2490" s="2">
        <v>5.01</v>
      </c>
      <c r="G2490" s="2">
        <v>20325.57</v>
      </c>
      <c r="H2490" s="15">
        <f t="shared" si="38"/>
        <v>-1.3833992094861542E-2</v>
      </c>
    </row>
    <row r="2491" spans="1:8" ht="13.5" x14ac:dyDescent="0.25">
      <c r="A2491" s="11"/>
      <c r="B2491" s="10">
        <v>45931</v>
      </c>
      <c r="C2491" s="2">
        <v>5.0999999999999996</v>
      </c>
      <c r="D2491" s="2">
        <v>5.0999999999999996</v>
      </c>
      <c r="E2491" s="2">
        <v>247</v>
      </c>
      <c r="F2491" s="2">
        <v>5.0170000000000003</v>
      </c>
      <c r="G2491" s="2">
        <v>1239.1990000000001</v>
      </c>
      <c r="H2491" s="15">
        <f t="shared" si="38"/>
        <v>2.2044088176352592E-2</v>
      </c>
    </row>
    <row r="2492" spans="1:8" ht="13.5" x14ac:dyDescent="0.25">
      <c r="A2492" s="11"/>
      <c r="B2492" s="10">
        <v>45932</v>
      </c>
      <c r="C2492" s="2">
        <v>4.9800000000000004</v>
      </c>
      <c r="D2492" s="2">
        <v>4.9800000000000004</v>
      </c>
      <c r="E2492" s="2">
        <v>856</v>
      </c>
      <c r="F2492" s="2">
        <v>4.9960000000000004</v>
      </c>
      <c r="G2492" s="2">
        <v>4276.576</v>
      </c>
      <c r="H2492" s="15">
        <f t="shared" si="38"/>
        <v>-2.3529411764705729E-2</v>
      </c>
    </row>
    <row r="2493" spans="1:8" ht="13.5" x14ac:dyDescent="0.25">
      <c r="A2493" s="11"/>
      <c r="B2493" s="10">
        <v>45933</v>
      </c>
      <c r="C2493" s="2">
        <v>4.91</v>
      </c>
      <c r="D2493" s="2">
        <v>4.91</v>
      </c>
      <c r="E2493" s="2">
        <v>1857</v>
      </c>
      <c r="F2493" s="2">
        <v>4.9539999999999997</v>
      </c>
      <c r="G2493" s="2">
        <v>9199.5779999999995</v>
      </c>
      <c r="H2493" s="15">
        <f t="shared" si="38"/>
        <v>-1.4056224899598449E-2</v>
      </c>
    </row>
    <row r="2494" spans="1:8" ht="13.5" x14ac:dyDescent="0.25">
      <c r="A2494" s="11"/>
      <c r="B2494" s="10">
        <v>45936</v>
      </c>
      <c r="C2494" s="2">
        <v>5.05</v>
      </c>
      <c r="D2494" s="2">
        <v>5.05</v>
      </c>
      <c r="E2494" s="2">
        <v>1180</v>
      </c>
      <c r="F2494" s="2">
        <v>4.9260000000000002</v>
      </c>
      <c r="G2494" s="2">
        <v>5812.68</v>
      </c>
      <c r="H2494" s="15">
        <f t="shared" si="38"/>
        <v>2.8513238289205638E-2</v>
      </c>
    </row>
    <row r="2495" spans="1:8" ht="13.5" x14ac:dyDescent="0.25">
      <c r="A2495" s="11"/>
      <c r="B2495" s="10">
        <v>45937</v>
      </c>
      <c r="C2495" s="2">
        <v>5.07</v>
      </c>
      <c r="D2495" s="2">
        <v>5.07</v>
      </c>
      <c r="E2495" s="2">
        <v>561</v>
      </c>
      <c r="F2495" s="2">
        <v>5.0789999999999997</v>
      </c>
      <c r="G2495" s="2">
        <v>2849.319</v>
      </c>
      <c r="H2495" s="15">
        <f t="shared" si="38"/>
        <v>3.9603960396040524E-3</v>
      </c>
    </row>
    <row r="2496" spans="1:8" ht="13.5" x14ac:dyDescent="0.25">
      <c r="A2496" s="11"/>
      <c r="B2496" s="10">
        <v>45938</v>
      </c>
      <c r="C2496" s="2">
        <v>5.0599999999999996</v>
      </c>
      <c r="D2496" s="2">
        <v>5.0599999999999996</v>
      </c>
      <c r="E2496" s="2">
        <v>86</v>
      </c>
      <c r="F2496" s="2">
        <v>5.0599999999999996</v>
      </c>
      <c r="G2496" s="2">
        <v>435.16</v>
      </c>
      <c r="H2496" s="15">
        <f t="shared" si="38"/>
        <v>-1.9723865877713364E-3</v>
      </c>
    </row>
    <row r="2497" spans="1:11" ht="13.5" x14ac:dyDescent="0.25">
      <c r="A2497" s="11"/>
      <c r="B2497" s="10">
        <v>45939</v>
      </c>
      <c r="C2497" s="2">
        <v>4.96</v>
      </c>
      <c r="D2497" s="2">
        <v>4.96</v>
      </c>
      <c r="E2497" s="2">
        <v>1415</v>
      </c>
      <c r="F2497" s="2">
        <v>4.9169999999999998</v>
      </c>
      <c r="G2497" s="2">
        <v>6957.5550000000003</v>
      </c>
      <c r="H2497" s="15">
        <f t="shared" si="38"/>
        <v>-1.9762845849802303E-2</v>
      </c>
    </row>
    <row r="2498" spans="1:11" ht="13.5" x14ac:dyDescent="0.25">
      <c r="A2498" s="11"/>
      <c r="B2498" s="10">
        <v>45940</v>
      </c>
      <c r="C2498" s="2">
        <v>4.96</v>
      </c>
      <c r="D2498" s="2">
        <v>4.96</v>
      </c>
      <c r="E2498" s="2">
        <v>100</v>
      </c>
      <c r="F2498" s="2">
        <v>4.96</v>
      </c>
      <c r="G2498" s="2">
        <v>496</v>
      </c>
      <c r="H2498" s="15">
        <f t="shared" si="38"/>
        <v>0</v>
      </c>
    </row>
    <row r="2499" spans="1:11" ht="13.5" x14ac:dyDescent="0.25">
      <c r="A2499" s="11"/>
      <c r="B2499" s="10">
        <v>45943</v>
      </c>
      <c r="C2499" s="2">
        <v>4.9000000000000004</v>
      </c>
      <c r="D2499" s="2">
        <v>4.9000000000000004</v>
      </c>
      <c r="E2499" s="2">
        <v>807</v>
      </c>
      <c r="F2499" s="2">
        <v>4.9269999999999996</v>
      </c>
      <c r="G2499" s="2">
        <v>3976.0889999999999</v>
      </c>
      <c r="H2499" s="15">
        <f t="shared" si="38"/>
        <v>-1.2096774193548309E-2</v>
      </c>
    </row>
    <row r="2500" spans="1:11" ht="13.5" x14ac:dyDescent="0.25">
      <c r="A2500" s="11"/>
      <c r="B2500" s="10">
        <v>45944</v>
      </c>
      <c r="C2500" s="2">
        <v>4.9000000000000004</v>
      </c>
      <c r="D2500" s="2">
        <v>4.9000000000000004</v>
      </c>
      <c r="E2500" s="2">
        <v>2415</v>
      </c>
      <c r="F2500" s="2">
        <v>4.8949999999999996</v>
      </c>
      <c r="G2500" s="2">
        <v>11821.424999999999</v>
      </c>
      <c r="H2500" s="15">
        <f t="shared" si="38"/>
        <v>0</v>
      </c>
    </row>
    <row r="2501" spans="1:11" ht="13.5" x14ac:dyDescent="0.25">
      <c r="A2501" s="11"/>
      <c r="B2501" s="10">
        <v>45946</v>
      </c>
      <c r="C2501" s="2">
        <v>4.8499999999999996</v>
      </c>
      <c r="D2501" s="2">
        <v>4.8499999999999996</v>
      </c>
      <c r="E2501" s="2">
        <v>1229</v>
      </c>
      <c r="F2501" s="2">
        <v>4.8620000000000001</v>
      </c>
      <c r="G2501" s="2">
        <v>5975.3980000000001</v>
      </c>
      <c r="H2501" s="15">
        <f t="shared" si="38"/>
        <v>-1.0204081632653206E-2</v>
      </c>
    </row>
    <row r="2502" spans="1:11" ht="13.5" x14ac:dyDescent="0.25">
      <c r="A2502" s="11"/>
      <c r="B2502" s="10">
        <v>45947</v>
      </c>
      <c r="C2502" s="2">
        <v>4.9000000000000004</v>
      </c>
      <c r="D2502" s="2">
        <v>4.9000000000000004</v>
      </c>
      <c r="E2502" s="2">
        <v>2054</v>
      </c>
      <c r="F2502" s="2">
        <v>4.8449999999999998</v>
      </c>
      <c r="G2502" s="2">
        <v>9951.6299999999992</v>
      </c>
      <c r="H2502" s="15">
        <f t="shared" si="38"/>
        <v>1.0309278350515611E-2</v>
      </c>
    </row>
    <row r="2503" spans="1:11" ht="13.5" x14ac:dyDescent="0.25">
      <c r="A2503" s="11"/>
      <c r="B2503" s="10">
        <v>45950</v>
      </c>
      <c r="C2503" s="2">
        <v>4.84</v>
      </c>
      <c r="D2503" s="2">
        <v>4.84</v>
      </c>
      <c r="E2503" s="2">
        <v>1010</v>
      </c>
      <c r="F2503" s="2">
        <v>4.8659999999999997</v>
      </c>
      <c r="G2503" s="2">
        <v>4914.66</v>
      </c>
      <c r="H2503" s="15">
        <f t="shared" ref="H2503:H2511" si="39">(D2503-D2502)/D2502</f>
        <v>-1.2244897959183773E-2</v>
      </c>
    </row>
    <row r="2504" spans="1:11" ht="13.5" x14ac:dyDescent="0.25">
      <c r="A2504" s="11"/>
      <c r="B2504" s="10">
        <v>45951</v>
      </c>
      <c r="C2504" s="2">
        <v>4.97</v>
      </c>
      <c r="D2504" s="2">
        <v>4.97</v>
      </c>
      <c r="E2504" s="2">
        <v>12092</v>
      </c>
      <c r="F2504" s="2">
        <v>4.9720000000000004</v>
      </c>
      <c r="G2504" s="2">
        <v>60121.423999999999</v>
      </c>
      <c r="H2504" s="15">
        <f t="shared" si="39"/>
        <v>2.6859504132231385E-2</v>
      </c>
    </row>
    <row r="2505" spans="1:11" ht="13.5" x14ac:dyDescent="0.25">
      <c r="A2505" s="11"/>
      <c r="B2505" s="10">
        <v>45952</v>
      </c>
      <c r="C2505" s="2">
        <v>4.9000000000000004</v>
      </c>
      <c r="D2505" s="2">
        <v>4.9000000000000004</v>
      </c>
      <c r="E2505" s="2">
        <v>2533</v>
      </c>
      <c r="F2505" s="2">
        <v>4.9180000000000001</v>
      </c>
      <c r="G2505" s="2">
        <v>12457.294</v>
      </c>
      <c r="H2505" s="15">
        <f t="shared" si="39"/>
        <v>-1.40845070422534E-2</v>
      </c>
    </row>
    <row r="2506" spans="1:11" ht="13.5" x14ac:dyDescent="0.25">
      <c r="A2506" s="11"/>
      <c r="B2506" s="10">
        <v>45953</v>
      </c>
      <c r="C2506" s="2">
        <v>4.95</v>
      </c>
      <c r="D2506" s="2">
        <v>4.95</v>
      </c>
      <c r="E2506" s="2">
        <v>3679</v>
      </c>
      <c r="F2506" s="2">
        <v>4.9329999999999998</v>
      </c>
      <c r="G2506" s="2">
        <v>18148.507000000001</v>
      </c>
      <c r="H2506" s="15">
        <f t="shared" si="39"/>
        <v>1.0204081632653024E-2</v>
      </c>
    </row>
    <row r="2507" spans="1:11" ht="13.5" x14ac:dyDescent="0.25">
      <c r="A2507" s="11"/>
      <c r="B2507" s="10">
        <v>45954</v>
      </c>
      <c r="C2507" s="2">
        <v>5</v>
      </c>
      <c r="D2507" s="2">
        <v>5</v>
      </c>
      <c r="E2507" s="2">
        <v>504</v>
      </c>
      <c r="F2507" s="2">
        <v>4.984</v>
      </c>
      <c r="G2507" s="2">
        <v>2511.9360000000001</v>
      </c>
      <c r="H2507" s="15">
        <f t="shared" si="39"/>
        <v>1.0101010101010065E-2</v>
      </c>
    </row>
    <row r="2508" spans="1:11" ht="13.5" x14ac:dyDescent="0.25">
      <c r="A2508" s="11"/>
      <c r="B2508" s="10">
        <v>45957</v>
      </c>
      <c r="C2508" s="2">
        <v>5</v>
      </c>
      <c r="D2508" s="2">
        <v>5</v>
      </c>
      <c r="E2508" s="2">
        <v>2274</v>
      </c>
      <c r="F2508" s="2">
        <v>4.9930000000000003</v>
      </c>
      <c r="G2508" s="2">
        <v>11354.082</v>
      </c>
      <c r="H2508" s="15">
        <f t="shared" si="39"/>
        <v>0</v>
      </c>
    </row>
    <row r="2509" spans="1:11" ht="13.5" x14ac:dyDescent="0.25">
      <c r="A2509" s="11"/>
      <c r="B2509" s="10">
        <v>45958</v>
      </c>
      <c r="C2509" s="2">
        <v>4.9800000000000004</v>
      </c>
      <c r="D2509" s="2">
        <v>4.9800000000000004</v>
      </c>
      <c r="E2509" s="2">
        <v>1004</v>
      </c>
      <c r="F2509" s="2">
        <v>4.97</v>
      </c>
      <c r="G2509" s="2">
        <v>4989.88</v>
      </c>
      <c r="H2509" s="15">
        <f t="shared" si="39"/>
        <v>-3.9999999999999151E-3</v>
      </c>
    </row>
    <row r="2510" spans="1:11" ht="13.5" x14ac:dyDescent="0.25">
      <c r="A2510" s="11"/>
      <c r="B2510" s="10">
        <v>45959</v>
      </c>
      <c r="C2510" s="2">
        <v>4.99</v>
      </c>
      <c r="D2510" s="2">
        <v>4.99</v>
      </c>
      <c r="E2510" s="2">
        <v>418</v>
      </c>
      <c r="F2510" s="2">
        <v>4.99</v>
      </c>
      <c r="G2510" s="2">
        <v>2085.8200000000002</v>
      </c>
      <c r="H2510" s="15">
        <f t="shared" si="39"/>
        <v>2.0080321285140131E-3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4.9800000000000004</v>
      </c>
      <c r="D2511" s="2">
        <v>4.9800000000000004</v>
      </c>
      <c r="E2511" s="2">
        <v>1010</v>
      </c>
      <c r="F2511" s="2">
        <v>4.9539999999999997</v>
      </c>
      <c r="G2511" s="2">
        <v>5003.54</v>
      </c>
      <c r="H2511" s="15">
        <f t="shared" si="39"/>
        <v>-2.0040080160320215E-3</v>
      </c>
      <c r="I2511" s="16">
        <v>4636800</v>
      </c>
      <c r="J2511" s="13">
        <f>I2511*D2511</f>
        <v>23091264.000000004</v>
      </c>
      <c r="K2511" s="14">
        <f>SUM(E2307:E2511)/205</f>
        <v>7529.4195121951216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1.175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1.2072000000000001</v>
      </c>
      <c r="C3" s="2">
        <f>B3-B2</f>
        <v>3.2200000000000006E-2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1.2072000000000001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1.175</v>
      </c>
      <c r="C5" s="2">
        <f t="shared" si="0"/>
        <v>-3.2200000000000006E-2</v>
      </c>
      <c r="D5" s="2">
        <f>AVERAGE(B1:B5)</f>
        <v>1.1911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1.175</v>
      </c>
      <c r="C6" s="2">
        <f t="shared" si="0"/>
        <v>0</v>
      </c>
      <c r="D6" s="2">
        <f t="shared" ref="D6:D69" si="1">AVERAGE(B2:B6)</f>
        <v>1.18788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1.1106</v>
      </c>
      <c r="C7" s="2">
        <f t="shared" si="0"/>
        <v>-6.4400000000000013E-2</v>
      </c>
      <c r="D7" s="2">
        <f t="shared" si="1"/>
        <v>1.175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1.1428</v>
      </c>
      <c r="C8" s="2">
        <f t="shared" si="0"/>
        <v>3.2200000000000006E-2</v>
      </c>
      <c r="D8" s="2">
        <f t="shared" si="1"/>
        <v>1.16212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1.1428</v>
      </c>
      <c r="C9" s="2">
        <f t="shared" si="0"/>
        <v>0</v>
      </c>
      <c r="D9" s="2">
        <f t="shared" si="1"/>
        <v>1.1492400000000003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1.1106</v>
      </c>
      <c r="C10" s="2">
        <f t="shared" si="0"/>
        <v>-3.2200000000000006E-2</v>
      </c>
      <c r="D10" s="2">
        <f t="shared" si="1"/>
        <v>1.13636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1.1106</v>
      </c>
      <c r="C11" s="2">
        <f t="shared" si="0"/>
        <v>0</v>
      </c>
      <c r="D11" s="2">
        <f t="shared" si="1"/>
        <v>1.12348</v>
      </c>
      <c r="E11" s="2">
        <f>AVERAGE(B2:B11)</f>
        <v>1.1556799999999998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1.1348</v>
      </c>
      <c r="C12" s="2">
        <f t="shared" si="0"/>
        <v>2.4199999999999999E-2</v>
      </c>
      <c r="D12" s="2">
        <f t="shared" si="1"/>
        <v>1.12832</v>
      </c>
      <c r="E12" s="2">
        <f t="shared" ref="E12:E75" si="2">AVERAGE(B3:B12)</f>
        <v>1.1516600000000001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1.1267</v>
      </c>
      <c r="C13" s="2">
        <f t="shared" si="0"/>
        <v>-8.0999999999999961E-3</v>
      </c>
      <c r="D13" s="2">
        <f t="shared" si="1"/>
        <v>1.1251000000000002</v>
      </c>
      <c r="E13" s="2">
        <f t="shared" si="2"/>
        <v>1.14361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1.1428</v>
      </c>
      <c r="C14" s="2">
        <f t="shared" si="0"/>
        <v>1.6100000000000003E-2</v>
      </c>
      <c r="D14" s="2">
        <f t="shared" si="1"/>
        <v>1.1251</v>
      </c>
      <c r="E14" s="2">
        <f t="shared" si="2"/>
        <v>1.1371699999999998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1.167</v>
      </c>
      <c r="C15" s="2">
        <f t="shared" si="0"/>
        <v>2.4199999999999999E-2</v>
      </c>
      <c r="D15" s="2">
        <f t="shared" si="1"/>
        <v>1.1363799999999999</v>
      </c>
      <c r="E15" s="2">
        <f t="shared" si="2"/>
        <v>1.1363699999999999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1.1509</v>
      </c>
      <c r="C16" s="2">
        <f t="shared" si="0"/>
        <v>-1.6100000000000003E-2</v>
      </c>
      <c r="D16" s="2">
        <f t="shared" si="1"/>
        <v>1.1444399999999999</v>
      </c>
      <c r="E16" s="2">
        <f t="shared" si="2"/>
        <v>1.1339599999999999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1.167</v>
      </c>
      <c r="C17" s="2">
        <f t="shared" si="0"/>
        <v>1.6100000000000003E-2</v>
      </c>
      <c r="D17" s="2">
        <f t="shared" si="1"/>
        <v>1.1508799999999999</v>
      </c>
      <c r="E17" s="2">
        <f t="shared" si="2"/>
        <v>1.1396000000000002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1.1589</v>
      </c>
      <c r="C18" s="2">
        <f t="shared" si="0"/>
        <v>-8.0999999999999961E-3</v>
      </c>
      <c r="D18" s="2">
        <f t="shared" si="1"/>
        <v>1.1573199999999999</v>
      </c>
      <c r="E18" s="2">
        <f t="shared" si="2"/>
        <v>1.1412100000000003</v>
      </c>
      <c r="F18" s="2"/>
      <c r="G18" s="2"/>
      <c r="H18" s="2"/>
      <c r="I18" s="2">
        <f t="array" ref="I18">SUMPRODUCT(B2:B21, (ROW(B2:B21)-ROW(B2)+1)) / (20*21/2)</f>
        <v>1.1504033333333332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1.1589</v>
      </c>
      <c r="C19" s="2">
        <f t="shared" si="0"/>
        <v>0</v>
      </c>
      <c r="D19" s="2">
        <f t="shared" si="1"/>
        <v>1.1605399999999999</v>
      </c>
      <c r="E19" s="2">
        <f t="shared" si="2"/>
        <v>1.1428199999999999</v>
      </c>
      <c r="F19" s="2"/>
      <c r="G19" s="2"/>
      <c r="H19" s="2"/>
      <c r="I19" s="2">
        <f t="array" ref="I19">SUMPRODUCT(B3:B22, (ROW(B3:B22)-ROW(B3)+1)) / (20*21/2)</f>
        <v>1.1462623809523811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1.1589</v>
      </c>
      <c r="C20" s="2">
        <f t="shared" si="0"/>
        <v>0</v>
      </c>
      <c r="D20" s="2">
        <f t="shared" si="1"/>
        <v>1.15892</v>
      </c>
      <c r="E20" s="2">
        <f t="shared" si="2"/>
        <v>1.1476499999999998</v>
      </c>
      <c r="F20" s="2">
        <f t="shared" ref="F20:F83" si="3">AVERAGE(B1:B20)</f>
        <v>1.1538263157894737</v>
      </c>
      <c r="G20" s="2"/>
      <c r="H20" s="2"/>
      <c r="I20" s="2">
        <f t="array" ref="I20">SUMPRODUCT(B4:B23, (ROW(B4:B23)-ROW(B4)+1)) / (20*21/2)</f>
        <v>1.1385995238095239</v>
      </c>
      <c r="J20" s="2">
        <f>F20</f>
        <v>1.1538263157894737</v>
      </c>
      <c r="K20" s="2"/>
    </row>
    <row r="21" spans="1:11" ht="13.5" x14ac:dyDescent="0.25">
      <c r="A21" s="3">
        <f>TITRES_STAT!B24</f>
        <v>42335</v>
      </c>
      <c r="B21" s="5">
        <f>TITRES_STAT!D24</f>
        <v>1.1589</v>
      </c>
      <c r="C21" s="2">
        <f t="shared" si="0"/>
        <v>0</v>
      </c>
      <c r="D21" s="2">
        <f t="shared" si="1"/>
        <v>1.16052</v>
      </c>
      <c r="E21" s="2">
        <f t="shared" si="2"/>
        <v>1.1524799999999999</v>
      </c>
      <c r="F21" s="2">
        <f t="shared" si="3"/>
        <v>1.15408</v>
      </c>
      <c r="G21" s="2"/>
      <c r="H21" s="2"/>
      <c r="I21" s="2">
        <f t="array" ref="I21">SUMPRODUCT(B5:B24, (ROW(B5:B24)-ROW(B5)+1)) / (20*21/2)</f>
        <v>1.1308166666666668</v>
      </c>
      <c r="J21" s="2">
        <f t="shared" ref="J21:J84" si="4">$J$4*B21+J20*(1-$J$4)</f>
        <v>1.1543095238095238</v>
      </c>
      <c r="K21" s="2"/>
    </row>
    <row r="22" spans="1:11" ht="13.5" x14ac:dyDescent="0.25">
      <c r="A22" s="3">
        <f>TITRES_STAT!B25</f>
        <v>42338</v>
      </c>
      <c r="B22" s="5">
        <f>TITRES_STAT!D25</f>
        <v>1.1106</v>
      </c>
      <c r="C22" s="2">
        <f t="shared" si="0"/>
        <v>-4.830000000000001E-2</v>
      </c>
      <c r="D22" s="2">
        <f t="shared" si="1"/>
        <v>1.14924</v>
      </c>
      <c r="E22" s="2">
        <f t="shared" si="2"/>
        <v>1.1500599999999996</v>
      </c>
      <c r="F22" s="2">
        <f t="shared" si="3"/>
        <v>1.15086</v>
      </c>
      <c r="G22" s="2"/>
      <c r="H22" s="2"/>
      <c r="I22" s="2">
        <f t="array" ref="I22">SUMPRODUCT(B6:B25, (ROW(B6:B25)-ROW(B6)+1)) / (20*21/2)</f>
        <v>1.1260285714285714</v>
      </c>
      <c r="J22" s="2">
        <f t="shared" si="4"/>
        <v>1.1501467120181406</v>
      </c>
      <c r="K22" s="2"/>
    </row>
    <row r="23" spans="1:11" ht="13.5" x14ac:dyDescent="0.25">
      <c r="A23" s="3">
        <f>TITRES_STAT!B26</f>
        <v>42339</v>
      </c>
      <c r="B23" s="5">
        <f>TITRES_STAT!D26</f>
        <v>1.0704</v>
      </c>
      <c r="C23" s="2">
        <f t="shared" si="0"/>
        <v>-4.0200000000000014E-2</v>
      </c>
      <c r="D23" s="2">
        <f t="shared" si="1"/>
        <v>1.13154</v>
      </c>
      <c r="E23" s="2">
        <f t="shared" si="2"/>
        <v>1.1444300000000001</v>
      </c>
      <c r="F23" s="2">
        <f t="shared" si="3"/>
        <v>1.1440199999999998</v>
      </c>
      <c r="G23" s="2"/>
      <c r="H23" s="2"/>
      <c r="I23" s="2">
        <f t="array" ref="I23">SUMPRODUCT(B7:B26, (ROW(B7:B26)-ROW(B7)+1)) / (20*21/2)</f>
        <v>1.1216619047619047</v>
      </c>
      <c r="J23" s="2">
        <f t="shared" si="4"/>
        <v>1.1425517870640318</v>
      </c>
      <c r="K23" s="2"/>
    </row>
    <row r="24" spans="1:11" ht="13.5" x14ac:dyDescent="0.25">
      <c r="A24" s="3">
        <f>TITRES_STAT!B27</f>
        <v>42340</v>
      </c>
      <c r="B24" s="5">
        <f>TITRES_STAT!D27</f>
        <v>1.0623</v>
      </c>
      <c r="C24" s="2">
        <f t="shared" si="0"/>
        <v>-8.0999999999999961E-3</v>
      </c>
      <c r="D24" s="2">
        <f t="shared" si="1"/>
        <v>1.11222</v>
      </c>
      <c r="E24" s="2">
        <f t="shared" si="2"/>
        <v>1.1363799999999999</v>
      </c>
      <c r="F24" s="2">
        <f t="shared" si="3"/>
        <v>1.1367749999999999</v>
      </c>
      <c r="G24" s="2"/>
      <c r="H24" s="2"/>
      <c r="I24" s="2">
        <f t="array" ref="I24">SUMPRODUCT(B8:B27, (ROW(B8:B27)-ROW(B8)+1)) / (20*21/2)</f>
        <v>1.1161833333333331</v>
      </c>
      <c r="J24" s="2">
        <f t="shared" si="4"/>
        <v>1.1349087597246001</v>
      </c>
      <c r="K24" s="2"/>
    </row>
    <row r="25" spans="1:11" ht="13.5" x14ac:dyDescent="0.25">
      <c r="A25" s="3">
        <f>TITRES_STAT!B28</f>
        <v>42341</v>
      </c>
      <c r="B25" s="5">
        <f>TITRES_STAT!D28</f>
        <v>1.0865</v>
      </c>
      <c r="C25" s="2">
        <f t="shared" si="0"/>
        <v>2.4199999999999999E-2</v>
      </c>
      <c r="D25" s="2">
        <f t="shared" si="1"/>
        <v>1.0977400000000002</v>
      </c>
      <c r="E25" s="2">
        <f t="shared" si="2"/>
        <v>1.1283300000000001</v>
      </c>
      <c r="F25" s="2">
        <f t="shared" si="3"/>
        <v>1.13235</v>
      </c>
      <c r="G25" s="2"/>
      <c r="H25" s="2"/>
      <c r="I25" s="2">
        <f t="array" ref="I25">SUMPRODUCT(B9:B28, (ROW(B9:B28)-ROW(B9)+1)) / (20*21/2)</f>
        <v>1.1086009523809526</v>
      </c>
      <c r="J25" s="2">
        <f t="shared" si="4"/>
        <v>1.1302984016555906</v>
      </c>
      <c r="K25" s="2"/>
    </row>
    <row r="26" spans="1:11" ht="13.5" x14ac:dyDescent="0.25">
      <c r="A26" s="3">
        <f>TITRES_STAT!B29</f>
        <v>42342</v>
      </c>
      <c r="B26" s="5">
        <f>TITRES_STAT!D29</f>
        <v>1.0865</v>
      </c>
      <c r="C26" s="2">
        <f t="shared" si="0"/>
        <v>0</v>
      </c>
      <c r="D26" s="2">
        <f t="shared" si="1"/>
        <v>1.0832600000000001</v>
      </c>
      <c r="E26" s="2">
        <f t="shared" si="2"/>
        <v>1.1218900000000001</v>
      </c>
      <c r="F26" s="2">
        <f t="shared" si="3"/>
        <v>1.1279249999999998</v>
      </c>
      <c r="G26" s="2"/>
      <c r="H26" s="2"/>
      <c r="I26" s="2">
        <f t="array" ref="I26">SUMPRODUCT(B10:B29, (ROW(B10:B29)-ROW(B10)+1)) / (20*21/2)</f>
        <v>1.0991733333333336</v>
      </c>
      <c r="J26" s="2">
        <f t="shared" si="4"/>
        <v>1.1261271253074392</v>
      </c>
      <c r="K26" s="2"/>
    </row>
    <row r="27" spans="1:11" ht="13.5" x14ac:dyDescent="0.25">
      <c r="A27" s="3">
        <f>TITRES_STAT!B30</f>
        <v>42345</v>
      </c>
      <c r="B27" s="5">
        <f>TITRES_STAT!D30</f>
        <v>1.0704</v>
      </c>
      <c r="C27" s="2">
        <f t="shared" si="0"/>
        <v>-1.6100000000000003E-2</v>
      </c>
      <c r="D27" s="2">
        <f t="shared" si="1"/>
        <v>1.0752200000000001</v>
      </c>
      <c r="E27" s="2">
        <f t="shared" si="2"/>
        <v>1.1122299999999998</v>
      </c>
      <c r="F27" s="2">
        <f t="shared" si="3"/>
        <v>1.125915</v>
      </c>
      <c r="G27" s="2"/>
      <c r="H27" s="2"/>
      <c r="I27" s="2">
        <f t="array" ref="I27">SUMPRODUCT(B11:B30, (ROW(B11:B30)-ROW(B11)+1)) / (20*21/2)</f>
        <v>1.0880252380952382</v>
      </c>
      <c r="J27" s="2">
        <f t="shared" si="4"/>
        <v>1.1208197800400641</v>
      </c>
      <c r="K27" s="2"/>
    </row>
    <row r="28" spans="1:11" ht="13.5" x14ac:dyDescent="0.25">
      <c r="A28" s="3">
        <f>TITRES_STAT!B31</f>
        <v>42346</v>
      </c>
      <c r="B28" s="5">
        <f>TITRES_STAT!D31</f>
        <v>1.0463</v>
      </c>
      <c r="C28" s="2">
        <f t="shared" si="0"/>
        <v>-2.410000000000001E-2</v>
      </c>
      <c r="D28" s="2">
        <f t="shared" si="1"/>
        <v>1.0704</v>
      </c>
      <c r="E28" s="2">
        <f t="shared" si="2"/>
        <v>1.10097</v>
      </c>
      <c r="F28" s="2">
        <f t="shared" si="3"/>
        <v>1.1210900000000001</v>
      </c>
      <c r="G28" s="2"/>
      <c r="H28" s="2"/>
      <c r="I28" s="2">
        <f t="array" ref="I28">SUMPRODUCT(B12:B31, (ROW(B12:B31)-ROW(B12)+1)) / (20*21/2)</f>
        <v>1.0781752380952381</v>
      </c>
      <c r="J28" s="2">
        <f t="shared" si="4"/>
        <v>1.1137226581314865</v>
      </c>
      <c r="K28" s="2"/>
    </row>
    <row r="29" spans="1:11" ht="13.5" x14ac:dyDescent="0.25">
      <c r="A29" s="3">
        <f>TITRES_STAT!B32</f>
        <v>42347</v>
      </c>
      <c r="B29" s="5">
        <f>TITRES_STAT!D32</f>
        <v>1.0221</v>
      </c>
      <c r="C29" s="2">
        <f t="shared" si="0"/>
        <v>-2.4199999999999999E-2</v>
      </c>
      <c r="D29" s="2">
        <f t="shared" si="1"/>
        <v>1.06236</v>
      </c>
      <c r="E29" s="2">
        <f t="shared" si="2"/>
        <v>1.0872899999999999</v>
      </c>
      <c r="F29" s="2">
        <f t="shared" si="3"/>
        <v>1.1150549999999999</v>
      </c>
      <c r="G29" s="2"/>
      <c r="H29" s="2"/>
      <c r="I29" s="2">
        <f t="array" ref="I29">SUMPRODUCT(B13:B32, (ROW(B13:B32)-ROW(B13)+1)) / (20*21/2)</f>
        <v>1.0688233333333335</v>
      </c>
      <c r="J29" s="2">
        <f t="shared" si="4"/>
        <v>1.1049966906903925</v>
      </c>
      <c r="K29" s="2"/>
    </row>
    <row r="30" spans="1:11" ht="13.5" x14ac:dyDescent="0.25">
      <c r="A30" s="3">
        <f>TITRES_STAT!B33</f>
        <v>42348</v>
      </c>
      <c r="B30" s="5">
        <f>TITRES_STAT!D33</f>
        <v>0.998</v>
      </c>
      <c r="C30" s="2">
        <f t="shared" si="0"/>
        <v>-2.410000000000001E-2</v>
      </c>
      <c r="D30" s="2">
        <f t="shared" si="1"/>
        <v>1.0446600000000001</v>
      </c>
      <c r="E30" s="2">
        <f t="shared" si="2"/>
        <v>1.0711999999999999</v>
      </c>
      <c r="F30" s="2">
        <f t="shared" si="3"/>
        <v>1.1094249999999997</v>
      </c>
      <c r="G30" s="2"/>
      <c r="H30" s="2"/>
      <c r="I30" s="2">
        <f t="array" ref="I30">SUMPRODUCT(B14:B33, (ROW(B14:B33)-ROW(B14)+1)) / (20*21/2)</f>
        <v>1.0585514285714286</v>
      </c>
      <c r="J30" s="2">
        <f t="shared" si="4"/>
        <v>1.09480652967226</v>
      </c>
      <c r="K30" s="2"/>
    </row>
    <row r="31" spans="1:11" ht="13.5" x14ac:dyDescent="0.25">
      <c r="A31" s="3">
        <f>TITRES_STAT!B34</f>
        <v>42349</v>
      </c>
      <c r="B31" s="5">
        <f>TITRES_STAT!D34</f>
        <v>1.006</v>
      </c>
      <c r="C31" s="2">
        <f t="shared" si="0"/>
        <v>8.0000000000000071E-3</v>
      </c>
      <c r="D31" s="2">
        <f t="shared" si="1"/>
        <v>1.0285600000000001</v>
      </c>
      <c r="E31" s="2">
        <f t="shared" si="2"/>
        <v>1.0559100000000001</v>
      </c>
      <c r="F31" s="2">
        <f t="shared" si="3"/>
        <v>1.1041949999999998</v>
      </c>
      <c r="G31" s="2"/>
      <c r="H31" s="2"/>
      <c r="I31" s="2">
        <f t="array" ref="I31">SUMPRODUCT(B15:B34, (ROW(B15:B34)-ROW(B15)+1)) / (20*21/2)</f>
        <v>1.0527690476190477</v>
      </c>
      <c r="J31" s="2">
        <f t="shared" si="4"/>
        <v>1.0863487649415686</v>
      </c>
      <c r="K31" s="2"/>
    </row>
    <row r="32" spans="1:11" ht="13.5" x14ac:dyDescent="0.25">
      <c r="A32" s="3">
        <f>TITRES_STAT!B35</f>
        <v>42352</v>
      </c>
      <c r="B32" s="5">
        <f>TITRES_STAT!D35</f>
        <v>1.006</v>
      </c>
      <c r="C32" s="2">
        <f t="shared" si="0"/>
        <v>0</v>
      </c>
      <c r="D32" s="2">
        <f t="shared" si="1"/>
        <v>1.0156800000000001</v>
      </c>
      <c r="E32" s="2">
        <f t="shared" si="2"/>
        <v>1.04545</v>
      </c>
      <c r="F32" s="2">
        <f t="shared" si="3"/>
        <v>1.0977549999999998</v>
      </c>
      <c r="G32" s="2"/>
      <c r="H32" s="2"/>
      <c r="I32" s="2">
        <f t="array" ref="I32">SUMPRODUCT(B16:B35, (ROW(B16:B35)-ROW(B16)+1)) / (20*21/2)</f>
        <v>1.045989523809524</v>
      </c>
      <c r="J32" s="2">
        <f t="shared" si="4"/>
        <v>1.0786965016138002</v>
      </c>
      <c r="K32" s="2"/>
    </row>
    <row r="33" spans="1:11" ht="13.5" x14ac:dyDescent="0.25">
      <c r="A33" s="3">
        <f>TITRES_STAT!B36</f>
        <v>42353</v>
      </c>
      <c r="B33" s="5">
        <f>TITRES_STAT!D36</f>
        <v>0.9899</v>
      </c>
      <c r="C33" s="2">
        <f t="shared" si="0"/>
        <v>-1.6100000000000003E-2</v>
      </c>
      <c r="D33" s="2">
        <f t="shared" si="1"/>
        <v>1.0044</v>
      </c>
      <c r="E33" s="2">
        <f t="shared" si="2"/>
        <v>1.0374000000000001</v>
      </c>
      <c r="F33" s="2">
        <f t="shared" si="3"/>
        <v>1.0909149999999999</v>
      </c>
      <c r="G33" s="2"/>
      <c r="H33" s="2"/>
      <c r="I33" s="2">
        <f t="array" ref="I33">SUMPRODUCT(B17:B36, (ROW(B17:B36)-ROW(B17)+1)) / (20*21/2)</f>
        <v>1.0391666666666666</v>
      </c>
      <c r="J33" s="2">
        <f t="shared" si="4"/>
        <v>1.0702396919362953</v>
      </c>
      <c r="K33" s="2"/>
    </row>
    <row r="34" spans="1:11" ht="13.5" x14ac:dyDescent="0.25">
      <c r="A34" s="3">
        <f>TITRES_STAT!B37</f>
        <v>42354</v>
      </c>
      <c r="B34" s="5">
        <f>TITRES_STAT!D37</f>
        <v>1.0302</v>
      </c>
      <c r="C34" s="2">
        <f t="shared" si="0"/>
        <v>4.0300000000000002E-2</v>
      </c>
      <c r="D34" s="2">
        <f t="shared" si="1"/>
        <v>1.0060199999999999</v>
      </c>
      <c r="E34" s="2">
        <f t="shared" si="2"/>
        <v>1.0341900000000002</v>
      </c>
      <c r="F34" s="2">
        <f t="shared" si="3"/>
        <v>1.0852850000000001</v>
      </c>
      <c r="G34" s="2"/>
      <c r="H34" s="2"/>
      <c r="I34" s="2">
        <f t="array" ref="I34">SUMPRODUCT(B18:B37, (ROW(B18:B37)-ROW(B18)+1)) / (20*21/2)</f>
        <v>1.0307385714285715</v>
      </c>
      <c r="J34" s="2">
        <f t="shared" si="4"/>
        <v>1.0664263879423626</v>
      </c>
      <c r="K34" s="2"/>
    </row>
    <row r="35" spans="1:11" ht="13.5" x14ac:dyDescent="0.25">
      <c r="A35" s="3">
        <f>TITRES_STAT!B38</f>
        <v>42355</v>
      </c>
      <c r="B35" s="5">
        <f>TITRES_STAT!D38</f>
        <v>1.0141</v>
      </c>
      <c r="C35" s="2">
        <f t="shared" si="0"/>
        <v>-1.6100000000000003E-2</v>
      </c>
      <c r="D35" s="2">
        <f t="shared" si="1"/>
        <v>1.0092399999999999</v>
      </c>
      <c r="E35" s="2">
        <f t="shared" si="2"/>
        <v>1.02695</v>
      </c>
      <c r="F35" s="2">
        <f t="shared" si="3"/>
        <v>1.0776400000000002</v>
      </c>
      <c r="G35" s="2"/>
      <c r="H35" s="2"/>
      <c r="I35" s="2">
        <f t="array" ref="I35">SUMPRODUCT(B19:B38, (ROW(B19:B38)-ROW(B19)+1)) / (20*21/2)</f>
        <v>1.0239538095238097</v>
      </c>
      <c r="J35" s="2">
        <f t="shared" si="4"/>
        <v>1.0614429224240423</v>
      </c>
      <c r="K35" s="2"/>
    </row>
    <row r="36" spans="1:11" ht="13.5" x14ac:dyDescent="0.25">
      <c r="A36" s="3">
        <f>TITRES_STAT!B39</f>
        <v>42356</v>
      </c>
      <c r="B36" s="5">
        <f>TITRES_STAT!D39</f>
        <v>1.006</v>
      </c>
      <c r="C36" s="2">
        <f t="shared" si="0"/>
        <v>-8.0999999999999961E-3</v>
      </c>
      <c r="D36" s="2">
        <f t="shared" si="1"/>
        <v>1.0092400000000001</v>
      </c>
      <c r="E36" s="2">
        <f t="shared" si="2"/>
        <v>1.0188999999999999</v>
      </c>
      <c r="F36" s="2">
        <f t="shared" si="3"/>
        <v>1.070395</v>
      </c>
      <c r="G36" s="2"/>
      <c r="H36" s="2"/>
      <c r="I36" s="2">
        <f t="array" ref="I36">SUMPRODUCT(B20:B39, (ROW(B20:B39)-ROW(B20)+1)) / (20*21/2)</f>
        <v>1.0164404761904762</v>
      </c>
      <c r="J36" s="2">
        <f t="shared" si="4"/>
        <v>1.056162644097943</v>
      </c>
      <c r="K36" s="2"/>
    </row>
    <row r="37" spans="1:11" ht="13.5" x14ac:dyDescent="0.25">
      <c r="A37" s="3">
        <f>TITRES_STAT!B40</f>
        <v>42359</v>
      </c>
      <c r="B37" s="5">
        <f>TITRES_STAT!D40</f>
        <v>0.9819</v>
      </c>
      <c r="C37" s="2">
        <f t="shared" si="0"/>
        <v>-2.410000000000001E-2</v>
      </c>
      <c r="D37" s="2">
        <f t="shared" si="1"/>
        <v>1.0044200000000001</v>
      </c>
      <c r="E37" s="2">
        <f t="shared" si="2"/>
        <v>1.0100500000000001</v>
      </c>
      <c r="F37" s="2">
        <f t="shared" si="3"/>
        <v>1.0611399999999998</v>
      </c>
      <c r="G37" s="2"/>
      <c r="H37" s="2"/>
      <c r="I37" s="2">
        <f t="array" ref="I37">SUMPRODUCT(B21:B40, (ROW(B21:B40)-ROW(B21)+1)) / (20*21/2)</f>
        <v>1.0090466666666664</v>
      </c>
      <c r="J37" s="2">
        <f t="shared" si="4"/>
        <v>1.0490900113267103</v>
      </c>
      <c r="K37" s="2"/>
    </row>
    <row r="38" spans="1:11" ht="13.5" x14ac:dyDescent="0.25">
      <c r="A38" s="3">
        <f>TITRES_STAT!B41</f>
        <v>42360</v>
      </c>
      <c r="B38" s="5">
        <f>TITRES_STAT!D41</f>
        <v>0.9899</v>
      </c>
      <c r="C38" s="2">
        <f t="shared" si="0"/>
        <v>8.0000000000000071E-3</v>
      </c>
      <c r="D38" s="2">
        <f t="shared" si="1"/>
        <v>1.0044200000000001</v>
      </c>
      <c r="E38" s="2">
        <f t="shared" si="2"/>
        <v>1.00441</v>
      </c>
      <c r="F38" s="2">
        <f t="shared" si="3"/>
        <v>1.0526899999999999</v>
      </c>
      <c r="G38" s="2"/>
      <c r="H38" s="2"/>
      <c r="I38" s="2">
        <f t="array" ref="I38">SUMPRODUCT(B22:B41, (ROW(B22:B41)-ROW(B22)+1)) / (20*21/2)</f>
        <v>1.0048676190476191</v>
      </c>
      <c r="J38" s="2">
        <f t="shared" si="4"/>
        <v>1.0434528673908332</v>
      </c>
      <c r="K38" s="2"/>
    </row>
    <row r="39" spans="1:11" ht="13.5" x14ac:dyDescent="0.25">
      <c r="A39" s="3">
        <f>TITRES_STAT!B42</f>
        <v>42361</v>
      </c>
      <c r="B39" s="5">
        <f>TITRES_STAT!D42</f>
        <v>0.9738</v>
      </c>
      <c r="C39" s="2">
        <f t="shared" si="0"/>
        <v>-1.6100000000000003E-2</v>
      </c>
      <c r="D39" s="2">
        <f t="shared" si="1"/>
        <v>0.99314000000000002</v>
      </c>
      <c r="E39" s="2">
        <f t="shared" si="2"/>
        <v>0.99958000000000014</v>
      </c>
      <c r="F39" s="2">
        <f t="shared" si="3"/>
        <v>1.0434350000000001</v>
      </c>
      <c r="G39" s="2"/>
      <c r="H39" s="2"/>
      <c r="I39" s="2">
        <f t="array" ref="I39">SUMPRODUCT(B23:B42, (ROW(B23:B42)-ROW(B23)+1)) / (20*21/2)</f>
        <v>0.99919809523809533</v>
      </c>
      <c r="J39" s="2">
        <f t="shared" si="4"/>
        <v>1.0368192609726588</v>
      </c>
      <c r="K39" s="2"/>
    </row>
    <row r="40" spans="1:11" ht="13.5" x14ac:dyDescent="0.25">
      <c r="A40" s="3">
        <f>TITRES_STAT!B43</f>
        <v>42363</v>
      </c>
      <c r="B40" s="5">
        <f>TITRES_STAT!D43</f>
        <v>0.96579999999999999</v>
      </c>
      <c r="C40" s="2">
        <f t="shared" si="0"/>
        <v>-8.0000000000000071E-3</v>
      </c>
      <c r="D40" s="2">
        <f t="shared" si="1"/>
        <v>0.98347999999999991</v>
      </c>
      <c r="E40" s="2">
        <f t="shared" si="2"/>
        <v>0.99636000000000013</v>
      </c>
      <c r="F40" s="2">
        <f t="shared" si="3"/>
        <v>1.0337800000000001</v>
      </c>
      <c r="G40" s="2"/>
      <c r="H40" s="2"/>
      <c r="I40" s="2">
        <f t="array" ref="I40">SUMPRODUCT(B24:B43, (ROW(B24:B43)-ROW(B24)+1)) / (20*21/2)</f>
        <v>0.99421809523809523</v>
      </c>
      <c r="J40" s="2">
        <f t="shared" si="4"/>
        <v>1.0300555218324055</v>
      </c>
      <c r="K40" s="2"/>
    </row>
    <row r="41" spans="1:11" ht="13.5" x14ac:dyDescent="0.25">
      <c r="A41" s="3">
        <f>TITRES_STAT!B44</f>
        <v>42366</v>
      </c>
      <c r="B41" s="5">
        <f>TITRES_STAT!D44</f>
        <v>0.9899</v>
      </c>
      <c r="C41" s="2">
        <f t="shared" si="0"/>
        <v>2.410000000000001E-2</v>
      </c>
      <c r="D41" s="2">
        <f t="shared" si="1"/>
        <v>0.9802599999999998</v>
      </c>
      <c r="E41" s="2">
        <f t="shared" si="2"/>
        <v>0.99475000000000013</v>
      </c>
      <c r="F41" s="2">
        <f t="shared" si="3"/>
        <v>1.0253300000000001</v>
      </c>
      <c r="G41" s="2"/>
      <c r="H41" s="2"/>
      <c r="I41" s="2">
        <f t="array" ref="I41">SUMPRODUCT(B25:B44, (ROW(B25:B44)-ROW(B25)+1)) / (20*21/2)</f>
        <v>0.98973619047619044</v>
      </c>
      <c r="J41" s="2">
        <f t="shared" si="4"/>
        <v>1.0262311864197955</v>
      </c>
      <c r="K41" s="2"/>
    </row>
    <row r="42" spans="1:11" ht="13.5" x14ac:dyDescent="0.25">
      <c r="A42" s="3">
        <f>TITRES_STAT!B45</f>
        <v>42367</v>
      </c>
      <c r="B42" s="5">
        <f>TITRES_STAT!D45</f>
        <v>0.96579999999999999</v>
      </c>
      <c r="C42" s="2">
        <f t="shared" si="0"/>
        <v>-2.410000000000001E-2</v>
      </c>
      <c r="D42" s="2">
        <f t="shared" si="1"/>
        <v>0.97704000000000002</v>
      </c>
      <c r="E42" s="2">
        <f t="shared" si="2"/>
        <v>0.99072999999999989</v>
      </c>
      <c r="F42" s="2">
        <f t="shared" si="3"/>
        <v>1.0180900000000002</v>
      </c>
      <c r="G42" s="2"/>
      <c r="H42" s="2"/>
      <c r="I42" s="2">
        <f t="array" ref="I42">SUMPRODUCT(B26:B45, (ROW(B26:B45)-ROW(B26)+1)) / (20*21/2)</f>
        <v>0.98800904761904762</v>
      </c>
      <c r="J42" s="2">
        <f t="shared" si="4"/>
        <v>1.0204758353321959</v>
      </c>
      <c r="K42" s="2"/>
    </row>
    <row r="43" spans="1:11" ht="13.5" x14ac:dyDescent="0.25">
      <c r="A43" s="3">
        <f>TITRES_STAT!B46</f>
        <v>42368</v>
      </c>
      <c r="B43" s="5">
        <f>TITRES_STAT!D46</f>
        <v>0.96579999999999999</v>
      </c>
      <c r="C43" s="2">
        <f t="shared" si="0"/>
        <v>0</v>
      </c>
      <c r="D43" s="2">
        <f t="shared" si="1"/>
        <v>0.97221999999999986</v>
      </c>
      <c r="E43" s="2">
        <f t="shared" si="2"/>
        <v>0.98831999999999987</v>
      </c>
      <c r="F43" s="2">
        <f t="shared" si="3"/>
        <v>1.0128600000000003</v>
      </c>
      <c r="G43" s="2"/>
      <c r="H43" s="2"/>
      <c r="I43" s="2">
        <f t="array" ref="I43">SUMPRODUCT(B27:B46, (ROW(B27:B46)-ROW(B27)+1)) / (20*21/2)</f>
        <v>0.98980857142857148</v>
      </c>
      <c r="J43" s="2">
        <f t="shared" si="4"/>
        <v>1.0152686129196058</v>
      </c>
      <c r="K43" s="2"/>
    </row>
    <row r="44" spans="1:11" ht="13.5" x14ac:dyDescent="0.25">
      <c r="A44" s="3">
        <f>TITRES_STAT!B47</f>
        <v>42369</v>
      </c>
      <c r="B44" s="5">
        <f>TITRES_STAT!D47</f>
        <v>0.96579999999999999</v>
      </c>
      <c r="C44" s="2">
        <f t="shared" si="0"/>
        <v>0</v>
      </c>
      <c r="D44" s="2">
        <f t="shared" si="1"/>
        <v>0.97061999999999993</v>
      </c>
      <c r="E44" s="2">
        <f t="shared" si="2"/>
        <v>0.98187999999999998</v>
      </c>
      <c r="F44" s="2">
        <f t="shared" si="3"/>
        <v>1.0080350000000002</v>
      </c>
      <c r="G44" s="2"/>
      <c r="H44" s="2"/>
      <c r="I44" s="2">
        <f t="array" ref="I44">SUMPRODUCT(B28:B47, (ROW(B28:B47)-ROW(B28)+1)) / (20*21/2)</f>
        <v>0.99651476190476196</v>
      </c>
      <c r="J44" s="2">
        <f t="shared" si="4"/>
        <v>1.0105573164510719</v>
      </c>
      <c r="K44" s="2"/>
    </row>
    <row r="45" spans="1:11" ht="13.5" x14ac:dyDescent="0.25">
      <c r="A45" s="3">
        <f>TITRES_STAT!B48</f>
        <v>42373</v>
      </c>
      <c r="B45" s="5">
        <f>TITRES_STAT!D48</f>
        <v>0.9899</v>
      </c>
      <c r="C45" s="2">
        <f t="shared" si="0"/>
        <v>2.410000000000001E-2</v>
      </c>
      <c r="D45" s="2">
        <f t="shared" si="1"/>
        <v>0.97544000000000008</v>
      </c>
      <c r="E45" s="2">
        <f t="shared" si="2"/>
        <v>0.97945999999999989</v>
      </c>
      <c r="F45" s="2">
        <f t="shared" si="3"/>
        <v>1.0032050000000001</v>
      </c>
      <c r="G45" s="2"/>
      <c r="H45" s="2"/>
      <c r="I45" s="2">
        <f t="array" ref="I45">SUMPRODUCT(B29:B48, (ROW(B29:B48)-ROW(B29)+1)) / (20*21/2)</f>
        <v>1.0024495238095239</v>
      </c>
      <c r="J45" s="2">
        <f t="shared" si="4"/>
        <v>1.0085899529795412</v>
      </c>
      <c r="K45" s="2"/>
    </row>
    <row r="46" spans="1:11" ht="13.5" x14ac:dyDescent="0.25">
      <c r="A46" s="3">
        <f>TITRES_STAT!B49</f>
        <v>42374</v>
      </c>
      <c r="B46" s="5">
        <f>TITRES_STAT!D49</f>
        <v>1.0221</v>
      </c>
      <c r="C46" s="2">
        <f t="shared" si="0"/>
        <v>3.2200000000000006E-2</v>
      </c>
      <c r="D46" s="2">
        <f t="shared" si="1"/>
        <v>0.98187999999999998</v>
      </c>
      <c r="E46" s="2">
        <f t="shared" si="2"/>
        <v>0.98106999999999989</v>
      </c>
      <c r="F46" s="2">
        <f t="shared" si="3"/>
        <v>0.99998500000000023</v>
      </c>
      <c r="G46" s="2"/>
      <c r="H46" s="2"/>
      <c r="I46" s="2">
        <f t="array" ref="I46">SUMPRODUCT(B30:B49, (ROW(B30:B49)-ROW(B30)+1)) / (20*21/2)</f>
        <v>1.0067842857142857</v>
      </c>
      <c r="J46" s="2">
        <f t="shared" si="4"/>
        <v>1.0098766241243469</v>
      </c>
      <c r="K46" s="2"/>
    </row>
    <row r="47" spans="1:11" ht="13.5" x14ac:dyDescent="0.25">
      <c r="A47" s="3">
        <f>TITRES_STAT!B50</f>
        <v>42375</v>
      </c>
      <c r="B47" s="5">
        <f>TITRES_STAT!D50</f>
        <v>1.0704</v>
      </c>
      <c r="C47" s="2">
        <f t="shared" si="0"/>
        <v>4.830000000000001E-2</v>
      </c>
      <c r="D47" s="2">
        <f t="shared" si="1"/>
        <v>1.0028000000000001</v>
      </c>
      <c r="E47" s="2">
        <f t="shared" si="2"/>
        <v>0.98991999999999991</v>
      </c>
      <c r="F47" s="2">
        <f t="shared" si="3"/>
        <v>0.9999849999999999</v>
      </c>
      <c r="G47" s="2"/>
      <c r="H47" s="2"/>
      <c r="I47" s="2">
        <f t="array" ref="I47">SUMPRODUCT(B31:B50, (ROW(B31:B50)-ROW(B31)+1)) / (20*21/2)</f>
        <v>1.0110038095238094</v>
      </c>
      <c r="J47" s="2">
        <f t="shared" si="4"/>
        <v>1.0156407551601234</v>
      </c>
      <c r="K47" s="2"/>
    </row>
    <row r="48" spans="1:11" ht="13.5" x14ac:dyDescent="0.25">
      <c r="A48" s="3">
        <f>TITRES_STAT!B51</f>
        <v>42376</v>
      </c>
      <c r="B48" s="5">
        <f>TITRES_STAT!D51</f>
        <v>1.0623</v>
      </c>
      <c r="C48" s="2">
        <f t="shared" si="0"/>
        <v>-8.0999999999999961E-3</v>
      </c>
      <c r="D48" s="2">
        <f t="shared" si="1"/>
        <v>1.0221</v>
      </c>
      <c r="E48" s="2">
        <f t="shared" si="2"/>
        <v>0.99715999999999982</v>
      </c>
      <c r="F48" s="2">
        <f t="shared" si="3"/>
        <v>1.000785</v>
      </c>
      <c r="G48" s="2"/>
      <c r="H48" s="2"/>
      <c r="I48" s="2">
        <f t="array" ref="I48">SUMPRODUCT(B32:B51, (ROW(B32:B51)-ROW(B32)+1)) / (20*21/2)</f>
        <v>1.0111552380952382</v>
      </c>
      <c r="J48" s="2">
        <f t="shared" si="4"/>
        <v>1.0200844927639212</v>
      </c>
      <c r="K48" s="2"/>
    </row>
    <row r="49" spans="1:11" ht="13.5" x14ac:dyDescent="0.25">
      <c r="A49" s="3">
        <f>TITRES_STAT!B52</f>
        <v>42377</v>
      </c>
      <c r="B49" s="5">
        <f>TITRES_STAT!D52</f>
        <v>1.0463</v>
      </c>
      <c r="C49" s="2">
        <f t="shared" si="0"/>
        <v>-1.6000000000000014E-2</v>
      </c>
      <c r="D49" s="2">
        <f t="shared" si="1"/>
        <v>1.0382000000000002</v>
      </c>
      <c r="E49" s="2">
        <f t="shared" si="2"/>
        <v>1.00441</v>
      </c>
      <c r="F49" s="2">
        <f t="shared" si="3"/>
        <v>1.001995</v>
      </c>
      <c r="G49" s="2"/>
      <c r="H49" s="2"/>
      <c r="I49" s="2">
        <f t="array" ref="I49">SUMPRODUCT(B33:B52, (ROW(B33:B52)-ROW(B33)+1)) / (20*21/2)</f>
        <v>1.0097733333333334</v>
      </c>
      <c r="J49" s="2">
        <f t="shared" si="4"/>
        <v>1.0225812077387859</v>
      </c>
      <c r="K49" s="2"/>
    </row>
    <row r="50" spans="1:11" ht="13.5" x14ac:dyDescent="0.25">
      <c r="A50" s="3">
        <f>TITRES_STAT!B53</f>
        <v>42380</v>
      </c>
      <c r="B50" s="5">
        <f>TITRES_STAT!D53</f>
        <v>1.0463</v>
      </c>
      <c r="C50" s="2">
        <f t="shared" si="0"/>
        <v>0</v>
      </c>
      <c r="D50" s="2">
        <f t="shared" si="1"/>
        <v>1.0494800000000002</v>
      </c>
      <c r="E50" s="2">
        <f t="shared" si="2"/>
        <v>1.0124600000000001</v>
      </c>
      <c r="F50" s="2">
        <f t="shared" si="3"/>
        <v>1.00441</v>
      </c>
      <c r="G50" s="2">
        <f t="shared" ref="G50:G113" si="5">AVERAGE(B1:B50)</f>
        <v>1.0759775510204082</v>
      </c>
      <c r="H50" s="2"/>
      <c r="I50" s="2">
        <f t="array" ref="I50">SUMPRODUCT(B34:B53, (ROW(B34:B53)-ROW(B34)+1)) / (20*21/2)</f>
        <v>1.0100014285714287</v>
      </c>
      <c r="J50" s="2">
        <f t="shared" si="4"/>
        <v>1.024840140335092</v>
      </c>
      <c r="K50" s="2">
        <f>G50</f>
        <v>1.0759775510204082</v>
      </c>
    </row>
    <row r="51" spans="1:11" ht="13.5" x14ac:dyDescent="0.25">
      <c r="A51" s="3">
        <f>TITRES_STAT!B54</f>
        <v>42381</v>
      </c>
      <c r="B51" s="5">
        <f>TITRES_STAT!D54</f>
        <v>1.006</v>
      </c>
      <c r="C51" s="2">
        <f t="shared" si="0"/>
        <v>-4.0300000000000002E-2</v>
      </c>
      <c r="D51" s="2">
        <f t="shared" si="1"/>
        <v>1.04626</v>
      </c>
      <c r="E51" s="2">
        <f t="shared" si="2"/>
        <v>1.01407</v>
      </c>
      <c r="F51" s="2">
        <f t="shared" si="3"/>
        <v>1.0044099999999998</v>
      </c>
      <c r="G51" s="2">
        <f t="shared" si="5"/>
        <v>1.074578</v>
      </c>
      <c r="H51" s="2"/>
      <c r="I51" s="2">
        <f t="array" ref="I51">SUMPRODUCT(B35:B54, (ROW(B35:B54)-ROW(B35)+1)) / (20*21/2)</f>
        <v>1.0093909523809523</v>
      </c>
      <c r="J51" s="2">
        <f t="shared" si="4"/>
        <v>1.0230458412555594</v>
      </c>
      <c r="K51" s="2">
        <f t="shared" ref="K51:K114" si="6">$K$4*B51+(1-$K$4)*K50</f>
        <v>1.0732333333333333</v>
      </c>
    </row>
    <row r="52" spans="1:11" ht="13.5" x14ac:dyDescent="0.25">
      <c r="A52" s="3">
        <f>TITRES_STAT!B55</f>
        <v>42382</v>
      </c>
      <c r="B52" s="5">
        <f>TITRES_STAT!D55</f>
        <v>0.9899</v>
      </c>
      <c r="C52" s="2">
        <f t="shared" si="0"/>
        <v>-1.6100000000000003E-2</v>
      </c>
      <c r="D52" s="2">
        <f t="shared" si="1"/>
        <v>1.03016</v>
      </c>
      <c r="E52" s="2">
        <f t="shared" si="2"/>
        <v>1.0164800000000001</v>
      </c>
      <c r="F52" s="2">
        <f t="shared" si="3"/>
        <v>1.0036049999999999</v>
      </c>
      <c r="G52" s="2">
        <f t="shared" si="5"/>
        <v>1.0708760000000002</v>
      </c>
      <c r="H52" s="2"/>
      <c r="I52" s="2">
        <f t="array" ref="I52">SUMPRODUCT(B36:B55, (ROW(B36:B55)-ROW(B36)+1)) / (20*21/2)</f>
        <v>1.0089338095238096</v>
      </c>
      <c r="J52" s="2">
        <f t="shared" si="4"/>
        <v>1.0198890944693157</v>
      </c>
      <c r="K52" s="2">
        <f t="shared" si="6"/>
        <v>1.0699653594771241</v>
      </c>
    </row>
    <row r="53" spans="1:11" ht="13.5" x14ac:dyDescent="0.25">
      <c r="A53" s="3">
        <f>TITRES_STAT!B56</f>
        <v>42384</v>
      </c>
      <c r="B53" s="5">
        <f>TITRES_STAT!D56</f>
        <v>1.006</v>
      </c>
      <c r="C53" s="2">
        <f t="shared" si="0"/>
        <v>1.6100000000000003E-2</v>
      </c>
      <c r="D53" s="2">
        <f t="shared" si="1"/>
        <v>1.0188999999999999</v>
      </c>
      <c r="E53" s="2">
        <f t="shared" si="2"/>
        <v>1.0205000000000002</v>
      </c>
      <c r="F53" s="2">
        <f t="shared" si="3"/>
        <v>1.0044099999999998</v>
      </c>
      <c r="G53" s="2">
        <f t="shared" si="5"/>
        <v>1.0668520000000001</v>
      </c>
      <c r="H53" s="2"/>
      <c r="I53" s="2">
        <f t="array" ref="I53">SUMPRODUCT(B37:B56, (ROW(B37:B56)-ROW(B37)+1)) / (20*21/2)</f>
        <v>1.0077819047619048</v>
      </c>
      <c r="J53" s="2">
        <f t="shared" si="4"/>
        <v>1.0185663235674762</v>
      </c>
      <c r="K53" s="2">
        <f t="shared" si="6"/>
        <v>1.067456914007433</v>
      </c>
    </row>
    <row r="54" spans="1:11" ht="13.5" x14ac:dyDescent="0.25">
      <c r="A54" s="3">
        <f>TITRES_STAT!B57</f>
        <v>42387</v>
      </c>
      <c r="B54" s="5">
        <f>TITRES_STAT!D57</f>
        <v>0.998</v>
      </c>
      <c r="C54" s="2">
        <f t="shared" si="0"/>
        <v>-8.0000000000000071E-3</v>
      </c>
      <c r="D54" s="2">
        <f t="shared" si="1"/>
        <v>1.0092399999999999</v>
      </c>
      <c r="E54" s="2">
        <f t="shared" si="2"/>
        <v>1.0237200000000002</v>
      </c>
      <c r="F54" s="2">
        <f t="shared" si="3"/>
        <v>1.0028000000000001</v>
      </c>
      <c r="G54" s="2">
        <f t="shared" si="5"/>
        <v>1.0626680000000002</v>
      </c>
      <c r="H54" s="2"/>
      <c r="I54" s="2">
        <f t="array" ref="I54">SUMPRODUCT(B38:B57, (ROW(B38:B57)-ROW(B38)+1)) / (20*21/2)</f>
        <v>1.0067066666666666</v>
      </c>
      <c r="J54" s="2">
        <f t="shared" si="4"/>
        <v>1.0166076260848596</v>
      </c>
      <c r="K54" s="2">
        <f t="shared" si="6"/>
        <v>1.0647331134581219</v>
      </c>
    </row>
    <row r="55" spans="1:11" ht="13.5" x14ac:dyDescent="0.25">
      <c r="A55" s="3">
        <f>TITRES_STAT!B58</f>
        <v>42388</v>
      </c>
      <c r="B55" s="5">
        <f>TITRES_STAT!D58</f>
        <v>0.998</v>
      </c>
      <c r="C55" s="2">
        <f t="shared" si="0"/>
        <v>0</v>
      </c>
      <c r="D55" s="2">
        <f t="shared" si="1"/>
        <v>0.99958000000000014</v>
      </c>
      <c r="E55" s="2">
        <f t="shared" si="2"/>
        <v>1.0245299999999999</v>
      </c>
      <c r="F55" s="2">
        <f t="shared" si="3"/>
        <v>1.001995</v>
      </c>
      <c r="G55" s="2">
        <f t="shared" si="5"/>
        <v>1.0591280000000001</v>
      </c>
      <c r="H55" s="2"/>
      <c r="I55" s="2">
        <f t="array" ref="I55">SUMPRODUCT(B39:B58, (ROW(B39:B58)-ROW(B39)+1)) / (20*21/2)</f>
        <v>1.0055933333333333</v>
      </c>
      <c r="J55" s="2">
        <f t="shared" si="4"/>
        <v>1.0148354712196348</v>
      </c>
      <c r="K55" s="2">
        <f t="shared" si="6"/>
        <v>1.062116128616627</v>
      </c>
    </row>
    <row r="56" spans="1:11" ht="13.5" x14ac:dyDescent="0.25">
      <c r="A56" s="3">
        <f>TITRES_STAT!B59</f>
        <v>42389</v>
      </c>
      <c r="B56" s="5">
        <f>TITRES_STAT!D59</f>
        <v>0.9899</v>
      </c>
      <c r="C56" s="2">
        <f t="shared" si="0"/>
        <v>-8.0999999999999961E-3</v>
      </c>
      <c r="D56" s="2">
        <f t="shared" si="1"/>
        <v>0.99635999999999991</v>
      </c>
      <c r="E56" s="2">
        <f t="shared" si="2"/>
        <v>1.0213099999999999</v>
      </c>
      <c r="F56" s="2">
        <f t="shared" si="3"/>
        <v>1.00119</v>
      </c>
      <c r="G56" s="2">
        <f t="shared" si="5"/>
        <v>1.055426</v>
      </c>
      <c r="H56" s="2"/>
      <c r="I56" s="2">
        <f t="array" ref="I56">SUMPRODUCT(B40:B59, (ROW(B40:B59)-ROW(B40)+1)) / (20*21/2)</f>
        <v>1.00448</v>
      </c>
      <c r="J56" s="2">
        <f t="shared" si="4"/>
        <v>1.0124606644368124</v>
      </c>
      <c r="K56" s="2">
        <f t="shared" si="6"/>
        <v>1.0592841235728379</v>
      </c>
    </row>
    <row r="57" spans="1:11" ht="13.5" x14ac:dyDescent="0.25">
      <c r="A57" s="3">
        <f>TITRES_STAT!B60</f>
        <v>42390</v>
      </c>
      <c r="B57" s="5">
        <f>TITRES_STAT!D60</f>
        <v>0.9899</v>
      </c>
      <c r="C57" s="2">
        <f t="shared" si="0"/>
        <v>0</v>
      </c>
      <c r="D57" s="2">
        <f t="shared" si="1"/>
        <v>0.99635999999999991</v>
      </c>
      <c r="E57" s="2">
        <f t="shared" si="2"/>
        <v>1.0132600000000003</v>
      </c>
      <c r="F57" s="2">
        <f t="shared" si="3"/>
        <v>1.00159</v>
      </c>
      <c r="G57" s="2">
        <f t="shared" si="5"/>
        <v>1.0530119999999998</v>
      </c>
      <c r="H57" s="2"/>
      <c r="I57" s="2">
        <f t="array" ref="I57">SUMPRODUCT(B41:B60, (ROW(B41:B60)-ROW(B41)+1)) / (20*21/2)</f>
        <v>1.0086614285714286</v>
      </c>
      <c r="J57" s="2">
        <f t="shared" si="4"/>
        <v>1.0103120297285446</v>
      </c>
      <c r="K57" s="2">
        <f t="shared" si="6"/>
        <v>1.0565631775503737</v>
      </c>
    </row>
    <row r="58" spans="1:11" ht="13.5" x14ac:dyDescent="0.25">
      <c r="A58" s="3">
        <f>TITRES_STAT!B61</f>
        <v>42391</v>
      </c>
      <c r="B58" s="5">
        <f>TITRES_STAT!D61</f>
        <v>0.9899</v>
      </c>
      <c r="C58" s="2">
        <f t="shared" si="0"/>
        <v>0</v>
      </c>
      <c r="D58" s="2">
        <f t="shared" si="1"/>
        <v>0.99314000000000002</v>
      </c>
      <c r="E58" s="2">
        <f t="shared" si="2"/>
        <v>1.0060200000000001</v>
      </c>
      <c r="F58" s="2">
        <f t="shared" si="3"/>
        <v>1.0015899999999998</v>
      </c>
      <c r="G58" s="2">
        <f t="shared" si="5"/>
        <v>1.0499539999999998</v>
      </c>
      <c r="H58" s="2"/>
      <c r="I58" s="2">
        <f t="array" ref="I58">SUMPRODUCT(B42:B61, (ROW(B42:B61)-ROW(B42)+1)) / (20*21/2)</f>
        <v>1.0178214285714284</v>
      </c>
      <c r="J58" s="2">
        <f t="shared" si="4"/>
        <v>1.0083680268972546</v>
      </c>
      <c r="K58" s="2">
        <f t="shared" si="6"/>
        <v>1.0539489352934963</v>
      </c>
    </row>
    <row r="59" spans="1:11" ht="13.5" x14ac:dyDescent="0.25">
      <c r="A59" s="3">
        <f>TITRES_STAT!B62</f>
        <v>42394</v>
      </c>
      <c r="B59" s="5">
        <f>TITRES_STAT!D62</f>
        <v>0.9899</v>
      </c>
      <c r="C59" s="2">
        <f t="shared" si="0"/>
        <v>0</v>
      </c>
      <c r="D59" s="2">
        <f t="shared" si="1"/>
        <v>0.99152000000000007</v>
      </c>
      <c r="E59" s="2">
        <f t="shared" si="2"/>
        <v>1.0003800000000003</v>
      </c>
      <c r="F59" s="2">
        <f t="shared" si="3"/>
        <v>1.0023949999999997</v>
      </c>
      <c r="G59" s="2">
        <f t="shared" si="5"/>
        <v>1.0468959999999998</v>
      </c>
      <c r="H59" s="2"/>
      <c r="I59" s="2">
        <f t="array" ref="I59">SUMPRODUCT(B43:B62, (ROW(B43:B62)-ROW(B43)+1)) / (20*21/2)</f>
        <v>1.0325780952380952</v>
      </c>
      <c r="J59" s="2">
        <f t="shared" si="4"/>
        <v>1.0066091671927542</v>
      </c>
      <c r="K59" s="2">
        <f t="shared" si="6"/>
        <v>1.0514372123408102</v>
      </c>
    </row>
    <row r="60" spans="1:11" ht="13.5" x14ac:dyDescent="0.25">
      <c r="A60" s="3">
        <f>TITRES_STAT!B63</f>
        <v>42395</v>
      </c>
      <c r="B60" s="5">
        <f>TITRES_STAT!D63</f>
        <v>1.0463</v>
      </c>
      <c r="C60" s="2">
        <f t="shared" si="0"/>
        <v>5.6400000000000006E-2</v>
      </c>
      <c r="D60" s="2">
        <f t="shared" si="1"/>
        <v>1.0011800000000002</v>
      </c>
      <c r="E60" s="2">
        <f t="shared" si="2"/>
        <v>1.0003800000000003</v>
      </c>
      <c r="F60" s="2">
        <f t="shared" si="3"/>
        <v>1.0064199999999999</v>
      </c>
      <c r="G60" s="2">
        <f t="shared" si="5"/>
        <v>1.0456099999999997</v>
      </c>
      <c r="H60" s="2"/>
      <c r="I60" s="2">
        <f t="array" ref="I60">SUMPRODUCT(B44:B63, (ROW(B44:B63)-ROW(B44)+1)) / (20*21/2)</f>
        <v>1.0509766666666667</v>
      </c>
      <c r="J60" s="2">
        <f t="shared" si="4"/>
        <v>1.01038924650773</v>
      </c>
      <c r="K60" s="2">
        <f t="shared" si="6"/>
        <v>1.0512357530333276</v>
      </c>
    </row>
    <row r="61" spans="1:11" ht="13.5" x14ac:dyDescent="0.25">
      <c r="A61" s="3">
        <f>TITRES_STAT!B64</f>
        <v>42396</v>
      </c>
      <c r="B61" s="5">
        <f>TITRES_STAT!D64</f>
        <v>1.1026</v>
      </c>
      <c r="C61" s="2">
        <f t="shared" si="0"/>
        <v>5.6300000000000017E-2</v>
      </c>
      <c r="D61" s="2">
        <f t="shared" si="1"/>
        <v>1.02372</v>
      </c>
      <c r="E61" s="2">
        <f t="shared" si="2"/>
        <v>1.0100400000000003</v>
      </c>
      <c r="F61" s="2">
        <f t="shared" si="3"/>
        <v>1.0120549999999997</v>
      </c>
      <c r="G61" s="2">
        <f t="shared" si="5"/>
        <v>1.04545</v>
      </c>
      <c r="H61" s="2"/>
      <c r="I61" s="2">
        <f t="array" ref="I61">SUMPRODUCT(B45:B64, (ROW(B45:B64)-ROW(B45)+1)) / (20*21/2)</f>
        <v>1.0743109523809524</v>
      </c>
      <c r="J61" s="2">
        <f t="shared" si="4"/>
        <v>1.0191712230308034</v>
      </c>
      <c r="K61" s="2">
        <f t="shared" si="6"/>
        <v>1.0532500372280991</v>
      </c>
    </row>
    <row r="62" spans="1:11" ht="13.5" x14ac:dyDescent="0.25">
      <c r="A62" s="3">
        <f>TITRES_STAT!B65</f>
        <v>42397</v>
      </c>
      <c r="B62" s="5">
        <f>TITRES_STAT!D65</f>
        <v>1.167</v>
      </c>
      <c r="C62" s="2">
        <f t="shared" si="0"/>
        <v>6.4400000000000013E-2</v>
      </c>
      <c r="D62" s="2">
        <f t="shared" si="1"/>
        <v>1.05914</v>
      </c>
      <c r="E62" s="2">
        <f t="shared" si="2"/>
        <v>1.0277500000000002</v>
      </c>
      <c r="F62" s="2">
        <f t="shared" si="3"/>
        <v>1.0221149999999999</v>
      </c>
      <c r="G62" s="2">
        <f t="shared" si="5"/>
        <v>1.0460939999999999</v>
      </c>
      <c r="H62" s="2"/>
      <c r="I62" s="2">
        <f t="array" ref="I62">SUMPRODUCT(B46:B65, (ROW(B46:B65)-ROW(B46)+1)) / (20*21/2)</f>
        <v>1.1015223809523811</v>
      </c>
      <c r="J62" s="2">
        <f t="shared" si="4"/>
        <v>1.0332501541707269</v>
      </c>
      <c r="K62" s="2">
        <f t="shared" si="6"/>
        <v>1.0577108200818992</v>
      </c>
    </row>
    <row r="63" spans="1:11" ht="13.5" x14ac:dyDescent="0.25">
      <c r="A63" s="3">
        <f>TITRES_STAT!B66</f>
        <v>42398</v>
      </c>
      <c r="B63" s="5">
        <f>TITRES_STAT!D66</f>
        <v>1.2153</v>
      </c>
      <c r="C63" s="2">
        <f t="shared" si="0"/>
        <v>4.830000000000001E-2</v>
      </c>
      <c r="D63" s="2">
        <f t="shared" si="1"/>
        <v>1.10422</v>
      </c>
      <c r="E63" s="2">
        <f t="shared" si="2"/>
        <v>1.0486800000000003</v>
      </c>
      <c r="F63" s="2">
        <f t="shared" si="3"/>
        <v>1.0345900000000001</v>
      </c>
      <c r="G63" s="2">
        <f t="shared" si="5"/>
        <v>1.047866</v>
      </c>
      <c r="H63" s="2"/>
      <c r="I63" s="2">
        <f t="array" ref="I63">SUMPRODUCT(B47:B66, (ROW(B47:B66)-ROW(B47)+1)) / (20*21/2)</f>
        <v>1.1324476190476191</v>
      </c>
      <c r="J63" s="2">
        <f t="shared" si="4"/>
        <v>1.0505882347258957</v>
      </c>
      <c r="K63" s="2">
        <f t="shared" si="6"/>
        <v>1.0638907879218247</v>
      </c>
    </row>
    <row r="64" spans="1:11" ht="13.5" x14ac:dyDescent="0.25">
      <c r="A64" s="3">
        <f>TITRES_STAT!B67</f>
        <v>42401</v>
      </c>
      <c r="B64" s="5">
        <f>TITRES_STAT!D67</f>
        <v>1.2796000000000001</v>
      </c>
      <c r="C64" s="2">
        <f t="shared" si="0"/>
        <v>6.4300000000000024E-2</v>
      </c>
      <c r="D64" s="2">
        <f t="shared" si="1"/>
        <v>1.1621600000000001</v>
      </c>
      <c r="E64" s="2">
        <f t="shared" si="2"/>
        <v>1.0768400000000002</v>
      </c>
      <c r="F64" s="2">
        <f t="shared" si="3"/>
        <v>1.0502800000000001</v>
      </c>
      <c r="G64" s="2">
        <f t="shared" si="5"/>
        <v>1.050602</v>
      </c>
      <c r="H64" s="2"/>
      <c r="I64" s="2">
        <f t="array" ref="I64">SUMPRODUCT(B48:B67, (ROW(B48:B67)-ROW(B48)+1)) / (20*21/2)</f>
        <v>1.1692766666666665</v>
      </c>
      <c r="J64" s="2">
        <f t="shared" si="4"/>
        <v>1.072398879037715</v>
      </c>
      <c r="K64" s="2">
        <f t="shared" si="6"/>
        <v>1.0723499727092041</v>
      </c>
    </row>
    <row r="65" spans="1:11" ht="13.5" x14ac:dyDescent="0.25">
      <c r="A65" s="3">
        <f>TITRES_STAT!B68</f>
        <v>42402</v>
      </c>
      <c r="B65" s="5">
        <f>TITRES_STAT!D68</f>
        <v>1.3360000000000001</v>
      </c>
      <c r="C65" s="2">
        <f t="shared" si="0"/>
        <v>5.6400000000000006E-2</v>
      </c>
      <c r="D65" s="2">
        <f t="shared" si="1"/>
        <v>1.2201</v>
      </c>
      <c r="E65" s="2">
        <f t="shared" si="2"/>
        <v>1.1106400000000001</v>
      </c>
      <c r="F65" s="2">
        <f t="shared" si="3"/>
        <v>1.067585</v>
      </c>
      <c r="G65" s="2">
        <f t="shared" si="5"/>
        <v>1.053982</v>
      </c>
      <c r="H65" s="2"/>
      <c r="I65" s="2">
        <f t="array" ref="I65">SUMPRODUCT(B49:B68, (ROW(B49:B68)-ROW(B49)+1)) / (20*21/2)</f>
        <v>1.210322857142857</v>
      </c>
      <c r="J65" s="2">
        <f t="shared" si="4"/>
        <v>1.0975037477007898</v>
      </c>
      <c r="K65" s="2">
        <f t="shared" si="6"/>
        <v>1.0826891894657058</v>
      </c>
    </row>
    <row r="66" spans="1:11" ht="13.5" x14ac:dyDescent="0.25">
      <c r="A66" s="3">
        <f>TITRES_STAT!B69</f>
        <v>42403</v>
      </c>
      <c r="B66" s="5">
        <f>TITRES_STAT!D69</f>
        <v>1.3923000000000001</v>
      </c>
      <c r="C66" s="2">
        <f t="shared" si="0"/>
        <v>5.6300000000000017E-2</v>
      </c>
      <c r="D66" s="2">
        <f t="shared" si="1"/>
        <v>1.2780400000000001</v>
      </c>
      <c r="E66" s="2">
        <f t="shared" si="2"/>
        <v>1.1508800000000001</v>
      </c>
      <c r="F66" s="2">
        <f t="shared" si="3"/>
        <v>1.0860949999999998</v>
      </c>
      <c r="G66" s="2">
        <f t="shared" si="5"/>
        <v>1.05881</v>
      </c>
      <c r="H66" s="2"/>
      <c r="I66" s="2">
        <f t="array" ref="I66">SUMPRODUCT(B50:B69, (ROW(B50:B69)-ROW(B50)+1)) / (20*21/2)</f>
        <v>1.2575361904761906</v>
      </c>
      <c r="J66" s="2">
        <f t="shared" si="4"/>
        <v>1.1255795812530955</v>
      </c>
      <c r="K66" s="2">
        <f t="shared" si="6"/>
        <v>1.0948307898788154</v>
      </c>
    </row>
    <row r="67" spans="1:11" ht="13.5" x14ac:dyDescent="0.25">
      <c r="A67" s="3">
        <f>TITRES_STAT!B70</f>
        <v>42404</v>
      </c>
      <c r="B67" s="5">
        <f>TITRES_STAT!D70</f>
        <v>1.4728000000000001</v>
      </c>
      <c r="C67" s="2">
        <f t="shared" si="0"/>
        <v>8.0500000000000016E-2</v>
      </c>
      <c r="D67" s="2">
        <f t="shared" si="1"/>
        <v>1.3392000000000002</v>
      </c>
      <c r="E67" s="2">
        <f t="shared" si="2"/>
        <v>1.1991700000000001</v>
      </c>
      <c r="F67" s="2">
        <f t="shared" si="3"/>
        <v>1.1062149999999999</v>
      </c>
      <c r="G67" s="2">
        <f t="shared" si="5"/>
        <v>1.064926</v>
      </c>
      <c r="H67" s="2"/>
      <c r="I67" s="2">
        <f t="array" ref="I67">SUMPRODUCT(B51:B70, (ROW(B51:B70)-ROW(B51)+1)) / (20*21/2)</f>
        <v>1.3088857142857144</v>
      </c>
      <c r="J67" s="2">
        <f t="shared" si="4"/>
        <v>1.1586481925623247</v>
      </c>
      <c r="K67" s="2">
        <f t="shared" si="6"/>
        <v>1.109653111844352</v>
      </c>
    </row>
    <row r="68" spans="1:11" ht="13.5" x14ac:dyDescent="0.25">
      <c r="A68" s="3">
        <f>TITRES_STAT!B71</f>
        <v>42405</v>
      </c>
      <c r="B68" s="5">
        <f>TITRES_STAT!D71</f>
        <v>1.5371999999999999</v>
      </c>
      <c r="C68" s="2">
        <f t="shared" ref="C68:C131" si="7">B68-B67</f>
        <v>6.4399999999999791E-2</v>
      </c>
      <c r="D68" s="2">
        <f t="shared" si="1"/>
        <v>1.4035800000000003</v>
      </c>
      <c r="E68" s="2">
        <f t="shared" si="2"/>
        <v>1.2539</v>
      </c>
      <c r="F68" s="2">
        <f t="shared" si="3"/>
        <v>1.1299599999999999</v>
      </c>
      <c r="G68" s="2">
        <f t="shared" si="5"/>
        <v>1.072492</v>
      </c>
      <c r="H68" s="2"/>
      <c r="I68" s="2">
        <f t="array" ref="I68">SUMPRODUCT(B52:B71, (ROW(B52:B71)-ROW(B52)+1)) / (20*21/2)</f>
        <v>1.3663314285714285</v>
      </c>
      <c r="J68" s="2">
        <f t="shared" si="4"/>
        <v>1.1947007456516272</v>
      </c>
      <c r="K68" s="2">
        <f t="shared" si="6"/>
        <v>1.1264196564779068</v>
      </c>
    </row>
    <row r="69" spans="1:11" ht="13.5" x14ac:dyDescent="0.25">
      <c r="A69" s="3">
        <f>TITRES_STAT!B72</f>
        <v>42408</v>
      </c>
      <c r="B69" s="5">
        <f>TITRES_STAT!D72</f>
        <v>1.6256999999999999</v>
      </c>
      <c r="C69" s="2">
        <f t="shared" si="7"/>
        <v>8.8500000000000023E-2</v>
      </c>
      <c r="D69" s="2">
        <f t="shared" si="1"/>
        <v>1.4728000000000001</v>
      </c>
      <c r="E69" s="2">
        <f t="shared" si="2"/>
        <v>1.3174800000000002</v>
      </c>
      <c r="F69" s="2">
        <f t="shared" si="3"/>
        <v>1.15893</v>
      </c>
      <c r="G69" s="2">
        <f t="shared" si="5"/>
        <v>1.0818279999999998</v>
      </c>
      <c r="H69" s="2"/>
      <c r="I69" s="2">
        <f t="array" ref="I69">SUMPRODUCT(B53:B72, (ROW(B53:B72)-ROW(B53)+1)) / (20*21/2)</f>
        <v>1.4299833333333336</v>
      </c>
      <c r="J69" s="2">
        <f t="shared" si="4"/>
        <v>1.2357482936848054</v>
      </c>
      <c r="K69" s="2">
        <f t="shared" si="6"/>
        <v>1.1459992777924988</v>
      </c>
    </row>
    <row r="70" spans="1:11" ht="13.5" x14ac:dyDescent="0.25">
      <c r="A70" s="3">
        <f>TITRES_STAT!B73</f>
        <v>42409</v>
      </c>
      <c r="B70" s="5">
        <f>TITRES_STAT!D73</f>
        <v>1.6980999999999999</v>
      </c>
      <c r="C70" s="2">
        <f t="shared" si="7"/>
        <v>7.240000000000002E-2</v>
      </c>
      <c r="D70" s="2">
        <f t="shared" ref="D70:D133" si="8">AVERAGE(B66:B70)</f>
        <v>1.54522</v>
      </c>
      <c r="E70" s="2">
        <f t="shared" si="2"/>
        <v>1.38266</v>
      </c>
      <c r="F70" s="2">
        <f t="shared" si="3"/>
        <v>1.1915199999999999</v>
      </c>
      <c r="G70" s="2">
        <f t="shared" si="5"/>
        <v>1.0926119999999999</v>
      </c>
      <c r="H70" s="2"/>
      <c r="I70" s="2">
        <f t="array" ref="I70">SUMPRODUCT(B54:B73, (ROW(B54:B73)-ROW(B54)+1)) / (20*21/2)</f>
        <v>1.4969714285714284</v>
      </c>
      <c r="J70" s="2">
        <f t="shared" si="4"/>
        <v>1.279781789524348</v>
      </c>
      <c r="K70" s="2">
        <f t="shared" si="6"/>
        <v>1.1676502865065184</v>
      </c>
    </row>
    <row r="71" spans="1:11" ht="13.5" x14ac:dyDescent="0.25">
      <c r="A71" s="3">
        <f>TITRES_STAT!B74</f>
        <v>42410</v>
      </c>
      <c r="B71" s="5">
        <f>TITRES_STAT!D74</f>
        <v>1.7947</v>
      </c>
      <c r="C71" s="2">
        <f t="shared" si="7"/>
        <v>9.6600000000000019E-2</v>
      </c>
      <c r="D71" s="2">
        <f t="shared" si="8"/>
        <v>1.6257000000000001</v>
      </c>
      <c r="E71" s="2">
        <f t="shared" si="2"/>
        <v>1.45187</v>
      </c>
      <c r="F71" s="2">
        <f t="shared" si="3"/>
        <v>1.2309549999999998</v>
      </c>
      <c r="G71" s="2">
        <f t="shared" si="5"/>
        <v>1.1053279999999999</v>
      </c>
      <c r="H71" s="2"/>
      <c r="I71" s="2">
        <f t="array" ref="I71">SUMPRODUCT(B55:B74, (ROW(B55:B74)-ROW(B55)+1)) / (20*21/2)</f>
        <v>1.5700557142857141</v>
      </c>
      <c r="J71" s="2">
        <f t="shared" si="4"/>
        <v>1.3288216190934576</v>
      </c>
      <c r="K71" s="2">
        <f t="shared" si="6"/>
        <v>1.1922404713493999</v>
      </c>
    </row>
    <row r="72" spans="1:11" ht="13.5" x14ac:dyDescent="0.25">
      <c r="A72" s="3">
        <f>TITRES_STAT!B75</f>
        <v>42411</v>
      </c>
      <c r="B72" s="5">
        <f>TITRES_STAT!D75</f>
        <v>1.8993</v>
      </c>
      <c r="C72" s="2">
        <f t="shared" si="7"/>
        <v>0.10460000000000003</v>
      </c>
      <c r="D72" s="2">
        <f t="shared" si="8"/>
        <v>1.7109999999999999</v>
      </c>
      <c r="E72" s="2">
        <f t="shared" si="2"/>
        <v>1.5251000000000001</v>
      </c>
      <c r="F72" s="2">
        <f t="shared" si="3"/>
        <v>1.2764250000000001</v>
      </c>
      <c r="G72" s="2">
        <f t="shared" si="5"/>
        <v>1.1211019999999998</v>
      </c>
      <c r="H72" s="2"/>
      <c r="I72" s="2">
        <f t="array" ref="I72">SUMPRODUCT(B56:B75, (ROW(B56:B75)-ROW(B56)+1)) / (20*21/2)</f>
        <v>1.6494233333333332</v>
      </c>
      <c r="J72" s="2">
        <f t="shared" si="4"/>
        <v>1.3831528934655093</v>
      </c>
      <c r="K72" s="2">
        <f t="shared" si="6"/>
        <v>1.2199682960023646</v>
      </c>
    </row>
    <row r="73" spans="1:11" ht="13.5" x14ac:dyDescent="0.25">
      <c r="A73" s="3">
        <f>TITRES_STAT!B76</f>
        <v>42412</v>
      </c>
      <c r="B73" s="5">
        <f>TITRES_STAT!D76</f>
        <v>1.9798</v>
      </c>
      <c r="C73" s="2">
        <f t="shared" si="7"/>
        <v>8.0500000000000016E-2</v>
      </c>
      <c r="D73" s="2">
        <f t="shared" si="8"/>
        <v>1.79952</v>
      </c>
      <c r="E73" s="2">
        <f t="shared" si="2"/>
        <v>1.6015500000000003</v>
      </c>
      <c r="F73" s="2">
        <f t="shared" si="3"/>
        <v>1.325115</v>
      </c>
      <c r="G73" s="2">
        <f t="shared" si="5"/>
        <v>1.1392899999999999</v>
      </c>
      <c r="H73" s="2"/>
      <c r="I73" s="2">
        <f t="array" ref="I73">SUMPRODUCT(B57:B76, (ROW(B57:B76)-ROW(B57)+1)) / (20*21/2)</f>
        <v>1.7322042857142854</v>
      </c>
      <c r="J73" s="2">
        <f t="shared" si="4"/>
        <v>1.4399764274211753</v>
      </c>
      <c r="K73" s="2">
        <f t="shared" si="6"/>
        <v>1.2497656177277621</v>
      </c>
    </row>
    <row r="74" spans="1:11" ht="13.5" x14ac:dyDescent="0.25">
      <c r="A74" s="3">
        <f>TITRES_STAT!B77</f>
        <v>42415</v>
      </c>
      <c r="B74" s="5">
        <f>TITRES_STAT!D77</f>
        <v>2.0924999999999998</v>
      </c>
      <c r="C74" s="2">
        <f t="shared" si="7"/>
        <v>0.1126999999999998</v>
      </c>
      <c r="D74" s="2">
        <f t="shared" si="8"/>
        <v>1.8928799999999999</v>
      </c>
      <c r="E74" s="2">
        <f t="shared" si="2"/>
        <v>1.6828400000000001</v>
      </c>
      <c r="F74" s="2">
        <f t="shared" si="3"/>
        <v>1.3798400000000002</v>
      </c>
      <c r="G74" s="2">
        <f t="shared" si="5"/>
        <v>1.159894</v>
      </c>
      <c r="H74" s="2"/>
      <c r="I74" s="2">
        <f t="array" ref="I74">SUMPRODUCT(B58:B77, (ROW(B58:B77)-ROW(B58)+1)) / (20*21/2)</f>
        <v>1.8178999999999998</v>
      </c>
      <c r="J74" s="2">
        <f t="shared" si="4"/>
        <v>1.5021215295715395</v>
      </c>
      <c r="K74" s="2">
        <f t="shared" si="6"/>
        <v>1.282814024875693</v>
      </c>
    </row>
    <row r="75" spans="1:11" ht="13.5" x14ac:dyDescent="0.25">
      <c r="A75" s="3">
        <f>TITRES_STAT!B78</f>
        <v>42416</v>
      </c>
      <c r="B75" s="5">
        <f>TITRES_STAT!D78</f>
        <v>2.2132000000000001</v>
      </c>
      <c r="C75" s="2">
        <f t="shared" si="7"/>
        <v>0.12070000000000025</v>
      </c>
      <c r="D75" s="2">
        <f t="shared" si="8"/>
        <v>1.9959</v>
      </c>
      <c r="E75" s="2">
        <f t="shared" si="2"/>
        <v>1.7705600000000001</v>
      </c>
      <c r="F75" s="2">
        <f t="shared" si="3"/>
        <v>1.4406000000000001</v>
      </c>
      <c r="G75" s="2">
        <f t="shared" si="5"/>
        <v>1.1824279999999998</v>
      </c>
      <c r="H75" s="2"/>
      <c r="I75" s="2">
        <f t="array" ref="I75">SUMPRODUCT(B59:B78, (ROW(B59:B78)-ROW(B59)+1)) / (20*21/2)</f>
        <v>1.8830504761904763</v>
      </c>
      <c r="J75" s="2">
        <f t="shared" si="4"/>
        <v>1.5698432886599643</v>
      </c>
      <c r="K75" s="2">
        <f t="shared" si="6"/>
        <v>1.3192997493903715</v>
      </c>
    </row>
    <row r="76" spans="1:11" ht="13.5" x14ac:dyDescent="0.25">
      <c r="A76" s="3">
        <f>TITRES_STAT!B79</f>
        <v>42417</v>
      </c>
      <c r="B76" s="5">
        <f>TITRES_STAT!D79</f>
        <v>2.3098000000000001</v>
      </c>
      <c r="C76" s="2">
        <f t="shared" si="7"/>
        <v>9.6600000000000019E-2</v>
      </c>
      <c r="D76" s="2">
        <f t="shared" si="8"/>
        <v>2.0989200000000006</v>
      </c>
      <c r="E76" s="2">
        <f t="shared" ref="E76:E139" si="9">AVERAGE(B67:B76)</f>
        <v>1.8623099999999997</v>
      </c>
      <c r="F76" s="2">
        <f t="shared" si="3"/>
        <v>1.5065950000000001</v>
      </c>
      <c r="G76" s="2">
        <f t="shared" si="5"/>
        <v>1.2068939999999999</v>
      </c>
      <c r="H76" s="2"/>
      <c r="I76" s="2">
        <f t="array" ref="I76">SUMPRODUCT(B60:B79, (ROW(B60:B79)-ROW(B60)+1)) / (20*21/2)</f>
        <v>1.9298790476190475</v>
      </c>
      <c r="J76" s="2">
        <f t="shared" si="4"/>
        <v>1.6403153564066344</v>
      </c>
      <c r="K76" s="2">
        <f t="shared" si="6"/>
        <v>1.3581428964731019</v>
      </c>
    </row>
    <row r="77" spans="1:11" ht="13.5" x14ac:dyDescent="0.25">
      <c r="A77" s="3">
        <f>TITRES_STAT!B80</f>
        <v>42418</v>
      </c>
      <c r="B77" s="5">
        <f>TITRES_STAT!D80</f>
        <v>2.4064000000000001</v>
      </c>
      <c r="C77" s="2">
        <f t="shared" si="7"/>
        <v>9.6600000000000019E-2</v>
      </c>
      <c r="D77" s="2">
        <f t="shared" si="8"/>
        <v>2.2003400000000002</v>
      </c>
      <c r="E77" s="2">
        <f t="shared" si="9"/>
        <v>1.9556700000000002</v>
      </c>
      <c r="F77" s="2">
        <f t="shared" si="3"/>
        <v>1.57742</v>
      </c>
      <c r="G77" s="2">
        <f t="shared" si="5"/>
        <v>1.2336139999999998</v>
      </c>
      <c r="H77" s="2"/>
      <c r="I77" s="2">
        <f t="array" ref="I77">SUMPRODUCT(B61:B80, (ROW(B61:B80)-ROW(B61)+1)) / (20*21/2)</f>
        <v>1.9628371428571427</v>
      </c>
      <c r="J77" s="2">
        <f t="shared" si="4"/>
        <v>1.7132757986536218</v>
      </c>
      <c r="K77" s="2">
        <f t="shared" si="6"/>
        <v>1.3992510181800391</v>
      </c>
    </row>
    <row r="78" spans="1:11" ht="13.5" x14ac:dyDescent="0.25">
      <c r="A78" s="3">
        <f>TITRES_STAT!B81</f>
        <v>42419</v>
      </c>
      <c r="B78" s="5">
        <f>TITRES_STAT!D81</f>
        <v>2.2614999999999998</v>
      </c>
      <c r="C78" s="2">
        <f t="shared" si="7"/>
        <v>-0.14490000000000025</v>
      </c>
      <c r="D78" s="2">
        <f t="shared" si="8"/>
        <v>2.2566800000000002</v>
      </c>
      <c r="E78" s="2">
        <f t="shared" si="9"/>
        <v>2.0280999999999998</v>
      </c>
      <c r="F78" s="2">
        <f t="shared" si="3"/>
        <v>1.641</v>
      </c>
      <c r="G78" s="2">
        <f t="shared" si="5"/>
        <v>1.2579179999999999</v>
      </c>
      <c r="H78" s="2"/>
      <c r="I78" s="2">
        <f t="array" ref="I78">SUMPRODUCT(B62:B81, (ROW(B62:B81)-ROW(B62)+1)) / (20*21/2)</f>
        <v>1.9826147619047618</v>
      </c>
      <c r="J78" s="2">
        <f t="shared" si="4"/>
        <v>1.7654876273532769</v>
      </c>
      <c r="K78" s="2">
        <f t="shared" si="6"/>
        <v>1.433064703741606</v>
      </c>
    </row>
    <row r="79" spans="1:11" ht="13.5" x14ac:dyDescent="0.25">
      <c r="A79" s="3">
        <f>TITRES_STAT!B82</f>
        <v>42422</v>
      </c>
      <c r="B79" s="5">
        <f>TITRES_STAT!D82</f>
        <v>2.1326999999999998</v>
      </c>
      <c r="C79" s="2">
        <f t="shared" si="7"/>
        <v>-0.12880000000000003</v>
      </c>
      <c r="D79" s="2">
        <f t="shared" si="8"/>
        <v>2.2647199999999996</v>
      </c>
      <c r="E79" s="2">
        <f t="shared" si="9"/>
        <v>2.0788000000000002</v>
      </c>
      <c r="F79" s="2">
        <f t="shared" si="3"/>
        <v>1.69814</v>
      </c>
      <c r="G79" s="2">
        <f t="shared" si="5"/>
        <v>1.2801299999999998</v>
      </c>
      <c r="H79" s="2"/>
      <c r="I79" s="2">
        <f t="array" ref="I79">SUMPRODUCT(B63:B82, (ROW(B63:B82)-ROW(B63)+1)) / (20*21/2)</f>
        <v>1.9906633333333332</v>
      </c>
      <c r="J79" s="2">
        <f t="shared" si="4"/>
        <v>1.8004602342720126</v>
      </c>
      <c r="K79" s="2">
        <f t="shared" si="6"/>
        <v>1.4605013820262489</v>
      </c>
    </row>
    <row r="80" spans="1:11" ht="13.5" x14ac:dyDescent="0.25">
      <c r="A80" s="3">
        <f>TITRES_STAT!B83</f>
        <v>42423</v>
      </c>
      <c r="B80" s="5">
        <f>TITRES_STAT!D83</f>
        <v>2.0442</v>
      </c>
      <c r="C80" s="2">
        <f t="shared" si="7"/>
        <v>-8.8499999999999801E-2</v>
      </c>
      <c r="D80" s="2">
        <f t="shared" si="8"/>
        <v>2.2309200000000002</v>
      </c>
      <c r="E80" s="2">
        <f t="shared" si="9"/>
        <v>2.11341</v>
      </c>
      <c r="F80" s="2">
        <f t="shared" si="3"/>
        <v>1.7480350000000002</v>
      </c>
      <c r="G80" s="2">
        <f t="shared" si="5"/>
        <v>1.3010539999999997</v>
      </c>
      <c r="H80" s="2"/>
      <c r="I80" s="2">
        <f t="array" ref="I80">SUMPRODUCT(B64:B83, (ROW(B64:B83)-ROW(B64)+1)) / (20*21/2)</f>
        <v>2.004539523809524</v>
      </c>
      <c r="J80" s="2">
        <f t="shared" si="4"/>
        <v>1.8236735452937258</v>
      </c>
      <c r="K80" s="2">
        <f t="shared" si="6"/>
        <v>1.4833915239075726</v>
      </c>
    </row>
    <row r="81" spans="1:11" ht="13.5" x14ac:dyDescent="0.25">
      <c r="A81" s="3">
        <f>TITRES_STAT!B84</f>
        <v>42424</v>
      </c>
      <c r="B81" s="5">
        <f>TITRES_STAT!D84</f>
        <v>1.9557</v>
      </c>
      <c r="C81" s="2">
        <f t="shared" si="7"/>
        <v>-8.8500000000000023E-2</v>
      </c>
      <c r="D81" s="2">
        <f t="shared" si="8"/>
        <v>2.1600999999999999</v>
      </c>
      <c r="E81" s="2">
        <f t="shared" si="9"/>
        <v>2.1295100000000002</v>
      </c>
      <c r="F81" s="2">
        <f t="shared" si="3"/>
        <v>1.7906900000000003</v>
      </c>
      <c r="G81" s="2">
        <f t="shared" si="5"/>
        <v>1.3200479999999997</v>
      </c>
      <c r="H81" s="2"/>
      <c r="I81" s="2">
        <f t="array" ref="I81">SUMPRODUCT(B65:B84, (ROW(B65:B84)-ROW(B65)+1)) / (20*21/2)</f>
        <v>2.0255466666666666</v>
      </c>
      <c r="J81" s="2">
        <f t="shared" si="4"/>
        <v>1.83624749336099</v>
      </c>
      <c r="K81" s="2">
        <f t="shared" si="6"/>
        <v>1.501913424930805</v>
      </c>
    </row>
    <row r="82" spans="1:11" ht="13.5" x14ac:dyDescent="0.25">
      <c r="A82" s="3">
        <f>TITRES_STAT!B85</f>
        <v>42425</v>
      </c>
      <c r="B82" s="5">
        <f>TITRES_STAT!D85</f>
        <v>1.8752</v>
      </c>
      <c r="C82" s="2">
        <f t="shared" si="7"/>
        <v>-8.0500000000000016E-2</v>
      </c>
      <c r="D82" s="2">
        <f t="shared" si="8"/>
        <v>2.0538599999999998</v>
      </c>
      <c r="E82" s="2">
        <f t="shared" si="9"/>
        <v>2.1271</v>
      </c>
      <c r="F82" s="2">
        <f t="shared" si="3"/>
        <v>1.8261000000000003</v>
      </c>
      <c r="G82" s="2">
        <f t="shared" si="5"/>
        <v>1.3374319999999995</v>
      </c>
      <c r="H82" s="2"/>
      <c r="I82" s="2">
        <f t="array" ref="I82">SUMPRODUCT(B66:B85, (ROW(B66:B85)-ROW(B66)+1)) / (20*21/2)</f>
        <v>2.0396542857142856</v>
      </c>
      <c r="J82" s="2">
        <f t="shared" si="4"/>
        <v>1.8399572558980386</v>
      </c>
      <c r="K82" s="2">
        <f t="shared" si="6"/>
        <v>1.5165521141492049</v>
      </c>
    </row>
    <row r="83" spans="1:11" ht="13.5" x14ac:dyDescent="0.25">
      <c r="A83" s="3">
        <f>TITRES_STAT!B86</f>
        <v>42426</v>
      </c>
      <c r="B83" s="5">
        <f>TITRES_STAT!D86</f>
        <v>1.9718</v>
      </c>
      <c r="C83" s="2">
        <f t="shared" si="7"/>
        <v>9.6600000000000019E-2</v>
      </c>
      <c r="D83" s="2">
        <f t="shared" si="8"/>
        <v>1.9959199999999999</v>
      </c>
      <c r="E83" s="2">
        <f t="shared" si="9"/>
        <v>2.1262999999999996</v>
      </c>
      <c r="F83" s="2">
        <f t="shared" si="3"/>
        <v>1.8639250000000001</v>
      </c>
      <c r="G83" s="2">
        <f t="shared" si="5"/>
        <v>1.3570699999999996</v>
      </c>
      <c r="H83" s="2"/>
      <c r="I83" s="2">
        <f t="array" ref="I83">SUMPRODUCT(B67:B86, (ROW(B67:B86)-ROW(B67)+1)) / (20*21/2)</f>
        <v>2.046512857142857</v>
      </c>
      <c r="J83" s="2">
        <f t="shared" si="4"/>
        <v>1.8525137077172729</v>
      </c>
      <c r="K83" s="2">
        <f t="shared" si="6"/>
        <v>1.5344049724178637</v>
      </c>
    </row>
    <row r="84" spans="1:11" ht="13.5" x14ac:dyDescent="0.25">
      <c r="A84" s="3">
        <f>TITRES_STAT!B87</f>
        <v>42429</v>
      </c>
      <c r="B84" s="5">
        <f>TITRES_STAT!D87</f>
        <v>2.0844999999999998</v>
      </c>
      <c r="C84" s="2">
        <f t="shared" si="7"/>
        <v>0.1126999999999998</v>
      </c>
      <c r="D84" s="2">
        <f t="shared" si="8"/>
        <v>1.98628</v>
      </c>
      <c r="E84" s="2">
        <f t="shared" si="9"/>
        <v>2.1254999999999997</v>
      </c>
      <c r="F84" s="2">
        <f t="shared" ref="F84:F147" si="10">AVERAGE(B65:B84)</f>
        <v>1.9041699999999999</v>
      </c>
      <c r="G84" s="2">
        <f t="shared" si="5"/>
        <v>1.3781559999999999</v>
      </c>
      <c r="H84" s="2"/>
      <c r="I84" s="2">
        <f t="array" ref="I84">SUMPRODUCT(B68:B87, (ROW(B68:B87)-ROW(B68)+1)) / (20*21/2)</f>
        <v>2.058087142857143</v>
      </c>
      <c r="J84" s="2">
        <f t="shared" si="4"/>
        <v>1.8746076403156278</v>
      </c>
      <c r="K84" s="2">
        <f t="shared" si="6"/>
        <v>1.5559773264406924</v>
      </c>
    </row>
    <row r="85" spans="1:11" ht="13.5" x14ac:dyDescent="0.25">
      <c r="A85" s="3">
        <f>TITRES_STAT!B88</f>
        <v>42430</v>
      </c>
      <c r="B85" s="5">
        <f>TITRES_STAT!D88</f>
        <v>2.0522999999999998</v>
      </c>
      <c r="C85" s="2">
        <f t="shared" si="7"/>
        <v>-3.2200000000000006E-2</v>
      </c>
      <c r="D85" s="2">
        <f t="shared" si="8"/>
        <v>1.9878999999999998</v>
      </c>
      <c r="E85" s="2">
        <f t="shared" si="9"/>
        <v>2.1094099999999996</v>
      </c>
      <c r="F85" s="2">
        <f t="shared" si="10"/>
        <v>1.9399850000000005</v>
      </c>
      <c r="G85" s="2">
        <f t="shared" si="5"/>
        <v>1.3989199999999997</v>
      </c>
      <c r="H85" s="2"/>
      <c r="I85" s="2">
        <f t="array" ref="I85">SUMPRODUCT(B69:B88, (ROW(B69:B88)-ROW(B69)+1)) / (20*21/2)</f>
        <v>2.0682438095238092</v>
      </c>
      <c r="J85" s="2">
        <f t="shared" ref="J85:J148" si="11">$J$4*B85+J84*(1-$J$4)</f>
        <v>1.8915307221903299</v>
      </c>
      <c r="K85" s="2">
        <f t="shared" si="6"/>
        <v>1.5754409606979203</v>
      </c>
    </row>
    <row r="86" spans="1:11" ht="13.5" x14ac:dyDescent="0.25">
      <c r="A86" s="3">
        <f>TITRES_STAT!B89</f>
        <v>42431</v>
      </c>
      <c r="B86" s="5">
        <f>TITRES_STAT!D89</f>
        <v>2.012</v>
      </c>
      <c r="C86" s="2">
        <f t="shared" si="7"/>
        <v>-4.029999999999978E-2</v>
      </c>
      <c r="D86" s="2">
        <f t="shared" si="8"/>
        <v>1.9991599999999998</v>
      </c>
      <c r="E86" s="2">
        <f t="shared" si="9"/>
        <v>2.0796299999999999</v>
      </c>
      <c r="F86" s="2">
        <f t="shared" si="10"/>
        <v>1.9709699999999999</v>
      </c>
      <c r="G86" s="2">
        <f t="shared" si="5"/>
        <v>1.4190399999999999</v>
      </c>
      <c r="H86" s="2"/>
      <c r="I86" s="2">
        <f t="array" ref="I86">SUMPRODUCT(B70:B89, (ROW(B70:B89)-ROW(B70)+1)) / (20*21/2)</f>
        <v>2.0641842857142856</v>
      </c>
      <c r="J86" s="2">
        <f t="shared" si="11"/>
        <v>1.9030039867436317</v>
      </c>
      <c r="K86" s="2">
        <f t="shared" si="6"/>
        <v>1.5925609230234921</v>
      </c>
    </row>
    <row r="87" spans="1:11" ht="13.5" x14ac:dyDescent="0.25">
      <c r="A87" s="3">
        <f>TITRES_STAT!B90</f>
        <v>42432</v>
      </c>
      <c r="B87" s="5">
        <f>TITRES_STAT!D90</f>
        <v>2.0924999999999998</v>
      </c>
      <c r="C87" s="2">
        <f t="shared" si="7"/>
        <v>8.0499999999999794E-2</v>
      </c>
      <c r="D87" s="2">
        <f t="shared" si="8"/>
        <v>2.0426199999999999</v>
      </c>
      <c r="E87" s="2">
        <f t="shared" si="9"/>
        <v>2.0482400000000003</v>
      </c>
      <c r="F87" s="2">
        <f t="shared" si="10"/>
        <v>2.0019550000000002</v>
      </c>
      <c r="G87" s="2">
        <f t="shared" si="5"/>
        <v>1.4412519999999998</v>
      </c>
      <c r="H87" s="2"/>
      <c r="I87" s="2">
        <f t="array" ref="I87">SUMPRODUCT(B71:B90, (ROW(B71:B90)-ROW(B71)+1)) / (20*21/2)</f>
        <v>2.0476666666666667</v>
      </c>
      <c r="J87" s="2">
        <f t="shared" si="11"/>
        <v>1.921051226101381</v>
      </c>
      <c r="K87" s="2">
        <f t="shared" si="6"/>
        <v>1.6121663770225709</v>
      </c>
    </row>
    <row r="88" spans="1:11" ht="13.5" x14ac:dyDescent="0.25">
      <c r="A88" s="3">
        <f>TITRES_STAT!B91</f>
        <v>42433</v>
      </c>
      <c r="B88" s="5">
        <f>TITRES_STAT!D91</f>
        <v>2.1086</v>
      </c>
      <c r="C88" s="2">
        <f t="shared" si="7"/>
        <v>1.6100000000000225E-2</v>
      </c>
      <c r="D88" s="2">
        <f t="shared" si="8"/>
        <v>2.0699799999999997</v>
      </c>
      <c r="E88" s="2">
        <f t="shared" si="9"/>
        <v>2.03295</v>
      </c>
      <c r="F88" s="2">
        <f t="shared" si="10"/>
        <v>2.0305249999999999</v>
      </c>
      <c r="G88" s="2">
        <f t="shared" si="5"/>
        <v>1.4636259999999999</v>
      </c>
      <c r="H88" s="2"/>
      <c r="I88" s="2">
        <f t="array" ref="I88">SUMPRODUCT(B72:B91, (ROW(B72:B91)-ROW(B72)+1)) / (20*21/2)</f>
        <v>2.0287723809523812</v>
      </c>
      <c r="J88" s="2">
        <f t="shared" si="11"/>
        <v>1.9389130140917257</v>
      </c>
      <c r="K88" s="2">
        <f t="shared" si="6"/>
        <v>1.6316343622373721</v>
      </c>
    </row>
    <row r="89" spans="1:11" ht="13.5" x14ac:dyDescent="0.25">
      <c r="A89" s="3">
        <f>TITRES_STAT!B92</f>
        <v>42436</v>
      </c>
      <c r="B89" s="5">
        <f>TITRES_STAT!D92</f>
        <v>1.9879</v>
      </c>
      <c r="C89" s="2">
        <f t="shared" si="7"/>
        <v>-0.12070000000000003</v>
      </c>
      <c r="D89" s="2">
        <f t="shared" si="8"/>
        <v>2.0506599999999997</v>
      </c>
      <c r="E89" s="2">
        <f t="shared" si="9"/>
        <v>2.0184699999999998</v>
      </c>
      <c r="F89" s="2">
        <f t="shared" si="10"/>
        <v>2.0486350000000004</v>
      </c>
      <c r="G89" s="2">
        <f t="shared" si="5"/>
        <v>1.4839079999999993</v>
      </c>
      <c r="H89" s="2"/>
      <c r="I89" s="2">
        <f t="array" ref="I89">SUMPRODUCT(B73:B92, (ROW(B73:B92)-ROW(B73)+1)) / (20*21/2)</f>
        <v>1.9988380952380953</v>
      </c>
      <c r="J89" s="2">
        <f t="shared" si="11"/>
        <v>1.943578441321085</v>
      </c>
      <c r="K89" s="2">
        <f t="shared" si="6"/>
        <v>1.6456055637182594</v>
      </c>
    </row>
    <row r="90" spans="1:11" ht="13.5" x14ac:dyDescent="0.25">
      <c r="A90" s="3">
        <f>TITRES_STAT!B93</f>
        <v>42437</v>
      </c>
      <c r="B90" s="5">
        <f>TITRES_STAT!D93</f>
        <v>1.8752</v>
      </c>
      <c r="C90" s="2">
        <f t="shared" si="7"/>
        <v>-0.11270000000000002</v>
      </c>
      <c r="D90" s="2">
        <f t="shared" si="8"/>
        <v>2.0152399999999999</v>
      </c>
      <c r="E90" s="2">
        <f t="shared" si="9"/>
        <v>2.0015700000000001</v>
      </c>
      <c r="F90" s="2">
        <f t="shared" si="10"/>
        <v>2.05749</v>
      </c>
      <c r="G90" s="2">
        <f t="shared" si="5"/>
        <v>1.5020959999999994</v>
      </c>
      <c r="H90" s="2"/>
      <c r="I90" s="2">
        <f t="array" ref="I90">SUMPRODUCT(B74:B93, (ROW(B74:B93)-ROW(B74)+1)) / (20*21/2)</f>
        <v>1.9704033333333333</v>
      </c>
      <c r="J90" s="2">
        <f t="shared" si="11"/>
        <v>1.9370662088143151</v>
      </c>
      <c r="K90" s="2">
        <f t="shared" si="6"/>
        <v>1.6546092671018571</v>
      </c>
    </row>
    <row r="91" spans="1:11" ht="13.5" x14ac:dyDescent="0.25">
      <c r="A91" s="3">
        <f>TITRES_STAT!B94</f>
        <v>42438</v>
      </c>
      <c r="B91" s="5">
        <f>TITRES_STAT!D94</f>
        <v>1.8591</v>
      </c>
      <c r="C91" s="2">
        <f t="shared" si="7"/>
        <v>-1.6100000000000003E-2</v>
      </c>
      <c r="D91" s="2">
        <f t="shared" si="8"/>
        <v>1.9846599999999999</v>
      </c>
      <c r="E91" s="2">
        <f t="shared" si="9"/>
        <v>1.9919100000000001</v>
      </c>
      <c r="F91" s="2">
        <f t="shared" si="10"/>
        <v>2.0607099999999998</v>
      </c>
      <c r="G91" s="2">
        <f t="shared" si="5"/>
        <v>1.5194799999999995</v>
      </c>
      <c r="H91" s="2"/>
      <c r="I91" s="2">
        <f t="array" ref="I91">SUMPRODUCT(B75:B94, (ROW(B75:B94)-ROW(B75)+1)) / (20*21/2)</f>
        <v>1.9530033333333336</v>
      </c>
      <c r="J91" s="2">
        <f t="shared" si="11"/>
        <v>1.9296408555939042</v>
      </c>
      <c r="K91" s="2">
        <f t="shared" si="6"/>
        <v>1.6626285115292352</v>
      </c>
    </row>
    <row r="92" spans="1:11" ht="13.5" x14ac:dyDescent="0.25">
      <c r="A92" s="3">
        <f>TITRES_STAT!B95</f>
        <v>42439</v>
      </c>
      <c r="B92" s="5">
        <f>TITRES_STAT!D95</f>
        <v>1.7464</v>
      </c>
      <c r="C92" s="2">
        <f t="shared" si="7"/>
        <v>-0.11270000000000002</v>
      </c>
      <c r="D92" s="2">
        <f t="shared" si="8"/>
        <v>1.9154399999999998</v>
      </c>
      <c r="E92" s="2">
        <f t="shared" si="9"/>
        <v>1.9790300000000003</v>
      </c>
      <c r="F92" s="2">
        <f t="shared" si="10"/>
        <v>2.0530650000000001</v>
      </c>
      <c r="G92" s="2">
        <f t="shared" si="5"/>
        <v>1.5350919999999995</v>
      </c>
      <c r="H92" s="2"/>
      <c r="I92" s="2">
        <f t="array" ref="I92">SUMPRODUCT(B76:B95, (ROW(B76:B95)-ROW(B76)+1)) / (20*21/2)</f>
        <v>1.9466766666666668</v>
      </c>
      <c r="J92" s="2">
        <f t="shared" si="11"/>
        <v>1.912189345537342</v>
      </c>
      <c r="K92" s="2">
        <f t="shared" si="6"/>
        <v>1.6659136679398534</v>
      </c>
    </row>
    <row r="93" spans="1:11" ht="13.5" x14ac:dyDescent="0.25">
      <c r="A93" s="3">
        <f>TITRES_STAT!B96</f>
        <v>42440</v>
      </c>
      <c r="B93" s="5">
        <f>TITRES_STAT!D96</f>
        <v>1.7544999999999999</v>
      </c>
      <c r="C93" s="2">
        <f t="shared" si="7"/>
        <v>8.0999999999999961E-3</v>
      </c>
      <c r="D93" s="2">
        <f t="shared" si="8"/>
        <v>1.8446200000000001</v>
      </c>
      <c r="E93" s="2">
        <f t="shared" si="9"/>
        <v>1.9573</v>
      </c>
      <c r="F93" s="2">
        <f t="shared" si="10"/>
        <v>2.0417999999999998</v>
      </c>
      <c r="G93" s="2">
        <f t="shared" si="5"/>
        <v>1.5508659999999994</v>
      </c>
      <c r="H93" s="2"/>
      <c r="I93" s="2">
        <f t="array" ref="I93">SUMPRODUCT(B77:B96, (ROW(B77:B96)-ROW(B77)+1)) / (20*21/2)</f>
        <v>1.9423095238095238</v>
      </c>
      <c r="J93" s="2">
        <f t="shared" si="11"/>
        <v>1.8971713126290237</v>
      </c>
      <c r="K93" s="2">
        <f t="shared" si="6"/>
        <v>1.6693876417461335</v>
      </c>
    </row>
    <row r="94" spans="1:11" ht="13.5" x14ac:dyDescent="0.25">
      <c r="A94" s="3">
        <f>TITRES_STAT!B97</f>
        <v>42443</v>
      </c>
      <c r="B94" s="5">
        <f>TITRES_STAT!D97</f>
        <v>1.8591</v>
      </c>
      <c r="C94" s="2">
        <f t="shared" si="7"/>
        <v>0.10460000000000003</v>
      </c>
      <c r="D94" s="2">
        <f t="shared" si="8"/>
        <v>1.8188600000000001</v>
      </c>
      <c r="E94" s="2">
        <f t="shared" si="9"/>
        <v>1.93476</v>
      </c>
      <c r="F94" s="2">
        <f t="shared" si="10"/>
        <v>2.0301299999999998</v>
      </c>
      <c r="G94" s="2">
        <f t="shared" si="5"/>
        <v>1.5687319999999993</v>
      </c>
      <c r="H94" s="2"/>
      <c r="I94" s="2">
        <f t="array" ref="I94">SUMPRODUCT(B78:B97, (ROW(B78:B97)-ROW(B78)+1)) / (20*21/2)</f>
        <v>1.931885238095238</v>
      </c>
      <c r="J94" s="2">
        <f t="shared" si="11"/>
        <v>1.8935454733310215</v>
      </c>
      <c r="K94" s="2">
        <f t="shared" si="6"/>
        <v>1.6768273420698145</v>
      </c>
    </row>
    <row r="95" spans="1:11" ht="13.5" x14ac:dyDescent="0.25">
      <c r="A95" s="3">
        <f>TITRES_STAT!B98</f>
        <v>42444</v>
      </c>
      <c r="B95" s="5">
        <f>TITRES_STAT!D98</f>
        <v>1.9637</v>
      </c>
      <c r="C95" s="2">
        <f t="shared" si="7"/>
        <v>0.10460000000000003</v>
      </c>
      <c r="D95" s="2">
        <f t="shared" si="8"/>
        <v>1.83656</v>
      </c>
      <c r="E95" s="2">
        <f t="shared" si="9"/>
        <v>1.9258999999999999</v>
      </c>
      <c r="F95" s="2">
        <f t="shared" si="10"/>
        <v>2.017655</v>
      </c>
      <c r="G95" s="2">
        <f t="shared" si="5"/>
        <v>1.5882079999999994</v>
      </c>
      <c r="H95" s="2"/>
      <c r="I95" s="2">
        <f t="array" ref="I95">SUMPRODUCT(B79:B98, (ROW(B79:B98)-ROW(B79)+1)) / (20*21/2)</f>
        <v>1.92391380952381</v>
      </c>
      <c r="J95" s="2">
        <f t="shared" si="11"/>
        <v>1.9002268568233052</v>
      </c>
      <c r="K95" s="2">
        <f t="shared" si="6"/>
        <v>1.6880772502239396</v>
      </c>
    </row>
    <row r="96" spans="1:11" ht="13.5" x14ac:dyDescent="0.25">
      <c r="A96" s="3">
        <f>TITRES_STAT!B99</f>
        <v>42445</v>
      </c>
      <c r="B96" s="5">
        <f>TITRES_STAT!D99</f>
        <v>1.9718</v>
      </c>
      <c r="C96" s="2">
        <f t="shared" si="7"/>
        <v>8.0999999999999961E-3</v>
      </c>
      <c r="D96" s="2">
        <f t="shared" si="8"/>
        <v>1.8591000000000002</v>
      </c>
      <c r="E96" s="2">
        <f t="shared" si="9"/>
        <v>1.9218800000000003</v>
      </c>
      <c r="F96" s="2">
        <f t="shared" si="10"/>
        <v>2.0007550000000003</v>
      </c>
      <c r="G96" s="2">
        <f t="shared" si="5"/>
        <v>1.6072019999999998</v>
      </c>
      <c r="H96" s="2"/>
      <c r="I96" s="2">
        <f t="array" ref="I96">SUMPRODUCT(B80:B99, (ROW(B80:B99)-ROW(B80)+1)) / (20*21/2)</f>
        <v>1.9069719047619049</v>
      </c>
      <c r="J96" s="2">
        <f t="shared" si="11"/>
        <v>1.9070433466496572</v>
      </c>
      <c r="K96" s="2">
        <f t="shared" si="6"/>
        <v>1.699203632568099</v>
      </c>
    </row>
    <row r="97" spans="1:11" ht="13.5" x14ac:dyDescent="0.25">
      <c r="A97" s="3">
        <f>TITRES_STAT!B100</f>
        <v>42446</v>
      </c>
      <c r="B97" s="5">
        <f>TITRES_STAT!D100</f>
        <v>1.8913</v>
      </c>
      <c r="C97" s="2">
        <f t="shared" si="7"/>
        <v>-8.0500000000000016E-2</v>
      </c>
      <c r="D97" s="2">
        <f t="shared" si="8"/>
        <v>1.88808</v>
      </c>
      <c r="E97" s="2">
        <f t="shared" si="9"/>
        <v>1.9017600000000001</v>
      </c>
      <c r="F97" s="2">
        <f t="shared" si="10"/>
        <v>1.9750000000000003</v>
      </c>
      <c r="G97" s="2">
        <f t="shared" si="5"/>
        <v>1.6236199999999998</v>
      </c>
      <c r="H97" s="2"/>
      <c r="I97" s="2">
        <f t="array" ref="I97">SUMPRODUCT(B81:B100, (ROW(B81:B100)-ROW(B81)+1)) / (20*21/2)</f>
        <v>1.8978495238095243</v>
      </c>
      <c r="J97" s="2">
        <f t="shared" si="11"/>
        <v>1.9055439803020708</v>
      </c>
      <c r="K97" s="2">
        <f t="shared" si="6"/>
        <v>1.7067368234477813</v>
      </c>
    </row>
    <row r="98" spans="1:11" ht="13.5" x14ac:dyDescent="0.25">
      <c r="A98" s="3">
        <f>TITRES_STAT!B101</f>
        <v>42447</v>
      </c>
      <c r="B98" s="5">
        <f>TITRES_STAT!D101</f>
        <v>1.8913</v>
      </c>
      <c r="C98" s="2">
        <f t="shared" si="7"/>
        <v>0</v>
      </c>
      <c r="D98" s="2">
        <f t="shared" si="8"/>
        <v>1.9154399999999998</v>
      </c>
      <c r="E98" s="2">
        <f t="shared" si="9"/>
        <v>1.8800300000000001</v>
      </c>
      <c r="F98" s="2">
        <f t="shared" si="10"/>
        <v>1.9564900000000005</v>
      </c>
      <c r="G98" s="2">
        <f t="shared" si="5"/>
        <v>1.6401999999999999</v>
      </c>
      <c r="H98" s="2"/>
      <c r="I98" s="2">
        <f t="array" ref="I98">SUMPRODUCT(B82:B101, (ROW(B82:B101)-ROW(B82)+1)) / (20*21/2)</f>
        <v>1.8858566666666667</v>
      </c>
      <c r="J98" s="2">
        <f t="shared" si="11"/>
        <v>1.9041874107494927</v>
      </c>
      <c r="K98" s="2">
        <f t="shared" si="6"/>
        <v>1.71397459507728</v>
      </c>
    </row>
    <row r="99" spans="1:11" ht="13.5" x14ac:dyDescent="0.25">
      <c r="A99" s="3">
        <f>TITRES_STAT!B102</f>
        <v>42450</v>
      </c>
      <c r="B99" s="5">
        <f>TITRES_STAT!D102</f>
        <v>1.7786</v>
      </c>
      <c r="C99" s="2">
        <f t="shared" si="7"/>
        <v>-0.11270000000000002</v>
      </c>
      <c r="D99" s="2">
        <f t="shared" si="8"/>
        <v>1.89934</v>
      </c>
      <c r="E99" s="2">
        <f t="shared" si="9"/>
        <v>1.8591000000000002</v>
      </c>
      <c r="F99" s="2">
        <f t="shared" si="10"/>
        <v>1.938785</v>
      </c>
      <c r="G99" s="2">
        <f t="shared" si="5"/>
        <v>1.654846</v>
      </c>
      <c r="H99" s="2"/>
      <c r="I99" s="2">
        <f t="array" ref="I99">SUMPRODUCT(B83:B102, (ROW(B83:B102)-ROW(B83)+1)) / (20*21/2)</f>
        <v>1.8791919047619043</v>
      </c>
      <c r="J99" s="2">
        <f t="shared" si="11"/>
        <v>1.8922267049638266</v>
      </c>
      <c r="K99" s="2">
        <f t="shared" si="6"/>
        <v>1.7165089246820926</v>
      </c>
    </row>
    <row r="100" spans="1:11" ht="13.5" x14ac:dyDescent="0.25">
      <c r="A100" s="3">
        <f>TITRES_STAT!B103</f>
        <v>42451</v>
      </c>
      <c r="B100" s="5">
        <f>TITRES_STAT!D103</f>
        <v>1.843</v>
      </c>
      <c r="C100" s="2">
        <f t="shared" si="7"/>
        <v>6.4400000000000013E-2</v>
      </c>
      <c r="D100" s="2">
        <f t="shared" si="8"/>
        <v>1.8752000000000002</v>
      </c>
      <c r="E100" s="2">
        <f t="shared" si="9"/>
        <v>1.8558799999999998</v>
      </c>
      <c r="F100" s="2">
        <f t="shared" si="10"/>
        <v>1.928725</v>
      </c>
      <c r="G100" s="2">
        <f t="shared" si="5"/>
        <v>1.6707799999999999</v>
      </c>
      <c r="H100" s="2"/>
      <c r="I100" s="2">
        <f t="array" ref="I100">SUMPRODUCT(B84:B103, (ROW(B84:B103)-ROW(B84)+1)) / (20*21/2)</f>
        <v>1.8680419047619046</v>
      </c>
      <c r="J100" s="2">
        <f t="shared" si="11"/>
        <v>1.887538447348224</v>
      </c>
      <c r="K100" s="2">
        <f t="shared" si="6"/>
        <v>1.721469359008285</v>
      </c>
    </row>
    <row r="101" spans="1:11" ht="13.5" x14ac:dyDescent="0.25">
      <c r="A101" s="3">
        <f>TITRES_STAT!B104</f>
        <v>42452</v>
      </c>
      <c r="B101" s="5">
        <f>TITRES_STAT!D104</f>
        <v>1.8028</v>
      </c>
      <c r="C101" s="2">
        <f t="shared" si="7"/>
        <v>-4.0200000000000014E-2</v>
      </c>
      <c r="D101" s="2">
        <f t="shared" si="8"/>
        <v>1.8413999999999997</v>
      </c>
      <c r="E101" s="2">
        <f t="shared" si="9"/>
        <v>1.8502500000000002</v>
      </c>
      <c r="F101" s="2">
        <f t="shared" si="10"/>
        <v>1.9210800000000003</v>
      </c>
      <c r="G101" s="2">
        <f t="shared" si="5"/>
        <v>1.6867160000000001</v>
      </c>
      <c r="H101" s="2"/>
      <c r="I101" s="2">
        <f t="array" ref="I101">SUMPRODUCT(B85:B104, (ROW(B85:B104)-ROW(B85)+1)) / (20*21/2)</f>
        <v>1.8530966666666664</v>
      </c>
      <c r="J101" s="2">
        <f t="shared" si="11"/>
        <v>1.8794681190293456</v>
      </c>
      <c r="K101" s="2">
        <f t="shared" si="6"/>
        <v>1.7246587959099209</v>
      </c>
    </row>
    <row r="102" spans="1:11" ht="13.5" x14ac:dyDescent="0.25">
      <c r="A102" s="3">
        <f>TITRES_STAT!B105</f>
        <v>42453</v>
      </c>
      <c r="B102" s="5">
        <f>TITRES_STAT!D105</f>
        <v>1.8511</v>
      </c>
      <c r="C102" s="2">
        <f t="shared" si="7"/>
        <v>4.830000000000001E-2</v>
      </c>
      <c r="D102" s="2">
        <f t="shared" si="8"/>
        <v>1.8333600000000001</v>
      </c>
      <c r="E102" s="2">
        <f t="shared" si="9"/>
        <v>1.8607199999999999</v>
      </c>
      <c r="F102" s="2">
        <f t="shared" si="10"/>
        <v>1.919875</v>
      </c>
      <c r="G102" s="2">
        <f t="shared" si="5"/>
        <v>1.70394</v>
      </c>
      <c r="H102" s="2"/>
      <c r="I102" s="2">
        <f t="array" ref="I102">SUMPRODUCT(B86:B105, (ROW(B86:B105)-ROW(B86)+1)) / (20*21/2)</f>
        <v>1.8328180952380952</v>
      </c>
      <c r="J102" s="2">
        <f t="shared" si="11"/>
        <v>1.8767663934075032</v>
      </c>
      <c r="K102" s="2">
        <f t="shared" si="6"/>
        <v>1.7296172745016887</v>
      </c>
    </row>
    <row r="103" spans="1:11" ht="13.5" x14ac:dyDescent="0.25">
      <c r="A103" s="3">
        <f>TITRES_STAT!B106</f>
        <v>42454</v>
      </c>
      <c r="B103" s="5">
        <f>TITRES_STAT!D106</f>
        <v>1.8028</v>
      </c>
      <c r="C103" s="2">
        <f t="shared" si="7"/>
        <v>-4.830000000000001E-2</v>
      </c>
      <c r="D103" s="2">
        <f t="shared" si="8"/>
        <v>1.8156600000000001</v>
      </c>
      <c r="E103" s="2">
        <f t="shared" si="9"/>
        <v>1.86555</v>
      </c>
      <c r="F103" s="2">
        <f t="shared" si="10"/>
        <v>1.9114250000000002</v>
      </c>
      <c r="G103" s="2">
        <f t="shared" si="5"/>
        <v>1.7198760000000002</v>
      </c>
      <c r="H103" s="2"/>
      <c r="I103" s="2">
        <f t="array" ref="I103">SUMPRODUCT(B87:B106, (ROW(B87:B106)-ROW(B87)+1)) / (20*21/2)</f>
        <v>1.8235028571428573</v>
      </c>
      <c r="J103" s="2">
        <f t="shared" si="11"/>
        <v>1.869721974987741</v>
      </c>
      <c r="K103" s="2">
        <f t="shared" si="6"/>
        <v>1.7324871853055439</v>
      </c>
    </row>
    <row r="104" spans="1:11" ht="13.5" x14ac:dyDescent="0.25">
      <c r="A104" s="3">
        <f>TITRES_STAT!B107</f>
        <v>42457</v>
      </c>
      <c r="B104" s="5">
        <f>TITRES_STAT!D107</f>
        <v>1.7544999999999999</v>
      </c>
      <c r="C104" s="2">
        <f t="shared" si="7"/>
        <v>-4.830000000000001E-2</v>
      </c>
      <c r="D104" s="2">
        <f t="shared" si="8"/>
        <v>1.81084</v>
      </c>
      <c r="E104" s="2">
        <f t="shared" si="9"/>
        <v>1.8550900000000001</v>
      </c>
      <c r="F104" s="2">
        <f t="shared" si="10"/>
        <v>1.894925</v>
      </c>
      <c r="G104" s="2">
        <f t="shared" si="5"/>
        <v>1.7350060000000003</v>
      </c>
      <c r="H104" s="2"/>
      <c r="I104" s="2">
        <f t="array" ref="I104">SUMPRODUCT(B88:B107, (ROW(B88:B107)-ROW(B88)+1)) / (20*21/2)</f>
        <v>1.8222038095238096</v>
      </c>
      <c r="J104" s="2">
        <f t="shared" si="11"/>
        <v>1.8587484535603371</v>
      </c>
      <c r="K104" s="2">
        <f t="shared" si="6"/>
        <v>1.7333504329406206</v>
      </c>
    </row>
    <row r="105" spans="1:11" ht="13.5" x14ac:dyDescent="0.25">
      <c r="A105" s="3">
        <f>TITRES_STAT!B108</f>
        <v>42458</v>
      </c>
      <c r="B105" s="5">
        <f>TITRES_STAT!D108</f>
        <v>1.6819999999999999</v>
      </c>
      <c r="C105" s="2">
        <f t="shared" si="7"/>
        <v>-7.2500000000000009E-2</v>
      </c>
      <c r="D105" s="2">
        <f t="shared" si="8"/>
        <v>1.77864</v>
      </c>
      <c r="E105" s="2">
        <f t="shared" si="9"/>
        <v>1.8269199999999999</v>
      </c>
      <c r="F105" s="2">
        <f t="shared" si="10"/>
        <v>1.8764100000000004</v>
      </c>
      <c r="G105" s="2">
        <f t="shared" si="5"/>
        <v>1.7486860000000004</v>
      </c>
      <c r="H105" s="2"/>
      <c r="I105" s="2">
        <f t="array" ref="I105">SUMPRODUCT(B89:B108, (ROW(B89:B108)-ROW(B89)+1)) / (20*21/2)</f>
        <v>1.8297114285714284</v>
      </c>
      <c r="J105" s="2">
        <f t="shared" si="11"/>
        <v>1.8419152675069717</v>
      </c>
      <c r="K105" s="2">
        <f t="shared" si="6"/>
        <v>1.7313366904723611</v>
      </c>
    </row>
    <row r="106" spans="1:11" ht="13.5" x14ac:dyDescent="0.25">
      <c r="A106" s="3">
        <f>TITRES_STAT!B109</f>
        <v>42459</v>
      </c>
      <c r="B106" s="5">
        <f>TITRES_STAT!D109</f>
        <v>1.7786</v>
      </c>
      <c r="C106" s="2">
        <f t="shared" si="7"/>
        <v>9.6600000000000019E-2</v>
      </c>
      <c r="D106" s="2">
        <f t="shared" si="8"/>
        <v>1.7738</v>
      </c>
      <c r="E106" s="2">
        <f t="shared" si="9"/>
        <v>1.8076000000000001</v>
      </c>
      <c r="F106" s="2">
        <f t="shared" si="10"/>
        <v>1.8647400000000001</v>
      </c>
      <c r="G106" s="2">
        <f t="shared" si="5"/>
        <v>1.7644600000000004</v>
      </c>
      <c r="H106" s="2"/>
      <c r="I106" s="2">
        <f t="array" ref="I106">SUMPRODUCT(B90:B109, (ROW(B90:B109)-ROW(B90)+1)) / (20*21/2)</f>
        <v>1.8403671428571429</v>
      </c>
      <c r="J106" s="2">
        <f t="shared" si="11"/>
        <v>1.835885242030117</v>
      </c>
      <c r="K106" s="2">
        <f t="shared" si="6"/>
        <v>1.7331901535910921</v>
      </c>
    </row>
    <row r="107" spans="1:11" ht="13.5" x14ac:dyDescent="0.25">
      <c r="A107" s="3">
        <f>TITRES_STAT!B110</f>
        <v>42460</v>
      </c>
      <c r="B107" s="5">
        <f>TITRES_STAT!D110</f>
        <v>1.8511</v>
      </c>
      <c r="C107" s="2">
        <f t="shared" si="7"/>
        <v>7.2500000000000009E-2</v>
      </c>
      <c r="D107" s="2">
        <f t="shared" si="8"/>
        <v>1.7738</v>
      </c>
      <c r="E107" s="2">
        <f t="shared" si="9"/>
        <v>1.8035799999999997</v>
      </c>
      <c r="F107" s="2">
        <f t="shared" si="10"/>
        <v>1.8526700000000003</v>
      </c>
      <c r="G107" s="2">
        <f t="shared" si="5"/>
        <v>1.7816840000000005</v>
      </c>
      <c r="H107" s="2"/>
      <c r="I107" s="2">
        <f t="array" ref="I107">SUMPRODUCT(B91:B110, (ROW(B91:B110)-ROW(B91)+1)) / (20*21/2)</f>
        <v>1.8573095238095236</v>
      </c>
      <c r="J107" s="2">
        <f t="shared" si="11"/>
        <v>1.8373342665986774</v>
      </c>
      <c r="K107" s="2">
        <f t="shared" si="6"/>
        <v>1.7378140691365394</v>
      </c>
    </row>
    <row r="108" spans="1:11" ht="13.5" x14ac:dyDescent="0.25">
      <c r="A108" s="3">
        <f>TITRES_STAT!B111</f>
        <v>42461</v>
      </c>
      <c r="B108" s="5">
        <f>TITRES_STAT!D111</f>
        <v>1.9315</v>
      </c>
      <c r="C108" s="2">
        <f t="shared" si="7"/>
        <v>8.0400000000000027E-2</v>
      </c>
      <c r="D108" s="2">
        <f t="shared" si="8"/>
        <v>1.7995399999999999</v>
      </c>
      <c r="E108" s="2">
        <f t="shared" si="9"/>
        <v>1.8076000000000001</v>
      </c>
      <c r="F108" s="2">
        <f t="shared" si="10"/>
        <v>1.843815</v>
      </c>
      <c r="G108" s="2">
        <f t="shared" si="5"/>
        <v>1.8005160000000004</v>
      </c>
      <c r="H108" s="2"/>
      <c r="I108" s="2">
        <f t="array" ref="I108">SUMPRODUCT(B92:B111, (ROW(B92:B111)-ROW(B92)+1)) / (20*21/2)</f>
        <v>1.8827523809523812</v>
      </c>
      <c r="J108" s="2">
        <f t="shared" si="11"/>
        <v>1.8463024316845176</v>
      </c>
      <c r="K108" s="2">
        <f t="shared" si="6"/>
        <v>1.7454095958370672</v>
      </c>
    </row>
    <row r="109" spans="1:11" ht="13.5" x14ac:dyDescent="0.25">
      <c r="A109" s="3">
        <f>TITRES_STAT!B112</f>
        <v>42464</v>
      </c>
      <c r="B109" s="5">
        <f>TITRES_STAT!D112</f>
        <v>1.9557</v>
      </c>
      <c r="C109" s="2">
        <f t="shared" si="7"/>
        <v>2.4199999999999999E-2</v>
      </c>
      <c r="D109" s="2">
        <f t="shared" si="8"/>
        <v>1.83978</v>
      </c>
      <c r="E109" s="2">
        <f t="shared" si="9"/>
        <v>1.8253100000000004</v>
      </c>
      <c r="F109" s="2">
        <f t="shared" si="10"/>
        <v>1.8422050000000003</v>
      </c>
      <c r="G109" s="2">
        <f t="shared" si="5"/>
        <v>1.8198320000000003</v>
      </c>
      <c r="H109" s="2"/>
      <c r="I109" s="2">
        <f t="array" ref="I109">SUMPRODUCT(B93:B112, (ROW(B93:B112)-ROW(B93)+1)) / (20*21/2)</f>
        <v>1.9154071428571426</v>
      </c>
      <c r="J109" s="2">
        <f t="shared" si="11"/>
        <v>1.8567212477145636</v>
      </c>
      <c r="K109" s="2">
        <f t="shared" si="6"/>
        <v>1.7536562783532608</v>
      </c>
    </row>
    <row r="110" spans="1:11" ht="13.5" x14ac:dyDescent="0.25">
      <c r="A110" s="3">
        <f>TITRES_STAT!B113</f>
        <v>42465</v>
      </c>
      <c r="B110" s="5">
        <f>TITRES_STAT!D113</f>
        <v>2.0200999999999998</v>
      </c>
      <c r="C110" s="2">
        <f t="shared" si="7"/>
        <v>6.4399999999999791E-2</v>
      </c>
      <c r="D110" s="2">
        <f t="shared" si="8"/>
        <v>1.9073999999999998</v>
      </c>
      <c r="E110" s="2">
        <f t="shared" si="9"/>
        <v>1.8430199999999999</v>
      </c>
      <c r="F110" s="2">
        <f t="shared" si="10"/>
        <v>1.8494499999999998</v>
      </c>
      <c r="G110" s="2">
        <f t="shared" si="5"/>
        <v>1.8393080000000004</v>
      </c>
      <c r="H110" s="2"/>
      <c r="I110" s="2">
        <f t="array" ref="I110">SUMPRODUCT(B94:B113, (ROW(B94:B113)-ROW(B94)+1)) / (20*21/2)</f>
        <v>1.9581342857142856</v>
      </c>
      <c r="J110" s="2">
        <f t="shared" si="11"/>
        <v>1.8722811288846053</v>
      </c>
      <c r="K110" s="2">
        <f t="shared" si="6"/>
        <v>1.7641050517511723</v>
      </c>
    </row>
    <row r="111" spans="1:11" ht="13.5" x14ac:dyDescent="0.25">
      <c r="A111" s="3">
        <f>TITRES_STAT!B114</f>
        <v>42466</v>
      </c>
      <c r="B111" s="5">
        <f>TITRES_STAT!D114</f>
        <v>2.1166</v>
      </c>
      <c r="C111" s="2">
        <f t="shared" si="7"/>
        <v>9.6500000000000252E-2</v>
      </c>
      <c r="D111" s="2">
        <f t="shared" si="8"/>
        <v>1.9750000000000001</v>
      </c>
      <c r="E111" s="2">
        <f t="shared" si="9"/>
        <v>1.8744000000000001</v>
      </c>
      <c r="F111" s="2">
        <f t="shared" si="10"/>
        <v>1.8623249999999998</v>
      </c>
      <c r="G111" s="2">
        <f t="shared" si="5"/>
        <v>1.8595880000000005</v>
      </c>
      <c r="H111" s="2"/>
      <c r="I111" s="2">
        <f t="array" ref="I111">SUMPRODUCT(B95:B114, (ROW(B95:B114)-ROW(B95)+1)) / (20*21/2)</f>
        <v>2.0080738095238093</v>
      </c>
      <c r="J111" s="2">
        <f t="shared" si="11"/>
        <v>1.8955495928003572</v>
      </c>
      <c r="K111" s="2">
        <f t="shared" si="6"/>
        <v>1.7779283830550479</v>
      </c>
    </row>
    <row r="112" spans="1:11" ht="13.5" x14ac:dyDescent="0.25">
      <c r="A112" s="3">
        <f>TITRES_STAT!B115</f>
        <v>42467</v>
      </c>
      <c r="B112" s="5">
        <f>TITRES_STAT!D115</f>
        <v>2.2052</v>
      </c>
      <c r="C112" s="2">
        <f t="shared" si="7"/>
        <v>8.8600000000000012E-2</v>
      </c>
      <c r="D112" s="2">
        <f t="shared" si="8"/>
        <v>2.04582</v>
      </c>
      <c r="E112" s="2">
        <f t="shared" si="9"/>
        <v>1.9098099999999998</v>
      </c>
      <c r="F112" s="2">
        <f t="shared" si="10"/>
        <v>1.8852649999999997</v>
      </c>
      <c r="G112" s="2">
        <f t="shared" si="5"/>
        <v>1.8803520000000007</v>
      </c>
      <c r="H112" s="2"/>
      <c r="I112" s="2">
        <f t="array" ref="I112">SUMPRODUCT(B96:B115, (ROW(B96:B115)-ROW(B96)+1)) / (20*21/2)</f>
        <v>2.0452823809523806</v>
      </c>
      <c r="J112" s="2">
        <f t="shared" si="11"/>
        <v>1.9250401077717516</v>
      </c>
      <c r="K112" s="2">
        <f t="shared" si="6"/>
        <v>1.7946841327391638</v>
      </c>
    </row>
    <row r="113" spans="1:11" ht="13.5" x14ac:dyDescent="0.25">
      <c r="A113" s="3">
        <f>TITRES_STAT!B116</f>
        <v>42468</v>
      </c>
      <c r="B113" s="5">
        <f>TITRES_STAT!D116</f>
        <v>2.3338999999999999</v>
      </c>
      <c r="C113" s="2">
        <f t="shared" si="7"/>
        <v>0.12869999999999981</v>
      </c>
      <c r="D113" s="2">
        <f t="shared" si="8"/>
        <v>2.1262999999999996</v>
      </c>
      <c r="E113" s="2">
        <f t="shared" si="9"/>
        <v>1.96292</v>
      </c>
      <c r="F113" s="2">
        <f t="shared" si="10"/>
        <v>1.9142349999999997</v>
      </c>
      <c r="G113" s="2">
        <f t="shared" si="5"/>
        <v>1.9027240000000003</v>
      </c>
      <c r="H113" s="2"/>
      <c r="I113" s="2">
        <f t="array" ref="I113">SUMPRODUCT(B97:B116, (ROW(B97:B116)-ROW(B97)+1)) / (20*21/2)</f>
        <v>2.0776709523809531</v>
      </c>
      <c r="J113" s="2">
        <f t="shared" si="11"/>
        <v>1.9639791451268229</v>
      </c>
      <c r="K113" s="2">
        <f t="shared" si="6"/>
        <v>1.8158298530239025</v>
      </c>
    </row>
    <row r="114" spans="1:11" ht="13.5" x14ac:dyDescent="0.25">
      <c r="A114" s="3">
        <f>TITRES_STAT!B117</f>
        <v>42471</v>
      </c>
      <c r="B114" s="5">
        <f>TITRES_STAT!D117</f>
        <v>2.4386000000000001</v>
      </c>
      <c r="C114" s="2">
        <f t="shared" si="7"/>
        <v>0.10470000000000024</v>
      </c>
      <c r="D114" s="2">
        <f t="shared" si="8"/>
        <v>2.22288</v>
      </c>
      <c r="E114" s="2">
        <f t="shared" si="9"/>
        <v>2.0313299999999996</v>
      </c>
      <c r="F114" s="2">
        <f t="shared" si="10"/>
        <v>1.9432099999999999</v>
      </c>
      <c r="G114" s="2">
        <f t="shared" ref="G114:G177" si="12">AVERAGE(B65:B114)</f>
        <v>1.9259040000000001</v>
      </c>
      <c r="H114" s="2"/>
      <c r="I114" s="2">
        <f t="array" ref="I114">SUMPRODUCT(B98:B117, (ROW(B98:B117)-ROW(B98)+1)) / (20*21/2)</f>
        <v>2.1215166666666665</v>
      </c>
      <c r="J114" s="2">
        <f t="shared" si="11"/>
        <v>2.0091811313052208</v>
      </c>
      <c r="K114" s="2">
        <f t="shared" si="6"/>
        <v>1.8402522117288476</v>
      </c>
    </row>
    <row r="115" spans="1:11" ht="13.5" x14ac:dyDescent="0.25">
      <c r="A115" s="3">
        <f>TITRES_STAT!B118</f>
        <v>42472</v>
      </c>
      <c r="B115" s="5">
        <f>TITRES_STAT!D118</f>
        <v>2.3338999999999999</v>
      </c>
      <c r="C115" s="2">
        <f t="shared" si="7"/>
        <v>-0.10470000000000024</v>
      </c>
      <c r="D115" s="2">
        <f t="shared" si="8"/>
        <v>2.2856399999999999</v>
      </c>
      <c r="E115" s="2">
        <f t="shared" si="9"/>
        <v>2.0965199999999999</v>
      </c>
      <c r="F115" s="2">
        <f t="shared" si="10"/>
        <v>1.9617199999999997</v>
      </c>
      <c r="G115" s="2">
        <f t="shared" si="12"/>
        <v>1.9458620000000004</v>
      </c>
      <c r="H115" s="2"/>
      <c r="I115" s="2">
        <f t="array" ref="I115">SUMPRODUCT(B99:B118, (ROW(B99:B118)-ROW(B99)+1)) / (20*21/2)</f>
        <v>2.1734800000000001</v>
      </c>
      <c r="J115" s="2">
        <f t="shared" si="11"/>
        <v>2.0401067378475806</v>
      </c>
      <c r="K115" s="2">
        <f t="shared" ref="K115:K178" si="13">$K$4*B115+(1-$K$4)*K114</f>
        <v>1.8596109485237948</v>
      </c>
    </row>
    <row r="116" spans="1:11" ht="13.5" x14ac:dyDescent="0.25">
      <c r="A116" s="3">
        <f>TITRES_STAT!B119</f>
        <v>42473</v>
      </c>
      <c r="B116" s="5">
        <f>TITRES_STAT!D119</f>
        <v>2.3018000000000001</v>
      </c>
      <c r="C116" s="2">
        <f t="shared" si="7"/>
        <v>-3.2099999999999795E-2</v>
      </c>
      <c r="D116" s="2">
        <f t="shared" si="8"/>
        <v>2.3226799999999996</v>
      </c>
      <c r="E116" s="2">
        <f t="shared" si="9"/>
        <v>2.1488399999999999</v>
      </c>
      <c r="F116" s="2">
        <f t="shared" si="10"/>
        <v>1.9782199999999999</v>
      </c>
      <c r="G116" s="2">
        <f t="shared" si="12"/>
        <v>1.9640520000000004</v>
      </c>
      <c r="H116" s="2"/>
      <c r="I116" s="2">
        <f t="array" ref="I116">SUMPRODUCT(B100:B119, (ROW(B100:B119)-ROW(B100)+1)) / (20*21/2)</f>
        <v>2.2269009523809529</v>
      </c>
      <c r="J116" s="2">
        <f t="shared" si="11"/>
        <v>2.0650299056716204</v>
      </c>
      <c r="K116" s="2">
        <f t="shared" si="13"/>
        <v>1.8769516956405088</v>
      </c>
    </row>
    <row r="117" spans="1:11" ht="13.5" x14ac:dyDescent="0.25">
      <c r="A117" s="3">
        <f>TITRES_STAT!B120</f>
        <v>42474</v>
      </c>
      <c r="B117" s="5">
        <f>TITRES_STAT!D120</f>
        <v>2.4386000000000001</v>
      </c>
      <c r="C117" s="2">
        <f t="shared" si="7"/>
        <v>0.13680000000000003</v>
      </c>
      <c r="D117" s="2">
        <f t="shared" si="8"/>
        <v>2.3693600000000004</v>
      </c>
      <c r="E117" s="2">
        <f t="shared" si="9"/>
        <v>2.2075900000000002</v>
      </c>
      <c r="F117" s="2">
        <f t="shared" si="10"/>
        <v>2.005585</v>
      </c>
      <c r="G117" s="2">
        <f t="shared" si="12"/>
        <v>1.983368</v>
      </c>
      <c r="H117" s="2"/>
      <c r="I117" s="2">
        <f t="array" ref="I117">SUMPRODUCT(B101:B120, (ROW(B101:B120)-ROW(B101)+1)) / (20*21/2)</f>
        <v>2.2909747619047618</v>
      </c>
      <c r="J117" s="2">
        <f t="shared" si="11"/>
        <v>2.1006080098933708</v>
      </c>
      <c r="K117" s="2">
        <f t="shared" si="13"/>
        <v>1.8989771193408811</v>
      </c>
    </row>
    <row r="118" spans="1:11" ht="13.5" x14ac:dyDescent="0.25">
      <c r="A118" s="3">
        <f>TITRES_STAT!B121</f>
        <v>42475</v>
      </c>
      <c r="B118" s="5">
        <f>TITRES_STAT!D121</f>
        <v>2.5512000000000001</v>
      </c>
      <c r="C118" s="2">
        <f t="shared" si="7"/>
        <v>0.11260000000000003</v>
      </c>
      <c r="D118" s="2">
        <f t="shared" si="8"/>
        <v>2.41282</v>
      </c>
      <c r="E118" s="2">
        <f t="shared" si="9"/>
        <v>2.2695600000000002</v>
      </c>
      <c r="F118" s="2">
        <f t="shared" si="10"/>
        <v>2.0385800000000005</v>
      </c>
      <c r="G118" s="2">
        <f t="shared" si="12"/>
        <v>2.0036480000000001</v>
      </c>
      <c r="H118" s="2"/>
      <c r="I118" s="2">
        <f t="array" ref="I118">SUMPRODUCT(B102:B121, (ROW(B102:B121)-ROW(B102)+1)) / (20*21/2)</f>
        <v>2.3491847619047621</v>
      </c>
      <c r="J118" s="2">
        <f t="shared" si="11"/>
        <v>2.1435215327606687</v>
      </c>
      <c r="K118" s="2">
        <f t="shared" si="13"/>
        <v>1.9245544872098661</v>
      </c>
    </row>
    <row r="119" spans="1:11" ht="13.5" x14ac:dyDescent="0.25">
      <c r="A119" s="3">
        <f>TITRES_STAT!B122</f>
        <v>42478</v>
      </c>
      <c r="B119" s="5">
        <f>TITRES_STAT!D122</f>
        <v>2.5994999999999999</v>
      </c>
      <c r="C119" s="2">
        <f t="shared" si="7"/>
        <v>4.8299999999999788E-2</v>
      </c>
      <c r="D119" s="2">
        <f t="shared" si="8"/>
        <v>2.4450000000000003</v>
      </c>
      <c r="E119" s="2">
        <f t="shared" si="9"/>
        <v>2.3339400000000001</v>
      </c>
      <c r="F119" s="2">
        <f t="shared" si="10"/>
        <v>2.0796250000000005</v>
      </c>
      <c r="G119" s="2">
        <f t="shared" si="12"/>
        <v>2.0231240000000001</v>
      </c>
      <c r="H119" s="2"/>
      <c r="I119" s="2">
        <f t="array" ref="I119">SUMPRODUCT(B103:B122, (ROW(B103:B122)-ROW(B103)+1)) / (20*21/2)</f>
        <v>2.4029495238095242</v>
      </c>
      <c r="J119" s="2">
        <f t="shared" si="11"/>
        <v>2.1869480534501289</v>
      </c>
      <c r="K119" s="2">
        <f t="shared" si="13"/>
        <v>1.9510229386918321</v>
      </c>
    </row>
    <row r="120" spans="1:11" ht="13.5" x14ac:dyDescent="0.25">
      <c r="A120" s="3">
        <f>TITRES_STAT!B123</f>
        <v>42479</v>
      </c>
      <c r="B120" s="5">
        <f>TITRES_STAT!D123</f>
        <v>2.7524000000000002</v>
      </c>
      <c r="C120" s="2">
        <f t="shared" si="7"/>
        <v>0.15290000000000026</v>
      </c>
      <c r="D120" s="2">
        <f t="shared" si="8"/>
        <v>2.5287000000000002</v>
      </c>
      <c r="E120" s="2">
        <f t="shared" si="9"/>
        <v>2.4071700000000003</v>
      </c>
      <c r="F120" s="2">
        <f t="shared" si="10"/>
        <v>2.1250950000000004</v>
      </c>
      <c r="G120" s="2">
        <f t="shared" si="12"/>
        <v>2.0442099999999996</v>
      </c>
      <c r="H120" s="2"/>
      <c r="I120" s="2">
        <f t="array" ref="I120">SUMPRODUCT(B104:B123, (ROW(B104:B123)-ROW(B104)+1)) / (20*21/2)</f>
        <v>2.4517371428571431</v>
      </c>
      <c r="J120" s="2">
        <f t="shared" si="11"/>
        <v>2.240800619788212</v>
      </c>
      <c r="K120" s="2">
        <f t="shared" si="13"/>
        <v>1.9824494901156819</v>
      </c>
    </row>
    <row r="121" spans="1:11" ht="13.5" x14ac:dyDescent="0.25">
      <c r="A121" s="3">
        <f>TITRES_STAT!B124</f>
        <v>42480</v>
      </c>
      <c r="B121" s="5">
        <f>TITRES_STAT!D124</f>
        <v>2.7363</v>
      </c>
      <c r="C121" s="2">
        <f t="shared" si="7"/>
        <v>-1.6100000000000225E-2</v>
      </c>
      <c r="D121" s="2">
        <f t="shared" si="8"/>
        <v>2.6156000000000001</v>
      </c>
      <c r="E121" s="2">
        <f t="shared" si="9"/>
        <v>2.4691400000000003</v>
      </c>
      <c r="F121" s="2">
        <f t="shared" si="10"/>
        <v>2.17177</v>
      </c>
      <c r="G121" s="2">
        <f t="shared" si="12"/>
        <v>2.0630419999999994</v>
      </c>
      <c r="H121" s="2"/>
      <c r="I121" s="2">
        <f t="array" ref="I121">SUMPRODUCT(B105:B124, (ROW(B105:B124)-ROW(B105)+1)) / (20*21/2)</f>
        <v>2.4892223809523806</v>
      </c>
      <c r="J121" s="2">
        <f t="shared" si="11"/>
        <v>2.2879910369512397</v>
      </c>
      <c r="K121" s="2">
        <f t="shared" si="13"/>
        <v>2.0120122552091848</v>
      </c>
    </row>
    <row r="122" spans="1:11" ht="13.5" x14ac:dyDescent="0.25">
      <c r="A122" s="3">
        <f>TITRES_STAT!B125</f>
        <v>42481</v>
      </c>
      <c r="B122" s="5">
        <f>TITRES_STAT!D125</f>
        <v>2.7363</v>
      </c>
      <c r="C122" s="2">
        <f t="shared" si="7"/>
        <v>0</v>
      </c>
      <c r="D122" s="2">
        <f t="shared" si="8"/>
        <v>2.6751399999999999</v>
      </c>
      <c r="E122" s="2">
        <f t="shared" si="9"/>
        <v>2.5222500000000005</v>
      </c>
      <c r="F122" s="2">
        <f t="shared" si="10"/>
        <v>2.2160299999999999</v>
      </c>
      <c r="G122" s="2">
        <f t="shared" si="12"/>
        <v>2.0797819999999998</v>
      </c>
      <c r="H122" s="2"/>
      <c r="I122" s="2">
        <f t="array" ref="I122">SUMPRODUCT(B106:B125, (ROW(B106:B125)-ROW(B106)+1)) / (20*21/2)</f>
        <v>2.5285485714285714</v>
      </c>
      <c r="J122" s="2">
        <f t="shared" si="11"/>
        <v>2.3306871286701694</v>
      </c>
      <c r="K122" s="2">
        <f t="shared" si="13"/>
        <v>2.0404156961813738</v>
      </c>
    </row>
    <row r="123" spans="1:11" ht="13.5" x14ac:dyDescent="0.25">
      <c r="A123" s="3">
        <f>TITRES_STAT!B126</f>
        <v>42482</v>
      </c>
      <c r="B123" s="5">
        <f>TITRES_STAT!D126</f>
        <v>2.7282999999999999</v>
      </c>
      <c r="C123" s="2">
        <f t="shared" si="7"/>
        <v>-8.0000000000000071E-3</v>
      </c>
      <c r="D123" s="2">
        <f t="shared" si="8"/>
        <v>2.7105600000000001</v>
      </c>
      <c r="E123" s="2">
        <f t="shared" si="9"/>
        <v>2.56169</v>
      </c>
      <c r="F123" s="2">
        <f t="shared" si="10"/>
        <v>2.2623050000000005</v>
      </c>
      <c r="G123" s="2">
        <f t="shared" si="12"/>
        <v>2.0947520000000002</v>
      </c>
      <c r="H123" s="2"/>
      <c r="I123" s="2">
        <f t="array" ref="I123">SUMPRODUCT(B107:B126, (ROW(B107:B126)-ROW(B107)+1)) / (20*21/2)</f>
        <v>2.5721209523809523</v>
      </c>
      <c r="J123" s="2">
        <f t="shared" si="11"/>
        <v>2.3685550211777722</v>
      </c>
      <c r="K123" s="2">
        <f t="shared" si="13"/>
        <v>2.0673915512330847</v>
      </c>
    </row>
    <row r="124" spans="1:11" ht="13.5" x14ac:dyDescent="0.25">
      <c r="A124" s="3">
        <f>TITRES_STAT!B127</f>
        <v>42485</v>
      </c>
      <c r="B124" s="5">
        <f>TITRES_STAT!D127</f>
        <v>2.6558999999999999</v>
      </c>
      <c r="C124" s="2">
        <f t="shared" si="7"/>
        <v>-7.240000000000002E-2</v>
      </c>
      <c r="D124" s="2">
        <f t="shared" si="8"/>
        <v>2.7218399999999994</v>
      </c>
      <c r="E124" s="2">
        <f t="shared" si="9"/>
        <v>2.5834200000000003</v>
      </c>
      <c r="F124" s="2">
        <f t="shared" si="10"/>
        <v>2.307375</v>
      </c>
      <c r="G124" s="2">
        <f t="shared" si="12"/>
        <v>2.1060199999999996</v>
      </c>
      <c r="H124" s="2"/>
      <c r="I124" s="2">
        <f t="array" ref="I124">SUMPRODUCT(B108:B127, (ROW(B108:B127)-ROW(B108)+1)) / (20*21/2)</f>
        <v>2.6168828571428571</v>
      </c>
      <c r="J124" s="2">
        <f t="shared" si="11"/>
        <v>2.3959212096370321</v>
      </c>
      <c r="K124" s="2">
        <f t="shared" si="13"/>
        <v>2.0904703139298264</v>
      </c>
    </row>
    <row r="125" spans="1:11" ht="13.5" x14ac:dyDescent="0.25">
      <c r="A125" s="3">
        <f>TITRES_STAT!B128</f>
        <v>42486</v>
      </c>
      <c r="B125" s="5">
        <f>TITRES_STAT!D128</f>
        <v>2.7202999999999999</v>
      </c>
      <c r="C125" s="2">
        <f t="shared" si="7"/>
        <v>6.4400000000000013E-2</v>
      </c>
      <c r="D125" s="2">
        <f t="shared" si="8"/>
        <v>2.7154199999999999</v>
      </c>
      <c r="E125" s="2">
        <f t="shared" si="9"/>
        <v>2.6220600000000003</v>
      </c>
      <c r="F125" s="2">
        <f t="shared" si="10"/>
        <v>2.3592900000000001</v>
      </c>
      <c r="G125" s="2">
        <f t="shared" si="12"/>
        <v>2.1161620000000001</v>
      </c>
      <c r="H125" s="2"/>
      <c r="I125" s="2">
        <f t="array" ref="I125">SUMPRODUCT(B109:B128, (ROW(B109:B128)-ROW(B109)+1)) / (20*21/2)</f>
        <v>2.6559776190476194</v>
      </c>
      <c r="J125" s="2">
        <f t="shared" si="11"/>
        <v>2.4268144277668382</v>
      </c>
      <c r="K125" s="2">
        <f t="shared" si="13"/>
        <v>2.115169517305127</v>
      </c>
    </row>
    <row r="126" spans="1:11" ht="13.5" x14ac:dyDescent="0.25">
      <c r="A126" s="3">
        <f>TITRES_STAT!B129</f>
        <v>42487</v>
      </c>
      <c r="B126" s="5">
        <f>TITRES_STAT!D129</f>
        <v>2.8168000000000002</v>
      </c>
      <c r="C126" s="2">
        <f t="shared" si="7"/>
        <v>9.6500000000000252E-2</v>
      </c>
      <c r="D126" s="2">
        <f t="shared" si="8"/>
        <v>2.7315200000000002</v>
      </c>
      <c r="E126" s="2">
        <f t="shared" si="9"/>
        <v>2.6735599999999997</v>
      </c>
      <c r="F126" s="2">
        <f t="shared" si="10"/>
        <v>2.4112</v>
      </c>
      <c r="G126" s="2">
        <f t="shared" si="12"/>
        <v>2.1263019999999999</v>
      </c>
      <c r="H126" s="2"/>
      <c r="I126" s="2">
        <f t="array" ref="I126">SUMPRODUCT(B110:B129, (ROW(B110:B129)-ROW(B110)+1)) / (20*21/2)</f>
        <v>2.6898166666666667</v>
      </c>
      <c r="J126" s="2">
        <f t="shared" si="11"/>
        <v>2.4639559108366633</v>
      </c>
      <c r="K126" s="2">
        <f t="shared" si="13"/>
        <v>2.1426844381951224</v>
      </c>
    </row>
    <row r="127" spans="1:11" ht="13.5" x14ac:dyDescent="0.25">
      <c r="A127" s="3">
        <f>TITRES_STAT!B130</f>
        <v>42488</v>
      </c>
      <c r="B127" s="5">
        <f>TITRES_STAT!D130</f>
        <v>2.8812000000000002</v>
      </c>
      <c r="C127" s="2">
        <f t="shared" si="7"/>
        <v>6.4400000000000013E-2</v>
      </c>
      <c r="D127" s="2">
        <f t="shared" si="8"/>
        <v>2.7605</v>
      </c>
      <c r="E127" s="2">
        <f t="shared" si="9"/>
        <v>2.7178199999999997</v>
      </c>
      <c r="F127" s="2">
        <f t="shared" si="10"/>
        <v>2.4627050000000001</v>
      </c>
      <c r="G127" s="2">
        <f t="shared" si="12"/>
        <v>2.1357979999999999</v>
      </c>
      <c r="H127" s="2"/>
      <c r="I127" s="2">
        <f t="array" ref="I127">SUMPRODUCT(B111:B130, (ROW(B111:B130)-ROW(B111)+1)) / (20*21/2)</f>
        <v>2.717791904761905</v>
      </c>
      <c r="J127" s="2">
        <f t="shared" si="11"/>
        <v>2.5036934431379336</v>
      </c>
      <c r="K127" s="2">
        <f t="shared" si="13"/>
        <v>2.171645832775706</v>
      </c>
    </row>
    <row r="128" spans="1:11" ht="13.5" x14ac:dyDescent="0.25">
      <c r="A128" s="3">
        <f>TITRES_STAT!B131</f>
        <v>42489</v>
      </c>
      <c r="B128" s="5">
        <f>TITRES_STAT!D131</f>
        <v>2.8732000000000002</v>
      </c>
      <c r="C128" s="2">
        <f t="shared" si="7"/>
        <v>-8.0000000000000071E-3</v>
      </c>
      <c r="D128" s="2">
        <f t="shared" si="8"/>
        <v>2.7894800000000002</v>
      </c>
      <c r="E128" s="2">
        <f t="shared" si="9"/>
        <v>2.7500200000000001</v>
      </c>
      <c r="F128" s="2">
        <f t="shared" si="10"/>
        <v>2.5097899999999997</v>
      </c>
      <c r="G128" s="2">
        <f t="shared" si="12"/>
        <v>2.1480319999999997</v>
      </c>
      <c r="H128" s="2"/>
      <c r="I128" s="2">
        <f t="array" ref="I128">SUMPRODUCT(B112:B131, (ROW(B112:B131)-ROW(B112)+1)) / (20*21/2)</f>
        <v>2.7341533333333334</v>
      </c>
      <c r="J128" s="2">
        <f t="shared" si="11"/>
        <v>2.5388845437914638</v>
      </c>
      <c r="K128" s="2">
        <f t="shared" si="13"/>
        <v>2.1991577609021489</v>
      </c>
    </row>
    <row r="129" spans="1:11" ht="13.5" x14ac:dyDescent="0.25">
      <c r="A129" s="3">
        <f>TITRES_STAT!B132</f>
        <v>42492</v>
      </c>
      <c r="B129" s="5">
        <f>TITRES_STAT!D132</f>
        <v>2.8651</v>
      </c>
      <c r="C129" s="2">
        <f t="shared" si="7"/>
        <v>-8.1000000000002181E-3</v>
      </c>
      <c r="D129" s="2">
        <f t="shared" si="8"/>
        <v>2.8313200000000003</v>
      </c>
      <c r="E129" s="2">
        <f t="shared" si="9"/>
        <v>2.77658</v>
      </c>
      <c r="F129" s="2">
        <f t="shared" si="10"/>
        <v>2.5552600000000001</v>
      </c>
      <c r="G129" s="2">
        <f t="shared" si="12"/>
        <v>2.1626799999999999</v>
      </c>
      <c r="H129" s="2"/>
      <c r="I129" s="2">
        <f t="array" ref="I129">SUMPRODUCT(B113:B132, (ROW(B113:B132)-ROW(B113)+1)) / (20*21/2)</f>
        <v>2.7359152380952385</v>
      </c>
      <c r="J129" s="2">
        <f t="shared" si="11"/>
        <v>2.5699526824779912</v>
      </c>
      <c r="K129" s="2">
        <f t="shared" si="13"/>
        <v>2.2252731428275552</v>
      </c>
    </row>
    <row r="130" spans="1:11" ht="13.5" x14ac:dyDescent="0.25">
      <c r="A130" s="3">
        <f>TITRES_STAT!B133</f>
        <v>42493</v>
      </c>
      <c r="B130" s="5">
        <f>TITRES_STAT!D133</f>
        <v>2.8490000000000002</v>
      </c>
      <c r="C130" s="2">
        <f t="shared" si="7"/>
        <v>-1.6099999999999781E-2</v>
      </c>
      <c r="D130" s="2">
        <f t="shared" si="8"/>
        <v>2.8570600000000002</v>
      </c>
      <c r="E130" s="2">
        <f t="shared" si="9"/>
        <v>2.7862399999999998</v>
      </c>
      <c r="F130" s="2">
        <f t="shared" si="10"/>
        <v>2.596705</v>
      </c>
      <c r="G130" s="2">
        <f t="shared" si="12"/>
        <v>2.1787759999999996</v>
      </c>
      <c r="H130" s="2"/>
      <c r="I130" s="2">
        <f t="array" ref="I130">SUMPRODUCT(B114:B133, (ROW(B114:B133)-ROW(B114)+1)) / (20*21/2)</f>
        <v>2.7263695238095238</v>
      </c>
      <c r="J130" s="2">
        <f t="shared" si="11"/>
        <v>2.5965286174800872</v>
      </c>
      <c r="K130" s="2">
        <f t="shared" si="13"/>
        <v>2.2497330195794158</v>
      </c>
    </row>
    <row r="131" spans="1:11" ht="13.5" x14ac:dyDescent="0.25">
      <c r="A131" s="3">
        <f>TITRES_STAT!B134</f>
        <v>42494</v>
      </c>
      <c r="B131" s="5">
        <f>TITRES_STAT!D134</f>
        <v>2.7685</v>
      </c>
      <c r="C131" s="2">
        <f t="shared" si="7"/>
        <v>-8.0500000000000238E-2</v>
      </c>
      <c r="D131" s="2">
        <f t="shared" si="8"/>
        <v>2.8473999999999999</v>
      </c>
      <c r="E131" s="2">
        <f t="shared" si="9"/>
        <v>2.7894600000000005</v>
      </c>
      <c r="F131" s="2">
        <f t="shared" si="10"/>
        <v>2.6292999999999997</v>
      </c>
      <c r="G131" s="2">
        <f t="shared" si="12"/>
        <v>2.1950319999999999</v>
      </c>
      <c r="H131" s="2"/>
      <c r="I131" s="2">
        <f t="array" ref="I131">SUMPRODUCT(B115:B134, (ROW(B115:B134)-ROW(B115)+1)) / (20*21/2)</f>
        <v>2.7257604761904757</v>
      </c>
      <c r="J131" s="2">
        <f t="shared" si="11"/>
        <v>2.6129068443867456</v>
      </c>
      <c r="K131" s="2">
        <f t="shared" si="13"/>
        <v>2.2700768227331642</v>
      </c>
    </row>
    <row r="132" spans="1:11" ht="13.5" x14ac:dyDescent="0.25">
      <c r="A132" s="3">
        <f>TITRES_STAT!B135</f>
        <v>42495</v>
      </c>
      <c r="B132" s="5">
        <f>TITRES_STAT!D135</f>
        <v>2.6478000000000002</v>
      </c>
      <c r="C132" s="2">
        <f t="shared" ref="C132:C195" si="14">B132-B131</f>
        <v>-0.12069999999999981</v>
      </c>
      <c r="D132" s="2">
        <f t="shared" si="8"/>
        <v>2.8007200000000001</v>
      </c>
      <c r="E132" s="2">
        <f t="shared" si="9"/>
        <v>2.7806099999999998</v>
      </c>
      <c r="F132" s="2">
        <f t="shared" si="10"/>
        <v>2.6514300000000004</v>
      </c>
      <c r="G132" s="2">
        <f t="shared" si="12"/>
        <v>2.2104840000000001</v>
      </c>
      <c r="H132" s="2"/>
      <c r="I132" s="2">
        <f t="array" ref="I132">SUMPRODUCT(B116:B135, (ROW(B116:B135)-ROW(B116)+1)) / (20*21/2)</f>
        <v>2.7156785714285716</v>
      </c>
      <c r="J132" s="2">
        <f t="shared" si="11"/>
        <v>2.6162300020641984</v>
      </c>
      <c r="K132" s="2">
        <f t="shared" si="13"/>
        <v>2.2848894963514716</v>
      </c>
    </row>
    <row r="133" spans="1:11" ht="13.5" x14ac:dyDescent="0.25">
      <c r="A133" s="3">
        <f>TITRES_STAT!B136</f>
        <v>42496</v>
      </c>
      <c r="B133" s="5">
        <f>TITRES_STAT!D136</f>
        <v>2.5512000000000001</v>
      </c>
      <c r="C133" s="2">
        <f t="shared" si="14"/>
        <v>-9.6600000000000019E-2</v>
      </c>
      <c r="D133" s="2">
        <f t="shared" si="8"/>
        <v>2.7363200000000001</v>
      </c>
      <c r="E133" s="2">
        <f t="shared" si="9"/>
        <v>2.7629000000000001</v>
      </c>
      <c r="F133" s="2">
        <f t="shared" si="10"/>
        <v>2.6622949999999999</v>
      </c>
      <c r="G133" s="2">
        <f t="shared" si="12"/>
        <v>2.2220719999999998</v>
      </c>
      <c r="H133" s="2"/>
      <c r="I133" s="2">
        <f t="array" ref="I133">SUMPRODUCT(B117:B136, (ROW(B117:B136)-ROW(B117)+1)) / (20*21/2)</f>
        <v>2.708323333333333</v>
      </c>
      <c r="J133" s="2">
        <f t="shared" si="11"/>
        <v>2.6100366685342746</v>
      </c>
      <c r="K133" s="2">
        <f t="shared" si="13"/>
        <v>2.2953330455141594</v>
      </c>
    </row>
    <row r="134" spans="1:11" ht="13.5" x14ac:dyDescent="0.25">
      <c r="A134" s="3">
        <f>TITRES_STAT!B137</f>
        <v>42499</v>
      </c>
      <c r="B134" s="5">
        <f>TITRES_STAT!D137</f>
        <v>2.6558999999999999</v>
      </c>
      <c r="C134" s="2">
        <f t="shared" si="14"/>
        <v>0.10469999999999979</v>
      </c>
      <c r="D134" s="2">
        <f t="shared" ref="D134:D197" si="15">AVERAGE(B130:B134)</f>
        <v>2.69448</v>
      </c>
      <c r="E134" s="2">
        <f t="shared" si="9"/>
        <v>2.7629000000000001</v>
      </c>
      <c r="F134" s="2">
        <f t="shared" si="10"/>
        <v>2.6731600000000002</v>
      </c>
      <c r="G134" s="2">
        <f t="shared" si="12"/>
        <v>2.2334999999999998</v>
      </c>
      <c r="H134" s="2"/>
      <c r="I134" s="2">
        <f t="array" ref="I134">SUMPRODUCT(B118:B137, (ROW(B118:B137)-ROW(B118)+1)) / (20*21/2)</f>
        <v>2.6979785714285716</v>
      </c>
      <c r="J134" s="2">
        <f t="shared" si="11"/>
        <v>2.6144046048643439</v>
      </c>
      <c r="K134" s="2">
        <f t="shared" si="13"/>
        <v>2.3094729260822318</v>
      </c>
    </row>
    <row r="135" spans="1:11" ht="13.5" x14ac:dyDescent="0.25">
      <c r="A135" s="3">
        <f>TITRES_STAT!B138</f>
        <v>42500</v>
      </c>
      <c r="B135" s="5">
        <f>TITRES_STAT!D138</f>
        <v>2.5672999999999999</v>
      </c>
      <c r="C135" s="2">
        <f t="shared" si="14"/>
        <v>-8.8600000000000012E-2</v>
      </c>
      <c r="D135" s="2">
        <f t="shared" si="15"/>
        <v>2.6381399999999999</v>
      </c>
      <c r="E135" s="2">
        <f t="shared" si="9"/>
        <v>2.7476000000000003</v>
      </c>
      <c r="F135" s="2">
        <f t="shared" si="10"/>
        <v>2.6848300000000007</v>
      </c>
      <c r="G135" s="2">
        <f t="shared" si="12"/>
        <v>2.2438000000000002</v>
      </c>
      <c r="H135" s="2"/>
      <c r="I135" s="2">
        <f t="array" ref="I135">SUMPRODUCT(B119:B138, (ROW(B119:B138)-ROW(B119)+1)) / (20*21/2)</f>
        <v>2.6846009523809524</v>
      </c>
      <c r="J135" s="2">
        <f t="shared" si="11"/>
        <v>2.6099184520201208</v>
      </c>
      <c r="K135" s="2">
        <f t="shared" si="13"/>
        <v>2.3195837917260658</v>
      </c>
    </row>
    <row r="136" spans="1:11" ht="13.5" x14ac:dyDescent="0.25">
      <c r="A136" s="3">
        <f>TITRES_STAT!B139</f>
        <v>42501</v>
      </c>
      <c r="B136" s="5">
        <f>TITRES_STAT!D139</f>
        <v>2.6076000000000001</v>
      </c>
      <c r="C136" s="2">
        <f t="shared" si="14"/>
        <v>4.0300000000000225E-2</v>
      </c>
      <c r="D136" s="2">
        <f t="shared" si="15"/>
        <v>2.6059600000000001</v>
      </c>
      <c r="E136" s="2">
        <f t="shared" si="9"/>
        <v>2.72668</v>
      </c>
      <c r="F136" s="2">
        <f t="shared" si="10"/>
        <v>2.7001200000000005</v>
      </c>
      <c r="G136" s="2">
        <f t="shared" si="12"/>
        <v>2.2557120000000004</v>
      </c>
      <c r="H136" s="2"/>
      <c r="I136" s="2">
        <f t="array" ref="I136">SUMPRODUCT(B120:B139, (ROW(B120:B139)-ROW(B120)+1)) / (20*21/2)</f>
        <v>2.6703847619047618</v>
      </c>
      <c r="J136" s="2">
        <f t="shared" si="11"/>
        <v>2.6096976470658237</v>
      </c>
      <c r="K136" s="2">
        <f t="shared" si="13"/>
        <v>2.3308785449917102</v>
      </c>
    </row>
    <row r="137" spans="1:11" ht="13.5" x14ac:dyDescent="0.25">
      <c r="A137" s="3">
        <f>TITRES_STAT!B140</f>
        <v>42502</v>
      </c>
      <c r="B137" s="5">
        <f>TITRES_STAT!D140</f>
        <v>2.5914999999999999</v>
      </c>
      <c r="C137" s="2">
        <f t="shared" si="14"/>
        <v>-1.6100000000000225E-2</v>
      </c>
      <c r="D137" s="2">
        <f t="shared" si="15"/>
        <v>2.5947</v>
      </c>
      <c r="E137" s="2">
        <f t="shared" si="9"/>
        <v>2.6977099999999998</v>
      </c>
      <c r="F137" s="2">
        <f t="shared" si="10"/>
        <v>2.7077650000000006</v>
      </c>
      <c r="G137" s="2">
        <f t="shared" si="12"/>
        <v>2.265692</v>
      </c>
      <c r="H137" s="2"/>
      <c r="I137" s="2">
        <f t="array" ref="I137">SUMPRODUCT(B121:B140, (ROW(B121:B140)-ROW(B121)+1)) / (20*21/2)</f>
        <v>2.657121904761905</v>
      </c>
      <c r="J137" s="2">
        <f t="shared" si="11"/>
        <v>2.6079645378214593</v>
      </c>
      <c r="K137" s="2">
        <f t="shared" si="13"/>
        <v>2.3410989942077216</v>
      </c>
    </row>
    <row r="138" spans="1:11" ht="13.5" x14ac:dyDescent="0.25">
      <c r="A138" s="3">
        <f>TITRES_STAT!B141</f>
        <v>42503</v>
      </c>
      <c r="B138" s="5">
        <f>TITRES_STAT!D141</f>
        <v>2.5672999999999999</v>
      </c>
      <c r="C138" s="2">
        <f t="shared" si="14"/>
        <v>-2.4199999999999999E-2</v>
      </c>
      <c r="D138" s="2">
        <f t="shared" si="15"/>
        <v>2.5979199999999998</v>
      </c>
      <c r="E138" s="2">
        <f t="shared" si="9"/>
        <v>2.6671199999999997</v>
      </c>
      <c r="F138" s="2">
        <f t="shared" si="10"/>
        <v>2.7085700000000008</v>
      </c>
      <c r="G138" s="2">
        <f t="shared" si="12"/>
        <v>2.2748660000000003</v>
      </c>
      <c r="H138" s="2"/>
      <c r="I138" s="2">
        <f t="array" ref="I138">SUMPRODUCT(B122:B141, (ROW(B122:B141)-ROW(B122)+1)) / (20*21/2)</f>
        <v>2.6585404761904767</v>
      </c>
      <c r="J138" s="2">
        <f t="shared" si="11"/>
        <v>2.6040917246956061</v>
      </c>
      <c r="K138" s="2">
        <f t="shared" si="13"/>
        <v>2.3499696218858501</v>
      </c>
    </row>
    <row r="139" spans="1:11" ht="13.5" x14ac:dyDescent="0.25">
      <c r="A139" s="3">
        <f>TITRES_STAT!B142</f>
        <v>42506</v>
      </c>
      <c r="B139" s="5">
        <f>TITRES_STAT!D142</f>
        <v>2.5592999999999999</v>
      </c>
      <c r="C139" s="2">
        <f t="shared" si="14"/>
        <v>-8.0000000000000071E-3</v>
      </c>
      <c r="D139" s="2">
        <f t="shared" si="15"/>
        <v>2.5786000000000002</v>
      </c>
      <c r="E139" s="2">
        <f t="shared" si="9"/>
        <v>2.6365400000000001</v>
      </c>
      <c r="F139" s="2">
        <f t="shared" si="10"/>
        <v>2.7065600000000001</v>
      </c>
      <c r="G139" s="2">
        <f t="shared" si="12"/>
        <v>2.2862940000000003</v>
      </c>
      <c r="H139" s="2"/>
      <c r="I139" s="2">
        <f t="array" ref="I139">SUMPRODUCT(B123:B142, (ROW(B123:B142)-ROW(B123)+1)) / (20*21/2)</f>
        <v>2.6631404761904762</v>
      </c>
      <c r="J139" s="2">
        <f t="shared" si="11"/>
        <v>2.5998258461531676</v>
      </c>
      <c r="K139" s="2">
        <f t="shared" si="13"/>
        <v>2.3581786563216993</v>
      </c>
    </row>
    <row r="140" spans="1:11" ht="13.5" x14ac:dyDescent="0.25">
      <c r="A140" s="3">
        <f>TITRES_STAT!B143</f>
        <v>42507</v>
      </c>
      <c r="B140" s="5">
        <f>TITRES_STAT!D143</f>
        <v>2.5672999999999999</v>
      </c>
      <c r="C140" s="2">
        <f t="shared" si="14"/>
        <v>8.0000000000000071E-3</v>
      </c>
      <c r="D140" s="2">
        <f t="shared" si="15"/>
        <v>2.5785999999999998</v>
      </c>
      <c r="E140" s="2">
        <f t="shared" ref="E140:E203" si="16">AVERAGE(B131:B140)</f>
        <v>2.6083699999999999</v>
      </c>
      <c r="F140" s="2">
        <f t="shared" si="10"/>
        <v>2.6973050000000005</v>
      </c>
      <c r="G140" s="2">
        <f t="shared" si="12"/>
        <v>2.3001360000000002</v>
      </c>
      <c r="H140" s="2"/>
      <c r="I140" s="2">
        <f t="array" ref="I140">SUMPRODUCT(B124:B143, (ROW(B124:B143)-ROW(B124)+1)) / (20*21/2)</f>
        <v>2.6631019047619047</v>
      </c>
      <c r="J140" s="2">
        <f t="shared" si="11"/>
        <v>2.5967281465195327</v>
      </c>
      <c r="K140" s="2">
        <f t="shared" si="13"/>
        <v>2.3663794933286915</v>
      </c>
    </row>
    <row r="141" spans="1:11" ht="13.5" x14ac:dyDescent="0.25">
      <c r="A141" s="3">
        <f>TITRES_STAT!B144</f>
        <v>42508</v>
      </c>
      <c r="B141" s="5">
        <f>TITRES_STAT!D144</f>
        <v>2.7122000000000002</v>
      </c>
      <c r="C141" s="2">
        <f t="shared" si="14"/>
        <v>0.14490000000000025</v>
      </c>
      <c r="D141" s="2">
        <f t="shared" si="15"/>
        <v>2.5995199999999996</v>
      </c>
      <c r="E141" s="2">
        <f t="shared" si="16"/>
        <v>2.6027399999999998</v>
      </c>
      <c r="F141" s="2">
        <f t="shared" si="10"/>
        <v>2.6961000000000004</v>
      </c>
      <c r="G141" s="2">
        <f t="shared" si="12"/>
        <v>2.3171980000000003</v>
      </c>
      <c r="H141" s="2"/>
      <c r="I141" s="2">
        <f t="array" ref="I141">SUMPRODUCT(B125:B144, (ROW(B125:B144)-ROW(B125)+1)) / (20*21/2)</f>
        <v>2.6555499999999999</v>
      </c>
      <c r="J141" s="2">
        <f t="shared" si="11"/>
        <v>2.6077254658986249</v>
      </c>
      <c r="K141" s="2">
        <f t="shared" si="13"/>
        <v>2.3799410818256055</v>
      </c>
    </row>
    <row r="142" spans="1:11" ht="13.5" x14ac:dyDescent="0.25">
      <c r="A142" s="3">
        <f>TITRES_STAT!B145</f>
        <v>42509</v>
      </c>
      <c r="B142" s="5">
        <f>TITRES_STAT!D145</f>
        <v>2.7444000000000002</v>
      </c>
      <c r="C142" s="2">
        <f t="shared" si="14"/>
        <v>3.2200000000000006E-2</v>
      </c>
      <c r="D142" s="2">
        <f t="shared" si="15"/>
        <v>2.6300999999999997</v>
      </c>
      <c r="E142" s="2">
        <f t="shared" si="16"/>
        <v>2.6123999999999996</v>
      </c>
      <c r="F142" s="2">
        <f t="shared" si="10"/>
        <v>2.6965050000000006</v>
      </c>
      <c r="G142" s="2">
        <f t="shared" si="12"/>
        <v>2.3371580000000001</v>
      </c>
      <c r="H142" s="2"/>
      <c r="I142" s="2">
        <f t="array" ref="I142">SUMPRODUCT(B126:B145, (ROW(B126:B145)-ROW(B126)+1)) / (20*21/2)</f>
        <v>2.6412947619047622</v>
      </c>
      <c r="J142" s="2">
        <f t="shared" si="11"/>
        <v>2.6207420881939938</v>
      </c>
      <c r="K142" s="2">
        <f t="shared" si="13"/>
        <v>2.39423358842068</v>
      </c>
    </row>
    <row r="143" spans="1:11" ht="13.5" x14ac:dyDescent="0.25">
      <c r="A143" s="3">
        <f>TITRES_STAT!B146</f>
        <v>42510</v>
      </c>
      <c r="B143" s="5">
        <f>TITRES_STAT!D146</f>
        <v>2.6960999999999999</v>
      </c>
      <c r="C143" s="2">
        <f t="shared" si="14"/>
        <v>-4.8300000000000232E-2</v>
      </c>
      <c r="D143" s="2">
        <f t="shared" si="15"/>
        <v>2.6558599999999997</v>
      </c>
      <c r="E143" s="2">
        <f t="shared" si="16"/>
        <v>2.6268899999999999</v>
      </c>
      <c r="F143" s="2">
        <f t="shared" si="10"/>
        <v>2.6948950000000003</v>
      </c>
      <c r="G143" s="2">
        <f t="shared" si="12"/>
        <v>2.3559899999999998</v>
      </c>
      <c r="H143" s="2"/>
      <c r="I143" s="2">
        <f t="array" ref="I143">SUMPRODUCT(B127:B146, (ROW(B127:B146)-ROW(B127)+1)) / (20*21/2)</f>
        <v>2.6324828571428571</v>
      </c>
      <c r="J143" s="2">
        <f t="shared" si="11"/>
        <v>2.6279190321755181</v>
      </c>
      <c r="K143" s="2">
        <f t="shared" si="13"/>
        <v>2.4060714869139868</v>
      </c>
    </row>
    <row r="144" spans="1:11" ht="13.5" x14ac:dyDescent="0.25">
      <c r="A144" s="3">
        <f>TITRES_STAT!B147</f>
        <v>42513</v>
      </c>
      <c r="B144" s="5">
        <f>TITRES_STAT!D147</f>
        <v>2.6156000000000001</v>
      </c>
      <c r="C144" s="2">
        <f t="shared" si="14"/>
        <v>-8.0499999999999794E-2</v>
      </c>
      <c r="D144" s="2">
        <f t="shared" si="15"/>
        <v>2.6671200000000002</v>
      </c>
      <c r="E144" s="2">
        <f t="shared" si="16"/>
        <v>2.6228600000000002</v>
      </c>
      <c r="F144" s="2">
        <f t="shared" si="10"/>
        <v>2.6928800000000002</v>
      </c>
      <c r="G144" s="2">
        <f t="shared" si="12"/>
        <v>2.3711199999999999</v>
      </c>
      <c r="H144" s="2"/>
      <c r="I144" s="2">
        <f t="array" ref="I144">SUMPRODUCT(B128:B147, (ROW(B128:B147)-ROW(B128)+1)) / (20*21/2)</f>
        <v>2.6316390476190472</v>
      </c>
      <c r="J144" s="2">
        <f t="shared" si="11"/>
        <v>2.6267457910159449</v>
      </c>
      <c r="K144" s="2">
        <f t="shared" si="13"/>
        <v>2.4142882913487327</v>
      </c>
    </row>
    <row r="145" spans="1:11" ht="13.5" x14ac:dyDescent="0.25">
      <c r="A145" s="3">
        <f>TITRES_STAT!B148</f>
        <v>42514</v>
      </c>
      <c r="B145" s="5">
        <f>TITRES_STAT!D148</f>
        <v>2.5432000000000001</v>
      </c>
      <c r="C145" s="2">
        <f t="shared" si="14"/>
        <v>-7.240000000000002E-2</v>
      </c>
      <c r="D145" s="2">
        <f t="shared" si="15"/>
        <v>2.6623000000000001</v>
      </c>
      <c r="E145" s="2">
        <f t="shared" si="16"/>
        <v>2.6204499999999999</v>
      </c>
      <c r="F145" s="2">
        <f t="shared" si="10"/>
        <v>2.6840250000000005</v>
      </c>
      <c r="G145" s="2">
        <f t="shared" si="12"/>
        <v>2.3827100000000003</v>
      </c>
      <c r="H145" s="2"/>
      <c r="I145" s="2">
        <f t="array" ref="I145">SUMPRODUCT(B129:B148, (ROW(B129:B148)-ROW(B129)+1)) / (20*21/2)</f>
        <v>2.6318299999999999</v>
      </c>
      <c r="J145" s="2">
        <f t="shared" si="11"/>
        <v>2.6187890490144263</v>
      </c>
      <c r="K145" s="2">
        <f t="shared" si="13"/>
        <v>2.4193436524723122</v>
      </c>
    </row>
    <row r="146" spans="1:11" ht="13.5" x14ac:dyDescent="0.25">
      <c r="A146" s="3">
        <f>TITRES_STAT!B149</f>
        <v>42515</v>
      </c>
      <c r="B146" s="5">
        <f>TITRES_STAT!D149</f>
        <v>2.5914999999999999</v>
      </c>
      <c r="C146" s="2">
        <f t="shared" si="14"/>
        <v>4.8299999999999788E-2</v>
      </c>
      <c r="D146" s="2">
        <f t="shared" si="15"/>
        <v>2.6381600000000001</v>
      </c>
      <c r="E146" s="2">
        <f t="shared" si="16"/>
        <v>2.6188399999999996</v>
      </c>
      <c r="F146" s="2">
        <f t="shared" si="10"/>
        <v>2.6727600000000002</v>
      </c>
      <c r="G146" s="2">
        <f t="shared" si="12"/>
        <v>2.3951039999999999</v>
      </c>
      <c r="H146" s="2"/>
      <c r="I146" s="2">
        <f t="array" ref="I146">SUMPRODUCT(B130:B149, (ROW(B130:B149)-ROW(B130)+1)) / (20*21/2)</f>
        <v>2.6322557142857139</v>
      </c>
      <c r="J146" s="2">
        <f t="shared" si="11"/>
        <v>2.6161900919654331</v>
      </c>
      <c r="K146" s="2">
        <f t="shared" si="13"/>
        <v>2.4260948817871237</v>
      </c>
    </row>
    <row r="147" spans="1:11" ht="13.5" x14ac:dyDescent="0.25">
      <c r="A147" s="3">
        <f>TITRES_STAT!B150</f>
        <v>42516</v>
      </c>
      <c r="B147" s="5">
        <f>TITRES_STAT!D150</f>
        <v>2.6638999999999999</v>
      </c>
      <c r="C147" s="2">
        <f t="shared" si="14"/>
        <v>7.240000000000002E-2</v>
      </c>
      <c r="D147" s="2">
        <f t="shared" si="15"/>
        <v>2.6220600000000003</v>
      </c>
      <c r="E147" s="2">
        <f t="shared" si="16"/>
        <v>2.6260799999999995</v>
      </c>
      <c r="F147" s="2">
        <f t="shared" si="10"/>
        <v>2.6618949999999999</v>
      </c>
      <c r="G147" s="2">
        <f t="shared" si="12"/>
        <v>2.4105560000000001</v>
      </c>
      <c r="H147" s="2"/>
      <c r="I147" s="2">
        <f t="array" ref="I147">SUMPRODUCT(B131:B150, (ROW(B131:B150)-ROW(B131)+1)) / (20*21/2)</f>
        <v>2.6283061904761906</v>
      </c>
      <c r="J147" s="2">
        <f t="shared" si="11"/>
        <v>2.6207338927306298</v>
      </c>
      <c r="K147" s="2">
        <f t="shared" si="13"/>
        <v>2.4354205726974327</v>
      </c>
    </row>
    <row r="148" spans="1:11" ht="13.5" x14ac:dyDescent="0.25">
      <c r="A148" s="3">
        <f>TITRES_STAT!B151</f>
        <v>42517</v>
      </c>
      <c r="B148" s="5">
        <f>TITRES_STAT!D151</f>
        <v>2.6638999999999999</v>
      </c>
      <c r="C148" s="2">
        <f t="shared" si="14"/>
        <v>0</v>
      </c>
      <c r="D148" s="2">
        <f t="shared" si="15"/>
        <v>2.6156200000000003</v>
      </c>
      <c r="E148" s="2">
        <f t="shared" si="16"/>
        <v>2.6357399999999997</v>
      </c>
      <c r="F148" s="2">
        <f t="shared" ref="F148:F211" si="17">AVERAGE(B129:B148)</f>
        <v>2.65143</v>
      </c>
      <c r="G148" s="2">
        <f t="shared" si="12"/>
        <v>2.4260080000000004</v>
      </c>
      <c r="H148" s="2"/>
      <c r="I148" s="2">
        <f t="array" ref="I148">SUMPRODUCT(B132:B151, (ROW(B132:B151)-ROW(B132)+1)) / (20*21/2)</f>
        <v>2.6217161904761901</v>
      </c>
      <c r="J148" s="2">
        <f t="shared" si="11"/>
        <v>2.6248449505658078</v>
      </c>
      <c r="K148" s="2">
        <f t="shared" si="13"/>
        <v>2.4443805502387099</v>
      </c>
    </row>
    <row r="149" spans="1:11" ht="13.5" x14ac:dyDescent="0.25">
      <c r="A149" s="3">
        <f>TITRES_STAT!B152</f>
        <v>42520</v>
      </c>
      <c r="B149" s="5">
        <f>TITRES_STAT!D152</f>
        <v>2.6558999999999999</v>
      </c>
      <c r="C149" s="2">
        <f t="shared" si="14"/>
        <v>-8.0000000000000071E-3</v>
      </c>
      <c r="D149" s="2">
        <f t="shared" si="15"/>
        <v>2.6236800000000002</v>
      </c>
      <c r="E149" s="2">
        <f t="shared" si="16"/>
        <v>2.6453999999999995</v>
      </c>
      <c r="F149" s="2">
        <f t="shared" si="17"/>
        <v>2.6409700000000003</v>
      </c>
      <c r="G149" s="2">
        <f t="shared" si="12"/>
        <v>2.4435540000000002</v>
      </c>
      <c r="H149" s="2"/>
      <c r="I149" s="2">
        <f t="array" ref="I149">SUMPRODUCT(B133:B152, (ROW(B133:B152)-ROW(B133)+1)) / (20*21/2)</f>
        <v>2.6207223809523814</v>
      </c>
      <c r="J149" s="2">
        <f t="shared" ref="J149:J212" si="18">$J$4*B149+J148*(1-$J$4)</f>
        <v>2.627802574321445</v>
      </c>
      <c r="K149" s="2">
        <f t="shared" si="13"/>
        <v>2.4526754306215057</v>
      </c>
    </row>
    <row r="150" spans="1:11" ht="13.5" x14ac:dyDescent="0.25">
      <c r="A150" s="3">
        <f>TITRES_STAT!B153</f>
        <v>42521</v>
      </c>
      <c r="B150" s="5">
        <f>TITRES_STAT!D153</f>
        <v>2.5994999999999999</v>
      </c>
      <c r="C150" s="2">
        <f t="shared" si="14"/>
        <v>-5.6400000000000006E-2</v>
      </c>
      <c r="D150" s="2">
        <f t="shared" si="15"/>
        <v>2.6349399999999994</v>
      </c>
      <c r="E150" s="2">
        <f t="shared" si="16"/>
        <v>2.6486200000000002</v>
      </c>
      <c r="F150" s="2">
        <f t="shared" si="17"/>
        <v>2.628495</v>
      </c>
      <c r="G150" s="2">
        <f t="shared" si="12"/>
        <v>2.4586840000000003</v>
      </c>
      <c r="H150" s="2"/>
      <c r="I150" s="2">
        <f t="array" ref="I150">SUMPRODUCT(B134:B153, (ROW(B134:B153)-ROW(B134)+1)) / (20*21/2)</f>
        <v>2.6191485714285716</v>
      </c>
      <c r="J150" s="2">
        <f t="shared" si="18"/>
        <v>2.6251070910527359</v>
      </c>
      <c r="K150" s="2">
        <f t="shared" si="13"/>
        <v>2.4584332568716429</v>
      </c>
    </row>
    <row r="151" spans="1:11" ht="13.5" x14ac:dyDescent="0.25">
      <c r="A151" s="3">
        <f>TITRES_STAT!B154</f>
        <v>42522</v>
      </c>
      <c r="B151" s="5">
        <f>TITRES_STAT!D154</f>
        <v>2.5592999999999999</v>
      </c>
      <c r="C151" s="2">
        <f t="shared" si="14"/>
        <v>-4.0200000000000014E-2</v>
      </c>
      <c r="D151" s="2">
        <f t="shared" si="15"/>
        <v>2.6284999999999998</v>
      </c>
      <c r="E151" s="2">
        <f t="shared" si="16"/>
        <v>2.6333299999999999</v>
      </c>
      <c r="F151" s="2">
        <f t="shared" si="17"/>
        <v>2.6180349999999999</v>
      </c>
      <c r="G151" s="2">
        <f t="shared" si="12"/>
        <v>2.473814</v>
      </c>
      <c r="H151" s="2"/>
      <c r="I151" s="2">
        <f t="array" ref="I151">SUMPRODUCT(B135:B154, (ROW(B135:B154)-ROW(B135)+1)) / (20*21/2)</f>
        <v>2.6165828571428569</v>
      </c>
      <c r="J151" s="2">
        <f t="shared" si="18"/>
        <v>2.6188397490477135</v>
      </c>
      <c r="K151" s="2">
        <f t="shared" si="13"/>
        <v>2.4623888154256961</v>
      </c>
    </row>
    <row r="152" spans="1:11" ht="13.5" x14ac:dyDescent="0.25">
      <c r="A152" s="3">
        <f>TITRES_STAT!B155</f>
        <v>42523</v>
      </c>
      <c r="B152" s="5">
        <f>TITRES_STAT!D155</f>
        <v>2.6076000000000001</v>
      </c>
      <c r="C152" s="2">
        <f t="shared" si="14"/>
        <v>4.8300000000000232E-2</v>
      </c>
      <c r="D152" s="2">
        <f t="shared" si="15"/>
        <v>2.6172399999999998</v>
      </c>
      <c r="E152" s="2">
        <f t="shared" si="16"/>
        <v>2.61965</v>
      </c>
      <c r="F152" s="2">
        <f t="shared" si="17"/>
        <v>2.6160249999999996</v>
      </c>
      <c r="G152" s="2">
        <f t="shared" si="12"/>
        <v>2.488944</v>
      </c>
      <c r="H152" s="2"/>
      <c r="I152" s="2">
        <f t="array" ref="I152">SUMPRODUCT(B136:B155, (ROW(B136:B155)-ROW(B136)+1)) / (20*21/2)</f>
        <v>2.6020571428571428</v>
      </c>
      <c r="J152" s="2">
        <f t="shared" si="18"/>
        <v>2.6177692967574551</v>
      </c>
      <c r="K152" s="2">
        <f t="shared" si="13"/>
        <v>2.468083371683512</v>
      </c>
    </row>
    <row r="153" spans="1:11" ht="13.5" x14ac:dyDescent="0.25">
      <c r="A153" s="3">
        <f>TITRES_STAT!B156</f>
        <v>42524</v>
      </c>
      <c r="B153" s="5">
        <f>TITRES_STAT!D156</f>
        <v>2.5994999999999999</v>
      </c>
      <c r="C153" s="2">
        <f t="shared" si="14"/>
        <v>-8.1000000000002181E-3</v>
      </c>
      <c r="D153" s="2">
        <f t="shared" si="15"/>
        <v>2.6043599999999998</v>
      </c>
      <c r="E153" s="2">
        <f t="shared" si="16"/>
        <v>2.6099900000000003</v>
      </c>
      <c r="F153" s="2">
        <f t="shared" si="17"/>
        <v>2.6184399999999997</v>
      </c>
      <c r="G153" s="2">
        <f t="shared" si="12"/>
        <v>2.5048780000000002</v>
      </c>
      <c r="H153" s="2"/>
      <c r="I153" s="2">
        <f t="array" ref="I153">SUMPRODUCT(B137:B156, (ROW(B137:B156)-ROW(B137)+1)) / (20*21/2)</f>
        <v>2.581134285714286</v>
      </c>
      <c r="J153" s="2">
        <f t="shared" si="18"/>
        <v>2.6160293637329355</v>
      </c>
      <c r="K153" s="2">
        <f t="shared" si="13"/>
        <v>2.4732369649508255</v>
      </c>
    </row>
    <row r="154" spans="1:11" ht="13.5" x14ac:dyDescent="0.25">
      <c r="A154" s="3">
        <f>TITRES_STAT!B157</f>
        <v>42527</v>
      </c>
      <c r="B154" s="5">
        <f>TITRES_STAT!D157</f>
        <v>2.5914999999999999</v>
      </c>
      <c r="C154" s="2">
        <f t="shared" si="14"/>
        <v>-8.0000000000000071E-3</v>
      </c>
      <c r="D154" s="2">
        <f t="shared" si="15"/>
        <v>2.5914799999999998</v>
      </c>
      <c r="E154" s="2">
        <f t="shared" si="16"/>
        <v>2.60758</v>
      </c>
      <c r="F154" s="2">
        <f t="shared" si="17"/>
        <v>2.6152199999999999</v>
      </c>
      <c r="G154" s="2">
        <f t="shared" si="12"/>
        <v>2.5216180000000001</v>
      </c>
      <c r="H154" s="2"/>
      <c r="I154" s="2">
        <f t="array" ref="I154">SUMPRODUCT(B138:B157, (ROW(B138:B157)-ROW(B138)+1)) / (20*21/2)</f>
        <v>2.5612461904761905</v>
      </c>
      <c r="J154" s="2">
        <f t="shared" si="18"/>
        <v>2.6136932338536081</v>
      </c>
      <c r="K154" s="2">
        <f t="shared" si="13"/>
        <v>2.4778747310311853</v>
      </c>
    </row>
    <row r="155" spans="1:11" ht="13.5" x14ac:dyDescent="0.25">
      <c r="A155" s="3">
        <f>TITRES_STAT!B158</f>
        <v>42528</v>
      </c>
      <c r="B155" s="5">
        <f>TITRES_STAT!D158</f>
        <v>2.4626999999999999</v>
      </c>
      <c r="C155" s="2">
        <f t="shared" si="14"/>
        <v>-0.12880000000000003</v>
      </c>
      <c r="D155" s="2">
        <f t="shared" si="15"/>
        <v>2.56412</v>
      </c>
      <c r="E155" s="2">
        <f t="shared" si="16"/>
        <v>2.5995300000000001</v>
      </c>
      <c r="F155" s="2">
        <f t="shared" si="17"/>
        <v>2.6099899999999998</v>
      </c>
      <c r="G155" s="2">
        <f t="shared" si="12"/>
        <v>2.5372319999999999</v>
      </c>
      <c r="H155" s="2"/>
      <c r="I155" s="2">
        <f t="array" ref="I155">SUMPRODUCT(B139:B158, (ROW(B139:B158)-ROW(B139)+1)) / (20*21/2)</f>
        <v>2.5499828571428571</v>
      </c>
      <c r="J155" s="2">
        <f t="shared" si="18"/>
        <v>2.59931292586755</v>
      </c>
      <c r="K155" s="2">
        <f t="shared" si="13"/>
        <v>2.4772796435397662</v>
      </c>
    </row>
    <row r="156" spans="1:11" ht="13.5" x14ac:dyDescent="0.25">
      <c r="A156" s="3">
        <f>TITRES_STAT!B159</f>
        <v>42529</v>
      </c>
      <c r="B156" s="5">
        <f>TITRES_STAT!D159</f>
        <v>2.3902999999999999</v>
      </c>
      <c r="C156" s="2">
        <f t="shared" si="14"/>
        <v>-7.240000000000002E-2</v>
      </c>
      <c r="D156" s="2">
        <f t="shared" si="15"/>
        <v>2.5303200000000001</v>
      </c>
      <c r="E156" s="2">
        <f t="shared" si="16"/>
        <v>2.5794099999999998</v>
      </c>
      <c r="F156" s="2">
        <f t="shared" si="17"/>
        <v>2.5991249999999995</v>
      </c>
      <c r="G156" s="2">
        <f t="shared" si="12"/>
        <v>2.5494659999999998</v>
      </c>
      <c r="H156" s="2"/>
      <c r="I156" s="2">
        <f t="array" ref="I156">SUMPRODUCT(B140:B159, (ROW(B140:B159)-ROW(B140)+1)) / (20*21/2)</f>
        <v>2.5391790476190477</v>
      </c>
      <c r="J156" s="2">
        <f t="shared" si="18"/>
        <v>2.5794069329277836</v>
      </c>
      <c r="K156" s="2">
        <f t="shared" si="13"/>
        <v>2.473868677126442</v>
      </c>
    </row>
    <row r="157" spans="1:11" ht="13.5" x14ac:dyDescent="0.25">
      <c r="A157" s="3">
        <f>TITRES_STAT!B160</f>
        <v>42530</v>
      </c>
      <c r="B157" s="5">
        <f>TITRES_STAT!D160</f>
        <v>2.3902999999999999</v>
      </c>
      <c r="C157" s="2">
        <f t="shared" si="14"/>
        <v>0</v>
      </c>
      <c r="D157" s="2">
        <f t="shared" si="15"/>
        <v>2.4868600000000001</v>
      </c>
      <c r="E157" s="2">
        <f t="shared" si="16"/>
        <v>2.5520499999999999</v>
      </c>
      <c r="F157" s="2">
        <f t="shared" si="17"/>
        <v>2.5890649999999993</v>
      </c>
      <c r="G157" s="2">
        <f t="shared" si="12"/>
        <v>2.5602499999999999</v>
      </c>
      <c r="H157" s="2"/>
      <c r="I157" s="2">
        <f t="array" ref="I157">SUMPRODUCT(B141:B160, (ROW(B141:B160)-ROW(B141)+1)) / (20*21/2)</f>
        <v>2.5310919047619045</v>
      </c>
      <c r="J157" s="2">
        <f t="shared" si="18"/>
        <v>2.5613967488394231</v>
      </c>
      <c r="K157" s="2">
        <f t="shared" si="13"/>
        <v>2.4705914741018757</v>
      </c>
    </row>
    <row r="158" spans="1:11" ht="13.5" x14ac:dyDescent="0.25">
      <c r="A158" s="3">
        <f>TITRES_STAT!B161</f>
        <v>42531</v>
      </c>
      <c r="B158" s="5">
        <f>TITRES_STAT!D161</f>
        <v>2.4708000000000001</v>
      </c>
      <c r="C158" s="2">
        <f t="shared" si="14"/>
        <v>8.0500000000000238E-2</v>
      </c>
      <c r="D158" s="2">
        <f t="shared" si="15"/>
        <v>2.4611200000000002</v>
      </c>
      <c r="E158" s="2">
        <f t="shared" si="16"/>
        <v>2.53274</v>
      </c>
      <c r="F158" s="2">
        <f t="shared" si="17"/>
        <v>2.584239999999999</v>
      </c>
      <c r="G158" s="2">
        <f t="shared" si="12"/>
        <v>2.5710359999999999</v>
      </c>
      <c r="H158" s="2"/>
      <c r="I158" s="2">
        <f t="array" ref="I158">SUMPRODUCT(B142:B161, (ROW(B142:B161)-ROW(B142)+1)) / (20*21/2)</f>
        <v>2.5271780952380953</v>
      </c>
      <c r="J158" s="2">
        <f t="shared" si="18"/>
        <v>2.5527684870451925</v>
      </c>
      <c r="K158" s="2">
        <f t="shared" si="13"/>
        <v>2.4705996515880768</v>
      </c>
    </row>
    <row r="159" spans="1:11" ht="13.5" x14ac:dyDescent="0.25">
      <c r="A159" s="3">
        <f>TITRES_STAT!B162</f>
        <v>42534</v>
      </c>
      <c r="B159" s="5">
        <f>TITRES_STAT!D162</f>
        <v>2.4708000000000001</v>
      </c>
      <c r="C159" s="2">
        <f t="shared" si="14"/>
        <v>0</v>
      </c>
      <c r="D159" s="2">
        <f t="shared" si="15"/>
        <v>2.4369800000000001</v>
      </c>
      <c r="E159" s="2">
        <f t="shared" si="16"/>
        <v>2.5142300000000004</v>
      </c>
      <c r="F159" s="2">
        <f t="shared" si="17"/>
        <v>2.5798149999999991</v>
      </c>
      <c r="G159" s="2">
        <f t="shared" si="12"/>
        <v>2.5813380000000001</v>
      </c>
      <c r="H159" s="2"/>
      <c r="I159" s="2">
        <f t="array" ref="I159">SUMPRODUCT(B143:B162, (ROW(B143:B162)-ROW(B143)+1)) / (20*21/2)</f>
        <v>2.5133838095238095</v>
      </c>
      <c r="J159" s="2">
        <f t="shared" si="18"/>
        <v>2.5449619644694601</v>
      </c>
      <c r="K159" s="2">
        <f t="shared" si="13"/>
        <v>2.4706075083885448</v>
      </c>
    </row>
    <row r="160" spans="1:11" ht="13.5" x14ac:dyDescent="0.25">
      <c r="A160" s="3">
        <f>TITRES_STAT!B163</f>
        <v>42535</v>
      </c>
      <c r="B160" s="5">
        <f>TITRES_STAT!D163</f>
        <v>2.4948999999999999</v>
      </c>
      <c r="C160" s="2">
        <f t="shared" si="14"/>
        <v>2.4099999999999788E-2</v>
      </c>
      <c r="D160" s="2">
        <f t="shared" si="15"/>
        <v>2.4434200000000001</v>
      </c>
      <c r="E160" s="2">
        <f t="shared" si="16"/>
        <v>2.5037700000000003</v>
      </c>
      <c r="F160" s="2">
        <f t="shared" si="17"/>
        <v>2.5761949999999993</v>
      </c>
      <c r="G160" s="2">
        <f t="shared" si="12"/>
        <v>2.5908339999999996</v>
      </c>
      <c r="H160" s="2"/>
      <c r="I160" s="2">
        <f t="array" ref="I160">SUMPRODUCT(B144:B163, (ROW(B144:B163)-ROW(B144)+1)) / (20*21/2)</f>
        <v>2.5049509523809519</v>
      </c>
      <c r="J160" s="2">
        <f t="shared" si="18"/>
        <v>2.5401941583295113</v>
      </c>
      <c r="K160" s="2">
        <f t="shared" si="13"/>
        <v>2.4715601551184059</v>
      </c>
    </row>
    <row r="161" spans="1:11" ht="13.5" x14ac:dyDescent="0.25">
      <c r="A161" s="3">
        <f>TITRES_STAT!B164</f>
        <v>42536</v>
      </c>
      <c r="B161" s="5">
        <f>TITRES_STAT!D164</f>
        <v>2.5350999999999999</v>
      </c>
      <c r="C161" s="2">
        <f t="shared" si="14"/>
        <v>4.0200000000000014E-2</v>
      </c>
      <c r="D161" s="2">
        <f t="shared" si="15"/>
        <v>2.4723800000000002</v>
      </c>
      <c r="E161" s="2">
        <f t="shared" si="16"/>
        <v>2.50135</v>
      </c>
      <c r="F161" s="2">
        <f t="shared" si="17"/>
        <v>2.5673399999999993</v>
      </c>
      <c r="G161" s="2">
        <f t="shared" si="12"/>
        <v>2.5992039999999998</v>
      </c>
      <c r="H161" s="2"/>
      <c r="I161" s="2">
        <f t="array" ref="I161">SUMPRODUCT(B145:B164, (ROW(B145:B164)-ROW(B145)+1)) / (20*21/2)</f>
        <v>2.4976295238095241</v>
      </c>
      <c r="J161" s="2">
        <f t="shared" si="18"/>
        <v>2.5397090003933673</v>
      </c>
      <c r="K161" s="2">
        <f t="shared" si="13"/>
        <v>2.4740519137412136</v>
      </c>
    </row>
    <row r="162" spans="1:11" ht="13.5" x14ac:dyDescent="0.25">
      <c r="A162" s="3">
        <f>TITRES_STAT!B165</f>
        <v>42537</v>
      </c>
      <c r="B162" s="5">
        <f>TITRES_STAT!D165</f>
        <v>2.4224999999999999</v>
      </c>
      <c r="C162" s="2">
        <f t="shared" si="14"/>
        <v>-0.11260000000000003</v>
      </c>
      <c r="D162" s="2">
        <f t="shared" si="15"/>
        <v>2.4788199999999998</v>
      </c>
      <c r="E162" s="2">
        <f t="shared" si="16"/>
        <v>2.4828400000000004</v>
      </c>
      <c r="F162" s="2">
        <f t="shared" si="17"/>
        <v>2.5512449999999993</v>
      </c>
      <c r="G162" s="2">
        <f t="shared" si="12"/>
        <v>2.6035500000000003</v>
      </c>
      <c r="H162" s="2"/>
      <c r="I162" s="2">
        <f t="array" ref="I162">SUMPRODUCT(B146:B165, (ROW(B146:B165)-ROW(B146)+1)) / (20*21/2)</f>
        <v>2.4864361904761902</v>
      </c>
      <c r="J162" s="2">
        <f t="shared" si="18"/>
        <v>2.5285462384511419</v>
      </c>
      <c r="K162" s="2">
        <f t="shared" si="13"/>
        <v>2.4720302700650878</v>
      </c>
    </row>
    <row r="163" spans="1:11" ht="13.5" x14ac:dyDescent="0.25">
      <c r="A163" s="3">
        <f>TITRES_STAT!B166</f>
        <v>42538</v>
      </c>
      <c r="B163" s="5">
        <f>TITRES_STAT!D166</f>
        <v>2.4626999999999999</v>
      </c>
      <c r="C163" s="2">
        <f t="shared" si="14"/>
        <v>4.0200000000000014E-2</v>
      </c>
      <c r="D163" s="2">
        <f t="shared" si="15"/>
        <v>2.4771999999999998</v>
      </c>
      <c r="E163" s="2">
        <f t="shared" si="16"/>
        <v>2.46916</v>
      </c>
      <c r="F163" s="2">
        <f t="shared" si="17"/>
        <v>2.5395749999999992</v>
      </c>
      <c r="G163" s="2">
        <f t="shared" si="12"/>
        <v>2.6061259999999997</v>
      </c>
      <c r="H163" s="2"/>
      <c r="I163" s="2">
        <f t="array" ref="I163">SUMPRODUCT(B147:B166, (ROW(B147:B166)-ROW(B147)+1)) / (20*21/2)</f>
        <v>2.4758561904761907</v>
      </c>
      <c r="J163" s="2">
        <f t="shared" si="18"/>
        <v>2.5222751681224613</v>
      </c>
      <c r="K163" s="2">
        <f t="shared" si="13"/>
        <v>2.4716643771213591</v>
      </c>
    </row>
    <row r="164" spans="1:11" ht="13.5" x14ac:dyDescent="0.25">
      <c r="A164" s="3">
        <f>TITRES_STAT!B167</f>
        <v>42541</v>
      </c>
      <c r="B164" s="5">
        <f>TITRES_STAT!D167</f>
        <v>2.4626999999999999</v>
      </c>
      <c r="C164" s="2">
        <f t="shared" si="14"/>
        <v>0</v>
      </c>
      <c r="D164" s="2">
        <f t="shared" si="15"/>
        <v>2.4755799999999999</v>
      </c>
      <c r="E164" s="2">
        <f t="shared" si="16"/>
        <v>2.4562799999999996</v>
      </c>
      <c r="F164" s="2">
        <f t="shared" si="17"/>
        <v>2.5319299999999996</v>
      </c>
      <c r="G164" s="2">
        <f t="shared" si="12"/>
        <v>2.606608</v>
      </c>
      <c r="H164" s="2"/>
      <c r="I164" s="2">
        <f t="array" ref="I164">SUMPRODUCT(B148:B167, (ROW(B148:B167)-ROW(B148)+1)) / (20*21/2)</f>
        <v>2.4722528571428573</v>
      </c>
      <c r="J164" s="2">
        <f t="shared" si="18"/>
        <v>2.5166013425869886</v>
      </c>
      <c r="K164" s="2">
        <f t="shared" si="13"/>
        <v>2.4713128329205216</v>
      </c>
    </row>
    <row r="165" spans="1:11" ht="13.5" x14ac:dyDescent="0.25">
      <c r="A165" s="3">
        <f>TITRES_STAT!B168</f>
        <v>42542</v>
      </c>
      <c r="B165" s="5">
        <f>TITRES_STAT!D168</f>
        <v>2.4144000000000001</v>
      </c>
      <c r="C165" s="2">
        <f t="shared" si="14"/>
        <v>-4.8299999999999788E-2</v>
      </c>
      <c r="D165" s="2">
        <f t="shared" si="15"/>
        <v>2.4594800000000001</v>
      </c>
      <c r="E165" s="2">
        <f t="shared" si="16"/>
        <v>2.4514499999999999</v>
      </c>
      <c r="F165" s="2">
        <f t="shared" si="17"/>
        <v>2.5254899999999996</v>
      </c>
      <c r="G165" s="2">
        <f t="shared" si="12"/>
        <v>2.6082179999999995</v>
      </c>
      <c r="H165" s="2"/>
      <c r="I165" s="2">
        <f t="array" ref="I165">SUMPRODUCT(B149:B168, (ROW(B149:B168)-ROW(B149)+1)) / (20*21/2)</f>
        <v>2.4672357142857142</v>
      </c>
      <c r="J165" s="2">
        <f t="shared" si="18"/>
        <v>2.5068678813882279</v>
      </c>
      <c r="K165" s="2">
        <f t="shared" si="13"/>
        <v>2.4690809571197168</v>
      </c>
    </row>
    <row r="166" spans="1:11" ht="13.5" x14ac:dyDescent="0.25">
      <c r="A166" s="3">
        <f>TITRES_STAT!B169</f>
        <v>42543</v>
      </c>
      <c r="B166" s="5">
        <f>TITRES_STAT!D169</f>
        <v>2.4144000000000001</v>
      </c>
      <c r="C166" s="2">
        <f t="shared" si="14"/>
        <v>0</v>
      </c>
      <c r="D166" s="2">
        <f t="shared" si="15"/>
        <v>2.4353400000000001</v>
      </c>
      <c r="E166" s="2">
        <f t="shared" si="16"/>
        <v>2.4538600000000002</v>
      </c>
      <c r="F166" s="2">
        <f t="shared" si="17"/>
        <v>2.516635</v>
      </c>
      <c r="G166" s="2">
        <f t="shared" si="12"/>
        <v>2.6104699999999998</v>
      </c>
      <c r="H166" s="2"/>
      <c r="I166" s="2">
        <f t="array" ref="I166">SUMPRODUCT(B150:B169, (ROW(B150:B169)-ROW(B150)+1)) / (20*21/2)</f>
        <v>2.4632147619047622</v>
      </c>
      <c r="J166" s="2">
        <f t="shared" si="18"/>
        <v>2.4980614164941111</v>
      </c>
      <c r="K166" s="2">
        <f t="shared" si="13"/>
        <v>2.4669366058601199</v>
      </c>
    </row>
    <row r="167" spans="1:11" ht="13.5" x14ac:dyDescent="0.25">
      <c r="A167" s="3">
        <f>TITRES_STAT!B170</f>
        <v>42544</v>
      </c>
      <c r="B167" s="5">
        <f>TITRES_STAT!D170</f>
        <v>2.4788000000000001</v>
      </c>
      <c r="C167" s="2">
        <f t="shared" si="14"/>
        <v>6.4400000000000013E-2</v>
      </c>
      <c r="D167" s="2">
        <f t="shared" si="15"/>
        <v>2.4466000000000001</v>
      </c>
      <c r="E167" s="2">
        <f t="shared" si="16"/>
        <v>2.46271</v>
      </c>
      <c r="F167" s="2">
        <f t="shared" si="17"/>
        <v>2.5073799999999999</v>
      </c>
      <c r="G167" s="2">
        <f t="shared" si="12"/>
        <v>2.6112740000000003</v>
      </c>
      <c r="H167" s="2"/>
      <c r="I167" s="2">
        <f t="array" ref="I167">SUMPRODUCT(B151:B170, (ROW(B151:B170)-ROW(B151)+1)) / (20*21/2)</f>
        <v>2.4601519047619043</v>
      </c>
      <c r="J167" s="2">
        <f t="shared" si="18"/>
        <v>2.4962269958756242</v>
      </c>
      <c r="K167" s="2">
        <f t="shared" si="13"/>
        <v>2.4674018370028601</v>
      </c>
    </row>
    <row r="168" spans="1:11" ht="13.5" x14ac:dyDescent="0.25">
      <c r="A168" s="3">
        <f>TITRES_STAT!B171</f>
        <v>42545</v>
      </c>
      <c r="B168" s="5">
        <f>TITRES_STAT!D171</f>
        <v>2.4546999999999999</v>
      </c>
      <c r="C168" s="2">
        <f t="shared" si="14"/>
        <v>-2.4100000000000232E-2</v>
      </c>
      <c r="D168" s="2">
        <f t="shared" si="15"/>
        <v>2.4450000000000003</v>
      </c>
      <c r="E168" s="2">
        <f t="shared" si="16"/>
        <v>2.4610999999999996</v>
      </c>
      <c r="F168" s="2">
        <f t="shared" si="17"/>
        <v>2.4969200000000003</v>
      </c>
      <c r="G168" s="2">
        <f t="shared" si="12"/>
        <v>2.6093440000000006</v>
      </c>
      <c r="H168" s="2"/>
      <c r="I168" s="2">
        <f t="array" ref="I168">SUMPRODUCT(B152:B171, (ROW(B152:B171)-ROW(B152)+1)) / (20*21/2)</f>
        <v>2.4508738095238094</v>
      </c>
      <c r="J168" s="2">
        <f t="shared" si="18"/>
        <v>2.4922720438874695</v>
      </c>
      <c r="K168" s="2">
        <f t="shared" si="13"/>
        <v>2.4669037257478461</v>
      </c>
    </row>
    <row r="169" spans="1:11" ht="13.5" x14ac:dyDescent="0.25">
      <c r="A169" s="3">
        <f>TITRES_STAT!B172</f>
        <v>42548</v>
      </c>
      <c r="B169" s="5">
        <f>TITRES_STAT!D172</f>
        <v>2.4546999999999999</v>
      </c>
      <c r="C169" s="2">
        <f t="shared" si="14"/>
        <v>0</v>
      </c>
      <c r="D169" s="2">
        <f t="shared" si="15"/>
        <v>2.4433999999999996</v>
      </c>
      <c r="E169" s="2">
        <f t="shared" si="16"/>
        <v>2.4594899999999997</v>
      </c>
      <c r="F169" s="2">
        <f t="shared" si="17"/>
        <v>2.4868600000000005</v>
      </c>
      <c r="G169" s="2">
        <f t="shared" si="12"/>
        <v>2.6064479999999999</v>
      </c>
      <c r="H169" s="2"/>
      <c r="I169" s="2">
        <f t="array" ref="I169">SUMPRODUCT(B153:B172, (ROW(B153:B172)-ROW(B153)+1)) / (20*21/2)</f>
        <v>2.4424390476190476</v>
      </c>
      <c r="J169" s="2">
        <f t="shared" si="18"/>
        <v>2.4886937539934246</v>
      </c>
      <c r="K169" s="2">
        <f t="shared" si="13"/>
        <v>2.4664251482675383</v>
      </c>
    </row>
    <row r="170" spans="1:11" ht="13.5" x14ac:dyDescent="0.25">
      <c r="A170" s="3">
        <f>TITRES_STAT!B173</f>
        <v>42549</v>
      </c>
      <c r="B170" s="5">
        <f>TITRES_STAT!D173</f>
        <v>2.4546999999999999</v>
      </c>
      <c r="C170" s="2">
        <f t="shared" si="14"/>
        <v>0</v>
      </c>
      <c r="D170" s="2">
        <f t="shared" si="15"/>
        <v>2.45146</v>
      </c>
      <c r="E170" s="2">
        <f t="shared" si="16"/>
        <v>2.4554699999999996</v>
      </c>
      <c r="F170" s="2">
        <f t="shared" si="17"/>
        <v>2.4796200000000002</v>
      </c>
      <c r="G170" s="2">
        <f t="shared" si="12"/>
        <v>2.6004939999999999</v>
      </c>
      <c r="H170" s="2"/>
      <c r="I170" s="2">
        <f t="array" ref="I170">SUMPRODUCT(B154:B173, (ROW(B154:B173)-ROW(B154)+1)) / (20*21/2)</f>
        <v>2.4289442857142851</v>
      </c>
      <c r="J170" s="2">
        <f t="shared" si="18"/>
        <v>2.4854562536130982</v>
      </c>
      <c r="K170" s="2">
        <f t="shared" si="13"/>
        <v>2.4659653385315563</v>
      </c>
    </row>
    <row r="171" spans="1:11" ht="13.5" x14ac:dyDescent="0.25">
      <c r="A171" s="3">
        <f>TITRES_STAT!B174</f>
        <v>42550</v>
      </c>
      <c r="B171" s="5">
        <f>TITRES_STAT!D174</f>
        <v>2.3822000000000001</v>
      </c>
      <c r="C171" s="2">
        <f t="shared" si="14"/>
        <v>-7.2499999999999787E-2</v>
      </c>
      <c r="D171" s="2">
        <f t="shared" si="15"/>
        <v>2.4450200000000004</v>
      </c>
      <c r="E171" s="2">
        <f t="shared" si="16"/>
        <v>2.4401799999999998</v>
      </c>
      <c r="F171" s="2">
        <f t="shared" si="17"/>
        <v>2.4707650000000001</v>
      </c>
      <c r="G171" s="2">
        <f t="shared" si="12"/>
        <v>2.5934120000000003</v>
      </c>
      <c r="H171" s="2"/>
      <c r="I171" s="2">
        <f t="array" ref="I171">SUMPRODUCT(B155:B174, (ROW(B155:B174)-ROW(B155)+1)) / (20*21/2)</f>
        <v>2.4244576190476193</v>
      </c>
      <c r="J171" s="2">
        <f t="shared" si="18"/>
        <v>2.4756223246975653</v>
      </c>
      <c r="K171" s="2">
        <f t="shared" si="13"/>
        <v>2.4626804232950246</v>
      </c>
    </row>
    <row r="172" spans="1:11" ht="13.5" x14ac:dyDescent="0.25">
      <c r="A172" s="3">
        <f>TITRES_STAT!B175</f>
        <v>42551</v>
      </c>
      <c r="B172" s="5">
        <f>TITRES_STAT!D175</f>
        <v>2.3822000000000001</v>
      </c>
      <c r="C172" s="2">
        <f t="shared" si="14"/>
        <v>0</v>
      </c>
      <c r="D172" s="2">
        <f t="shared" si="15"/>
        <v>2.4257</v>
      </c>
      <c r="E172" s="2">
        <f t="shared" si="16"/>
        <v>2.43615</v>
      </c>
      <c r="F172" s="2">
        <f t="shared" si="17"/>
        <v>2.459495</v>
      </c>
      <c r="G172" s="2">
        <f t="shared" si="12"/>
        <v>2.5863300000000002</v>
      </c>
      <c r="H172" s="2"/>
      <c r="I172" s="2">
        <f t="array" ref="I172">SUMPRODUCT(B156:B175, (ROW(B156:B175)-ROW(B156)+1)) / (20*21/2)</f>
        <v>2.4201290476190476</v>
      </c>
      <c r="J172" s="2">
        <f t="shared" si="18"/>
        <v>2.4667249604406547</v>
      </c>
      <c r="K172" s="2">
        <f t="shared" si="13"/>
        <v>2.4595243282638468</v>
      </c>
    </row>
    <row r="173" spans="1:11" ht="13.5" x14ac:dyDescent="0.25">
      <c r="A173" s="3">
        <f>TITRES_STAT!B176</f>
        <v>42552</v>
      </c>
      <c r="B173" s="5">
        <f>TITRES_STAT!D176</f>
        <v>2.3178000000000001</v>
      </c>
      <c r="C173" s="2">
        <f t="shared" si="14"/>
        <v>-6.4400000000000013E-2</v>
      </c>
      <c r="D173" s="2">
        <f t="shared" si="15"/>
        <v>2.39832</v>
      </c>
      <c r="E173" s="2">
        <f t="shared" si="16"/>
        <v>2.4216600000000001</v>
      </c>
      <c r="F173" s="2">
        <f t="shared" si="17"/>
        <v>2.4454099999999999</v>
      </c>
      <c r="G173" s="2">
        <f t="shared" si="12"/>
        <v>2.5781200000000002</v>
      </c>
      <c r="H173" s="2"/>
      <c r="I173" s="2">
        <f t="array" ref="I173">SUMPRODUCT(B157:B176, (ROW(B157:B176)-ROW(B157)+1)) / (20*21/2)</f>
        <v>2.4161452380952384</v>
      </c>
      <c r="J173" s="2">
        <f t="shared" si="18"/>
        <v>2.4525416308748782</v>
      </c>
      <c r="K173" s="2">
        <f t="shared" si="13"/>
        <v>2.453966511469186</v>
      </c>
    </row>
    <row r="174" spans="1:11" ht="13.5" x14ac:dyDescent="0.25">
      <c r="A174" s="3">
        <f>TITRES_STAT!B177</f>
        <v>42555</v>
      </c>
      <c r="B174" s="5">
        <f>TITRES_STAT!D177</f>
        <v>2.3982999999999999</v>
      </c>
      <c r="C174" s="2">
        <f t="shared" si="14"/>
        <v>8.0499999999999794E-2</v>
      </c>
      <c r="D174" s="2">
        <f t="shared" si="15"/>
        <v>2.3870399999999998</v>
      </c>
      <c r="E174" s="2">
        <f t="shared" si="16"/>
        <v>2.4152200000000001</v>
      </c>
      <c r="F174" s="2">
        <f t="shared" si="17"/>
        <v>2.4357499999999996</v>
      </c>
      <c r="G174" s="2">
        <f t="shared" si="12"/>
        <v>2.5729680000000004</v>
      </c>
      <c r="H174" s="2"/>
      <c r="I174" s="2">
        <f t="array" ref="I174">SUMPRODUCT(B158:B177, (ROW(B158:B177)-ROW(B158)+1)) / (20*21/2)</f>
        <v>2.4144566666666667</v>
      </c>
      <c r="J174" s="2">
        <f t="shared" si="18"/>
        <v>2.4473757612677471</v>
      </c>
      <c r="K174" s="2">
        <f t="shared" si="13"/>
        <v>2.4517835110194142</v>
      </c>
    </row>
    <row r="175" spans="1:11" ht="13.5" x14ac:dyDescent="0.25">
      <c r="A175" s="3">
        <f>TITRES_STAT!B178</f>
        <v>42559</v>
      </c>
      <c r="B175" s="5">
        <f>TITRES_STAT!D178</f>
        <v>2.3902999999999999</v>
      </c>
      <c r="C175" s="2">
        <f t="shared" si="14"/>
        <v>-8.0000000000000071E-3</v>
      </c>
      <c r="D175" s="2">
        <f t="shared" si="15"/>
        <v>2.3741599999999998</v>
      </c>
      <c r="E175" s="2">
        <f t="shared" si="16"/>
        <v>2.4128099999999999</v>
      </c>
      <c r="F175" s="2">
        <f t="shared" si="17"/>
        <v>2.4321299999999995</v>
      </c>
      <c r="G175" s="2">
        <f t="shared" si="12"/>
        <v>2.5663680000000006</v>
      </c>
      <c r="H175" s="2"/>
      <c r="I175" s="2">
        <f t="array" ref="I175">SUMPRODUCT(B159:B178, (ROW(B159:B178)-ROW(B159)+1)) / (20*21/2)</f>
        <v>2.4126533333333331</v>
      </c>
      <c r="J175" s="2">
        <f t="shared" si="18"/>
        <v>2.4419399744803427</v>
      </c>
      <c r="K175" s="2">
        <f t="shared" si="13"/>
        <v>2.4493723929402216</v>
      </c>
    </row>
    <row r="176" spans="1:11" ht="13.5" x14ac:dyDescent="0.25">
      <c r="A176" s="3">
        <f>TITRES_STAT!B179</f>
        <v>42562</v>
      </c>
      <c r="B176" s="5">
        <f>TITRES_STAT!D179</f>
        <v>2.3902999999999999</v>
      </c>
      <c r="C176" s="2">
        <f t="shared" si="14"/>
        <v>0</v>
      </c>
      <c r="D176" s="2">
        <f t="shared" si="15"/>
        <v>2.3757799999999998</v>
      </c>
      <c r="E176" s="2">
        <f t="shared" si="16"/>
        <v>2.4104000000000001</v>
      </c>
      <c r="F176" s="2">
        <f t="shared" si="17"/>
        <v>2.4321299999999995</v>
      </c>
      <c r="G176" s="2">
        <f t="shared" si="12"/>
        <v>2.5578380000000003</v>
      </c>
      <c r="H176" s="2"/>
      <c r="I176" s="2">
        <f t="array" ref="I176">SUMPRODUCT(B160:B179, (ROW(B160:B179)-ROW(B160)+1)) / (20*21/2)</f>
        <v>2.4172519047619048</v>
      </c>
      <c r="J176" s="2">
        <f t="shared" si="18"/>
        <v>2.437021881672691</v>
      </c>
      <c r="K176" s="2">
        <f t="shared" si="13"/>
        <v>2.4470558285111932</v>
      </c>
    </row>
    <row r="177" spans="1:11" ht="13.5" x14ac:dyDescent="0.25">
      <c r="A177" s="3">
        <f>TITRES_STAT!B180</f>
        <v>42563</v>
      </c>
      <c r="B177" s="5">
        <f>TITRES_STAT!D180</f>
        <v>2.4144000000000001</v>
      </c>
      <c r="C177" s="2">
        <f t="shared" si="14"/>
        <v>2.4100000000000232E-2</v>
      </c>
      <c r="D177" s="2">
        <f t="shared" si="15"/>
        <v>2.3822200000000002</v>
      </c>
      <c r="E177" s="2">
        <f t="shared" si="16"/>
        <v>2.4039600000000001</v>
      </c>
      <c r="F177" s="2">
        <f t="shared" si="17"/>
        <v>2.4333349999999996</v>
      </c>
      <c r="G177" s="2">
        <f t="shared" si="12"/>
        <v>2.548502</v>
      </c>
      <c r="H177" s="2"/>
      <c r="I177" s="2">
        <f t="array" ref="I177">SUMPRODUCT(B161:B180, (ROW(B161:B180)-ROW(B161)+1)) / (20*21/2)</f>
        <v>2.4118504761904762</v>
      </c>
      <c r="J177" s="2">
        <f t="shared" si="18"/>
        <v>2.4348674167514823</v>
      </c>
      <c r="K177" s="2">
        <f t="shared" si="13"/>
        <v>2.4457752077852639</v>
      </c>
    </row>
    <row r="178" spans="1:11" ht="13.5" x14ac:dyDescent="0.25">
      <c r="A178" s="3">
        <f>TITRES_STAT!B181</f>
        <v>42564</v>
      </c>
      <c r="B178" s="5">
        <f>TITRES_STAT!D181</f>
        <v>2.4144000000000001</v>
      </c>
      <c r="C178" s="2">
        <f t="shared" si="14"/>
        <v>0</v>
      </c>
      <c r="D178" s="2">
        <f t="shared" si="15"/>
        <v>2.4015399999999998</v>
      </c>
      <c r="E178" s="2">
        <f t="shared" si="16"/>
        <v>2.3999300000000003</v>
      </c>
      <c r="F178" s="2">
        <f t="shared" si="17"/>
        <v>2.4305149999999998</v>
      </c>
      <c r="G178" s="2">
        <f t="shared" ref="G178:G241" si="19">AVERAGE(B129:B178)</f>
        <v>2.539326</v>
      </c>
      <c r="H178" s="2"/>
      <c r="I178" s="2">
        <f t="array" ref="I178">SUMPRODUCT(B162:B181, (ROW(B162:B181)-ROW(B162)+1)) / (20*21/2)</f>
        <v>2.4139190476190477</v>
      </c>
      <c r="J178" s="2">
        <f t="shared" si="18"/>
        <v>2.4329181389656269</v>
      </c>
      <c r="K178" s="2">
        <f t="shared" si="13"/>
        <v>2.4445448074799594</v>
      </c>
    </row>
    <row r="179" spans="1:11" ht="13.5" x14ac:dyDescent="0.25">
      <c r="A179" s="3">
        <f>TITRES_STAT!B182</f>
        <v>42565</v>
      </c>
      <c r="B179" s="5">
        <f>TITRES_STAT!D182</f>
        <v>2.4788000000000001</v>
      </c>
      <c r="C179" s="2">
        <f t="shared" si="14"/>
        <v>6.4400000000000013E-2</v>
      </c>
      <c r="D179" s="2">
        <f t="shared" si="15"/>
        <v>2.41764</v>
      </c>
      <c r="E179" s="2">
        <f t="shared" si="16"/>
        <v>2.4023399999999997</v>
      </c>
      <c r="F179" s="2">
        <f t="shared" si="17"/>
        <v>2.4309149999999997</v>
      </c>
      <c r="G179" s="2">
        <f t="shared" si="19"/>
        <v>2.5316000000000001</v>
      </c>
      <c r="H179" s="2"/>
      <c r="I179" s="2">
        <f t="array" ref="I179">SUMPRODUCT(B163:B182, (ROW(B163:B182)-ROW(B163)+1)) / (20*21/2)</f>
        <v>2.4133423809523813</v>
      </c>
      <c r="J179" s="2">
        <f t="shared" si="18"/>
        <v>2.4372878400165199</v>
      </c>
      <c r="K179" s="2">
        <f t="shared" ref="K179:K242" si="20">$K$4*B179+(1-$K$4)*K178</f>
        <v>2.4458881483630983</v>
      </c>
    </row>
    <row r="180" spans="1:11" ht="13.5" x14ac:dyDescent="0.25">
      <c r="A180" s="3">
        <f>TITRES_STAT!B183</f>
        <v>42566</v>
      </c>
      <c r="B180" s="5">
        <f>TITRES_STAT!D183</f>
        <v>2.3742000000000001</v>
      </c>
      <c r="C180" s="2">
        <f t="shared" si="14"/>
        <v>-0.10460000000000003</v>
      </c>
      <c r="D180" s="2">
        <f t="shared" si="15"/>
        <v>2.4144200000000002</v>
      </c>
      <c r="E180" s="2">
        <f t="shared" si="16"/>
        <v>2.3942900000000003</v>
      </c>
      <c r="F180" s="2">
        <f t="shared" si="17"/>
        <v>2.4248799999999999</v>
      </c>
      <c r="G180" s="2">
        <f t="shared" si="19"/>
        <v>2.5221040000000001</v>
      </c>
      <c r="H180" s="2"/>
      <c r="I180" s="2">
        <f t="array" ref="I180">SUMPRODUCT(B164:B183, (ROW(B164:B183)-ROW(B164)+1)) / (20*21/2)</f>
        <v>2.412804285714286</v>
      </c>
      <c r="J180" s="2">
        <f t="shared" si="18"/>
        <v>2.4312794743006609</v>
      </c>
      <c r="K180" s="2">
        <f t="shared" si="20"/>
        <v>2.4430768484272907</v>
      </c>
    </row>
    <row r="181" spans="1:11" ht="13.5" x14ac:dyDescent="0.25">
      <c r="A181" s="3">
        <f>TITRES_STAT!B184</f>
        <v>42569</v>
      </c>
      <c r="B181" s="5">
        <f>TITRES_STAT!D184</f>
        <v>2.4466000000000001</v>
      </c>
      <c r="C181" s="2">
        <f t="shared" si="14"/>
        <v>7.240000000000002E-2</v>
      </c>
      <c r="D181" s="2">
        <f t="shared" si="15"/>
        <v>2.4256800000000003</v>
      </c>
      <c r="E181" s="2">
        <f t="shared" si="16"/>
        <v>2.4007299999999998</v>
      </c>
      <c r="F181" s="2">
        <f t="shared" si="17"/>
        <v>2.4204549999999996</v>
      </c>
      <c r="G181" s="2">
        <f t="shared" si="19"/>
        <v>2.515666</v>
      </c>
      <c r="H181" s="2"/>
      <c r="I181" s="2">
        <f t="array" ref="I181">SUMPRODUCT(B165:B184, (ROW(B165:B184)-ROW(B165)+1)) / (20*21/2)</f>
        <v>2.4063628571428572</v>
      </c>
      <c r="J181" s="2">
        <f t="shared" si="18"/>
        <v>2.4327385719863122</v>
      </c>
      <c r="K181" s="2">
        <f t="shared" si="20"/>
        <v>2.4432150112340638</v>
      </c>
    </row>
    <row r="182" spans="1:11" ht="13.5" x14ac:dyDescent="0.25">
      <c r="A182" s="3">
        <f>TITRES_STAT!B185</f>
        <v>42570</v>
      </c>
      <c r="B182" s="5">
        <f>TITRES_STAT!D185</f>
        <v>2.4144000000000001</v>
      </c>
      <c r="C182" s="2">
        <f t="shared" si="14"/>
        <v>-3.2200000000000006E-2</v>
      </c>
      <c r="D182" s="2">
        <f t="shared" si="15"/>
        <v>2.4256800000000003</v>
      </c>
      <c r="E182" s="2">
        <f t="shared" si="16"/>
        <v>2.40395</v>
      </c>
      <c r="F182" s="2">
        <f t="shared" si="17"/>
        <v>2.4200499999999998</v>
      </c>
      <c r="G182" s="2">
        <f t="shared" si="19"/>
        <v>2.5109979999999998</v>
      </c>
      <c r="H182" s="2"/>
      <c r="I182" s="2">
        <f t="array" ref="I182">SUMPRODUCT(B166:B185, (ROW(B166:B185)-ROW(B166)+1)) / (20*21/2)</f>
        <v>2.3904961904761906</v>
      </c>
      <c r="J182" s="2">
        <f t="shared" si="18"/>
        <v>2.4309920413209491</v>
      </c>
      <c r="K182" s="2">
        <f t="shared" si="20"/>
        <v>2.4420850107935124</v>
      </c>
    </row>
    <row r="183" spans="1:11" ht="13.5" x14ac:dyDescent="0.25">
      <c r="A183" s="3">
        <f>TITRES_STAT!B186</f>
        <v>42571</v>
      </c>
      <c r="B183" s="5">
        <f>TITRES_STAT!D186</f>
        <v>2.4144000000000001</v>
      </c>
      <c r="C183" s="2">
        <f t="shared" si="14"/>
        <v>0</v>
      </c>
      <c r="D183" s="2">
        <f t="shared" si="15"/>
        <v>2.4256800000000003</v>
      </c>
      <c r="E183" s="2">
        <f t="shared" si="16"/>
        <v>2.4136100000000003</v>
      </c>
      <c r="F183" s="2">
        <f t="shared" si="17"/>
        <v>2.4176349999999998</v>
      </c>
      <c r="G183" s="2">
        <f t="shared" si="19"/>
        <v>2.5082620000000002</v>
      </c>
      <c r="H183" s="2"/>
      <c r="I183" s="2">
        <f t="array" ref="I183">SUMPRODUCT(B167:B186, (ROW(B167:B186)-ROW(B167)+1)) / (20*21/2)</f>
        <v>2.3723676190476191</v>
      </c>
      <c r="J183" s="2">
        <f t="shared" si="18"/>
        <v>2.4294118469094301</v>
      </c>
      <c r="K183" s="2">
        <f t="shared" si="20"/>
        <v>2.4409993240957277</v>
      </c>
    </row>
    <row r="184" spans="1:11" ht="13.5" x14ac:dyDescent="0.25">
      <c r="A184" s="3">
        <f>TITRES_STAT!B187</f>
        <v>42572</v>
      </c>
      <c r="B184" s="5">
        <f>TITRES_STAT!D187</f>
        <v>2.35</v>
      </c>
      <c r="C184" s="2">
        <f t="shared" si="14"/>
        <v>-6.4400000000000013E-2</v>
      </c>
      <c r="D184" s="2">
        <f t="shared" si="15"/>
        <v>2.3999200000000003</v>
      </c>
      <c r="E184" s="2">
        <f t="shared" si="16"/>
        <v>2.4087800000000001</v>
      </c>
      <c r="F184" s="2">
        <f t="shared" si="17"/>
        <v>2.4119999999999999</v>
      </c>
      <c r="G184" s="2">
        <f t="shared" si="19"/>
        <v>2.5021439999999999</v>
      </c>
      <c r="H184" s="2"/>
      <c r="I184" s="2">
        <f t="array" ref="I184">SUMPRODUCT(B168:B187, (ROW(B168:B187)-ROW(B168)+1)) / (20*21/2)</f>
        <v>2.3490638095238094</v>
      </c>
      <c r="J184" s="2">
        <f t="shared" si="18"/>
        <v>2.421848813870437</v>
      </c>
      <c r="K184" s="2">
        <f t="shared" si="20"/>
        <v>2.4374307231507975</v>
      </c>
    </row>
    <row r="185" spans="1:11" ht="13.5" x14ac:dyDescent="0.25">
      <c r="A185" s="3">
        <f>TITRES_STAT!B188</f>
        <v>42573</v>
      </c>
      <c r="B185" s="5">
        <f>TITRES_STAT!D188</f>
        <v>2.2454000000000001</v>
      </c>
      <c r="C185" s="2">
        <f t="shared" si="14"/>
        <v>-0.10460000000000003</v>
      </c>
      <c r="D185" s="2">
        <f t="shared" si="15"/>
        <v>2.3741600000000003</v>
      </c>
      <c r="E185" s="2">
        <f t="shared" si="16"/>
        <v>2.3942900000000003</v>
      </c>
      <c r="F185" s="2">
        <f t="shared" si="17"/>
        <v>2.4035500000000001</v>
      </c>
      <c r="G185" s="2">
        <f t="shared" si="19"/>
        <v>2.4957060000000002</v>
      </c>
      <c r="H185" s="2"/>
      <c r="I185" s="2">
        <f t="array" ref="I185">SUMPRODUCT(B169:B188, (ROW(B169:B188)-ROW(B169)+1)) / (20*21/2)</f>
        <v>2.3189028571428576</v>
      </c>
      <c r="J185" s="2">
        <f t="shared" si="18"/>
        <v>2.4050441649303953</v>
      </c>
      <c r="K185" s="2">
        <f t="shared" si="20"/>
        <v>2.4299001065566488</v>
      </c>
    </row>
    <row r="186" spans="1:11" ht="13.5" x14ac:dyDescent="0.25">
      <c r="A186" s="3">
        <f>TITRES_STAT!B189</f>
        <v>42577</v>
      </c>
      <c r="B186" s="5">
        <f>TITRES_STAT!D189</f>
        <v>2.2132000000000001</v>
      </c>
      <c r="C186" s="2">
        <f t="shared" si="14"/>
        <v>-3.2200000000000006E-2</v>
      </c>
      <c r="D186" s="2">
        <f t="shared" si="15"/>
        <v>2.3274800000000004</v>
      </c>
      <c r="E186" s="2">
        <f t="shared" si="16"/>
        <v>2.3765800000000001</v>
      </c>
      <c r="F186" s="2">
        <f t="shared" si="17"/>
        <v>2.3934899999999999</v>
      </c>
      <c r="G186" s="2">
        <f t="shared" si="19"/>
        <v>2.4878179999999999</v>
      </c>
      <c r="H186" s="2"/>
      <c r="I186" s="2">
        <f t="array" ref="I186">SUMPRODUCT(B170:B189, (ROW(B170:B189)-ROW(B170)+1)) / (20*21/2)</f>
        <v>2.2875533333333333</v>
      </c>
      <c r="J186" s="2">
        <f t="shared" si="18"/>
        <v>2.3867732920798814</v>
      </c>
      <c r="K186" s="2">
        <f t="shared" si="20"/>
        <v>2.4214020631622706</v>
      </c>
    </row>
    <row r="187" spans="1:11" ht="13.5" x14ac:dyDescent="0.25">
      <c r="A187" s="3">
        <f>TITRES_STAT!B190</f>
        <v>42578</v>
      </c>
      <c r="B187" s="5">
        <f>TITRES_STAT!D190</f>
        <v>2.1488</v>
      </c>
      <c r="C187" s="2">
        <f t="shared" si="14"/>
        <v>-6.4400000000000013E-2</v>
      </c>
      <c r="D187" s="2">
        <f t="shared" si="15"/>
        <v>2.2743600000000002</v>
      </c>
      <c r="E187" s="2">
        <f t="shared" si="16"/>
        <v>2.3500200000000002</v>
      </c>
      <c r="F187" s="2">
        <f t="shared" si="17"/>
        <v>2.3769900000000002</v>
      </c>
      <c r="G187" s="2">
        <f t="shared" si="19"/>
        <v>2.4789639999999999</v>
      </c>
      <c r="H187" s="2"/>
      <c r="I187" s="2">
        <f t="array" ref="I187">SUMPRODUCT(B171:B190, (ROW(B171:B190)-ROW(B171)+1)) / (20*21/2)</f>
        <v>2.2628352380952386</v>
      </c>
      <c r="J187" s="2">
        <f t="shared" si="18"/>
        <v>2.3641091690246547</v>
      </c>
      <c r="K187" s="2">
        <f t="shared" si="20"/>
        <v>2.410711786175515</v>
      </c>
    </row>
    <row r="188" spans="1:11" ht="13.5" x14ac:dyDescent="0.25">
      <c r="A188" s="3">
        <f>TITRES_STAT!B191</f>
        <v>42579</v>
      </c>
      <c r="B188" s="5">
        <f>TITRES_STAT!D191</f>
        <v>2.0602999999999998</v>
      </c>
      <c r="C188" s="2">
        <f t="shared" si="14"/>
        <v>-8.8500000000000245E-2</v>
      </c>
      <c r="D188" s="2">
        <f t="shared" si="15"/>
        <v>2.2035399999999998</v>
      </c>
      <c r="E188" s="2">
        <f t="shared" si="16"/>
        <v>2.3146100000000005</v>
      </c>
      <c r="F188" s="2">
        <f t="shared" si="17"/>
        <v>2.3572700000000002</v>
      </c>
      <c r="G188" s="2">
        <f t="shared" si="19"/>
        <v>2.4688239999999997</v>
      </c>
      <c r="H188" s="2"/>
      <c r="I188" s="2">
        <f t="array" ref="I188">SUMPRODUCT(B172:B191, (ROW(B172:B191)-ROW(B172)+1)) / (20*21/2)</f>
        <v>2.2376233333333335</v>
      </c>
      <c r="J188" s="2">
        <f t="shared" si="18"/>
        <v>2.335174962450878</v>
      </c>
      <c r="K188" s="2">
        <f t="shared" si="20"/>
        <v>2.3969701475019654</v>
      </c>
    </row>
    <row r="189" spans="1:11" ht="13.5" x14ac:dyDescent="0.25">
      <c r="A189" s="3">
        <f>TITRES_STAT!B192</f>
        <v>42580</v>
      </c>
      <c r="B189" s="5">
        <f>TITRES_STAT!D192</f>
        <v>2.0280999999999998</v>
      </c>
      <c r="C189" s="2">
        <f t="shared" si="14"/>
        <v>-3.2200000000000006E-2</v>
      </c>
      <c r="D189" s="2">
        <f t="shared" si="15"/>
        <v>2.13916</v>
      </c>
      <c r="E189" s="2">
        <f t="shared" si="16"/>
        <v>2.2695400000000001</v>
      </c>
      <c r="F189" s="2">
        <f t="shared" si="17"/>
        <v>2.3359399999999999</v>
      </c>
      <c r="G189" s="2">
        <f t="shared" si="19"/>
        <v>2.4581999999999997</v>
      </c>
      <c r="H189" s="2"/>
      <c r="I189" s="2">
        <f t="array" ref="I189">SUMPRODUCT(B173:B192, (ROW(B173:B192)-ROW(B173)+1)) / (20*21/2)</f>
        <v>2.2124490476190473</v>
      </c>
      <c r="J189" s="2">
        <f t="shared" si="18"/>
        <v>2.3059297279317463</v>
      </c>
      <c r="K189" s="2">
        <f t="shared" si="20"/>
        <v>2.3825046515214963</v>
      </c>
    </row>
    <row r="190" spans="1:11" ht="13.5" x14ac:dyDescent="0.25">
      <c r="A190" s="3">
        <f>TITRES_STAT!B193</f>
        <v>42583</v>
      </c>
      <c r="B190" s="5">
        <f>TITRES_STAT!D193</f>
        <v>2.0764</v>
      </c>
      <c r="C190" s="2">
        <f t="shared" si="14"/>
        <v>4.8300000000000232E-2</v>
      </c>
      <c r="D190" s="2">
        <f t="shared" si="15"/>
        <v>2.1053600000000001</v>
      </c>
      <c r="E190" s="2">
        <f t="shared" si="16"/>
        <v>2.23976</v>
      </c>
      <c r="F190" s="2">
        <f t="shared" si="17"/>
        <v>2.3170250000000001</v>
      </c>
      <c r="G190" s="2">
        <f t="shared" si="19"/>
        <v>2.4483820000000001</v>
      </c>
      <c r="H190" s="2"/>
      <c r="I190" s="2">
        <f t="array" ref="I190">SUMPRODUCT(B174:B193, (ROW(B174:B193)-ROW(B174)+1)) / (20*21/2)</f>
        <v>2.1927509523809521</v>
      </c>
      <c r="J190" s="2">
        <f t="shared" si="18"/>
        <v>2.2840697538430086</v>
      </c>
      <c r="K190" s="2">
        <f t="shared" si="20"/>
        <v>2.3705005475402614</v>
      </c>
    </row>
    <row r="191" spans="1:11" ht="13.5" x14ac:dyDescent="0.25">
      <c r="A191" s="3">
        <f>TITRES_STAT!B194</f>
        <v>42584</v>
      </c>
      <c r="B191" s="5">
        <f>TITRES_STAT!D194</f>
        <v>2.0522999999999998</v>
      </c>
      <c r="C191" s="2">
        <f t="shared" si="14"/>
        <v>-2.4100000000000232E-2</v>
      </c>
      <c r="D191" s="2">
        <f t="shared" si="15"/>
        <v>2.0731799999999998</v>
      </c>
      <c r="E191" s="2">
        <f t="shared" si="16"/>
        <v>2.2003300000000001</v>
      </c>
      <c r="F191" s="2">
        <f t="shared" si="17"/>
        <v>2.3005300000000002</v>
      </c>
      <c r="G191" s="2">
        <f t="shared" si="19"/>
        <v>2.435184</v>
      </c>
      <c r="H191" s="2"/>
      <c r="I191" s="2">
        <f t="array" ref="I191">SUMPRODUCT(B175:B194, (ROW(B175:B194)-ROW(B175)+1)) / (20*21/2)</f>
        <v>2.1742023809523809</v>
      </c>
      <c r="J191" s="2">
        <f t="shared" si="18"/>
        <v>2.2619964439531981</v>
      </c>
      <c r="K191" s="2">
        <f t="shared" si="20"/>
        <v>2.3580220946955457</v>
      </c>
    </row>
    <row r="192" spans="1:11" ht="13.5" x14ac:dyDescent="0.25">
      <c r="A192" s="3">
        <f>TITRES_STAT!B195</f>
        <v>42585</v>
      </c>
      <c r="B192" s="5">
        <f>TITRES_STAT!D195</f>
        <v>2.0362</v>
      </c>
      <c r="C192" s="2">
        <f t="shared" si="14"/>
        <v>-1.6099999999999781E-2</v>
      </c>
      <c r="D192" s="2">
        <f t="shared" si="15"/>
        <v>2.0506599999999997</v>
      </c>
      <c r="E192" s="2">
        <f t="shared" si="16"/>
        <v>2.1625100000000002</v>
      </c>
      <c r="F192" s="2">
        <f t="shared" si="17"/>
        <v>2.2832300000000005</v>
      </c>
      <c r="G192" s="2">
        <f t="shared" si="19"/>
        <v>2.4210199999999999</v>
      </c>
      <c r="H192" s="2"/>
      <c r="I192" s="2">
        <f t="array" ref="I192">SUMPRODUCT(B176:B195, (ROW(B176:B195)-ROW(B176)+1)) / (20*21/2)</f>
        <v>2.1640819047619049</v>
      </c>
      <c r="J192" s="2">
        <f t="shared" si="18"/>
        <v>2.2404920207195604</v>
      </c>
      <c r="K192" s="2">
        <f t="shared" si="20"/>
        <v>2.3454016203937598</v>
      </c>
    </row>
    <row r="193" spans="1:11" ht="13.5" x14ac:dyDescent="0.25">
      <c r="A193" s="3">
        <f>TITRES_STAT!B196</f>
        <v>42586</v>
      </c>
      <c r="B193" s="5">
        <f>TITRES_STAT!D196</f>
        <v>2.0764</v>
      </c>
      <c r="C193" s="2">
        <f t="shared" si="14"/>
        <v>4.0200000000000014E-2</v>
      </c>
      <c r="D193" s="2">
        <f t="shared" si="15"/>
        <v>2.0538799999999999</v>
      </c>
      <c r="E193" s="2">
        <f t="shared" si="16"/>
        <v>2.1287099999999999</v>
      </c>
      <c r="F193" s="2">
        <f t="shared" si="17"/>
        <v>2.2711600000000005</v>
      </c>
      <c r="G193" s="2">
        <f t="shared" si="19"/>
        <v>2.4086259999999999</v>
      </c>
      <c r="H193" s="2"/>
      <c r="I193" s="2">
        <f t="array" ref="I193">SUMPRODUCT(B177:B196, (ROW(B177:B196)-ROW(B177)+1)) / (20*21/2)</f>
        <v>2.1620161904761903</v>
      </c>
      <c r="J193" s="2">
        <f t="shared" si="18"/>
        <v>2.2248642092224595</v>
      </c>
      <c r="K193" s="2">
        <f t="shared" si="20"/>
        <v>2.3348525372410633</v>
      </c>
    </row>
    <row r="194" spans="1:11" ht="13.5" x14ac:dyDescent="0.25">
      <c r="A194" s="3">
        <f>TITRES_STAT!B197</f>
        <v>42587</v>
      </c>
      <c r="B194" s="5">
        <f>TITRES_STAT!D197</f>
        <v>2.0764</v>
      </c>
      <c r="C194" s="2">
        <f t="shared" si="14"/>
        <v>0</v>
      </c>
      <c r="D194" s="2">
        <f t="shared" si="15"/>
        <v>2.0635400000000002</v>
      </c>
      <c r="E194" s="2">
        <f t="shared" si="16"/>
        <v>2.1013500000000001</v>
      </c>
      <c r="F194" s="2">
        <f t="shared" si="17"/>
        <v>2.2550650000000005</v>
      </c>
      <c r="G194" s="2">
        <f t="shared" si="19"/>
        <v>2.3978420000000003</v>
      </c>
      <c r="H194" s="2"/>
      <c r="I194" s="2">
        <f t="array" ref="I194">SUMPRODUCT(B178:B197, (ROW(B178:B197)-ROW(B178)+1)) / (20*21/2)</f>
        <v>2.1638219047619045</v>
      </c>
      <c r="J194" s="2">
        <f t="shared" si="18"/>
        <v>2.2107247607250828</v>
      </c>
      <c r="K194" s="2">
        <f t="shared" si="20"/>
        <v>2.3247171436237668</v>
      </c>
    </row>
    <row r="195" spans="1:11" ht="13.5" x14ac:dyDescent="0.25">
      <c r="A195" s="3">
        <f>TITRES_STAT!B198</f>
        <v>42590</v>
      </c>
      <c r="B195" s="5">
        <f>TITRES_STAT!D198</f>
        <v>2.1488</v>
      </c>
      <c r="C195" s="2">
        <f t="shared" si="14"/>
        <v>7.240000000000002E-2</v>
      </c>
      <c r="D195" s="2">
        <f t="shared" si="15"/>
        <v>2.0780199999999995</v>
      </c>
      <c r="E195" s="2">
        <f t="shared" si="16"/>
        <v>2.0916900000000003</v>
      </c>
      <c r="F195" s="2">
        <f t="shared" si="17"/>
        <v>2.2429900000000003</v>
      </c>
      <c r="G195" s="2">
        <f t="shared" si="19"/>
        <v>2.3899540000000004</v>
      </c>
      <c r="H195" s="2"/>
      <c r="I195" s="2">
        <f t="array" ref="I195">SUMPRODUCT(B179:B198, (ROW(B179:B198)-ROW(B179)+1)) / (20*21/2)</f>
        <v>2.16639380952381</v>
      </c>
      <c r="J195" s="2">
        <f t="shared" si="18"/>
        <v>2.2048271644655513</v>
      </c>
      <c r="K195" s="2">
        <f t="shared" si="20"/>
        <v>2.3178184321091093</v>
      </c>
    </row>
    <row r="196" spans="1:11" ht="13.5" x14ac:dyDescent="0.25">
      <c r="A196" s="3">
        <f>TITRES_STAT!B199</f>
        <v>42591</v>
      </c>
      <c r="B196" s="5">
        <f>TITRES_STAT!D199</f>
        <v>2.2212999999999998</v>
      </c>
      <c r="C196" s="2">
        <f t="shared" ref="C196:C259" si="21">B196-B195</f>
        <v>7.2499999999999787E-2</v>
      </c>
      <c r="D196" s="2">
        <f t="shared" si="15"/>
        <v>2.1118199999999998</v>
      </c>
      <c r="E196" s="2">
        <f t="shared" si="16"/>
        <v>2.0925000000000002</v>
      </c>
      <c r="F196" s="2">
        <f t="shared" si="17"/>
        <v>2.2345400000000004</v>
      </c>
      <c r="G196" s="2">
        <f t="shared" si="19"/>
        <v>2.3825500000000002</v>
      </c>
      <c r="H196" s="2"/>
      <c r="I196" s="2">
        <f t="array" ref="I196">SUMPRODUCT(B180:B199, (ROW(B180:B199)-ROW(B180)+1)) / (20*21/2)</f>
        <v>2.1697319047619046</v>
      </c>
      <c r="J196" s="2">
        <f t="shared" si="18"/>
        <v>2.2063960059450225</v>
      </c>
      <c r="K196" s="2">
        <f t="shared" si="20"/>
        <v>2.314033395555811</v>
      </c>
    </row>
    <row r="197" spans="1:11" ht="13.5" x14ac:dyDescent="0.25">
      <c r="A197" s="3">
        <f>TITRES_STAT!B200</f>
        <v>42592</v>
      </c>
      <c r="B197" s="5">
        <f>TITRES_STAT!D200</f>
        <v>2.2534999999999998</v>
      </c>
      <c r="C197" s="2">
        <f t="shared" si="21"/>
        <v>3.2200000000000006E-2</v>
      </c>
      <c r="D197" s="2">
        <f t="shared" si="15"/>
        <v>2.1552799999999999</v>
      </c>
      <c r="E197" s="2">
        <f t="shared" si="16"/>
        <v>2.10297</v>
      </c>
      <c r="F197" s="2">
        <f t="shared" si="17"/>
        <v>2.2264950000000003</v>
      </c>
      <c r="G197" s="2">
        <f t="shared" si="19"/>
        <v>2.3743420000000004</v>
      </c>
      <c r="H197" s="2"/>
      <c r="I197" s="2">
        <f t="array" ref="I197">SUMPRODUCT(B181:B200, (ROW(B181:B200)-ROW(B181)+1)) / (20*21/2)</f>
        <v>2.173371428571429</v>
      </c>
      <c r="J197" s="2">
        <f t="shared" si="18"/>
        <v>2.2108821006169252</v>
      </c>
      <c r="K197" s="2">
        <f t="shared" si="20"/>
        <v>2.3116595369065633</v>
      </c>
    </row>
    <row r="198" spans="1:11" ht="13.5" x14ac:dyDescent="0.25">
      <c r="A198" s="3">
        <f>TITRES_STAT!B201</f>
        <v>42593</v>
      </c>
      <c r="B198" s="5">
        <f>TITRES_STAT!D201</f>
        <v>2.2534999999999998</v>
      </c>
      <c r="C198" s="2">
        <f t="shared" si="21"/>
        <v>0</v>
      </c>
      <c r="D198" s="2">
        <f t="shared" ref="D198:D261" si="22">AVERAGE(B194:B198)</f>
        <v>2.1906999999999996</v>
      </c>
      <c r="E198" s="2">
        <f t="shared" si="16"/>
        <v>2.1222899999999996</v>
      </c>
      <c r="F198" s="2">
        <f t="shared" si="17"/>
        <v>2.2184500000000003</v>
      </c>
      <c r="G198" s="2">
        <f t="shared" si="19"/>
        <v>2.3661340000000002</v>
      </c>
      <c r="H198" s="2"/>
      <c r="I198" s="2">
        <f t="array" ref="I198">SUMPRODUCT(B182:B201, (ROW(B182:B201)-ROW(B182)+1)) / (20*21/2)</f>
        <v>2.1776242857142858</v>
      </c>
      <c r="J198" s="2">
        <f t="shared" si="18"/>
        <v>2.214940948177218</v>
      </c>
      <c r="K198" s="2">
        <f t="shared" si="20"/>
        <v>2.3093787707533648</v>
      </c>
    </row>
    <row r="199" spans="1:11" ht="13.5" x14ac:dyDescent="0.25">
      <c r="A199" s="3">
        <f>TITRES_STAT!B202</f>
        <v>42594</v>
      </c>
      <c r="B199" s="5">
        <f>TITRES_STAT!D202</f>
        <v>2.2534999999999998</v>
      </c>
      <c r="C199" s="2">
        <f t="shared" si="21"/>
        <v>0</v>
      </c>
      <c r="D199" s="2">
        <f t="shared" si="22"/>
        <v>2.2261199999999994</v>
      </c>
      <c r="E199" s="2">
        <f t="shared" si="16"/>
        <v>2.1448299999999998</v>
      </c>
      <c r="F199" s="2">
        <f t="shared" si="17"/>
        <v>2.2071850000000004</v>
      </c>
      <c r="G199" s="2">
        <f t="shared" si="19"/>
        <v>2.3580860000000006</v>
      </c>
      <c r="H199" s="2"/>
      <c r="I199" s="2">
        <f t="array" ref="I199">SUMPRODUCT(B183:B202, (ROW(B183:B202)-ROW(B183)+1)) / (20*21/2)</f>
        <v>2.1767019047619045</v>
      </c>
      <c r="J199" s="2">
        <f t="shared" si="18"/>
        <v>2.218613238827007</v>
      </c>
      <c r="K199" s="2">
        <f t="shared" si="20"/>
        <v>2.3071874464100954</v>
      </c>
    </row>
    <row r="200" spans="1:11" ht="13.5" x14ac:dyDescent="0.25">
      <c r="A200" s="3">
        <f>TITRES_STAT!B203</f>
        <v>42597</v>
      </c>
      <c r="B200" s="5">
        <f>TITRES_STAT!D203</f>
        <v>2.2454000000000001</v>
      </c>
      <c r="C200" s="2">
        <f t="shared" si="21"/>
        <v>-8.099999999999774E-3</v>
      </c>
      <c r="D200" s="2">
        <f t="shared" si="22"/>
        <v>2.2454399999999999</v>
      </c>
      <c r="E200" s="2">
        <f t="shared" si="16"/>
        <v>2.1617299999999995</v>
      </c>
      <c r="F200" s="2">
        <f t="shared" si="17"/>
        <v>2.2007450000000004</v>
      </c>
      <c r="G200" s="2">
        <f t="shared" si="19"/>
        <v>2.3510040000000005</v>
      </c>
      <c r="H200" s="2"/>
      <c r="I200" s="2">
        <f t="array" ref="I200">SUMPRODUCT(B184:B203, (ROW(B184:B203)-ROW(B184)+1)) / (20*21/2)</f>
        <v>2.1738242857142858</v>
      </c>
      <c r="J200" s="2">
        <f t="shared" si="18"/>
        <v>2.2211643589387204</v>
      </c>
      <c r="K200" s="2">
        <f t="shared" si="20"/>
        <v>2.304764409295974</v>
      </c>
    </row>
    <row r="201" spans="1:11" ht="13.5" x14ac:dyDescent="0.25">
      <c r="A201" s="3">
        <f>TITRES_STAT!B204</f>
        <v>42598</v>
      </c>
      <c r="B201" s="5">
        <f>TITRES_STAT!D204</f>
        <v>2.2454000000000001</v>
      </c>
      <c r="C201" s="2">
        <f t="shared" si="21"/>
        <v>0</v>
      </c>
      <c r="D201" s="2">
        <f t="shared" si="22"/>
        <v>2.2502599999999999</v>
      </c>
      <c r="E201" s="2">
        <f t="shared" si="16"/>
        <v>2.1810399999999999</v>
      </c>
      <c r="F201" s="2">
        <f t="shared" si="17"/>
        <v>2.1906850000000007</v>
      </c>
      <c r="G201" s="2">
        <f t="shared" si="19"/>
        <v>2.3447260000000001</v>
      </c>
      <c r="H201" s="2">
        <f>AVERAGE(B2:B201)</f>
        <v>1.8949584999999987</v>
      </c>
      <c r="I201" s="2">
        <f t="array" ref="I201">SUMPRODUCT(B185:B204, (ROW(B185:B204)-ROW(B185)+1)) / (20*21/2)</f>
        <v>2.1745161904761905</v>
      </c>
      <c r="J201" s="2">
        <f t="shared" si="18"/>
        <v>2.2234725152302706</v>
      </c>
      <c r="K201" s="2">
        <f t="shared" si="20"/>
        <v>2.3024363932451517</v>
      </c>
    </row>
    <row r="202" spans="1:11" ht="13.5" x14ac:dyDescent="0.25">
      <c r="A202" s="3">
        <f>TITRES_STAT!B205</f>
        <v>42599</v>
      </c>
      <c r="B202" s="5">
        <f>TITRES_STAT!D205</f>
        <v>2.181</v>
      </c>
      <c r="C202" s="2">
        <f t="shared" si="21"/>
        <v>-6.4400000000000013E-2</v>
      </c>
      <c r="D202" s="2">
        <f t="shared" si="22"/>
        <v>2.23576</v>
      </c>
      <c r="E202" s="2">
        <f t="shared" si="16"/>
        <v>2.1955199999999997</v>
      </c>
      <c r="F202" s="2">
        <f t="shared" si="17"/>
        <v>2.1790150000000006</v>
      </c>
      <c r="G202" s="2">
        <f t="shared" si="19"/>
        <v>2.3361940000000003</v>
      </c>
      <c r="H202" s="2">
        <f t="shared" ref="H202:H265" si="23">AVERAGE(B3:B202)</f>
        <v>1.8999884999999992</v>
      </c>
      <c r="I202" s="2">
        <f t="array" ref="I202">SUMPRODUCT(B186:B205, (ROW(B186:B205)-ROW(B186)+1)) / (20*21/2)</f>
        <v>2.1760509523809524</v>
      </c>
      <c r="J202" s="2">
        <f t="shared" si="18"/>
        <v>2.2194275137797685</v>
      </c>
      <c r="K202" s="2">
        <f t="shared" si="20"/>
        <v>2.2976741817453421</v>
      </c>
    </row>
    <row r="203" spans="1:11" ht="13.5" x14ac:dyDescent="0.25">
      <c r="A203" s="3">
        <f>TITRES_STAT!B206</f>
        <v>42600</v>
      </c>
      <c r="B203" s="5">
        <f>TITRES_STAT!D206</f>
        <v>2.1488</v>
      </c>
      <c r="C203" s="2">
        <f t="shared" si="21"/>
        <v>-3.2200000000000006E-2</v>
      </c>
      <c r="D203" s="2">
        <f t="shared" si="22"/>
        <v>2.21482</v>
      </c>
      <c r="E203" s="2">
        <f t="shared" si="16"/>
        <v>2.2027600000000001</v>
      </c>
      <c r="F203" s="2">
        <f t="shared" si="17"/>
        <v>2.1657350000000006</v>
      </c>
      <c r="G203" s="2">
        <f t="shared" si="19"/>
        <v>2.3271799999999998</v>
      </c>
      <c r="H203" s="2">
        <f t="shared" si="23"/>
        <v>1.9046964999999989</v>
      </c>
      <c r="I203" s="2">
        <f t="array" ref="I203">SUMPRODUCT(B187:B206, (ROW(B187:B206)-ROW(B187)+1)) / (20*21/2)</f>
        <v>2.1656638095238097</v>
      </c>
      <c r="J203" s="2">
        <f t="shared" si="18"/>
        <v>2.2127010838959809</v>
      </c>
      <c r="K203" s="2">
        <f t="shared" si="20"/>
        <v>2.2918359785396425</v>
      </c>
    </row>
    <row r="204" spans="1:11" ht="13.5" x14ac:dyDescent="0.25">
      <c r="A204" s="3">
        <f>TITRES_STAT!B207</f>
        <v>42601</v>
      </c>
      <c r="B204" s="5">
        <f>TITRES_STAT!D207</f>
        <v>2.173</v>
      </c>
      <c r="C204" s="2">
        <f t="shared" si="21"/>
        <v>2.4199999999999999E-2</v>
      </c>
      <c r="D204" s="2">
        <f t="shared" si="22"/>
        <v>2.1987200000000002</v>
      </c>
      <c r="E204" s="2">
        <f t="shared" ref="E204:E267" si="24">AVERAGE(B195:B204)</f>
        <v>2.2124200000000003</v>
      </c>
      <c r="F204" s="2">
        <f t="shared" si="17"/>
        <v>2.1568849999999999</v>
      </c>
      <c r="G204" s="2">
        <f t="shared" si="19"/>
        <v>2.31881</v>
      </c>
      <c r="H204" s="2">
        <f t="shared" si="23"/>
        <v>1.9095254999999991</v>
      </c>
      <c r="I204" s="2">
        <f t="array" ref="I204">SUMPRODUCT(B188:B207, (ROW(B188:B207)-ROW(B188)+1)) / (20*21/2)</f>
        <v>2.1484147619047618</v>
      </c>
      <c r="J204" s="2">
        <f t="shared" si="18"/>
        <v>2.20892002828684</v>
      </c>
      <c r="K204" s="2">
        <f t="shared" si="20"/>
        <v>2.2871757440871079</v>
      </c>
    </row>
    <row r="205" spans="1:11" ht="13.5" x14ac:dyDescent="0.25">
      <c r="A205" s="3">
        <f>TITRES_STAT!B208</f>
        <v>42604</v>
      </c>
      <c r="B205" s="5">
        <f>TITRES_STAT!D208</f>
        <v>2.173</v>
      </c>
      <c r="C205" s="2">
        <f t="shared" si="21"/>
        <v>0</v>
      </c>
      <c r="D205" s="2">
        <f t="shared" si="22"/>
        <v>2.18424</v>
      </c>
      <c r="E205" s="2">
        <f t="shared" si="24"/>
        <v>2.2148400000000001</v>
      </c>
      <c r="F205" s="2">
        <f t="shared" si="17"/>
        <v>2.1532650000000002</v>
      </c>
      <c r="G205" s="2">
        <f t="shared" si="19"/>
        <v>2.3130159999999997</v>
      </c>
      <c r="H205" s="2">
        <f t="shared" si="23"/>
        <v>1.9145154999999991</v>
      </c>
      <c r="I205" s="2">
        <f t="array" ref="I205">SUMPRODUCT(B189:B208, (ROW(B189:B208)-ROW(B189)+1)) / (20*21/2)</f>
        <v>2.1343519047619046</v>
      </c>
      <c r="J205" s="2">
        <f t="shared" si="18"/>
        <v>2.2054990732119029</v>
      </c>
      <c r="K205" s="2">
        <f t="shared" si="20"/>
        <v>2.2826982639268292</v>
      </c>
    </row>
    <row r="206" spans="1:11" ht="13.5" x14ac:dyDescent="0.25">
      <c r="A206" s="3">
        <f>TITRES_STAT!B209</f>
        <v>42605</v>
      </c>
      <c r="B206" s="5">
        <f>TITRES_STAT!D209</f>
        <v>2.0442</v>
      </c>
      <c r="C206" s="2">
        <f t="shared" si="21"/>
        <v>-0.12880000000000003</v>
      </c>
      <c r="D206" s="2">
        <f t="shared" si="22"/>
        <v>2.1440000000000001</v>
      </c>
      <c r="E206" s="2">
        <f t="shared" si="24"/>
        <v>2.1971300000000005</v>
      </c>
      <c r="F206" s="2">
        <f t="shared" si="17"/>
        <v>2.1448149999999999</v>
      </c>
      <c r="G206" s="2">
        <f t="shared" si="19"/>
        <v>2.3060939999999999</v>
      </c>
      <c r="H206" s="2">
        <f t="shared" si="23"/>
        <v>1.9188614999999991</v>
      </c>
      <c r="I206" s="2">
        <f t="array" ref="I206">SUMPRODUCT(B190:B209, (ROW(B190:B209)-ROW(B190)+1)) / (20*21/2)</f>
        <v>2.1206338095238095</v>
      </c>
      <c r="J206" s="2">
        <f t="shared" si="18"/>
        <v>2.1901372567155311</v>
      </c>
      <c r="K206" s="2">
        <f t="shared" si="20"/>
        <v>2.2733453908316594</v>
      </c>
    </row>
    <row r="207" spans="1:11" ht="13.5" x14ac:dyDescent="0.25">
      <c r="A207" s="3">
        <f>TITRES_STAT!B210</f>
        <v>42606</v>
      </c>
      <c r="B207" s="5">
        <f>TITRES_STAT!D210</f>
        <v>1.9637</v>
      </c>
      <c r="C207" s="2">
        <f t="shared" si="21"/>
        <v>-8.0500000000000016E-2</v>
      </c>
      <c r="D207" s="2">
        <f t="shared" si="22"/>
        <v>2.1005399999999996</v>
      </c>
      <c r="E207" s="2">
        <f t="shared" si="24"/>
        <v>2.1681499999999998</v>
      </c>
      <c r="F207" s="2">
        <f t="shared" si="17"/>
        <v>2.1355600000000003</v>
      </c>
      <c r="G207" s="2">
        <f t="shared" si="19"/>
        <v>2.2975620000000001</v>
      </c>
      <c r="H207" s="2">
        <f t="shared" si="23"/>
        <v>1.9231269999999989</v>
      </c>
      <c r="I207" s="2">
        <f t="array" ref="I207">SUMPRODUCT(B191:B210, (ROW(B191:B210)-ROW(B191)+1)) / (20*21/2)</f>
        <v>2.1017357142857143</v>
      </c>
      <c r="J207" s="2">
        <f t="shared" si="18"/>
        <v>2.1685718036950044</v>
      </c>
      <c r="K207" s="2">
        <f t="shared" si="20"/>
        <v>2.2612024343284571</v>
      </c>
    </row>
    <row r="208" spans="1:11" ht="13.5" x14ac:dyDescent="0.25">
      <c r="A208" s="3">
        <f>TITRES_STAT!B211</f>
        <v>42607</v>
      </c>
      <c r="B208" s="5">
        <f>TITRES_STAT!D211</f>
        <v>1.9879</v>
      </c>
      <c r="C208" s="2">
        <f t="shared" si="21"/>
        <v>2.4199999999999999E-2</v>
      </c>
      <c r="D208" s="2">
        <f t="shared" si="22"/>
        <v>2.0683599999999998</v>
      </c>
      <c r="E208" s="2">
        <f t="shared" si="24"/>
        <v>2.1415899999999999</v>
      </c>
      <c r="F208" s="2">
        <f t="shared" si="17"/>
        <v>2.1319400000000006</v>
      </c>
      <c r="G208" s="2">
        <f t="shared" si="19"/>
        <v>2.2879040000000002</v>
      </c>
      <c r="H208" s="2">
        <f t="shared" si="23"/>
        <v>1.9273524999999991</v>
      </c>
      <c r="I208" s="2">
        <f t="array" ref="I208">SUMPRODUCT(B192:B211, (ROW(B192:B211)-ROW(B192)+1)) / (20*21/2)</f>
        <v>2.0796990476190476</v>
      </c>
      <c r="J208" s="2">
        <f t="shared" si="18"/>
        <v>2.1513649652478612</v>
      </c>
      <c r="K208" s="2">
        <f t="shared" si="20"/>
        <v>2.2504846918057724</v>
      </c>
    </row>
    <row r="209" spans="1:11" ht="13.5" x14ac:dyDescent="0.25">
      <c r="A209" s="3">
        <f>TITRES_STAT!B212</f>
        <v>42608</v>
      </c>
      <c r="B209" s="5">
        <f>TITRES_STAT!D212</f>
        <v>1.9879</v>
      </c>
      <c r="C209" s="2">
        <f t="shared" si="21"/>
        <v>0</v>
      </c>
      <c r="D209" s="2">
        <f t="shared" si="22"/>
        <v>2.0313400000000001</v>
      </c>
      <c r="E209" s="2">
        <f t="shared" si="24"/>
        <v>2.11503</v>
      </c>
      <c r="F209" s="2">
        <f t="shared" si="17"/>
        <v>2.1299300000000003</v>
      </c>
      <c r="G209" s="2">
        <f t="shared" si="19"/>
        <v>2.2782460000000002</v>
      </c>
      <c r="H209" s="2">
        <f t="shared" si="23"/>
        <v>1.9315779999999991</v>
      </c>
      <c r="I209" s="2">
        <f t="array" ref="I209">SUMPRODUCT(B193:B212, (ROW(B193:B212)-ROW(B193)+1)) / (20*21/2)</f>
        <v>2.0546004761904766</v>
      </c>
      <c r="J209" s="2">
        <f t="shared" si="18"/>
        <v>2.1357968733194936</v>
      </c>
      <c r="K209" s="2">
        <f t="shared" si="20"/>
        <v>2.2401872529114284</v>
      </c>
    </row>
    <row r="210" spans="1:11" ht="13.5" x14ac:dyDescent="0.25">
      <c r="A210" s="3">
        <f>TITRES_STAT!B213</f>
        <v>42611</v>
      </c>
      <c r="B210" s="5">
        <f>TITRES_STAT!D213</f>
        <v>1.9315</v>
      </c>
      <c r="C210" s="2">
        <f t="shared" si="21"/>
        <v>-5.6400000000000006E-2</v>
      </c>
      <c r="D210" s="2">
        <f t="shared" si="22"/>
        <v>1.9830400000000001</v>
      </c>
      <c r="E210" s="2">
        <f t="shared" si="24"/>
        <v>2.0836399999999999</v>
      </c>
      <c r="F210" s="2">
        <f t="shared" si="17"/>
        <v>2.1226850000000006</v>
      </c>
      <c r="G210" s="2">
        <f t="shared" si="19"/>
        <v>2.2669779999999999</v>
      </c>
      <c r="H210" s="2">
        <f t="shared" si="23"/>
        <v>1.9356824999999995</v>
      </c>
      <c r="I210" s="2">
        <f t="array" ref="I210">SUMPRODUCT(B194:B213, (ROW(B194:B213)-ROW(B194)+1)) / (20*21/2)</f>
        <v>2.0403452380952385</v>
      </c>
      <c r="J210" s="2">
        <f t="shared" si="18"/>
        <v>2.1163400282414466</v>
      </c>
      <c r="K210" s="2">
        <f t="shared" si="20"/>
        <v>2.2280818704443139</v>
      </c>
    </row>
    <row r="211" spans="1:11" ht="13.5" x14ac:dyDescent="0.25">
      <c r="A211" s="3">
        <f>TITRES_STAT!B214</f>
        <v>42612</v>
      </c>
      <c r="B211" s="5">
        <f>TITRES_STAT!D214</f>
        <v>1.8913</v>
      </c>
      <c r="C211" s="2">
        <f t="shared" si="21"/>
        <v>-4.0200000000000014E-2</v>
      </c>
      <c r="D211" s="2">
        <f t="shared" si="22"/>
        <v>1.9524599999999999</v>
      </c>
      <c r="E211" s="2">
        <f t="shared" si="24"/>
        <v>2.0482300000000002</v>
      </c>
      <c r="F211" s="2">
        <f t="shared" si="17"/>
        <v>2.1146350000000007</v>
      </c>
      <c r="G211" s="2">
        <f t="shared" si="19"/>
        <v>2.2541020000000005</v>
      </c>
      <c r="H211" s="2">
        <f t="shared" si="23"/>
        <v>1.9395859999999998</v>
      </c>
      <c r="I211" s="2">
        <f t="array" ref="I211">SUMPRODUCT(B195:B214, (ROW(B195:B214)-ROW(B195)+1)) / (20*21/2)</f>
        <v>2.0281980952380954</v>
      </c>
      <c r="J211" s="2">
        <f t="shared" si="18"/>
        <v>2.0949076445994042</v>
      </c>
      <c r="K211" s="2">
        <f t="shared" si="20"/>
        <v>2.2148747382700269</v>
      </c>
    </row>
    <row r="212" spans="1:11" ht="13.5" x14ac:dyDescent="0.25">
      <c r="A212" s="3">
        <f>TITRES_STAT!B215</f>
        <v>42613</v>
      </c>
      <c r="B212" s="5">
        <f>TITRES_STAT!D215</f>
        <v>1.8511</v>
      </c>
      <c r="C212" s="2">
        <f t="shared" si="21"/>
        <v>-4.0200000000000014E-2</v>
      </c>
      <c r="D212" s="2">
        <f t="shared" si="22"/>
        <v>1.9299400000000002</v>
      </c>
      <c r="E212" s="2">
        <f t="shared" si="24"/>
        <v>2.0152399999999999</v>
      </c>
      <c r="F212" s="2">
        <f t="shared" ref="F212:F275" si="25">AVERAGE(B193:B212)</f>
        <v>2.1053800000000007</v>
      </c>
      <c r="G212" s="2">
        <f t="shared" si="19"/>
        <v>2.2426740000000005</v>
      </c>
      <c r="H212" s="2">
        <f t="shared" si="23"/>
        <v>1.9431674999999995</v>
      </c>
      <c r="I212" s="2">
        <f t="array" ref="I212">SUMPRODUCT(B196:B215, (ROW(B196:B215)-ROW(B196)+1)) / (20*21/2)</f>
        <v>2.0203776190476197</v>
      </c>
      <c r="J212" s="2">
        <f t="shared" si="18"/>
        <v>2.0716878689232705</v>
      </c>
      <c r="K212" s="2">
        <f t="shared" si="20"/>
        <v>2.2006090622594376</v>
      </c>
    </row>
    <row r="213" spans="1:11" ht="13.5" x14ac:dyDescent="0.25">
      <c r="A213" s="3">
        <f>TITRES_STAT!B216</f>
        <v>42614</v>
      </c>
      <c r="B213" s="5">
        <f>TITRES_STAT!D216</f>
        <v>1.9557</v>
      </c>
      <c r="C213" s="2">
        <f t="shared" si="21"/>
        <v>0.10460000000000003</v>
      </c>
      <c r="D213" s="2">
        <f t="shared" si="22"/>
        <v>1.9235</v>
      </c>
      <c r="E213" s="2">
        <f t="shared" si="24"/>
        <v>1.99593</v>
      </c>
      <c r="F213" s="2">
        <f t="shared" si="25"/>
        <v>2.0993450000000005</v>
      </c>
      <c r="G213" s="2">
        <f t="shared" si="19"/>
        <v>2.2325339999999998</v>
      </c>
      <c r="H213" s="2">
        <f t="shared" si="23"/>
        <v>1.9473124999999996</v>
      </c>
      <c r="I213" s="2">
        <f t="array" ref="I213">SUMPRODUCT(B197:B216, (ROW(B197:B216)-ROW(B197)+1)) / (20*21/2)</f>
        <v>2.0116752380952381</v>
      </c>
      <c r="J213" s="2">
        <f t="shared" ref="J213:J276" si="26">$J$4*B213+J212*(1-$J$4)</f>
        <v>2.0606414052162925</v>
      </c>
      <c r="K213" s="2">
        <f t="shared" si="20"/>
        <v>2.1910047853080874</v>
      </c>
    </row>
    <row r="214" spans="1:11" ht="13.5" x14ac:dyDescent="0.25">
      <c r="A214" s="3">
        <f>TITRES_STAT!B217</f>
        <v>42615</v>
      </c>
      <c r="B214" s="5">
        <f>TITRES_STAT!D217</f>
        <v>1.9718</v>
      </c>
      <c r="C214" s="2">
        <f t="shared" si="21"/>
        <v>1.6100000000000003E-2</v>
      </c>
      <c r="D214" s="2">
        <f t="shared" si="22"/>
        <v>1.92028</v>
      </c>
      <c r="E214" s="2">
        <f t="shared" si="24"/>
        <v>1.9758099999999998</v>
      </c>
      <c r="F214" s="2">
        <f t="shared" si="25"/>
        <v>2.0941150000000004</v>
      </c>
      <c r="G214" s="2">
        <f t="shared" si="19"/>
        <v>2.2227160000000001</v>
      </c>
      <c r="H214" s="2">
        <f t="shared" si="23"/>
        <v>1.9514574999999994</v>
      </c>
      <c r="I214" s="2">
        <f t="array" ref="I214">SUMPRODUCT(B198:B217, (ROW(B198:B217)-ROW(B198)+1)) / (20*21/2)</f>
        <v>1.9986842857142857</v>
      </c>
      <c r="J214" s="2">
        <f t="shared" si="26"/>
        <v>2.0521803190052168</v>
      </c>
      <c r="K214" s="2">
        <f t="shared" si="20"/>
        <v>2.1824085192175744</v>
      </c>
    </row>
    <row r="215" spans="1:11" ht="13.5" x14ac:dyDescent="0.25">
      <c r="A215" s="3">
        <f>TITRES_STAT!B218</f>
        <v>42618</v>
      </c>
      <c r="B215" s="5">
        <f>TITRES_STAT!D218</f>
        <v>2.012</v>
      </c>
      <c r="C215" s="2">
        <f t="shared" si="21"/>
        <v>4.0200000000000014E-2</v>
      </c>
      <c r="D215" s="2">
        <f t="shared" si="22"/>
        <v>1.9363800000000002</v>
      </c>
      <c r="E215" s="2">
        <f t="shared" si="24"/>
        <v>1.9597100000000001</v>
      </c>
      <c r="F215" s="2">
        <f t="shared" si="25"/>
        <v>2.0872750000000004</v>
      </c>
      <c r="G215" s="2">
        <f t="shared" si="19"/>
        <v>2.2146680000000005</v>
      </c>
      <c r="H215" s="2">
        <f t="shared" si="23"/>
        <v>1.9556824999999995</v>
      </c>
      <c r="I215" s="2">
        <f t="array" ref="I215">SUMPRODUCT(B199:B218, (ROW(B199:B218)-ROW(B199)+1)) / (20*21/2)</f>
        <v>1.9933214285714285</v>
      </c>
      <c r="J215" s="2">
        <f t="shared" si="26"/>
        <v>2.048353621957101</v>
      </c>
      <c r="K215" s="2">
        <f t="shared" si="20"/>
        <v>2.1757258321894342</v>
      </c>
    </row>
    <row r="216" spans="1:11" ht="13.5" x14ac:dyDescent="0.25">
      <c r="A216" s="3">
        <f>TITRES_STAT!B219</f>
        <v>42619</v>
      </c>
      <c r="B216" s="5">
        <f>TITRES_STAT!D219</f>
        <v>1.9959</v>
      </c>
      <c r="C216" s="2">
        <f t="shared" si="21"/>
        <v>-1.6100000000000003E-2</v>
      </c>
      <c r="D216" s="2">
        <f t="shared" si="22"/>
        <v>1.9573</v>
      </c>
      <c r="E216" s="2">
        <f t="shared" si="24"/>
        <v>1.95488</v>
      </c>
      <c r="F216" s="2">
        <f t="shared" si="25"/>
        <v>2.0760050000000003</v>
      </c>
      <c r="G216" s="2">
        <f t="shared" si="19"/>
        <v>2.2062980000000003</v>
      </c>
      <c r="H216" s="2">
        <f t="shared" si="23"/>
        <v>1.9599074999999997</v>
      </c>
      <c r="I216" s="2">
        <f t="array" ref="I216">SUMPRODUCT(B200:B219, (ROW(B200:B219)-ROW(B200)+1)) / (20*21/2)</f>
        <v>1.99068</v>
      </c>
      <c r="J216" s="2">
        <f t="shared" si="26"/>
        <v>2.0433580389135675</v>
      </c>
      <c r="K216" s="2">
        <f t="shared" si="20"/>
        <v>2.1686738387702409</v>
      </c>
    </row>
    <row r="217" spans="1:11" ht="13.5" x14ac:dyDescent="0.25">
      <c r="A217" s="3">
        <f>TITRES_STAT!B220</f>
        <v>42620</v>
      </c>
      <c r="B217" s="5">
        <f>TITRES_STAT!D220</f>
        <v>1.9396</v>
      </c>
      <c r="C217" s="2">
        <f t="shared" si="21"/>
        <v>-5.6300000000000017E-2</v>
      </c>
      <c r="D217" s="2">
        <f t="shared" si="22"/>
        <v>1.9750000000000001</v>
      </c>
      <c r="E217" s="2">
        <f t="shared" si="24"/>
        <v>1.9524699999999999</v>
      </c>
      <c r="F217" s="2">
        <f t="shared" si="25"/>
        <v>2.0603099999999999</v>
      </c>
      <c r="G217" s="2">
        <f t="shared" si="19"/>
        <v>2.1955140000000002</v>
      </c>
      <c r="H217" s="2">
        <f t="shared" si="23"/>
        <v>1.9637704999999992</v>
      </c>
      <c r="I217" s="2">
        <f t="array" ref="I217">SUMPRODUCT(B201:B220, (ROW(B201:B220)-ROW(B201)+1)) / (20*21/2)</f>
        <v>1.98915</v>
      </c>
      <c r="J217" s="2">
        <f t="shared" si="26"/>
        <v>2.0334763209217992</v>
      </c>
      <c r="K217" s="2">
        <f t="shared" si="20"/>
        <v>2.1596905509753292</v>
      </c>
    </row>
    <row r="218" spans="1:11" ht="13.5" x14ac:dyDescent="0.25">
      <c r="A218" s="3">
        <f>TITRES_STAT!B221</f>
        <v>42621</v>
      </c>
      <c r="B218" s="5">
        <f>TITRES_STAT!D221</f>
        <v>2.004</v>
      </c>
      <c r="C218" s="2">
        <f t="shared" si="21"/>
        <v>6.4400000000000013E-2</v>
      </c>
      <c r="D218" s="2">
        <f t="shared" si="22"/>
        <v>1.9846599999999999</v>
      </c>
      <c r="E218" s="2">
        <f t="shared" si="24"/>
        <v>1.95408</v>
      </c>
      <c r="F218" s="2">
        <f t="shared" si="25"/>
        <v>2.0478350000000001</v>
      </c>
      <c r="G218" s="2">
        <f t="shared" si="19"/>
        <v>2.1865000000000006</v>
      </c>
      <c r="H218" s="2">
        <f t="shared" si="23"/>
        <v>1.9679959999999992</v>
      </c>
      <c r="I218" s="2">
        <f t="array" ref="I218">SUMPRODUCT(B202:B221, (ROW(B202:B221)-ROW(B202)+1)) / (20*21/2)</f>
        <v>1.9917595238095236</v>
      </c>
      <c r="J218" s="2">
        <f t="shared" si="26"/>
        <v>2.0306690522625805</v>
      </c>
      <c r="K218" s="2">
        <f t="shared" si="20"/>
        <v>2.1535850391723752</v>
      </c>
    </row>
    <row r="219" spans="1:11" ht="13.5" x14ac:dyDescent="0.25">
      <c r="A219" s="3">
        <f>TITRES_STAT!B222</f>
        <v>42622</v>
      </c>
      <c r="B219" s="5">
        <f>TITRES_STAT!D222</f>
        <v>2.0200999999999998</v>
      </c>
      <c r="C219" s="2">
        <f t="shared" si="21"/>
        <v>1.6099999999999781E-2</v>
      </c>
      <c r="D219" s="2">
        <f t="shared" si="22"/>
        <v>1.9943199999999996</v>
      </c>
      <c r="E219" s="2">
        <f t="shared" si="24"/>
        <v>1.9573</v>
      </c>
      <c r="F219" s="2">
        <f t="shared" si="25"/>
        <v>2.0361649999999996</v>
      </c>
      <c r="G219" s="2">
        <f t="shared" si="19"/>
        <v>2.1778080000000002</v>
      </c>
      <c r="H219" s="2">
        <f t="shared" si="23"/>
        <v>1.9723019999999991</v>
      </c>
      <c r="I219" s="2">
        <f t="array" ref="I219">SUMPRODUCT(B203:B222, (ROW(B203:B222)-ROW(B203)+1)) / (20*21/2)</f>
        <v>1.9899171428571429</v>
      </c>
      <c r="J219" s="2">
        <f t="shared" si="26"/>
        <v>2.0296624758566204</v>
      </c>
      <c r="K219" s="2">
        <f t="shared" si="20"/>
        <v>2.1483503317538508</v>
      </c>
    </row>
    <row r="220" spans="1:11" ht="13.5" x14ac:dyDescent="0.25">
      <c r="A220" s="3">
        <f>TITRES_STAT!B223</f>
        <v>42627</v>
      </c>
      <c r="B220" s="5">
        <f>TITRES_STAT!D223</f>
        <v>2.0200999999999998</v>
      </c>
      <c r="C220" s="2">
        <f t="shared" si="21"/>
        <v>0</v>
      </c>
      <c r="D220" s="2">
        <f t="shared" si="22"/>
        <v>1.9959399999999998</v>
      </c>
      <c r="E220" s="2">
        <f t="shared" si="24"/>
        <v>1.9661599999999999</v>
      </c>
      <c r="F220" s="2">
        <f t="shared" si="25"/>
        <v>2.0248999999999997</v>
      </c>
      <c r="G220" s="2">
        <f t="shared" si="19"/>
        <v>2.1691160000000003</v>
      </c>
      <c r="H220" s="2">
        <f t="shared" si="23"/>
        <v>1.9766079999999995</v>
      </c>
      <c r="I220" s="2">
        <f t="array" ref="I220">SUMPRODUCT(B204:B223, (ROW(B204:B223)-ROW(B204)+1)) / (20*21/2)</f>
        <v>1.9904895238095239</v>
      </c>
      <c r="J220" s="2">
        <f t="shared" si="26"/>
        <v>2.0287517638702757</v>
      </c>
      <c r="K220" s="2">
        <f t="shared" si="20"/>
        <v>2.1433209069791901</v>
      </c>
    </row>
    <row r="221" spans="1:11" ht="13.5" x14ac:dyDescent="0.25">
      <c r="A221" s="3">
        <f>TITRES_STAT!B224</f>
        <v>42628</v>
      </c>
      <c r="B221" s="5">
        <f>TITRES_STAT!D224</f>
        <v>2.0522999999999998</v>
      </c>
      <c r="C221" s="2">
        <f t="shared" si="21"/>
        <v>3.2200000000000006E-2</v>
      </c>
      <c r="D221" s="2">
        <f t="shared" si="22"/>
        <v>2.0072199999999993</v>
      </c>
      <c r="E221" s="2">
        <f t="shared" si="24"/>
        <v>1.9822599999999997</v>
      </c>
      <c r="F221" s="2">
        <f t="shared" si="25"/>
        <v>2.0152449999999997</v>
      </c>
      <c r="G221" s="2">
        <f t="shared" si="19"/>
        <v>2.1625180000000004</v>
      </c>
      <c r="H221" s="2">
        <f t="shared" si="23"/>
        <v>1.9810749999999993</v>
      </c>
      <c r="I221" s="2">
        <f t="array" ref="I221">SUMPRODUCT(B205:B224, (ROW(B205:B224)-ROW(B205)+1)) / (20*21/2)</f>
        <v>1.9917133333333334</v>
      </c>
      <c r="J221" s="2">
        <f t="shared" si="26"/>
        <v>2.0309944530254875</v>
      </c>
      <c r="K221" s="2">
        <f t="shared" si="20"/>
        <v>2.1397514596466731</v>
      </c>
    </row>
    <row r="222" spans="1:11" ht="13.5" x14ac:dyDescent="0.25">
      <c r="A222" s="3">
        <f>TITRES_STAT!B225</f>
        <v>42629</v>
      </c>
      <c r="B222" s="5">
        <f>TITRES_STAT!D225</f>
        <v>1.9959</v>
      </c>
      <c r="C222" s="2">
        <f t="shared" si="21"/>
        <v>-5.6399999999999784E-2</v>
      </c>
      <c r="D222" s="2">
        <f t="shared" si="22"/>
        <v>2.0184799999999998</v>
      </c>
      <c r="E222" s="2">
        <f t="shared" si="24"/>
        <v>1.9967399999999997</v>
      </c>
      <c r="F222" s="2">
        <f t="shared" si="25"/>
        <v>2.0059899999999997</v>
      </c>
      <c r="G222" s="2">
        <f t="shared" si="19"/>
        <v>2.1547920000000005</v>
      </c>
      <c r="H222" s="2">
        <f t="shared" si="23"/>
        <v>1.9855014999999994</v>
      </c>
      <c r="I222" s="2">
        <f t="array" ref="I222">SUMPRODUCT(B206:B225, (ROW(B206:B225)-ROW(B206)+1)) / (20*21/2)</f>
        <v>1.9929419047619048</v>
      </c>
      <c r="J222" s="2">
        <f t="shared" si="26"/>
        <v>2.0276521241659173</v>
      </c>
      <c r="K222" s="2">
        <f t="shared" si="20"/>
        <v>2.1341102259350389</v>
      </c>
    </row>
    <row r="223" spans="1:11" ht="13.5" x14ac:dyDescent="0.25">
      <c r="A223" s="3">
        <f>TITRES_STAT!B226</f>
        <v>42632</v>
      </c>
      <c r="B223" s="5">
        <f>TITRES_STAT!D226</f>
        <v>2.012</v>
      </c>
      <c r="C223" s="2">
        <f t="shared" si="21"/>
        <v>1.6100000000000003E-2</v>
      </c>
      <c r="D223" s="2">
        <f t="shared" si="22"/>
        <v>2.0200800000000001</v>
      </c>
      <c r="E223" s="2">
        <f t="shared" si="24"/>
        <v>2.00237</v>
      </c>
      <c r="F223" s="2">
        <f t="shared" si="25"/>
        <v>1.9991500000000002</v>
      </c>
      <c r="G223" s="2">
        <f t="shared" si="19"/>
        <v>2.1486760000000005</v>
      </c>
      <c r="H223" s="2">
        <f t="shared" si="23"/>
        <v>1.9902094999999995</v>
      </c>
      <c r="I223" s="2">
        <f t="array" ref="I223">SUMPRODUCT(B207:B226, (ROW(B207:B226)-ROW(B207)+1)) / (20*21/2)</f>
        <v>1.9957371428571431</v>
      </c>
      <c r="J223" s="2">
        <f t="shared" si="26"/>
        <v>2.0261614456739254</v>
      </c>
      <c r="K223" s="2">
        <f t="shared" si="20"/>
        <v>2.1293215896238609</v>
      </c>
    </row>
    <row r="224" spans="1:11" ht="13.5" x14ac:dyDescent="0.25">
      <c r="A224" s="3">
        <f>TITRES_STAT!B227</f>
        <v>42633</v>
      </c>
      <c r="B224" s="5">
        <f>TITRES_STAT!D227</f>
        <v>2.012</v>
      </c>
      <c r="C224" s="2">
        <f t="shared" si="21"/>
        <v>0</v>
      </c>
      <c r="D224" s="2">
        <f t="shared" si="22"/>
        <v>2.0184600000000001</v>
      </c>
      <c r="E224" s="2">
        <f t="shared" si="24"/>
        <v>2.0063899999999997</v>
      </c>
      <c r="F224" s="2">
        <f t="shared" si="25"/>
        <v>1.9910999999999999</v>
      </c>
      <c r="G224" s="2">
        <f t="shared" si="19"/>
        <v>2.1409500000000006</v>
      </c>
      <c r="H224" s="2">
        <f t="shared" si="23"/>
        <v>1.9949579999999991</v>
      </c>
      <c r="I224" s="2">
        <f t="array" ref="I224">SUMPRODUCT(B208:B227, (ROW(B208:B227)-ROW(B208)+1)) / (20*21/2)</f>
        <v>1.9986857142857144</v>
      </c>
      <c r="J224" s="2">
        <f t="shared" si="26"/>
        <v>2.0248127365621231</v>
      </c>
      <c r="K224" s="2">
        <f t="shared" si="20"/>
        <v>2.1247207429719448</v>
      </c>
    </row>
    <row r="225" spans="1:11" ht="13.5" x14ac:dyDescent="0.25">
      <c r="A225" s="3">
        <f>TITRES_STAT!B228</f>
        <v>42634</v>
      </c>
      <c r="B225" s="5">
        <f>TITRES_STAT!D228</f>
        <v>2.004</v>
      </c>
      <c r="C225" s="2">
        <f t="shared" si="21"/>
        <v>-8.0000000000000071E-3</v>
      </c>
      <c r="D225" s="2">
        <f t="shared" si="22"/>
        <v>2.0152399999999999</v>
      </c>
      <c r="E225" s="2">
        <f t="shared" si="24"/>
        <v>2.0055900000000002</v>
      </c>
      <c r="F225" s="2">
        <f t="shared" si="25"/>
        <v>1.98265</v>
      </c>
      <c r="G225" s="2">
        <f t="shared" si="19"/>
        <v>2.1332240000000007</v>
      </c>
      <c r="H225" s="2">
        <f t="shared" si="23"/>
        <v>1.9995454999999993</v>
      </c>
      <c r="I225" s="2">
        <f t="array" ref="I225">SUMPRODUCT(B209:B228, (ROW(B209:B228)-ROW(B209)+1)) / (20*21/2)</f>
        <v>2.001404285714286</v>
      </c>
      <c r="J225" s="2">
        <f t="shared" si="26"/>
        <v>2.0228305711752546</v>
      </c>
      <c r="K225" s="2">
        <f t="shared" si="20"/>
        <v>2.1199865961887316</v>
      </c>
    </row>
    <row r="226" spans="1:11" ht="13.5" x14ac:dyDescent="0.25">
      <c r="A226" s="3">
        <f>TITRES_STAT!B229</f>
        <v>42635</v>
      </c>
      <c r="B226" s="5">
        <f>TITRES_STAT!D229</f>
        <v>2.012</v>
      </c>
      <c r="C226" s="2">
        <f t="shared" si="21"/>
        <v>8.0000000000000071E-3</v>
      </c>
      <c r="D226" s="2">
        <f t="shared" si="22"/>
        <v>2.00718</v>
      </c>
      <c r="E226" s="2">
        <f t="shared" si="24"/>
        <v>2.0072000000000001</v>
      </c>
      <c r="F226" s="2">
        <f t="shared" si="25"/>
        <v>1.9810399999999997</v>
      </c>
      <c r="G226" s="2">
        <f t="shared" si="19"/>
        <v>2.1256580000000009</v>
      </c>
      <c r="H226" s="2">
        <f t="shared" si="23"/>
        <v>2.0041729999999993</v>
      </c>
      <c r="I226" s="2">
        <f t="array" ref="I226">SUMPRODUCT(B210:B229, (ROW(B210:B229)-ROW(B210)+1)) / (20*21/2)</f>
        <v>2.0040080952380954</v>
      </c>
      <c r="J226" s="2">
        <f t="shared" si="26"/>
        <v>2.0217990882061829</v>
      </c>
      <c r="K226" s="2">
        <f t="shared" si="20"/>
        <v>2.1157518277107421</v>
      </c>
    </row>
    <row r="227" spans="1:11" ht="13.5" x14ac:dyDescent="0.25">
      <c r="A227" s="3">
        <f>TITRES_STAT!B230</f>
        <v>42636</v>
      </c>
      <c r="B227" s="5">
        <f>TITRES_STAT!D230</f>
        <v>2.012</v>
      </c>
      <c r="C227" s="2">
        <f t="shared" si="21"/>
        <v>0</v>
      </c>
      <c r="D227" s="2">
        <f t="shared" si="22"/>
        <v>2.0104000000000002</v>
      </c>
      <c r="E227" s="2">
        <f t="shared" si="24"/>
        <v>2.01444</v>
      </c>
      <c r="F227" s="2">
        <f t="shared" si="25"/>
        <v>1.9834549999999997</v>
      </c>
      <c r="G227" s="2">
        <f t="shared" si="19"/>
        <v>2.1176100000000004</v>
      </c>
      <c r="H227" s="2">
        <f t="shared" si="23"/>
        <v>2.0088809999999997</v>
      </c>
      <c r="I227" s="2">
        <f t="array" ref="I227">SUMPRODUCT(B211:B230, (ROW(B211:B230)-ROW(B211)+1)) / (20*21/2)</f>
        <v>2.0049638095238098</v>
      </c>
      <c r="J227" s="2">
        <f t="shared" si="26"/>
        <v>2.0208658417103562</v>
      </c>
      <c r="K227" s="2">
        <f t="shared" si="20"/>
        <v>2.1116831285848305</v>
      </c>
    </row>
    <row r="228" spans="1:11" ht="13.5" x14ac:dyDescent="0.25">
      <c r="A228" s="3">
        <f>TITRES_STAT!B231</f>
        <v>42639</v>
      </c>
      <c r="B228" s="5">
        <f>TITRES_STAT!D231</f>
        <v>2.012</v>
      </c>
      <c r="C228" s="2">
        <f t="shared" si="21"/>
        <v>0</v>
      </c>
      <c r="D228" s="2">
        <f t="shared" si="22"/>
        <v>2.0104000000000002</v>
      </c>
      <c r="E228" s="2">
        <f t="shared" si="24"/>
        <v>2.0152399999999999</v>
      </c>
      <c r="F228" s="2">
        <f t="shared" si="25"/>
        <v>1.9846599999999999</v>
      </c>
      <c r="G228" s="2">
        <f t="shared" si="19"/>
        <v>2.1095620000000004</v>
      </c>
      <c r="H228" s="2">
        <f t="shared" si="23"/>
        <v>2.0137094999999996</v>
      </c>
      <c r="I228" s="2">
        <f t="array" ref="I228">SUMPRODUCT(B212:B231, (ROW(B212:B231)-ROW(B212)+1)) / (20*21/2)</f>
        <v>2.0056128571428573</v>
      </c>
      <c r="J228" s="2">
        <f t="shared" si="26"/>
        <v>2.0200214758331794</v>
      </c>
      <c r="K228" s="2">
        <f t="shared" si="20"/>
        <v>2.1077739862873859</v>
      </c>
    </row>
    <row r="229" spans="1:11" ht="13.5" x14ac:dyDescent="0.25">
      <c r="A229" s="3">
        <f>TITRES_STAT!B232</f>
        <v>42640</v>
      </c>
      <c r="B229" s="5">
        <f>TITRES_STAT!D232</f>
        <v>2.012</v>
      </c>
      <c r="C229" s="2">
        <f t="shared" si="21"/>
        <v>0</v>
      </c>
      <c r="D229" s="2">
        <f t="shared" si="22"/>
        <v>2.0104000000000002</v>
      </c>
      <c r="E229" s="2">
        <f t="shared" si="24"/>
        <v>2.0144299999999999</v>
      </c>
      <c r="F229" s="2">
        <f t="shared" si="25"/>
        <v>1.985865</v>
      </c>
      <c r="G229" s="2">
        <f t="shared" si="19"/>
        <v>2.100226000000001</v>
      </c>
      <c r="H229" s="2">
        <f t="shared" si="23"/>
        <v>2.0186589999999991</v>
      </c>
      <c r="I229" s="2">
        <f t="array" ref="I229">SUMPRODUCT(B213:B232, (ROW(B213:B232)-ROW(B213)+1)) / (20*21/2)</f>
        <v>2.0011638095238093</v>
      </c>
      <c r="J229" s="2">
        <f t="shared" si="26"/>
        <v>2.019257525753829</v>
      </c>
      <c r="K229" s="2">
        <f t="shared" si="20"/>
        <v>2.1040181436878806</v>
      </c>
    </row>
    <row r="230" spans="1:11" ht="13.5" x14ac:dyDescent="0.25">
      <c r="A230" s="3">
        <f>TITRES_STAT!B233</f>
        <v>42641</v>
      </c>
      <c r="B230" s="5">
        <f>TITRES_STAT!D233</f>
        <v>1.9959</v>
      </c>
      <c r="C230" s="2">
        <f t="shared" si="21"/>
        <v>-1.6100000000000003E-2</v>
      </c>
      <c r="D230" s="2">
        <f t="shared" si="22"/>
        <v>2.0087800000000002</v>
      </c>
      <c r="E230" s="2">
        <f t="shared" si="24"/>
        <v>2.0120100000000001</v>
      </c>
      <c r="F230" s="2">
        <f t="shared" si="25"/>
        <v>1.989085</v>
      </c>
      <c r="G230" s="2">
        <f t="shared" si="19"/>
        <v>2.0926600000000009</v>
      </c>
      <c r="H230" s="2">
        <f t="shared" si="23"/>
        <v>2.0236484999999993</v>
      </c>
      <c r="I230" s="2">
        <f t="array" ref="I230">SUMPRODUCT(B214:B233, (ROW(B214:B233)-ROW(B214)+1)) / (20*21/2)</f>
        <v>1.9947219047619047</v>
      </c>
      <c r="J230" s="2">
        <f t="shared" si="26"/>
        <v>2.0170329994915597</v>
      </c>
      <c r="K230" s="2">
        <f t="shared" si="20"/>
        <v>2.0997782164844345</v>
      </c>
    </row>
    <row r="231" spans="1:11" ht="13.5" x14ac:dyDescent="0.25">
      <c r="A231" s="3">
        <f>TITRES_STAT!B234</f>
        <v>42642</v>
      </c>
      <c r="B231" s="5">
        <f>TITRES_STAT!D234</f>
        <v>1.9959</v>
      </c>
      <c r="C231" s="2">
        <f t="shared" si="21"/>
        <v>0</v>
      </c>
      <c r="D231" s="2">
        <f t="shared" si="22"/>
        <v>2.00556</v>
      </c>
      <c r="E231" s="2">
        <f t="shared" si="24"/>
        <v>2.0063699999999995</v>
      </c>
      <c r="F231" s="2">
        <f t="shared" si="25"/>
        <v>1.9943149999999998</v>
      </c>
      <c r="G231" s="2">
        <f t="shared" si="19"/>
        <v>2.0836460000000012</v>
      </c>
      <c r="H231" s="2">
        <f t="shared" si="23"/>
        <v>2.0285979999999997</v>
      </c>
      <c r="I231" s="2">
        <f t="array" ref="I231">SUMPRODUCT(B215:B234, (ROW(B215:B234)-ROW(B215)+1)) / (20*21/2)</f>
        <v>1.9945285714285717</v>
      </c>
      <c r="J231" s="2">
        <f t="shared" si="26"/>
        <v>2.0150203328733158</v>
      </c>
      <c r="K231" s="2">
        <f t="shared" si="20"/>
        <v>2.0957045609360252</v>
      </c>
    </row>
    <row r="232" spans="1:11" ht="13.5" x14ac:dyDescent="0.25">
      <c r="A232" s="3">
        <f>TITRES_STAT!B235</f>
        <v>42643</v>
      </c>
      <c r="B232" s="5">
        <f>TITRES_STAT!D235</f>
        <v>1.9476</v>
      </c>
      <c r="C232" s="2">
        <f t="shared" si="21"/>
        <v>-4.830000000000001E-2</v>
      </c>
      <c r="D232" s="2">
        <f t="shared" si="22"/>
        <v>1.99268</v>
      </c>
      <c r="E232" s="2">
        <f t="shared" si="24"/>
        <v>2.0015400000000003</v>
      </c>
      <c r="F232" s="2">
        <f t="shared" si="25"/>
        <v>1.9991399999999999</v>
      </c>
      <c r="G232" s="2">
        <f t="shared" si="19"/>
        <v>2.074310000000001</v>
      </c>
      <c r="H232" s="2">
        <f t="shared" si="23"/>
        <v>2.0333059999999996</v>
      </c>
      <c r="I232" s="2">
        <f t="array" ref="I232">SUMPRODUCT(B216:B235, (ROW(B216:B235)-ROW(B216)+1)) / (20*21/2)</f>
        <v>1.9888585714285714</v>
      </c>
      <c r="J232" s="2">
        <f t="shared" si="26"/>
        <v>2.0085993487901428</v>
      </c>
      <c r="K232" s="2">
        <f t="shared" si="20"/>
        <v>2.0898965389385342</v>
      </c>
    </row>
    <row r="233" spans="1:11" ht="13.5" x14ac:dyDescent="0.25">
      <c r="A233" s="3">
        <f>TITRES_STAT!B236</f>
        <v>42647</v>
      </c>
      <c r="B233" s="5">
        <f>TITRES_STAT!D236</f>
        <v>1.9315</v>
      </c>
      <c r="C233" s="2">
        <f t="shared" si="21"/>
        <v>-1.6100000000000003E-2</v>
      </c>
      <c r="D233" s="2">
        <f t="shared" si="22"/>
        <v>1.9765799999999998</v>
      </c>
      <c r="E233" s="2">
        <f t="shared" si="24"/>
        <v>1.9934900000000002</v>
      </c>
      <c r="F233" s="2">
        <f t="shared" si="25"/>
        <v>1.9979299999999998</v>
      </c>
      <c r="G233" s="2">
        <f t="shared" si="19"/>
        <v>2.064652000000001</v>
      </c>
      <c r="H233" s="2">
        <f t="shared" si="23"/>
        <v>2.038014</v>
      </c>
      <c r="I233" s="2">
        <f t="array" ref="I233">SUMPRODUCT(B217:B236, (ROW(B217:B236)-ROW(B217)+1)) / (20*21/2)</f>
        <v>1.9942666666666669</v>
      </c>
      <c r="J233" s="2">
        <f t="shared" si="26"/>
        <v>2.0012565536672722</v>
      </c>
      <c r="K233" s="2">
        <f t="shared" si="20"/>
        <v>2.0836849099605526</v>
      </c>
    </row>
    <row r="234" spans="1:11" ht="13.5" x14ac:dyDescent="0.25">
      <c r="A234" s="3">
        <f>TITRES_STAT!B237</f>
        <v>42648</v>
      </c>
      <c r="B234" s="5">
        <f>TITRES_STAT!D237</f>
        <v>1.9959</v>
      </c>
      <c r="C234" s="2">
        <f t="shared" si="21"/>
        <v>6.4400000000000013E-2</v>
      </c>
      <c r="D234" s="2">
        <f t="shared" si="22"/>
        <v>1.97336</v>
      </c>
      <c r="E234" s="2">
        <f t="shared" si="24"/>
        <v>1.9918800000000001</v>
      </c>
      <c r="F234" s="2">
        <f t="shared" si="25"/>
        <v>1.9991350000000001</v>
      </c>
      <c r="G234" s="2">
        <f t="shared" si="19"/>
        <v>2.057570000000001</v>
      </c>
      <c r="H234" s="2">
        <f t="shared" si="23"/>
        <v>2.0428424999999999</v>
      </c>
      <c r="I234" s="2">
        <f t="array" ref="I234">SUMPRODUCT(B218:B237, (ROW(B218:B237)-ROW(B218)+1)) / (20*21/2)</f>
        <v>1.998634761904762</v>
      </c>
      <c r="J234" s="2">
        <f t="shared" si="26"/>
        <v>2.0007464056989606</v>
      </c>
      <c r="K234" s="2">
        <f t="shared" si="20"/>
        <v>2.0802423644719035</v>
      </c>
    </row>
    <row r="235" spans="1:11" ht="13.5" x14ac:dyDescent="0.25">
      <c r="A235" s="3">
        <f>TITRES_STAT!B238</f>
        <v>42649</v>
      </c>
      <c r="B235" s="5">
        <f>TITRES_STAT!D238</f>
        <v>1.9396</v>
      </c>
      <c r="C235" s="2">
        <f t="shared" si="21"/>
        <v>-5.6300000000000017E-2</v>
      </c>
      <c r="D235" s="2">
        <f t="shared" si="22"/>
        <v>1.9621</v>
      </c>
      <c r="E235" s="2">
        <f t="shared" si="24"/>
        <v>1.9854399999999999</v>
      </c>
      <c r="F235" s="2">
        <f t="shared" si="25"/>
        <v>1.9955149999999999</v>
      </c>
      <c r="G235" s="2">
        <f t="shared" si="19"/>
        <v>2.051454000000001</v>
      </c>
      <c r="H235" s="2">
        <f t="shared" si="23"/>
        <v>2.0474699999999997</v>
      </c>
      <c r="I235" s="2">
        <f t="array" ref="I235">SUMPRODUCT(B219:B238, (ROW(B219:B238)-ROW(B219)+1)) / (20*21/2)</f>
        <v>1.9986761904761907</v>
      </c>
      <c r="J235" s="2">
        <f t="shared" si="26"/>
        <v>1.9949229384895357</v>
      </c>
      <c r="K235" s="2">
        <f t="shared" si="20"/>
        <v>2.0747269776298682</v>
      </c>
    </row>
    <row r="236" spans="1:11" ht="13.5" x14ac:dyDescent="0.25">
      <c r="A236" s="3">
        <f>TITRES_STAT!B239</f>
        <v>42650</v>
      </c>
      <c r="B236" s="5">
        <f>TITRES_STAT!D239</f>
        <v>2.0522999999999998</v>
      </c>
      <c r="C236" s="2">
        <f t="shared" si="21"/>
        <v>0.1126999999999998</v>
      </c>
      <c r="D236" s="2">
        <f t="shared" si="22"/>
        <v>1.9733800000000001</v>
      </c>
      <c r="E236" s="2">
        <f t="shared" si="24"/>
        <v>1.9894700000000001</v>
      </c>
      <c r="F236" s="2">
        <f t="shared" si="25"/>
        <v>1.9983349999999998</v>
      </c>
      <c r="G236" s="2">
        <f t="shared" si="19"/>
        <v>2.0482360000000011</v>
      </c>
      <c r="H236" s="2">
        <f t="shared" si="23"/>
        <v>2.0527015</v>
      </c>
      <c r="I236" s="2">
        <f t="array" ref="I236">SUMPRODUCT(B220:B239, (ROW(B220:B239)-ROW(B220)+1)) / (20*21/2)</f>
        <v>2.003317619047619</v>
      </c>
      <c r="J236" s="2">
        <f t="shared" si="26"/>
        <v>2.0003874205381513</v>
      </c>
      <c r="K236" s="2">
        <f t="shared" si="20"/>
        <v>2.07384748831105</v>
      </c>
    </row>
    <row r="237" spans="1:11" ht="13.5" x14ac:dyDescent="0.25">
      <c r="A237" s="3">
        <f>TITRES_STAT!B240</f>
        <v>42653</v>
      </c>
      <c r="B237" s="5">
        <f>TITRES_STAT!D240</f>
        <v>2.0442</v>
      </c>
      <c r="C237" s="2">
        <f t="shared" si="21"/>
        <v>-8.099999999999774E-3</v>
      </c>
      <c r="D237" s="2">
        <f t="shared" si="22"/>
        <v>1.9926999999999999</v>
      </c>
      <c r="E237" s="2">
        <f t="shared" si="24"/>
        <v>1.9926900000000001</v>
      </c>
      <c r="F237" s="2">
        <f t="shared" si="25"/>
        <v>2.0035650000000005</v>
      </c>
      <c r="G237" s="2">
        <f t="shared" si="19"/>
        <v>2.0461440000000009</v>
      </c>
      <c r="H237" s="2">
        <f t="shared" si="23"/>
        <v>2.0580129999999999</v>
      </c>
      <c r="I237" s="2">
        <f t="array" ref="I237">SUMPRODUCT(B221:B240, (ROW(B221:B240)-ROW(B221)+1)) / (20*21/2)</f>
        <v>2.0147009523809523</v>
      </c>
      <c r="J237" s="2">
        <f t="shared" si="26"/>
        <v>2.0045600471535656</v>
      </c>
      <c r="K237" s="2">
        <f t="shared" si="20"/>
        <v>2.072684841710617</v>
      </c>
    </row>
    <row r="238" spans="1:11" ht="13.5" x14ac:dyDescent="0.25">
      <c r="A238" s="3">
        <f>TITRES_STAT!B241</f>
        <v>42654</v>
      </c>
      <c r="B238" s="5">
        <f>TITRES_STAT!D241</f>
        <v>2.004</v>
      </c>
      <c r="C238" s="2">
        <f t="shared" si="21"/>
        <v>-4.0200000000000014E-2</v>
      </c>
      <c r="D238" s="2">
        <f t="shared" si="22"/>
        <v>2.0072000000000001</v>
      </c>
      <c r="E238" s="2">
        <f t="shared" si="24"/>
        <v>1.9918900000000002</v>
      </c>
      <c r="F238" s="2">
        <f t="shared" si="25"/>
        <v>2.003565</v>
      </c>
      <c r="G238" s="2">
        <f t="shared" si="19"/>
        <v>2.0450180000000011</v>
      </c>
      <c r="H238" s="2">
        <f t="shared" si="23"/>
        <v>2.0630834999999998</v>
      </c>
      <c r="I238" s="2">
        <f t="array" ref="I238">SUMPRODUCT(B222:B241, (ROW(B222:B241)-ROW(B222)+1)) / (20*21/2)</f>
        <v>2.0263480952380952</v>
      </c>
      <c r="J238" s="2">
        <f t="shared" si="26"/>
        <v>2.0045067093294167</v>
      </c>
      <c r="K238" s="2">
        <f t="shared" si="20"/>
        <v>2.069991318506279</v>
      </c>
    </row>
    <row r="239" spans="1:11" ht="13.5" x14ac:dyDescent="0.25">
      <c r="A239" s="3">
        <f>TITRES_STAT!B242</f>
        <v>42655</v>
      </c>
      <c r="B239" s="5">
        <f>TITRES_STAT!D242</f>
        <v>2.0522999999999998</v>
      </c>
      <c r="C239" s="2">
        <f t="shared" si="21"/>
        <v>4.8299999999999788E-2</v>
      </c>
      <c r="D239" s="2">
        <f t="shared" si="22"/>
        <v>2.0184799999999994</v>
      </c>
      <c r="E239" s="2">
        <f t="shared" si="24"/>
        <v>1.9959199999999999</v>
      </c>
      <c r="F239" s="2">
        <f t="shared" si="25"/>
        <v>2.0051750000000004</v>
      </c>
      <c r="G239" s="2">
        <f t="shared" si="19"/>
        <v>2.0455020000000008</v>
      </c>
      <c r="H239" s="2">
        <f t="shared" si="23"/>
        <v>2.0684759999999995</v>
      </c>
      <c r="I239" s="2">
        <f t="array" ref="I239">SUMPRODUCT(B223:B242, (ROW(B223:B242)-ROW(B223)+1)) / (20*21/2)</f>
        <v>2.0491171428571429</v>
      </c>
      <c r="J239" s="2">
        <f t="shared" si="26"/>
        <v>2.0090584512980438</v>
      </c>
      <c r="K239" s="2">
        <f t="shared" si="20"/>
        <v>2.0692975413099544</v>
      </c>
    </row>
    <row r="240" spans="1:11" ht="13.5" x14ac:dyDescent="0.25">
      <c r="A240" s="3">
        <f>TITRES_STAT!B243</f>
        <v>42656</v>
      </c>
      <c r="B240" s="5">
        <f>TITRES_STAT!D243</f>
        <v>2.1246999999999998</v>
      </c>
      <c r="C240" s="2">
        <f t="shared" si="21"/>
        <v>7.240000000000002E-2</v>
      </c>
      <c r="D240" s="2">
        <f t="shared" si="22"/>
        <v>2.0554999999999999</v>
      </c>
      <c r="E240" s="2">
        <f t="shared" si="24"/>
        <v>2.0087999999999999</v>
      </c>
      <c r="F240" s="2">
        <f t="shared" si="25"/>
        <v>2.0104049999999996</v>
      </c>
      <c r="G240" s="2">
        <f t="shared" si="19"/>
        <v>2.0464680000000008</v>
      </c>
      <c r="H240" s="2">
        <f t="shared" si="23"/>
        <v>2.0742704999999999</v>
      </c>
      <c r="I240" s="2">
        <f t="array" ref="I240">SUMPRODUCT(B224:B243, (ROW(B224:B243)-ROW(B224)+1)) / (20*21/2)</f>
        <v>2.07985</v>
      </c>
      <c r="J240" s="2">
        <f t="shared" si="26"/>
        <v>2.0200719321268017</v>
      </c>
      <c r="K240" s="2">
        <f t="shared" si="20"/>
        <v>2.0714701867487797</v>
      </c>
    </row>
    <row r="241" spans="1:11" ht="13.5" x14ac:dyDescent="0.25">
      <c r="A241" s="3">
        <f>TITRES_STAT!B244</f>
        <v>42657</v>
      </c>
      <c r="B241" s="5">
        <f>TITRES_STAT!D244</f>
        <v>2.1326999999999998</v>
      </c>
      <c r="C241" s="2">
        <f t="shared" si="21"/>
        <v>8.0000000000000071E-3</v>
      </c>
      <c r="D241" s="2">
        <f t="shared" si="22"/>
        <v>2.07158</v>
      </c>
      <c r="E241" s="2">
        <f t="shared" si="24"/>
        <v>2.0224800000000003</v>
      </c>
      <c r="F241" s="2">
        <f t="shared" si="25"/>
        <v>2.0144249999999997</v>
      </c>
      <c r="G241" s="2">
        <f t="shared" si="19"/>
        <v>2.0480760000000009</v>
      </c>
      <c r="H241" s="2">
        <f t="shared" si="23"/>
        <v>2.0799845000000001</v>
      </c>
      <c r="I241" s="2">
        <f t="array" ref="I241">SUMPRODUCT(B225:B244, (ROW(B225:B244)-ROW(B225)+1)) / (20*21/2)</f>
        <v>2.1028495238095237</v>
      </c>
      <c r="J241" s="2">
        <f t="shared" si="26"/>
        <v>2.0307984147813918</v>
      </c>
      <c r="K241" s="2">
        <f t="shared" si="20"/>
        <v>2.0738713558958866</v>
      </c>
    </row>
    <row r="242" spans="1:11" ht="13.5" x14ac:dyDescent="0.25">
      <c r="A242" s="3">
        <f>TITRES_STAT!B245</f>
        <v>42660</v>
      </c>
      <c r="B242" s="5">
        <f>TITRES_STAT!D245</f>
        <v>2.2534999999999998</v>
      </c>
      <c r="C242" s="2">
        <f t="shared" si="21"/>
        <v>0.12080000000000002</v>
      </c>
      <c r="D242" s="2">
        <f t="shared" si="22"/>
        <v>2.1134399999999998</v>
      </c>
      <c r="E242" s="2">
        <f t="shared" si="24"/>
        <v>2.05307</v>
      </c>
      <c r="F242" s="2">
        <f t="shared" si="25"/>
        <v>2.0273050000000001</v>
      </c>
      <c r="G242" s="2">
        <f t="shared" ref="G242:G305" si="27">AVERAGE(B193:B242)</f>
        <v>2.0524220000000009</v>
      </c>
      <c r="H242" s="2">
        <f t="shared" si="23"/>
        <v>2.0864229999999999</v>
      </c>
      <c r="I242" s="2">
        <f t="array" ref="I242">SUMPRODUCT(B226:B245, (ROW(B226:B245)-ROW(B226)+1)) / (20*21/2)</f>
        <v>2.1214790476190473</v>
      </c>
      <c r="J242" s="2">
        <f t="shared" si="26"/>
        <v>2.0520080895641164</v>
      </c>
      <c r="K242" s="2">
        <f t="shared" si="20"/>
        <v>2.0809156164489893</v>
      </c>
    </row>
    <row r="243" spans="1:11" ht="13.5" x14ac:dyDescent="0.25">
      <c r="A243" s="3">
        <f>TITRES_STAT!B246</f>
        <v>42661</v>
      </c>
      <c r="B243" s="5">
        <f>TITRES_STAT!D246</f>
        <v>2.35</v>
      </c>
      <c r="C243" s="2">
        <f t="shared" si="21"/>
        <v>9.6500000000000252E-2</v>
      </c>
      <c r="D243" s="2">
        <f t="shared" si="22"/>
        <v>2.1826399999999997</v>
      </c>
      <c r="E243" s="2">
        <f t="shared" si="24"/>
        <v>2.0949200000000001</v>
      </c>
      <c r="F243" s="2">
        <f t="shared" si="25"/>
        <v>2.0442050000000003</v>
      </c>
      <c r="G243" s="2">
        <f t="shared" si="27"/>
        <v>2.057894000000001</v>
      </c>
      <c r="H243" s="2">
        <f t="shared" si="23"/>
        <v>2.0933440000000001</v>
      </c>
      <c r="I243" s="2">
        <f t="array" ref="I243">SUMPRODUCT(B227:B246, (ROW(B227:B246)-ROW(B227)+1)) / (20*21/2)</f>
        <v>2.132787142857143</v>
      </c>
      <c r="J243" s="2">
        <f t="shared" si="26"/>
        <v>2.0803882715103912</v>
      </c>
      <c r="K243" s="2">
        <f t="shared" ref="K243:K306" si="28">$K$4*B243+(1-$K$4)*K242</f>
        <v>2.0914679452156957</v>
      </c>
    </row>
    <row r="244" spans="1:11" ht="13.5" x14ac:dyDescent="0.25">
      <c r="A244" s="3">
        <f>TITRES_STAT!B247</f>
        <v>42662</v>
      </c>
      <c r="B244" s="5">
        <f>TITRES_STAT!D247</f>
        <v>2.2856999999999998</v>
      </c>
      <c r="C244" s="2">
        <f t="shared" si="21"/>
        <v>-6.4300000000000246E-2</v>
      </c>
      <c r="D244" s="2">
        <f t="shared" si="22"/>
        <v>2.22932</v>
      </c>
      <c r="E244" s="2">
        <f t="shared" si="24"/>
        <v>2.1238999999999999</v>
      </c>
      <c r="F244" s="2">
        <f t="shared" si="25"/>
        <v>2.05789</v>
      </c>
      <c r="G244" s="2">
        <f t="shared" si="27"/>
        <v>2.0620800000000004</v>
      </c>
      <c r="H244" s="2">
        <f t="shared" si="23"/>
        <v>2.0999435000000002</v>
      </c>
      <c r="I244" s="2">
        <f t="array" ref="I244">SUMPRODUCT(B228:B247, (ROW(B228:B247)-ROW(B228)+1)) / (20*21/2)</f>
        <v>2.1432519047619047</v>
      </c>
      <c r="J244" s="2">
        <f t="shared" si="26"/>
        <v>2.0999417694617826</v>
      </c>
      <c r="K244" s="2">
        <f t="shared" si="28"/>
        <v>2.0990848885405704</v>
      </c>
    </row>
    <row r="245" spans="1:11" ht="13.5" x14ac:dyDescent="0.25">
      <c r="A245" s="3">
        <f>TITRES_STAT!B248</f>
        <v>42663</v>
      </c>
      <c r="B245" s="5">
        <f>TITRES_STAT!D248</f>
        <v>2.2534999999999998</v>
      </c>
      <c r="C245" s="2">
        <f t="shared" si="21"/>
        <v>-3.2200000000000006E-2</v>
      </c>
      <c r="D245" s="2">
        <f t="shared" si="22"/>
        <v>2.2550800000000004</v>
      </c>
      <c r="E245" s="2">
        <f t="shared" si="24"/>
        <v>2.1552899999999999</v>
      </c>
      <c r="F245" s="2">
        <f t="shared" si="25"/>
        <v>2.0703650000000002</v>
      </c>
      <c r="G245" s="2">
        <f t="shared" si="27"/>
        <v>2.0641740000000008</v>
      </c>
      <c r="H245" s="2">
        <f t="shared" si="23"/>
        <v>2.1062615</v>
      </c>
      <c r="I245" s="2">
        <f t="array" ref="I245">SUMPRODUCT(B229:B248, (ROW(B229:B248)-ROW(B229)+1)) / (20*21/2)</f>
        <v>2.1513399999999998</v>
      </c>
      <c r="J245" s="2">
        <f t="shared" si="26"/>
        <v>2.1145663628463747</v>
      </c>
      <c r="K245" s="2">
        <f t="shared" si="28"/>
        <v>2.1051403831076065</v>
      </c>
    </row>
    <row r="246" spans="1:11" ht="13.5" x14ac:dyDescent="0.25">
      <c r="A246" s="3">
        <f>TITRES_STAT!B249</f>
        <v>42664</v>
      </c>
      <c r="B246" s="5">
        <f>TITRES_STAT!D249</f>
        <v>2.1890999999999998</v>
      </c>
      <c r="C246" s="2">
        <f t="shared" si="21"/>
        <v>-6.4400000000000013E-2</v>
      </c>
      <c r="D246" s="2">
        <f t="shared" si="22"/>
        <v>2.2663600000000002</v>
      </c>
      <c r="E246" s="2">
        <f t="shared" si="24"/>
        <v>2.1689699999999998</v>
      </c>
      <c r="F246" s="2">
        <f t="shared" si="25"/>
        <v>2.0792200000000003</v>
      </c>
      <c r="G246" s="2">
        <f t="shared" si="27"/>
        <v>2.0635300000000005</v>
      </c>
      <c r="H246" s="2">
        <f t="shared" si="23"/>
        <v>2.1120965000000003</v>
      </c>
      <c r="I246" s="2">
        <f t="array" ref="I246">SUMPRODUCT(B230:B249, (ROW(B230:B249)-ROW(B230)+1)) / (20*21/2)</f>
        <v>2.1601947619047617</v>
      </c>
      <c r="J246" s="2">
        <f t="shared" si="26"/>
        <v>2.1216648044800532</v>
      </c>
      <c r="K246" s="2">
        <f t="shared" si="28"/>
        <v>2.1084329171033867</v>
      </c>
    </row>
    <row r="247" spans="1:11" ht="13.5" x14ac:dyDescent="0.25">
      <c r="A247" s="3">
        <f>TITRES_STAT!B250</f>
        <v>42667</v>
      </c>
      <c r="B247" s="5">
        <f>TITRES_STAT!D250</f>
        <v>2.1890999999999998</v>
      </c>
      <c r="C247" s="2">
        <f t="shared" si="21"/>
        <v>0</v>
      </c>
      <c r="D247" s="2">
        <f t="shared" si="22"/>
        <v>2.2534799999999997</v>
      </c>
      <c r="E247" s="2">
        <f t="shared" si="24"/>
        <v>2.1834599999999997</v>
      </c>
      <c r="F247" s="2">
        <f t="shared" si="25"/>
        <v>2.0880749999999999</v>
      </c>
      <c r="G247" s="2">
        <f t="shared" si="27"/>
        <v>2.0622420000000004</v>
      </c>
      <c r="H247" s="2">
        <f t="shared" si="23"/>
        <v>2.1176900000000001</v>
      </c>
      <c r="I247" s="2">
        <f t="array" ref="I247">SUMPRODUCT(B231:B250, (ROW(B231:B250)-ROW(B231)+1)) / (20*21/2)</f>
        <v>2.1751014285714287</v>
      </c>
      <c r="J247" s="2">
        <f t="shared" si="26"/>
        <v>2.1280872040533816</v>
      </c>
      <c r="K247" s="2">
        <f t="shared" si="28"/>
        <v>2.1115963321189399</v>
      </c>
    </row>
    <row r="248" spans="1:11" ht="13.5" x14ac:dyDescent="0.25">
      <c r="A248" s="3">
        <f>TITRES_STAT!B251</f>
        <v>42668</v>
      </c>
      <c r="B248" s="5">
        <f>TITRES_STAT!D251</f>
        <v>2.173</v>
      </c>
      <c r="C248" s="2">
        <f t="shared" si="21"/>
        <v>-1.6099999999999781E-2</v>
      </c>
      <c r="D248" s="2">
        <f t="shared" si="22"/>
        <v>2.2180799999999996</v>
      </c>
      <c r="E248" s="2">
        <f t="shared" si="24"/>
        <v>2.2003599999999999</v>
      </c>
      <c r="F248" s="2">
        <f t="shared" si="25"/>
        <v>2.0961249999999998</v>
      </c>
      <c r="G248" s="2">
        <f t="shared" si="27"/>
        <v>2.0606320000000005</v>
      </c>
      <c r="H248" s="2">
        <f t="shared" si="23"/>
        <v>2.1232435000000001</v>
      </c>
      <c r="I248" s="2">
        <f t="array" ref="I248">SUMPRODUCT(B232:B251, (ROW(B232:B251)-ROW(B232)+1)) / (20*21/2)</f>
        <v>2.1879814285714287</v>
      </c>
      <c r="J248" s="2">
        <f t="shared" si="26"/>
        <v>2.1323646131911547</v>
      </c>
      <c r="K248" s="2">
        <f t="shared" si="28"/>
        <v>2.114004319094668</v>
      </c>
    </row>
    <row r="249" spans="1:11" ht="13.5" x14ac:dyDescent="0.25">
      <c r="A249" s="3">
        <f>TITRES_STAT!B252</f>
        <v>42669</v>
      </c>
      <c r="B249" s="5">
        <f>TITRES_STAT!D252</f>
        <v>2.1890999999999998</v>
      </c>
      <c r="C249" s="2">
        <f t="shared" si="21"/>
        <v>1.6099999999999781E-2</v>
      </c>
      <c r="D249" s="2">
        <f t="shared" si="22"/>
        <v>2.19876</v>
      </c>
      <c r="E249" s="2">
        <f t="shared" si="24"/>
        <v>2.2140399999999998</v>
      </c>
      <c r="F249" s="2">
        <f t="shared" si="25"/>
        <v>2.1049799999999999</v>
      </c>
      <c r="G249" s="2">
        <f t="shared" si="27"/>
        <v>2.0593440000000003</v>
      </c>
      <c r="H249" s="2">
        <f t="shared" si="23"/>
        <v>2.1289575000000003</v>
      </c>
      <c r="I249" s="2">
        <f t="array" ref="I249">SUMPRODUCT(B233:B252, (ROW(B233:B252)-ROW(B233)+1)) / (20*21/2)</f>
        <v>2.199634761904762</v>
      </c>
      <c r="J249" s="2">
        <f t="shared" si="26"/>
        <v>2.1377679833634256</v>
      </c>
      <c r="K249" s="2">
        <f t="shared" si="28"/>
        <v>2.1169492477576224</v>
      </c>
    </row>
    <row r="250" spans="1:11" ht="13.5" x14ac:dyDescent="0.25">
      <c r="A250" s="3">
        <f>TITRES_STAT!B253</f>
        <v>42670</v>
      </c>
      <c r="B250" s="5">
        <f>TITRES_STAT!D253</f>
        <v>2.2614999999999998</v>
      </c>
      <c r="C250" s="2">
        <f t="shared" si="21"/>
        <v>7.240000000000002E-2</v>
      </c>
      <c r="D250" s="2">
        <f t="shared" si="22"/>
        <v>2.2003599999999999</v>
      </c>
      <c r="E250" s="2">
        <f t="shared" si="24"/>
        <v>2.2277200000000001</v>
      </c>
      <c r="F250" s="2">
        <f t="shared" si="25"/>
        <v>2.1182599999999994</v>
      </c>
      <c r="G250" s="2">
        <f t="shared" si="27"/>
        <v>2.0596660000000004</v>
      </c>
      <c r="H250" s="2">
        <f t="shared" si="23"/>
        <v>2.1350335</v>
      </c>
      <c r="I250" s="2">
        <f t="array" ref="I250">SUMPRODUCT(B234:B253, (ROW(B234:B253)-ROW(B234)+1)) / (20*21/2)</f>
        <v>2.2098314285714284</v>
      </c>
      <c r="J250" s="2">
        <f t="shared" si="26"/>
        <v>2.1495519849478613</v>
      </c>
      <c r="K250" s="2">
        <f t="shared" si="28"/>
        <v>2.1226179047083038</v>
      </c>
    </row>
    <row r="251" spans="1:11" ht="13.5" x14ac:dyDescent="0.25">
      <c r="A251" s="3">
        <f>TITRES_STAT!B254</f>
        <v>42671</v>
      </c>
      <c r="B251" s="5">
        <f>TITRES_STAT!D254</f>
        <v>2.2534999999999998</v>
      </c>
      <c r="C251" s="2">
        <f t="shared" si="21"/>
        <v>-8.0000000000000071E-3</v>
      </c>
      <c r="D251" s="2">
        <f t="shared" si="22"/>
        <v>2.2132399999999999</v>
      </c>
      <c r="E251" s="2">
        <f t="shared" si="24"/>
        <v>2.2397999999999998</v>
      </c>
      <c r="F251" s="2">
        <f t="shared" si="25"/>
        <v>2.1311399999999998</v>
      </c>
      <c r="G251" s="2">
        <f t="shared" si="27"/>
        <v>2.0598280000000004</v>
      </c>
      <c r="H251" s="2">
        <f t="shared" si="23"/>
        <v>2.1412710000000001</v>
      </c>
      <c r="I251" s="2">
        <f t="array" ref="I251">SUMPRODUCT(B235:B254, (ROW(B235:B254)-ROW(B235)+1)) / (20*21/2)</f>
        <v>2.2200280952380953</v>
      </c>
      <c r="J251" s="2">
        <f t="shared" si="26"/>
        <v>2.1594517959052077</v>
      </c>
      <c r="K251" s="2">
        <f t="shared" si="28"/>
        <v>2.1277505358962134</v>
      </c>
    </row>
    <row r="252" spans="1:11" ht="13.5" x14ac:dyDescent="0.25">
      <c r="A252" s="3">
        <f>TITRES_STAT!B255</f>
        <v>42674</v>
      </c>
      <c r="B252" s="5">
        <f>TITRES_STAT!D255</f>
        <v>2.2534999999999998</v>
      </c>
      <c r="C252" s="2">
        <f t="shared" si="21"/>
        <v>0</v>
      </c>
      <c r="D252" s="2">
        <f t="shared" si="22"/>
        <v>2.2261199999999994</v>
      </c>
      <c r="E252" s="2">
        <f t="shared" si="24"/>
        <v>2.2397999999999998</v>
      </c>
      <c r="F252" s="2">
        <f t="shared" si="25"/>
        <v>2.1464350000000003</v>
      </c>
      <c r="G252" s="2">
        <f t="shared" si="27"/>
        <v>2.0612780000000002</v>
      </c>
      <c r="H252" s="2">
        <f t="shared" si="23"/>
        <v>2.147589</v>
      </c>
      <c r="I252" s="2">
        <f t="array" ref="I252">SUMPRODUCT(B236:B255, (ROW(B236:B255)-ROW(B236)+1)) / (20*21/2)</f>
        <v>2.2273880952380947</v>
      </c>
      <c r="J252" s="2">
        <f t="shared" si="26"/>
        <v>2.1684087677237596</v>
      </c>
      <c r="K252" s="2">
        <f t="shared" si="28"/>
        <v>2.1326818874296953</v>
      </c>
    </row>
    <row r="253" spans="1:11" ht="13.5" x14ac:dyDescent="0.25">
      <c r="A253" s="3">
        <f>TITRES_STAT!B256</f>
        <v>42675</v>
      </c>
      <c r="B253" s="5">
        <f>TITRES_STAT!D256</f>
        <v>2.2534999999999998</v>
      </c>
      <c r="C253" s="2">
        <f t="shared" si="21"/>
        <v>0</v>
      </c>
      <c r="D253" s="2">
        <f t="shared" si="22"/>
        <v>2.2422199999999997</v>
      </c>
      <c r="E253" s="2">
        <f t="shared" si="24"/>
        <v>2.2301499999999996</v>
      </c>
      <c r="F253" s="2">
        <f t="shared" si="25"/>
        <v>2.1625350000000005</v>
      </c>
      <c r="G253" s="2">
        <f t="shared" si="27"/>
        <v>2.0633720000000002</v>
      </c>
      <c r="H253" s="2">
        <f t="shared" si="23"/>
        <v>2.1538264999999996</v>
      </c>
      <c r="I253" s="2">
        <f t="array" ref="I253">SUMPRODUCT(B237:B256, (ROW(B237:B256)-ROW(B237)+1)) / (20*21/2)</f>
        <v>2.2424438095238095</v>
      </c>
      <c r="J253" s="2">
        <f t="shared" si="26"/>
        <v>2.1765126946072111</v>
      </c>
      <c r="K253" s="2">
        <f t="shared" si="28"/>
        <v>2.1374198526285308</v>
      </c>
    </row>
    <row r="254" spans="1:11" ht="13.5" x14ac:dyDescent="0.25">
      <c r="A254" s="3">
        <f>TITRES_STAT!B257</f>
        <v>42676</v>
      </c>
      <c r="B254" s="5">
        <f>TITRES_STAT!D257</f>
        <v>2.2696000000000001</v>
      </c>
      <c r="C254" s="2">
        <f t="shared" si="21"/>
        <v>1.6100000000000225E-2</v>
      </c>
      <c r="D254" s="2">
        <f t="shared" si="22"/>
        <v>2.2583199999999999</v>
      </c>
      <c r="E254" s="2">
        <f t="shared" si="24"/>
        <v>2.2285399999999997</v>
      </c>
      <c r="F254" s="2">
        <f t="shared" si="25"/>
        <v>2.1762199999999998</v>
      </c>
      <c r="G254" s="2">
        <f t="shared" si="27"/>
        <v>2.0653040000000003</v>
      </c>
      <c r="H254" s="2">
        <f t="shared" si="23"/>
        <v>2.1601845000000002</v>
      </c>
      <c r="I254" s="2">
        <f t="array" ref="I254">SUMPRODUCT(B238:B257, (ROW(B238:B257)-ROW(B238)+1)) / (20*21/2)</f>
        <v>2.2622152380952376</v>
      </c>
      <c r="J254" s="2">
        <f t="shared" si="26"/>
        <v>2.1853781522636671</v>
      </c>
      <c r="K254" s="2">
        <f t="shared" si="28"/>
        <v>2.1426033878195692</v>
      </c>
    </row>
    <row r="255" spans="1:11" ht="13.5" x14ac:dyDescent="0.25">
      <c r="A255" s="3">
        <f>TITRES_STAT!B258</f>
        <v>42677</v>
      </c>
      <c r="B255" s="5">
        <f>TITRES_STAT!D258</f>
        <v>2.2534999999999998</v>
      </c>
      <c r="C255" s="2">
        <f t="shared" si="21"/>
        <v>-1.6100000000000225E-2</v>
      </c>
      <c r="D255" s="2">
        <f t="shared" si="22"/>
        <v>2.2567200000000001</v>
      </c>
      <c r="E255" s="2">
        <f t="shared" si="24"/>
        <v>2.2285399999999997</v>
      </c>
      <c r="F255" s="2">
        <f t="shared" si="25"/>
        <v>2.1919150000000003</v>
      </c>
      <c r="G255" s="2">
        <f t="shared" si="27"/>
        <v>2.0669140000000001</v>
      </c>
      <c r="H255" s="2">
        <f t="shared" si="23"/>
        <v>2.1664620000000001</v>
      </c>
      <c r="I255" s="2">
        <f t="array" ref="I255">SUMPRODUCT(B239:B258, (ROW(B239:B258)-ROW(B239)+1)) / (20*21/2)</f>
        <v>2.2802238095238097</v>
      </c>
      <c r="J255" s="2">
        <f t="shared" si="26"/>
        <v>2.1918659472861748</v>
      </c>
      <c r="K255" s="2">
        <f t="shared" si="28"/>
        <v>2.1469522745717429</v>
      </c>
    </row>
    <row r="256" spans="1:11" ht="13.5" x14ac:dyDescent="0.25">
      <c r="A256" s="3">
        <f>TITRES_STAT!B259</f>
        <v>42678</v>
      </c>
      <c r="B256" s="5">
        <f>TITRES_STAT!D259</f>
        <v>2.35</v>
      </c>
      <c r="C256" s="2">
        <f t="shared" si="21"/>
        <v>9.6500000000000252E-2</v>
      </c>
      <c r="D256" s="2">
        <f t="shared" si="22"/>
        <v>2.2760199999999999</v>
      </c>
      <c r="E256" s="2">
        <f t="shared" si="24"/>
        <v>2.2446299999999999</v>
      </c>
      <c r="F256" s="2">
        <f t="shared" si="25"/>
        <v>2.2068000000000003</v>
      </c>
      <c r="G256" s="2">
        <f t="shared" si="27"/>
        <v>2.0730299999999997</v>
      </c>
      <c r="H256" s="2">
        <f t="shared" si="23"/>
        <v>2.1732625000000003</v>
      </c>
      <c r="I256" s="2">
        <f t="array" ref="I256">SUMPRODUCT(B240:B259, (ROW(B240:B259)-ROW(B240)+1)) / (20*21/2)</f>
        <v>2.2962780952380952</v>
      </c>
      <c r="J256" s="2">
        <f t="shared" si="26"/>
        <v>2.2069263332589202</v>
      </c>
      <c r="K256" s="2">
        <f t="shared" si="28"/>
        <v>2.1549149304708903</v>
      </c>
    </row>
    <row r="257" spans="1:11" ht="13.5" x14ac:dyDescent="0.25">
      <c r="A257" s="3">
        <f>TITRES_STAT!B260</f>
        <v>42681</v>
      </c>
      <c r="B257" s="5">
        <f>TITRES_STAT!D260</f>
        <v>2.4144000000000001</v>
      </c>
      <c r="C257" s="2">
        <f t="shared" si="21"/>
        <v>6.4400000000000013E-2</v>
      </c>
      <c r="D257" s="2">
        <f t="shared" si="22"/>
        <v>2.3082000000000003</v>
      </c>
      <c r="E257" s="2">
        <f t="shared" si="24"/>
        <v>2.2671599999999996</v>
      </c>
      <c r="F257" s="2">
        <f t="shared" si="25"/>
        <v>2.2253099999999999</v>
      </c>
      <c r="G257" s="2">
        <f t="shared" si="27"/>
        <v>2.0820439999999998</v>
      </c>
      <c r="H257" s="2">
        <f t="shared" si="23"/>
        <v>2.1803850000000002</v>
      </c>
      <c r="I257" s="2">
        <f t="array" ref="I257">SUMPRODUCT(B241:B260, (ROW(B241:B260)-ROW(B241)+1)) / (20*21/2)</f>
        <v>2.3121414285714286</v>
      </c>
      <c r="J257" s="2">
        <f t="shared" si="26"/>
        <v>2.226685730091404</v>
      </c>
      <c r="K257" s="2">
        <f t="shared" si="28"/>
        <v>2.1650908155504633</v>
      </c>
    </row>
    <row r="258" spans="1:11" ht="13.5" x14ac:dyDescent="0.25">
      <c r="A258" s="3">
        <f>TITRES_STAT!B261</f>
        <v>42682</v>
      </c>
      <c r="B258" s="5">
        <f>TITRES_STAT!D261</f>
        <v>2.4144000000000001</v>
      </c>
      <c r="C258" s="2">
        <f t="shared" si="21"/>
        <v>0</v>
      </c>
      <c r="D258" s="2">
        <f t="shared" si="22"/>
        <v>2.3403800000000001</v>
      </c>
      <c r="E258" s="2">
        <f t="shared" si="24"/>
        <v>2.2913000000000001</v>
      </c>
      <c r="F258" s="2">
        <f t="shared" si="25"/>
        <v>2.2458300000000002</v>
      </c>
      <c r="G258" s="2">
        <f t="shared" si="27"/>
        <v>2.0905739999999997</v>
      </c>
      <c r="H258" s="2">
        <f t="shared" si="23"/>
        <v>2.1875075000000002</v>
      </c>
      <c r="I258" s="2">
        <f t="array" ref="I258">SUMPRODUCT(B242:B261, (ROW(B242:B261)-ROW(B242)+1)) / (20*21/2)</f>
        <v>2.3250152380952382</v>
      </c>
      <c r="J258" s="2">
        <f t="shared" si="26"/>
        <v>2.2445632796065085</v>
      </c>
      <c r="K258" s="2">
        <f t="shared" si="28"/>
        <v>2.1748676463131904</v>
      </c>
    </row>
    <row r="259" spans="1:11" ht="13.5" x14ac:dyDescent="0.25">
      <c r="A259" s="3">
        <f>TITRES_STAT!B262</f>
        <v>42683</v>
      </c>
      <c r="B259" s="5">
        <f>TITRES_STAT!D262</f>
        <v>2.4144000000000001</v>
      </c>
      <c r="C259" s="2">
        <f t="shared" si="21"/>
        <v>0</v>
      </c>
      <c r="D259" s="2">
        <f t="shared" si="22"/>
        <v>2.3693400000000002</v>
      </c>
      <c r="E259" s="2">
        <f t="shared" si="24"/>
        <v>2.3138299999999998</v>
      </c>
      <c r="F259" s="2">
        <f t="shared" si="25"/>
        <v>2.263935</v>
      </c>
      <c r="G259" s="2">
        <f t="shared" si="27"/>
        <v>2.0991039999999996</v>
      </c>
      <c r="H259" s="2">
        <f t="shared" si="23"/>
        <v>2.1946300000000001</v>
      </c>
      <c r="I259" s="2">
        <f t="array" ref="I259">SUMPRODUCT(B243:B262, (ROW(B243:B262)-ROW(B243)+1)) / (20*21/2)</f>
        <v>2.3357857142857146</v>
      </c>
      <c r="J259" s="2">
        <f t="shared" si="26"/>
        <v>2.2607382053582694</v>
      </c>
      <c r="K259" s="2">
        <f t="shared" si="28"/>
        <v>2.1842610719479674</v>
      </c>
    </row>
    <row r="260" spans="1:11" ht="13.5" x14ac:dyDescent="0.25">
      <c r="A260" s="3">
        <f>TITRES_STAT!B263</f>
        <v>42684</v>
      </c>
      <c r="B260" s="5">
        <f>TITRES_STAT!D263</f>
        <v>2.4304999999999999</v>
      </c>
      <c r="C260" s="2">
        <f t="shared" ref="C260:C323" si="29">B260-B259</f>
        <v>1.6099999999999781E-2</v>
      </c>
      <c r="D260" s="2">
        <f t="shared" si="22"/>
        <v>2.4047400000000003</v>
      </c>
      <c r="E260" s="2">
        <f t="shared" si="24"/>
        <v>2.33073</v>
      </c>
      <c r="F260" s="2">
        <f t="shared" si="25"/>
        <v>2.2792250000000003</v>
      </c>
      <c r="G260" s="2">
        <f t="shared" si="27"/>
        <v>2.1090839999999997</v>
      </c>
      <c r="H260" s="2">
        <f t="shared" si="23"/>
        <v>2.2015510000000003</v>
      </c>
      <c r="I260" s="2">
        <f t="array" ref="I260">SUMPRODUCT(B244:B263, (ROW(B244:B263)-ROW(B244)+1)) / (20*21/2)</f>
        <v>2.3450566666666668</v>
      </c>
      <c r="J260" s="2">
        <f t="shared" si="26"/>
        <v>2.2769059953241486</v>
      </c>
      <c r="K260" s="2">
        <f t="shared" si="28"/>
        <v>2.1939175004990275</v>
      </c>
    </row>
    <row r="261" spans="1:11" ht="13.5" x14ac:dyDescent="0.25">
      <c r="A261" s="3">
        <f>TITRES_STAT!B264</f>
        <v>42685</v>
      </c>
      <c r="B261" s="5">
        <f>TITRES_STAT!D264</f>
        <v>2.4144000000000001</v>
      </c>
      <c r="C261" s="2">
        <f t="shared" si="29"/>
        <v>-1.6099999999999781E-2</v>
      </c>
      <c r="D261" s="2">
        <f t="shared" si="22"/>
        <v>2.4176200000000003</v>
      </c>
      <c r="E261" s="2">
        <f t="shared" si="24"/>
        <v>2.3468200000000001</v>
      </c>
      <c r="F261" s="2">
        <f t="shared" si="25"/>
        <v>2.29331</v>
      </c>
      <c r="G261" s="2">
        <f t="shared" si="27"/>
        <v>2.1195459999999997</v>
      </c>
      <c r="H261" s="2">
        <f t="shared" si="23"/>
        <v>2.20811</v>
      </c>
      <c r="I261" s="2">
        <f t="array" ref="I261">SUMPRODUCT(B245:B264, (ROW(B245:B264)-ROW(B245)+1)) / (20*21/2)</f>
        <v>2.3518023809523809</v>
      </c>
      <c r="J261" s="2">
        <f t="shared" si="26"/>
        <v>2.2900006624361344</v>
      </c>
      <c r="K261" s="2">
        <f t="shared" si="28"/>
        <v>2.2025638730284776</v>
      </c>
    </row>
    <row r="262" spans="1:11" ht="13.5" x14ac:dyDescent="0.25">
      <c r="A262" s="3">
        <f>TITRES_STAT!B265</f>
        <v>42688</v>
      </c>
      <c r="B262" s="5">
        <f>TITRES_STAT!D265</f>
        <v>2.4064000000000001</v>
      </c>
      <c r="C262" s="2">
        <f t="shared" si="29"/>
        <v>-8.0000000000000071E-3</v>
      </c>
      <c r="D262" s="2">
        <f t="shared" ref="D262:D325" si="30">AVERAGE(B258:B262)</f>
        <v>2.4160200000000001</v>
      </c>
      <c r="E262" s="2">
        <f t="shared" si="24"/>
        <v>2.3621100000000004</v>
      </c>
      <c r="F262" s="2">
        <f t="shared" si="25"/>
        <v>2.3009549999999996</v>
      </c>
      <c r="G262" s="2">
        <f t="shared" si="27"/>
        <v>2.1306519999999995</v>
      </c>
      <c r="H262" s="2">
        <f t="shared" si="23"/>
        <v>2.2143069999999998</v>
      </c>
      <c r="I262" s="2">
        <f t="array" ref="I262">SUMPRODUCT(B246:B265, (ROW(B246:B265)-ROW(B246)+1)) / (20*21/2)</f>
        <v>2.3565933333333331</v>
      </c>
      <c r="J262" s="2">
        <f t="shared" si="26"/>
        <v>2.3010863136326929</v>
      </c>
      <c r="K262" s="2">
        <f t="shared" si="28"/>
        <v>2.210557446635204</v>
      </c>
    </row>
    <row r="263" spans="1:11" ht="13.5" x14ac:dyDescent="0.25">
      <c r="A263" s="3">
        <f>TITRES_STAT!B266</f>
        <v>42689</v>
      </c>
      <c r="B263" s="5">
        <f>TITRES_STAT!D266</f>
        <v>2.3982999999999999</v>
      </c>
      <c r="C263" s="2">
        <f t="shared" si="29"/>
        <v>-8.1000000000002181E-3</v>
      </c>
      <c r="D263" s="2">
        <f t="shared" si="30"/>
        <v>2.4127999999999998</v>
      </c>
      <c r="E263" s="2">
        <f t="shared" si="24"/>
        <v>2.3765900000000002</v>
      </c>
      <c r="F263" s="2">
        <f t="shared" si="25"/>
        <v>2.3033700000000001</v>
      </c>
      <c r="G263" s="2">
        <f t="shared" si="27"/>
        <v>2.1395040000000001</v>
      </c>
      <c r="H263" s="2">
        <f t="shared" si="23"/>
        <v>2.2202220000000001</v>
      </c>
      <c r="I263" s="2">
        <f t="array" ref="I263">SUMPRODUCT(B247:B266, (ROW(B247:B266)-ROW(B247)+1)) / (20*21/2)</f>
        <v>2.3593528571428575</v>
      </c>
      <c r="J263" s="2">
        <f t="shared" si="26"/>
        <v>2.3103447599533888</v>
      </c>
      <c r="K263" s="2">
        <f t="shared" si="28"/>
        <v>2.2179198997083334</v>
      </c>
    </row>
    <row r="264" spans="1:11" ht="13.5" x14ac:dyDescent="0.25">
      <c r="A264" s="3">
        <f>TITRES_STAT!B267</f>
        <v>42690</v>
      </c>
      <c r="B264" s="5">
        <f>TITRES_STAT!D267</f>
        <v>2.3742000000000001</v>
      </c>
      <c r="C264" s="2">
        <f t="shared" si="29"/>
        <v>-2.4099999999999788E-2</v>
      </c>
      <c r="D264" s="2">
        <f t="shared" si="30"/>
        <v>2.40476</v>
      </c>
      <c r="E264" s="2">
        <f t="shared" si="24"/>
        <v>2.3870499999999999</v>
      </c>
      <c r="F264" s="2">
        <f t="shared" si="25"/>
        <v>2.307795</v>
      </c>
      <c r="G264" s="2">
        <f t="shared" si="27"/>
        <v>2.1475520000000001</v>
      </c>
      <c r="H264" s="2">
        <f t="shared" si="23"/>
        <v>2.225695</v>
      </c>
      <c r="I264" s="2">
        <f t="array" ref="I264">SUMPRODUCT(B248:B267, (ROW(B248:B267)-ROW(B248)+1)) / (20*21/2)</f>
        <v>2.3606128571428573</v>
      </c>
      <c r="J264" s="2">
        <f t="shared" si="26"/>
        <v>2.3164262113863998</v>
      </c>
      <c r="K264" s="2">
        <f t="shared" si="28"/>
        <v>2.2240485310923206</v>
      </c>
    </row>
    <row r="265" spans="1:11" ht="13.5" x14ac:dyDescent="0.25">
      <c r="A265" s="3">
        <f>TITRES_STAT!B268</f>
        <v>42691</v>
      </c>
      <c r="B265" s="5">
        <f>TITRES_STAT!D268</f>
        <v>2.3580999999999999</v>
      </c>
      <c r="C265" s="2">
        <f t="shared" si="29"/>
        <v>-1.6100000000000225E-2</v>
      </c>
      <c r="D265" s="2">
        <f t="shared" si="30"/>
        <v>2.3902799999999997</v>
      </c>
      <c r="E265" s="2">
        <f t="shared" si="24"/>
        <v>2.3975100000000005</v>
      </c>
      <c r="F265" s="2">
        <f t="shared" si="25"/>
        <v>2.3130250000000001</v>
      </c>
      <c r="G265" s="2">
        <f t="shared" si="27"/>
        <v>2.154474</v>
      </c>
      <c r="H265" s="2">
        <f t="shared" si="23"/>
        <v>2.2308054999999998</v>
      </c>
      <c r="I265" s="2">
        <f t="array" ref="I265">SUMPRODUCT(B249:B268, (ROW(B249:B268)-ROW(B249)+1)) / (20*21/2)</f>
        <v>2.3542880952380951</v>
      </c>
      <c r="J265" s="2">
        <f t="shared" si="26"/>
        <v>2.3203951436353143</v>
      </c>
      <c r="K265" s="2">
        <f t="shared" si="28"/>
        <v>2.2293054514416415</v>
      </c>
    </row>
    <row r="266" spans="1:11" ht="13.5" x14ac:dyDescent="0.25">
      <c r="A266" s="3">
        <f>TITRES_STAT!B269</f>
        <v>42692</v>
      </c>
      <c r="B266" s="5">
        <f>TITRES_STAT!D269</f>
        <v>2.3420000000000001</v>
      </c>
      <c r="C266" s="2">
        <f t="shared" si="29"/>
        <v>-1.6099999999999781E-2</v>
      </c>
      <c r="D266" s="2">
        <f t="shared" si="30"/>
        <v>2.3758000000000004</v>
      </c>
      <c r="E266" s="2">
        <f t="shared" si="24"/>
        <v>2.3967100000000001</v>
      </c>
      <c r="F266" s="2">
        <f t="shared" si="25"/>
        <v>2.3206699999999998</v>
      </c>
      <c r="G266" s="2">
        <f t="shared" si="27"/>
        <v>2.1613959999999999</v>
      </c>
      <c r="H266" s="2">
        <f t="shared" ref="H266:H329" si="31">AVERAGE(B67:B266)</f>
        <v>2.2355539999999996</v>
      </c>
      <c r="I266" s="2">
        <f t="array" ref="I266">SUMPRODUCT(B250:B269, (ROW(B250:B269)-ROW(B250)+1)) / (20*21/2)</f>
        <v>2.3460085714285714</v>
      </c>
      <c r="J266" s="2">
        <f t="shared" si="26"/>
        <v>2.3224527490033799</v>
      </c>
      <c r="K266" s="2">
        <f t="shared" si="28"/>
        <v>2.2337248455027536</v>
      </c>
    </row>
    <row r="267" spans="1:11" ht="13.5" x14ac:dyDescent="0.25">
      <c r="A267" s="3">
        <f>TITRES_STAT!B270</f>
        <v>42695</v>
      </c>
      <c r="B267" s="5">
        <f>TITRES_STAT!D270</f>
        <v>2.3338999999999999</v>
      </c>
      <c r="C267" s="2">
        <f t="shared" si="29"/>
        <v>-8.1000000000002181E-3</v>
      </c>
      <c r="D267" s="2">
        <f t="shared" si="30"/>
        <v>2.3613</v>
      </c>
      <c r="E267" s="2">
        <f t="shared" si="24"/>
        <v>2.3886600000000002</v>
      </c>
      <c r="F267" s="2">
        <f t="shared" si="25"/>
        <v>2.3279099999999997</v>
      </c>
      <c r="G267" s="2">
        <f t="shared" si="27"/>
        <v>2.1692819999999999</v>
      </c>
      <c r="H267" s="2">
        <f t="shared" si="31"/>
        <v>2.2398594999999997</v>
      </c>
      <c r="I267" s="2">
        <f t="array" ref="I267">SUMPRODUCT(B251:B270, (ROW(B251:B270)-ROW(B251)+1)) / (20*21/2)</f>
        <v>2.3336323809523809</v>
      </c>
      <c r="J267" s="2">
        <f t="shared" si="26"/>
        <v>2.3235429633840101</v>
      </c>
      <c r="K267" s="2">
        <f t="shared" si="28"/>
        <v>2.2376532829340179</v>
      </c>
    </row>
    <row r="268" spans="1:11" ht="13.5" x14ac:dyDescent="0.25">
      <c r="A268" s="3">
        <f>TITRES_STAT!B271</f>
        <v>42696</v>
      </c>
      <c r="B268" s="5">
        <f>TITRES_STAT!D271</f>
        <v>2.2614999999999998</v>
      </c>
      <c r="C268" s="2">
        <f t="shared" si="29"/>
        <v>-7.240000000000002E-2</v>
      </c>
      <c r="D268" s="2">
        <f t="shared" si="30"/>
        <v>2.3339400000000001</v>
      </c>
      <c r="E268" s="2">
        <f t="shared" ref="E268:E331" si="32">AVERAGE(B259:B268)</f>
        <v>2.37337</v>
      </c>
      <c r="F268" s="2">
        <f t="shared" si="25"/>
        <v>2.3323349999999996</v>
      </c>
      <c r="G268" s="2">
        <f t="shared" si="27"/>
        <v>2.1744319999999999</v>
      </c>
      <c r="H268" s="2">
        <f t="shared" si="31"/>
        <v>2.2434809999999996</v>
      </c>
      <c r="I268" s="2">
        <f t="array" ref="I268">SUMPRODUCT(B252:B271, (ROW(B252:B271)-ROW(B252)+1)) / (20*21/2)</f>
        <v>2.3192195238095237</v>
      </c>
      <c r="J268" s="2">
        <f t="shared" si="26"/>
        <v>2.3176341097283903</v>
      </c>
      <c r="K268" s="2">
        <f t="shared" si="28"/>
        <v>2.2385884483091543</v>
      </c>
    </row>
    <row r="269" spans="1:11" ht="13.5" x14ac:dyDescent="0.25">
      <c r="A269" s="3">
        <f>TITRES_STAT!B272</f>
        <v>42697</v>
      </c>
      <c r="B269" s="5">
        <f>TITRES_STAT!D272</f>
        <v>2.2454000000000001</v>
      </c>
      <c r="C269" s="2">
        <f t="shared" si="29"/>
        <v>-1.6099999999999781E-2</v>
      </c>
      <c r="D269" s="2">
        <f t="shared" si="30"/>
        <v>2.3081800000000001</v>
      </c>
      <c r="E269" s="2">
        <f t="shared" si="32"/>
        <v>2.3564699999999998</v>
      </c>
      <c r="F269" s="2">
        <f t="shared" si="25"/>
        <v>2.3351500000000001</v>
      </c>
      <c r="G269" s="2">
        <f t="shared" si="27"/>
        <v>2.178938</v>
      </c>
      <c r="H269" s="2">
        <f t="shared" si="31"/>
        <v>2.2465795000000002</v>
      </c>
      <c r="I269" s="2">
        <f t="array" ref="I269">SUMPRODUCT(B253:B272, (ROW(B253:B272)-ROW(B253)+1)) / (20*21/2)</f>
        <v>2.3036185714285717</v>
      </c>
      <c r="J269" s="2">
        <f t="shared" si="26"/>
        <v>2.3107546707066389</v>
      </c>
      <c r="K269" s="2">
        <f t="shared" si="28"/>
        <v>2.2388555679833053</v>
      </c>
    </row>
    <row r="270" spans="1:11" ht="13.5" x14ac:dyDescent="0.25">
      <c r="A270" s="3">
        <f>TITRES_STAT!B273</f>
        <v>42698</v>
      </c>
      <c r="B270" s="5">
        <f>TITRES_STAT!D273</f>
        <v>2.2052</v>
      </c>
      <c r="C270" s="2">
        <f t="shared" si="29"/>
        <v>-4.0200000000000014E-2</v>
      </c>
      <c r="D270" s="2">
        <f t="shared" si="30"/>
        <v>2.2776000000000001</v>
      </c>
      <c r="E270" s="2">
        <f t="shared" si="32"/>
        <v>2.3339399999999997</v>
      </c>
      <c r="F270" s="2">
        <f t="shared" si="25"/>
        <v>2.3323349999999996</v>
      </c>
      <c r="G270" s="2">
        <f t="shared" si="27"/>
        <v>2.1826400000000001</v>
      </c>
      <c r="H270" s="2">
        <f t="shared" si="31"/>
        <v>2.2491149999999998</v>
      </c>
      <c r="I270" s="2">
        <f t="array" ref="I270">SUMPRODUCT(B254:B273, (ROW(B254:B273)-ROW(B254)+1)) / (20*21/2)</f>
        <v>2.293039523809524</v>
      </c>
      <c r="J270" s="2">
        <f t="shared" si="26"/>
        <v>2.3007018449250545</v>
      </c>
      <c r="K270" s="2">
        <f t="shared" si="28"/>
        <v>2.2375357417878816</v>
      </c>
    </row>
    <row r="271" spans="1:11" ht="13.5" x14ac:dyDescent="0.25">
      <c r="A271" s="3">
        <f>TITRES_STAT!B274</f>
        <v>42699</v>
      </c>
      <c r="B271" s="5">
        <f>TITRES_STAT!D274</f>
        <v>2.181</v>
      </c>
      <c r="C271" s="2">
        <f t="shared" si="29"/>
        <v>-2.4199999999999999E-2</v>
      </c>
      <c r="D271" s="2">
        <f t="shared" si="30"/>
        <v>2.2454000000000001</v>
      </c>
      <c r="E271" s="2">
        <f t="shared" si="32"/>
        <v>2.3106000000000004</v>
      </c>
      <c r="F271" s="2">
        <f t="shared" si="25"/>
        <v>2.3287100000000001</v>
      </c>
      <c r="G271" s="2">
        <f t="shared" si="27"/>
        <v>2.1852140000000002</v>
      </c>
      <c r="H271" s="2">
        <f t="shared" si="31"/>
        <v>2.2510464999999997</v>
      </c>
      <c r="I271" s="2">
        <f t="array" ref="I271">SUMPRODUCT(B255:B274, (ROW(B255:B274)-ROW(B255)+1)) / (20*21/2)</f>
        <v>2.2772904761904758</v>
      </c>
      <c r="J271" s="2">
        <f t="shared" si="26"/>
        <v>2.2893016692179065</v>
      </c>
      <c r="K271" s="2">
        <f t="shared" si="28"/>
        <v>2.2353186538746317</v>
      </c>
    </row>
    <row r="272" spans="1:11" ht="13.5" x14ac:dyDescent="0.25">
      <c r="A272" s="3">
        <f>TITRES_STAT!B275</f>
        <v>42702</v>
      </c>
      <c r="B272" s="5">
        <f>TITRES_STAT!D275</f>
        <v>2.1648999999999998</v>
      </c>
      <c r="C272" s="2">
        <f t="shared" si="29"/>
        <v>-1.6100000000000225E-2</v>
      </c>
      <c r="D272" s="2">
        <f t="shared" si="30"/>
        <v>2.2115999999999998</v>
      </c>
      <c r="E272" s="2">
        <f t="shared" si="32"/>
        <v>2.2864500000000003</v>
      </c>
      <c r="F272" s="2">
        <f t="shared" si="25"/>
        <v>2.3242799999999999</v>
      </c>
      <c r="G272" s="2">
        <f t="shared" si="27"/>
        <v>2.1885940000000002</v>
      </c>
      <c r="H272" s="2">
        <f t="shared" si="31"/>
        <v>2.2523744999999997</v>
      </c>
      <c r="I272" s="2">
        <f t="array" ref="I272">SUMPRODUCT(B256:B275, (ROW(B256:B275)-ROW(B256)+1)) / (20*21/2)</f>
        <v>2.2651447619047622</v>
      </c>
      <c r="J272" s="2">
        <f t="shared" si="26"/>
        <v>2.2774538911971538</v>
      </c>
      <c r="K272" s="2">
        <f t="shared" si="28"/>
        <v>2.2325571380364106</v>
      </c>
    </row>
    <row r="273" spans="1:11" ht="13.5" x14ac:dyDescent="0.25">
      <c r="A273" s="3">
        <f>TITRES_STAT!B276</f>
        <v>42703</v>
      </c>
      <c r="B273" s="5">
        <f>TITRES_STAT!D276</f>
        <v>2.2132000000000001</v>
      </c>
      <c r="C273" s="2">
        <f t="shared" si="29"/>
        <v>4.8300000000000232E-2</v>
      </c>
      <c r="D273" s="2">
        <f t="shared" si="30"/>
        <v>2.20194</v>
      </c>
      <c r="E273" s="2">
        <f t="shared" si="32"/>
        <v>2.2679400000000003</v>
      </c>
      <c r="F273" s="2">
        <f t="shared" si="25"/>
        <v>2.3222649999999998</v>
      </c>
      <c r="G273" s="2">
        <f t="shared" si="27"/>
        <v>2.1926180000000004</v>
      </c>
      <c r="H273" s="2">
        <f t="shared" si="31"/>
        <v>2.2535414999999999</v>
      </c>
      <c r="I273" s="2">
        <f t="array" ref="I273">SUMPRODUCT(B257:B276, (ROW(B257:B276)-ROW(B257)+1)) / (20*21/2)</f>
        <v>2.2502390476190475</v>
      </c>
      <c r="J273" s="2">
        <f t="shared" si="26"/>
        <v>2.2713344729879013</v>
      </c>
      <c r="K273" s="2">
        <f t="shared" si="28"/>
        <v>2.2317980345840023</v>
      </c>
    </row>
    <row r="274" spans="1:11" ht="13.5" x14ac:dyDescent="0.25">
      <c r="A274" s="3">
        <f>TITRES_STAT!B277</f>
        <v>42704</v>
      </c>
      <c r="B274" s="5">
        <f>TITRES_STAT!D277</f>
        <v>2.1568999999999998</v>
      </c>
      <c r="C274" s="2">
        <f t="shared" si="29"/>
        <v>-5.6300000000000239E-2</v>
      </c>
      <c r="D274" s="2">
        <f t="shared" si="30"/>
        <v>2.18424</v>
      </c>
      <c r="E274" s="2">
        <f t="shared" si="32"/>
        <v>2.24621</v>
      </c>
      <c r="F274" s="2">
        <f t="shared" si="25"/>
        <v>2.31663</v>
      </c>
      <c r="G274" s="2">
        <f t="shared" si="27"/>
        <v>2.195516</v>
      </c>
      <c r="H274" s="2">
        <f t="shared" si="31"/>
        <v>2.2538635</v>
      </c>
      <c r="I274" s="2">
        <f t="array" ref="I274">SUMPRODUCT(B258:B277, (ROW(B258:B277)-ROW(B258)+1)) / (20*21/2)</f>
        <v>2.236252857142857</v>
      </c>
      <c r="J274" s="2">
        <f t="shared" si="26"/>
        <v>2.2604359517509582</v>
      </c>
      <c r="K274" s="2">
        <f t="shared" si="28"/>
        <v>2.2288608567571786</v>
      </c>
    </row>
    <row r="275" spans="1:11" ht="13.5" x14ac:dyDescent="0.25">
      <c r="A275" s="3">
        <f>TITRES_STAT!B278</f>
        <v>42705</v>
      </c>
      <c r="B275" s="5">
        <f>TITRES_STAT!D278</f>
        <v>2.1890999999999998</v>
      </c>
      <c r="C275" s="2">
        <f t="shared" si="29"/>
        <v>3.2200000000000006E-2</v>
      </c>
      <c r="D275" s="2">
        <f t="shared" si="30"/>
        <v>2.1810200000000002</v>
      </c>
      <c r="E275" s="2">
        <f t="shared" si="32"/>
        <v>2.2293099999999999</v>
      </c>
      <c r="F275" s="2">
        <f t="shared" si="25"/>
        <v>2.3134099999999997</v>
      </c>
      <c r="G275" s="2">
        <f t="shared" si="27"/>
        <v>2.1992180000000001</v>
      </c>
      <c r="H275" s="2">
        <f t="shared" si="31"/>
        <v>2.2537429999999996</v>
      </c>
      <c r="I275" s="2">
        <f t="array" ref="I275">SUMPRODUCT(B259:B278, (ROW(B259:B278)-ROW(B259)+1)) / (20*21/2)</f>
        <v>2.2173595238095238</v>
      </c>
      <c r="J275" s="2">
        <f t="shared" si="26"/>
        <v>2.2536420515842002</v>
      </c>
      <c r="K275" s="2">
        <f t="shared" si="28"/>
        <v>2.2273016074725835</v>
      </c>
    </row>
    <row r="276" spans="1:11" ht="13.5" x14ac:dyDescent="0.25">
      <c r="A276" s="3">
        <f>TITRES_STAT!B279</f>
        <v>42706</v>
      </c>
      <c r="B276" s="5">
        <f>TITRES_STAT!D279</f>
        <v>2.1568999999999998</v>
      </c>
      <c r="C276" s="2">
        <f t="shared" si="29"/>
        <v>-3.2200000000000006E-2</v>
      </c>
      <c r="D276" s="2">
        <f t="shared" si="30"/>
        <v>2.1762000000000001</v>
      </c>
      <c r="E276" s="2">
        <f t="shared" si="32"/>
        <v>2.2107999999999999</v>
      </c>
      <c r="F276" s="2">
        <f t="shared" ref="F276:F339" si="33">AVERAGE(B257:B276)</f>
        <v>2.3037549999999998</v>
      </c>
      <c r="G276" s="2">
        <f t="shared" si="27"/>
        <v>2.2021159999999997</v>
      </c>
      <c r="H276" s="2">
        <f t="shared" si="31"/>
        <v>2.2529784999999998</v>
      </c>
      <c r="I276" s="2">
        <f t="array" ref="I276">SUMPRODUCT(B260:B279, (ROW(B260:B279)-ROW(B260)+1)) / (20*21/2)</f>
        <v>2.1999990476190479</v>
      </c>
      <c r="J276" s="2">
        <f t="shared" si="26"/>
        <v>2.2444285228618952</v>
      </c>
      <c r="K276" s="2">
        <f t="shared" si="28"/>
        <v>2.2245407601207172</v>
      </c>
    </row>
    <row r="277" spans="1:11" ht="13.5" x14ac:dyDescent="0.25">
      <c r="A277" s="3">
        <f>TITRES_STAT!B280</f>
        <v>42709</v>
      </c>
      <c r="B277" s="5">
        <f>TITRES_STAT!D280</f>
        <v>2.1568999999999998</v>
      </c>
      <c r="C277" s="2">
        <f t="shared" si="29"/>
        <v>0</v>
      </c>
      <c r="D277" s="2">
        <f t="shared" si="30"/>
        <v>2.1745999999999999</v>
      </c>
      <c r="E277" s="2">
        <f t="shared" si="32"/>
        <v>2.1931000000000003</v>
      </c>
      <c r="F277" s="2">
        <f t="shared" si="33"/>
        <v>2.29088</v>
      </c>
      <c r="G277" s="2">
        <f t="shared" si="27"/>
        <v>2.2050139999999998</v>
      </c>
      <c r="H277" s="2">
        <f t="shared" si="31"/>
        <v>2.2517309999999999</v>
      </c>
      <c r="I277" s="2">
        <f t="array" ref="I277">SUMPRODUCT(B261:B280, (ROW(B261:B280)-ROW(B261)+1)) / (20*21/2)</f>
        <v>2.1895333333333333</v>
      </c>
      <c r="J277" s="2">
        <f t="shared" ref="J277:J340" si="34">$J$4*B277+J276*(1-$J$4)</f>
        <v>2.2360924730655238</v>
      </c>
      <c r="K277" s="2">
        <f t="shared" si="28"/>
        <v>2.2218881812924538</v>
      </c>
    </row>
    <row r="278" spans="1:11" ht="13.5" x14ac:dyDescent="0.25">
      <c r="A278" s="3">
        <f>TITRES_STAT!B281</f>
        <v>42710</v>
      </c>
      <c r="B278" s="5">
        <f>TITRES_STAT!D281</f>
        <v>2.0924999999999998</v>
      </c>
      <c r="C278" s="2">
        <f t="shared" si="29"/>
        <v>-6.4400000000000013E-2</v>
      </c>
      <c r="D278" s="2">
        <f t="shared" si="30"/>
        <v>2.1504599999999998</v>
      </c>
      <c r="E278" s="2">
        <f t="shared" si="32"/>
        <v>2.1762000000000001</v>
      </c>
      <c r="F278" s="2">
        <f t="shared" si="33"/>
        <v>2.2747850000000001</v>
      </c>
      <c r="G278" s="2">
        <f t="shared" si="27"/>
        <v>2.2066239999999997</v>
      </c>
      <c r="H278" s="2">
        <f t="shared" si="31"/>
        <v>2.2508859999999995</v>
      </c>
      <c r="I278" s="2">
        <f t="array" ref="I278">SUMPRODUCT(B262:B281, (ROW(B262:B281)-ROW(B262)+1)) / (20*21/2)</f>
        <v>2.1758090476190479</v>
      </c>
      <c r="J278" s="2">
        <f t="shared" si="34"/>
        <v>2.2224169994402359</v>
      </c>
      <c r="K278" s="2">
        <f t="shared" si="28"/>
        <v>2.2168141349672594</v>
      </c>
    </row>
    <row r="279" spans="1:11" ht="13.5" x14ac:dyDescent="0.25">
      <c r="A279" s="3">
        <f>TITRES_STAT!B282</f>
        <v>42711</v>
      </c>
      <c r="B279" s="5">
        <f>TITRES_STAT!D282</f>
        <v>2.0924999999999998</v>
      </c>
      <c r="C279" s="2">
        <f t="shared" si="29"/>
        <v>0</v>
      </c>
      <c r="D279" s="2">
        <f t="shared" si="30"/>
        <v>2.1375799999999998</v>
      </c>
      <c r="E279" s="2">
        <f t="shared" si="32"/>
        <v>2.1609100000000003</v>
      </c>
      <c r="F279" s="2">
        <f t="shared" si="33"/>
        <v>2.2586900000000001</v>
      </c>
      <c r="G279" s="2">
        <f t="shared" si="27"/>
        <v>2.2082339999999996</v>
      </c>
      <c r="H279" s="2">
        <f t="shared" si="31"/>
        <v>2.2506849999999998</v>
      </c>
      <c r="I279" s="2">
        <f t="array" ref="I279">SUMPRODUCT(B263:B282, (ROW(B263:B282)-ROW(B263)+1)) / (20*21/2)</f>
        <v>2.1628176190476189</v>
      </c>
      <c r="J279" s="2">
        <f t="shared" si="34"/>
        <v>2.210043951874499</v>
      </c>
      <c r="K279" s="2">
        <f t="shared" si="28"/>
        <v>2.2119390708508964</v>
      </c>
    </row>
    <row r="280" spans="1:11" ht="13.5" x14ac:dyDescent="0.25">
      <c r="A280" s="3">
        <f>TITRES_STAT!B283</f>
        <v>42712</v>
      </c>
      <c r="B280" s="5">
        <f>TITRES_STAT!D283</f>
        <v>2.1488</v>
      </c>
      <c r="C280" s="2">
        <f t="shared" si="29"/>
        <v>5.6300000000000239E-2</v>
      </c>
      <c r="D280" s="2">
        <f t="shared" si="30"/>
        <v>2.1295199999999999</v>
      </c>
      <c r="E280" s="2">
        <f t="shared" si="32"/>
        <v>2.1552700000000007</v>
      </c>
      <c r="F280" s="2">
        <f t="shared" si="33"/>
        <v>2.2446050000000004</v>
      </c>
      <c r="G280" s="2">
        <f t="shared" si="27"/>
        <v>2.2112919999999998</v>
      </c>
      <c r="H280" s="2">
        <f t="shared" si="31"/>
        <v>2.2512079999999997</v>
      </c>
      <c r="I280" s="2">
        <f t="array" ref="I280">SUMPRODUCT(B264:B283, (ROW(B264:B283)-ROW(B264)+1)) / (20*21/2)</f>
        <v>2.1505590476190477</v>
      </c>
      <c r="J280" s="2">
        <f t="shared" si="34"/>
        <v>2.204211194553118</v>
      </c>
      <c r="K280" s="2">
        <f t="shared" si="28"/>
        <v>2.2094630288567436</v>
      </c>
    </row>
    <row r="281" spans="1:11" ht="13.5" x14ac:dyDescent="0.25">
      <c r="A281" s="3">
        <f>TITRES_STAT!B284</f>
        <v>42713</v>
      </c>
      <c r="B281" s="5">
        <f>TITRES_STAT!D284</f>
        <v>2.1004999999999998</v>
      </c>
      <c r="C281" s="2">
        <f t="shared" si="29"/>
        <v>-4.8300000000000232E-2</v>
      </c>
      <c r="D281" s="2">
        <f t="shared" si="30"/>
        <v>2.1182399999999997</v>
      </c>
      <c r="E281" s="2">
        <f t="shared" si="32"/>
        <v>2.1472199999999999</v>
      </c>
      <c r="F281" s="2">
        <f t="shared" si="33"/>
        <v>2.2289099999999999</v>
      </c>
      <c r="G281" s="2">
        <f t="shared" si="27"/>
        <v>2.2133839999999996</v>
      </c>
      <c r="H281" s="2">
        <f t="shared" si="31"/>
        <v>2.251932</v>
      </c>
      <c r="I281" s="2">
        <f t="array" ref="I281">SUMPRODUCT(B265:B284, (ROW(B265:B284)-ROW(B265)+1)) / (20*21/2)</f>
        <v>2.1344233333333338</v>
      </c>
      <c r="J281" s="2">
        <f t="shared" si="34"/>
        <v>2.1943339379290112</v>
      </c>
      <c r="K281" s="2">
        <f t="shared" si="28"/>
        <v>2.2051899689015775</v>
      </c>
    </row>
    <row r="282" spans="1:11" ht="13.5" x14ac:dyDescent="0.25">
      <c r="A282" s="3">
        <f>TITRES_STAT!B285</f>
        <v>42717</v>
      </c>
      <c r="B282" s="5">
        <f>TITRES_STAT!D285</f>
        <v>2.0924999999999998</v>
      </c>
      <c r="C282" s="2">
        <f t="shared" si="29"/>
        <v>-8.0000000000000071E-3</v>
      </c>
      <c r="D282" s="2">
        <f t="shared" si="30"/>
        <v>2.1053600000000001</v>
      </c>
      <c r="E282" s="2">
        <f t="shared" si="32"/>
        <v>2.13998</v>
      </c>
      <c r="F282" s="2">
        <f t="shared" si="33"/>
        <v>2.2132150000000004</v>
      </c>
      <c r="G282" s="2">
        <f t="shared" si="27"/>
        <v>2.2162820000000001</v>
      </c>
      <c r="H282" s="2">
        <f t="shared" si="31"/>
        <v>2.2530185</v>
      </c>
      <c r="I282" s="2">
        <f t="array" ref="I282">SUMPRODUCT(B266:B285, (ROW(B266:B285)-ROW(B266)+1)) / (20*21/2)</f>
        <v>2.1153357142857145</v>
      </c>
      <c r="J282" s="2">
        <f t="shared" si="34"/>
        <v>2.1846354676500574</v>
      </c>
      <c r="K282" s="2">
        <f t="shared" si="28"/>
        <v>2.2007707544348492</v>
      </c>
    </row>
    <row r="283" spans="1:11" ht="13.5" x14ac:dyDescent="0.25">
      <c r="A283" s="3">
        <f>TITRES_STAT!B286</f>
        <v>42718</v>
      </c>
      <c r="B283" s="5">
        <f>TITRES_STAT!D286</f>
        <v>2.0844999999999998</v>
      </c>
      <c r="C283" s="2">
        <f t="shared" si="29"/>
        <v>-8.0000000000000071E-3</v>
      </c>
      <c r="D283" s="2">
        <f t="shared" si="30"/>
        <v>2.1037599999999999</v>
      </c>
      <c r="E283" s="2">
        <f t="shared" si="32"/>
        <v>2.1271099999999996</v>
      </c>
      <c r="F283" s="2">
        <f t="shared" si="33"/>
        <v>2.1975249999999997</v>
      </c>
      <c r="G283" s="2">
        <f t="shared" si="27"/>
        <v>2.2193420000000001</v>
      </c>
      <c r="H283" s="2">
        <f t="shared" si="31"/>
        <v>2.2535819999999998</v>
      </c>
      <c r="I283" s="2">
        <f t="array" ref="I283">SUMPRODUCT(B267:B286, (ROW(B267:B286)-ROW(B267)+1)) / (20*21/2)</f>
        <v>2.101116190476191</v>
      </c>
      <c r="J283" s="2">
        <f t="shared" si="34"/>
        <v>2.1750987564452902</v>
      </c>
      <c r="K283" s="2">
        <f t="shared" si="28"/>
        <v>2.1962111170060314</v>
      </c>
    </row>
    <row r="284" spans="1:11" ht="13.5" x14ac:dyDescent="0.25">
      <c r="A284" s="3">
        <f>TITRES_STAT!B287</f>
        <v>42719</v>
      </c>
      <c r="B284" s="5">
        <f>TITRES_STAT!D287</f>
        <v>2.0280999999999998</v>
      </c>
      <c r="C284" s="2">
        <f t="shared" si="29"/>
        <v>-5.6400000000000006E-2</v>
      </c>
      <c r="D284" s="2">
        <f t="shared" si="30"/>
        <v>2.0908799999999998</v>
      </c>
      <c r="E284" s="2">
        <f t="shared" si="32"/>
        <v>2.1142299999999996</v>
      </c>
      <c r="F284" s="2">
        <f t="shared" si="33"/>
        <v>2.1802199999999998</v>
      </c>
      <c r="G284" s="2">
        <f t="shared" si="27"/>
        <v>2.2199859999999996</v>
      </c>
      <c r="H284" s="2">
        <f t="shared" si="31"/>
        <v>2.2533000000000003</v>
      </c>
      <c r="I284" s="2">
        <f t="array" ref="I284">SUMPRODUCT(B268:B287, (ROW(B268:B287)-ROW(B268)+1)) / (20*21/2)</f>
        <v>2.088468095238095</v>
      </c>
      <c r="J284" s="2">
        <f t="shared" si="34"/>
        <v>2.1610988748790718</v>
      </c>
      <c r="K284" s="2">
        <f t="shared" si="28"/>
        <v>2.1896185241822659</v>
      </c>
    </row>
    <row r="285" spans="1:11" ht="13.5" x14ac:dyDescent="0.25">
      <c r="A285" s="3">
        <f>TITRES_STAT!B288</f>
        <v>42720</v>
      </c>
      <c r="B285" s="5">
        <f>TITRES_STAT!D288</f>
        <v>1.9798</v>
      </c>
      <c r="C285" s="2">
        <f t="shared" si="29"/>
        <v>-4.8299999999999788E-2</v>
      </c>
      <c r="D285" s="2">
        <f t="shared" si="30"/>
        <v>2.05708</v>
      </c>
      <c r="E285" s="2">
        <f t="shared" si="32"/>
        <v>2.0932999999999997</v>
      </c>
      <c r="F285" s="2">
        <f t="shared" si="33"/>
        <v>2.1613049999999996</v>
      </c>
      <c r="G285" s="2">
        <f t="shared" si="27"/>
        <v>2.2207899999999996</v>
      </c>
      <c r="H285" s="2">
        <f t="shared" si="31"/>
        <v>2.2529375000000003</v>
      </c>
      <c r="I285" s="2">
        <f t="array" ref="I285">SUMPRODUCT(B269:B288, (ROW(B269:B288)-ROW(B269)+1)) / (20*21/2)</f>
        <v>2.0788861904761902</v>
      </c>
      <c r="J285" s="2">
        <f t="shared" si="34"/>
        <v>2.1438323153667791</v>
      </c>
      <c r="K285" s="2">
        <f t="shared" si="28"/>
        <v>2.1813903467633535</v>
      </c>
    </row>
    <row r="286" spans="1:11" ht="13.5" x14ac:dyDescent="0.25">
      <c r="A286" s="3">
        <f>TITRES_STAT!B289</f>
        <v>42723</v>
      </c>
      <c r="B286" s="5">
        <f>TITRES_STAT!D289</f>
        <v>2.012</v>
      </c>
      <c r="C286" s="2">
        <f t="shared" si="29"/>
        <v>3.2200000000000006E-2</v>
      </c>
      <c r="D286" s="2">
        <f t="shared" si="30"/>
        <v>2.03938</v>
      </c>
      <c r="E286" s="2">
        <f t="shared" si="32"/>
        <v>2.0788099999999998</v>
      </c>
      <c r="F286" s="2">
        <f t="shared" si="33"/>
        <v>2.1448050000000003</v>
      </c>
      <c r="G286" s="2">
        <f t="shared" si="27"/>
        <v>2.2199839999999997</v>
      </c>
      <c r="H286" s="2">
        <f t="shared" si="31"/>
        <v>2.2529375000000003</v>
      </c>
      <c r="I286" s="2">
        <f t="array" ref="I286">SUMPRODUCT(B270:B289, (ROW(B270:B289)-ROW(B270)+1)) / (20*21/2)</f>
        <v>2.0711871428571427</v>
      </c>
      <c r="J286" s="2">
        <f t="shared" si="34"/>
        <v>2.1312768567604192</v>
      </c>
      <c r="K286" s="2">
        <f t="shared" si="28"/>
        <v>2.1747475880667513</v>
      </c>
    </row>
    <row r="287" spans="1:11" ht="13.5" x14ac:dyDescent="0.25">
      <c r="A287" s="3">
        <f>TITRES_STAT!B290</f>
        <v>42724</v>
      </c>
      <c r="B287" s="5">
        <f>TITRES_STAT!D290</f>
        <v>2.012</v>
      </c>
      <c r="C287" s="2">
        <f t="shared" si="29"/>
        <v>0</v>
      </c>
      <c r="D287" s="2">
        <f t="shared" si="30"/>
        <v>2.0232800000000002</v>
      </c>
      <c r="E287" s="2">
        <f t="shared" si="32"/>
        <v>2.0643199999999999</v>
      </c>
      <c r="F287" s="2">
        <f t="shared" si="33"/>
        <v>2.1287100000000003</v>
      </c>
      <c r="G287" s="2">
        <f t="shared" si="27"/>
        <v>2.2193399999999999</v>
      </c>
      <c r="H287" s="2">
        <f t="shared" si="31"/>
        <v>2.2525350000000004</v>
      </c>
      <c r="I287" s="2">
        <f t="array" ref="I287">SUMPRODUCT(B271:B290, (ROW(B271:B290)-ROW(B271)+1)) / (20*21/2)</f>
        <v>2.0644842857142858</v>
      </c>
      <c r="J287" s="2">
        <f t="shared" si="34"/>
        <v>2.1199171561165699</v>
      </c>
      <c r="K287" s="2">
        <f t="shared" si="28"/>
        <v>2.1683653297111922</v>
      </c>
    </row>
    <row r="288" spans="1:11" ht="13.5" x14ac:dyDescent="0.25">
      <c r="A288" s="3">
        <f>TITRES_STAT!B291</f>
        <v>42725</v>
      </c>
      <c r="B288" s="5">
        <f>TITRES_STAT!D291</f>
        <v>2.0280999999999998</v>
      </c>
      <c r="C288" s="2">
        <f t="shared" si="29"/>
        <v>1.6099999999999781E-2</v>
      </c>
      <c r="D288" s="2">
        <f t="shared" si="30"/>
        <v>2.012</v>
      </c>
      <c r="E288" s="2">
        <f t="shared" si="32"/>
        <v>2.0578799999999999</v>
      </c>
      <c r="F288" s="2">
        <f t="shared" si="33"/>
        <v>2.1170400000000003</v>
      </c>
      <c r="G288" s="2">
        <f t="shared" si="27"/>
        <v>2.2198219999999993</v>
      </c>
      <c r="H288" s="2">
        <f t="shared" si="31"/>
        <v>2.2521325000000001</v>
      </c>
      <c r="I288" s="2">
        <f t="array" ref="I288">SUMPRODUCT(B272:B291, (ROW(B272:B291)-ROW(B272)+1)) / (20*21/2)</f>
        <v>2.0562814285714284</v>
      </c>
      <c r="J288" s="2">
        <f t="shared" si="34"/>
        <v>2.1111726650578491</v>
      </c>
      <c r="K288" s="2">
        <f t="shared" si="28"/>
        <v>2.1628647285460478</v>
      </c>
    </row>
    <row r="289" spans="1:11" ht="13.5" x14ac:dyDescent="0.25">
      <c r="A289" s="3">
        <f>TITRES_STAT!B292</f>
        <v>42726</v>
      </c>
      <c r="B289" s="5">
        <f>TITRES_STAT!D292</f>
        <v>2.0362</v>
      </c>
      <c r="C289" s="2">
        <f t="shared" si="29"/>
        <v>8.1000000000002181E-3</v>
      </c>
      <c r="D289" s="2">
        <f t="shared" si="30"/>
        <v>2.0136200000000004</v>
      </c>
      <c r="E289" s="2">
        <f t="shared" si="32"/>
        <v>2.0522499999999999</v>
      </c>
      <c r="F289" s="2">
        <f t="shared" si="33"/>
        <v>2.1065800000000001</v>
      </c>
      <c r="G289" s="2">
        <f t="shared" si="27"/>
        <v>2.2194999999999991</v>
      </c>
      <c r="H289" s="2">
        <f t="shared" si="31"/>
        <v>2.2523740000000005</v>
      </c>
      <c r="I289" s="2">
        <f t="array" ref="I289">SUMPRODUCT(B273:B292, (ROW(B273:B292)-ROW(B273)+1)) / (20*21/2)</f>
        <v>2.0458166666666666</v>
      </c>
      <c r="J289" s="2">
        <f t="shared" si="34"/>
        <v>2.1040324112428159</v>
      </c>
      <c r="K289" s="2">
        <f t="shared" si="28"/>
        <v>2.1578974842893399</v>
      </c>
    </row>
    <row r="290" spans="1:11" ht="13.5" x14ac:dyDescent="0.25">
      <c r="A290" s="3">
        <f>TITRES_STAT!B293</f>
        <v>42727</v>
      </c>
      <c r="B290" s="5">
        <f>TITRES_STAT!D293</f>
        <v>2.0362</v>
      </c>
      <c r="C290" s="2">
        <f t="shared" si="29"/>
        <v>0</v>
      </c>
      <c r="D290" s="2">
        <f t="shared" si="30"/>
        <v>2.0249000000000001</v>
      </c>
      <c r="E290" s="2">
        <f t="shared" si="32"/>
        <v>2.0409899999999999</v>
      </c>
      <c r="F290" s="2">
        <f t="shared" si="33"/>
        <v>2.0981300000000003</v>
      </c>
      <c r="G290" s="2">
        <f t="shared" si="27"/>
        <v>2.2177299999999995</v>
      </c>
      <c r="H290" s="2">
        <f t="shared" si="31"/>
        <v>2.2531790000000007</v>
      </c>
      <c r="I290" s="2">
        <f t="array" ref="I290">SUMPRODUCT(B274:B293, (ROW(B274:B293)-ROW(B274)+1)) / (20*21/2)</f>
        <v>2.0377666666666667</v>
      </c>
      <c r="J290" s="2">
        <f t="shared" si="34"/>
        <v>2.097572181600643</v>
      </c>
      <c r="K290" s="2">
        <f t="shared" si="28"/>
        <v>2.1531250339250518</v>
      </c>
    </row>
    <row r="291" spans="1:11" ht="13.5" x14ac:dyDescent="0.25">
      <c r="A291" s="3">
        <f>TITRES_STAT!B294</f>
        <v>42730</v>
      </c>
      <c r="B291" s="5">
        <f>TITRES_STAT!D294</f>
        <v>2.012</v>
      </c>
      <c r="C291" s="2">
        <f t="shared" si="29"/>
        <v>-2.4199999999999999E-2</v>
      </c>
      <c r="D291" s="2">
        <f t="shared" si="30"/>
        <v>2.0249000000000001</v>
      </c>
      <c r="E291" s="2">
        <f t="shared" si="32"/>
        <v>2.0321400000000001</v>
      </c>
      <c r="F291" s="2">
        <f t="shared" si="33"/>
        <v>2.0896800000000004</v>
      </c>
      <c r="G291" s="2">
        <f t="shared" si="27"/>
        <v>2.2153159999999992</v>
      </c>
      <c r="H291" s="2">
        <f t="shared" si="31"/>
        <v>2.2539435000000005</v>
      </c>
      <c r="I291" s="2">
        <f t="array" ref="I291">SUMPRODUCT(B275:B294, (ROW(B275:B294)-ROW(B275)+1)) / (20*21/2)</f>
        <v>2.0292180952380954</v>
      </c>
      <c r="J291" s="2">
        <f t="shared" si="34"/>
        <v>2.0894224500196295</v>
      </c>
      <c r="K291" s="2">
        <f t="shared" si="28"/>
        <v>2.1475907188691674</v>
      </c>
    </row>
    <row r="292" spans="1:11" ht="13.5" x14ac:dyDescent="0.25">
      <c r="A292" s="3">
        <f>TITRES_STAT!B295</f>
        <v>42731</v>
      </c>
      <c r="B292" s="5">
        <f>TITRES_STAT!D295</f>
        <v>1.9798</v>
      </c>
      <c r="C292" s="2">
        <f t="shared" si="29"/>
        <v>-3.2200000000000006E-2</v>
      </c>
      <c r="D292" s="2">
        <f t="shared" si="30"/>
        <v>2.0184599999999997</v>
      </c>
      <c r="E292" s="2">
        <f t="shared" si="32"/>
        <v>2.0208700000000004</v>
      </c>
      <c r="F292" s="2">
        <f t="shared" si="33"/>
        <v>2.080425</v>
      </c>
      <c r="G292" s="2">
        <f t="shared" si="27"/>
        <v>2.2098419999999992</v>
      </c>
      <c r="H292" s="2">
        <f t="shared" si="31"/>
        <v>2.2551105000000007</v>
      </c>
      <c r="I292" s="2">
        <f t="array" ref="I292">SUMPRODUCT(B276:B295, (ROW(B276:B295)-ROW(B276)+1)) / (20*21/2)</f>
        <v>2.026112857142857</v>
      </c>
      <c r="J292" s="2">
        <f t="shared" si="34"/>
        <v>2.0789822166844267</v>
      </c>
      <c r="K292" s="2">
        <f t="shared" si="28"/>
        <v>2.14101069067822</v>
      </c>
    </row>
    <row r="293" spans="1:11" ht="13.5" x14ac:dyDescent="0.25">
      <c r="A293" s="3">
        <f>TITRES_STAT!B296</f>
        <v>42732</v>
      </c>
      <c r="B293" s="5">
        <f>TITRES_STAT!D296</f>
        <v>1.9959</v>
      </c>
      <c r="C293" s="2">
        <f t="shared" si="29"/>
        <v>1.6100000000000003E-2</v>
      </c>
      <c r="D293" s="2">
        <f t="shared" si="30"/>
        <v>2.0120200000000001</v>
      </c>
      <c r="E293" s="2">
        <f t="shared" si="32"/>
        <v>2.0120100000000001</v>
      </c>
      <c r="F293" s="2">
        <f t="shared" si="33"/>
        <v>2.0695599999999996</v>
      </c>
      <c r="G293" s="2">
        <f t="shared" si="27"/>
        <v>2.2027599999999992</v>
      </c>
      <c r="H293" s="2">
        <f t="shared" si="31"/>
        <v>2.2563175000000006</v>
      </c>
      <c r="I293" s="2">
        <f t="array" ref="I293">SUMPRODUCT(B277:B296, (ROW(B277:B296)-ROW(B277)+1)) / (20*21/2)</f>
        <v>2.0253076190476191</v>
      </c>
      <c r="J293" s="2">
        <f t="shared" si="34"/>
        <v>2.071069624619243</v>
      </c>
      <c r="K293" s="2">
        <f t="shared" si="28"/>
        <v>2.1353200753575057</v>
      </c>
    </row>
    <row r="294" spans="1:11" ht="13.5" x14ac:dyDescent="0.25">
      <c r="A294" s="3">
        <f>TITRES_STAT!B297</f>
        <v>42733</v>
      </c>
      <c r="B294" s="5">
        <f>TITRES_STAT!D297</f>
        <v>1.9798</v>
      </c>
      <c r="C294" s="2">
        <f t="shared" si="29"/>
        <v>-1.6100000000000003E-2</v>
      </c>
      <c r="D294" s="2">
        <f t="shared" si="30"/>
        <v>2.0007399999999995</v>
      </c>
      <c r="E294" s="2">
        <f t="shared" si="32"/>
        <v>2.0071800000000004</v>
      </c>
      <c r="F294" s="2">
        <f t="shared" si="33"/>
        <v>2.0607049999999996</v>
      </c>
      <c r="G294" s="2">
        <f t="shared" si="27"/>
        <v>2.1966419999999989</v>
      </c>
      <c r="H294" s="2">
        <f t="shared" si="31"/>
        <v>2.2569210000000006</v>
      </c>
      <c r="I294" s="2">
        <f t="array" ref="I294">SUMPRODUCT(B278:B297, (ROW(B278:B297)-ROW(B278)+1)) / (20*21/2)</f>
        <v>2.0304009523809521</v>
      </c>
      <c r="J294" s="2">
        <f t="shared" si="34"/>
        <v>2.0623772794174102</v>
      </c>
      <c r="K294" s="2">
        <f t="shared" si="28"/>
        <v>2.1292212488728977</v>
      </c>
    </row>
    <row r="295" spans="1:11" ht="13.5" x14ac:dyDescent="0.25">
      <c r="A295" s="3">
        <f>TITRES_STAT!B298</f>
        <v>42734</v>
      </c>
      <c r="B295" s="5">
        <f>TITRES_STAT!D298</f>
        <v>2.0280999999999998</v>
      </c>
      <c r="C295" s="2">
        <f t="shared" si="29"/>
        <v>4.8299999999999788E-2</v>
      </c>
      <c r="D295" s="2">
        <f t="shared" si="30"/>
        <v>1.99912</v>
      </c>
      <c r="E295" s="2">
        <f t="shared" si="32"/>
        <v>2.0120100000000001</v>
      </c>
      <c r="F295" s="2">
        <f t="shared" si="33"/>
        <v>2.0526549999999997</v>
      </c>
      <c r="G295" s="2">
        <f t="shared" si="27"/>
        <v>2.1921339999999985</v>
      </c>
      <c r="H295" s="2">
        <f t="shared" si="31"/>
        <v>2.2572430000000008</v>
      </c>
      <c r="I295" s="2">
        <f t="array" ref="I295">SUMPRODUCT(B279:B298, (ROW(B279:B298)-ROW(B279)+1)) / (20*21/2)</f>
        <v>2.0411342857142856</v>
      </c>
      <c r="J295" s="2">
        <f t="shared" si="34"/>
        <v>2.059112776615752</v>
      </c>
      <c r="K295" s="2">
        <f t="shared" si="28"/>
        <v>2.1252557097014115</v>
      </c>
    </row>
    <row r="296" spans="1:11" ht="13.5" x14ac:dyDescent="0.25">
      <c r="A296" s="3">
        <f>TITRES_STAT!B299</f>
        <v>42737</v>
      </c>
      <c r="B296" s="5">
        <f>TITRES_STAT!D299</f>
        <v>2.0442</v>
      </c>
      <c r="C296" s="2">
        <f t="shared" si="29"/>
        <v>1.6100000000000225E-2</v>
      </c>
      <c r="D296" s="2">
        <f t="shared" si="30"/>
        <v>2.00556</v>
      </c>
      <c r="E296" s="2">
        <f t="shared" si="32"/>
        <v>2.0152299999999999</v>
      </c>
      <c r="F296" s="2">
        <f t="shared" si="33"/>
        <v>2.0470199999999998</v>
      </c>
      <c r="G296" s="2">
        <f t="shared" si="27"/>
        <v>2.1892359999999993</v>
      </c>
      <c r="H296" s="2">
        <f t="shared" si="31"/>
        <v>2.2576050000000003</v>
      </c>
      <c r="I296" s="2">
        <f t="array" ref="I296">SUMPRODUCT(B280:B299, (ROW(B280:B299)-ROW(B280)+1)) / (20*21/2)</f>
        <v>2.0630561904761904</v>
      </c>
      <c r="J296" s="2">
        <f t="shared" si="34"/>
        <v>2.0576925121761565</v>
      </c>
      <c r="K296" s="2">
        <f t="shared" si="28"/>
        <v>2.1220770544190031</v>
      </c>
    </row>
    <row r="297" spans="1:11" ht="13.5" x14ac:dyDescent="0.25">
      <c r="A297" s="3">
        <f>TITRES_STAT!B300</f>
        <v>42738</v>
      </c>
      <c r="B297" s="5">
        <f>TITRES_STAT!D300</f>
        <v>2.1004999999999998</v>
      </c>
      <c r="C297" s="2">
        <f t="shared" si="29"/>
        <v>5.6299999999999795E-2</v>
      </c>
      <c r="D297" s="2">
        <f t="shared" si="30"/>
        <v>2.0297000000000001</v>
      </c>
      <c r="E297" s="2">
        <f t="shared" si="32"/>
        <v>2.0240799999999997</v>
      </c>
      <c r="F297" s="2">
        <f t="shared" si="33"/>
        <v>2.0442</v>
      </c>
      <c r="G297" s="2">
        <f t="shared" si="27"/>
        <v>2.187463999999999</v>
      </c>
      <c r="H297" s="2">
        <f t="shared" si="31"/>
        <v>2.2586510000000004</v>
      </c>
      <c r="I297" s="2">
        <f t="array" ref="I297">SUMPRODUCT(B281:B300, (ROW(B281:B300)-ROW(B281)+1)) / (20*21/2)</f>
        <v>2.0917633333333336</v>
      </c>
      <c r="J297" s="2">
        <f t="shared" si="34"/>
        <v>2.0617694157784272</v>
      </c>
      <c r="K297" s="2">
        <f t="shared" si="28"/>
        <v>2.1212308954221797</v>
      </c>
    </row>
    <row r="298" spans="1:11" ht="13.5" x14ac:dyDescent="0.25">
      <c r="A298" s="3">
        <f>TITRES_STAT!B301</f>
        <v>42739</v>
      </c>
      <c r="B298" s="5">
        <f>TITRES_STAT!D301</f>
        <v>2.1568999999999998</v>
      </c>
      <c r="C298" s="2">
        <f t="shared" si="29"/>
        <v>5.6400000000000006E-2</v>
      </c>
      <c r="D298" s="2">
        <f t="shared" si="30"/>
        <v>2.0619000000000001</v>
      </c>
      <c r="E298" s="2">
        <f t="shared" si="32"/>
        <v>2.0369600000000001</v>
      </c>
      <c r="F298" s="2">
        <f t="shared" si="33"/>
        <v>2.0474199999999998</v>
      </c>
      <c r="G298" s="2">
        <f t="shared" si="27"/>
        <v>2.1871419999999988</v>
      </c>
      <c r="H298" s="2">
        <f t="shared" si="31"/>
        <v>2.2599790000000004</v>
      </c>
      <c r="I298" s="2">
        <f t="array" ref="I298">SUMPRODUCT(B282:B301, (ROW(B282:B301)-ROW(B282)+1)) / (20*21/2)</f>
        <v>2.1187023809523811</v>
      </c>
      <c r="J298" s="2">
        <f t="shared" si="34"/>
        <v>2.0708294714185769</v>
      </c>
      <c r="K298" s="2">
        <f t="shared" si="28"/>
        <v>2.1226296838369962</v>
      </c>
    </row>
    <row r="299" spans="1:11" ht="13.5" x14ac:dyDescent="0.25">
      <c r="A299" s="3">
        <f>TITRES_STAT!B302</f>
        <v>42740</v>
      </c>
      <c r="B299" s="5">
        <f>TITRES_STAT!D302</f>
        <v>2.2776000000000001</v>
      </c>
      <c r="C299" s="2">
        <f t="shared" si="29"/>
        <v>0.12070000000000025</v>
      </c>
      <c r="D299" s="2">
        <f t="shared" si="30"/>
        <v>2.1214599999999999</v>
      </c>
      <c r="E299" s="2">
        <f t="shared" si="32"/>
        <v>2.0610999999999997</v>
      </c>
      <c r="F299" s="2">
        <f t="shared" si="33"/>
        <v>2.0566749999999998</v>
      </c>
      <c r="G299" s="2">
        <f t="shared" si="27"/>
        <v>2.1889119999999993</v>
      </c>
      <c r="H299" s="2">
        <f t="shared" si="31"/>
        <v>2.2624740000000005</v>
      </c>
      <c r="I299" s="2">
        <f t="array" ref="I299">SUMPRODUCT(B283:B302, (ROW(B283:B302)-ROW(B283)+1)) / (20*21/2)</f>
        <v>2.1421580952380954</v>
      </c>
      <c r="J299" s="2">
        <f t="shared" si="34"/>
        <v>2.0905219027120459</v>
      </c>
      <c r="K299" s="2">
        <f t="shared" si="28"/>
        <v>2.1287069511375063</v>
      </c>
    </row>
    <row r="300" spans="1:11" ht="13.5" x14ac:dyDescent="0.25">
      <c r="A300" s="3">
        <f>TITRES_STAT!B303</f>
        <v>42741</v>
      </c>
      <c r="B300" s="5">
        <f>TITRES_STAT!D303</f>
        <v>2.3580999999999999</v>
      </c>
      <c r="C300" s="2">
        <f t="shared" si="29"/>
        <v>8.0499999999999794E-2</v>
      </c>
      <c r="D300" s="2">
        <f t="shared" si="30"/>
        <v>2.1874600000000002</v>
      </c>
      <c r="E300" s="2">
        <f t="shared" si="32"/>
        <v>2.0932900000000001</v>
      </c>
      <c r="F300" s="2">
        <f t="shared" si="33"/>
        <v>2.0671399999999998</v>
      </c>
      <c r="G300" s="2">
        <f t="shared" si="27"/>
        <v>2.1908439999999989</v>
      </c>
      <c r="H300" s="2">
        <f t="shared" si="31"/>
        <v>2.2650494999999999</v>
      </c>
      <c r="I300" s="2">
        <f t="array" ref="I300">SUMPRODUCT(B284:B303, (ROW(B284:B303)-ROW(B284)+1)) / (20*21/2)</f>
        <v>2.1645023809523809</v>
      </c>
      <c r="J300" s="2">
        <f t="shared" si="34"/>
        <v>2.1160055310251846</v>
      </c>
      <c r="K300" s="2">
        <f t="shared" si="28"/>
        <v>2.1377027569752509</v>
      </c>
    </row>
    <row r="301" spans="1:11" ht="13.5" x14ac:dyDescent="0.25">
      <c r="A301" s="3">
        <f>TITRES_STAT!B304</f>
        <v>42744</v>
      </c>
      <c r="B301" s="5">
        <f>TITRES_STAT!D304</f>
        <v>2.35</v>
      </c>
      <c r="C301" s="2">
        <f t="shared" si="29"/>
        <v>-8.099999999999774E-3</v>
      </c>
      <c r="D301" s="2">
        <f t="shared" si="30"/>
        <v>2.2486199999999998</v>
      </c>
      <c r="E301" s="2">
        <f t="shared" si="32"/>
        <v>2.1270899999999999</v>
      </c>
      <c r="F301" s="2">
        <f t="shared" si="33"/>
        <v>2.079615</v>
      </c>
      <c r="G301" s="2">
        <f t="shared" si="27"/>
        <v>2.1927739999999991</v>
      </c>
      <c r="H301" s="2">
        <f t="shared" si="31"/>
        <v>2.2677855000000005</v>
      </c>
      <c r="I301" s="2">
        <f t="array" ref="I301">SUMPRODUCT(B285:B304, (ROW(B285:B304)-ROW(B285)+1)) / (20*21/2)</f>
        <v>2.1795638095238092</v>
      </c>
      <c r="J301" s="2">
        <f t="shared" si="34"/>
        <v>2.1382907185465956</v>
      </c>
      <c r="K301" s="2">
        <f t="shared" si="28"/>
        <v>2.146028139054653</v>
      </c>
    </row>
    <row r="302" spans="1:11" ht="13.5" x14ac:dyDescent="0.25">
      <c r="A302" s="3">
        <f>TITRES_STAT!B305</f>
        <v>42745</v>
      </c>
      <c r="B302" s="5">
        <f>TITRES_STAT!D305</f>
        <v>2.3258999999999999</v>
      </c>
      <c r="C302" s="2">
        <f t="shared" si="29"/>
        <v>-2.4100000000000232E-2</v>
      </c>
      <c r="D302" s="2">
        <f t="shared" si="30"/>
        <v>2.2936999999999999</v>
      </c>
      <c r="E302" s="2">
        <f t="shared" si="32"/>
        <v>2.1617000000000002</v>
      </c>
      <c r="F302" s="2">
        <f t="shared" si="33"/>
        <v>2.0912850000000001</v>
      </c>
      <c r="G302" s="2">
        <f t="shared" si="27"/>
        <v>2.1942219999999995</v>
      </c>
      <c r="H302" s="2">
        <f t="shared" si="31"/>
        <v>2.2701595000000001</v>
      </c>
      <c r="I302" s="2">
        <f t="array" ref="I302">SUMPRODUCT(B286:B305, (ROW(B286:B305)-ROW(B286)+1)) / (20*21/2)</f>
        <v>2.1988757142857143</v>
      </c>
      <c r="J302" s="2">
        <f t="shared" si="34"/>
        <v>2.1561582691612053</v>
      </c>
      <c r="K302" s="2">
        <f t="shared" si="28"/>
        <v>2.1530819375230981</v>
      </c>
    </row>
    <row r="303" spans="1:11" ht="13.5" x14ac:dyDescent="0.25">
      <c r="A303" s="3">
        <f>TITRES_STAT!B306</f>
        <v>42746</v>
      </c>
      <c r="B303" s="5">
        <f>TITRES_STAT!D306</f>
        <v>2.3258999999999999</v>
      </c>
      <c r="C303" s="2">
        <f t="shared" si="29"/>
        <v>0</v>
      </c>
      <c r="D303" s="2">
        <f t="shared" si="30"/>
        <v>2.3274999999999997</v>
      </c>
      <c r="E303" s="2">
        <f t="shared" si="32"/>
        <v>2.1947000000000001</v>
      </c>
      <c r="F303" s="2">
        <f t="shared" si="33"/>
        <v>2.1033549999999996</v>
      </c>
      <c r="G303" s="2">
        <f t="shared" si="27"/>
        <v>2.1956699999999993</v>
      </c>
      <c r="H303" s="2">
        <f t="shared" si="31"/>
        <v>2.2727749999999998</v>
      </c>
      <c r="I303" s="2">
        <f t="array" ref="I303">SUMPRODUCT(B287:B306, (ROW(B287:B306)-ROW(B287)+1)) / (20*21/2)</f>
        <v>2.2196447619047621</v>
      </c>
      <c r="J303" s="2">
        <f t="shared" si="34"/>
        <v>2.1723241482887095</v>
      </c>
      <c r="K303" s="2">
        <f t="shared" si="28"/>
        <v>2.1598591164437613</v>
      </c>
    </row>
    <row r="304" spans="1:11" ht="13.5" x14ac:dyDescent="0.25">
      <c r="A304" s="3">
        <f>TITRES_STAT!B307</f>
        <v>42747</v>
      </c>
      <c r="B304" s="5">
        <f>TITRES_STAT!D307</f>
        <v>2.2614999999999998</v>
      </c>
      <c r="C304" s="2">
        <f t="shared" si="29"/>
        <v>-6.4400000000000013E-2</v>
      </c>
      <c r="D304" s="2">
        <f t="shared" si="30"/>
        <v>2.3242799999999999</v>
      </c>
      <c r="E304" s="2">
        <f t="shared" si="32"/>
        <v>2.2228700000000003</v>
      </c>
      <c r="F304" s="2">
        <f t="shared" si="33"/>
        <v>2.1150249999999997</v>
      </c>
      <c r="G304" s="2">
        <f t="shared" si="27"/>
        <v>2.1955079999999993</v>
      </c>
      <c r="H304" s="2">
        <f t="shared" si="31"/>
        <v>2.2753099999999997</v>
      </c>
      <c r="I304" s="2">
        <f t="array" ref="I304">SUMPRODUCT(B288:B307, (ROW(B288:B307)-ROW(B288)+1)) / (20*21/2)</f>
        <v>2.2503090476190475</v>
      </c>
      <c r="J304" s="2">
        <f t="shared" si="34"/>
        <v>2.1808170865469276</v>
      </c>
      <c r="K304" s="2">
        <f t="shared" si="28"/>
        <v>2.1638450334459667</v>
      </c>
    </row>
    <row r="305" spans="1:11" ht="13.5" x14ac:dyDescent="0.25">
      <c r="A305" s="3">
        <f>TITRES_STAT!B308</f>
        <v>42748</v>
      </c>
      <c r="B305" s="5">
        <f>TITRES_STAT!D308</f>
        <v>2.3178000000000001</v>
      </c>
      <c r="C305" s="2">
        <f t="shared" si="29"/>
        <v>5.6300000000000239E-2</v>
      </c>
      <c r="D305" s="2">
        <f t="shared" si="30"/>
        <v>2.3162200000000004</v>
      </c>
      <c r="E305" s="2">
        <f t="shared" si="32"/>
        <v>2.2518400000000001</v>
      </c>
      <c r="F305" s="2">
        <f t="shared" si="33"/>
        <v>2.1319249999999998</v>
      </c>
      <c r="G305" s="2">
        <f t="shared" si="27"/>
        <v>2.1967939999999992</v>
      </c>
      <c r="H305" s="2">
        <f t="shared" si="31"/>
        <v>2.278489</v>
      </c>
      <c r="I305" s="2">
        <f t="array" ref="I305">SUMPRODUCT(B289:B308, (ROW(B289:B308)-ROW(B289)+1)) / (20*21/2)</f>
        <v>2.2772552380952384</v>
      </c>
      <c r="J305" s="2">
        <f t="shared" si="34"/>
        <v>2.1938630783043633</v>
      </c>
      <c r="K305" s="2">
        <f t="shared" si="28"/>
        <v>2.1698824831147525</v>
      </c>
    </row>
    <row r="306" spans="1:11" ht="13.5" x14ac:dyDescent="0.25">
      <c r="A306" s="3">
        <f>TITRES_STAT!B309</f>
        <v>42751</v>
      </c>
      <c r="B306" s="5">
        <f>TITRES_STAT!D309</f>
        <v>2.35</v>
      </c>
      <c r="C306" s="2">
        <f t="shared" si="29"/>
        <v>3.2200000000000006E-2</v>
      </c>
      <c r="D306" s="2">
        <f t="shared" si="30"/>
        <v>2.3162199999999999</v>
      </c>
      <c r="E306" s="2">
        <f t="shared" si="32"/>
        <v>2.2824199999999997</v>
      </c>
      <c r="F306" s="2">
        <f t="shared" si="33"/>
        <v>2.1488249999999995</v>
      </c>
      <c r="G306" s="2">
        <f t="shared" ref="G306:G369" si="35">AVERAGE(B257:B306)</f>
        <v>2.1967939999999997</v>
      </c>
      <c r="H306" s="2">
        <f t="shared" si="31"/>
        <v>2.2813460000000005</v>
      </c>
      <c r="I306" s="2">
        <f t="array" ref="I306">SUMPRODUCT(B290:B309, (ROW(B290:B309)-ROW(B290)+1)) / (20*21/2)</f>
        <v>2.2983319047619046</v>
      </c>
      <c r="J306" s="2">
        <f t="shared" si="34"/>
        <v>2.2087332613229953</v>
      </c>
      <c r="K306" s="2">
        <f t="shared" si="28"/>
        <v>2.1769459151494681</v>
      </c>
    </row>
    <row r="307" spans="1:11" ht="13.5" x14ac:dyDescent="0.25">
      <c r="A307" s="3">
        <f>TITRES_STAT!B310</f>
        <v>42752</v>
      </c>
      <c r="B307" s="5">
        <f>TITRES_STAT!D310</f>
        <v>2.4708000000000001</v>
      </c>
      <c r="C307" s="2">
        <f t="shared" si="29"/>
        <v>0.12080000000000002</v>
      </c>
      <c r="D307" s="2">
        <f t="shared" si="30"/>
        <v>2.3452000000000002</v>
      </c>
      <c r="E307" s="2">
        <f t="shared" si="32"/>
        <v>2.3194500000000002</v>
      </c>
      <c r="F307" s="2">
        <f t="shared" si="33"/>
        <v>2.1717649999999997</v>
      </c>
      <c r="G307" s="2">
        <f t="shared" si="35"/>
        <v>2.1979219999999993</v>
      </c>
      <c r="H307" s="2">
        <f t="shared" si="31"/>
        <v>2.2844445000000007</v>
      </c>
      <c r="I307" s="2">
        <f t="array" ref="I307">SUMPRODUCT(B291:B310, (ROW(B291:B310)-ROW(B291)+1)) / (20*21/2)</f>
        <v>2.3214457142857143</v>
      </c>
      <c r="J307" s="2">
        <f t="shared" si="34"/>
        <v>2.2336919983398529</v>
      </c>
      <c r="K307" s="2">
        <f t="shared" ref="K307:K370" si="36">$K$4*B307+(1-$K$4)*K306</f>
        <v>2.1884696047514498</v>
      </c>
    </row>
    <row r="308" spans="1:11" ht="13.5" x14ac:dyDescent="0.25">
      <c r="A308" s="3">
        <f>TITRES_STAT!B311</f>
        <v>42753</v>
      </c>
      <c r="B308" s="5">
        <f>TITRES_STAT!D311</f>
        <v>2.4546999999999999</v>
      </c>
      <c r="C308" s="2">
        <f t="shared" si="29"/>
        <v>-1.6100000000000225E-2</v>
      </c>
      <c r="D308" s="2">
        <f t="shared" si="30"/>
        <v>2.3709600000000002</v>
      </c>
      <c r="E308" s="2">
        <f t="shared" si="32"/>
        <v>2.3492299999999999</v>
      </c>
      <c r="F308" s="2">
        <f t="shared" si="33"/>
        <v>2.193095</v>
      </c>
      <c r="G308" s="2">
        <f t="shared" si="35"/>
        <v>2.1987279999999991</v>
      </c>
      <c r="H308" s="2">
        <f t="shared" si="31"/>
        <v>2.2870605000000004</v>
      </c>
      <c r="I308" s="2">
        <f t="array" ref="I308">SUMPRODUCT(B292:B311, (ROW(B292:B311)-ROW(B292)+1)) / (20*21/2)</f>
        <v>2.3479285714285711</v>
      </c>
      <c r="J308" s="2">
        <f t="shared" si="34"/>
        <v>2.2547403794503431</v>
      </c>
      <c r="K308" s="2">
        <f t="shared" si="36"/>
        <v>2.1989100124082555</v>
      </c>
    </row>
    <row r="309" spans="1:11" ht="13.5" x14ac:dyDescent="0.25">
      <c r="A309" s="3">
        <f>TITRES_STAT!B312</f>
        <v>42754</v>
      </c>
      <c r="B309" s="5">
        <f>TITRES_STAT!D312</f>
        <v>2.4144000000000001</v>
      </c>
      <c r="C309" s="2">
        <f t="shared" si="29"/>
        <v>-4.029999999999978E-2</v>
      </c>
      <c r="D309" s="2">
        <f t="shared" si="30"/>
        <v>2.4015399999999998</v>
      </c>
      <c r="E309" s="2">
        <f t="shared" si="32"/>
        <v>2.3629100000000003</v>
      </c>
      <c r="F309" s="2">
        <f t="shared" si="33"/>
        <v>2.212005</v>
      </c>
      <c r="G309" s="2">
        <f t="shared" si="35"/>
        <v>2.1987279999999996</v>
      </c>
      <c r="H309" s="2">
        <f t="shared" si="31"/>
        <v>2.2893540000000003</v>
      </c>
      <c r="I309" s="2">
        <f t="array" ref="I309">SUMPRODUCT(B293:B312, (ROW(B293:B312)-ROW(B293)+1)) / (20*21/2)</f>
        <v>2.3797019047619048</v>
      </c>
      <c r="J309" s="2">
        <f t="shared" si="34"/>
        <v>2.2699460575979296</v>
      </c>
      <c r="K309" s="2">
        <f t="shared" si="36"/>
        <v>2.2073606001569512</v>
      </c>
    </row>
    <row r="310" spans="1:11" ht="13.5" x14ac:dyDescent="0.25">
      <c r="A310" s="3">
        <f>TITRES_STAT!B313</f>
        <v>42755</v>
      </c>
      <c r="B310" s="5">
        <f>TITRES_STAT!D313</f>
        <v>2.4546999999999999</v>
      </c>
      <c r="C310" s="2">
        <f t="shared" si="29"/>
        <v>4.029999999999978E-2</v>
      </c>
      <c r="D310" s="2">
        <f t="shared" si="30"/>
        <v>2.4289200000000002</v>
      </c>
      <c r="E310" s="2">
        <f t="shared" si="32"/>
        <v>2.3725700000000001</v>
      </c>
      <c r="F310" s="2">
        <f t="shared" si="33"/>
        <v>2.2329300000000005</v>
      </c>
      <c r="G310" s="2">
        <f t="shared" si="35"/>
        <v>2.1992120000000002</v>
      </c>
      <c r="H310" s="2">
        <f t="shared" si="31"/>
        <v>2.2915270000000008</v>
      </c>
      <c r="I310" s="2">
        <f t="array" ref="I310">SUMPRODUCT(B294:B313, (ROW(B294:B313)-ROW(B294)+1)) / (20*21/2)</f>
        <v>2.4100957142857138</v>
      </c>
      <c r="J310" s="2">
        <f t="shared" si="34"/>
        <v>2.2875416711600312</v>
      </c>
      <c r="K310" s="2">
        <f t="shared" si="36"/>
        <v>2.2170601844645219</v>
      </c>
    </row>
    <row r="311" spans="1:11" ht="13.5" x14ac:dyDescent="0.25">
      <c r="A311" s="3">
        <f>TITRES_STAT!B314</f>
        <v>42758</v>
      </c>
      <c r="B311" s="5">
        <f>TITRES_STAT!D314</f>
        <v>2.5110000000000001</v>
      </c>
      <c r="C311" s="2">
        <f t="shared" si="29"/>
        <v>5.6300000000000239E-2</v>
      </c>
      <c r="D311" s="2">
        <f t="shared" si="30"/>
        <v>2.4611199999999998</v>
      </c>
      <c r="E311" s="2">
        <f t="shared" si="32"/>
        <v>2.3886699999999998</v>
      </c>
      <c r="F311" s="2">
        <f t="shared" si="33"/>
        <v>2.2578800000000006</v>
      </c>
      <c r="G311" s="2">
        <f t="shared" si="35"/>
        <v>2.2011439999999998</v>
      </c>
      <c r="H311" s="2">
        <f t="shared" si="31"/>
        <v>2.2934990000000006</v>
      </c>
      <c r="I311" s="2">
        <f t="array" ref="I311">SUMPRODUCT(B295:B314, (ROW(B295:B314)-ROW(B295)+1)) / (20*21/2)</f>
        <v>2.4421766666666662</v>
      </c>
      <c r="J311" s="2">
        <f t="shared" si="34"/>
        <v>2.308823416763838</v>
      </c>
      <c r="K311" s="2">
        <f t="shared" si="36"/>
        <v>2.2285872360541483</v>
      </c>
    </row>
    <row r="312" spans="1:11" ht="13.5" x14ac:dyDescent="0.25">
      <c r="A312" s="3">
        <f>TITRES_STAT!B315</f>
        <v>42759</v>
      </c>
      <c r="B312" s="5">
        <f>TITRES_STAT!D315</f>
        <v>2.5914999999999999</v>
      </c>
      <c r="C312" s="2">
        <f t="shared" si="29"/>
        <v>8.0499999999999794E-2</v>
      </c>
      <c r="D312" s="2">
        <f t="shared" si="30"/>
        <v>2.4852599999999998</v>
      </c>
      <c r="E312" s="2">
        <f t="shared" si="32"/>
        <v>2.4152300000000002</v>
      </c>
      <c r="F312" s="2">
        <f t="shared" si="33"/>
        <v>2.288465</v>
      </c>
      <c r="G312" s="2">
        <f t="shared" si="35"/>
        <v>2.2048459999999999</v>
      </c>
      <c r="H312" s="2">
        <f t="shared" si="31"/>
        <v>2.2954305000000006</v>
      </c>
      <c r="I312" s="2">
        <f t="array" ref="I312">SUMPRODUCT(B296:B315, (ROW(B296:B315)-ROW(B296)+1)) / (20*21/2)</f>
        <v>2.4649047619047617</v>
      </c>
      <c r="J312" s="2">
        <f t="shared" si="34"/>
        <v>2.3357449961196628</v>
      </c>
      <c r="K312" s="2">
        <f t="shared" si="36"/>
        <v>2.2428191091500644</v>
      </c>
    </row>
    <row r="313" spans="1:11" ht="13.5" x14ac:dyDescent="0.25">
      <c r="A313" s="3">
        <f>TITRES_STAT!B316</f>
        <v>42760</v>
      </c>
      <c r="B313" s="5">
        <f>TITRES_STAT!D316</f>
        <v>2.6076000000000001</v>
      </c>
      <c r="C313" s="2">
        <f t="shared" si="29"/>
        <v>1.6100000000000225E-2</v>
      </c>
      <c r="D313" s="2">
        <f t="shared" si="30"/>
        <v>2.5158399999999999</v>
      </c>
      <c r="E313" s="2">
        <f t="shared" si="32"/>
        <v>2.4434</v>
      </c>
      <c r="F313" s="2">
        <f t="shared" si="33"/>
        <v>2.3190500000000003</v>
      </c>
      <c r="G313" s="2">
        <f t="shared" si="35"/>
        <v>2.2090319999999997</v>
      </c>
      <c r="H313" s="2">
        <f t="shared" si="31"/>
        <v>2.296799</v>
      </c>
      <c r="I313" s="2">
        <f t="array" ref="I313">SUMPRODUCT(B297:B316, (ROW(B297:B316)-ROW(B297)+1)) / (20*21/2)</f>
        <v>2.474216666666667</v>
      </c>
      <c r="J313" s="2">
        <f t="shared" si="34"/>
        <v>2.361635948870171</v>
      </c>
      <c r="K313" s="2">
        <f t="shared" si="36"/>
        <v>2.2571242421245716</v>
      </c>
    </row>
    <row r="314" spans="1:11" ht="13.5" x14ac:dyDescent="0.25">
      <c r="A314" s="3">
        <f>TITRES_STAT!B317</f>
        <v>42761</v>
      </c>
      <c r="B314" s="5">
        <f>TITRES_STAT!D317</f>
        <v>2.6558999999999999</v>
      </c>
      <c r="C314" s="2">
        <f t="shared" si="29"/>
        <v>4.8299999999999788E-2</v>
      </c>
      <c r="D314" s="2">
        <f t="shared" si="30"/>
        <v>2.5641399999999996</v>
      </c>
      <c r="E314" s="2">
        <f t="shared" si="32"/>
        <v>2.4828399999999999</v>
      </c>
      <c r="F314" s="2">
        <f t="shared" si="33"/>
        <v>2.3528550000000008</v>
      </c>
      <c r="G314" s="2">
        <f t="shared" si="35"/>
        <v>2.2146659999999998</v>
      </c>
      <c r="H314" s="2">
        <f t="shared" si="31"/>
        <v>2.2978855</v>
      </c>
      <c r="I314" s="2">
        <f t="array" ref="I314">SUMPRODUCT(B298:B317, (ROW(B298:B317)-ROW(B298)+1)) / (20*21/2)</f>
        <v>2.472259047619048</v>
      </c>
      <c r="J314" s="2">
        <f t="shared" si="34"/>
        <v>2.3896610965968215</v>
      </c>
      <c r="K314" s="2">
        <f t="shared" si="36"/>
        <v>2.2727625071392943</v>
      </c>
    </row>
    <row r="315" spans="1:11" ht="13.5" x14ac:dyDescent="0.25">
      <c r="A315" s="3">
        <f>TITRES_STAT!B318</f>
        <v>42762</v>
      </c>
      <c r="B315" s="5">
        <f>TITRES_STAT!D318</f>
        <v>2.5914999999999999</v>
      </c>
      <c r="C315" s="2">
        <f t="shared" si="29"/>
        <v>-6.4400000000000013E-2</v>
      </c>
      <c r="D315" s="2">
        <f t="shared" si="30"/>
        <v>2.5914999999999999</v>
      </c>
      <c r="E315" s="2">
        <f t="shared" si="32"/>
        <v>2.5102099999999998</v>
      </c>
      <c r="F315" s="2">
        <f t="shared" si="33"/>
        <v>2.3810250000000002</v>
      </c>
      <c r="G315" s="2">
        <f t="shared" si="35"/>
        <v>2.2193339999999999</v>
      </c>
      <c r="H315" s="2">
        <f t="shared" si="31"/>
        <v>2.2991734999999998</v>
      </c>
      <c r="I315" s="2">
        <f t="array" ref="I315">SUMPRODUCT(B299:B318, (ROW(B299:B318)-ROW(B299)+1)) / (20*21/2)</f>
        <v>2.4628266666666669</v>
      </c>
      <c r="J315" s="2">
        <f t="shared" si="34"/>
        <v>2.408883849301886</v>
      </c>
      <c r="K315" s="2">
        <f t="shared" si="36"/>
        <v>2.2852620166632436</v>
      </c>
    </row>
    <row r="316" spans="1:11" ht="13.5" x14ac:dyDescent="0.25">
      <c r="A316" s="3">
        <f>TITRES_STAT!B319</f>
        <v>42765</v>
      </c>
      <c r="B316" s="5">
        <f>TITRES_STAT!D319</f>
        <v>2.4788000000000001</v>
      </c>
      <c r="C316" s="2">
        <f t="shared" si="29"/>
        <v>-0.1126999999999998</v>
      </c>
      <c r="D316" s="2">
        <f t="shared" si="30"/>
        <v>2.5850599999999999</v>
      </c>
      <c r="E316" s="2">
        <f t="shared" si="32"/>
        <v>2.5230899999999998</v>
      </c>
      <c r="F316" s="2">
        <f t="shared" si="33"/>
        <v>2.402755</v>
      </c>
      <c r="G316" s="2">
        <f t="shared" si="35"/>
        <v>2.22207</v>
      </c>
      <c r="H316" s="2">
        <f t="shared" si="31"/>
        <v>2.3000585</v>
      </c>
      <c r="I316" s="2">
        <f t="array" ref="I316">SUMPRODUCT(B300:B319, (ROW(B300:B319)-ROW(B300)+1)) / (20*21/2)</f>
        <v>2.4564661904761902</v>
      </c>
      <c r="J316" s="2">
        <f t="shared" si="34"/>
        <v>2.4155425303207543</v>
      </c>
      <c r="K316" s="2">
        <f t="shared" si="36"/>
        <v>2.2928517414999789</v>
      </c>
    </row>
    <row r="317" spans="1:11" ht="13.5" x14ac:dyDescent="0.25">
      <c r="A317" s="3">
        <f>TITRES_STAT!B320</f>
        <v>42766</v>
      </c>
      <c r="B317" s="5">
        <f>TITRES_STAT!D320</f>
        <v>2.3822000000000001</v>
      </c>
      <c r="C317" s="2">
        <f t="shared" si="29"/>
        <v>-9.6600000000000019E-2</v>
      </c>
      <c r="D317" s="2">
        <f t="shared" si="30"/>
        <v>2.5432000000000001</v>
      </c>
      <c r="E317" s="2">
        <f t="shared" si="32"/>
        <v>2.51423</v>
      </c>
      <c r="F317" s="2">
        <f t="shared" si="33"/>
        <v>2.4168400000000001</v>
      </c>
      <c r="G317" s="2">
        <f t="shared" si="35"/>
        <v>2.223036</v>
      </c>
      <c r="H317" s="2">
        <f t="shared" si="31"/>
        <v>2.2997765000000001</v>
      </c>
      <c r="I317" s="2">
        <f t="array" ref="I317">SUMPRODUCT(B301:B320, (ROW(B301:B320)-ROW(B301)+1)) / (20*21/2)</f>
        <v>2.4543223809523806</v>
      </c>
      <c r="J317" s="2">
        <f t="shared" si="34"/>
        <v>2.4123670512425872</v>
      </c>
      <c r="K317" s="2">
        <f t="shared" si="36"/>
        <v>2.2963555947744894</v>
      </c>
    </row>
    <row r="318" spans="1:11" ht="13.5" x14ac:dyDescent="0.25">
      <c r="A318" s="3">
        <f>TITRES_STAT!B321</f>
        <v>42767</v>
      </c>
      <c r="B318" s="5">
        <f>TITRES_STAT!D321</f>
        <v>2.3178000000000001</v>
      </c>
      <c r="C318" s="2">
        <f t="shared" si="29"/>
        <v>-6.4400000000000013E-2</v>
      </c>
      <c r="D318" s="2">
        <f t="shared" si="30"/>
        <v>2.4852400000000001</v>
      </c>
      <c r="E318" s="2">
        <f t="shared" si="32"/>
        <v>2.50054</v>
      </c>
      <c r="F318" s="2">
        <f t="shared" si="33"/>
        <v>2.4248849999999997</v>
      </c>
      <c r="G318" s="2">
        <f t="shared" si="35"/>
        <v>2.2241620000000002</v>
      </c>
      <c r="H318" s="2">
        <f t="shared" si="31"/>
        <v>2.2986095</v>
      </c>
      <c r="I318" s="2">
        <f t="array" ref="I318">SUMPRODUCT(B302:B321, (ROW(B302:B321)-ROW(B302)+1)) / (20*21/2)</f>
        <v>2.4504152380952382</v>
      </c>
      <c r="J318" s="2">
        <f t="shared" si="34"/>
        <v>2.4033606654099597</v>
      </c>
      <c r="K318" s="2">
        <f t="shared" si="36"/>
        <v>2.2971965518421564</v>
      </c>
    </row>
    <row r="319" spans="1:11" ht="13.5" x14ac:dyDescent="0.25">
      <c r="A319" s="3">
        <f>TITRES_STAT!B322</f>
        <v>42768</v>
      </c>
      <c r="B319" s="5">
        <f>TITRES_STAT!D322</f>
        <v>2.3580999999999999</v>
      </c>
      <c r="C319" s="2">
        <f t="shared" si="29"/>
        <v>4.029999999999978E-2</v>
      </c>
      <c r="D319" s="2">
        <f t="shared" si="30"/>
        <v>2.4256799999999998</v>
      </c>
      <c r="E319" s="2">
        <f t="shared" si="32"/>
        <v>2.49491</v>
      </c>
      <c r="F319" s="2">
        <f t="shared" si="33"/>
        <v>2.4289100000000001</v>
      </c>
      <c r="G319" s="2">
        <f t="shared" si="35"/>
        <v>2.226416</v>
      </c>
      <c r="H319" s="2">
        <f t="shared" si="31"/>
        <v>2.2974024999999996</v>
      </c>
      <c r="I319" s="2">
        <f t="array" ref="I319">SUMPRODUCT(B303:B322, (ROW(B303:B322)-ROW(B303)+1)) / (20*21/2)</f>
        <v>2.4593447619047617</v>
      </c>
      <c r="J319" s="2">
        <f t="shared" si="34"/>
        <v>2.3990501258471064</v>
      </c>
      <c r="K319" s="2">
        <f t="shared" si="36"/>
        <v>2.2995849223581502</v>
      </c>
    </row>
    <row r="320" spans="1:11" ht="13.5" x14ac:dyDescent="0.25">
      <c r="A320" s="3">
        <f>TITRES_STAT!B323</f>
        <v>42769</v>
      </c>
      <c r="B320" s="5">
        <f>TITRES_STAT!D323</f>
        <v>2.4064000000000001</v>
      </c>
      <c r="C320" s="2">
        <f t="shared" si="29"/>
        <v>4.8300000000000232E-2</v>
      </c>
      <c r="D320" s="2">
        <f t="shared" si="30"/>
        <v>2.3886600000000002</v>
      </c>
      <c r="E320" s="2">
        <f t="shared" si="32"/>
        <v>2.4900799999999998</v>
      </c>
      <c r="F320" s="2">
        <f t="shared" si="33"/>
        <v>2.4313249999999997</v>
      </c>
      <c r="G320" s="2">
        <f t="shared" si="35"/>
        <v>2.2304400000000002</v>
      </c>
      <c r="H320" s="2">
        <f t="shared" si="31"/>
        <v>2.2956724999999993</v>
      </c>
      <c r="I320" s="2">
        <f t="array" ref="I320">SUMPRODUCT(B304:B323, (ROW(B304:B323)-ROW(B304)+1)) / (20*21/2)</f>
        <v>2.4719161904761906</v>
      </c>
      <c r="J320" s="2">
        <f t="shared" si="34"/>
        <v>2.3997501138616677</v>
      </c>
      <c r="K320" s="2">
        <f t="shared" si="36"/>
        <v>2.3037737489323402</v>
      </c>
    </row>
    <row r="321" spans="1:11" ht="13.5" x14ac:dyDescent="0.25">
      <c r="A321" s="3">
        <f>TITRES_STAT!B324</f>
        <v>42772</v>
      </c>
      <c r="B321" s="5">
        <f>TITRES_STAT!D324</f>
        <v>2.3902999999999999</v>
      </c>
      <c r="C321" s="2">
        <f t="shared" si="29"/>
        <v>-1.6100000000000225E-2</v>
      </c>
      <c r="D321" s="2">
        <f t="shared" si="30"/>
        <v>2.3709599999999997</v>
      </c>
      <c r="E321" s="2">
        <f t="shared" si="32"/>
        <v>2.4780100000000003</v>
      </c>
      <c r="F321" s="2">
        <f t="shared" si="33"/>
        <v>2.4333399999999998</v>
      </c>
      <c r="G321" s="2">
        <f t="shared" si="35"/>
        <v>2.234626</v>
      </c>
      <c r="H321" s="2">
        <f t="shared" si="31"/>
        <v>2.2939425</v>
      </c>
      <c r="I321" s="2">
        <f t="array" ref="I321">SUMPRODUCT(B305:B324, (ROW(B305:B324)-ROW(B305)+1)) / (20*21/2)</f>
        <v>2.493261428571429</v>
      </c>
      <c r="J321" s="2">
        <f t="shared" si="34"/>
        <v>2.3988501030176996</v>
      </c>
      <c r="K321" s="2">
        <f t="shared" si="36"/>
        <v>2.307166935248719</v>
      </c>
    </row>
    <row r="322" spans="1:11" ht="13.5" x14ac:dyDescent="0.25">
      <c r="A322" s="3">
        <f>TITRES_STAT!B325</f>
        <v>42773</v>
      </c>
      <c r="B322" s="5">
        <f>TITRES_STAT!D325</f>
        <v>2.5270999999999999</v>
      </c>
      <c r="C322" s="2">
        <f t="shared" si="29"/>
        <v>0.13680000000000003</v>
      </c>
      <c r="D322" s="2">
        <f t="shared" si="30"/>
        <v>2.39994</v>
      </c>
      <c r="E322" s="2">
        <f t="shared" si="32"/>
        <v>2.4715700000000003</v>
      </c>
      <c r="F322" s="2">
        <f t="shared" si="33"/>
        <v>2.4433999999999996</v>
      </c>
      <c r="G322" s="2">
        <f t="shared" si="35"/>
        <v>2.24187</v>
      </c>
      <c r="H322" s="2">
        <f t="shared" si="31"/>
        <v>2.2928964999999999</v>
      </c>
      <c r="I322" s="2">
        <f t="array" ref="I322">SUMPRODUCT(B306:B325, (ROW(B306:B325)-ROW(B306)+1)) / (20*21/2)</f>
        <v>2.5279471428571427</v>
      </c>
      <c r="J322" s="2">
        <f t="shared" si="34"/>
        <v>2.4110643789207757</v>
      </c>
      <c r="K322" s="2">
        <f t="shared" si="36"/>
        <v>2.3157917613173966</v>
      </c>
    </row>
    <row r="323" spans="1:11" ht="13.5" x14ac:dyDescent="0.25">
      <c r="A323" s="3">
        <f>TITRES_STAT!B326</f>
        <v>42774</v>
      </c>
      <c r="B323" s="5">
        <f>TITRES_STAT!D326</f>
        <v>2.5754000000000001</v>
      </c>
      <c r="C323" s="2">
        <f t="shared" si="29"/>
        <v>4.8300000000000232E-2</v>
      </c>
      <c r="D323" s="2">
        <f t="shared" si="30"/>
        <v>2.45146</v>
      </c>
      <c r="E323" s="2">
        <f t="shared" si="32"/>
        <v>2.46835</v>
      </c>
      <c r="F323" s="2">
        <f t="shared" si="33"/>
        <v>2.4558749999999998</v>
      </c>
      <c r="G323" s="2">
        <f t="shared" si="35"/>
        <v>2.2491140000000001</v>
      </c>
      <c r="H323" s="2">
        <f t="shared" si="31"/>
        <v>2.2921319999999996</v>
      </c>
      <c r="I323" s="2">
        <f t="array" ref="I323">SUMPRODUCT(B307:B326, (ROW(B307:B326)-ROW(B307)+1)) / (20*21/2)</f>
        <v>2.5747033333333338</v>
      </c>
      <c r="J323" s="2">
        <f t="shared" si="34"/>
        <v>2.4267153904521304</v>
      </c>
      <c r="K323" s="2">
        <f t="shared" si="36"/>
        <v>2.3259724765598517</v>
      </c>
    </row>
    <row r="324" spans="1:11" ht="13.5" x14ac:dyDescent="0.25">
      <c r="A324" s="3">
        <f>TITRES_STAT!B327</f>
        <v>42775</v>
      </c>
      <c r="B324" s="5">
        <f>TITRES_STAT!D327</f>
        <v>2.68</v>
      </c>
      <c r="C324" s="2">
        <f t="shared" ref="C324:C387" si="37">B324-B323</f>
        <v>0.10460000000000003</v>
      </c>
      <c r="D324" s="2">
        <f t="shared" si="30"/>
        <v>2.5158399999999999</v>
      </c>
      <c r="E324" s="2">
        <f t="shared" si="32"/>
        <v>2.4707599999999998</v>
      </c>
      <c r="F324" s="2">
        <f t="shared" si="33"/>
        <v>2.4767999999999994</v>
      </c>
      <c r="G324" s="2">
        <f t="shared" si="35"/>
        <v>2.259576</v>
      </c>
      <c r="H324" s="2">
        <f t="shared" si="31"/>
        <v>2.2922524999999996</v>
      </c>
      <c r="I324" s="2">
        <f t="array" ref="I324">SUMPRODUCT(B308:B327, (ROW(B308:B327)-ROW(B308)+1)) / (20*21/2)</f>
        <v>2.6168600000000004</v>
      </c>
      <c r="J324" s="2">
        <f t="shared" si="34"/>
        <v>2.4508377342185943</v>
      </c>
      <c r="K324" s="2">
        <f t="shared" si="36"/>
        <v>2.3398559088516224</v>
      </c>
    </row>
    <row r="325" spans="1:11" ht="13.5" x14ac:dyDescent="0.25">
      <c r="A325" s="3">
        <f>TITRES_STAT!B328</f>
        <v>42776</v>
      </c>
      <c r="B325" s="5">
        <f>TITRES_STAT!D328</f>
        <v>2.8410000000000002</v>
      </c>
      <c r="C325" s="2">
        <f t="shared" si="37"/>
        <v>0.16100000000000003</v>
      </c>
      <c r="D325" s="2">
        <f t="shared" si="30"/>
        <v>2.60276</v>
      </c>
      <c r="E325" s="2">
        <f t="shared" si="32"/>
        <v>2.4957100000000003</v>
      </c>
      <c r="F325" s="2">
        <f t="shared" si="33"/>
        <v>2.5029599999999999</v>
      </c>
      <c r="G325" s="2">
        <f t="shared" si="35"/>
        <v>2.2726139999999999</v>
      </c>
      <c r="H325" s="2">
        <f t="shared" si="31"/>
        <v>2.292856</v>
      </c>
      <c r="I325" s="2">
        <f t="array" ref="I325">SUMPRODUCT(B309:B328, (ROW(B309:B328)-ROW(B309)+1)) / (20*21/2)</f>
        <v>2.6497071428571428</v>
      </c>
      <c r="J325" s="2">
        <f t="shared" si="34"/>
        <v>2.4879960452453949</v>
      </c>
      <c r="K325" s="2">
        <f t="shared" si="36"/>
        <v>2.3595086183084217</v>
      </c>
    </row>
    <row r="326" spans="1:11" ht="13.5" x14ac:dyDescent="0.25">
      <c r="A326" s="3">
        <f>TITRES_STAT!B329</f>
        <v>42779</v>
      </c>
      <c r="B326" s="5">
        <f>TITRES_STAT!D329</f>
        <v>2.9939</v>
      </c>
      <c r="C326" s="2">
        <f t="shared" si="37"/>
        <v>0.15289999999999981</v>
      </c>
      <c r="D326" s="2">
        <f t="shared" ref="D326:D389" si="38">AVERAGE(B322:B326)</f>
        <v>2.7234799999999999</v>
      </c>
      <c r="E326" s="2">
        <f t="shared" si="32"/>
        <v>2.5472199999999998</v>
      </c>
      <c r="F326" s="2">
        <f t="shared" si="33"/>
        <v>2.5351550000000005</v>
      </c>
      <c r="G326" s="2">
        <f t="shared" si="35"/>
        <v>2.2893539999999999</v>
      </c>
      <c r="H326" s="2">
        <f t="shared" si="31"/>
        <v>2.2937414999999994</v>
      </c>
      <c r="I326" s="2">
        <f t="array" ref="I326">SUMPRODUCT(B310:B329, (ROW(B310:B329)-ROW(B310)+1)) / (20*21/2)</f>
        <v>2.6781033333333335</v>
      </c>
      <c r="J326" s="2">
        <f t="shared" si="34"/>
        <v>2.5361773742696432</v>
      </c>
      <c r="K326" s="2">
        <f t="shared" si="36"/>
        <v>2.3843867117080912</v>
      </c>
    </row>
    <row r="327" spans="1:11" ht="13.5" x14ac:dyDescent="0.25">
      <c r="A327" s="3">
        <f>TITRES_STAT!B330</f>
        <v>42780</v>
      </c>
      <c r="B327" s="5">
        <f>TITRES_STAT!D330</f>
        <v>2.9777999999999998</v>
      </c>
      <c r="C327" s="2">
        <f t="shared" si="37"/>
        <v>-1.6100000000000225E-2</v>
      </c>
      <c r="D327" s="2">
        <f t="shared" si="38"/>
        <v>2.8136199999999998</v>
      </c>
      <c r="E327" s="2">
        <f t="shared" si="32"/>
        <v>2.6067800000000001</v>
      </c>
      <c r="F327" s="2">
        <f t="shared" si="33"/>
        <v>2.560505</v>
      </c>
      <c r="G327" s="2">
        <f t="shared" si="35"/>
        <v>2.3057720000000002</v>
      </c>
      <c r="H327" s="2">
        <f t="shared" si="31"/>
        <v>2.2942244999999994</v>
      </c>
      <c r="I327" s="2">
        <f t="array" ref="I327">SUMPRODUCT(B311:B330, (ROW(B311:B330)-ROW(B311)+1)) / (20*21/2)</f>
        <v>2.6881814285714287</v>
      </c>
      <c r="J327" s="2">
        <f t="shared" si="34"/>
        <v>2.5782366719582486</v>
      </c>
      <c r="K327" s="2">
        <f t="shared" si="36"/>
        <v>2.4076578210528718</v>
      </c>
    </row>
    <row r="328" spans="1:11" ht="13.5" x14ac:dyDescent="0.25">
      <c r="A328" s="3">
        <f>TITRES_STAT!B331</f>
        <v>42781</v>
      </c>
      <c r="B328" s="5">
        <f>TITRES_STAT!D331</f>
        <v>2.9054000000000002</v>
      </c>
      <c r="C328" s="2">
        <f t="shared" si="37"/>
        <v>-7.2399999999999576E-2</v>
      </c>
      <c r="D328" s="2">
        <f t="shared" si="38"/>
        <v>2.8796200000000001</v>
      </c>
      <c r="E328" s="2">
        <f t="shared" si="32"/>
        <v>2.6655399999999996</v>
      </c>
      <c r="F328" s="2">
        <f t="shared" si="33"/>
        <v>2.5830400000000004</v>
      </c>
      <c r="G328" s="2">
        <f t="shared" si="35"/>
        <v>2.3220299999999998</v>
      </c>
      <c r="H328" s="2">
        <f t="shared" si="31"/>
        <v>2.2943854999999993</v>
      </c>
      <c r="I328" s="2">
        <f t="array" ref="I328">SUMPRODUCT(B312:B331, (ROW(B312:B331)-ROW(B312)+1)) / (20*21/2)</f>
        <v>2.708528571428571</v>
      </c>
      <c r="J328" s="2">
        <f t="shared" si="34"/>
        <v>2.6093950841527014</v>
      </c>
      <c r="K328" s="2">
        <f t="shared" si="36"/>
        <v>2.4271771221880534</v>
      </c>
    </row>
    <row r="329" spans="1:11" ht="13.5" x14ac:dyDescent="0.25">
      <c r="A329" s="3">
        <f>TITRES_STAT!B332</f>
        <v>42782</v>
      </c>
      <c r="B329" s="5">
        <f>TITRES_STAT!D332</f>
        <v>2.8812000000000002</v>
      </c>
      <c r="C329" s="2">
        <f t="shared" si="37"/>
        <v>-2.4199999999999999E-2</v>
      </c>
      <c r="D329" s="2">
        <f t="shared" si="38"/>
        <v>2.9198599999999999</v>
      </c>
      <c r="E329" s="2">
        <f t="shared" si="32"/>
        <v>2.7178499999999999</v>
      </c>
      <c r="F329" s="2">
        <f t="shared" si="33"/>
        <v>2.6063800000000006</v>
      </c>
      <c r="G329" s="2">
        <f t="shared" si="35"/>
        <v>2.3378040000000002</v>
      </c>
      <c r="H329" s="2">
        <f t="shared" si="31"/>
        <v>2.2944659999999995</v>
      </c>
      <c r="I329" s="2">
        <f t="array" ref="I329">SUMPRODUCT(B313:B332, (ROW(B313:B332)-ROW(B313)+1)) / (20*21/2)</f>
        <v>2.7296476190476184</v>
      </c>
      <c r="J329" s="2">
        <f t="shared" si="34"/>
        <v>2.6352812666143488</v>
      </c>
      <c r="K329" s="2">
        <f t="shared" si="36"/>
        <v>2.4449819409257767</v>
      </c>
    </row>
    <row r="330" spans="1:11" ht="13.5" x14ac:dyDescent="0.25">
      <c r="A330" s="3">
        <f>TITRES_STAT!B333</f>
        <v>42783</v>
      </c>
      <c r="B330" s="5">
        <f>TITRES_STAT!D333</f>
        <v>2.7122000000000002</v>
      </c>
      <c r="C330" s="2">
        <f t="shared" si="37"/>
        <v>-0.16900000000000004</v>
      </c>
      <c r="D330" s="2">
        <f t="shared" si="38"/>
        <v>2.8941000000000003</v>
      </c>
      <c r="E330" s="2">
        <f t="shared" si="32"/>
        <v>2.7484299999999999</v>
      </c>
      <c r="F330" s="2">
        <f t="shared" si="33"/>
        <v>2.6192550000000003</v>
      </c>
      <c r="G330" s="2">
        <f t="shared" si="35"/>
        <v>2.349072</v>
      </c>
      <c r="H330" s="2">
        <f t="shared" ref="H330:H393" si="39">AVERAGE(B131:B330)</f>
        <v>2.2937819999999989</v>
      </c>
      <c r="I330" s="2">
        <f t="array" ref="I330">SUMPRODUCT(B314:B333, (ROW(B314:B333)-ROW(B314)+1)) / (20*21/2)</f>
        <v>2.7487304761904765</v>
      </c>
      <c r="J330" s="2">
        <f t="shared" si="34"/>
        <v>2.6426068602701251</v>
      </c>
      <c r="K330" s="2">
        <f t="shared" si="36"/>
        <v>2.4554610804973152</v>
      </c>
    </row>
    <row r="331" spans="1:11" ht="13.5" x14ac:dyDescent="0.25">
      <c r="A331" s="3">
        <f>TITRES_STAT!B334</f>
        <v>42786</v>
      </c>
      <c r="B331" s="5">
        <f>TITRES_STAT!D334</f>
        <v>2.8329</v>
      </c>
      <c r="C331" s="2">
        <f t="shared" si="37"/>
        <v>0.12069999999999981</v>
      </c>
      <c r="D331" s="2">
        <f t="shared" si="38"/>
        <v>2.8619000000000003</v>
      </c>
      <c r="E331" s="2">
        <f t="shared" si="32"/>
        <v>2.7926899999999995</v>
      </c>
      <c r="F331" s="2">
        <f t="shared" si="33"/>
        <v>2.6353500000000007</v>
      </c>
      <c r="G331" s="2">
        <f t="shared" si="35"/>
        <v>2.3637200000000003</v>
      </c>
      <c r="H331" s="2">
        <f t="shared" si="39"/>
        <v>2.294103999999999</v>
      </c>
      <c r="I331" s="2">
        <f t="array" ref="I331">SUMPRODUCT(B315:B334, (ROW(B315:B334)-ROW(B315)+1)) / (20*21/2)</f>
        <v>2.7666638095238096</v>
      </c>
      <c r="J331" s="2">
        <f t="shared" si="34"/>
        <v>2.6607300164348753</v>
      </c>
      <c r="K331" s="2">
        <f t="shared" si="36"/>
        <v>2.4702626067523226</v>
      </c>
    </row>
    <row r="332" spans="1:11" ht="13.5" x14ac:dyDescent="0.25">
      <c r="A332" s="3">
        <f>TITRES_STAT!B335</f>
        <v>42787</v>
      </c>
      <c r="B332" s="5">
        <f>TITRES_STAT!D335</f>
        <v>2.8571</v>
      </c>
      <c r="C332" s="2">
        <f t="shared" si="37"/>
        <v>2.4199999999999999E-2</v>
      </c>
      <c r="D332" s="2">
        <f t="shared" si="38"/>
        <v>2.8377600000000003</v>
      </c>
      <c r="E332" s="2">
        <f t="shared" ref="E332:E395" si="40">AVERAGE(B323:B332)</f>
        <v>2.8256899999999998</v>
      </c>
      <c r="F332" s="2">
        <f t="shared" si="33"/>
        <v>2.6486300000000003</v>
      </c>
      <c r="G332" s="2">
        <f t="shared" si="35"/>
        <v>2.3790120000000003</v>
      </c>
      <c r="H332" s="2">
        <f t="shared" si="39"/>
        <v>2.2951504999999992</v>
      </c>
      <c r="I332" s="2">
        <f t="array" ref="I332">SUMPRODUCT(B316:B335, (ROW(B316:B335)-ROW(B316)+1)) / (20*21/2)</f>
        <v>2.7675823809523807</v>
      </c>
      <c r="J332" s="2">
        <f t="shared" si="34"/>
        <v>2.6794319196315541</v>
      </c>
      <c r="K332" s="2">
        <f t="shared" si="36"/>
        <v>2.4854327006051729</v>
      </c>
    </row>
    <row r="333" spans="1:11" ht="13.5" x14ac:dyDescent="0.25">
      <c r="A333" s="3">
        <f>TITRES_STAT!B336</f>
        <v>42788</v>
      </c>
      <c r="B333" s="5">
        <f>TITRES_STAT!D336</f>
        <v>2.8490000000000002</v>
      </c>
      <c r="C333" s="2">
        <f t="shared" si="37"/>
        <v>-8.099999999999774E-3</v>
      </c>
      <c r="D333" s="2">
        <f t="shared" si="38"/>
        <v>2.8264800000000001</v>
      </c>
      <c r="E333" s="2">
        <f t="shared" si="40"/>
        <v>2.8530500000000001</v>
      </c>
      <c r="F333" s="2">
        <f t="shared" si="33"/>
        <v>2.6607000000000007</v>
      </c>
      <c r="G333" s="2">
        <f t="shared" si="35"/>
        <v>2.3943020000000006</v>
      </c>
      <c r="H333" s="2">
        <f t="shared" si="39"/>
        <v>2.2966394999999991</v>
      </c>
      <c r="I333" s="2">
        <f t="array" ref="I333">SUMPRODUCT(B317:B336, (ROW(B317:B336)-ROW(B317)+1)) / (20*21/2)</f>
        <v>2.7581176190476189</v>
      </c>
      <c r="J333" s="2">
        <f t="shared" si="34"/>
        <v>2.6955812606190253</v>
      </c>
      <c r="K333" s="2">
        <f t="shared" si="36"/>
        <v>2.4996902417579112</v>
      </c>
    </row>
    <row r="334" spans="1:11" ht="13.5" x14ac:dyDescent="0.25">
      <c r="A334" s="3">
        <f>TITRES_STAT!B337</f>
        <v>42789</v>
      </c>
      <c r="B334" s="5">
        <f>TITRES_STAT!D337</f>
        <v>2.8490000000000002</v>
      </c>
      <c r="C334" s="2">
        <f t="shared" si="37"/>
        <v>0</v>
      </c>
      <c r="D334" s="2">
        <f t="shared" si="38"/>
        <v>2.8200400000000001</v>
      </c>
      <c r="E334" s="2">
        <f t="shared" si="40"/>
        <v>2.8699499999999998</v>
      </c>
      <c r="F334" s="2">
        <f t="shared" si="33"/>
        <v>2.6703550000000007</v>
      </c>
      <c r="G334" s="2">
        <f t="shared" si="35"/>
        <v>2.4107200000000004</v>
      </c>
      <c r="H334" s="2">
        <f t="shared" si="39"/>
        <v>2.297604999999999</v>
      </c>
      <c r="I334" s="2">
        <f t="array" ref="I334">SUMPRODUCT(B318:B337, (ROW(B318:B337)-ROW(B318)+1)) / (20*21/2)</f>
        <v>2.7558595238095234</v>
      </c>
      <c r="J334" s="2">
        <f t="shared" si="34"/>
        <v>2.710192569131499</v>
      </c>
      <c r="K334" s="2">
        <f t="shared" si="36"/>
        <v>2.5133886636497578</v>
      </c>
    </row>
    <row r="335" spans="1:11" ht="13.5" x14ac:dyDescent="0.25">
      <c r="A335" s="3">
        <f>TITRES_STAT!B338</f>
        <v>42790</v>
      </c>
      <c r="B335" s="5">
        <f>TITRES_STAT!D338</f>
        <v>2.68</v>
      </c>
      <c r="C335" s="2">
        <f t="shared" si="37"/>
        <v>-0.16900000000000004</v>
      </c>
      <c r="D335" s="2">
        <f t="shared" si="38"/>
        <v>2.8136000000000001</v>
      </c>
      <c r="E335" s="2">
        <f t="shared" si="40"/>
        <v>2.85385</v>
      </c>
      <c r="F335" s="2">
        <f t="shared" si="33"/>
        <v>2.674780000000001</v>
      </c>
      <c r="G335" s="2">
        <f t="shared" si="35"/>
        <v>2.4247240000000003</v>
      </c>
      <c r="H335" s="2">
        <f t="shared" si="39"/>
        <v>2.2981684999999996</v>
      </c>
      <c r="I335" s="2">
        <f t="array" ref="I335">SUMPRODUCT(B319:B338, (ROW(B319:B338)-ROW(B319)+1)) / (20*21/2)</f>
        <v>2.7515266666666669</v>
      </c>
      <c r="J335" s="2">
        <f t="shared" si="34"/>
        <v>2.7073170863570706</v>
      </c>
      <c r="K335" s="2">
        <f t="shared" si="36"/>
        <v>2.5199224415458459</v>
      </c>
    </row>
    <row r="336" spans="1:11" ht="13.5" x14ac:dyDescent="0.25">
      <c r="A336" s="3">
        <f>TITRES_STAT!B339</f>
        <v>42793</v>
      </c>
      <c r="B336" s="5">
        <f>TITRES_STAT!D339</f>
        <v>2.5754000000000001</v>
      </c>
      <c r="C336" s="2">
        <f t="shared" si="37"/>
        <v>-0.10460000000000003</v>
      </c>
      <c r="D336" s="2">
        <f t="shared" si="38"/>
        <v>2.7620999999999998</v>
      </c>
      <c r="E336" s="2">
        <f t="shared" si="40"/>
        <v>2.8120000000000003</v>
      </c>
      <c r="F336" s="2">
        <f t="shared" si="33"/>
        <v>2.6796100000000007</v>
      </c>
      <c r="G336" s="2">
        <f t="shared" si="35"/>
        <v>2.4359920000000006</v>
      </c>
      <c r="H336" s="2">
        <f t="shared" si="39"/>
        <v>2.2980074999999993</v>
      </c>
      <c r="I336" s="2">
        <f t="array" ref="I336">SUMPRODUCT(B320:B339, (ROW(B320:B339)-ROW(B320)+1)) / (20*21/2)</f>
        <v>2.7463938095238096</v>
      </c>
      <c r="J336" s="2">
        <f t="shared" si="34"/>
        <v>2.6947535543230638</v>
      </c>
      <c r="K336" s="2">
        <f t="shared" si="36"/>
        <v>2.5220980320734596</v>
      </c>
    </row>
    <row r="337" spans="1:11" ht="13.5" x14ac:dyDescent="0.25">
      <c r="A337" s="3">
        <f>TITRES_STAT!B340</f>
        <v>42794</v>
      </c>
      <c r="B337" s="5">
        <f>TITRES_STAT!D340</f>
        <v>2.6558999999999999</v>
      </c>
      <c r="C337" s="2">
        <f t="shared" si="37"/>
        <v>8.0499999999999794E-2</v>
      </c>
      <c r="D337" s="2">
        <f t="shared" si="38"/>
        <v>2.7218600000000004</v>
      </c>
      <c r="E337" s="2">
        <f t="shared" si="40"/>
        <v>2.7798100000000003</v>
      </c>
      <c r="F337" s="2">
        <f t="shared" si="33"/>
        <v>2.6932950000000009</v>
      </c>
      <c r="G337" s="2">
        <f t="shared" si="35"/>
        <v>2.4488700000000008</v>
      </c>
      <c r="H337" s="2">
        <f t="shared" si="39"/>
        <v>2.2983294999999995</v>
      </c>
      <c r="I337" s="2">
        <f t="array" ref="I337">SUMPRODUCT(B321:B340, (ROW(B321:B340)-ROW(B321)+1)) / (20*21/2)</f>
        <v>2.7337095238095239</v>
      </c>
      <c r="J337" s="2">
        <f t="shared" si="34"/>
        <v>2.6910532158161056</v>
      </c>
      <c r="K337" s="2">
        <f t="shared" si="36"/>
        <v>2.5273451680705787</v>
      </c>
    </row>
    <row r="338" spans="1:11" ht="13.5" x14ac:dyDescent="0.25">
      <c r="A338" s="3">
        <f>TITRES_STAT!B341</f>
        <v>42795</v>
      </c>
      <c r="B338" s="5">
        <f>TITRES_STAT!D341</f>
        <v>2.6478000000000002</v>
      </c>
      <c r="C338" s="2">
        <f t="shared" si="37"/>
        <v>-8.099999999999774E-3</v>
      </c>
      <c r="D338" s="2">
        <f t="shared" si="38"/>
        <v>2.6816200000000001</v>
      </c>
      <c r="E338" s="2">
        <f t="shared" si="40"/>
        <v>2.7540500000000003</v>
      </c>
      <c r="F338" s="2">
        <f t="shared" si="33"/>
        <v>2.7097950000000006</v>
      </c>
      <c r="G338" s="2">
        <f t="shared" si="35"/>
        <v>2.4612640000000008</v>
      </c>
      <c r="H338" s="2">
        <f t="shared" si="39"/>
        <v>2.2987319999999993</v>
      </c>
      <c r="I338" s="2">
        <f t="array" ref="I338">SUMPRODUCT(B322:B341, (ROW(B322:B341)-ROW(B322)+1)) / (20*21/2)</f>
        <v>2.7247438095238095</v>
      </c>
      <c r="J338" s="2">
        <f t="shared" si="34"/>
        <v>2.6869338619288574</v>
      </c>
      <c r="K338" s="2">
        <f t="shared" si="36"/>
        <v>2.5320688869697721</v>
      </c>
    </row>
    <row r="339" spans="1:11" ht="13.5" x14ac:dyDescent="0.25">
      <c r="A339" s="3">
        <f>TITRES_STAT!B342</f>
        <v>42796</v>
      </c>
      <c r="B339" s="5">
        <f>TITRES_STAT!D342</f>
        <v>2.6558999999999999</v>
      </c>
      <c r="C339" s="2">
        <f t="shared" si="37"/>
        <v>8.099999999999774E-3</v>
      </c>
      <c r="D339" s="2">
        <f t="shared" si="38"/>
        <v>2.6429999999999998</v>
      </c>
      <c r="E339" s="2">
        <f t="shared" si="40"/>
        <v>2.7315200000000002</v>
      </c>
      <c r="F339" s="2">
        <f t="shared" si="33"/>
        <v>2.724685</v>
      </c>
      <c r="G339" s="2">
        <f t="shared" si="35"/>
        <v>2.4736580000000008</v>
      </c>
      <c r="H339" s="2">
        <f t="shared" si="39"/>
        <v>2.2992149999999993</v>
      </c>
      <c r="I339" s="2">
        <f t="array" ref="I339">SUMPRODUCT(B323:B342, (ROW(B323:B342)-ROW(B323)+1)) / (20*21/2)</f>
        <v>2.7222566666666665</v>
      </c>
      <c r="J339" s="2">
        <f t="shared" si="34"/>
        <v>2.6839782560308709</v>
      </c>
      <c r="K339" s="2">
        <f t="shared" si="36"/>
        <v>2.5369250090493889</v>
      </c>
    </row>
    <row r="340" spans="1:11" ht="13.5" x14ac:dyDescent="0.25">
      <c r="A340" s="3">
        <f>TITRES_STAT!B343</f>
        <v>42797</v>
      </c>
      <c r="B340" s="5">
        <f>TITRES_STAT!D343</f>
        <v>2.5914999999999999</v>
      </c>
      <c r="C340" s="2">
        <f t="shared" si="37"/>
        <v>-6.4400000000000013E-2</v>
      </c>
      <c r="D340" s="2">
        <f t="shared" si="38"/>
        <v>2.6253000000000002</v>
      </c>
      <c r="E340" s="2">
        <f t="shared" si="40"/>
        <v>2.7194499999999997</v>
      </c>
      <c r="F340" s="2">
        <f t="shared" ref="F340:F403" si="41">AVERAGE(B321:B340)</f>
        <v>2.7339399999999996</v>
      </c>
      <c r="G340" s="2">
        <f t="shared" si="35"/>
        <v>2.4847640000000006</v>
      </c>
      <c r="H340" s="2">
        <f t="shared" si="39"/>
        <v>2.2993359999999994</v>
      </c>
      <c r="I340" s="2">
        <f t="array" ref="I340">SUMPRODUCT(B324:B343, (ROW(B324:B343)-ROW(B324)+1)) / (20*21/2)</f>
        <v>2.7188495238095234</v>
      </c>
      <c r="J340" s="2">
        <f t="shared" si="34"/>
        <v>2.6751708030755497</v>
      </c>
      <c r="K340" s="2">
        <f t="shared" si="36"/>
        <v>2.5390652047729425</v>
      </c>
    </row>
    <row r="341" spans="1:11" ht="13.5" x14ac:dyDescent="0.25">
      <c r="A341" s="3">
        <f>TITRES_STAT!B344</f>
        <v>42800</v>
      </c>
      <c r="B341" s="5">
        <f>TITRES_STAT!D344</f>
        <v>2.6398000000000001</v>
      </c>
      <c r="C341" s="2">
        <f t="shared" si="37"/>
        <v>4.8300000000000232E-2</v>
      </c>
      <c r="D341" s="2">
        <f t="shared" si="38"/>
        <v>2.6381799999999997</v>
      </c>
      <c r="E341" s="2">
        <f t="shared" si="40"/>
        <v>2.7001400000000002</v>
      </c>
      <c r="F341" s="2">
        <f t="shared" si="41"/>
        <v>2.7464149999999998</v>
      </c>
      <c r="G341" s="2">
        <f t="shared" si="35"/>
        <v>2.4973200000000007</v>
      </c>
      <c r="H341" s="2">
        <f t="shared" si="39"/>
        <v>2.2989739999999994</v>
      </c>
      <c r="I341" s="2">
        <f t="array" ref="I341">SUMPRODUCT(B325:B344, (ROW(B325:B344)-ROW(B325)+1)) / (20*21/2)</f>
        <v>2.712447619047619</v>
      </c>
      <c r="J341" s="2">
        <f t="shared" ref="J341:J404" si="42">$J$4*B341+J340*(1-$J$4)</f>
        <v>2.6718021551635927</v>
      </c>
      <c r="K341" s="2">
        <f t="shared" si="36"/>
        <v>2.5430155888994941</v>
      </c>
    </row>
    <row r="342" spans="1:11" ht="13.5" x14ac:dyDescent="0.25">
      <c r="A342" s="3">
        <f>TITRES_STAT!B345</f>
        <v>42801</v>
      </c>
      <c r="B342" s="5">
        <f>TITRES_STAT!D345</f>
        <v>2.7202999999999999</v>
      </c>
      <c r="C342" s="2">
        <f t="shared" si="37"/>
        <v>8.0499999999999794E-2</v>
      </c>
      <c r="D342" s="2">
        <f t="shared" si="38"/>
        <v>2.6510600000000002</v>
      </c>
      <c r="E342" s="2">
        <f t="shared" si="40"/>
        <v>2.6864600000000003</v>
      </c>
      <c r="F342" s="2">
        <f t="shared" si="41"/>
        <v>2.7560750000000001</v>
      </c>
      <c r="G342" s="2">
        <f t="shared" si="35"/>
        <v>2.5121300000000004</v>
      </c>
      <c r="H342" s="2">
        <f t="shared" si="39"/>
        <v>2.2988534999999994</v>
      </c>
      <c r="I342" s="2">
        <f t="array" ref="I342">SUMPRODUCT(B326:B345, (ROW(B326:B345)-ROW(B326)+1)) / (20*21/2)</f>
        <v>2.7044357142857143</v>
      </c>
      <c r="J342" s="2">
        <f t="shared" si="42"/>
        <v>2.6764209975289646</v>
      </c>
      <c r="K342" s="2">
        <f t="shared" si="36"/>
        <v>2.5499679187465727</v>
      </c>
    </row>
    <row r="343" spans="1:11" ht="13.5" x14ac:dyDescent="0.25">
      <c r="A343" s="3">
        <f>TITRES_STAT!B346</f>
        <v>42802</v>
      </c>
      <c r="B343" s="5">
        <f>TITRES_STAT!D346</f>
        <v>2.7202999999999999</v>
      </c>
      <c r="C343" s="2">
        <f t="shared" si="37"/>
        <v>0</v>
      </c>
      <c r="D343" s="2">
        <f t="shared" si="38"/>
        <v>2.6655600000000002</v>
      </c>
      <c r="E343" s="2">
        <f t="shared" si="40"/>
        <v>2.6735899999999999</v>
      </c>
      <c r="F343" s="2">
        <f t="shared" si="41"/>
        <v>2.7633200000000007</v>
      </c>
      <c r="G343" s="2">
        <f t="shared" si="35"/>
        <v>2.5266180000000005</v>
      </c>
      <c r="H343" s="2">
        <f t="shared" si="39"/>
        <v>2.2989744999999986</v>
      </c>
      <c r="I343" s="2">
        <f t="array" ref="I343">SUMPRODUCT(B327:B346, (ROW(B327:B346)-ROW(B327)+1)) / (20*21/2)</f>
        <v>2.6971904761904759</v>
      </c>
      <c r="J343" s="2">
        <f t="shared" si="42"/>
        <v>2.680599950145254</v>
      </c>
      <c r="K343" s="2">
        <f t="shared" si="36"/>
        <v>2.5566476082074914</v>
      </c>
    </row>
    <row r="344" spans="1:11" ht="13.5" x14ac:dyDescent="0.25">
      <c r="A344" s="3">
        <f>TITRES_STAT!B347</f>
        <v>42803</v>
      </c>
      <c r="B344" s="5">
        <f>TITRES_STAT!D347</f>
        <v>2.6960999999999999</v>
      </c>
      <c r="C344" s="2">
        <f t="shared" si="37"/>
        <v>-2.4199999999999999E-2</v>
      </c>
      <c r="D344" s="2">
        <f t="shared" si="38"/>
        <v>2.6736</v>
      </c>
      <c r="E344" s="2">
        <f t="shared" si="40"/>
        <v>2.6583000000000006</v>
      </c>
      <c r="F344" s="2">
        <f t="shared" si="41"/>
        <v>2.7641250000000004</v>
      </c>
      <c r="G344" s="2">
        <f t="shared" si="35"/>
        <v>2.5409440000000005</v>
      </c>
      <c r="H344" s="2">
        <f t="shared" si="39"/>
        <v>2.2993769999999989</v>
      </c>
      <c r="I344" s="2">
        <f t="array" ref="I344">SUMPRODUCT(B328:B347, (ROW(B328:B347)-ROW(B328)+1)) / (20*21/2)</f>
        <v>2.6914400000000001</v>
      </c>
      <c r="J344" s="2">
        <f t="shared" si="42"/>
        <v>2.6820761453695154</v>
      </c>
      <c r="K344" s="2">
        <f t="shared" si="36"/>
        <v>2.5621163294542568</v>
      </c>
    </row>
    <row r="345" spans="1:11" ht="13.5" x14ac:dyDescent="0.25">
      <c r="A345" s="3">
        <f>TITRES_STAT!B348</f>
        <v>42804</v>
      </c>
      <c r="B345" s="5">
        <f>TITRES_STAT!D348</f>
        <v>2.68</v>
      </c>
      <c r="C345" s="2">
        <f t="shared" si="37"/>
        <v>-1.6099999999999781E-2</v>
      </c>
      <c r="D345" s="2">
        <f t="shared" si="38"/>
        <v>2.6913</v>
      </c>
      <c r="E345" s="2">
        <f t="shared" si="40"/>
        <v>2.6583000000000006</v>
      </c>
      <c r="F345" s="2">
        <f t="shared" si="41"/>
        <v>2.7560750000000005</v>
      </c>
      <c r="G345" s="2">
        <f t="shared" si="35"/>
        <v>2.5539820000000004</v>
      </c>
      <c r="H345" s="2">
        <f t="shared" si="39"/>
        <v>2.300060999999999</v>
      </c>
      <c r="I345" s="2">
        <f t="array" ref="I345">SUMPRODUCT(B329:B348, (ROW(B329:B348)-ROW(B329)+1)) / (20*21/2)</f>
        <v>2.6802123809523812</v>
      </c>
      <c r="J345" s="2">
        <f t="shared" si="42"/>
        <v>2.6818784172390853</v>
      </c>
      <c r="K345" s="2">
        <f t="shared" si="36"/>
        <v>2.5667392184952664</v>
      </c>
    </row>
    <row r="346" spans="1:11" ht="13.5" x14ac:dyDescent="0.25">
      <c r="A346" s="3">
        <f>TITRES_STAT!B349</f>
        <v>42807</v>
      </c>
      <c r="B346" s="5">
        <f>TITRES_STAT!D349</f>
        <v>2.68</v>
      </c>
      <c r="C346" s="2">
        <f t="shared" si="37"/>
        <v>0</v>
      </c>
      <c r="D346" s="2">
        <f t="shared" si="38"/>
        <v>2.6993399999999999</v>
      </c>
      <c r="E346" s="2">
        <f t="shared" si="40"/>
        <v>2.6687599999999998</v>
      </c>
      <c r="F346" s="2">
        <f t="shared" si="41"/>
        <v>2.7403800000000009</v>
      </c>
      <c r="G346" s="2">
        <f t="shared" si="35"/>
        <v>2.5666980000000001</v>
      </c>
      <c r="H346" s="2">
        <f t="shared" si="39"/>
        <v>2.3005034999999991</v>
      </c>
      <c r="I346" s="2">
        <f t="array" ref="I346">SUMPRODUCT(B330:B349, (ROW(B330:B349)-ROW(B330)+1)) / (20*21/2)</f>
        <v>2.6696314285714289</v>
      </c>
      <c r="J346" s="2">
        <f t="shared" si="42"/>
        <v>2.6816995203591727</v>
      </c>
      <c r="K346" s="2">
        <f t="shared" si="36"/>
        <v>2.571180817769962</v>
      </c>
    </row>
    <row r="347" spans="1:11" ht="13.5" x14ac:dyDescent="0.25">
      <c r="A347" s="3">
        <f>TITRES_STAT!B350</f>
        <v>42808</v>
      </c>
      <c r="B347" s="5">
        <f>TITRES_STAT!D350</f>
        <v>2.68</v>
      </c>
      <c r="C347" s="2">
        <f t="shared" si="37"/>
        <v>0</v>
      </c>
      <c r="D347" s="2">
        <f t="shared" si="38"/>
        <v>2.6912799999999999</v>
      </c>
      <c r="E347" s="2">
        <f t="shared" si="40"/>
        <v>2.67117</v>
      </c>
      <c r="F347" s="2">
        <f t="shared" si="41"/>
        <v>2.7254900000000006</v>
      </c>
      <c r="G347" s="2">
        <f t="shared" si="35"/>
        <v>2.5782880000000001</v>
      </c>
      <c r="H347" s="2">
        <f t="shared" si="39"/>
        <v>2.3005839999999993</v>
      </c>
      <c r="I347" s="2">
        <f t="array" ref="I347">SUMPRODUCT(B331:B350, (ROW(B331:B350)-ROW(B331)+1)) / (20*21/2)</f>
        <v>2.6580966666666663</v>
      </c>
      <c r="J347" s="2">
        <f t="shared" si="42"/>
        <v>2.6815376612773472</v>
      </c>
      <c r="K347" s="2">
        <f t="shared" si="36"/>
        <v>2.5754482366809439</v>
      </c>
    </row>
    <row r="348" spans="1:11" ht="13.5" x14ac:dyDescent="0.25">
      <c r="A348" s="3">
        <f>TITRES_STAT!B351</f>
        <v>42809</v>
      </c>
      <c r="B348" s="5">
        <f>TITRES_STAT!D351</f>
        <v>2.6076000000000001</v>
      </c>
      <c r="C348" s="2">
        <f t="shared" si="37"/>
        <v>-7.240000000000002E-2</v>
      </c>
      <c r="D348" s="2">
        <f t="shared" si="38"/>
        <v>2.6687400000000001</v>
      </c>
      <c r="E348" s="2">
        <f t="shared" si="40"/>
        <v>2.6671500000000004</v>
      </c>
      <c r="F348" s="2">
        <f t="shared" si="41"/>
        <v>2.7106000000000003</v>
      </c>
      <c r="G348" s="2">
        <f t="shared" si="35"/>
        <v>2.5873020000000002</v>
      </c>
      <c r="H348" s="2">
        <f t="shared" si="39"/>
        <v>2.300302499999999</v>
      </c>
      <c r="I348" s="2">
        <f t="array" ref="I348">SUMPRODUCT(B332:B351, (ROW(B332:B351)-ROW(B332)+1)) / (20*21/2)</f>
        <v>2.6533466666666667</v>
      </c>
      <c r="J348" s="2">
        <f t="shared" si="42"/>
        <v>2.6744959792509331</v>
      </c>
      <c r="K348" s="2">
        <f t="shared" si="36"/>
        <v>2.5767090901444365</v>
      </c>
    </row>
    <row r="349" spans="1:11" ht="13.5" x14ac:dyDescent="0.25">
      <c r="A349" s="3">
        <f>TITRES_STAT!B352</f>
        <v>42810</v>
      </c>
      <c r="B349" s="5">
        <f>TITRES_STAT!D352</f>
        <v>2.5994999999999999</v>
      </c>
      <c r="C349" s="2">
        <f t="shared" si="37"/>
        <v>-8.1000000000002181E-3</v>
      </c>
      <c r="D349" s="2">
        <f t="shared" si="38"/>
        <v>2.6494200000000001</v>
      </c>
      <c r="E349" s="2">
        <f t="shared" si="40"/>
        <v>2.6615100000000003</v>
      </c>
      <c r="F349" s="2">
        <f t="shared" si="41"/>
        <v>2.6965150000000002</v>
      </c>
      <c r="G349" s="2">
        <f t="shared" si="35"/>
        <v>2.5937400000000008</v>
      </c>
      <c r="H349" s="2">
        <f t="shared" si="39"/>
        <v>2.3000204999999991</v>
      </c>
      <c r="I349" s="2">
        <f t="array" ref="I349">SUMPRODUCT(B333:B352, (ROW(B333:B352)-ROW(B333)+1)) / (20*21/2)</f>
        <v>2.647211428571429</v>
      </c>
      <c r="J349" s="2">
        <f t="shared" si="42"/>
        <v>2.6673535050365587</v>
      </c>
      <c r="K349" s="2">
        <f t="shared" si="36"/>
        <v>2.5776028513152434</v>
      </c>
    </row>
    <row r="350" spans="1:11" ht="13.5" x14ac:dyDescent="0.25">
      <c r="A350" s="3">
        <f>TITRES_STAT!B353</f>
        <v>42811</v>
      </c>
      <c r="B350" s="5">
        <f>TITRES_STAT!D353</f>
        <v>2.5754000000000001</v>
      </c>
      <c r="C350" s="2">
        <f t="shared" si="37"/>
        <v>-2.4099999999999788E-2</v>
      </c>
      <c r="D350" s="2">
        <f t="shared" si="38"/>
        <v>2.6284999999999998</v>
      </c>
      <c r="E350" s="2">
        <f t="shared" si="40"/>
        <v>2.6599000000000004</v>
      </c>
      <c r="F350" s="2">
        <f t="shared" si="41"/>
        <v>2.6896750000000003</v>
      </c>
      <c r="G350" s="2">
        <f t="shared" si="35"/>
        <v>2.5980860000000008</v>
      </c>
      <c r="H350" s="2">
        <f t="shared" si="39"/>
        <v>2.2998999999999996</v>
      </c>
      <c r="I350" s="2">
        <f t="array" ref="I350">SUMPRODUCT(B334:B353, (ROW(B334:B353)-ROW(B334)+1)) / (20*21/2)</f>
        <v>2.6376261904761895</v>
      </c>
      <c r="J350" s="2">
        <f t="shared" si="42"/>
        <v>2.6585960283664103</v>
      </c>
      <c r="K350" s="2">
        <f t="shared" si="36"/>
        <v>2.5775164649891553</v>
      </c>
    </row>
    <row r="351" spans="1:11" ht="13.5" x14ac:dyDescent="0.25">
      <c r="A351" s="3">
        <f>TITRES_STAT!B354</f>
        <v>42815</v>
      </c>
      <c r="B351" s="5">
        <f>TITRES_STAT!D354</f>
        <v>2.6398000000000001</v>
      </c>
      <c r="C351" s="2">
        <f t="shared" si="37"/>
        <v>6.4400000000000013E-2</v>
      </c>
      <c r="D351" s="2">
        <f t="shared" si="38"/>
        <v>2.62046</v>
      </c>
      <c r="E351" s="2">
        <f t="shared" si="40"/>
        <v>2.6599000000000004</v>
      </c>
      <c r="F351" s="2">
        <f t="shared" si="41"/>
        <v>2.6800199999999998</v>
      </c>
      <c r="G351" s="2">
        <f t="shared" si="35"/>
        <v>2.6038820000000009</v>
      </c>
      <c r="H351" s="2">
        <f t="shared" si="39"/>
        <v>2.3003024999999995</v>
      </c>
      <c r="I351" s="2">
        <f t="array" ref="I351">SUMPRODUCT(B335:B354, (ROW(B335:B354)-ROW(B335)+1)) / (20*21/2)</f>
        <v>2.6286204761904761</v>
      </c>
      <c r="J351" s="2">
        <f t="shared" si="42"/>
        <v>2.6568059304267524</v>
      </c>
      <c r="K351" s="2">
        <f t="shared" si="36"/>
        <v>2.5799589565582082</v>
      </c>
    </row>
    <row r="352" spans="1:11" ht="13.5" x14ac:dyDescent="0.25">
      <c r="A352" s="3">
        <f>TITRES_STAT!B355</f>
        <v>42816</v>
      </c>
      <c r="B352" s="5">
        <f>TITRES_STAT!D355</f>
        <v>2.6156000000000001</v>
      </c>
      <c r="C352" s="2">
        <f t="shared" si="37"/>
        <v>-2.4199999999999999E-2</v>
      </c>
      <c r="D352" s="2">
        <f t="shared" si="38"/>
        <v>2.60758</v>
      </c>
      <c r="E352" s="2">
        <f t="shared" si="40"/>
        <v>2.6494300000000002</v>
      </c>
      <c r="F352" s="2">
        <f t="shared" si="41"/>
        <v>2.6679450000000005</v>
      </c>
      <c r="G352" s="2">
        <f t="shared" si="35"/>
        <v>2.6096760000000008</v>
      </c>
      <c r="H352" s="2">
        <f t="shared" si="39"/>
        <v>2.3003424999999993</v>
      </c>
      <c r="I352" s="2">
        <f t="array" ref="I352">SUMPRODUCT(B336:B355, (ROW(B336:B355)-ROW(B336)+1)) / (20*21/2)</f>
        <v>2.6317276190476195</v>
      </c>
      <c r="J352" s="2">
        <f t="shared" si="42"/>
        <v>2.6528815561003949</v>
      </c>
      <c r="K352" s="2">
        <f t="shared" si="36"/>
        <v>2.5813566445363176</v>
      </c>
    </row>
    <row r="353" spans="1:11" ht="13.5" x14ac:dyDescent="0.25">
      <c r="A353" s="3">
        <f>TITRES_STAT!B356</f>
        <v>42817</v>
      </c>
      <c r="B353" s="5">
        <f>TITRES_STAT!D356</f>
        <v>2.5672999999999999</v>
      </c>
      <c r="C353" s="2">
        <f t="shared" si="37"/>
        <v>-4.8300000000000232E-2</v>
      </c>
      <c r="D353" s="2">
        <f t="shared" si="38"/>
        <v>2.5995200000000001</v>
      </c>
      <c r="E353" s="2">
        <f t="shared" si="40"/>
        <v>2.6341299999999999</v>
      </c>
      <c r="F353" s="2">
        <f t="shared" si="41"/>
        <v>2.6538600000000003</v>
      </c>
      <c r="G353" s="2">
        <f t="shared" si="35"/>
        <v>2.6145040000000006</v>
      </c>
      <c r="H353" s="2">
        <f t="shared" si="39"/>
        <v>2.3001814999999994</v>
      </c>
      <c r="I353" s="2">
        <f t="array" ref="I353">SUMPRODUCT(B337:B356, (ROW(B337:B356)-ROW(B337)+1)) / (20*21/2)</f>
        <v>2.6409966666666667</v>
      </c>
      <c r="J353" s="2">
        <f t="shared" si="42"/>
        <v>2.6447309317098813</v>
      </c>
      <c r="K353" s="2">
        <f t="shared" si="36"/>
        <v>2.580805403574109</v>
      </c>
    </row>
    <row r="354" spans="1:11" ht="13.5" x14ac:dyDescent="0.25">
      <c r="A354" s="3">
        <f>TITRES_STAT!B357</f>
        <v>42818</v>
      </c>
      <c r="B354" s="5">
        <f>TITRES_STAT!D357</f>
        <v>2.5592999999999999</v>
      </c>
      <c r="C354" s="2">
        <f t="shared" si="37"/>
        <v>-8.0000000000000071E-3</v>
      </c>
      <c r="D354" s="2">
        <f t="shared" si="38"/>
        <v>2.5914799999999998</v>
      </c>
      <c r="E354" s="2">
        <f t="shared" si="40"/>
        <v>2.6204499999999999</v>
      </c>
      <c r="F354" s="2">
        <f t="shared" si="41"/>
        <v>2.6393750000000002</v>
      </c>
      <c r="G354" s="2">
        <f t="shared" si="35"/>
        <v>2.6204600000000005</v>
      </c>
      <c r="H354" s="2">
        <f t="shared" si="39"/>
        <v>2.3000204999999996</v>
      </c>
      <c r="I354" s="2">
        <f t="array" ref="I354">SUMPRODUCT(B338:B357, (ROW(B338:B357)-ROW(B338)+1)) / (20*21/2)</f>
        <v>2.6418423809523812</v>
      </c>
      <c r="J354" s="2">
        <f t="shared" si="42"/>
        <v>2.6365946524994164</v>
      </c>
      <c r="K354" s="2">
        <f t="shared" si="36"/>
        <v>2.5799620544143402</v>
      </c>
    </row>
    <row r="355" spans="1:11" ht="13.5" x14ac:dyDescent="0.25">
      <c r="A355" s="3">
        <f>TITRES_STAT!B358</f>
        <v>42821</v>
      </c>
      <c r="B355" s="5">
        <f>TITRES_STAT!D358</f>
        <v>2.6720000000000002</v>
      </c>
      <c r="C355" s="2">
        <f t="shared" si="37"/>
        <v>0.11270000000000024</v>
      </c>
      <c r="D355" s="2">
        <f t="shared" si="38"/>
        <v>2.6108000000000002</v>
      </c>
      <c r="E355" s="2">
        <f t="shared" si="40"/>
        <v>2.61965</v>
      </c>
      <c r="F355" s="2">
        <f t="shared" si="41"/>
        <v>2.6389750000000003</v>
      </c>
      <c r="G355" s="2">
        <f t="shared" si="35"/>
        <v>2.6275440000000008</v>
      </c>
      <c r="H355" s="2">
        <f t="shared" si="39"/>
        <v>2.3010669999999993</v>
      </c>
      <c r="I355" s="2">
        <f t="array" ref="I355">SUMPRODUCT(B339:B358, (ROW(B339:B358)-ROW(B339)+1)) / (20*21/2)</f>
        <v>2.6388500000000001</v>
      </c>
      <c r="J355" s="2">
        <f t="shared" si="42"/>
        <v>2.6399665903566145</v>
      </c>
      <c r="K355" s="2">
        <f t="shared" si="36"/>
        <v>2.5835713856137779</v>
      </c>
    </row>
    <row r="356" spans="1:11" ht="13.5" x14ac:dyDescent="0.25">
      <c r="A356" s="3">
        <f>TITRES_STAT!B359</f>
        <v>42822</v>
      </c>
      <c r="B356" s="5">
        <f>TITRES_STAT!D359</f>
        <v>2.7363</v>
      </c>
      <c r="C356" s="2">
        <f t="shared" si="37"/>
        <v>6.4299999999999802E-2</v>
      </c>
      <c r="D356" s="2">
        <f t="shared" si="38"/>
        <v>2.6301000000000001</v>
      </c>
      <c r="E356" s="2">
        <f t="shared" si="40"/>
        <v>2.6252800000000001</v>
      </c>
      <c r="F356" s="2">
        <f t="shared" si="41"/>
        <v>2.6470200000000004</v>
      </c>
      <c r="G356" s="2">
        <f t="shared" si="35"/>
        <v>2.6352700000000011</v>
      </c>
      <c r="H356" s="2">
        <f t="shared" si="39"/>
        <v>2.3027969999999995</v>
      </c>
      <c r="I356" s="2">
        <f t="array" ref="I356">SUMPRODUCT(B340:B359, (ROW(B340:B359)-ROW(B340)+1)) / (20*21/2)</f>
        <v>2.6383157142857141</v>
      </c>
      <c r="J356" s="2">
        <f t="shared" si="42"/>
        <v>2.6491412007988417</v>
      </c>
      <c r="K356" s="2">
        <f t="shared" si="36"/>
        <v>2.5895607430406886</v>
      </c>
    </row>
    <row r="357" spans="1:11" ht="13.5" x14ac:dyDescent="0.25">
      <c r="A357" s="3">
        <f>TITRES_STAT!B360</f>
        <v>42823</v>
      </c>
      <c r="B357" s="5">
        <f>TITRES_STAT!D360</f>
        <v>2.6558999999999999</v>
      </c>
      <c r="C357" s="2">
        <f t="shared" si="37"/>
        <v>-8.0400000000000027E-2</v>
      </c>
      <c r="D357" s="2">
        <f t="shared" si="38"/>
        <v>2.6381600000000001</v>
      </c>
      <c r="E357" s="2">
        <f t="shared" si="40"/>
        <v>2.6228699999999998</v>
      </c>
      <c r="F357" s="2">
        <f t="shared" si="41"/>
        <v>2.6470200000000004</v>
      </c>
      <c r="G357" s="2">
        <f t="shared" si="35"/>
        <v>2.6389720000000008</v>
      </c>
      <c r="H357" s="2">
        <f t="shared" si="39"/>
        <v>2.3041249999999991</v>
      </c>
      <c r="I357" s="2">
        <f t="array" ref="I357">SUMPRODUCT(B341:B360, (ROW(B341:B360)-ROW(B341)+1)) / (20*21/2)</f>
        <v>2.6378580952380957</v>
      </c>
      <c r="J357" s="2">
        <f t="shared" si="42"/>
        <v>2.649784895960857</v>
      </c>
      <c r="K357" s="2">
        <f t="shared" si="36"/>
        <v>2.5921622825292889</v>
      </c>
    </row>
    <row r="358" spans="1:11" ht="13.5" x14ac:dyDescent="0.25">
      <c r="A358" s="3">
        <f>TITRES_STAT!B361</f>
        <v>42824</v>
      </c>
      <c r="B358" s="5">
        <f>TITRES_STAT!D361</f>
        <v>2.6156000000000001</v>
      </c>
      <c r="C358" s="2">
        <f t="shared" si="37"/>
        <v>-4.029999999999978E-2</v>
      </c>
      <c r="D358" s="2">
        <f t="shared" si="38"/>
        <v>2.6478200000000003</v>
      </c>
      <c r="E358" s="2">
        <f t="shared" si="40"/>
        <v>2.6236699999999997</v>
      </c>
      <c r="F358" s="2">
        <f t="shared" si="41"/>
        <v>2.6454100000000005</v>
      </c>
      <c r="G358" s="2">
        <f t="shared" si="35"/>
        <v>2.6421900000000007</v>
      </c>
      <c r="H358" s="2">
        <f t="shared" si="39"/>
        <v>2.304848999999999</v>
      </c>
      <c r="I358" s="2">
        <f t="array" ref="I358">SUMPRODUCT(B342:B361, (ROW(B342:B361)-ROW(B342)+1)) / (20*21/2)</f>
        <v>2.6295038095238099</v>
      </c>
      <c r="J358" s="2">
        <f t="shared" si="42"/>
        <v>2.6465291915836326</v>
      </c>
      <c r="K358" s="2">
        <f t="shared" si="36"/>
        <v>2.5930814087046112</v>
      </c>
    </row>
    <row r="359" spans="1:11" ht="13.5" x14ac:dyDescent="0.25">
      <c r="A359" s="3">
        <f>TITRES_STAT!B362</f>
        <v>42825</v>
      </c>
      <c r="B359" s="5">
        <f>TITRES_STAT!D362</f>
        <v>2.6398000000000001</v>
      </c>
      <c r="C359" s="2">
        <f t="shared" si="37"/>
        <v>2.4199999999999999E-2</v>
      </c>
      <c r="D359" s="2">
        <f t="shared" si="38"/>
        <v>2.6639200000000001</v>
      </c>
      <c r="E359" s="2">
        <f t="shared" si="40"/>
        <v>2.6276999999999999</v>
      </c>
      <c r="F359" s="2">
        <f t="shared" si="41"/>
        <v>2.6446050000000003</v>
      </c>
      <c r="G359" s="2">
        <f t="shared" si="35"/>
        <v>2.6466980000000007</v>
      </c>
      <c r="H359" s="2">
        <f t="shared" si="39"/>
        <v>2.305693999999999</v>
      </c>
      <c r="I359" s="2">
        <f t="array" ref="I359">SUMPRODUCT(B343:B362, (ROW(B343:B362)-ROW(B343)+1)) / (20*21/2)</f>
        <v>2.6138661904761906</v>
      </c>
      <c r="J359" s="2">
        <f t="shared" si="42"/>
        <v>2.6458883161947155</v>
      </c>
      <c r="K359" s="2">
        <f t="shared" si="36"/>
        <v>2.5949135103240386</v>
      </c>
    </row>
    <row r="360" spans="1:11" ht="13.5" x14ac:dyDescent="0.25">
      <c r="A360" s="3">
        <f>TITRES_STAT!B363</f>
        <v>42828</v>
      </c>
      <c r="B360" s="5">
        <f>TITRES_STAT!D363</f>
        <v>2.6398000000000001</v>
      </c>
      <c r="C360" s="2">
        <f t="shared" si="37"/>
        <v>0</v>
      </c>
      <c r="D360" s="2">
        <f t="shared" si="38"/>
        <v>2.6574800000000005</v>
      </c>
      <c r="E360" s="2">
        <f t="shared" si="40"/>
        <v>2.6341400000000004</v>
      </c>
      <c r="F360" s="2">
        <f t="shared" si="41"/>
        <v>2.6470200000000004</v>
      </c>
      <c r="G360" s="2">
        <f t="shared" si="35"/>
        <v>2.6504000000000008</v>
      </c>
      <c r="H360" s="2">
        <f t="shared" si="39"/>
        <v>2.306418499999999</v>
      </c>
      <c r="I360" s="2">
        <f t="array" ref="I360">SUMPRODUCT(B344:B363, (ROW(B344:B363)-ROW(B344)+1)) / (20*21/2)</f>
        <v>2.604740476190476</v>
      </c>
      <c r="J360" s="2">
        <f t="shared" si="42"/>
        <v>2.645308476557124</v>
      </c>
      <c r="K360" s="2">
        <f t="shared" si="36"/>
        <v>2.5966737648211353</v>
      </c>
    </row>
    <row r="361" spans="1:11" ht="13.5" x14ac:dyDescent="0.25">
      <c r="A361" s="3">
        <f>TITRES_STAT!B364</f>
        <v>42829</v>
      </c>
      <c r="B361" s="5">
        <f>TITRES_STAT!D364</f>
        <v>2.5592999999999999</v>
      </c>
      <c r="C361" s="2">
        <f t="shared" si="37"/>
        <v>-8.0500000000000238E-2</v>
      </c>
      <c r="D361" s="2">
        <f t="shared" si="38"/>
        <v>2.62208</v>
      </c>
      <c r="E361" s="2">
        <f t="shared" si="40"/>
        <v>2.6260900000000005</v>
      </c>
      <c r="F361" s="2">
        <f t="shared" si="41"/>
        <v>2.642995</v>
      </c>
      <c r="G361" s="2">
        <f t="shared" si="35"/>
        <v>2.6513660000000003</v>
      </c>
      <c r="H361" s="2">
        <f t="shared" si="39"/>
        <v>2.3065394999999991</v>
      </c>
      <c r="I361" s="2">
        <f t="array" ref="I361">SUMPRODUCT(B345:B364, (ROW(B345:B364)-ROW(B345)+1)) / (20*21/2)</f>
        <v>2.5964966666666669</v>
      </c>
      <c r="J361" s="2">
        <f t="shared" si="42"/>
        <v>2.6371171930754933</v>
      </c>
      <c r="K361" s="2">
        <f t="shared" si="36"/>
        <v>2.5952081269850122</v>
      </c>
    </row>
    <row r="362" spans="1:11" ht="13.5" x14ac:dyDescent="0.25">
      <c r="A362" s="3">
        <f>TITRES_STAT!B365</f>
        <v>42830</v>
      </c>
      <c r="B362" s="5">
        <f>TITRES_STAT!D365</f>
        <v>2.4788000000000001</v>
      </c>
      <c r="C362" s="2">
        <f t="shared" si="37"/>
        <v>-8.0499999999999794E-2</v>
      </c>
      <c r="D362" s="2">
        <f t="shared" si="38"/>
        <v>2.5866599999999997</v>
      </c>
      <c r="E362" s="2">
        <f t="shared" si="40"/>
        <v>2.6124100000000001</v>
      </c>
      <c r="F362" s="2">
        <f t="shared" si="41"/>
        <v>2.6309200000000006</v>
      </c>
      <c r="G362" s="2">
        <f t="shared" si="35"/>
        <v>2.6491120000000001</v>
      </c>
      <c r="H362" s="2">
        <f t="shared" si="39"/>
        <v>2.3068209999999993</v>
      </c>
      <c r="I362" s="2">
        <f t="array" ref="I362">SUMPRODUCT(B346:B365, (ROW(B346:B365)-ROW(B346)+1)) / (20*21/2)</f>
        <v>2.59208619047619</v>
      </c>
      <c r="J362" s="2">
        <f t="shared" si="42"/>
        <v>2.6220393651635416</v>
      </c>
      <c r="K362" s="2">
        <f t="shared" si="36"/>
        <v>2.5906431023973644</v>
      </c>
    </row>
    <row r="363" spans="1:11" ht="13.5" x14ac:dyDescent="0.25">
      <c r="A363" s="3">
        <f>TITRES_STAT!B366</f>
        <v>42831</v>
      </c>
      <c r="B363" s="5">
        <f>TITRES_STAT!D366</f>
        <v>2.5350999999999999</v>
      </c>
      <c r="C363" s="2">
        <f t="shared" si="37"/>
        <v>5.6299999999999795E-2</v>
      </c>
      <c r="D363" s="2">
        <f t="shared" si="38"/>
        <v>2.57056</v>
      </c>
      <c r="E363" s="2">
        <f t="shared" si="40"/>
        <v>2.6091900000000003</v>
      </c>
      <c r="F363" s="2">
        <f t="shared" si="41"/>
        <v>2.6216600000000003</v>
      </c>
      <c r="G363" s="2">
        <f t="shared" si="35"/>
        <v>2.6476620000000004</v>
      </c>
      <c r="H363" s="2">
        <f t="shared" si="39"/>
        <v>2.3071829999999993</v>
      </c>
      <c r="I363" s="2">
        <f t="array" ref="I363">SUMPRODUCT(B347:B366, (ROW(B347:B366)-ROW(B347)+1)) / (20*21/2)</f>
        <v>2.5882123809523807</v>
      </c>
      <c r="J363" s="2">
        <f t="shared" si="42"/>
        <v>2.6137594256241568</v>
      </c>
      <c r="K363" s="2">
        <f t="shared" si="36"/>
        <v>2.5884649415190362</v>
      </c>
    </row>
    <row r="364" spans="1:11" ht="13.5" x14ac:dyDescent="0.25">
      <c r="A364" s="3">
        <f>TITRES_STAT!B367</f>
        <v>42832</v>
      </c>
      <c r="B364" s="5">
        <f>TITRES_STAT!D367</f>
        <v>2.5350999999999999</v>
      </c>
      <c r="C364" s="2">
        <f t="shared" si="37"/>
        <v>0</v>
      </c>
      <c r="D364" s="2">
        <f t="shared" si="38"/>
        <v>2.54962</v>
      </c>
      <c r="E364" s="2">
        <f t="shared" si="40"/>
        <v>2.60677</v>
      </c>
      <c r="F364" s="2">
        <f t="shared" si="41"/>
        <v>2.6136100000000004</v>
      </c>
      <c r="G364" s="2">
        <f t="shared" si="35"/>
        <v>2.6452460000000002</v>
      </c>
      <c r="H364" s="2">
        <f t="shared" si="39"/>
        <v>2.3075449999999993</v>
      </c>
      <c r="I364" s="2">
        <f t="array" ref="I364">SUMPRODUCT(B348:B367, (ROW(B348:B367)-ROW(B348)+1)) / (20*21/2)</f>
        <v>2.5833419047619048</v>
      </c>
      <c r="J364" s="2">
        <f t="shared" si="42"/>
        <v>2.6062680517551895</v>
      </c>
      <c r="K364" s="2">
        <f t="shared" si="36"/>
        <v>2.586372198714368</v>
      </c>
    </row>
    <row r="365" spans="1:11" ht="13.5" x14ac:dyDescent="0.25">
      <c r="A365" s="3">
        <f>TITRES_STAT!B368</f>
        <v>42835</v>
      </c>
      <c r="B365" s="5">
        <f>TITRES_STAT!D368</f>
        <v>2.5672999999999999</v>
      </c>
      <c r="C365" s="2">
        <f t="shared" si="37"/>
        <v>3.2200000000000006E-2</v>
      </c>
      <c r="D365" s="2">
        <f t="shared" si="38"/>
        <v>2.53512</v>
      </c>
      <c r="E365" s="2">
        <f t="shared" si="40"/>
        <v>2.5963000000000003</v>
      </c>
      <c r="F365" s="2">
        <f t="shared" si="41"/>
        <v>2.6079750000000002</v>
      </c>
      <c r="G365" s="2">
        <f t="shared" si="35"/>
        <v>2.6447620000000001</v>
      </c>
      <c r="H365" s="2">
        <f t="shared" si="39"/>
        <v>2.3083094999999996</v>
      </c>
      <c r="I365" s="2">
        <f t="array" ref="I365">SUMPRODUCT(B349:B368, (ROW(B349:B368)-ROW(B349)+1)) / (20*21/2)</f>
        <v>2.5798561904761907</v>
      </c>
      <c r="J365" s="2">
        <f t="shared" si="42"/>
        <v>2.6025568087308857</v>
      </c>
      <c r="K365" s="2">
        <f t="shared" si="36"/>
        <v>2.5856242693530205</v>
      </c>
    </row>
    <row r="366" spans="1:11" ht="13.5" x14ac:dyDescent="0.25">
      <c r="A366" s="3">
        <f>TITRES_STAT!B369</f>
        <v>42836</v>
      </c>
      <c r="B366" s="5">
        <f>TITRES_STAT!D369</f>
        <v>2.5672999999999999</v>
      </c>
      <c r="C366" s="2">
        <f t="shared" si="37"/>
        <v>0</v>
      </c>
      <c r="D366" s="2">
        <f t="shared" si="38"/>
        <v>2.5367199999999999</v>
      </c>
      <c r="E366" s="2">
        <f t="shared" si="40"/>
        <v>2.5793999999999997</v>
      </c>
      <c r="F366" s="2">
        <f t="shared" si="41"/>
        <v>2.6023400000000003</v>
      </c>
      <c r="G366" s="2">
        <f t="shared" si="35"/>
        <v>2.6465319999999997</v>
      </c>
      <c r="H366" s="2">
        <f t="shared" si="39"/>
        <v>2.3090739999999994</v>
      </c>
      <c r="I366" s="2">
        <f t="array" ref="I366">SUMPRODUCT(B350:B369, (ROW(B350:B369)-ROW(B350)+1)) / (20*21/2)</f>
        <v>2.5766004761904759</v>
      </c>
      <c r="J366" s="2">
        <f t="shared" si="42"/>
        <v>2.5991990174231825</v>
      </c>
      <c r="K366" s="2">
        <f t="shared" si="36"/>
        <v>2.5849056705548628</v>
      </c>
    </row>
    <row r="367" spans="1:11" ht="13.5" x14ac:dyDescent="0.25">
      <c r="A367" s="3">
        <f>TITRES_STAT!B370</f>
        <v>42837</v>
      </c>
      <c r="B367" s="5">
        <f>TITRES_STAT!D370</f>
        <v>2.5512000000000001</v>
      </c>
      <c r="C367" s="2">
        <f t="shared" si="37"/>
        <v>-1.6099999999999781E-2</v>
      </c>
      <c r="D367" s="2">
        <f t="shared" si="38"/>
        <v>2.5511999999999997</v>
      </c>
      <c r="E367" s="2">
        <f t="shared" si="40"/>
        <v>2.5689299999999999</v>
      </c>
      <c r="F367" s="2">
        <f t="shared" si="41"/>
        <v>2.5959000000000003</v>
      </c>
      <c r="G367" s="2">
        <f t="shared" si="35"/>
        <v>2.649912</v>
      </c>
      <c r="H367" s="2">
        <f t="shared" si="39"/>
        <v>2.3094359999999989</v>
      </c>
      <c r="I367" s="2">
        <f t="array" ref="I367">SUMPRODUCT(B351:B370, (ROW(B351:B370)-ROW(B351)+1)) / (20*21/2)</f>
        <v>2.5735361904761911</v>
      </c>
      <c r="J367" s="2">
        <f t="shared" si="42"/>
        <v>2.5946276824304983</v>
      </c>
      <c r="K367" s="2">
        <f t="shared" si="36"/>
        <v>2.5835838795527115</v>
      </c>
    </row>
    <row r="368" spans="1:11" ht="13.5" x14ac:dyDescent="0.25">
      <c r="A368" s="3">
        <f>TITRES_STAT!B371</f>
        <v>42838</v>
      </c>
      <c r="B368" s="5">
        <f>TITRES_STAT!D371</f>
        <v>2.5592999999999999</v>
      </c>
      <c r="C368" s="2">
        <f t="shared" si="37"/>
        <v>8.099999999999774E-3</v>
      </c>
      <c r="D368" s="2">
        <f t="shared" si="38"/>
        <v>2.5560399999999999</v>
      </c>
      <c r="E368" s="2">
        <f t="shared" si="40"/>
        <v>2.5633000000000004</v>
      </c>
      <c r="F368" s="2">
        <f t="shared" si="41"/>
        <v>2.5934850000000003</v>
      </c>
      <c r="G368" s="2">
        <f t="shared" si="35"/>
        <v>2.6547420000000006</v>
      </c>
      <c r="H368" s="2">
        <f t="shared" si="39"/>
        <v>2.3099589999999988</v>
      </c>
      <c r="I368" s="2">
        <f t="array" ref="I368">SUMPRODUCT(B352:B371, (ROW(B352:B371)-ROW(B352)+1)) / (20*21/2)</f>
        <v>2.5644152380952385</v>
      </c>
      <c r="J368" s="2">
        <f t="shared" si="42"/>
        <v>2.5912631412466416</v>
      </c>
      <c r="K368" s="2">
        <f t="shared" si="36"/>
        <v>2.5826315705506446</v>
      </c>
    </row>
    <row r="369" spans="1:11" ht="13.5" x14ac:dyDescent="0.25">
      <c r="A369" s="3">
        <f>TITRES_STAT!B372</f>
        <v>42839</v>
      </c>
      <c r="B369" s="5">
        <f>TITRES_STAT!D372</f>
        <v>2.5592999999999999</v>
      </c>
      <c r="C369" s="2">
        <f t="shared" si="37"/>
        <v>0</v>
      </c>
      <c r="D369" s="2">
        <f t="shared" si="38"/>
        <v>2.56088</v>
      </c>
      <c r="E369" s="2">
        <f t="shared" si="40"/>
        <v>2.55525</v>
      </c>
      <c r="F369" s="2">
        <f t="shared" si="41"/>
        <v>2.5914750000000004</v>
      </c>
      <c r="G369" s="2">
        <f t="shared" si="35"/>
        <v>2.6587660000000004</v>
      </c>
      <c r="H369" s="2">
        <f t="shared" si="39"/>
        <v>2.3104819999999995</v>
      </c>
      <c r="I369" s="2">
        <f t="array" ref="I369">SUMPRODUCT(B353:B372, (ROW(B353:B372)-ROW(B353)+1)) / (20*21/2)</f>
        <v>2.5552223809523813</v>
      </c>
      <c r="J369" s="2">
        <f t="shared" si="42"/>
        <v>2.5882190325564856</v>
      </c>
      <c r="K369" s="2">
        <f t="shared" si="36"/>
        <v>2.5817166069996391</v>
      </c>
    </row>
    <row r="370" spans="1:11" ht="13.5" x14ac:dyDescent="0.25">
      <c r="A370" s="3">
        <f>TITRES_STAT!B373</f>
        <v>42842</v>
      </c>
      <c r="B370" s="5">
        <f>TITRES_STAT!D373</f>
        <v>2.5592999999999999</v>
      </c>
      <c r="C370" s="2">
        <f t="shared" si="37"/>
        <v>0</v>
      </c>
      <c r="D370" s="2">
        <f t="shared" si="38"/>
        <v>2.5592800000000002</v>
      </c>
      <c r="E370" s="2">
        <f t="shared" si="40"/>
        <v>2.5472000000000001</v>
      </c>
      <c r="F370" s="2">
        <f t="shared" si="41"/>
        <v>2.5906700000000007</v>
      </c>
      <c r="G370" s="2">
        <f t="shared" ref="G370:G433" si="43">AVERAGE(B321:B370)</f>
        <v>2.6618240000000002</v>
      </c>
      <c r="H370" s="2">
        <f t="shared" si="39"/>
        <v>2.3110049999999989</v>
      </c>
      <c r="I370" s="2">
        <f t="array" ref="I370">SUMPRODUCT(B354:B373, (ROW(B354:B373)-ROW(B354)+1)) / (20*21/2)</f>
        <v>2.5512328571428573</v>
      </c>
      <c r="J370" s="2">
        <f t="shared" si="42"/>
        <v>2.5854648389796777</v>
      </c>
      <c r="K370" s="2">
        <f t="shared" si="36"/>
        <v>2.5808375243722024</v>
      </c>
    </row>
    <row r="371" spans="1:11" ht="13.5" x14ac:dyDescent="0.25">
      <c r="A371" s="3">
        <f>TITRES_STAT!B374</f>
        <v>42843</v>
      </c>
      <c r="B371" s="5">
        <f>TITRES_STAT!D374</f>
        <v>2.4948999999999999</v>
      </c>
      <c r="C371" s="2">
        <f t="shared" si="37"/>
        <v>-6.4400000000000013E-2</v>
      </c>
      <c r="D371" s="2">
        <f t="shared" si="38"/>
        <v>2.5448</v>
      </c>
      <c r="E371" s="2">
        <f t="shared" si="40"/>
        <v>2.5407599999999997</v>
      </c>
      <c r="F371" s="2">
        <f t="shared" si="41"/>
        <v>2.5834250000000005</v>
      </c>
      <c r="G371" s="2">
        <f t="shared" si="43"/>
        <v>2.6639160000000004</v>
      </c>
      <c r="H371" s="2">
        <f t="shared" si="39"/>
        <v>2.3115684999999995</v>
      </c>
      <c r="I371" s="2">
        <f t="array" ref="I371">SUMPRODUCT(B355:B374, (ROW(B355:B374)-ROW(B355)+1)) / (20*21/2)</f>
        <v>2.5473966666666668</v>
      </c>
      <c r="J371" s="2">
        <f t="shared" si="42"/>
        <v>2.5768396162197083</v>
      </c>
      <c r="K371" s="2">
        <f t="shared" ref="K371:K434" si="44">$K$4*B371+(1-$K$4)*K370</f>
        <v>2.5774674253772143</v>
      </c>
    </row>
    <row r="372" spans="1:11" ht="13.5" x14ac:dyDescent="0.25">
      <c r="A372" s="3">
        <f>TITRES_STAT!B375</f>
        <v>42844</v>
      </c>
      <c r="B372" s="5">
        <f>TITRES_STAT!D375</f>
        <v>2.4868999999999999</v>
      </c>
      <c r="C372" s="2">
        <f t="shared" si="37"/>
        <v>-8.0000000000000071E-3</v>
      </c>
      <c r="D372" s="2">
        <f t="shared" si="38"/>
        <v>2.5319399999999996</v>
      </c>
      <c r="E372" s="2">
        <f t="shared" si="40"/>
        <v>2.5415699999999997</v>
      </c>
      <c r="F372" s="2">
        <f t="shared" si="41"/>
        <v>2.5769900000000003</v>
      </c>
      <c r="G372" s="2">
        <f t="shared" si="43"/>
        <v>2.6631119999999999</v>
      </c>
      <c r="H372" s="2">
        <f t="shared" si="39"/>
        <v>2.3120919999999994</v>
      </c>
      <c r="I372" s="2">
        <f t="array" ref="I372">SUMPRODUCT(B356:B375, (ROW(B356:B375)-ROW(B356)+1)) / (20*21/2)</f>
        <v>2.5436757142857145</v>
      </c>
      <c r="J372" s="2">
        <f t="shared" si="42"/>
        <v>2.5682739384844977</v>
      </c>
      <c r="K372" s="2">
        <f t="shared" si="44"/>
        <v>2.5739157616369317</v>
      </c>
    </row>
    <row r="373" spans="1:11" ht="13.5" x14ac:dyDescent="0.25">
      <c r="A373" s="3">
        <f>TITRES_STAT!B376</f>
        <v>42845</v>
      </c>
      <c r="B373" s="5">
        <f>TITRES_STAT!D376</f>
        <v>2.5350999999999999</v>
      </c>
      <c r="C373" s="2">
        <f t="shared" si="37"/>
        <v>4.8200000000000021E-2</v>
      </c>
      <c r="D373" s="2">
        <f t="shared" si="38"/>
        <v>2.5270999999999999</v>
      </c>
      <c r="E373" s="2">
        <f t="shared" si="40"/>
        <v>2.5415699999999997</v>
      </c>
      <c r="F373" s="2">
        <f t="shared" si="41"/>
        <v>2.57538</v>
      </c>
      <c r="G373" s="2">
        <f t="shared" si="43"/>
        <v>2.6623059999999992</v>
      </c>
      <c r="H373" s="2">
        <f t="shared" si="39"/>
        <v>2.3131784999999989</v>
      </c>
      <c r="I373" s="2">
        <f t="array" ref="I373">SUMPRODUCT(B357:B376, (ROW(B357:B376)-ROW(B357)+1)) / (20*21/2)</f>
        <v>2.5360161904761904</v>
      </c>
      <c r="J373" s="2">
        <f t="shared" si="42"/>
        <v>2.5651145157716884</v>
      </c>
      <c r="K373" s="2">
        <f t="shared" si="44"/>
        <v>2.5723935749060716</v>
      </c>
    </row>
    <row r="374" spans="1:11" ht="13.5" x14ac:dyDescent="0.25">
      <c r="A374" s="3">
        <f>TITRES_STAT!B377</f>
        <v>42846</v>
      </c>
      <c r="B374" s="5">
        <f>TITRES_STAT!D377</f>
        <v>2.5350999999999999</v>
      </c>
      <c r="C374" s="2">
        <f t="shared" si="37"/>
        <v>0</v>
      </c>
      <c r="D374" s="2">
        <f t="shared" si="38"/>
        <v>2.5222600000000002</v>
      </c>
      <c r="E374" s="2">
        <f t="shared" si="40"/>
        <v>2.5415700000000001</v>
      </c>
      <c r="F374" s="2">
        <f t="shared" si="41"/>
        <v>2.5741700000000001</v>
      </c>
      <c r="G374" s="2">
        <f t="shared" si="43"/>
        <v>2.6594079999999996</v>
      </c>
      <c r="H374" s="2">
        <f t="shared" si="39"/>
        <v>2.3138624999999995</v>
      </c>
      <c r="I374" s="2">
        <f t="array" ref="I374">SUMPRODUCT(B358:B377, (ROW(B358:B377)-ROW(B358)+1)) / (20*21/2)</f>
        <v>2.535668095238095</v>
      </c>
      <c r="J374" s="2">
        <f t="shared" si="42"/>
        <v>2.5622559904600992</v>
      </c>
      <c r="K374" s="2">
        <f t="shared" si="44"/>
        <v>2.5709310817725002</v>
      </c>
    </row>
    <row r="375" spans="1:11" ht="13.5" x14ac:dyDescent="0.25">
      <c r="A375" s="3">
        <f>TITRES_STAT!B378</f>
        <v>42849</v>
      </c>
      <c r="B375" s="5">
        <f>TITRES_STAT!D378</f>
        <v>2.5350999999999999</v>
      </c>
      <c r="C375" s="2">
        <f t="shared" si="37"/>
        <v>0</v>
      </c>
      <c r="D375" s="2">
        <f t="shared" si="38"/>
        <v>2.51742</v>
      </c>
      <c r="E375" s="2">
        <f t="shared" si="40"/>
        <v>2.5383499999999999</v>
      </c>
      <c r="F375" s="2">
        <f t="shared" si="41"/>
        <v>2.5673249999999999</v>
      </c>
      <c r="G375" s="2">
        <f t="shared" si="43"/>
        <v>2.6532899999999997</v>
      </c>
      <c r="H375" s="2">
        <f t="shared" si="39"/>
        <v>2.314586499999999</v>
      </c>
      <c r="I375" s="2">
        <f t="array" ref="I375">SUMPRODUCT(B359:B378, (ROW(B359:B378)-ROW(B359)+1)) / (20*21/2)</f>
        <v>2.5289233333333332</v>
      </c>
      <c r="J375" s="2">
        <f t="shared" si="42"/>
        <v>2.5596697056543753</v>
      </c>
      <c r="K375" s="2">
        <f t="shared" si="44"/>
        <v>2.5695259413108333</v>
      </c>
    </row>
    <row r="376" spans="1:11" ht="13.5" x14ac:dyDescent="0.25">
      <c r="A376" s="3">
        <f>TITRES_STAT!B379</f>
        <v>42850</v>
      </c>
      <c r="B376" s="5">
        <f>TITRES_STAT!D379</f>
        <v>2.4868999999999999</v>
      </c>
      <c r="C376" s="2">
        <f t="shared" si="37"/>
        <v>-4.8200000000000021E-2</v>
      </c>
      <c r="D376" s="2">
        <f t="shared" si="38"/>
        <v>2.5158200000000002</v>
      </c>
      <c r="E376" s="2">
        <f t="shared" si="40"/>
        <v>2.5303100000000001</v>
      </c>
      <c r="F376" s="2">
        <f t="shared" si="41"/>
        <v>2.5548549999999999</v>
      </c>
      <c r="G376" s="2">
        <f t="shared" si="43"/>
        <v>2.6431499999999994</v>
      </c>
      <c r="H376" s="2">
        <f t="shared" si="39"/>
        <v>2.315069499999999</v>
      </c>
      <c r="I376" s="2">
        <f t="array" ref="I376">SUMPRODUCT(B360:B379, (ROW(B360:B379)-ROW(B360)+1)) / (20*21/2)</f>
        <v>2.5327919047619041</v>
      </c>
      <c r="J376" s="2">
        <f t="shared" si="42"/>
        <v>2.5527392574968157</v>
      </c>
      <c r="K376" s="2">
        <f t="shared" si="44"/>
        <v>2.5662857083182518</v>
      </c>
    </row>
    <row r="377" spans="1:11" ht="13.5" x14ac:dyDescent="0.25">
      <c r="A377" s="3">
        <f>TITRES_STAT!B380</f>
        <v>42851</v>
      </c>
      <c r="B377" s="5">
        <f>TITRES_STAT!D380</f>
        <v>2.5512000000000001</v>
      </c>
      <c r="C377" s="2">
        <f t="shared" si="37"/>
        <v>6.4300000000000246E-2</v>
      </c>
      <c r="D377" s="2">
        <f t="shared" si="38"/>
        <v>2.52868</v>
      </c>
      <c r="E377" s="2">
        <f t="shared" si="40"/>
        <v>2.5303100000000001</v>
      </c>
      <c r="F377" s="2">
        <f t="shared" si="41"/>
        <v>2.54962</v>
      </c>
      <c r="G377" s="2">
        <f t="shared" si="43"/>
        <v>2.6346179999999992</v>
      </c>
      <c r="H377" s="2">
        <f t="shared" si="39"/>
        <v>2.3157534999999991</v>
      </c>
      <c r="I377" s="2">
        <f t="array" ref="I377">SUMPRODUCT(B361:B380, (ROW(B361:B380)-ROW(B361)+1)) / (20*21/2)</f>
        <v>2.5392338095238096</v>
      </c>
      <c r="J377" s="2">
        <f t="shared" si="42"/>
        <v>2.5525926615447379</v>
      </c>
      <c r="K377" s="2">
        <f t="shared" si="44"/>
        <v>2.5656941119136145</v>
      </c>
    </row>
    <row r="378" spans="1:11" ht="13.5" x14ac:dyDescent="0.25">
      <c r="A378" s="3">
        <f>TITRES_STAT!B381</f>
        <v>42852</v>
      </c>
      <c r="B378" s="5">
        <f>TITRES_STAT!D381</f>
        <v>2.4788000000000001</v>
      </c>
      <c r="C378" s="2">
        <f t="shared" si="37"/>
        <v>-7.240000000000002E-2</v>
      </c>
      <c r="D378" s="2">
        <f t="shared" si="38"/>
        <v>2.51742</v>
      </c>
      <c r="E378" s="2">
        <f t="shared" si="40"/>
        <v>2.5222600000000002</v>
      </c>
      <c r="F378" s="2">
        <f t="shared" si="41"/>
        <v>2.54278</v>
      </c>
      <c r="G378" s="2">
        <f t="shared" si="43"/>
        <v>2.6260859999999995</v>
      </c>
      <c r="H378" s="2">
        <f t="shared" si="39"/>
        <v>2.3160754999999988</v>
      </c>
      <c r="I378" s="2">
        <f t="array" ref="I378">SUMPRODUCT(B362:B381, (ROW(B362:B381)-ROW(B362)+1)) / (20*21/2)</f>
        <v>2.5458290476190473</v>
      </c>
      <c r="J378" s="2">
        <f t="shared" si="42"/>
        <v>2.5455647890166677</v>
      </c>
      <c r="K378" s="2">
        <f t="shared" si="44"/>
        <v>2.5622864996817079</v>
      </c>
    </row>
    <row r="379" spans="1:11" ht="13.5" x14ac:dyDescent="0.25">
      <c r="A379" s="3">
        <f>TITRES_STAT!B382</f>
        <v>42853</v>
      </c>
      <c r="B379" s="5">
        <f>TITRES_STAT!D382</f>
        <v>2.5834000000000001</v>
      </c>
      <c r="C379" s="2">
        <f t="shared" si="37"/>
        <v>0.10460000000000003</v>
      </c>
      <c r="D379" s="2">
        <f t="shared" si="38"/>
        <v>2.5270800000000002</v>
      </c>
      <c r="E379" s="2">
        <f t="shared" si="40"/>
        <v>2.52467</v>
      </c>
      <c r="F379" s="2">
        <f t="shared" si="41"/>
        <v>2.5399599999999998</v>
      </c>
      <c r="G379" s="2">
        <f t="shared" si="43"/>
        <v>2.6201299999999996</v>
      </c>
      <c r="H379" s="2">
        <f t="shared" si="39"/>
        <v>2.3165984999999991</v>
      </c>
      <c r="I379" s="2">
        <f t="array" ref="I379">SUMPRODUCT(B363:B382, (ROW(B363:B382)-ROW(B363)+1)) / (20*21/2)</f>
        <v>2.5537276190476192</v>
      </c>
      <c r="J379" s="2">
        <f t="shared" si="42"/>
        <v>2.5491681424436519</v>
      </c>
      <c r="K379" s="2">
        <f t="shared" si="44"/>
        <v>2.5631144800863468</v>
      </c>
    </row>
    <row r="380" spans="1:11" ht="13.5" x14ac:dyDescent="0.25">
      <c r="A380" s="3">
        <f>TITRES_STAT!B383</f>
        <v>42857</v>
      </c>
      <c r="B380" s="5">
        <f>TITRES_STAT!D383</f>
        <v>2.6076000000000001</v>
      </c>
      <c r="C380" s="2">
        <f t="shared" si="37"/>
        <v>2.4199999999999999E-2</v>
      </c>
      <c r="D380" s="2">
        <f t="shared" si="38"/>
        <v>2.5415800000000002</v>
      </c>
      <c r="E380" s="2">
        <f t="shared" si="40"/>
        <v>2.5295000000000001</v>
      </c>
      <c r="F380" s="2">
        <f t="shared" si="41"/>
        <v>2.5383499999999999</v>
      </c>
      <c r="G380" s="2">
        <f t="shared" si="43"/>
        <v>2.6180379999999999</v>
      </c>
      <c r="H380" s="2">
        <f t="shared" si="39"/>
        <v>2.3177654999999988</v>
      </c>
      <c r="I380" s="2">
        <f t="array" ref="I380">SUMPRODUCT(B364:B383, (ROW(B364:B383)-ROW(B364)+1)) / (20*21/2)</f>
        <v>2.561698095238095</v>
      </c>
      <c r="J380" s="2">
        <f t="shared" si="42"/>
        <v>2.5547330812585423</v>
      </c>
      <c r="K380" s="2">
        <f t="shared" si="44"/>
        <v>2.5648590102790392</v>
      </c>
    </row>
    <row r="381" spans="1:11" ht="13.5" x14ac:dyDescent="0.25">
      <c r="A381" s="3">
        <f>TITRES_STAT!B384</f>
        <v>42858</v>
      </c>
      <c r="B381" s="5">
        <f>TITRES_STAT!D384</f>
        <v>2.6076000000000001</v>
      </c>
      <c r="C381" s="2">
        <f t="shared" si="37"/>
        <v>0</v>
      </c>
      <c r="D381" s="2">
        <f t="shared" si="38"/>
        <v>2.5657199999999998</v>
      </c>
      <c r="E381" s="2">
        <f t="shared" si="40"/>
        <v>2.5407700000000006</v>
      </c>
      <c r="F381" s="2">
        <f t="shared" si="41"/>
        <v>2.5407649999999995</v>
      </c>
      <c r="G381" s="2">
        <f t="shared" si="43"/>
        <v>2.6135319999999997</v>
      </c>
      <c r="H381" s="2">
        <f t="shared" si="39"/>
        <v>2.318570499999999</v>
      </c>
      <c r="I381" s="2">
        <f t="array" ref="I381">SUMPRODUCT(B365:B384, (ROW(B365:B384)-ROW(B365)+1)) / (20*21/2)</f>
        <v>2.568446666666667</v>
      </c>
      <c r="J381" s="2">
        <f t="shared" si="42"/>
        <v>2.5597680259005857</v>
      </c>
      <c r="K381" s="2">
        <f t="shared" si="44"/>
        <v>2.5665351275229984</v>
      </c>
    </row>
    <row r="382" spans="1:11" ht="13.5" x14ac:dyDescent="0.25">
      <c r="A382" s="3">
        <f>TITRES_STAT!B385</f>
        <v>42859</v>
      </c>
      <c r="B382" s="5">
        <f>TITRES_STAT!D385</f>
        <v>2.6236999999999999</v>
      </c>
      <c r="C382" s="2">
        <f t="shared" si="37"/>
        <v>1.6099999999999781E-2</v>
      </c>
      <c r="D382" s="2">
        <f t="shared" si="38"/>
        <v>2.5802199999999997</v>
      </c>
      <c r="E382" s="2">
        <f t="shared" si="40"/>
        <v>2.5544500000000001</v>
      </c>
      <c r="F382" s="2">
        <f t="shared" si="41"/>
        <v>2.5480099999999997</v>
      </c>
      <c r="G382" s="2">
        <f t="shared" si="43"/>
        <v>2.6088639999999996</v>
      </c>
      <c r="H382" s="2">
        <f t="shared" si="39"/>
        <v>2.3196169999999992</v>
      </c>
      <c r="I382" s="2">
        <f t="array" ref="I382">SUMPRODUCT(B366:B385, (ROW(B366:B385)-ROW(B366)+1)) / (20*21/2)</f>
        <v>2.5740019047619045</v>
      </c>
      <c r="J382" s="2">
        <f t="shared" si="42"/>
        <v>2.5658567853386249</v>
      </c>
      <c r="K382" s="2">
        <f t="shared" si="44"/>
        <v>2.5687768872279788</v>
      </c>
    </row>
    <row r="383" spans="1:11" ht="13.5" x14ac:dyDescent="0.25">
      <c r="A383" s="3">
        <f>TITRES_STAT!B386</f>
        <v>42860</v>
      </c>
      <c r="B383" s="5">
        <f>TITRES_STAT!D386</f>
        <v>2.6316999999999999</v>
      </c>
      <c r="C383" s="2">
        <f t="shared" si="37"/>
        <v>8.0000000000000071E-3</v>
      </c>
      <c r="D383" s="2">
        <f t="shared" si="38"/>
        <v>2.6108000000000002</v>
      </c>
      <c r="E383" s="2">
        <f t="shared" si="40"/>
        <v>2.5641100000000003</v>
      </c>
      <c r="F383" s="2">
        <f t="shared" si="41"/>
        <v>2.5528399999999998</v>
      </c>
      <c r="G383" s="2">
        <f t="shared" si="43"/>
        <v>2.6045180000000001</v>
      </c>
      <c r="H383" s="2">
        <f t="shared" si="39"/>
        <v>2.3207034999999991</v>
      </c>
      <c r="I383" s="2">
        <f t="array" ref="I383">SUMPRODUCT(B367:B386, (ROW(B367:B386)-ROW(B367)+1)) / (20*21/2)</f>
        <v>2.573965238095238</v>
      </c>
      <c r="J383" s="2">
        <f t="shared" si="42"/>
        <v>2.5721275676873274</v>
      </c>
      <c r="K383" s="2">
        <f t="shared" si="44"/>
        <v>2.5712444602778621</v>
      </c>
    </row>
    <row r="384" spans="1:11" ht="13.5" x14ac:dyDescent="0.25">
      <c r="A384" s="3">
        <f>TITRES_STAT!B387</f>
        <v>42863</v>
      </c>
      <c r="B384" s="5">
        <f>TITRES_STAT!D387</f>
        <v>2.6236999999999999</v>
      </c>
      <c r="C384" s="2">
        <f t="shared" si="37"/>
        <v>-8.0000000000000071E-3</v>
      </c>
      <c r="D384" s="2">
        <f t="shared" si="38"/>
        <v>2.6188600000000002</v>
      </c>
      <c r="E384" s="2">
        <f t="shared" si="40"/>
        <v>2.5729699999999998</v>
      </c>
      <c r="F384" s="2">
        <f t="shared" si="41"/>
        <v>2.5572699999999999</v>
      </c>
      <c r="G384" s="2">
        <f t="shared" si="43"/>
        <v>2.600012</v>
      </c>
      <c r="H384" s="2">
        <f t="shared" si="39"/>
        <v>2.322071999999999</v>
      </c>
      <c r="I384" s="2">
        <f t="array" ref="I384">SUMPRODUCT(B368:B387, (ROW(B368:B387)-ROW(B368)+1)) / (20*21/2)</f>
        <v>2.5739666666666667</v>
      </c>
      <c r="J384" s="2">
        <f t="shared" si="42"/>
        <v>2.5770392279075818</v>
      </c>
      <c r="K384" s="2">
        <f t="shared" si="44"/>
        <v>2.5733015402669657</v>
      </c>
    </row>
    <row r="385" spans="1:11" ht="13.5" x14ac:dyDescent="0.25">
      <c r="A385" s="3">
        <f>TITRES_STAT!B388</f>
        <v>42864</v>
      </c>
      <c r="B385" s="5">
        <f>TITRES_STAT!D388</f>
        <v>2.6156000000000001</v>
      </c>
      <c r="C385" s="2">
        <f t="shared" si="37"/>
        <v>-8.099999999999774E-3</v>
      </c>
      <c r="D385" s="2">
        <f t="shared" si="38"/>
        <v>2.62046</v>
      </c>
      <c r="E385" s="2">
        <f t="shared" si="40"/>
        <v>2.5810199999999996</v>
      </c>
      <c r="F385" s="2">
        <f t="shared" si="41"/>
        <v>2.5596849999999995</v>
      </c>
      <c r="G385" s="2">
        <f t="shared" si="43"/>
        <v>2.5987239999999998</v>
      </c>
      <c r="H385" s="2">
        <f t="shared" si="39"/>
        <v>2.3239229999999993</v>
      </c>
      <c r="I385" s="2">
        <f t="array" ref="I385">SUMPRODUCT(B369:B388, (ROW(B369:B388)-ROW(B369)+1)) / (20*21/2)</f>
        <v>2.5792914285714286</v>
      </c>
      <c r="J385" s="2">
        <f t="shared" si="42"/>
        <v>2.580711682392574</v>
      </c>
      <c r="K385" s="2">
        <f t="shared" si="44"/>
        <v>2.5749603033937514</v>
      </c>
    </row>
    <row r="386" spans="1:11" ht="13.5" x14ac:dyDescent="0.25">
      <c r="A386" s="3">
        <f>TITRES_STAT!B389</f>
        <v>42865</v>
      </c>
      <c r="B386" s="5">
        <f>TITRES_STAT!D389</f>
        <v>2.5592999999999999</v>
      </c>
      <c r="C386" s="2">
        <f t="shared" si="37"/>
        <v>-5.6300000000000239E-2</v>
      </c>
      <c r="D386" s="2">
        <f t="shared" si="38"/>
        <v>2.6108000000000002</v>
      </c>
      <c r="E386" s="2">
        <f t="shared" si="40"/>
        <v>2.58826</v>
      </c>
      <c r="F386" s="2">
        <f t="shared" si="41"/>
        <v>2.559285</v>
      </c>
      <c r="G386" s="2">
        <f t="shared" si="43"/>
        <v>2.5984020000000005</v>
      </c>
      <c r="H386" s="2">
        <f t="shared" si="39"/>
        <v>2.3256534999999992</v>
      </c>
      <c r="I386" s="2">
        <f t="array" ref="I386">SUMPRODUCT(B370:B389, (ROW(B370:B389)-ROW(B370)+1)) / (20*21/2)</f>
        <v>2.5843480952380955</v>
      </c>
      <c r="J386" s="2">
        <f t="shared" si="42"/>
        <v>2.5786724745456624</v>
      </c>
      <c r="K386" s="2">
        <f t="shared" si="44"/>
        <v>2.5743461738488986</v>
      </c>
    </row>
    <row r="387" spans="1:11" ht="13.5" x14ac:dyDescent="0.25">
      <c r="A387" s="3">
        <f>TITRES_STAT!B390</f>
        <v>42866</v>
      </c>
      <c r="B387" s="5">
        <f>TITRES_STAT!D390</f>
        <v>2.5592999999999999</v>
      </c>
      <c r="C387" s="2">
        <f t="shared" si="37"/>
        <v>0</v>
      </c>
      <c r="D387" s="2">
        <f t="shared" si="38"/>
        <v>2.5979200000000002</v>
      </c>
      <c r="E387" s="2">
        <f t="shared" si="40"/>
        <v>2.5890700000000004</v>
      </c>
      <c r="F387" s="2">
        <f t="shared" si="41"/>
        <v>2.5596900000000002</v>
      </c>
      <c r="G387" s="2">
        <f t="shared" si="43"/>
        <v>2.5964700000000001</v>
      </c>
      <c r="H387" s="2">
        <f t="shared" si="39"/>
        <v>2.3277059999999987</v>
      </c>
      <c r="I387" s="2">
        <f t="array" ref="I387">SUMPRODUCT(B371:B390, (ROW(B371:B390)-ROW(B371)+1)) / (20*21/2)</f>
        <v>2.5891366666666666</v>
      </c>
      <c r="J387" s="2">
        <f t="shared" si="42"/>
        <v>2.5768274769698851</v>
      </c>
      <c r="K387" s="2">
        <f t="shared" si="44"/>
        <v>2.5737561278156087</v>
      </c>
    </row>
    <row r="388" spans="1:11" ht="13.5" x14ac:dyDescent="0.25">
      <c r="A388" s="3">
        <f>TITRES_STAT!B391</f>
        <v>42867</v>
      </c>
      <c r="B388" s="5">
        <f>TITRES_STAT!D391</f>
        <v>2.6156000000000001</v>
      </c>
      <c r="C388" s="2">
        <f t="shared" ref="C388:C451" si="45">B388-B387</f>
        <v>5.6300000000000239E-2</v>
      </c>
      <c r="D388" s="2">
        <f t="shared" si="38"/>
        <v>2.5947000000000005</v>
      </c>
      <c r="E388" s="2">
        <f t="shared" si="40"/>
        <v>2.6027499999999999</v>
      </c>
      <c r="F388" s="2">
        <f t="shared" si="41"/>
        <v>2.5625050000000003</v>
      </c>
      <c r="G388" s="2">
        <f t="shared" si="43"/>
        <v>2.5958259999999997</v>
      </c>
      <c r="H388" s="2">
        <f t="shared" si="39"/>
        <v>2.3304824999999987</v>
      </c>
      <c r="I388" s="2">
        <f t="array" ref="I388">SUMPRODUCT(B372:B391, (ROW(B372:B391)-ROW(B372)+1)) / (20*21/2)</f>
        <v>2.586761904761905</v>
      </c>
      <c r="J388" s="2">
        <f t="shared" si="42"/>
        <v>2.5805200982108487</v>
      </c>
      <c r="K388" s="2">
        <f t="shared" si="44"/>
        <v>2.5753970639797026</v>
      </c>
    </row>
    <row r="389" spans="1:11" ht="13.5" x14ac:dyDescent="0.25">
      <c r="A389" s="3">
        <f>TITRES_STAT!B392</f>
        <v>42870</v>
      </c>
      <c r="B389" s="5">
        <f>TITRES_STAT!D392</f>
        <v>2.6156000000000001</v>
      </c>
      <c r="C389" s="2">
        <f t="shared" si="45"/>
        <v>0</v>
      </c>
      <c r="D389" s="2">
        <f t="shared" si="38"/>
        <v>2.5930800000000001</v>
      </c>
      <c r="E389" s="2">
        <f t="shared" si="40"/>
        <v>2.6059700000000001</v>
      </c>
      <c r="F389" s="2">
        <f t="shared" si="41"/>
        <v>2.5653200000000007</v>
      </c>
      <c r="G389" s="2">
        <f t="shared" si="43"/>
        <v>2.5950199999999994</v>
      </c>
      <c r="H389" s="2">
        <f t="shared" si="39"/>
        <v>2.3334199999999985</v>
      </c>
      <c r="I389" s="2">
        <f t="array" ref="I389">SUMPRODUCT(B373:B392, (ROW(B373:B392)-ROW(B373)+1)) / (20*21/2)</f>
        <v>2.581090476190476</v>
      </c>
      <c r="J389" s="2">
        <f t="shared" si="42"/>
        <v>2.5838610412383871</v>
      </c>
      <c r="K389" s="2">
        <f t="shared" si="44"/>
        <v>2.5769736497059887</v>
      </c>
    </row>
    <row r="390" spans="1:11" ht="13.5" x14ac:dyDescent="0.25">
      <c r="A390" s="3">
        <f>TITRES_STAT!B393</f>
        <v>42871</v>
      </c>
      <c r="B390" s="5">
        <f>TITRES_STAT!D393</f>
        <v>2.6156000000000001</v>
      </c>
      <c r="C390" s="2">
        <f t="shared" si="45"/>
        <v>0</v>
      </c>
      <c r="D390" s="2">
        <f t="shared" ref="D390:D453" si="46">AVERAGE(B386:B390)</f>
        <v>2.5930800000000001</v>
      </c>
      <c r="E390" s="2">
        <f t="shared" si="40"/>
        <v>2.60677</v>
      </c>
      <c r="F390" s="2">
        <f t="shared" si="41"/>
        <v>2.5681350000000003</v>
      </c>
      <c r="G390" s="2">
        <f t="shared" si="43"/>
        <v>2.5955019999999998</v>
      </c>
      <c r="H390" s="2">
        <f t="shared" si="39"/>
        <v>2.3361159999999983</v>
      </c>
      <c r="I390" s="2">
        <f t="array" ref="I390">SUMPRODUCT(B374:B393, (ROW(B374:B393)-ROW(B374)+1)) / (20*21/2)</f>
        <v>2.5852661904761902</v>
      </c>
      <c r="J390" s="2">
        <f t="shared" si="42"/>
        <v>2.5868837992156837</v>
      </c>
      <c r="K390" s="2">
        <f t="shared" si="44"/>
        <v>2.5784884085410482</v>
      </c>
    </row>
    <row r="391" spans="1:11" ht="13.5" x14ac:dyDescent="0.25">
      <c r="A391" s="3">
        <f>TITRES_STAT!B394</f>
        <v>42872</v>
      </c>
      <c r="B391" s="5">
        <f>TITRES_STAT!D394</f>
        <v>2.5432000000000001</v>
      </c>
      <c r="C391" s="2">
        <f t="shared" si="45"/>
        <v>-7.240000000000002E-2</v>
      </c>
      <c r="D391" s="2">
        <f t="shared" si="46"/>
        <v>2.5898600000000003</v>
      </c>
      <c r="E391" s="2">
        <f t="shared" si="40"/>
        <v>2.60033</v>
      </c>
      <c r="F391" s="2">
        <f t="shared" si="41"/>
        <v>2.5705500000000003</v>
      </c>
      <c r="G391" s="2">
        <f t="shared" si="43"/>
        <v>2.5935699999999997</v>
      </c>
      <c r="H391" s="2">
        <f t="shared" si="39"/>
        <v>2.3385704999999981</v>
      </c>
      <c r="I391" s="2">
        <f t="array" ref="I391">SUMPRODUCT(B375:B394, (ROW(B375:B394)-ROW(B375)+1)) / (20*21/2)</f>
        <v>2.5875252380952376</v>
      </c>
      <c r="J391" s="2">
        <f t="shared" si="42"/>
        <v>2.5827234373856185</v>
      </c>
      <c r="K391" s="2">
        <f t="shared" si="44"/>
        <v>2.5771045493825757</v>
      </c>
    </row>
    <row r="392" spans="1:11" ht="13.5" x14ac:dyDescent="0.25">
      <c r="A392" s="3">
        <f>TITRES_STAT!B395</f>
        <v>42873</v>
      </c>
      <c r="B392" s="5">
        <f>TITRES_STAT!D395</f>
        <v>2.5110000000000001</v>
      </c>
      <c r="C392" s="2">
        <f t="shared" si="45"/>
        <v>-3.2200000000000006E-2</v>
      </c>
      <c r="D392" s="2">
        <f t="shared" si="46"/>
        <v>2.5802</v>
      </c>
      <c r="E392" s="2">
        <f t="shared" si="40"/>
        <v>2.5890599999999999</v>
      </c>
      <c r="F392" s="2">
        <f t="shared" si="41"/>
        <v>2.5717550000000005</v>
      </c>
      <c r="G392" s="2">
        <f t="shared" si="43"/>
        <v>2.5893839999999999</v>
      </c>
      <c r="H392" s="2">
        <f t="shared" si="39"/>
        <v>2.3409444999999982</v>
      </c>
      <c r="I392" s="2">
        <f t="array" ref="I392">SUMPRODUCT(B376:B395, (ROW(B376:B395)-ROW(B376)+1)) / (20*21/2)</f>
        <v>2.5825823809523807</v>
      </c>
      <c r="J392" s="2">
        <f t="shared" si="42"/>
        <v>2.5758926338250836</v>
      </c>
      <c r="K392" s="2">
        <f t="shared" si="44"/>
        <v>2.5745122141126706</v>
      </c>
    </row>
    <row r="393" spans="1:11" ht="13.5" x14ac:dyDescent="0.25">
      <c r="A393" s="3">
        <f>TITRES_STAT!B396</f>
        <v>42874</v>
      </c>
      <c r="B393" s="5">
        <f>TITRES_STAT!D396</f>
        <v>2.6156000000000001</v>
      </c>
      <c r="C393" s="2">
        <f t="shared" si="45"/>
        <v>0.10460000000000003</v>
      </c>
      <c r="D393" s="2">
        <f t="shared" si="46"/>
        <v>2.5802</v>
      </c>
      <c r="E393" s="2">
        <f t="shared" si="40"/>
        <v>2.58745</v>
      </c>
      <c r="F393" s="2">
        <f t="shared" si="41"/>
        <v>2.5757800000000004</v>
      </c>
      <c r="G393" s="2">
        <f t="shared" si="43"/>
        <v>2.5872899999999999</v>
      </c>
      <c r="H393" s="2">
        <f t="shared" si="39"/>
        <v>2.3436404999999985</v>
      </c>
      <c r="I393" s="2">
        <f t="array" ref="I393">SUMPRODUCT(B377:B396, (ROW(B377:B396)-ROW(B377)+1)) / (20*21/2)</f>
        <v>2.5769157142857142</v>
      </c>
      <c r="J393" s="2">
        <f t="shared" si="42"/>
        <v>2.5796742877465042</v>
      </c>
      <c r="K393" s="2">
        <f t="shared" si="44"/>
        <v>2.5761234998337423</v>
      </c>
    </row>
    <row r="394" spans="1:11" ht="13.5" x14ac:dyDescent="0.25">
      <c r="A394" s="3">
        <f>TITRES_STAT!B397</f>
        <v>42877</v>
      </c>
      <c r="B394" s="5">
        <f>TITRES_STAT!D397</f>
        <v>2.5994999999999999</v>
      </c>
      <c r="C394" s="2">
        <f t="shared" si="45"/>
        <v>-1.6100000000000225E-2</v>
      </c>
      <c r="D394" s="2">
        <f t="shared" si="46"/>
        <v>2.5769800000000003</v>
      </c>
      <c r="E394" s="2">
        <f t="shared" si="40"/>
        <v>2.5850300000000002</v>
      </c>
      <c r="F394" s="2">
        <f t="shared" si="41"/>
        <v>2.5789999999999997</v>
      </c>
      <c r="G394" s="2">
        <f t="shared" si="43"/>
        <v>2.5853579999999998</v>
      </c>
      <c r="H394" s="2">
        <f t="shared" ref="H394:H457" si="47">AVERAGE(B195:B394)</f>
        <v>2.3462559999999981</v>
      </c>
      <c r="I394" s="2">
        <f t="array" ref="I394">SUMPRODUCT(B378:B397, (ROW(B378:B397)-ROW(B378)+1)) / (20*21/2)</f>
        <v>2.5641909523809527</v>
      </c>
      <c r="J394" s="2">
        <f t="shared" si="42"/>
        <v>2.5815624508182653</v>
      </c>
      <c r="K394" s="2">
        <f t="shared" si="44"/>
        <v>2.5770402253304585</v>
      </c>
    </row>
    <row r="395" spans="1:11" ht="13.5" x14ac:dyDescent="0.25">
      <c r="A395" s="3">
        <f>TITRES_STAT!B398</f>
        <v>42878</v>
      </c>
      <c r="B395" s="5">
        <f>TITRES_STAT!D398</f>
        <v>2.5270999999999999</v>
      </c>
      <c r="C395" s="2">
        <f t="shared" si="45"/>
        <v>-7.240000000000002E-2</v>
      </c>
      <c r="D395" s="2">
        <f t="shared" si="46"/>
        <v>2.5592800000000002</v>
      </c>
      <c r="E395" s="2">
        <f t="shared" si="40"/>
        <v>2.5761799999999999</v>
      </c>
      <c r="F395" s="2">
        <f t="shared" si="41"/>
        <v>2.5785999999999998</v>
      </c>
      <c r="G395" s="2">
        <f t="shared" si="43"/>
        <v>2.5823</v>
      </c>
      <c r="H395" s="2">
        <f t="shared" si="47"/>
        <v>2.3481474999999978</v>
      </c>
      <c r="I395" s="2">
        <f t="array" ref="I395">SUMPRODUCT(B379:B398, (ROW(B379:B398)-ROW(B379)+1)) / (20*21/2)</f>
        <v>2.5519642857142855</v>
      </c>
      <c r="J395" s="2">
        <f t="shared" si="42"/>
        <v>2.5763755507403352</v>
      </c>
      <c r="K395" s="2">
        <f t="shared" si="44"/>
        <v>2.5750817851214207</v>
      </c>
    </row>
    <row r="396" spans="1:11" ht="13.5" x14ac:dyDescent="0.25">
      <c r="A396" s="3">
        <f>TITRES_STAT!B399</f>
        <v>42879</v>
      </c>
      <c r="B396" s="5">
        <f>TITRES_STAT!D399</f>
        <v>2.5190999999999999</v>
      </c>
      <c r="C396" s="2">
        <f t="shared" si="45"/>
        <v>-8.0000000000000071E-3</v>
      </c>
      <c r="D396" s="2">
        <f t="shared" si="46"/>
        <v>2.5544599999999997</v>
      </c>
      <c r="E396" s="2">
        <f t="shared" ref="E396:E459" si="48">AVERAGE(B387:B396)</f>
        <v>2.5721600000000002</v>
      </c>
      <c r="F396" s="2">
        <f t="shared" si="41"/>
        <v>2.5802100000000001</v>
      </c>
      <c r="G396" s="2">
        <f t="shared" si="43"/>
        <v>2.5790820000000001</v>
      </c>
      <c r="H396" s="2">
        <f t="shared" si="47"/>
        <v>2.3496364999999981</v>
      </c>
      <c r="I396" s="2">
        <f t="array" ref="I396">SUMPRODUCT(B380:B399, (ROW(B380:B399)-ROW(B380)+1)) / (20*21/2)</f>
        <v>2.5391290476190478</v>
      </c>
      <c r="J396" s="2">
        <f t="shared" si="42"/>
        <v>2.5709207363841129</v>
      </c>
      <c r="K396" s="2">
        <f t="shared" si="44"/>
        <v>2.5728864209990125</v>
      </c>
    </row>
    <row r="397" spans="1:11" ht="13.5" x14ac:dyDescent="0.25">
      <c r="A397" s="3">
        <f>TITRES_STAT!B400</f>
        <v>42880</v>
      </c>
      <c r="B397" s="5">
        <f>TITRES_STAT!D400</f>
        <v>2.4466000000000001</v>
      </c>
      <c r="C397" s="2">
        <f t="shared" si="45"/>
        <v>-7.2499999999999787E-2</v>
      </c>
      <c r="D397" s="2">
        <f t="shared" si="46"/>
        <v>2.5415799999999997</v>
      </c>
      <c r="E397" s="2">
        <f t="shared" si="48"/>
        <v>2.5608900000000001</v>
      </c>
      <c r="F397" s="2">
        <f t="shared" si="41"/>
        <v>2.57498</v>
      </c>
      <c r="G397" s="2">
        <f t="shared" si="43"/>
        <v>2.574414</v>
      </c>
      <c r="H397" s="2">
        <f t="shared" si="47"/>
        <v>2.3506019999999981</v>
      </c>
      <c r="I397" s="2">
        <f t="array" ref="I397">SUMPRODUCT(B381:B400, (ROW(B381:B400)-ROW(B381)+1)) / (20*21/2)</f>
        <v>2.5338785714285716</v>
      </c>
      <c r="J397" s="2">
        <f t="shared" si="42"/>
        <v>2.5590806662522927</v>
      </c>
      <c r="K397" s="2">
        <f t="shared" si="44"/>
        <v>2.5679340123323846</v>
      </c>
    </row>
    <row r="398" spans="1:11" ht="13.5" x14ac:dyDescent="0.25">
      <c r="A398" s="3">
        <f>TITRES_STAT!B401</f>
        <v>42881</v>
      </c>
      <c r="B398" s="5">
        <f>TITRES_STAT!D401</f>
        <v>2.4466000000000001</v>
      </c>
      <c r="C398" s="2">
        <f t="shared" si="45"/>
        <v>0</v>
      </c>
      <c r="D398" s="2">
        <f t="shared" si="46"/>
        <v>2.5077799999999999</v>
      </c>
      <c r="E398" s="2">
        <f t="shared" si="48"/>
        <v>2.54399</v>
      </c>
      <c r="F398" s="2">
        <f t="shared" si="41"/>
        <v>2.5733700000000006</v>
      </c>
      <c r="G398" s="2">
        <f t="shared" si="43"/>
        <v>2.5711939999999998</v>
      </c>
      <c r="H398" s="2">
        <f t="shared" si="47"/>
        <v>2.351567499999998</v>
      </c>
      <c r="I398" s="2">
        <f t="array" ref="I398">SUMPRODUCT(B382:B401, (ROW(B382:B401)-ROW(B382)+1)) / (20*21/2)</f>
        <v>2.529088095238095</v>
      </c>
      <c r="J398" s="2">
        <f t="shared" si="42"/>
        <v>2.5483682218473125</v>
      </c>
      <c r="K398" s="2">
        <f t="shared" si="44"/>
        <v>2.5631758157703306</v>
      </c>
    </row>
    <row r="399" spans="1:11" ht="13.5" x14ac:dyDescent="0.25">
      <c r="A399" s="3">
        <f>TITRES_STAT!B402</f>
        <v>42884</v>
      </c>
      <c r="B399" s="5">
        <f>TITRES_STAT!D402</f>
        <v>2.4386000000000001</v>
      </c>
      <c r="C399" s="2">
        <f t="shared" si="45"/>
        <v>-8.0000000000000071E-3</v>
      </c>
      <c r="D399" s="2">
        <f t="shared" si="46"/>
        <v>2.4756</v>
      </c>
      <c r="E399" s="2">
        <f t="shared" si="48"/>
        <v>2.5262900000000004</v>
      </c>
      <c r="F399" s="2">
        <f t="shared" si="41"/>
        <v>2.5661300000000002</v>
      </c>
      <c r="G399" s="2">
        <f t="shared" si="43"/>
        <v>2.5679760000000003</v>
      </c>
      <c r="H399" s="2">
        <f t="shared" si="47"/>
        <v>2.3524929999999982</v>
      </c>
      <c r="I399" s="2">
        <f t="array" ref="I399">SUMPRODUCT(B383:B402, (ROW(B383:B402)-ROW(B383)+1)) / (20*21/2)</f>
        <v>2.5193957142857144</v>
      </c>
      <c r="J399" s="2">
        <f t="shared" si="42"/>
        <v>2.5379141054809016</v>
      </c>
      <c r="K399" s="2">
        <f t="shared" si="44"/>
        <v>2.5582904896616903</v>
      </c>
    </row>
    <row r="400" spans="1:11" ht="13.5" x14ac:dyDescent="0.25">
      <c r="A400" s="3">
        <f>TITRES_STAT!B403</f>
        <v>42885</v>
      </c>
      <c r="B400" s="5">
        <f>TITRES_STAT!D403</f>
        <v>2.5110000000000001</v>
      </c>
      <c r="C400" s="2">
        <f t="shared" si="45"/>
        <v>7.240000000000002E-2</v>
      </c>
      <c r="D400" s="2">
        <f t="shared" si="46"/>
        <v>2.4723799999999998</v>
      </c>
      <c r="E400" s="2">
        <f t="shared" si="48"/>
        <v>2.5158300000000002</v>
      </c>
      <c r="F400" s="2">
        <f t="shared" si="41"/>
        <v>2.5613000000000001</v>
      </c>
      <c r="G400" s="2">
        <f t="shared" si="43"/>
        <v>2.5666880000000005</v>
      </c>
      <c r="H400" s="2">
        <f t="shared" si="47"/>
        <v>2.3538209999999982</v>
      </c>
      <c r="I400" s="2">
        <f t="array" ref="I400">SUMPRODUCT(B384:B403, (ROW(B384:B403)-ROW(B384)+1)) / (20*21/2)</f>
        <v>2.5174033333333337</v>
      </c>
      <c r="J400" s="2">
        <f t="shared" si="42"/>
        <v>2.5353508573398633</v>
      </c>
      <c r="K400" s="2">
        <f t="shared" si="44"/>
        <v>2.5564359606553495</v>
      </c>
    </row>
    <row r="401" spans="1:11" ht="13.5" x14ac:dyDescent="0.25">
      <c r="A401" s="3">
        <f>TITRES_STAT!B404</f>
        <v>42886</v>
      </c>
      <c r="B401" s="5">
        <f>TITRES_STAT!D404</f>
        <v>2.5110000000000001</v>
      </c>
      <c r="C401" s="2">
        <f t="shared" si="45"/>
        <v>0</v>
      </c>
      <c r="D401" s="2">
        <f t="shared" si="46"/>
        <v>2.4707599999999998</v>
      </c>
      <c r="E401" s="2">
        <f t="shared" si="48"/>
        <v>2.51261</v>
      </c>
      <c r="F401" s="2">
        <f t="shared" si="41"/>
        <v>2.5564700000000005</v>
      </c>
      <c r="G401" s="2">
        <f t="shared" si="43"/>
        <v>2.5641120000000002</v>
      </c>
      <c r="H401" s="2">
        <f t="shared" si="47"/>
        <v>2.355148999999999</v>
      </c>
      <c r="I401" s="2">
        <f t="array" ref="I401">SUMPRODUCT(B385:B404, (ROW(B385:B404)-ROW(B385)+1)) / (20*21/2)</f>
        <v>2.515909047619048</v>
      </c>
      <c r="J401" s="2">
        <f t="shared" si="42"/>
        <v>2.5330317280694001</v>
      </c>
      <c r="K401" s="2">
        <f t="shared" si="44"/>
        <v>2.5546541582767084</v>
      </c>
    </row>
    <row r="402" spans="1:11" ht="13.5" x14ac:dyDescent="0.25">
      <c r="A402" s="3">
        <f>TITRES_STAT!B405</f>
        <v>42887</v>
      </c>
      <c r="B402" s="5">
        <f>TITRES_STAT!D405</f>
        <v>2.4546999999999999</v>
      </c>
      <c r="C402" s="2">
        <f t="shared" si="45"/>
        <v>-5.6300000000000239E-2</v>
      </c>
      <c r="D402" s="2">
        <f t="shared" si="46"/>
        <v>2.4723799999999998</v>
      </c>
      <c r="E402" s="2">
        <f t="shared" si="48"/>
        <v>2.5069799999999995</v>
      </c>
      <c r="F402" s="2">
        <f t="shared" si="41"/>
        <v>2.5480200000000006</v>
      </c>
      <c r="G402" s="2">
        <f t="shared" si="43"/>
        <v>2.5608939999999993</v>
      </c>
      <c r="H402" s="2">
        <f t="shared" si="47"/>
        <v>2.3565174999999989</v>
      </c>
      <c r="I402" s="2">
        <f t="array" ref="I402">SUMPRODUCT(B386:B405, (ROW(B386:B405)-ROW(B386)+1)) / (20*21/2)</f>
        <v>2.5148747619047618</v>
      </c>
      <c r="J402" s="2">
        <f t="shared" si="42"/>
        <v>2.5255715634913618</v>
      </c>
      <c r="K402" s="2">
        <f t="shared" si="44"/>
        <v>2.5507343873638963</v>
      </c>
    </row>
    <row r="403" spans="1:11" ht="13.5" x14ac:dyDescent="0.25">
      <c r="A403" s="3">
        <f>TITRES_STAT!B406</f>
        <v>42888</v>
      </c>
      <c r="B403" s="5">
        <f>TITRES_STAT!D406</f>
        <v>2.5270999999999999</v>
      </c>
      <c r="C403" s="2">
        <f t="shared" si="45"/>
        <v>7.240000000000002E-2</v>
      </c>
      <c r="D403" s="2">
        <f t="shared" si="46"/>
        <v>2.48848</v>
      </c>
      <c r="E403" s="2">
        <f t="shared" si="48"/>
        <v>2.4981299999999997</v>
      </c>
      <c r="F403" s="2">
        <f t="shared" si="41"/>
        <v>2.542790000000001</v>
      </c>
      <c r="G403" s="2">
        <f t="shared" si="43"/>
        <v>2.5600899999999998</v>
      </c>
      <c r="H403" s="2">
        <f t="shared" si="47"/>
        <v>2.3584089999999986</v>
      </c>
      <c r="I403" s="2">
        <f t="array" ref="I403">SUMPRODUCT(B387:B406, (ROW(B387:B406)-ROW(B387)+1)) / (20*21/2)</f>
        <v>2.5142619047619048</v>
      </c>
      <c r="J403" s="2">
        <f t="shared" si="42"/>
        <v>2.5257171288731368</v>
      </c>
      <c r="K403" s="2">
        <f t="shared" si="44"/>
        <v>2.5498075486437433</v>
      </c>
    </row>
    <row r="404" spans="1:11" ht="13.5" x14ac:dyDescent="0.25">
      <c r="A404" s="3">
        <f>TITRES_STAT!B407</f>
        <v>42891</v>
      </c>
      <c r="B404" s="5">
        <f>TITRES_STAT!D407</f>
        <v>2.5270999999999999</v>
      </c>
      <c r="C404" s="2">
        <f t="shared" si="45"/>
        <v>0</v>
      </c>
      <c r="D404" s="2">
        <f t="shared" si="46"/>
        <v>2.5061799999999996</v>
      </c>
      <c r="E404" s="2">
        <f t="shared" si="48"/>
        <v>2.4908899999999998</v>
      </c>
      <c r="F404" s="2">
        <f t="shared" ref="F404:F467" si="49">AVERAGE(B385:B404)</f>
        <v>2.5379600000000009</v>
      </c>
      <c r="G404" s="2">
        <f t="shared" si="43"/>
        <v>2.5594459999999999</v>
      </c>
      <c r="H404" s="2">
        <f t="shared" si="47"/>
        <v>2.3601794999999988</v>
      </c>
      <c r="I404" s="2">
        <f t="array" ref="I404">SUMPRODUCT(B388:B407, (ROW(B388:B407)-ROW(B388)+1)) / (20*21/2)</f>
        <v>2.5061357142857141</v>
      </c>
      <c r="J404" s="2">
        <f t="shared" si="42"/>
        <v>2.5258488308852192</v>
      </c>
      <c r="K404" s="2">
        <f t="shared" si="44"/>
        <v>2.5489170565400667</v>
      </c>
    </row>
    <row r="405" spans="1:11" ht="13.5" x14ac:dyDescent="0.25">
      <c r="A405" s="3">
        <f>TITRES_STAT!B408</f>
        <v>42892</v>
      </c>
      <c r="B405" s="5">
        <f>TITRES_STAT!D408</f>
        <v>2.5270999999999999</v>
      </c>
      <c r="C405" s="2">
        <f t="shared" si="45"/>
        <v>0</v>
      </c>
      <c r="D405" s="2">
        <f t="shared" si="46"/>
        <v>2.5094000000000003</v>
      </c>
      <c r="E405" s="2">
        <f t="shared" si="48"/>
        <v>2.4908899999999998</v>
      </c>
      <c r="F405" s="2">
        <f t="shared" si="49"/>
        <v>2.5335350000000001</v>
      </c>
      <c r="G405" s="2">
        <f t="shared" si="43"/>
        <v>2.5565479999999998</v>
      </c>
      <c r="H405" s="2">
        <f t="shared" si="47"/>
        <v>2.3619499999999984</v>
      </c>
      <c r="I405" s="2">
        <f t="array" ref="I405">SUMPRODUCT(B389:B408, (ROW(B389:B408)-ROW(B389)+1)) / (20*21/2)</f>
        <v>2.4954795238095238</v>
      </c>
      <c r="J405" s="2">
        <f t="shared" ref="J405:J468" si="50">$J$4*B405+J404*(1-$J$4)</f>
        <v>2.5259679898485317</v>
      </c>
      <c r="K405" s="2">
        <f t="shared" si="44"/>
        <v>2.5480614856953583</v>
      </c>
    </row>
    <row r="406" spans="1:11" ht="13.5" x14ac:dyDescent="0.25">
      <c r="A406" s="3">
        <f>TITRES_STAT!B409</f>
        <v>42893</v>
      </c>
      <c r="B406" s="5">
        <f>TITRES_STAT!D409</f>
        <v>2.5270999999999999</v>
      </c>
      <c r="C406" s="2">
        <f t="shared" si="45"/>
        <v>0</v>
      </c>
      <c r="D406" s="2">
        <f t="shared" si="46"/>
        <v>2.5126199999999996</v>
      </c>
      <c r="E406" s="2">
        <f t="shared" si="48"/>
        <v>2.4916900000000002</v>
      </c>
      <c r="F406" s="2">
        <f t="shared" si="49"/>
        <v>2.5319250000000002</v>
      </c>
      <c r="G406" s="2">
        <f t="shared" si="43"/>
        <v>2.5523639999999999</v>
      </c>
      <c r="H406" s="2">
        <f t="shared" si="47"/>
        <v>2.3643644999999989</v>
      </c>
      <c r="I406" s="2">
        <f t="array" ref="I406">SUMPRODUCT(B390:B409, (ROW(B390:B409)-ROW(B390)+1)) / (20*21/2)</f>
        <v>2.4926861904761899</v>
      </c>
      <c r="J406" s="2">
        <f t="shared" si="50"/>
        <v>2.5260758003391479</v>
      </c>
      <c r="K406" s="2">
        <f t="shared" si="44"/>
        <v>2.5472394666484814</v>
      </c>
    </row>
    <row r="407" spans="1:11" ht="13.5" x14ac:dyDescent="0.25">
      <c r="A407" s="3">
        <f>TITRES_STAT!B410</f>
        <v>42894</v>
      </c>
      <c r="B407" s="5">
        <f>TITRES_STAT!D410</f>
        <v>2.4466000000000001</v>
      </c>
      <c r="C407" s="2">
        <f t="shared" si="45"/>
        <v>-8.0499999999999794E-2</v>
      </c>
      <c r="D407" s="2">
        <f t="shared" si="46"/>
        <v>2.5110000000000001</v>
      </c>
      <c r="E407" s="2">
        <f t="shared" si="48"/>
        <v>2.4916900000000002</v>
      </c>
      <c r="F407" s="2">
        <f t="shared" si="49"/>
        <v>2.5262900000000004</v>
      </c>
      <c r="G407" s="2">
        <f t="shared" si="43"/>
        <v>2.5481779999999996</v>
      </c>
      <c r="H407" s="2">
        <f t="shared" si="47"/>
        <v>2.3667789999999984</v>
      </c>
      <c r="I407" s="2">
        <f t="array" ref="I407">SUMPRODUCT(B391:B410, (ROW(B391:B410)-ROW(B391)+1)) / (20*21/2)</f>
        <v>2.4866676190476191</v>
      </c>
      <c r="J407" s="2">
        <f t="shared" si="50"/>
        <v>2.5185066764973243</v>
      </c>
      <c r="K407" s="2">
        <f t="shared" si="44"/>
        <v>2.5432928208975607</v>
      </c>
    </row>
    <row r="408" spans="1:11" ht="13.5" x14ac:dyDescent="0.25">
      <c r="A408" s="3">
        <f>TITRES_STAT!B411</f>
        <v>42895</v>
      </c>
      <c r="B408" s="5">
        <f>TITRES_STAT!D411</f>
        <v>2.4144000000000001</v>
      </c>
      <c r="C408" s="2">
        <f t="shared" si="45"/>
        <v>-3.2200000000000006E-2</v>
      </c>
      <c r="D408" s="2">
        <f t="shared" si="46"/>
        <v>2.4884599999999999</v>
      </c>
      <c r="E408" s="2">
        <f t="shared" si="48"/>
        <v>2.4884700000000004</v>
      </c>
      <c r="F408" s="2">
        <f t="shared" si="49"/>
        <v>2.5162299999999993</v>
      </c>
      <c r="G408" s="2">
        <f t="shared" si="43"/>
        <v>2.5441540000000002</v>
      </c>
      <c r="H408" s="2">
        <f t="shared" si="47"/>
        <v>2.3689114999999981</v>
      </c>
      <c r="I408" s="2">
        <f t="array" ref="I408">SUMPRODUCT(B392:B411, (ROW(B392:B411)-ROW(B392)+1)) / (20*21/2)</f>
        <v>2.4814538095238099</v>
      </c>
      <c r="J408" s="2">
        <f t="shared" si="50"/>
        <v>2.5085917549261505</v>
      </c>
      <c r="K408" s="2">
        <f t="shared" si="44"/>
        <v>2.5382382004702055</v>
      </c>
    </row>
    <row r="409" spans="1:11" ht="13.5" x14ac:dyDescent="0.25">
      <c r="A409" s="3">
        <f>TITRES_STAT!B412</f>
        <v>42898</v>
      </c>
      <c r="B409" s="5">
        <f>TITRES_STAT!D412</f>
        <v>2.4868999999999999</v>
      </c>
      <c r="C409" s="2">
        <f t="shared" si="45"/>
        <v>7.2499999999999787E-2</v>
      </c>
      <c r="D409" s="2">
        <f t="shared" si="46"/>
        <v>2.4804200000000001</v>
      </c>
      <c r="E409" s="2">
        <f t="shared" si="48"/>
        <v>2.4933000000000001</v>
      </c>
      <c r="F409" s="2">
        <f t="shared" si="49"/>
        <v>2.5097949999999996</v>
      </c>
      <c r="G409" s="2">
        <f t="shared" si="43"/>
        <v>2.541096</v>
      </c>
      <c r="H409" s="2">
        <f t="shared" si="47"/>
        <v>2.3714064999999982</v>
      </c>
      <c r="I409" s="2">
        <f t="array" ref="I409">SUMPRODUCT(B393:B412, (ROW(B393:B412)-ROW(B393)+1)) / (20*21/2)</f>
        <v>2.4766999999999997</v>
      </c>
      <c r="J409" s="2">
        <f t="shared" si="50"/>
        <v>2.5065258735046121</v>
      </c>
      <c r="K409" s="2">
        <f t="shared" si="44"/>
        <v>2.5362249377066681</v>
      </c>
    </row>
    <row r="410" spans="1:11" ht="13.5" x14ac:dyDescent="0.25">
      <c r="A410" s="3">
        <f>TITRES_STAT!B413</f>
        <v>42899</v>
      </c>
      <c r="B410" s="5">
        <f>TITRES_STAT!D413</f>
        <v>2.4466000000000001</v>
      </c>
      <c r="C410" s="2">
        <f t="shared" si="45"/>
        <v>-4.029999999999978E-2</v>
      </c>
      <c r="D410" s="2">
        <f t="shared" si="46"/>
        <v>2.4643199999999998</v>
      </c>
      <c r="E410" s="2">
        <f t="shared" si="48"/>
        <v>2.4868600000000001</v>
      </c>
      <c r="F410" s="2">
        <f t="shared" si="49"/>
        <v>2.5013449999999993</v>
      </c>
      <c r="G410" s="2">
        <f t="shared" si="43"/>
        <v>2.5372320000000004</v>
      </c>
      <c r="H410" s="2">
        <f t="shared" si="47"/>
        <v>2.3739819999999985</v>
      </c>
      <c r="I410" s="2">
        <f t="array" ref="I410">SUMPRODUCT(B394:B413, (ROW(B394:B413)-ROW(B394)+1)) / (20*21/2)</f>
        <v>2.4791576190476188</v>
      </c>
      <c r="J410" s="2">
        <f t="shared" si="50"/>
        <v>2.5008186474565539</v>
      </c>
      <c r="K410" s="2">
        <f t="shared" si="44"/>
        <v>2.5327102342671912</v>
      </c>
    </row>
    <row r="411" spans="1:11" ht="13.5" x14ac:dyDescent="0.25">
      <c r="A411" s="3">
        <f>TITRES_STAT!B414</f>
        <v>42900</v>
      </c>
      <c r="B411" s="5">
        <f>TITRES_STAT!D414</f>
        <v>2.4466000000000001</v>
      </c>
      <c r="C411" s="2">
        <f t="shared" si="45"/>
        <v>0</v>
      </c>
      <c r="D411" s="2">
        <f t="shared" si="46"/>
        <v>2.4482200000000001</v>
      </c>
      <c r="E411" s="2">
        <f t="shared" si="48"/>
        <v>2.4804199999999996</v>
      </c>
      <c r="F411" s="2">
        <f t="shared" si="49"/>
        <v>2.4965149999999996</v>
      </c>
      <c r="G411" s="2">
        <f t="shared" si="43"/>
        <v>2.5349780000000006</v>
      </c>
      <c r="H411" s="2">
        <f t="shared" si="47"/>
        <v>2.3767584999999984</v>
      </c>
      <c r="I411" s="2">
        <f t="array" ref="I411">SUMPRODUCT(B395:B414, (ROW(B395:B414)-ROW(B395)+1)) / (20*21/2)</f>
        <v>2.487436666666667</v>
      </c>
      <c r="J411" s="2">
        <f t="shared" si="50"/>
        <v>2.4956549667464061</v>
      </c>
      <c r="K411" s="2">
        <f t="shared" si="44"/>
        <v>2.5293333623351448</v>
      </c>
    </row>
    <row r="412" spans="1:11" ht="13.5" x14ac:dyDescent="0.25">
      <c r="A412" s="3">
        <f>TITRES_STAT!B415</f>
        <v>42901</v>
      </c>
      <c r="B412" s="5">
        <f>TITRES_STAT!D415</f>
        <v>2.4466000000000001</v>
      </c>
      <c r="C412" s="2">
        <f t="shared" si="45"/>
        <v>0</v>
      </c>
      <c r="D412" s="2">
        <f t="shared" si="46"/>
        <v>2.4482200000000001</v>
      </c>
      <c r="E412" s="2">
        <f t="shared" si="48"/>
        <v>2.4796100000000001</v>
      </c>
      <c r="F412" s="2">
        <f t="shared" si="49"/>
        <v>2.4932949999999998</v>
      </c>
      <c r="G412" s="2">
        <f t="shared" si="43"/>
        <v>2.5343340000000008</v>
      </c>
      <c r="H412" s="2">
        <f t="shared" si="47"/>
        <v>2.3797359999999985</v>
      </c>
      <c r="I412" s="2">
        <f t="array" ref="I412">SUMPRODUCT(B396:B415, (ROW(B396:B415)-ROW(B396)+1)) / (20*21/2)</f>
        <v>2.4973638095238098</v>
      </c>
      <c r="J412" s="2">
        <f t="shared" si="50"/>
        <v>2.4909830651515104</v>
      </c>
      <c r="K412" s="2">
        <f t="shared" si="44"/>
        <v>2.5260889167533747</v>
      </c>
    </row>
    <row r="413" spans="1:11" ht="13.5" x14ac:dyDescent="0.25">
      <c r="A413" s="3">
        <f>TITRES_STAT!B416</f>
        <v>42902</v>
      </c>
      <c r="B413" s="5">
        <f>TITRES_STAT!D416</f>
        <v>2.5190999999999999</v>
      </c>
      <c r="C413" s="2">
        <f t="shared" si="45"/>
        <v>7.2499999999999787E-2</v>
      </c>
      <c r="D413" s="2">
        <f t="shared" si="46"/>
        <v>2.46916</v>
      </c>
      <c r="E413" s="2">
        <f t="shared" si="48"/>
        <v>2.4788100000000002</v>
      </c>
      <c r="F413" s="2">
        <f t="shared" si="49"/>
        <v>2.48847</v>
      </c>
      <c r="G413" s="2">
        <f t="shared" si="43"/>
        <v>2.5340140000000004</v>
      </c>
      <c r="H413" s="2">
        <f t="shared" si="47"/>
        <v>2.3825529999999979</v>
      </c>
      <c r="I413" s="2">
        <f t="array" ref="I413">SUMPRODUCT(B397:B416, (ROW(B397:B416)-ROW(B397)+1)) / (20*21/2)</f>
        <v>2.5069842857142861</v>
      </c>
      <c r="J413" s="2">
        <f t="shared" si="50"/>
        <v>2.493660868470414</v>
      </c>
      <c r="K413" s="2">
        <f t="shared" si="44"/>
        <v>2.525814841586576</v>
      </c>
    </row>
    <row r="414" spans="1:11" ht="13.5" x14ac:dyDescent="0.25">
      <c r="A414" s="3">
        <f>TITRES_STAT!B417</f>
        <v>42905</v>
      </c>
      <c r="B414" s="5">
        <f>TITRES_STAT!D417</f>
        <v>2.5754000000000001</v>
      </c>
      <c r="C414" s="2">
        <f t="shared" si="45"/>
        <v>5.6300000000000239E-2</v>
      </c>
      <c r="D414" s="2">
        <f t="shared" si="46"/>
        <v>2.4868600000000001</v>
      </c>
      <c r="E414" s="2">
        <f t="shared" si="48"/>
        <v>2.4836400000000003</v>
      </c>
      <c r="F414" s="2">
        <f t="shared" si="49"/>
        <v>2.4872650000000003</v>
      </c>
      <c r="G414" s="2">
        <f t="shared" si="43"/>
        <v>2.5348200000000007</v>
      </c>
      <c r="H414" s="2">
        <f t="shared" si="47"/>
        <v>2.3855709999999983</v>
      </c>
      <c r="I414" s="2">
        <f t="array" ref="I414">SUMPRODUCT(B398:B417, (ROW(B398:B417)-ROW(B398)+1)) / (20*21/2)</f>
        <v>2.5147266666666668</v>
      </c>
      <c r="J414" s="2">
        <f t="shared" si="50"/>
        <v>2.5014455476637081</v>
      </c>
      <c r="K414" s="2">
        <f t="shared" si="44"/>
        <v>2.5277593576027888</v>
      </c>
    </row>
    <row r="415" spans="1:11" ht="13.5" x14ac:dyDescent="0.25">
      <c r="A415" s="3">
        <f>TITRES_STAT!B418</f>
        <v>42906</v>
      </c>
      <c r="B415" s="5">
        <f>TITRES_STAT!D418</f>
        <v>2.5914999999999999</v>
      </c>
      <c r="C415" s="2">
        <f t="shared" si="45"/>
        <v>1.6099999999999781E-2</v>
      </c>
      <c r="D415" s="2">
        <f t="shared" si="46"/>
        <v>2.5158399999999999</v>
      </c>
      <c r="E415" s="2">
        <f t="shared" si="48"/>
        <v>2.4900799999999998</v>
      </c>
      <c r="F415" s="2">
        <f t="shared" si="49"/>
        <v>2.4904850000000005</v>
      </c>
      <c r="G415" s="2">
        <f t="shared" si="43"/>
        <v>2.5353040000000004</v>
      </c>
      <c r="H415" s="2">
        <f t="shared" si="47"/>
        <v>2.3884684999999988</v>
      </c>
      <c r="I415" s="2">
        <f t="array" ref="I415">SUMPRODUCT(B399:B418, (ROW(B399:B418)-ROW(B399)+1)) / (20*21/2)</f>
        <v>2.5149604761904758</v>
      </c>
      <c r="J415" s="2">
        <f t="shared" si="50"/>
        <v>2.5100221621719263</v>
      </c>
      <c r="K415" s="2">
        <f t="shared" si="44"/>
        <v>2.5302589906379738</v>
      </c>
    </row>
    <row r="416" spans="1:11" ht="13.5" x14ac:dyDescent="0.25">
      <c r="A416" s="3">
        <f>TITRES_STAT!B419</f>
        <v>42907</v>
      </c>
      <c r="B416" s="5">
        <f>TITRES_STAT!D419</f>
        <v>2.5914999999999999</v>
      </c>
      <c r="C416" s="2">
        <f t="shared" si="45"/>
        <v>0</v>
      </c>
      <c r="D416" s="2">
        <f t="shared" si="46"/>
        <v>2.5448200000000001</v>
      </c>
      <c r="E416" s="2">
        <f t="shared" si="48"/>
        <v>2.4965200000000003</v>
      </c>
      <c r="F416" s="2">
        <f t="shared" si="49"/>
        <v>2.4941050000000002</v>
      </c>
      <c r="G416" s="2">
        <f t="shared" si="43"/>
        <v>2.5357880000000006</v>
      </c>
      <c r="H416" s="2">
        <f t="shared" si="47"/>
        <v>2.3914464999999989</v>
      </c>
      <c r="I416" s="2">
        <f t="array" ref="I416">SUMPRODUCT(B400:B419, (ROW(B400:B419)-ROW(B400)+1)) / (20*21/2)</f>
        <v>2.514925714285714</v>
      </c>
      <c r="J416" s="2">
        <f t="shared" si="50"/>
        <v>2.5177819562507904</v>
      </c>
      <c r="K416" s="2">
        <f t="shared" si="44"/>
        <v>2.5326605988482496</v>
      </c>
    </row>
    <row r="417" spans="1:11" ht="13.5" x14ac:dyDescent="0.25">
      <c r="A417" s="3">
        <f>TITRES_STAT!B420</f>
        <v>42908</v>
      </c>
      <c r="B417" s="5">
        <f>TITRES_STAT!D420</f>
        <v>2.5754000000000001</v>
      </c>
      <c r="C417" s="2">
        <f t="shared" si="45"/>
        <v>-1.6099999999999781E-2</v>
      </c>
      <c r="D417" s="2">
        <f t="shared" si="46"/>
        <v>2.5705800000000001</v>
      </c>
      <c r="E417" s="2">
        <f t="shared" si="48"/>
        <v>2.5094000000000003</v>
      </c>
      <c r="F417" s="2">
        <f t="shared" si="49"/>
        <v>2.5005450000000002</v>
      </c>
      <c r="G417" s="2">
        <f t="shared" si="43"/>
        <v>2.5362720000000007</v>
      </c>
      <c r="H417" s="2">
        <f t="shared" si="47"/>
        <v>2.3946254999999983</v>
      </c>
      <c r="I417" s="2">
        <f t="array" ref="I417">SUMPRODUCT(B401:B420, (ROW(B401:B420)-ROW(B401)+1)) / (20*21/2)</f>
        <v>2.5076795238095237</v>
      </c>
      <c r="J417" s="2">
        <f t="shared" si="50"/>
        <v>2.5232693889888105</v>
      </c>
      <c r="K417" s="2">
        <f t="shared" si="44"/>
        <v>2.5343366537953771</v>
      </c>
    </row>
    <row r="418" spans="1:11" ht="13.5" x14ac:dyDescent="0.25">
      <c r="A418" s="3">
        <f>TITRES_STAT!B421</f>
        <v>42909</v>
      </c>
      <c r="B418" s="5">
        <f>TITRES_STAT!D421</f>
        <v>2.5030000000000001</v>
      </c>
      <c r="C418" s="2">
        <f t="shared" si="45"/>
        <v>-7.240000000000002E-2</v>
      </c>
      <c r="D418" s="2">
        <f t="shared" si="46"/>
        <v>2.5673599999999999</v>
      </c>
      <c r="E418" s="2">
        <f t="shared" si="48"/>
        <v>2.5182600000000002</v>
      </c>
      <c r="F418" s="2">
        <f t="shared" si="49"/>
        <v>2.5033650000000001</v>
      </c>
      <c r="G418" s="2">
        <f t="shared" si="43"/>
        <v>2.5351460000000006</v>
      </c>
      <c r="H418" s="2">
        <f t="shared" si="47"/>
        <v>2.3971204999999984</v>
      </c>
      <c r="I418" s="2">
        <f t="array" ref="I418">SUMPRODUCT(B402:B421, (ROW(B402:B421)-ROW(B402)+1)) / (20*21/2)</f>
        <v>2.4977500000000004</v>
      </c>
      <c r="J418" s="2">
        <f t="shared" si="50"/>
        <v>2.5213389709898766</v>
      </c>
      <c r="K418" s="2">
        <f t="shared" si="44"/>
        <v>2.5331077654112448</v>
      </c>
    </row>
    <row r="419" spans="1:11" ht="13.5" x14ac:dyDescent="0.25">
      <c r="A419" s="3">
        <f>TITRES_STAT!B422</f>
        <v>42914</v>
      </c>
      <c r="B419" s="5">
        <f>TITRES_STAT!D422</f>
        <v>2.5030000000000001</v>
      </c>
      <c r="C419" s="2">
        <f t="shared" si="45"/>
        <v>0</v>
      </c>
      <c r="D419" s="2">
        <f t="shared" si="46"/>
        <v>2.55288</v>
      </c>
      <c r="E419" s="2">
        <f t="shared" si="48"/>
        <v>2.5198700000000001</v>
      </c>
      <c r="F419" s="2">
        <f t="shared" si="49"/>
        <v>2.5065850000000003</v>
      </c>
      <c r="G419" s="2">
        <f t="shared" si="43"/>
        <v>2.5340200000000008</v>
      </c>
      <c r="H419" s="2">
        <f t="shared" si="47"/>
        <v>2.3995349999999984</v>
      </c>
      <c r="I419" s="2">
        <f t="array" ref="I419">SUMPRODUCT(B403:B422, (ROW(B403:B422)-ROW(B403)+1)) / (20*21/2)</f>
        <v>2.4883571428571427</v>
      </c>
      <c r="J419" s="2">
        <f t="shared" si="50"/>
        <v>2.5195924023241743</v>
      </c>
      <c r="K419" s="2">
        <f t="shared" si="44"/>
        <v>2.531927068728451</v>
      </c>
    </row>
    <row r="420" spans="1:11" ht="13.5" x14ac:dyDescent="0.25">
      <c r="A420" s="3">
        <f>TITRES_STAT!B423</f>
        <v>42915</v>
      </c>
      <c r="B420" s="5">
        <f>TITRES_STAT!D423</f>
        <v>2.4304999999999999</v>
      </c>
      <c r="C420" s="2">
        <f t="shared" si="45"/>
        <v>-7.2500000000000231E-2</v>
      </c>
      <c r="D420" s="2">
        <f t="shared" si="46"/>
        <v>2.52068</v>
      </c>
      <c r="E420" s="2">
        <f t="shared" si="48"/>
        <v>2.5182599999999997</v>
      </c>
      <c r="F420" s="2">
        <f t="shared" si="49"/>
        <v>2.5025599999999999</v>
      </c>
      <c r="G420" s="2">
        <f t="shared" si="43"/>
        <v>2.5314440000000005</v>
      </c>
      <c r="H420" s="2">
        <f t="shared" si="47"/>
        <v>2.4015869999999979</v>
      </c>
      <c r="I420" s="2">
        <f t="array" ref="I420">SUMPRODUCT(B404:B423, (ROW(B404:B423)-ROW(B404)+1)) / (20*21/2)</f>
        <v>2.4776995238095241</v>
      </c>
      <c r="J420" s="2">
        <f t="shared" si="50"/>
        <v>2.5111074116266341</v>
      </c>
      <c r="K420" s="2">
        <f t="shared" si="44"/>
        <v>2.5279495366214526</v>
      </c>
    </row>
    <row r="421" spans="1:11" ht="13.5" x14ac:dyDescent="0.25">
      <c r="A421" s="3">
        <f>TITRES_STAT!B424</f>
        <v>42916</v>
      </c>
      <c r="B421" s="5">
        <f>TITRES_STAT!D424</f>
        <v>2.3982999999999999</v>
      </c>
      <c r="C421" s="2">
        <f t="shared" si="45"/>
        <v>-3.2200000000000006E-2</v>
      </c>
      <c r="D421" s="2">
        <f t="shared" si="46"/>
        <v>2.48204</v>
      </c>
      <c r="E421" s="2">
        <f t="shared" si="48"/>
        <v>2.5134300000000001</v>
      </c>
      <c r="F421" s="2">
        <f t="shared" si="49"/>
        <v>2.4969250000000001</v>
      </c>
      <c r="G421" s="2">
        <f t="shared" si="43"/>
        <v>2.5295120000000004</v>
      </c>
      <c r="H421" s="2">
        <f t="shared" si="47"/>
        <v>2.4033169999999986</v>
      </c>
      <c r="I421" s="2">
        <f t="array" ref="I421">SUMPRODUCT(B405:B424, (ROW(B405:B424)-ROW(B405)+1)) / (20*21/2)</f>
        <v>2.4769319047619045</v>
      </c>
      <c r="J421" s="2">
        <f t="shared" si="50"/>
        <v>2.5003638486145738</v>
      </c>
      <c r="K421" s="2">
        <f t="shared" si="44"/>
        <v>2.5228652410676702</v>
      </c>
    </row>
    <row r="422" spans="1:11" ht="13.5" x14ac:dyDescent="0.25">
      <c r="A422" s="3">
        <f>TITRES_STAT!B425</f>
        <v>42919</v>
      </c>
      <c r="B422" s="5">
        <f>TITRES_STAT!D425</f>
        <v>2.3982999999999999</v>
      </c>
      <c r="C422" s="2">
        <f t="shared" si="45"/>
        <v>0</v>
      </c>
      <c r="D422" s="2">
        <f t="shared" si="46"/>
        <v>2.4466200000000002</v>
      </c>
      <c r="E422" s="2">
        <f t="shared" si="48"/>
        <v>2.5085999999999995</v>
      </c>
      <c r="F422" s="2">
        <f t="shared" si="49"/>
        <v>2.4941050000000002</v>
      </c>
      <c r="G422" s="2">
        <f t="shared" si="43"/>
        <v>2.5277400000000005</v>
      </c>
      <c r="H422" s="2">
        <f t="shared" si="47"/>
        <v>2.4053289999999978</v>
      </c>
      <c r="I422" s="2">
        <f t="array" ref="I422">SUMPRODUCT(B406:B425, (ROW(B406:B425)-ROW(B406)+1)) / (20*21/2)</f>
        <v>2.4779276190476187</v>
      </c>
      <c r="J422" s="2">
        <f t="shared" si="50"/>
        <v>2.4906434820798524</v>
      </c>
      <c r="K422" s="2">
        <f t="shared" si="44"/>
        <v>2.5179803296532519</v>
      </c>
    </row>
    <row r="423" spans="1:11" ht="13.5" x14ac:dyDescent="0.25">
      <c r="A423" s="3">
        <f>TITRES_STAT!B426</f>
        <v>42920</v>
      </c>
      <c r="B423" s="5">
        <f>TITRES_STAT!D426</f>
        <v>2.3822000000000001</v>
      </c>
      <c r="C423" s="2">
        <f t="shared" si="45"/>
        <v>-1.6099999999999781E-2</v>
      </c>
      <c r="D423" s="2">
        <f t="shared" si="46"/>
        <v>2.4224600000000001</v>
      </c>
      <c r="E423" s="2">
        <f t="shared" si="48"/>
        <v>2.49491</v>
      </c>
      <c r="F423" s="2">
        <f t="shared" si="49"/>
        <v>2.4868600000000001</v>
      </c>
      <c r="G423" s="2">
        <f t="shared" si="43"/>
        <v>2.5246820000000003</v>
      </c>
      <c r="H423" s="2">
        <f t="shared" si="47"/>
        <v>2.4071799999999981</v>
      </c>
      <c r="I423" s="2">
        <f t="array" ref="I423">SUMPRODUCT(B407:B426, (ROW(B407:B426)-ROW(B407)+1)) / (20*21/2)</f>
        <v>2.4783147619047612</v>
      </c>
      <c r="J423" s="2">
        <f t="shared" si="50"/>
        <v>2.4803155314055809</v>
      </c>
      <c r="K423" s="2">
        <f t="shared" si="44"/>
        <v>2.5126556108433205</v>
      </c>
    </row>
    <row r="424" spans="1:11" ht="13.5" x14ac:dyDescent="0.25">
      <c r="A424" s="3">
        <f>TITRES_STAT!B427</f>
        <v>42921</v>
      </c>
      <c r="B424" s="5">
        <f>TITRES_STAT!D427</f>
        <v>2.4788000000000001</v>
      </c>
      <c r="C424" s="2">
        <f t="shared" si="45"/>
        <v>9.6600000000000019E-2</v>
      </c>
      <c r="D424" s="2">
        <f t="shared" si="46"/>
        <v>2.4176199999999999</v>
      </c>
      <c r="E424" s="2">
        <f t="shared" si="48"/>
        <v>2.4852499999999997</v>
      </c>
      <c r="F424" s="2">
        <f t="shared" si="49"/>
        <v>2.484445</v>
      </c>
      <c r="G424" s="2">
        <f t="shared" si="43"/>
        <v>2.523556000000001</v>
      </c>
      <c r="H424" s="2">
        <f t="shared" si="47"/>
        <v>2.4095139999999979</v>
      </c>
      <c r="I424" s="2">
        <f t="array" ref="I424">SUMPRODUCT(B408:B427, (ROW(B408:B427)-ROW(B408)+1)) / (20*21/2)</f>
        <v>2.4811885714285715</v>
      </c>
      <c r="J424" s="2">
        <f t="shared" si="50"/>
        <v>2.48017119508124</v>
      </c>
      <c r="K424" s="2">
        <f t="shared" si="44"/>
        <v>2.5113279398298567</v>
      </c>
    </row>
    <row r="425" spans="1:11" ht="13.5" x14ac:dyDescent="0.25">
      <c r="A425" s="3">
        <f>TITRES_STAT!B428</f>
        <v>42922</v>
      </c>
      <c r="B425" s="5">
        <f>TITRES_STAT!D428</f>
        <v>2.4948999999999999</v>
      </c>
      <c r="C425" s="2">
        <f t="shared" si="45"/>
        <v>1.6099999999999781E-2</v>
      </c>
      <c r="D425" s="2">
        <f t="shared" si="46"/>
        <v>2.4304999999999999</v>
      </c>
      <c r="E425" s="2">
        <f t="shared" si="48"/>
        <v>2.47559</v>
      </c>
      <c r="F425" s="2">
        <f t="shared" si="49"/>
        <v>2.4828350000000001</v>
      </c>
      <c r="G425" s="2">
        <f t="shared" si="43"/>
        <v>2.522752000000001</v>
      </c>
      <c r="H425" s="2">
        <f t="shared" si="47"/>
        <v>2.4119684999999982</v>
      </c>
      <c r="I425" s="2">
        <f t="array" ref="I425">SUMPRODUCT(B409:B428, (ROW(B409:B428)-ROW(B409)+1)) / (20*21/2)</f>
        <v>2.4829938095238098</v>
      </c>
      <c r="J425" s="2">
        <f t="shared" si="50"/>
        <v>2.4815739384068363</v>
      </c>
      <c r="K425" s="2">
        <f t="shared" si="44"/>
        <v>2.5106837068953527</v>
      </c>
    </row>
    <row r="426" spans="1:11" ht="13.5" x14ac:dyDescent="0.25">
      <c r="A426" s="3">
        <f>TITRES_STAT!B429</f>
        <v>42923</v>
      </c>
      <c r="B426" s="5">
        <f>TITRES_STAT!D429</f>
        <v>2.4868999999999999</v>
      </c>
      <c r="C426" s="2">
        <f t="shared" si="45"/>
        <v>-8.0000000000000071E-3</v>
      </c>
      <c r="D426" s="2">
        <f t="shared" si="46"/>
        <v>2.4482200000000001</v>
      </c>
      <c r="E426" s="2">
        <f t="shared" si="48"/>
        <v>2.4651299999999998</v>
      </c>
      <c r="F426" s="2">
        <f t="shared" si="49"/>
        <v>2.4808250000000003</v>
      </c>
      <c r="G426" s="2">
        <f t="shared" si="43"/>
        <v>2.522752000000001</v>
      </c>
      <c r="H426" s="2">
        <f t="shared" si="47"/>
        <v>2.4143429999999979</v>
      </c>
      <c r="I426" s="2">
        <f t="array" ref="I426">SUMPRODUCT(B410:B429, (ROW(B410:B429)-ROW(B410)+1)) / (20*21/2)</f>
        <v>2.4774723809523813</v>
      </c>
      <c r="J426" s="2">
        <f t="shared" si="50"/>
        <v>2.4820811823680899</v>
      </c>
      <c r="K426" s="2">
        <f t="shared" si="44"/>
        <v>2.5097510125072997</v>
      </c>
    </row>
    <row r="427" spans="1:11" ht="13.5" x14ac:dyDescent="0.25">
      <c r="A427" s="3">
        <f>TITRES_STAT!B430</f>
        <v>42926</v>
      </c>
      <c r="B427" s="5">
        <f>TITRES_STAT!D430</f>
        <v>2.5110000000000001</v>
      </c>
      <c r="C427" s="2">
        <f t="shared" si="45"/>
        <v>2.4100000000000232E-2</v>
      </c>
      <c r="D427" s="2">
        <f t="shared" si="46"/>
        <v>2.4707599999999998</v>
      </c>
      <c r="E427" s="2">
        <f t="shared" si="48"/>
        <v>2.4586899999999998</v>
      </c>
      <c r="F427" s="2">
        <f t="shared" si="49"/>
        <v>2.4840450000000001</v>
      </c>
      <c r="G427" s="2">
        <f t="shared" si="43"/>
        <v>2.521948000000001</v>
      </c>
      <c r="H427" s="2">
        <f t="shared" si="47"/>
        <v>2.416837999999998</v>
      </c>
      <c r="I427" s="2">
        <f t="array" ref="I427">SUMPRODUCT(B411:B430, (ROW(B411:B430)-ROW(B411)+1)) / (20*21/2)</f>
        <v>2.4768195238095236</v>
      </c>
      <c r="J427" s="2">
        <f t="shared" si="50"/>
        <v>2.4848353554758913</v>
      </c>
      <c r="K427" s="2">
        <f t="shared" si="44"/>
        <v>2.5097999924089742</v>
      </c>
    </row>
    <row r="428" spans="1:11" ht="13.5" x14ac:dyDescent="0.25">
      <c r="A428" s="3">
        <f>TITRES_STAT!B431</f>
        <v>42927</v>
      </c>
      <c r="B428" s="5">
        <f>TITRES_STAT!D431</f>
        <v>2.5030000000000001</v>
      </c>
      <c r="C428" s="2">
        <f t="shared" si="45"/>
        <v>-8.0000000000000071E-3</v>
      </c>
      <c r="D428" s="2">
        <f t="shared" si="46"/>
        <v>2.4949199999999996</v>
      </c>
      <c r="E428" s="2">
        <f t="shared" si="48"/>
        <v>2.4586899999999998</v>
      </c>
      <c r="F428" s="2">
        <f t="shared" si="49"/>
        <v>2.4884750000000002</v>
      </c>
      <c r="G428" s="2">
        <f t="shared" si="43"/>
        <v>2.5224320000000011</v>
      </c>
      <c r="H428" s="2">
        <f t="shared" si="47"/>
        <v>2.4192929999999979</v>
      </c>
      <c r="I428" s="2">
        <f t="array" ref="I428">SUMPRODUCT(B412:B431, (ROW(B412:B431)-ROW(B412)+1)) / (20*21/2)</f>
        <v>2.4752514285714282</v>
      </c>
      <c r="J428" s="2">
        <f t="shared" si="50"/>
        <v>2.4865653216210446</v>
      </c>
      <c r="K428" s="2">
        <f t="shared" si="44"/>
        <v>2.5095333260399948</v>
      </c>
    </row>
    <row r="429" spans="1:11" ht="13.5" x14ac:dyDescent="0.25">
      <c r="A429" s="3">
        <f>TITRES_STAT!B432</f>
        <v>42928</v>
      </c>
      <c r="B429" s="5">
        <f>TITRES_STAT!D432</f>
        <v>2.4304999999999999</v>
      </c>
      <c r="C429" s="2">
        <f t="shared" si="45"/>
        <v>-7.2500000000000231E-2</v>
      </c>
      <c r="D429" s="2">
        <f t="shared" si="46"/>
        <v>2.4852599999999998</v>
      </c>
      <c r="E429" s="2">
        <f t="shared" si="48"/>
        <v>2.4514399999999994</v>
      </c>
      <c r="F429" s="2">
        <f t="shared" si="49"/>
        <v>2.4856550000000004</v>
      </c>
      <c r="G429" s="2">
        <f t="shared" si="43"/>
        <v>2.5193740000000004</v>
      </c>
      <c r="H429" s="2">
        <f t="shared" si="47"/>
        <v>2.4213854999999982</v>
      </c>
      <c r="I429" s="2">
        <f t="array" ref="I429">SUMPRODUCT(B413:B432, (ROW(B413:B432)-ROW(B413)+1)) / (20*21/2)</f>
        <v>2.4727966666666665</v>
      </c>
      <c r="J429" s="2">
        <f t="shared" si="50"/>
        <v>2.4812257671809452</v>
      </c>
      <c r="K429" s="2">
        <f t="shared" si="44"/>
        <v>2.5064339799207791</v>
      </c>
    </row>
    <row r="430" spans="1:11" ht="13.5" x14ac:dyDescent="0.25">
      <c r="A430" s="3">
        <f>TITRES_STAT!B433</f>
        <v>42929</v>
      </c>
      <c r="B430" s="5">
        <f>TITRES_STAT!D433</f>
        <v>2.4788000000000001</v>
      </c>
      <c r="C430" s="2">
        <f t="shared" si="45"/>
        <v>4.8300000000000232E-2</v>
      </c>
      <c r="D430" s="2">
        <f t="shared" si="46"/>
        <v>2.48204</v>
      </c>
      <c r="E430" s="2">
        <f t="shared" si="48"/>
        <v>2.45627</v>
      </c>
      <c r="F430" s="2">
        <f t="shared" si="49"/>
        <v>2.4872649999999998</v>
      </c>
      <c r="G430" s="2">
        <f t="shared" si="43"/>
        <v>2.5167980000000005</v>
      </c>
      <c r="H430" s="2">
        <f t="shared" si="47"/>
        <v>2.4237999999999982</v>
      </c>
      <c r="I430" s="2">
        <f t="array" ref="I430">SUMPRODUCT(B414:B433, (ROW(B414:B433)-ROW(B414)+1)) / (20*21/2)</f>
        <v>2.4702652380952377</v>
      </c>
      <c r="J430" s="2">
        <f t="shared" si="50"/>
        <v>2.4809947417351412</v>
      </c>
      <c r="K430" s="2">
        <f t="shared" si="44"/>
        <v>2.5053502944336894</v>
      </c>
    </row>
    <row r="431" spans="1:11" ht="13.5" x14ac:dyDescent="0.25">
      <c r="A431" s="3">
        <f>TITRES_STAT!B434</f>
        <v>42930</v>
      </c>
      <c r="B431" s="5">
        <f>TITRES_STAT!D434</f>
        <v>2.4708000000000001</v>
      </c>
      <c r="C431" s="2">
        <f t="shared" si="45"/>
        <v>-8.0000000000000071E-3</v>
      </c>
      <c r="D431" s="2">
        <f t="shared" si="46"/>
        <v>2.4788199999999998</v>
      </c>
      <c r="E431" s="2">
        <f t="shared" si="48"/>
        <v>2.4635199999999999</v>
      </c>
      <c r="F431" s="2">
        <f t="shared" si="49"/>
        <v>2.4884750000000002</v>
      </c>
      <c r="G431" s="2">
        <f t="shared" si="43"/>
        <v>2.5140620000000005</v>
      </c>
      <c r="H431" s="2">
        <f t="shared" si="47"/>
        <v>2.4261744999999979</v>
      </c>
      <c r="I431" s="2">
        <f t="array" ref="I431">SUMPRODUCT(B415:B434, (ROW(B415:B434)-ROW(B415)+1)) / (20*21/2)</f>
        <v>2.4741357142857141</v>
      </c>
      <c r="J431" s="2">
        <f t="shared" si="50"/>
        <v>2.4800238139508424</v>
      </c>
      <c r="K431" s="2">
        <f t="shared" si="44"/>
        <v>2.5039953809264861</v>
      </c>
    </row>
    <row r="432" spans="1:11" ht="13.5" x14ac:dyDescent="0.25">
      <c r="A432" s="3">
        <f>TITRES_STAT!B435</f>
        <v>42933</v>
      </c>
      <c r="B432" s="5">
        <f>TITRES_STAT!D435</f>
        <v>2.4626999999999999</v>
      </c>
      <c r="C432" s="2">
        <f t="shared" si="45"/>
        <v>-8.1000000000002181E-3</v>
      </c>
      <c r="D432" s="2">
        <f t="shared" si="46"/>
        <v>2.46916</v>
      </c>
      <c r="E432" s="2">
        <f t="shared" si="48"/>
        <v>2.4699599999999995</v>
      </c>
      <c r="F432" s="2">
        <f t="shared" si="49"/>
        <v>2.4892799999999999</v>
      </c>
      <c r="G432" s="2">
        <f t="shared" si="43"/>
        <v>2.5108420000000002</v>
      </c>
      <c r="H432" s="2">
        <f t="shared" si="47"/>
        <v>2.4287499999999982</v>
      </c>
      <c r="I432" s="2">
        <f t="array" ref="I432">SUMPRODUCT(B416:B435, (ROW(B416:B435)-ROW(B416)+1)) / (20*21/2)</f>
        <v>2.4751695238095239</v>
      </c>
      <c r="J432" s="2">
        <f t="shared" si="50"/>
        <v>2.478373926907905</v>
      </c>
      <c r="K432" s="2">
        <f t="shared" si="44"/>
        <v>2.5023759542234867</v>
      </c>
    </row>
    <row r="433" spans="1:11" ht="13.5" x14ac:dyDescent="0.25">
      <c r="A433" s="3">
        <f>TITRES_STAT!B436</f>
        <v>42934</v>
      </c>
      <c r="B433" s="5">
        <f>TITRES_STAT!D436</f>
        <v>2.4626999999999999</v>
      </c>
      <c r="C433" s="2">
        <f t="shared" si="45"/>
        <v>0</v>
      </c>
      <c r="D433" s="2">
        <f t="shared" si="46"/>
        <v>2.4611000000000001</v>
      </c>
      <c r="E433" s="2">
        <f t="shared" si="48"/>
        <v>2.4780099999999998</v>
      </c>
      <c r="F433" s="2">
        <f t="shared" si="49"/>
        <v>2.4864600000000001</v>
      </c>
      <c r="G433" s="2">
        <f t="shared" si="43"/>
        <v>2.5074620000000003</v>
      </c>
      <c r="H433" s="2">
        <f t="shared" si="47"/>
        <v>2.4314059999999977</v>
      </c>
      <c r="I433" s="2">
        <f t="array" ref="I433">SUMPRODUCT(B417:B436, (ROW(B417:B436)-ROW(B417)+1)) / (20*21/2)</f>
        <v>2.4766633333333337</v>
      </c>
      <c r="J433" s="2">
        <f t="shared" si="50"/>
        <v>2.4768811719642949</v>
      </c>
      <c r="K433" s="2">
        <f t="shared" si="44"/>
        <v>2.5008200344500167</v>
      </c>
    </row>
    <row r="434" spans="1:11" ht="13.5" x14ac:dyDescent="0.25">
      <c r="A434" s="3">
        <f>TITRES_STAT!B437</f>
        <v>42935</v>
      </c>
      <c r="B434" s="5">
        <f>TITRES_STAT!D437</f>
        <v>2.5270999999999999</v>
      </c>
      <c r="C434" s="2">
        <f t="shared" si="45"/>
        <v>6.4400000000000013E-2</v>
      </c>
      <c r="D434" s="2">
        <f t="shared" si="46"/>
        <v>2.4804200000000001</v>
      </c>
      <c r="E434" s="2">
        <f t="shared" si="48"/>
        <v>2.4828399999999999</v>
      </c>
      <c r="F434" s="2">
        <f t="shared" si="49"/>
        <v>2.4840449999999996</v>
      </c>
      <c r="G434" s="2">
        <f t="shared" ref="G434:G497" si="51">AVERAGE(B385:B434)</f>
        <v>2.5055300000000003</v>
      </c>
      <c r="H434" s="2">
        <f t="shared" si="47"/>
        <v>2.4340619999999977</v>
      </c>
      <c r="I434" s="2">
        <f t="array" ref="I434">SUMPRODUCT(B418:B437, (ROW(B418:B437)-ROW(B418)+1)) / (20*21/2)</f>
        <v>2.480150476190476</v>
      </c>
      <c r="J434" s="2">
        <f t="shared" si="50"/>
        <v>2.4816639174915052</v>
      </c>
      <c r="K434" s="2">
        <f t="shared" si="44"/>
        <v>2.5018506213343294</v>
      </c>
    </row>
    <row r="435" spans="1:11" ht="13.5" x14ac:dyDescent="0.25">
      <c r="A435" s="3">
        <f>TITRES_STAT!B438</f>
        <v>42936</v>
      </c>
      <c r="B435" s="5">
        <f>TITRES_STAT!D438</f>
        <v>2.4948999999999999</v>
      </c>
      <c r="C435" s="2">
        <f t="shared" si="45"/>
        <v>-3.2200000000000006E-2</v>
      </c>
      <c r="D435" s="2">
        <f t="shared" si="46"/>
        <v>2.4836400000000003</v>
      </c>
      <c r="E435" s="2">
        <f t="shared" si="48"/>
        <v>2.4828399999999999</v>
      </c>
      <c r="F435" s="2">
        <f t="shared" si="49"/>
        <v>2.4792149999999995</v>
      </c>
      <c r="G435" s="2">
        <f t="shared" si="51"/>
        <v>2.5031160000000003</v>
      </c>
      <c r="H435" s="2">
        <f t="shared" si="47"/>
        <v>2.4368384999999977</v>
      </c>
      <c r="I435" s="2">
        <f t="array" ref="I435">SUMPRODUCT(B419:B438, (ROW(B419:B438)-ROW(B419)+1)) / (20*21/2)</f>
        <v>2.4808776190476189</v>
      </c>
      <c r="J435" s="2">
        <f t="shared" si="50"/>
        <v>2.4829244967780286</v>
      </c>
      <c r="K435" s="2">
        <f t="shared" ref="K435:K498" si="52">$K$4*B435+(1-$K$4)*K434</f>
        <v>2.5015780479486698</v>
      </c>
    </row>
    <row r="436" spans="1:11" ht="13.5" x14ac:dyDescent="0.25">
      <c r="A436" s="3">
        <f>TITRES_STAT!B439</f>
        <v>42937</v>
      </c>
      <c r="B436" s="5">
        <f>TITRES_STAT!D439</f>
        <v>2.4948999999999999</v>
      </c>
      <c r="C436" s="2">
        <f t="shared" si="45"/>
        <v>0</v>
      </c>
      <c r="D436" s="2">
        <f t="shared" si="46"/>
        <v>2.4884599999999999</v>
      </c>
      <c r="E436" s="2">
        <f t="shared" si="48"/>
        <v>2.4836400000000003</v>
      </c>
      <c r="F436" s="2">
        <f t="shared" si="49"/>
        <v>2.4743849999999994</v>
      </c>
      <c r="G436" s="2">
        <f t="shared" si="51"/>
        <v>2.5018280000000002</v>
      </c>
      <c r="H436" s="2">
        <f t="shared" si="47"/>
        <v>2.4390514999999975</v>
      </c>
      <c r="I436" s="2">
        <f t="array" ref="I436">SUMPRODUCT(B420:B439, (ROW(B420:B439)-ROW(B420)+1)) / (20*21/2)</f>
        <v>2.4840247619047617</v>
      </c>
      <c r="J436" s="2">
        <f t="shared" si="50"/>
        <v>2.4840650208944068</v>
      </c>
      <c r="K436" s="2">
        <f t="shared" si="52"/>
        <v>2.5013161637153889</v>
      </c>
    </row>
    <row r="437" spans="1:11" ht="13.5" x14ac:dyDescent="0.25">
      <c r="A437" s="3">
        <f>TITRES_STAT!B440</f>
        <v>42940</v>
      </c>
      <c r="B437" s="5">
        <f>TITRES_STAT!D440</f>
        <v>2.5110000000000001</v>
      </c>
      <c r="C437" s="2">
        <f t="shared" si="45"/>
        <v>1.6100000000000225E-2</v>
      </c>
      <c r="D437" s="2">
        <f t="shared" si="46"/>
        <v>2.4981200000000001</v>
      </c>
      <c r="E437" s="2">
        <f t="shared" si="48"/>
        <v>2.4836400000000003</v>
      </c>
      <c r="F437" s="2">
        <f t="shared" si="49"/>
        <v>2.4711650000000001</v>
      </c>
      <c r="G437" s="2">
        <f t="shared" si="51"/>
        <v>2.5008620000000001</v>
      </c>
      <c r="H437" s="2">
        <f t="shared" si="47"/>
        <v>2.4413854999999973</v>
      </c>
      <c r="I437" s="2">
        <f t="array" ref="I437">SUMPRODUCT(B421:B440, (ROW(B421:B440)-ROW(B421)+1)) / (20*21/2)</f>
        <v>2.4825719047619046</v>
      </c>
      <c r="J437" s="2">
        <f t="shared" si="50"/>
        <v>2.4866302569997014</v>
      </c>
      <c r="K437" s="2">
        <f t="shared" si="52"/>
        <v>2.5016959220010602</v>
      </c>
    </row>
    <row r="438" spans="1:11" ht="13.5" x14ac:dyDescent="0.25">
      <c r="A438" s="3">
        <f>TITRES_STAT!B441</f>
        <v>42942</v>
      </c>
      <c r="B438" s="5">
        <f>TITRES_STAT!D441</f>
        <v>2.4788000000000001</v>
      </c>
      <c r="C438" s="2">
        <f t="shared" si="45"/>
        <v>-3.2200000000000006E-2</v>
      </c>
      <c r="D438" s="2">
        <f t="shared" si="46"/>
        <v>2.5013399999999999</v>
      </c>
      <c r="E438" s="2">
        <f t="shared" si="48"/>
        <v>2.48122</v>
      </c>
      <c r="F438" s="2">
        <f t="shared" si="49"/>
        <v>2.4699549999999997</v>
      </c>
      <c r="G438" s="2">
        <f t="shared" si="51"/>
        <v>2.4981260000000001</v>
      </c>
      <c r="H438" s="2">
        <f t="shared" si="47"/>
        <v>2.4437594999999974</v>
      </c>
      <c r="I438" s="2">
        <f t="array" ref="I438">SUMPRODUCT(B422:B441, (ROW(B422:B441)-ROW(B422)+1)) / (20*21/2)</f>
        <v>2.477165714285714</v>
      </c>
      <c r="J438" s="2">
        <f t="shared" si="50"/>
        <v>2.4858845182378251</v>
      </c>
      <c r="K438" s="2">
        <f t="shared" si="52"/>
        <v>2.5007980427069008</v>
      </c>
    </row>
    <row r="439" spans="1:11" ht="13.5" x14ac:dyDescent="0.25">
      <c r="A439" s="3">
        <f>TITRES_STAT!B442</f>
        <v>42943</v>
      </c>
      <c r="B439" s="5">
        <f>TITRES_STAT!D442</f>
        <v>2.5030000000000001</v>
      </c>
      <c r="C439" s="2">
        <f t="shared" si="45"/>
        <v>2.4199999999999999E-2</v>
      </c>
      <c r="D439" s="2">
        <f t="shared" si="46"/>
        <v>2.4965199999999999</v>
      </c>
      <c r="E439" s="2">
        <f t="shared" si="48"/>
        <v>2.48847</v>
      </c>
      <c r="F439" s="2">
        <f t="shared" si="49"/>
        <v>2.4699549999999997</v>
      </c>
      <c r="G439" s="2">
        <f t="shared" si="51"/>
        <v>2.4958740000000001</v>
      </c>
      <c r="H439" s="2">
        <f t="shared" si="47"/>
        <v>2.4460129999999971</v>
      </c>
      <c r="I439" s="2">
        <f t="array" ref="I439">SUMPRODUCT(B423:B442, (ROW(B423:B442)-ROW(B423)+1)) / (20*21/2)</f>
        <v>2.4785876190476195</v>
      </c>
      <c r="J439" s="2">
        <f t="shared" si="50"/>
        <v>2.487514564119937</v>
      </c>
      <c r="K439" s="2">
        <f t="shared" si="52"/>
        <v>2.5008843939732968</v>
      </c>
    </row>
    <row r="440" spans="1:11" ht="13.5" x14ac:dyDescent="0.25">
      <c r="A440" s="3">
        <f>TITRES_STAT!B443</f>
        <v>42944</v>
      </c>
      <c r="B440" s="5">
        <f>TITRES_STAT!D443</f>
        <v>2.4546999999999999</v>
      </c>
      <c r="C440" s="2">
        <f t="shared" si="45"/>
        <v>-4.8300000000000232E-2</v>
      </c>
      <c r="D440" s="2">
        <f t="shared" si="46"/>
        <v>2.48848</v>
      </c>
      <c r="E440" s="2">
        <f t="shared" si="48"/>
        <v>2.4860599999999997</v>
      </c>
      <c r="F440" s="2">
        <f t="shared" si="49"/>
        <v>2.4711650000000001</v>
      </c>
      <c r="G440" s="2">
        <f t="shared" si="51"/>
        <v>2.4926560000000002</v>
      </c>
      <c r="H440" s="2">
        <f t="shared" si="47"/>
        <v>2.4476629999999977</v>
      </c>
      <c r="I440" s="2">
        <f t="array" ref="I440">SUMPRODUCT(B424:B443, (ROW(B424:B443)-ROW(B424)+1)) / (20*21/2)</f>
        <v>2.4803495238095241</v>
      </c>
      <c r="J440" s="2">
        <f t="shared" si="50"/>
        <v>2.4843893675370858</v>
      </c>
      <c r="K440" s="2">
        <f t="shared" si="52"/>
        <v>2.4990732412684618</v>
      </c>
    </row>
    <row r="441" spans="1:11" ht="13.5" x14ac:dyDescent="0.25">
      <c r="A441" s="3">
        <f>TITRES_STAT!B444</f>
        <v>42947</v>
      </c>
      <c r="B441" s="5">
        <f>TITRES_STAT!D444</f>
        <v>2.4144000000000001</v>
      </c>
      <c r="C441" s="2">
        <f t="shared" si="45"/>
        <v>-4.029999999999978E-2</v>
      </c>
      <c r="D441" s="2">
        <f t="shared" si="46"/>
        <v>2.4723800000000002</v>
      </c>
      <c r="E441" s="2">
        <f t="shared" si="48"/>
        <v>2.4804199999999996</v>
      </c>
      <c r="F441" s="2">
        <f t="shared" si="49"/>
        <v>2.4719699999999998</v>
      </c>
      <c r="G441" s="2">
        <f t="shared" si="51"/>
        <v>2.4900800000000003</v>
      </c>
      <c r="H441" s="2">
        <f t="shared" si="47"/>
        <v>2.449071499999997</v>
      </c>
      <c r="I441" s="2">
        <f t="array" ref="I441">SUMPRODUCT(B425:B444, (ROW(B425:B444)-ROW(B425)+1)) / (20*21/2)</f>
        <v>2.4846414285714289</v>
      </c>
      <c r="J441" s="2">
        <f t="shared" si="50"/>
        <v>2.4777237134859349</v>
      </c>
      <c r="K441" s="2">
        <f t="shared" si="52"/>
        <v>2.495752722003032</v>
      </c>
    </row>
    <row r="442" spans="1:11" ht="13.5" x14ac:dyDescent="0.25">
      <c r="A442" s="3">
        <f>TITRES_STAT!B445</f>
        <v>42948</v>
      </c>
      <c r="B442" s="5">
        <f>TITRES_STAT!D445</f>
        <v>2.4868999999999999</v>
      </c>
      <c r="C442" s="2">
        <f t="shared" si="45"/>
        <v>7.2499999999999787E-2</v>
      </c>
      <c r="D442" s="2">
        <f t="shared" si="46"/>
        <v>2.4675599999999998</v>
      </c>
      <c r="E442" s="2">
        <f t="shared" si="48"/>
        <v>2.4828399999999999</v>
      </c>
      <c r="F442" s="2">
        <f t="shared" si="49"/>
        <v>2.4763999999999999</v>
      </c>
      <c r="G442" s="2">
        <f t="shared" si="51"/>
        <v>2.4895980000000004</v>
      </c>
      <c r="H442" s="2">
        <f t="shared" si="47"/>
        <v>2.4502384999999975</v>
      </c>
      <c r="I442" s="2">
        <f t="array" ref="I442">SUMPRODUCT(B426:B445, (ROW(B426:B445)-ROW(B426)+1)) / (20*21/2)</f>
        <v>2.5025033333333333</v>
      </c>
      <c r="J442" s="2">
        <f t="shared" si="50"/>
        <v>2.4785976455348933</v>
      </c>
      <c r="K442" s="2">
        <f t="shared" si="52"/>
        <v>2.4954055564342856</v>
      </c>
    </row>
    <row r="443" spans="1:11" ht="13.5" x14ac:dyDescent="0.25">
      <c r="A443" s="3">
        <f>TITRES_STAT!B446</f>
        <v>42949</v>
      </c>
      <c r="B443" s="5">
        <f>TITRES_STAT!D446</f>
        <v>2.4948999999999999</v>
      </c>
      <c r="C443" s="2">
        <f t="shared" si="45"/>
        <v>8.0000000000000071E-3</v>
      </c>
      <c r="D443" s="2">
        <f t="shared" si="46"/>
        <v>2.47078</v>
      </c>
      <c r="E443" s="2">
        <f t="shared" si="48"/>
        <v>2.4860599999999997</v>
      </c>
      <c r="F443" s="2">
        <f t="shared" si="49"/>
        <v>2.4820350000000002</v>
      </c>
      <c r="G443" s="2">
        <f t="shared" si="51"/>
        <v>2.4871840000000005</v>
      </c>
      <c r="H443" s="2">
        <f t="shared" si="47"/>
        <v>2.4509629999999971</v>
      </c>
      <c r="I443" s="2">
        <f t="array" ref="I443">SUMPRODUCT(B427:B446, (ROW(B427:B446)-ROW(B427)+1)) / (20*21/2)</f>
        <v>2.5195219047619046</v>
      </c>
      <c r="J443" s="2">
        <f t="shared" si="50"/>
        <v>2.4801502507220463</v>
      </c>
      <c r="K443" s="2">
        <f t="shared" si="52"/>
        <v>2.4953857306917646</v>
      </c>
    </row>
    <row r="444" spans="1:11" ht="13.5" x14ac:dyDescent="0.25">
      <c r="A444" s="3">
        <f>TITRES_STAT!B447</f>
        <v>42950</v>
      </c>
      <c r="B444" s="5">
        <f>TITRES_STAT!D447</f>
        <v>2.5270999999999999</v>
      </c>
      <c r="C444" s="2">
        <f t="shared" si="45"/>
        <v>3.2200000000000006E-2</v>
      </c>
      <c r="D444" s="2">
        <f t="shared" si="46"/>
        <v>2.4756</v>
      </c>
      <c r="E444" s="2">
        <f t="shared" si="48"/>
        <v>2.4860600000000002</v>
      </c>
      <c r="F444" s="2">
        <f t="shared" si="49"/>
        <v>2.4844499999999998</v>
      </c>
      <c r="G444" s="2">
        <f t="shared" si="51"/>
        <v>2.4857360000000011</v>
      </c>
      <c r="H444" s="2">
        <f t="shared" si="47"/>
        <v>2.452169999999998</v>
      </c>
      <c r="I444" s="2">
        <f t="array" ref="I444">SUMPRODUCT(B428:B447, (ROW(B428:B447)-ROW(B428)+1)) / (20*21/2)</f>
        <v>2.5295257142857142</v>
      </c>
      <c r="J444" s="2">
        <f t="shared" si="50"/>
        <v>2.484621655415185</v>
      </c>
      <c r="K444" s="2">
        <f t="shared" si="52"/>
        <v>2.4966294275273815</v>
      </c>
    </row>
    <row r="445" spans="1:11" ht="13.5" x14ac:dyDescent="0.25">
      <c r="A445" s="3">
        <f>TITRES_STAT!B448</f>
        <v>42951</v>
      </c>
      <c r="B445" s="5">
        <f>TITRES_STAT!D448</f>
        <v>2.6720000000000002</v>
      </c>
      <c r="C445" s="2">
        <f t="shared" si="45"/>
        <v>0.14490000000000025</v>
      </c>
      <c r="D445" s="2">
        <f t="shared" si="46"/>
        <v>2.5190600000000005</v>
      </c>
      <c r="E445" s="2">
        <f t="shared" si="48"/>
        <v>2.5037700000000003</v>
      </c>
      <c r="F445" s="2">
        <f t="shared" si="49"/>
        <v>2.4933049999999999</v>
      </c>
      <c r="G445" s="2">
        <f t="shared" si="51"/>
        <v>2.4886340000000007</v>
      </c>
      <c r="H445" s="2">
        <f t="shared" si="47"/>
        <v>2.4542624999999978</v>
      </c>
      <c r="I445" s="2">
        <f t="array" ref="I445">SUMPRODUCT(B429:B448, (ROW(B429:B448)-ROW(B429)+1)) / (20*21/2)</f>
        <v>2.5390695238095238</v>
      </c>
      <c r="J445" s="2">
        <f t="shared" si="50"/>
        <v>2.5024672120423102</v>
      </c>
      <c r="K445" s="2">
        <f t="shared" si="52"/>
        <v>2.503506704879249</v>
      </c>
    </row>
    <row r="446" spans="1:11" ht="13.5" x14ac:dyDescent="0.25">
      <c r="A446" s="3">
        <f>TITRES_STAT!B449</f>
        <v>42954</v>
      </c>
      <c r="B446" s="5">
        <f>TITRES_STAT!D449</f>
        <v>2.6720000000000002</v>
      </c>
      <c r="C446" s="2">
        <f t="shared" si="45"/>
        <v>0</v>
      </c>
      <c r="D446" s="2">
        <f t="shared" si="46"/>
        <v>2.5705800000000001</v>
      </c>
      <c r="E446" s="2">
        <f t="shared" si="48"/>
        <v>2.5214800000000004</v>
      </c>
      <c r="F446" s="2">
        <f t="shared" si="49"/>
        <v>2.5025599999999999</v>
      </c>
      <c r="G446" s="2">
        <f t="shared" si="51"/>
        <v>2.4916920000000009</v>
      </c>
      <c r="H446" s="2">
        <f t="shared" si="47"/>
        <v>2.4566769999999978</v>
      </c>
      <c r="I446" s="2">
        <f t="array" ref="I446">SUMPRODUCT(B430:B449, (ROW(B430:B449)-ROW(B430)+1)) / (20*21/2)</f>
        <v>2.54274380952381</v>
      </c>
      <c r="J446" s="2">
        <f t="shared" si="50"/>
        <v>2.5186131918478041</v>
      </c>
      <c r="K446" s="2">
        <f t="shared" si="52"/>
        <v>2.5101142850800628</v>
      </c>
    </row>
    <row r="447" spans="1:11" ht="13.5" x14ac:dyDescent="0.25">
      <c r="A447" s="3">
        <f>TITRES_STAT!B450</f>
        <v>42955</v>
      </c>
      <c r="B447" s="5">
        <f>TITRES_STAT!D450</f>
        <v>2.6076000000000001</v>
      </c>
      <c r="C447" s="2">
        <f t="shared" si="45"/>
        <v>-6.4400000000000013E-2</v>
      </c>
      <c r="D447" s="2">
        <f t="shared" si="46"/>
        <v>2.5947200000000001</v>
      </c>
      <c r="E447" s="2">
        <f t="shared" si="48"/>
        <v>2.5311400000000002</v>
      </c>
      <c r="F447" s="2">
        <f t="shared" si="49"/>
        <v>2.5073899999999996</v>
      </c>
      <c r="G447" s="2">
        <f t="shared" si="51"/>
        <v>2.4949120000000007</v>
      </c>
      <c r="H447" s="2">
        <f t="shared" si="47"/>
        <v>2.4587694999999981</v>
      </c>
      <c r="I447" s="2">
        <f t="array" ref="I447">SUMPRODUCT(B431:B450, (ROW(B431:B450)-ROW(B431)+1)) / (20*21/2)</f>
        <v>2.5412528571428572</v>
      </c>
      <c r="J447" s="2">
        <f t="shared" si="50"/>
        <v>2.5270881259575373</v>
      </c>
      <c r="K447" s="2">
        <f t="shared" si="52"/>
        <v>2.5139372542926095</v>
      </c>
    </row>
    <row r="448" spans="1:11" ht="13.5" x14ac:dyDescent="0.25">
      <c r="A448" s="3">
        <f>TITRES_STAT!B451</f>
        <v>42956</v>
      </c>
      <c r="B448" s="5">
        <f>TITRES_STAT!D451</f>
        <v>2.6076000000000001</v>
      </c>
      <c r="C448" s="2">
        <f t="shared" si="45"/>
        <v>0</v>
      </c>
      <c r="D448" s="2">
        <f t="shared" si="46"/>
        <v>2.6172599999999999</v>
      </c>
      <c r="E448" s="2">
        <f t="shared" si="48"/>
        <v>2.5440200000000006</v>
      </c>
      <c r="F448" s="2">
        <f t="shared" si="49"/>
        <v>2.5126199999999992</v>
      </c>
      <c r="G448" s="2">
        <f t="shared" si="51"/>
        <v>2.4981320000000005</v>
      </c>
      <c r="H448" s="2">
        <f t="shared" si="47"/>
        <v>2.460942499999998</v>
      </c>
      <c r="I448" s="2">
        <f t="array" ref="I448">SUMPRODUCT(B432:B451, (ROW(B432:B451)-ROW(B432)+1)) / (20*21/2)</f>
        <v>2.5350466666666671</v>
      </c>
      <c r="J448" s="2">
        <f t="shared" si="50"/>
        <v>2.5347559234853909</v>
      </c>
      <c r="K448" s="2">
        <f t="shared" si="52"/>
        <v>2.5176103031438797</v>
      </c>
    </row>
    <row r="449" spans="1:11" ht="13.5" x14ac:dyDescent="0.25">
      <c r="A449" s="3">
        <f>TITRES_STAT!B452</f>
        <v>42957</v>
      </c>
      <c r="B449" s="5">
        <f>TITRES_STAT!D452</f>
        <v>2.5512000000000001</v>
      </c>
      <c r="C449" s="2">
        <f t="shared" si="45"/>
        <v>-5.6400000000000006E-2</v>
      </c>
      <c r="D449" s="2">
        <f t="shared" si="46"/>
        <v>2.62208</v>
      </c>
      <c r="E449" s="2">
        <f t="shared" si="48"/>
        <v>2.5488400000000007</v>
      </c>
      <c r="F449" s="2">
        <f t="shared" si="49"/>
        <v>2.5186549999999994</v>
      </c>
      <c r="G449" s="2">
        <f t="shared" si="51"/>
        <v>2.5003840000000004</v>
      </c>
      <c r="H449" s="2">
        <f t="shared" si="47"/>
        <v>2.462752999999998</v>
      </c>
      <c r="I449" s="2">
        <f t="array" ref="I449">SUMPRODUCT(B433:B452, (ROW(B433:B452)-ROW(B433)+1)) / (20*21/2)</f>
        <v>2.5327457142857144</v>
      </c>
      <c r="J449" s="2">
        <f t="shared" si="50"/>
        <v>2.5363220260105916</v>
      </c>
      <c r="K449" s="2">
        <f t="shared" si="52"/>
        <v>2.5189275461578453</v>
      </c>
    </row>
    <row r="450" spans="1:11" ht="13.5" x14ac:dyDescent="0.25">
      <c r="A450" s="3">
        <f>TITRES_STAT!B453</f>
        <v>42958</v>
      </c>
      <c r="B450" s="5">
        <f>TITRES_STAT!D453</f>
        <v>2.5030000000000001</v>
      </c>
      <c r="C450" s="2">
        <f t="shared" si="45"/>
        <v>-4.8200000000000021E-2</v>
      </c>
      <c r="D450" s="2">
        <f t="shared" si="46"/>
        <v>2.5882800000000001</v>
      </c>
      <c r="E450" s="2">
        <f t="shared" si="48"/>
        <v>2.5536700000000008</v>
      </c>
      <c r="F450" s="2">
        <f t="shared" si="49"/>
        <v>2.5198649999999994</v>
      </c>
      <c r="G450" s="2">
        <f t="shared" si="51"/>
        <v>2.5002240000000002</v>
      </c>
      <c r="H450" s="2">
        <f t="shared" si="47"/>
        <v>2.4639604999999976</v>
      </c>
      <c r="I450" s="2">
        <f t="array" ref="I450">SUMPRODUCT(B434:B453, (ROW(B434:B453)-ROW(B434)+1)) / (20*21/2)</f>
        <v>2.5341200000000002</v>
      </c>
      <c r="J450" s="2">
        <f t="shared" si="50"/>
        <v>2.5331484997238687</v>
      </c>
      <c r="K450" s="2">
        <f t="shared" si="52"/>
        <v>2.5183029365045964</v>
      </c>
    </row>
    <row r="451" spans="1:11" ht="13.5" x14ac:dyDescent="0.25">
      <c r="A451" s="3">
        <f>TITRES_STAT!B454</f>
        <v>42961</v>
      </c>
      <c r="B451" s="5">
        <f>TITRES_STAT!D454</f>
        <v>2.4546999999999999</v>
      </c>
      <c r="C451" s="2">
        <f t="shared" si="45"/>
        <v>-4.8300000000000232E-2</v>
      </c>
      <c r="D451" s="2">
        <f t="shared" si="46"/>
        <v>2.5448200000000001</v>
      </c>
      <c r="E451" s="2">
        <f t="shared" si="48"/>
        <v>2.5577000000000001</v>
      </c>
      <c r="F451" s="2">
        <f t="shared" si="49"/>
        <v>2.5190599999999996</v>
      </c>
      <c r="G451" s="2">
        <f t="shared" si="51"/>
        <v>2.4990980000000005</v>
      </c>
      <c r="H451" s="2">
        <f t="shared" si="47"/>
        <v>2.4649664999999978</v>
      </c>
      <c r="I451" s="2">
        <f t="array" ref="I451">SUMPRODUCT(B435:B454, (ROW(B435:B454)-ROW(B435)+1)) / (20*21/2)</f>
        <v>2.5313209523809523</v>
      </c>
      <c r="J451" s="2">
        <f t="shared" si="50"/>
        <v>2.525677214035881</v>
      </c>
      <c r="K451" s="2">
        <f t="shared" si="52"/>
        <v>2.5158087037004946</v>
      </c>
    </row>
    <row r="452" spans="1:11" ht="13.5" x14ac:dyDescent="0.25">
      <c r="A452" s="3">
        <f>TITRES_STAT!B455</f>
        <v>42962</v>
      </c>
      <c r="B452" s="5">
        <f>TITRES_STAT!D455</f>
        <v>2.4948999999999999</v>
      </c>
      <c r="C452" s="2">
        <f t="shared" ref="C452:C515" si="53">B452-B451</f>
        <v>4.0200000000000014E-2</v>
      </c>
      <c r="D452" s="2">
        <f t="shared" si="46"/>
        <v>2.5222799999999999</v>
      </c>
      <c r="E452" s="2">
        <f t="shared" si="48"/>
        <v>2.5585</v>
      </c>
      <c r="F452" s="2">
        <f t="shared" si="49"/>
        <v>2.52067</v>
      </c>
      <c r="G452" s="2">
        <f t="shared" si="51"/>
        <v>2.4999020000000005</v>
      </c>
      <c r="H452" s="2">
        <f t="shared" si="47"/>
        <v>2.4661734999999978</v>
      </c>
      <c r="I452" s="2">
        <f t="array" ref="I452">SUMPRODUCT(B436:B455, (ROW(B436:B455)-ROW(B436)+1)) / (20*21/2)</f>
        <v>2.5263800000000001</v>
      </c>
      <c r="J452" s="2">
        <f t="shared" si="50"/>
        <v>2.5227460507943684</v>
      </c>
      <c r="K452" s="2">
        <f t="shared" si="52"/>
        <v>2.5149887545357696</v>
      </c>
    </row>
    <row r="453" spans="1:11" ht="13.5" x14ac:dyDescent="0.25">
      <c r="A453" s="3">
        <f>TITRES_STAT!B456</f>
        <v>42963</v>
      </c>
      <c r="B453" s="5">
        <f>TITRES_STAT!D456</f>
        <v>2.5350999999999999</v>
      </c>
      <c r="C453" s="2">
        <f t="shared" si="53"/>
        <v>4.0200000000000014E-2</v>
      </c>
      <c r="D453" s="2">
        <f t="shared" si="46"/>
        <v>2.5077799999999999</v>
      </c>
      <c r="E453" s="2">
        <f t="shared" si="48"/>
        <v>2.5625200000000001</v>
      </c>
      <c r="F453" s="2">
        <f t="shared" si="49"/>
        <v>2.5242899999999997</v>
      </c>
      <c r="G453" s="2">
        <f t="shared" si="51"/>
        <v>2.5000620000000007</v>
      </c>
      <c r="H453" s="2">
        <f t="shared" si="47"/>
        <v>2.4675814999999979</v>
      </c>
      <c r="I453" s="2">
        <f t="array" ref="I453">SUMPRODUCT(B437:B456, (ROW(B437:B456)-ROW(B437)+1)) / (20*21/2)</f>
        <v>2.5223157142857144</v>
      </c>
      <c r="J453" s="2">
        <f t="shared" si="50"/>
        <v>2.5239226173853808</v>
      </c>
      <c r="K453" s="2">
        <f t="shared" si="52"/>
        <v>2.5157774308284844</v>
      </c>
    </row>
    <row r="454" spans="1:11" ht="13.5" x14ac:dyDescent="0.25">
      <c r="A454" s="3">
        <f>TITRES_STAT!B457</f>
        <v>42964</v>
      </c>
      <c r="B454" s="5">
        <f>TITRES_STAT!D457</f>
        <v>2.4948999999999999</v>
      </c>
      <c r="C454" s="2">
        <f t="shared" si="53"/>
        <v>-4.0200000000000014E-2</v>
      </c>
      <c r="D454" s="2">
        <f t="shared" ref="D454:D517" si="54">AVERAGE(B450:B454)</f>
        <v>2.4965199999999999</v>
      </c>
      <c r="E454" s="2">
        <f t="shared" si="48"/>
        <v>2.5593000000000004</v>
      </c>
      <c r="F454" s="2">
        <f t="shared" si="49"/>
        <v>2.5226800000000003</v>
      </c>
      <c r="G454" s="2">
        <f t="shared" si="51"/>
        <v>2.4994180000000004</v>
      </c>
      <c r="H454" s="2">
        <f t="shared" si="47"/>
        <v>2.4687079999999981</v>
      </c>
      <c r="I454" s="2">
        <f t="array" ref="I454">SUMPRODUCT(B438:B457, (ROW(B438:B457)-ROW(B438)+1)) / (20*21/2)</f>
        <v>2.5198614285714283</v>
      </c>
      <c r="J454" s="2">
        <f t="shared" si="50"/>
        <v>2.5211585585867731</v>
      </c>
      <c r="K454" s="2">
        <f t="shared" si="52"/>
        <v>2.5149587080508971</v>
      </c>
    </row>
    <row r="455" spans="1:11" ht="13.5" x14ac:dyDescent="0.25">
      <c r="A455" s="3">
        <f>TITRES_STAT!B458</f>
        <v>42965</v>
      </c>
      <c r="B455" s="5">
        <f>TITRES_STAT!D458</f>
        <v>2.4708000000000001</v>
      </c>
      <c r="C455" s="2">
        <f t="shared" si="53"/>
        <v>-2.4099999999999788E-2</v>
      </c>
      <c r="D455" s="2">
        <f t="shared" si="54"/>
        <v>2.4900799999999998</v>
      </c>
      <c r="E455" s="2">
        <f t="shared" si="48"/>
        <v>2.5391800000000004</v>
      </c>
      <c r="F455" s="2">
        <f t="shared" si="49"/>
        <v>2.5214750000000001</v>
      </c>
      <c r="G455" s="2">
        <f t="shared" si="51"/>
        <v>2.4982920000000006</v>
      </c>
      <c r="H455" s="2">
        <f t="shared" si="47"/>
        <v>2.4697944999999977</v>
      </c>
      <c r="I455" s="2">
        <f t="array" ref="I455">SUMPRODUCT(B439:B458, (ROW(B439:B458)-ROW(B439)+1)) / (20*21/2)</f>
        <v>2.5167219047619049</v>
      </c>
      <c r="J455" s="2">
        <f t="shared" si="50"/>
        <v>2.5163625053880327</v>
      </c>
      <c r="K455" s="2">
        <f t="shared" si="52"/>
        <v>2.5132269940096856</v>
      </c>
    </row>
    <row r="456" spans="1:11" ht="13.5" x14ac:dyDescent="0.25">
      <c r="A456" s="3">
        <f>TITRES_STAT!B459</f>
        <v>42968</v>
      </c>
      <c r="B456" s="5">
        <f>TITRES_STAT!D459</f>
        <v>2.4788000000000001</v>
      </c>
      <c r="C456" s="2">
        <f t="shared" si="53"/>
        <v>8.0000000000000071E-3</v>
      </c>
      <c r="D456" s="2">
        <f t="shared" si="54"/>
        <v>2.4948999999999999</v>
      </c>
      <c r="E456" s="2">
        <f t="shared" si="48"/>
        <v>2.5198600000000004</v>
      </c>
      <c r="F456" s="2">
        <f t="shared" si="49"/>
        <v>2.5206700000000004</v>
      </c>
      <c r="G456" s="2">
        <f t="shared" si="51"/>
        <v>2.4973260000000006</v>
      </c>
      <c r="H456" s="2">
        <f t="shared" si="47"/>
        <v>2.470438499999998</v>
      </c>
      <c r="I456" s="2">
        <f t="array" ref="I456">SUMPRODUCT(B440:B459, (ROW(B440:B459)-ROW(B440)+1)) / (20*21/2)</f>
        <v>2.5143057142857148</v>
      </c>
      <c r="J456" s="2">
        <f t="shared" si="50"/>
        <v>2.5127851239225061</v>
      </c>
      <c r="K456" s="2">
        <f t="shared" si="52"/>
        <v>2.5118769158132275</v>
      </c>
    </row>
    <row r="457" spans="1:11" ht="13.5" x14ac:dyDescent="0.25">
      <c r="A457" s="3">
        <f>TITRES_STAT!B460</f>
        <v>42969</v>
      </c>
      <c r="B457" s="5">
        <f>TITRES_STAT!D460</f>
        <v>2.4948999999999999</v>
      </c>
      <c r="C457" s="2">
        <f t="shared" si="53"/>
        <v>1.6099999999999781E-2</v>
      </c>
      <c r="D457" s="2">
        <f t="shared" si="54"/>
        <v>2.4948999999999999</v>
      </c>
      <c r="E457" s="2">
        <f t="shared" si="48"/>
        <v>2.5085900000000003</v>
      </c>
      <c r="F457" s="2">
        <f t="shared" si="49"/>
        <v>2.5198650000000002</v>
      </c>
      <c r="G457" s="2">
        <f t="shared" si="51"/>
        <v>2.4982920000000006</v>
      </c>
      <c r="H457" s="2">
        <f t="shared" si="47"/>
        <v>2.4708409999999983</v>
      </c>
      <c r="I457" s="2">
        <f t="array" ref="I457">SUMPRODUCT(B441:B460, (ROW(B441:B460)-ROW(B441)+1)) / (20*21/2)</f>
        <v>2.5080995238095238</v>
      </c>
      <c r="J457" s="2">
        <f t="shared" si="50"/>
        <v>2.5110817787870294</v>
      </c>
      <c r="K457" s="2">
        <f t="shared" si="52"/>
        <v>2.5112111544087874</v>
      </c>
    </row>
    <row r="458" spans="1:11" ht="13.5" x14ac:dyDescent="0.25">
      <c r="A458" s="3">
        <f>TITRES_STAT!B461</f>
        <v>42970</v>
      </c>
      <c r="B458" s="5">
        <f>TITRES_STAT!D461</f>
        <v>2.4868999999999999</v>
      </c>
      <c r="C458" s="2">
        <f t="shared" si="53"/>
        <v>-8.0000000000000071E-3</v>
      </c>
      <c r="D458" s="2">
        <f t="shared" si="54"/>
        <v>2.4852599999999998</v>
      </c>
      <c r="E458" s="2">
        <f t="shared" si="48"/>
        <v>2.4965199999999999</v>
      </c>
      <c r="F458" s="2">
        <f t="shared" si="49"/>
        <v>2.5202700000000005</v>
      </c>
      <c r="G458" s="2">
        <f t="shared" si="51"/>
        <v>2.4997420000000004</v>
      </c>
      <c r="H458" s="2">
        <f t="shared" ref="H458:H521" si="55">AVERAGE(B259:B458)</f>
        <v>2.4712034999999979</v>
      </c>
      <c r="I458" s="2">
        <f t="array" ref="I458">SUMPRODUCT(B442:B461, (ROW(B442:B461)-ROW(B442)+1)) / (20*21/2)</f>
        <v>2.5018933333333333</v>
      </c>
      <c r="J458" s="2">
        <f t="shared" si="50"/>
        <v>2.5087787522358838</v>
      </c>
      <c r="K458" s="2">
        <f t="shared" si="52"/>
        <v>2.5102577758045213</v>
      </c>
    </row>
    <row r="459" spans="1:11" ht="13.5" x14ac:dyDescent="0.25">
      <c r="A459" s="3">
        <f>TITRES_STAT!B462</f>
        <v>42971</v>
      </c>
      <c r="B459" s="5">
        <f>TITRES_STAT!D462</f>
        <v>2.4948999999999999</v>
      </c>
      <c r="C459" s="2">
        <f t="shared" si="53"/>
        <v>8.0000000000000071E-3</v>
      </c>
      <c r="D459" s="2">
        <f t="shared" si="54"/>
        <v>2.4852599999999998</v>
      </c>
      <c r="E459" s="2">
        <f t="shared" si="48"/>
        <v>2.4908900000000003</v>
      </c>
      <c r="F459" s="2">
        <f t="shared" si="49"/>
        <v>2.5198650000000002</v>
      </c>
      <c r="G459" s="2">
        <f t="shared" si="51"/>
        <v>2.4999020000000005</v>
      </c>
      <c r="H459" s="2">
        <f t="shared" si="55"/>
        <v>2.4716059999999977</v>
      </c>
      <c r="I459" s="2">
        <f t="array" ref="I459">SUMPRODUCT(B443:B462, (ROW(B443:B462)-ROW(B443)+1)) / (20*21/2)</f>
        <v>2.4931904761904757</v>
      </c>
      <c r="J459" s="2">
        <f t="shared" si="50"/>
        <v>2.5074569663086566</v>
      </c>
      <c r="K459" s="2">
        <f t="shared" si="52"/>
        <v>2.5096555100866973</v>
      </c>
    </row>
    <row r="460" spans="1:11" ht="13.5" x14ac:dyDescent="0.25">
      <c r="A460" s="3">
        <f>TITRES_STAT!B463</f>
        <v>42972</v>
      </c>
      <c r="B460" s="5">
        <f>TITRES_STAT!D463</f>
        <v>2.4546999999999999</v>
      </c>
      <c r="C460" s="2">
        <f t="shared" si="53"/>
        <v>-4.0200000000000014E-2</v>
      </c>
      <c r="D460" s="2">
        <f t="shared" si="54"/>
        <v>2.48204</v>
      </c>
      <c r="E460" s="2">
        <f t="shared" ref="E460:E523" si="56">AVERAGE(B451:B460)</f>
        <v>2.4860599999999997</v>
      </c>
      <c r="F460" s="2">
        <f t="shared" si="49"/>
        <v>2.5198650000000002</v>
      </c>
      <c r="G460" s="2">
        <f t="shared" si="51"/>
        <v>2.5000640000000005</v>
      </c>
      <c r="H460" s="2">
        <f t="shared" si="55"/>
        <v>2.4717269999999978</v>
      </c>
      <c r="I460" s="2">
        <f t="array" ref="I460">SUMPRODUCT(B444:B463, (ROW(B444:B463)-ROW(B444)+1)) / (20*21/2)</f>
        <v>2.4908895238095234</v>
      </c>
      <c r="J460" s="2">
        <f t="shared" si="50"/>
        <v>2.5024324933268796</v>
      </c>
      <c r="K460" s="2">
        <f t="shared" si="52"/>
        <v>2.5075003920440815</v>
      </c>
    </row>
    <row r="461" spans="1:11" ht="13.5" x14ac:dyDescent="0.25">
      <c r="A461" s="3">
        <f>TITRES_STAT!B464</f>
        <v>42975</v>
      </c>
      <c r="B461" s="5">
        <f>TITRES_STAT!D464</f>
        <v>2.4546999999999999</v>
      </c>
      <c r="C461" s="2">
        <f t="shared" si="53"/>
        <v>0</v>
      </c>
      <c r="D461" s="2">
        <f t="shared" si="54"/>
        <v>2.47722</v>
      </c>
      <c r="E461" s="2">
        <f t="shared" si="56"/>
        <v>2.4860599999999997</v>
      </c>
      <c r="F461" s="2">
        <f t="shared" si="49"/>
        <v>2.5218800000000003</v>
      </c>
      <c r="G461" s="2">
        <f t="shared" si="51"/>
        <v>2.5002260000000005</v>
      </c>
      <c r="H461" s="2">
        <f t="shared" si="55"/>
        <v>2.471928499999998</v>
      </c>
      <c r="I461" s="2">
        <f t="array" ref="I461">SUMPRODUCT(B445:B464, (ROW(B445:B464)-ROW(B445)+1)) / (20*21/2)</f>
        <v>2.4847599999999992</v>
      </c>
      <c r="J461" s="2">
        <f t="shared" si="50"/>
        <v>2.4978865415814622</v>
      </c>
      <c r="K461" s="2">
        <f t="shared" si="52"/>
        <v>2.5054297884345096</v>
      </c>
    </row>
    <row r="462" spans="1:11" ht="13.5" x14ac:dyDescent="0.25">
      <c r="A462" s="3">
        <f>TITRES_STAT!B465</f>
        <v>42976</v>
      </c>
      <c r="B462" s="5">
        <f>TITRES_STAT!D465</f>
        <v>2.4304999999999999</v>
      </c>
      <c r="C462" s="2">
        <f t="shared" si="53"/>
        <v>-2.4199999999999999E-2</v>
      </c>
      <c r="D462" s="2">
        <f t="shared" si="54"/>
        <v>2.46434</v>
      </c>
      <c r="E462" s="2">
        <f t="shared" si="56"/>
        <v>2.4796199999999997</v>
      </c>
      <c r="F462" s="2">
        <f t="shared" si="49"/>
        <v>2.5190600000000005</v>
      </c>
      <c r="G462" s="2">
        <f t="shared" si="51"/>
        <v>2.4999040000000003</v>
      </c>
      <c r="H462" s="2">
        <f t="shared" si="55"/>
        <v>2.4720489999999979</v>
      </c>
      <c r="I462" s="2">
        <f t="array" ref="I462">SUMPRODUCT(B446:B465, (ROW(B446:B465)-ROW(B446)+1)) / (20*21/2)</f>
        <v>2.4828038095238099</v>
      </c>
      <c r="J462" s="2">
        <f t="shared" si="50"/>
        <v>2.491468775716561</v>
      </c>
      <c r="K462" s="2">
        <f t="shared" si="52"/>
        <v>2.5024913653586465</v>
      </c>
    </row>
    <row r="463" spans="1:11" ht="13.5" x14ac:dyDescent="0.25">
      <c r="A463" s="3">
        <f>TITRES_STAT!B466</f>
        <v>42977</v>
      </c>
      <c r="B463" s="5">
        <f>TITRES_STAT!D466</f>
        <v>2.4948999999999999</v>
      </c>
      <c r="C463" s="2">
        <f t="shared" si="53"/>
        <v>6.4400000000000013E-2</v>
      </c>
      <c r="D463" s="2">
        <f t="shared" si="54"/>
        <v>2.4659399999999998</v>
      </c>
      <c r="E463" s="2">
        <f t="shared" si="56"/>
        <v>2.4755999999999996</v>
      </c>
      <c r="F463" s="2">
        <f t="shared" si="49"/>
        <v>2.5190600000000005</v>
      </c>
      <c r="G463" s="2">
        <f t="shared" si="51"/>
        <v>2.4994200000000006</v>
      </c>
      <c r="H463" s="2">
        <f t="shared" si="55"/>
        <v>2.4725319999999975</v>
      </c>
      <c r="I463" s="2">
        <f t="array" ref="I463">SUMPRODUCT(B447:B466, (ROW(B447:B466)-ROW(B447)+1)) / (20*21/2)</f>
        <v>2.4816909523809523</v>
      </c>
      <c r="J463" s="2">
        <f t="shared" si="50"/>
        <v>2.4917955589816505</v>
      </c>
      <c r="K463" s="2">
        <f t="shared" si="52"/>
        <v>2.502193664756347</v>
      </c>
    </row>
    <row r="464" spans="1:11" ht="13.5" x14ac:dyDescent="0.25">
      <c r="A464" s="3">
        <f>TITRES_STAT!B467</f>
        <v>42978</v>
      </c>
      <c r="B464" s="5">
        <f>TITRES_STAT!D467</f>
        <v>2.4546999999999999</v>
      </c>
      <c r="C464" s="2">
        <f t="shared" si="53"/>
        <v>-4.0200000000000014E-2</v>
      </c>
      <c r="D464" s="2">
        <f t="shared" si="54"/>
        <v>2.4579</v>
      </c>
      <c r="E464" s="2">
        <f t="shared" si="56"/>
        <v>2.4715799999999999</v>
      </c>
      <c r="F464" s="2">
        <f t="shared" si="49"/>
        <v>2.5154400000000008</v>
      </c>
      <c r="G464" s="2">
        <f t="shared" si="51"/>
        <v>2.4970060000000007</v>
      </c>
      <c r="H464" s="2">
        <f t="shared" si="55"/>
        <v>2.4729344999999974</v>
      </c>
      <c r="I464" s="2">
        <f t="array" ref="I464">SUMPRODUCT(B448:B467, (ROW(B448:B467)-ROW(B448)+1)) / (20*21/2)</f>
        <v>2.4745261904761904</v>
      </c>
      <c r="J464" s="2">
        <f t="shared" si="50"/>
        <v>2.4882626486024457</v>
      </c>
      <c r="K464" s="2">
        <f t="shared" si="52"/>
        <v>2.5003311680992355</v>
      </c>
    </row>
    <row r="465" spans="1:11" ht="13.5" x14ac:dyDescent="0.25">
      <c r="A465" s="3">
        <f>TITRES_STAT!B468</f>
        <v>42982</v>
      </c>
      <c r="B465" s="5">
        <f>TITRES_STAT!D468</f>
        <v>2.4948999999999999</v>
      </c>
      <c r="C465" s="2">
        <f t="shared" si="53"/>
        <v>4.0200000000000014E-2</v>
      </c>
      <c r="D465" s="2">
        <f t="shared" si="54"/>
        <v>2.4659399999999994</v>
      </c>
      <c r="E465" s="2">
        <f t="shared" si="56"/>
        <v>2.4739899999999997</v>
      </c>
      <c r="F465" s="2">
        <f t="shared" si="49"/>
        <v>2.5065850000000007</v>
      </c>
      <c r="G465" s="2">
        <f t="shared" si="51"/>
        <v>2.4950740000000007</v>
      </c>
      <c r="H465" s="2">
        <f t="shared" si="55"/>
        <v>2.4736184999999975</v>
      </c>
      <c r="I465" s="2">
        <f t="array" ref="I465">SUMPRODUCT(B449:B468, (ROW(B449:B468)-ROW(B449)+1)) / (20*21/2)</f>
        <v>2.4751380952380946</v>
      </c>
      <c r="J465" s="2">
        <f t="shared" si="50"/>
        <v>2.4888947773069745</v>
      </c>
      <c r="K465" s="2">
        <f t="shared" si="52"/>
        <v>2.500118181114952</v>
      </c>
    </row>
    <row r="466" spans="1:11" ht="13.5" x14ac:dyDescent="0.25">
      <c r="A466" s="3">
        <f>TITRES_STAT!B469</f>
        <v>42983</v>
      </c>
      <c r="B466" s="5">
        <f>TITRES_STAT!D469</f>
        <v>2.4948999999999999</v>
      </c>
      <c r="C466" s="2">
        <f t="shared" si="53"/>
        <v>0</v>
      </c>
      <c r="D466" s="2">
        <f t="shared" si="54"/>
        <v>2.4739800000000001</v>
      </c>
      <c r="E466" s="2">
        <f t="shared" si="56"/>
        <v>2.4756</v>
      </c>
      <c r="F466" s="2">
        <f t="shared" si="49"/>
        <v>2.4977300000000007</v>
      </c>
      <c r="G466" s="2">
        <f t="shared" si="51"/>
        <v>2.4931420000000006</v>
      </c>
      <c r="H466" s="2">
        <f t="shared" si="55"/>
        <v>2.4743829999999978</v>
      </c>
      <c r="I466" s="2">
        <f t="array" ref="I466">SUMPRODUCT(B450:B469, (ROW(B450:B469)-ROW(B450)+1)) / (20*21/2)</f>
        <v>2.4724580952380957</v>
      </c>
      <c r="J466" s="2">
        <f t="shared" si="50"/>
        <v>2.4894667032777389</v>
      </c>
      <c r="K466" s="2">
        <f t="shared" si="52"/>
        <v>2.4999135465614248</v>
      </c>
    </row>
    <row r="467" spans="1:11" ht="13.5" x14ac:dyDescent="0.25">
      <c r="A467" s="3">
        <f>TITRES_STAT!B470</f>
        <v>42984</v>
      </c>
      <c r="B467" s="5">
        <f>TITRES_STAT!D470</f>
        <v>2.4224999999999999</v>
      </c>
      <c r="C467" s="2">
        <f t="shared" si="53"/>
        <v>-7.240000000000002E-2</v>
      </c>
      <c r="D467" s="2">
        <f t="shared" si="54"/>
        <v>2.4723799999999998</v>
      </c>
      <c r="E467" s="2">
        <f t="shared" si="56"/>
        <v>2.4683600000000001</v>
      </c>
      <c r="F467" s="2">
        <f t="shared" si="49"/>
        <v>2.4884750000000007</v>
      </c>
      <c r="G467" s="2">
        <f t="shared" si="51"/>
        <v>2.4900840000000004</v>
      </c>
      <c r="H467" s="2">
        <f t="shared" si="55"/>
        <v>2.4748259999999975</v>
      </c>
      <c r="I467" s="2">
        <f t="array" ref="I467">SUMPRODUCT(B451:B470, (ROW(B451:B470)-ROW(B451)+1)) / (20*21/2)</f>
        <v>2.4663995238095238</v>
      </c>
      <c r="J467" s="2">
        <f t="shared" si="50"/>
        <v>2.4830889220131924</v>
      </c>
      <c r="K467" s="2">
        <f t="shared" si="52"/>
        <v>2.4968777212060753</v>
      </c>
    </row>
    <row r="468" spans="1:11" ht="13.5" x14ac:dyDescent="0.25">
      <c r="A468" s="3">
        <f>TITRES_STAT!B471</f>
        <v>42985</v>
      </c>
      <c r="B468" s="5">
        <f>TITRES_STAT!D471</f>
        <v>2.4948999999999999</v>
      </c>
      <c r="C468" s="2">
        <f t="shared" si="53"/>
        <v>7.240000000000002E-2</v>
      </c>
      <c r="D468" s="2">
        <f t="shared" si="54"/>
        <v>2.4723799999999998</v>
      </c>
      <c r="E468" s="2">
        <f t="shared" si="56"/>
        <v>2.46916</v>
      </c>
      <c r="F468" s="2">
        <f t="shared" ref="F468:F531" si="57">AVERAGE(B449:B468)</f>
        <v>2.4828400000000004</v>
      </c>
      <c r="G468" s="2">
        <f t="shared" si="51"/>
        <v>2.4899220000000004</v>
      </c>
      <c r="H468" s="2">
        <f t="shared" si="55"/>
        <v>2.4759929999999972</v>
      </c>
      <c r="I468" s="2">
        <f t="array" ref="I468">SUMPRODUCT(B452:B471, (ROW(B452:B471)-ROW(B452)+1)) / (20*21/2)</f>
        <v>2.4592295238095234</v>
      </c>
      <c r="J468" s="2">
        <f t="shared" si="50"/>
        <v>2.4842137865833647</v>
      </c>
      <c r="K468" s="2">
        <f t="shared" si="52"/>
        <v>2.4968001635117196</v>
      </c>
    </row>
    <row r="469" spans="1:11" ht="13.5" x14ac:dyDescent="0.25">
      <c r="A469" s="3">
        <f>TITRES_STAT!B472</f>
        <v>42986</v>
      </c>
      <c r="B469" s="5">
        <f>TITRES_STAT!D472</f>
        <v>2.4546999999999999</v>
      </c>
      <c r="C469" s="2">
        <f t="shared" si="53"/>
        <v>-4.0200000000000014E-2</v>
      </c>
      <c r="D469" s="2">
        <f t="shared" si="54"/>
        <v>2.4723799999999998</v>
      </c>
      <c r="E469" s="2">
        <f t="shared" si="56"/>
        <v>2.4651399999999999</v>
      </c>
      <c r="F469" s="2">
        <f t="shared" si="57"/>
        <v>2.4780150000000005</v>
      </c>
      <c r="G469" s="2">
        <f t="shared" si="51"/>
        <v>2.4889560000000004</v>
      </c>
      <c r="H469" s="2">
        <f t="shared" si="55"/>
        <v>2.4770394999999978</v>
      </c>
      <c r="I469" s="2">
        <f t="array" ref="I469">SUMPRODUCT(B453:B472, (ROW(B453:B472)-ROW(B453)+1)) / (20*21/2)</f>
        <v>2.4523280952380957</v>
      </c>
      <c r="J469" s="2">
        <f t="shared" ref="J469:J532" si="58">$J$4*B469+J468*(1-$J$4)</f>
        <v>2.4814029497659011</v>
      </c>
      <c r="K469" s="2">
        <f t="shared" si="52"/>
        <v>2.4951491767073386</v>
      </c>
    </row>
    <row r="470" spans="1:11" ht="13.5" x14ac:dyDescent="0.25">
      <c r="A470" s="3">
        <f>TITRES_STAT!B473</f>
        <v>42989</v>
      </c>
      <c r="B470" s="5">
        <f>TITRES_STAT!D473</f>
        <v>2.4144000000000001</v>
      </c>
      <c r="C470" s="2">
        <f t="shared" si="53"/>
        <v>-4.029999999999978E-2</v>
      </c>
      <c r="D470" s="2">
        <f t="shared" si="54"/>
        <v>2.4562800000000005</v>
      </c>
      <c r="E470" s="2">
        <f t="shared" si="56"/>
        <v>2.4611099999999997</v>
      </c>
      <c r="F470" s="2">
        <f t="shared" si="57"/>
        <v>2.4735850000000004</v>
      </c>
      <c r="G470" s="2">
        <f t="shared" si="51"/>
        <v>2.4886340000000007</v>
      </c>
      <c r="H470" s="2">
        <f t="shared" si="55"/>
        <v>2.4780854999999975</v>
      </c>
      <c r="I470" s="2">
        <f t="array" ref="I470">SUMPRODUCT(B454:B473, (ROW(B454:B473)-ROW(B454)+1)) / (20*21/2)</f>
        <v>2.4451247619047618</v>
      </c>
      <c r="J470" s="2">
        <f t="shared" si="58"/>
        <v>2.4750217164548629</v>
      </c>
      <c r="K470" s="2">
        <f t="shared" si="52"/>
        <v>2.4919825423266588</v>
      </c>
    </row>
    <row r="471" spans="1:11" ht="13.5" x14ac:dyDescent="0.25">
      <c r="A471" s="3">
        <f>TITRES_STAT!B474</f>
        <v>42990</v>
      </c>
      <c r="B471" s="5">
        <f>TITRES_STAT!D474</f>
        <v>2.3982999999999999</v>
      </c>
      <c r="C471" s="2">
        <f t="shared" si="53"/>
        <v>-1.6100000000000225E-2</v>
      </c>
      <c r="D471" s="2">
        <f t="shared" si="54"/>
        <v>2.43696</v>
      </c>
      <c r="E471" s="2">
        <f t="shared" si="56"/>
        <v>2.4554699999999996</v>
      </c>
      <c r="F471" s="2">
        <f t="shared" si="57"/>
        <v>2.4707650000000001</v>
      </c>
      <c r="G471" s="2">
        <f t="shared" si="51"/>
        <v>2.4886340000000002</v>
      </c>
      <c r="H471" s="2">
        <f t="shared" si="55"/>
        <v>2.4791719999999975</v>
      </c>
      <c r="I471" s="2">
        <f t="array" ref="I471">SUMPRODUCT(B455:B474, (ROW(B455:B474)-ROW(B455)+1)) / (20*21/2)</f>
        <v>2.4294109523809522</v>
      </c>
      <c r="J471" s="2">
        <f t="shared" si="58"/>
        <v>2.4677148863163048</v>
      </c>
      <c r="K471" s="2">
        <f t="shared" si="52"/>
        <v>2.4883087171373783</v>
      </c>
    </row>
    <row r="472" spans="1:11" ht="13.5" x14ac:dyDescent="0.25">
      <c r="A472" s="3">
        <f>TITRES_STAT!B475</f>
        <v>42991</v>
      </c>
      <c r="B472" s="5">
        <f>TITRES_STAT!D475</f>
        <v>2.3982999999999999</v>
      </c>
      <c r="C472" s="2">
        <f t="shared" si="53"/>
        <v>0</v>
      </c>
      <c r="D472" s="2">
        <f t="shared" si="54"/>
        <v>2.4321199999999998</v>
      </c>
      <c r="E472" s="2">
        <f t="shared" si="56"/>
        <v>2.4522499999999998</v>
      </c>
      <c r="F472" s="2">
        <f t="shared" si="57"/>
        <v>2.465935</v>
      </c>
      <c r="G472" s="2">
        <f t="shared" si="51"/>
        <v>2.4886340000000002</v>
      </c>
      <c r="H472" s="2">
        <f t="shared" si="55"/>
        <v>2.4803389999999976</v>
      </c>
      <c r="I472" s="2">
        <f t="array" ref="I472">SUMPRODUCT(B456:B475, (ROW(B456:B475)-ROW(B456)+1)) / (20*21/2)</f>
        <v>2.4207885714285711</v>
      </c>
      <c r="J472" s="2">
        <f t="shared" si="58"/>
        <v>2.461103944762371</v>
      </c>
      <c r="K472" s="2">
        <f t="shared" si="52"/>
        <v>2.484778963524148</v>
      </c>
    </row>
    <row r="473" spans="1:11" ht="13.5" x14ac:dyDescent="0.25">
      <c r="A473" s="3">
        <f>TITRES_STAT!B476</f>
        <v>42992</v>
      </c>
      <c r="B473" s="5">
        <f>TITRES_STAT!D476</f>
        <v>2.3902999999999999</v>
      </c>
      <c r="C473" s="2">
        <f t="shared" si="53"/>
        <v>-8.0000000000000071E-3</v>
      </c>
      <c r="D473" s="2">
        <f t="shared" si="54"/>
        <v>2.4112</v>
      </c>
      <c r="E473" s="2">
        <f t="shared" si="56"/>
        <v>2.4417899999999997</v>
      </c>
      <c r="F473" s="2">
        <f t="shared" si="57"/>
        <v>2.4586950000000001</v>
      </c>
      <c r="G473" s="2">
        <f t="shared" si="51"/>
        <v>2.4887960000000002</v>
      </c>
      <c r="H473" s="2">
        <f t="shared" si="55"/>
        <v>2.4812244999999975</v>
      </c>
      <c r="I473" s="2">
        <f t="array" ref="I473">SUMPRODUCT(B457:B476, (ROW(B457:B476)-ROW(B457)+1)) / (20*21/2)</f>
        <v>2.417302857142857</v>
      </c>
      <c r="J473" s="2">
        <f t="shared" si="58"/>
        <v>2.4543607119278597</v>
      </c>
      <c r="K473" s="2">
        <f t="shared" si="52"/>
        <v>2.4810739061310443</v>
      </c>
    </row>
    <row r="474" spans="1:11" ht="13.5" x14ac:dyDescent="0.25">
      <c r="A474" s="3">
        <f>TITRES_STAT!B477</f>
        <v>42993</v>
      </c>
      <c r="B474" s="5">
        <f>TITRES_STAT!D477</f>
        <v>2.2936999999999999</v>
      </c>
      <c r="C474" s="2">
        <f t="shared" si="53"/>
        <v>-9.6600000000000019E-2</v>
      </c>
      <c r="D474" s="2">
        <f t="shared" si="54"/>
        <v>2.3789999999999996</v>
      </c>
      <c r="E474" s="2">
        <f t="shared" si="56"/>
        <v>2.4256899999999999</v>
      </c>
      <c r="F474" s="2">
        <f t="shared" si="57"/>
        <v>2.4486350000000003</v>
      </c>
      <c r="G474" s="2">
        <f t="shared" si="51"/>
        <v>2.4850940000000006</v>
      </c>
      <c r="H474" s="2">
        <f t="shared" si="55"/>
        <v>2.4819084999999976</v>
      </c>
      <c r="I474" s="2">
        <f t="array" ref="I474">SUMPRODUCT(B458:B477, (ROW(B458:B477)-ROW(B458)+1)) / (20*21/2)</f>
        <v>2.414161904761905</v>
      </c>
      <c r="J474" s="2">
        <f t="shared" si="58"/>
        <v>2.4390596917442542</v>
      </c>
      <c r="K474" s="2">
        <f t="shared" si="52"/>
        <v>2.4737259098121798</v>
      </c>
    </row>
    <row r="475" spans="1:11" ht="13.5" x14ac:dyDescent="0.25">
      <c r="A475" s="3">
        <f>TITRES_STAT!B478</f>
        <v>42996</v>
      </c>
      <c r="B475" s="5">
        <f>TITRES_STAT!D478</f>
        <v>2.3580999999999999</v>
      </c>
      <c r="C475" s="2">
        <f t="shared" si="53"/>
        <v>6.4400000000000013E-2</v>
      </c>
      <c r="D475" s="2">
        <f t="shared" si="54"/>
        <v>2.36774</v>
      </c>
      <c r="E475" s="2">
        <f t="shared" si="56"/>
        <v>2.41201</v>
      </c>
      <c r="F475" s="2">
        <f t="shared" si="57"/>
        <v>2.4430000000000005</v>
      </c>
      <c r="G475" s="2">
        <f t="shared" si="51"/>
        <v>2.4823580000000005</v>
      </c>
      <c r="H475" s="2">
        <f t="shared" si="55"/>
        <v>2.4827534999999976</v>
      </c>
      <c r="I475" s="2">
        <f t="array" ref="I475">SUMPRODUCT(B459:B478, (ROW(B459:B478)-ROW(B459)+1)) / (20*21/2)</f>
        <v>2.4114423809523808</v>
      </c>
      <c r="J475" s="2">
        <f t="shared" si="58"/>
        <v>2.431349244911468</v>
      </c>
      <c r="K475" s="2">
        <f t="shared" si="52"/>
        <v>2.4691915604077805</v>
      </c>
    </row>
    <row r="476" spans="1:11" ht="13.5" x14ac:dyDescent="0.25">
      <c r="A476" s="3">
        <f>TITRES_STAT!B479</f>
        <v>42997</v>
      </c>
      <c r="B476" s="5">
        <f>TITRES_STAT!D479</f>
        <v>2.4064000000000001</v>
      </c>
      <c r="C476" s="2">
        <f t="shared" si="53"/>
        <v>4.8300000000000232E-2</v>
      </c>
      <c r="D476" s="2">
        <f t="shared" si="54"/>
        <v>2.3693599999999999</v>
      </c>
      <c r="E476" s="2">
        <f t="shared" si="56"/>
        <v>2.4031600000000002</v>
      </c>
      <c r="F476" s="2">
        <f t="shared" si="57"/>
        <v>2.4393799999999999</v>
      </c>
      <c r="G476" s="2">
        <f t="shared" si="51"/>
        <v>2.4807480000000002</v>
      </c>
      <c r="H476" s="2">
        <f t="shared" si="55"/>
        <v>2.4840009999999979</v>
      </c>
      <c r="I476" s="2">
        <f t="array" ref="I476">SUMPRODUCT(B460:B479, (ROW(B460:B479)-ROW(B460)+1)) / (20*21/2)</f>
        <v>2.4052680952380956</v>
      </c>
      <c r="J476" s="2">
        <f t="shared" si="58"/>
        <v>2.4289731263484708</v>
      </c>
      <c r="K476" s="2">
        <f t="shared" si="52"/>
        <v>2.4667291462741421</v>
      </c>
    </row>
    <row r="477" spans="1:11" ht="13.5" x14ac:dyDescent="0.25">
      <c r="A477" s="3">
        <f>TITRES_STAT!B480</f>
        <v>42998</v>
      </c>
      <c r="B477" s="5">
        <f>TITRES_STAT!D480</f>
        <v>2.4064000000000001</v>
      </c>
      <c r="C477" s="2">
        <f t="shared" si="53"/>
        <v>0</v>
      </c>
      <c r="D477" s="2">
        <f t="shared" si="54"/>
        <v>2.3709799999999999</v>
      </c>
      <c r="E477" s="2">
        <f t="shared" si="56"/>
        <v>2.4015500000000003</v>
      </c>
      <c r="F477" s="2">
        <f t="shared" si="57"/>
        <v>2.4349549999999995</v>
      </c>
      <c r="G477" s="2">
        <f t="shared" si="51"/>
        <v>2.4786560000000004</v>
      </c>
      <c r="H477" s="2">
        <f t="shared" si="55"/>
        <v>2.4852484999999982</v>
      </c>
      <c r="I477" s="2">
        <f t="array" ref="I477">SUMPRODUCT(B461:B480, (ROW(B461:B480)-ROW(B461)+1)) / (20*21/2)</f>
        <v>2.403545238095238</v>
      </c>
      <c r="J477" s="2">
        <f t="shared" si="58"/>
        <v>2.4268233047914736</v>
      </c>
      <c r="K477" s="2">
        <f t="shared" si="52"/>
        <v>2.4643632974006464</v>
      </c>
    </row>
    <row r="478" spans="1:11" ht="13.5" x14ac:dyDescent="0.25">
      <c r="A478" s="3">
        <f>TITRES_STAT!B481</f>
        <v>43000</v>
      </c>
      <c r="B478" s="5">
        <f>TITRES_STAT!D481</f>
        <v>2.4064000000000001</v>
      </c>
      <c r="C478" s="2">
        <f t="shared" si="53"/>
        <v>0</v>
      </c>
      <c r="D478" s="2">
        <f t="shared" si="54"/>
        <v>2.3741999999999996</v>
      </c>
      <c r="E478" s="2">
        <f t="shared" si="56"/>
        <v>2.3927000000000005</v>
      </c>
      <c r="F478" s="2">
        <f t="shared" si="57"/>
        <v>2.43093</v>
      </c>
      <c r="G478" s="2">
        <f t="shared" si="51"/>
        <v>2.4767240000000008</v>
      </c>
      <c r="H478" s="2">
        <f t="shared" si="55"/>
        <v>2.4868179999999982</v>
      </c>
      <c r="I478" s="2">
        <f t="array" ref="I478">SUMPRODUCT(B462:B481, (ROW(B462:B481)-ROW(B462)+1)) / (20*21/2)</f>
        <v>2.4035857142857138</v>
      </c>
      <c r="J478" s="2">
        <f t="shared" si="58"/>
        <v>2.4248782281446664</v>
      </c>
      <c r="K478" s="2">
        <f t="shared" si="52"/>
        <v>2.4620902269143463</v>
      </c>
    </row>
    <row r="479" spans="1:11" ht="13.5" x14ac:dyDescent="0.25">
      <c r="A479" s="3">
        <f>TITRES_STAT!B482</f>
        <v>43003</v>
      </c>
      <c r="B479" s="5">
        <f>TITRES_STAT!D482</f>
        <v>2.3660999999999999</v>
      </c>
      <c r="C479" s="2">
        <f t="shared" si="53"/>
        <v>-4.0300000000000225E-2</v>
      </c>
      <c r="D479" s="2">
        <f t="shared" si="54"/>
        <v>2.3886799999999999</v>
      </c>
      <c r="E479" s="2">
        <f t="shared" si="56"/>
        <v>2.3838400000000002</v>
      </c>
      <c r="F479" s="2">
        <f t="shared" si="57"/>
        <v>2.4244899999999996</v>
      </c>
      <c r="G479" s="2">
        <f t="shared" si="51"/>
        <v>2.4754360000000006</v>
      </c>
      <c r="H479" s="2">
        <f t="shared" si="55"/>
        <v>2.4881859999999985</v>
      </c>
      <c r="I479" s="2">
        <f t="array" ref="I479">SUMPRODUCT(B463:B482, (ROW(B463:B482)-ROW(B463)+1)) / (20*21/2)</f>
        <v>2.4030080952380954</v>
      </c>
      <c r="J479" s="2">
        <f t="shared" si="58"/>
        <v>2.4192803016546982</v>
      </c>
      <c r="K479" s="2">
        <f t="shared" si="52"/>
        <v>2.4583259042902545</v>
      </c>
    </row>
    <row r="480" spans="1:11" ht="13.5" x14ac:dyDescent="0.25">
      <c r="A480" s="3">
        <f>TITRES_STAT!B483</f>
        <v>43004</v>
      </c>
      <c r="B480" s="5">
        <f>TITRES_STAT!D483</f>
        <v>2.4064000000000001</v>
      </c>
      <c r="C480" s="2">
        <f t="shared" si="53"/>
        <v>4.0300000000000225E-2</v>
      </c>
      <c r="D480" s="2">
        <f t="shared" si="54"/>
        <v>2.3983400000000001</v>
      </c>
      <c r="E480" s="2">
        <f t="shared" si="56"/>
        <v>2.3830400000000003</v>
      </c>
      <c r="F480" s="2">
        <f t="shared" si="57"/>
        <v>2.4220749999999995</v>
      </c>
      <c r="G480" s="2">
        <f t="shared" si="51"/>
        <v>2.4739880000000007</v>
      </c>
      <c r="H480" s="2">
        <f t="shared" si="55"/>
        <v>2.4894739999999986</v>
      </c>
      <c r="I480" s="2">
        <f t="array" ref="I480">SUMPRODUCT(B464:B483, (ROW(B464:B483)-ROW(B464)+1)) / (20*21/2)</f>
        <v>2.4009738095238093</v>
      </c>
      <c r="J480" s="2">
        <f t="shared" si="58"/>
        <v>2.4180536062590128</v>
      </c>
      <c r="K480" s="2">
        <f t="shared" si="52"/>
        <v>2.4562895943180876</v>
      </c>
    </row>
    <row r="481" spans="1:11" ht="13.5" x14ac:dyDescent="0.25">
      <c r="A481" s="3">
        <f>TITRES_STAT!B484</f>
        <v>43005</v>
      </c>
      <c r="B481" s="5">
        <f>TITRES_STAT!D484</f>
        <v>2.4224999999999999</v>
      </c>
      <c r="C481" s="2">
        <f t="shared" si="53"/>
        <v>1.6099999999999781E-2</v>
      </c>
      <c r="D481" s="2">
        <f t="shared" si="54"/>
        <v>2.4015599999999999</v>
      </c>
      <c r="E481" s="2">
        <f t="shared" si="56"/>
        <v>2.3854600000000001</v>
      </c>
      <c r="F481" s="2">
        <f t="shared" si="57"/>
        <v>2.4204649999999992</v>
      </c>
      <c r="G481" s="2">
        <f t="shared" si="51"/>
        <v>2.4730220000000007</v>
      </c>
      <c r="H481" s="2">
        <f t="shared" si="55"/>
        <v>2.491083999999999</v>
      </c>
      <c r="I481" s="2">
        <f t="array" ref="I481">SUMPRODUCT(B465:B484, (ROW(B465:B484)-ROW(B465)+1)) / (20*21/2)</f>
        <v>2.3963328571428573</v>
      </c>
      <c r="J481" s="2">
        <f t="shared" si="58"/>
        <v>2.418477072329583</v>
      </c>
      <c r="K481" s="2">
        <f t="shared" si="52"/>
        <v>2.4549645121879666</v>
      </c>
    </row>
    <row r="482" spans="1:11" ht="13.5" x14ac:dyDescent="0.25">
      <c r="A482" s="3">
        <f>TITRES_STAT!B485</f>
        <v>43006</v>
      </c>
      <c r="B482" s="5">
        <f>TITRES_STAT!D485</f>
        <v>2.4144000000000001</v>
      </c>
      <c r="C482" s="2">
        <f t="shared" si="53"/>
        <v>-8.099999999999774E-3</v>
      </c>
      <c r="D482" s="2">
        <f t="shared" si="54"/>
        <v>2.4031600000000002</v>
      </c>
      <c r="E482" s="2">
        <f t="shared" si="56"/>
        <v>2.38707</v>
      </c>
      <c r="F482" s="2">
        <f t="shared" si="57"/>
        <v>2.4196599999999995</v>
      </c>
      <c r="G482" s="2">
        <f t="shared" si="51"/>
        <v>2.4720560000000007</v>
      </c>
      <c r="H482" s="2">
        <f t="shared" si="55"/>
        <v>2.4926934999999988</v>
      </c>
      <c r="I482" s="2">
        <f t="array" ref="I482">SUMPRODUCT(B466:B485, (ROW(B466:B485)-ROW(B466)+1)) / (20*21/2)</f>
        <v>2.388285238095238</v>
      </c>
      <c r="J482" s="2">
        <f t="shared" si="58"/>
        <v>2.4180887797267654</v>
      </c>
      <c r="K482" s="2">
        <f t="shared" si="52"/>
        <v>2.4533737470041248</v>
      </c>
    </row>
    <row r="483" spans="1:11" ht="13.5" x14ac:dyDescent="0.25">
      <c r="A483" s="3">
        <f>TITRES_STAT!B486</f>
        <v>43007</v>
      </c>
      <c r="B483" s="5">
        <f>TITRES_STAT!D486</f>
        <v>2.3982999999999999</v>
      </c>
      <c r="C483" s="2">
        <f t="shared" si="53"/>
        <v>-1.6100000000000225E-2</v>
      </c>
      <c r="D483" s="2">
        <f t="shared" si="54"/>
        <v>2.4015399999999998</v>
      </c>
      <c r="E483" s="2">
        <f t="shared" si="56"/>
        <v>2.3878699999999999</v>
      </c>
      <c r="F483" s="2">
        <f t="shared" si="57"/>
        <v>2.4148299999999998</v>
      </c>
      <c r="G483" s="2">
        <f t="shared" si="51"/>
        <v>2.470768000000001</v>
      </c>
      <c r="H483" s="2">
        <f t="shared" si="55"/>
        <v>2.4942624999999992</v>
      </c>
      <c r="I483" s="2">
        <f t="array" ref="I483">SUMPRODUCT(B467:B486, (ROW(B467:B486)-ROW(B467)+1)) / (20*21/2)</f>
        <v>2.3818042857142858</v>
      </c>
      <c r="J483" s="2">
        <f t="shared" si="58"/>
        <v>2.4162041340385021</v>
      </c>
      <c r="K483" s="2">
        <f t="shared" si="52"/>
        <v>2.4512139922196496</v>
      </c>
    </row>
    <row r="484" spans="1:11" ht="13.5" x14ac:dyDescent="0.25">
      <c r="A484" s="3">
        <f>TITRES_STAT!B487</f>
        <v>43010</v>
      </c>
      <c r="B484" s="5">
        <f>TITRES_STAT!D487</f>
        <v>2.3660999999999999</v>
      </c>
      <c r="C484" s="2">
        <f t="shared" si="53"/>
        <v>-3.2200000000000006E-2</v>
      </c>
      <c r="D484" s="2">
        <f t="shared" si="54"/>
        <v>2.4015399999999998</v>
      </c>
      <c r="E484" s="2">
        <f t="shared" si="56"/>
        <v>2.3951099999999999</v>
      </c>
      <c r="F484" s="2">
        <f t="shared" si="57"/>
        <v>2.4104000000000001</v>
      </c>
      <c r="G484" s="2">
        <f t="shared" si="51"/>
        <v>2.4675480000000012</v>
      </c>
      <c r="H484" s="2">
        <f t="shared" si="55"/>
        <v>2.4959524999999987</v>
      </c>
      <c r="I484" s="2">
        <f t="array" ref="I484">SUMPRODUCT(B468:B487, (ROW(B468:B487)-ROW(B468)+1)) / (20*21/2)</f>
        <v>2.3714995238095238</v>
      </c>
      <c r="J484" s="2">
        <f t="shared" si="58"/>
        <v>2.4114323117491208</v>
      </c>
      <c r="K484" s="2">
        <f t="shared" si="52"/>
        <v>2.447876188603193</v>
      </c>
    </row>
    <row r="485" spans="1:11" ht="13.5" x14ac:dyDescent="0.25">
      <c r="A485" s="3">
        <f>TITRES_STAT!B488</f>
        <v>43011</v>
      </c>
      <c r="B485" s="5">
        <f>TITRES_STAT!D488</f>
        <v>2.3258999999999999</v>
      </c>
      <c r="C485" s="2">
        <f t="shared" si="53"/>
        <v>-4.0200000000000014E-2</v>
      </c>
      <c r="D485" s="2">
        <f t="shared" si="54"/>
        <v>2.38544</v>
      </c>
      <c r="E485" s="2">
        <f t="shared" si="56"/>
        <v>2.3918899999999996</v>
      </c>
      <c r="F485" s="2">
        <f t="shared" si="57"/>
        <v>2.4019500000000003</v>
      </c>
      <c r="G485" s="2">
        <f t="shared" si="51"/>
        <v>2.4641680000000012</v>
      </c>
      <c r="H485" s="2">
        <f t="shared" si="55"/>
        <v>2.497682999999999</v>
      </c>
      <c r="I485" s="2">
        <f t="array" ref="I485">SUMPRODUCT(B469:B488, (ROW(B469:B488)-ROW(B469)+1)) / (20*21/2)</f>
        <v>2.362608095238095</v>
      </c>
      <c r="J485" s="2">
        <f t="shared" si="58"/>
        <v>2.4032863772968236</v>
      </c>
      <c r="K485" s="2">
        <f t="shared" si="52"/>
        <v>2.44309280865797</v>
      </c>
    </row>
    <row r="486" spans="1:11" ht="13.5" x14ac:dyDescent="0.25">
      <c r="A486" s="3">
        <f>TITRES_STAT!B489</f>
        <v>43012</v>
      </c>
      <c r="B486" s="5">
        <f>TITRES_STAT!D489</f>
        <v>2.3338999999999999</v>
      </c>
      <c r="C486" s="2">
        <f t="shared" si="53"/>
        <v>8.0000000000000071E-3</v>
      </c>
      <c r="D486" s="2">
        <f t="shared" si="54"/>
        <v>2.3677199999999998</v>
      </c>
      <c r="E486" s="2">
        <f t="shared" si="56"/>
        <v>2.3846400000000001</v>
      </c>
      <c r="F486" s="2">
        <f t="shared" si="57"/>
        <v>2.3938999999999999</v>
      </c>
      <c r="G486" s="2">
        <f t="shared" si="51"/>
        <v>2.4609480000000015</v>
      </c>
      <c r="H486" s="2">
        <f t="shared" si="55"/>
        <v>2.4992924999999993</v>
      </c>
      <c r="I486" s="2">
        <f t="array" ref="I486">SUMPRODUCT(B470:B489, (ROW(B470:B489)-ROW(B470)+1)) / (20*21/2)</f>
        <v>2.3546747619047621</v>
      </c>
      <c r="J486" s="2">
        <f t="shared" si="58"/>
        <v>2.3966781508876021</v>
      </c>
      <c r="K486" s="2">
        <f t="shared" si="52"/>
        <v>2.4388107377302064</v>
      </c>
    </row>
    <row r="487" spans="1:11" ht="13.5" x14ac:dyDescent="0.25">
      <c r="A487" s="3">
        <f>TITRES_STAT!B490</f>
        <v>43013</v>
      </c>
      <c r="B487" s="5">
        <f>TITRES_STAT!D490</f>
        <v>2.2856999999999998</v>
      </c>
      <c r="C487" s="2">
        <f t="shared" si="53"/>
        <v>-4.8200000000000021E-2</v>
      </c>
      <c r="D487" s="2">
        <f t="shared" si="54"/>
        <v>2.34198</v>
      </c>
      <c r="E487" s="2">
        <f t="shared" si="56"/>
        <v>2.3725700000000001</v>
      </c>
      <c r="F487" s="2">
        <f t="shared" si="57"/>
        <v>2.3870600000000004</v>
      </c>
      <c r="G487" s="2">
        <f t="shared" si="51"/>
        <v>2.4564420000000013</v>
      </c>
      <c r="H487" s="2">
        <f t="shared" si="55"/>
        <v>2.5006609999999996</v>
      </c>
      <c r="I487" s="2">
        <f t="array" ref="I487">SUMPRODUCT(B471:B490, (ROW(B471:B490)-ROW(B471)+1)) / (20*21/2)</f>
        <v>2.3475080952380956</v>
      </c>
      <c r="J487" s="2">
        <f t="shared" si="58"/>
        <v>2.3861088031840207</v>
      </c>
      <c r="K487" s="2">
        <f t="shared" si="52"/>
        <v>2.4328063950741199</v>
      </c>
    </row>
    <row r="488" spans="1:11" ht="13.5" x14ac:dyDescent="0.25">
      <c r="A488" s="3">
        <f>TITRES_STAT!B491</f>
        <v>43014</v>
      </c>
      <c r="B488" s="5">
        <f>TITRES_STAT!D491</f>
        <v>2.2936999999999999</v>
      </c>
      <c r="C488" s="2">
        <f t="shared" si="53"/>
        <v>8.0000000000000071E-3</v>
      </c>
      <c r="D488" s="2">
        <f t="shared" si="54"/>
        <v>2.3210600000000001</v>
      </c>
      <c r="E488" s="2">
        <f t="shared" si="56"/>
        <v>2.3613</v>
      </c>
      <c r="F488" s="2">
        <f t="shared" si="57"/>
        <v>2.3769999999999998</v>
      </c>
      <c r="G488" s="2">
        <f t="shared" si="51"/>
        <v>2.4527400000000013</v>
      </c>
      <c r="H488" s="2">
        <f t="shared" si="55"/>
        <v>2.5019889999999996</v>
      </c>
      <c r="I488" s="2">
        <f t="array" ref="I488">SUMPRODUCT(B472:B491, (ROW(B472:B491)-ROW(B472)+1)) / (20*21/2)</f>
        <v>2.3409161904761904</v>
      </c>
      <c r="J488" s="2">
        <f t="shared" si="58"/>
        <v>2.3773079647855426</v>
      </c>
      <c r="K488" s="2">
        <f t="shared" si="52"/>
        <v>2.4273512423261154</v>
      </c>
    </row>
    <row r="489" spans="1:11" ht="13.5" x14ac:dyDescent="0.25">
      <c r="A489" s="3">
        <f>TITRES_STAT!B492</f>
        <v>43017</v>
      </c>
      <c r="B489" s="5">
        <f>TITRES_STAT!D492</f>
        <v>2.2936999999999999</v>
      </c>
      <c r="C489" s="2">
        <f t="shared" si="53"/>
        <v>0</v>
      </c>
      <c r="D489" s="2">
        <f t="shared" si="54"/>
        <v>2.3065799999999994</v>
      </c>
      <c r="E489" s="2">
        <f t="shared" si="56"/>
        <v>2.35406</v>
      </c>
      <c r="F489" s="2">
        <f t="shared" si="57"/>
        <v>2.3689500000000003</v>
      </c>
      <c r="G489" s="2">
        <f t="shared" si="51"/>
        <v>2.448554000000001</v>
      </c>
      <c r="H489" s="2">
        <f t="shared" si="55"/>
        <v>2.5032764999999997</v>
      </c>
      <c r="I489" s="2">
        <f t="array" ref="I489">SUMPRODUCT(B473:B492, (ROW(B473:B492)-ROW(B473)+1)) / (20*21/2)</f>
        <v>2.3348223809523811</v>
      </c>
      <c r="J489" s="2">
        <f t="shared" si="58"/>
        <v>2.369345301472634</v>
      </c>
      <c r="K489" s="2">
        <f t="shared" si="52"/>
        <v>2.4221100171368559</v>
      </c>
    </row>
    <row r="490" spans="1:11" ht="13.5" x14ac:dyDescent="0.25">
      <c r="A490" s="3">
        <f>TITRES_STAT!B493</f>
        <v>43018</v>
      </c>
      <c r="B490" s="5">
        <f>TITRES_STAT!D493</f>
        <v>2.2936999999999999</v>
      </c>
      <c r="C490" s="2">
        <f t="shared" si="53"/>
        <v>0</v>
      </c>
      <c r="D490" s="2">
        <f t="shared" si="54"/>
        <v>2.3001399999999999</v>
      </c>
      <c r="E490" s="2">
        <f t="shared" si="56"/>
        <v>2.3427899999999999</v>
      </c>
      <c r="F490" s="2">
        <f t="shared" si="57"/>
        <v>2.3629150000000001</v>
      </c>
      <c r="G490" s="2">
        <f t="shared" si="51"/>
        <v>2.4453340000000012</v>
      </c>
      <c r="H490" s="2">
        <f t="shared" si="55"/>
        <v>2.5045639999999993</v>
      </c>
      <c r="I490" s="2">
        <f t="array" ref="I490">SUMPRODUCT(B474:B493, (ROW(B474:B493)-ROW(B474)+1)) / (20*21/2)</f>
        <v>2.3353599999999997</v>
      </c>
      <c r="J490" s="2">
        <f t="shared" si="58"/>
        <v>2.362140987046669</v>
      </c>
      <c r="K490" s="2">
        <f t="shared" si="52"/>
        <v>2.4170743301903128</v>
      </c>
    </row>
    <row r="491" spans="1:11" ht="13.5" x14ac:dyDescent="0.25">
      <c r="A491" s="3">
        <f>TITRES_STAT!B494</f>
        <v>43019</v>
      </c>
      <c r="B491" s="5">
        <f>TITRES_STAT!D494</f>
        <v>2.2936999999999999</v>
      </c>
      <c r="C491" s="2">
        <f t="shared" si="53"/>
        <v>0</v>
      </c>
      <c r="D491" s="2">
        <f t="shared" si="54"/>
        <v>2.2920999999999996</v>
      </c>
      <c r="E491" s="2">
        <f t="shared" si="56"/>
        <v>2.3299100000000004</v>
      </c>
      <c r="F491" s="2">
        <f t="shared" si="57"/>
        <v>2.357685</v>
      </c>
      <c r="G491" s="2">
        <f t="shared" si="51"/>
        <v>2.4429200000000013</v>
      </c>
      <c r="H491" s="2">
        <f t="shared" si="55"/>
        <v>2.505972499999999</v>
      </c>
      <c r="I491" s="2">
        <f t="array" ref="I491">SUMPRODUCT(B475:B494, (ROW(B475:B494)-ROW(B475)+1)) / (20*21/2)</f>
        <v>2.3345176190476193</v>
      </c>
      <c r="J491" s="2">
        <f t="shared" si="58"/>
        <v>2.3556227978041293</v>
      </c>
      <c r="K491" s="2">
        <f t="shared" si="52"/>
        <v>2.4122361211632417</v>
      </c>
    </row>
    <row r="492" spans="1:11" ht="13.5" x14ac:dyDescent="0.25">
      <c r="A492" s="3">
        <f>TITRES_STAT!B495</f>
        <v>43020</v>
      </c>
      <c r="B492" s="5">
        <f>TITRES_STAT!D495</f>
        <v>2.2936999999999999</v>
      </c>
      <c r="C492" s="2">
        <f t="shared" si="53"/>
        <v>0</v>
      </c>
      <c r="D492" s="2">
        <f t="shared" si="54"/>
        <v>2.2936999999999999</v>
      </c>
      <c r="E492" s="2">
        <f t="shared" si="56"/>
        <v>2.3178400000000003</v>
      </c>
      <c r="F492" s="2">
        <f t="shared" si="57"/>
        <v>2.352455</v>
      </c>
      <c r="G492" s="2">
        <f t="shared" si="51"/>
        <v>2.4390560000000012</v>
      </c>
      <c r="H492" s="2">
        <f t="shared" si="55"/>
        <v>2.5075419999999995</v>
      </c>
      <c r="I492" s="2">
        <f t="array" ref="I492">SUMPRODUCT(B476:B495, (ROW(B476:B495)-ROW(B476)+1)) / (20*21/2)</f>
        <v>2.333445238095238</v>
      </c>
      <c r="J492" s="2">
        <f t="shared" si="58"/>
        <v>2.3497253884894507</v>
      </c>
      <c r="K492" s="2">
        <f t="shared" si="52"/>
        <v>2.407587645823507</v>
      </c>
    </row>
    <row r="493" spans="1:11" ht="13.5" x14ac:dyDescent="0.25">
      <c r="A493" s="3">
        <f>TITRES_STAT!B496</f>
        <v>43021</v>
      </c>
      <c r="B493" s="5">
        <f>TITRES_STAT!D496</f>
        <v>2.3580999999999999</v>
      </c>
      <c r="C493" s="2">
        <f t="shared" si="53"/>
        <v>6.4400000000000013E-2</v>
      </c>
      <c r="D493" s="2">
        <f t="shared" si="54"/>
        <v>2.3065799999999999</v>
      </c>
      <c r="E493" s="2">
        <f t="shared" si="56"/>
        <v>2.3138200000000002</v>
      </c>
      <c r="F493" s="2">
        <f t="shared" si="57"/>
        <v>2.3508450000000005</v>
      </c>
      <c r="G493" s="2">
        <f t="shared" si="51"/>
        <v>2.4363200000000012</v>
      </c>
      <c r="H493" s="2">
        <f t="shared" si="55"/>
        <v>2.5093529999999991</v>
      </c>
      <c r="I493" s="2">
        <f t="array" ref="I493">SUMPRODUCT(B477:B496, (ROW(B477:B496)-ROW(B477)+1)) / (20*21/2)</f>
        <v>2.3332114285714285</v>
      </c>
      <c r="J493" s="2">
        <f t="shared" si="58"/>
        <v>2.3505229705380746</v>
      </c>
      <c r="K493" s="2">
        <f t="shared" si="52"/>
        <v>2.4056469538304284</v>
      </c>
    </row>
    <row r="494" spans="1:11" ht="13.5" x14ac:dyDescent="0.25">
      <c r="A494" s="3">
        <f>TITRES_STAT!B497</f>
        <v>43024</v>
      </c>
      <c r="B494" s="5">
        <f>TITRES_STAT!D497</f>
        <v>2.3420000000000001</v>
      </c>
      <c r="C494" s="2">
        <f t="shared" si="53"/>
        <v>-1.6099999999999781E-2</v>
      </c>
      <c r="D494" s="2">
        <f t="shared" si="54"/>
        <v>2.3162400000000001</v>
      </c>
      <c r="E494" s="2">
        <f t="shared" si="56"/>
        <v>2.3114099999999995</v>
      </c>
      <c r="F494" s="2">
        <f t="shared" si="57"/>
        <v>2.3532599999999997</v>
      </c>
      <c r="G494" s="2">
        <f t="shared" si="51"/>
        <v>2.4326180000000011</v>
      </c>
      <c r="H494" s="2">
        <f t="shared" si="55"/>
        <v>2.5111639999999995</v>
      </c>
      <c r="I494" s="2">
        <f t="array" ref="I494">SUMPRODUCT(B478:B497, (ROW(B478:B497)-ROW(B478)+1)) / (20*21/2)</f>
        <v>2.3309509523809528</v>
      </c>
      <c r="J494" s="2">
        <f t="shared" si="58"/>
        <v>2.3497112590582581</v>
      </c>
      <c r="K494" s="2">
        <f t="shared" si="52"/>
        <v>2.403150994856686</v>
      </c>
    </row>
    <row r="495" spans="1:11" ht="13.5" x14ac:dyDescent="0.25">
      <c r="A495" s="3">
        <f>TITRES_STAT!B498</f>
        <v>43025</v>
      </c>
      <c r="B495" s="5">
        <f>TITRES_STAT!D498</f>
        <v>2.3420000000000001</v>
      </c>
      <c r="C495" s="2">
        <f t="shared" si="53"/>
        <v>0</v>
      </c>
      <c r="D495" s="2">
        <f t="shared" si="54"/>
        <v>2.3258999999999999</v>
      </c>
      <c r="E495" s="2">
        <f t="shared" si="56"/>
        <v>2.3130199999999994</v>
      </c>
      <c r="F495" s="2">
        <f t="shared" si="57"/>
        <v>2.352455</v>
      </c>
      <c r="G495" s="2">
        <f t="shared" si="51"/>
        <v>2.4260180000000009</v>
      </c>
      <c r="H495" s="2">
        <f t="shared" si="55"/>
        <v>2.5127334999999995</v>
      </c>
      <c r="I495" s="2">
        <f t="array" ref="I495">SUMPRODUCT(B479:B498, (ROW(B479:B498)-ROW(B479)+1)) / (20*21/2)</f>
        <v>2.3267785714285711</v>
      </c>
      <c r="J495" s="2">
        <f t="shared" si="58"/>
        <v>2.3489768534336624</v>
      </c>
      <c r="K495" s="2">
        <f t="shared" si="52"/>
        <v>2.4007529166270123</v>
      </c>
    </row>
    <row r="496" spans="1:11" ht="13.5" x14ac:dyDescent="0.25">
      <c r="A496" s="3">
        <f>TITRES_STAT!B499</f>
        <v>43026</v>
      </c>
      <c r="B496" s="5">
        <f>TITRES_STAT!D499</f>
        <v>2.35</v>
      </c>
      <c r="C496" s="2">
        <f t="shared" si="53"/>
        <v>8.0000000000000071E-3</v>
      </c>
      <c r="D496" s="2">
        <f t="shared" si="54"/>
        <v>2.3371599999999999</v>
      </c>
      <c r="E496" s="2">
        <f t="shared" si="56"/>
        <v>2.3146299999999997</v>
      </c>
      <c r="F496" s="2">
        <f t="shared" si="57"/>
        <v>2.3496350000000001</v>
      </c>
      <c r="G496" s="2">
        <f t="shared" si="51"/>
        <v>2.4195780000000009</v>
      </c>
      <c r="H496" s="2">
        <f t="shared" si="55"/>
        <v>2.5142624999999992</v>
      </c>
      <c r="I496" s="2">
        <f t="array" ref="I496">SUMPRODUCT(B480:B499, (ROW(B480:B499)-ROW(B480)+1)) / (20*21/2)</f>
        <v>2.317732857142857</v>
      </c>
      <c r="J496" s="2">
        <f t="shared" si="58"/>
        <v>2.3490742959637898</v>
      </c>
      <c r="K496" s="2">
        <f t="shared" si="52"/>
        <v>2.3987626061710512</v>
      </c>
    </row>
    <row r="497" spans="1:11" ht="13.5" x14ac:dyDescent="0.25">
      <c r="A497" s="3">
        <f>TITRES_STAT!B500</f>
        <v>43027</v>
      </c>
      <c r="B497" s="5">
        <f>TITRES_STAT!D500</f>
        <v>2.3258999999999999</v>
      </c>
      <c r="C497" s="2">
        <f t="shared" si="53"/>
        <v>-2.4100000000000232E-2</v>
      </c>
      <c r="D497" s="2">
        <f t="shared" si="54"/>
        <v>2.3435999999999999</v>
      </c>
      <c r="E497" s="2">
        <f t="shared" si="56"/>
        <v>2.3186499999999999</v>
      </c>
      <c r="F497" s="2">
        <f t="shared" si="57"/>
        <v>2.3456099999999998</v>
      </c>
      <c r="G497" s="2">
        <f t="shared" si="51"/>
        <v>2.4139440000000012</v>
      </c>
      <c r="H497" s="2">
        <f t="shared" si="55"/>
        <v>2.5153894999999991</v>
      </c>
      <c r="I497" s="2">
        <f t="array" ref="I497">SUMPRODUCT(B481:B500, (ROW(B481:B500)-ROW(B481)+1)) / (20*21/2)</f>
        <v>2.3100333333333336</v>
      </c>
      <c r="J497" s="2">
        <f t="shared" si="58"/>
        <v>2.3468672201577143</v>
      </c>
      <c r="K497" s="2">
        <f t="shared" si="52"/>
        <v>2.3959052490663044</v>
      </c>
    </row>
    <row r="498" spans="1:11" ht="13.5" x14ac:dyDescent="0.25">
      <c r="A498" s="3">
        <f>TITRES_STAT!B501</f>
        <v>43028</v>
      </c>
      <c r="B498" s="5">
        <f>TITRES_STAT!D501</f>
        <v>2.3018000000000001</v>
      </c>
      <c r="C498" s="2">
        <f t="shared" si="53"/>
        <v>-2.4099999999999788E-2</v>
      </c>
      <c r="D498" s="2">
        <f t="shared" si="54"/>
        <v>2.3323399999999999</v>
      </c>
      <c r="E498" s="2">
        <f t="shared" si="56"/>
        <v>2.3194600000000003</v>
      </c>
      <c r="F498" s="2">
        <f t="shared" si="57"/>
        <v>2.3403800000000001</v>
      </c>
      <c r="G498" s="2">
        <f t="shared" ref="G498:G561" si="59">AVERAGE(B449:B498)</f>
        <v>2.4078280000000007</v>
      </c>
      <c r="H498" s="2">
        <f t="shared" si="55"/>
        <v>2.5161139999999995</v>
      </c>
      <c r="I498" s="2">
        <f t="array" ref="I498">SUMPRODUCT(B482:B501, (ROW(B482:B501)-ROW(B482)+1)) / (20*21/2)</f>
        <v>2.303061904761905</v>
      </c>
      <c r="J498" s="2">
        <f t="shared" si="58"/>
        <v>2.3425751039522176</v>
      </c>
      <c r="K498" s="2">
        <f t="shared" si="52"/>
        <v>2.3922148471421356</v>
      </c>
    </row>
    <row r="499" spans="1:11" ht="13.5" x14ac:dyDescent="0.25">
      <c r="A499" s="3">
        <f>TITRES_STAT!B502</f>
        <v>43031</v>
      </c>
      <c r="B499" s="5">
        <f>TITRES_STAT!D502</f>
        <v>2.2454000000000001</v>
      </c>
      <c r="C499" s="2">
        <f t="shared" si="53"/>
        <v>-5.6400000000000006E-2</v>
      </c>
      <c r="D499" s="2">
        <f t="shared" si="54"/>
        <v>2.3130200000000003</v>
      </c>
      <c r="E499" s="2">
        <f t="shared" si="56"/>
        <v>2.3146300000000002</v>
      </c>
      <c r="F499" s="2">
        <f t="shared" si="57"/>
        <v>2.3343449999999999</v>
      </c>
      <c r="G499" s="2">
        <f t="shared" si="59"/>
        <v>2.4017120000000007</v>
      </c>
      <c r="H499" s="2">
        <f t="shared" si="55"/>
        <v>2.5159529999999997</v>
      </c>
      <c r="I499" s="2">
        <f t="array" ref="I499">SUMPRODUCT(B483:B502, (ROW(B483:B502)-ROW(B483)+1)) / (20*21/2)</f>
        <v>2.3007238095238098</v>
      </c>
      <c r="J499" s="2">
        <f t="shared" si="58"/>
        <v>2.3333203321472444</v>
      </c>
      <c r="K499" s="2">
        <f t="shared" ref="K499:K562" si="60">$K$4*B499+(1-$K$4)*K498</f>
        <v>2.3864574021561697</v>
      </c>
    </row>
    <row r="500" spans="1:11" ht="13.5" x14ac:dyDescent="0.25">
      <c r="A500" s="3">
        <f>TITRES_STAT!B503</f>
        <v>43032</v>
      </c>
      <c r="B500" s="5">
        <f>TITRES_STAT!D503</f>
        <v>2.2534999999999998</v>
      </c>
      <c r="C500" s="2">
        <f t="shared" si="53"/>
        <v>8.099999999999774E-3</v>
      </c>
      <c r="D500" s="2">
        <f t="shared" si="54"/>
        <v>2.2953200000000002</v>
      </c>
      <c r="E500" s="2">
        <f t="shared" si="56"/>
        <v>2.3106099999999996</v>
      </c>
      <c r="F500" s="2">
        <f t="shared" si="57"/>
        <v>2.3267000000000002</v>
      </c>
      <c r="G500" s="2">
        <f t="shared" si="59"/>
        <v>2.3967220000000009</v>
      </c>
      <c r="H500" s="2">
        <f t="shared" si="55"/>
        <v>2.5154299999999994</v>
      </c>
      <c r="I500" s="2">
        <f t="array" ref="I500">SUMPRODUCT(B484:B503, (ROW(B484:B503)-ROW(B484)+1)) / (20*21/2)</f>
        <v>2.292827142857143</v>
      </c>
      <c r="J500" s="2">
        <f t="shared" si="58"/>
        <v>2.3257183957522689</v>
      </c>
      <c r="K500" s="2">
        <f t="shared" si="60"/>
        <v>2.3812433863853393</v>
      </c>
    </row>
    <row r="501" spans="1:11" ht="13.5" x14ac:dyDescent="0.25">
      <c r="A501" s="3">
        <f>TITRES_STAT!B504</f>
        <v>43033</v>
      </c>
      <c r="B501" s="5">
        <f>TITRES_STAT!D504</f>
        <v>2.2534999999999998</v>
      </c>
      <c r="C501" s="2">
        <f t="shared" si="53"/>
        <v>0</v>
      </c>
      <c r="D501" s="2">
        <f t="shared" si="54"/>
        <v>2.2760199999999999</v>
      </c>
      <c r="E501" s="2">
        <f t="shared" si="56"/>
        <v>2.3065899999999999</v>
      </c>
      <c r="F501" s="2">
        <f t="shared" si="57"/>
        <v>2.3182500000000004</v>
      </c>
      <c r="G501" s="2">
        <f t="shared" si="59"/>
        <v>2.3926980000000007</v>
      </c>
      <c r="H501" s="2">
        <f t="shared" si="55"/>
        <v>2.514947499999999</v>
      </c>
      <c r="I501" s="2">
        <f t="array" ref="I501">SUMPRODUCT(B485:B504, (ROW(B485:B504)-ROW(B485)+1)) / (20*21/2)</f>
        <v>2.2849733333333333</v>
      </c>
      <c r="J501" s="2">
        <f t="shared" si="58"/>
        <v>2.3188404532996718</v>
      </c>
      <c r="K501" s="2">
        <f t="shared" si="60"/>
        <v>2.3762338418212083</v>
      </c>
    </row>
    <row r="502" spans="1:11" ht="13.5" x14ac:dyDescent="0.25">
      <c r="A502" s="3">
        <f>TITRES_STAT!B505</f>
        <v>43034</v>
      </c>
      <c r="B502" s="5">
        <f>TITRES_STAT!D505</f>
        <v>2.2936999999999999</v>
      </c>
      <c r="C502" s="2">
        <f t="shared" si="53"/>
        <v>4.0200000000000014E-2</v>
      </c>
      <c r="D502" s="2">
        <f t="shared" si="54"/>
        <v>2.2695799999999999</v>
      </c>
      <c r="E502" s="2">
        <f t="shared" si="56"/>
        <v>2.3065899999999999</v>
      </c>
      <c r="F502" s="2">
        <f t="shared" si="57"/>
        <v>2.3122150000000006</v>
      </c>
      <c r="G502" s="2">
        <f t="shared" si="59"/>
        <v>2.3886740000000004</v>
      </c>
      <c r="H502" s="2">
        <f t="shared" si="55"/>
        <v>2.5147864999999987</v>
      </c>
      <c r="I502" s="2">
        <f t="array" ref="I502">SUMPRODUCT(B486:B505, (ROW(B486:B505)-ROW(B486)+1)) / (20*21/2)</f>
        <v>2.2816376190476193</v>
      </c>
      <c r="J502" s="2">
        <f t="shared" si="58"/>
        <v>2.3164461244139889</v>
      </c>
      <c r="K502" s="2">
        <f t="shared" si="60"/>
        <v>2.3729972205733181</v>
      </c>
    </row>
    <row r="503" spans="1:11" ht="13.5" x14ac:dyDescent="0.25">
      <c r="A503" s="3">
        <f>TITRES_STAT!B506</f>
        <v>43035</v>
      </c>
      <c r="B503" s="5">
        <f>TITRES_STAT!D506</f>
        <v>2.2292999999999998</v>
      </c>
      <c r="C503" s="2">
        <f t="shared" si="53"/>
        <v>-6.4400000000000013E-2</v>
      </c>
      <c r="D503" s="2">
        <f t="shared" si="54"/>
        <v>2.25508</v>
      </c>
      <c r="E503" s="2">
        <f t="shared" si="56"/>
        <v>2.2937099999999999</v>
      </c>
      <c r="F503" s="2">
        <f t="shared" si="57"/>
        <v>2.3037650000000003</v>
      </c>
      <c r="G503" s="2">
        <f t="shared" si="59"/>
        <v>2.3825580000000004</v>
      </c>
      <c r="H503" s="2">
        <f t="shared" si="55"/>
        <v>2.5143034999999991</v>
      </c>
      <c r="I503" s="2">
        <f t="array" ref="I503">SUMPRODUCT(B487:B506, (ROW(B487:B506)-ROW(B487)+1)) / (20*21/2)</f>
        <v>2.277846666666667</v>
      </c>
      <c r="J503" s="2">
        <f t="shared" si="58"/>
        <v>2.3081464935174183</v>
      </c>
      <c r="K503" s="2">
        <f t="shared" si="60"/>
        <v>2.3673620354527962</v>
      </c>
    </row>
    <row r="504" spans="1:11" ht="13.5" x14ac:dyDescent="0.25">
      <c r="A504" s="3">
        <f>TITRES_STAT!B507</f>
        <v>43038</v>
      </c>
      <c r="B504" s="5">
        <f>TITRES_STAT!D507</f>
        <v>2.2212999999999998</v>
      </c>
      <c r="C504" s="2">
        <f t="shared" si="53"/>
        <v>-8.0000000000000071E-3</v>
      </c>
      <c r="D504" s="2">
        <f t="shared" si="54"/>
        <v>2.2502599999999999</v>
      </c>
      <c r="E504" s="2">
        <f t="shared" si="56"/>
        <v>2.2816399999999999</v>
      </c>
      <c r="F504" s="2">
        <f t="shared" si="57"/>
        <v>2.2965249999999999</v>
      </c>
      <c r="G504" s="2">
        <f t="shared" si="59"/>
        <v>2.3770860000000003</v>
      </c>
      <c r="H504" s="2">
        <f t="shared" si="55"/>
        <v>2.5141024999999986</v>
      </c>
      <c r="I504" s="2">
        <f t="array" ref="I504">SUMPRODUCT(B488:B507, (ROW(B488:B507)-ROW(B488)+1)) / (20*21/2)</f>
        <v>2.2736671428571427</v>
      </c>
      <c r="J504" s="2">
        <f t="shared" si="58"/>
        <v>2.2998753988967118</v>
      </c>
      <c r="K504" s="2">
        <f t="shared" si="60"/>
        <v>2.3616341124938631</v>
      </c>
    </row>
    <row r="505" spans="1:11" ht="13.5" x14ac:dyDescent="0.25">
      <c r="A505" s="3">
        <f>TITRES_STAT!B508</f>
        <v>43039</v>
      </c>
      <c r="B505" s="5">
        <f>TITRES_STAT!D508</f>
        <v>2.2614999999999998</v>
      </c>
      <c r="C505" s="2">
        <f t="shared" si="53"/>
        <v>4.0200000000000014E-2</v>
      </c>
      <c r="D505" s="2">
        <f t="shared" si="54"/>
        <v>2.2518599999999998</v>
      </c>
      <c r="E505" s="2">
        <f t="shared" si="56"/>
        <v>2.27359</v>
      </c>
      <c r="F505" s="2">
        <f t="shared" si="57"/>
        <v>2.2933050000000001</v>
      </c>
      <c r="G505" s="2">
        <f t="shared" si="59"/>
        <v>2.3729</v>
      </c>
      <c r="H505" s="2">
        <f t="shared" si="55"/>
        <v>2.5138209999999988</v>
      </c>
      <c r="I505" s="2">
        <f t="array" ref="I505">SUMPRODUCT(B489:B508, (ROW(B489:B508)-ROW(B489)+1)) / (20*21/2)</f>
        <v>2.266612857142857</v>
      </c>
      <c r="J505" s="2">
        <f t="shared" si="58"/>
        <v>2.2962205990017868</v>
      </c>
      <c r="K505" s="2">
        <f t="shared" si="60"/>
        <v>2.3577072845529274</v>
      </c>
    </row>
    <row r="506" spans="1:11" ht="13.5" x14ac:dyDescent="0.25">
      <c r="A506" s="3">
        <f>TITRES_STAT!B509</f>
        <v>43040</v>
      </c>
      <c r="B506" s="5">
        <f>TITRES_STAT!D509</f>
        <v>2.2534999999999998</v>
      </c>
      <c r="C506" s="2">
        <f t="shared" si="53"/>
        <v>-8.0000000000000071E-3</v>
      </c>
      <c r="D506" s="2">
        <f t="shared" si="54"/>
        <v>2.2518599999999998</v>
      </c>
      <c r="E506" s="2">
        <f t="shared" si="56"/>
        <v>2.2639399999999998</v>
      </c>
      <c r="F506" s="2">
        <f t="shared" si="57"/>
        <v>2.2892850000000005</v>
      </c>
      <c r="G506" s="2">
        <f t="shared" si="59"/>
        <v>2.3683940000000003</v>
      </c>
      <c r="H506" s="2">
        <f t="shared" si="55"/>
        <v>2.5133384999999984</v>
      </c>
      <c r="I506" s="2">
        <f t="array" ref="I506">SUMPRODUCT(B490:B509, (ROW(B490:B509)-ROW(B490)+1)) / (20*21/2)</f>
        <v>2.2637799999999997</v>
      </c>
      <c r="J506" s="2">
        <f t="shared" si="58"/>
        <v>2.2921519705254263</v>
      </c>
      <c r="K506" s="2">
        <f t="shared" si="60"/>
        <v>2.3536207243743812</v>
      </c>
    </row>
    <row r="507" spans="1:11" ht="13.5" x14ac:dyDescent="0.25">
      <c r="A507" s="3">
        <f>TITRES_STAT!B510</f>
        <v>43041</v>
      </c>
      <c r="B507" s="5">
        <f>TITRES_STAT!D510</f>
        <v>2.2454000000000001</v>
      </c>
      <c r="C507" s="2">
        <f t="shared" si="53"/>
        <v>-8.099999999999774E-3</v>
      </c>
      <c r="D507" s="2">
        <f t="shared" si="54"/>
        <v>2.2421999999999995</v>
      </c>
      <c r="E507" s="2">
        <f t="shared" si="56"/>
        <v>2.25589</v>
      </c>
      <c r="F507" s="2">
        <f t="shared" si="57"/>
        <v>2.2872700000000004</v>
      </c>
      <c r="G507" s="2">
        <f t="shared" si="59"/>
        <v>2.3634040000000001</v>
      </c>
      <c r="H507" s="2">
        <f t="shared" si="55"/>
        <v>2.512211499999998</v>
      </c>
      <c r="I507" s="2">
        <f t="array" ref="I507">SUMPRODUCT(B491:B510, (ROW(B491:B510)-ROW(B491)+1)) / (20*21/2)</f>
        <v>2.2611385714285714</v>
      </c>
      <c r="J507" s="2">
        <f t="shared" si="58"/>
        <v>2.2876994019039572</v>
      </c>
      <c r="K507" s="2">
        <f t="shared" si="60"/>
        <v>2.3493767743989156</v>
      </c>
    </row>
    <row r="508" spans="1:11" ht="13.5" x14ac:dyDescent="0.25">
      <c r="A508" s="3">
        <f>TITRES_STAT!B511</f>
        <v>43042</v>
      </c>
      <c r="B508" s="5">
        <f>TITRES_STAT!D511</f>
        <v>2.2132000000000001</v>
      </c>
      <c r="C508" s="2">
        <f t="shared" si="53"/>
        <v>-3.2200000000000006E-2</v>
      </c>
      <c r="D508" s="2">
        <f t="shared" si="54"/>
        <v>2.2389800000000002</v>
      </c>
      <c r="E508" s="2">
        <f t="shared" si="56"/>
        <v>2.2470299999999996</v>
      </c>
      <c r="F508" s="2">
        <f t="shared" si="57"/>
        <v>2.283245</v>
      </c>
      <c r="G508" s="2">
        <f t="shared" si="59"/>
        <v>2.3579300000000005</v>
      </c>
      <c r="H508" s="2">
        <f t="shared" si="55"/>
        <v>2.511003999999998</v>
      </c>
      <c r="I508" s="2">
        <f t="array" ref="I508">SUMPRODUCT(B492:B511, (ROW(B492:B511)-ROW(B492)+1)) / (20*21/2)</f>
        <v>2.257917142857143</v>
      </c>
      <c r="J508" s="2">
        <f t="shared" si="58"/>
        <v>2.2806042207702473</v>
      </c>
      <c r="K508" s="2">
        <f t="shared" si="60"/>
        <v>2.3440365087362132</v>
      </c>
    </row>
    <row r="509" spans="1:11" ht="13.5" x14ac:dyDescent="0.25">
      <c r="A509" s="3">
        <f>TITRES_STAT!B512</f>
        <v>43045</v>
      </c>
      <c r="B509" s="5">
        <f>TITRES_STAT!D512</f>
        <v>2.2534999999999998</v>
      </c>
      <c r="C509" s="2">
        <f t="shared" si="53"/>
        <v>4.029999999999978E-2</v>
      </c>
      <c r="D509" s="2">
        <f t="shared" si="54"/>
        <v>2.2454200000000002</v>
      </c>
      <c r="E509" s="2">
        <f t="shared" si="56"/>
        <v>2.2478399999999996</v>
      </c>
      <c r="F509" s="2">
        <f t="shared" si="57"/>
        <v>2.2812350000000001</v>
      </c>
      <c r="G509" s="2">
        <f t="shared" si="59"/>
        <v>2.3531020000000002</v>
      </c>
      <c r="H509" s="2">
        <f t="shared" si="55"/>
        <v>2.5101994999999979</v>
      </c>
      <c r="I509" s="2">
        <f t="array" ref="I509">SUMPRODUCT(B493:B512, (ROW(B493:B512)-ROW(B493)+1)) / (20*21/2)</f>
        <v>2.2503257142857143</v>
      </c>
      <c r="J509" s="2">
        <f t="shared" si="58"/>
        <v>2.2780228664111761</v>
      </c>
      <c r="K509" s="2">
        <f t="shared" si="60"/>
        <v>2.3404860574132242</v>
      </c>
    </row>
    <row r="510" spans="1:11" ht="13.5" x14ac:dyDescent="0.25">
      <c r="A510" s="3">
        <f>TITRES_STAT!B513</f>
        <v>43046</v>
      </c>
      <c r="B510" s="5">
        <f>TITRES_STAT!D513</f>
        <v>2.2534999999999998</v>
      </c>
      <c r="C510" s="2">
        <f t="shared" si="53"/>
        <v>0</v>
      </c>
      <c r="D510" s="2">
        <f t="shared" si="54"/>
        <v>2.2438199999999995</v>
      </c>
      <c r="E510" s="2">
        <f t="shared" si="56"/>
        <v>2.2478399999999996</v>
      </c>
      <c r="F510" s="2">
        <f t="shared" si="57"/>
        <v>2.2792250000000003</v>
      </c>
      <c r="G510" s="2">
        <f t="shared" si="59"/>
        <v>2.349078</v>
      </c>
      <c r="H510" s="2">
        <f t="shared" si="55"/>
        <v>2.5091934999999976</v>
      </c>
      <c r="I510" s="2">
        <f t="array" ref="I510">SUMPRODUCT(B494:B513, (ROW(B494:B513)-ROW(B494)+1)) / (20*21/2)</f>
        <v>2.249327619047619</v>
      </c>
      <c r="J510" s="2">
        <f t="shared" si="58"/>
        <v>2.2756873553243975</v>
      </c>
      <c r="K510" s="2">
        <f t="shared" si="60"/>
        <v>2.3370748394754508</v>
      </c>
    </row>
    <row r="511" spans="1:11" ht="13.5" x14ac:dyDescent="0.25">
      <c r="A511" s="3">
        <f>TITRES_STAT!B514</f>
        <v>43047</v>
      </c>
      <c r="B511" s="5">
        <f>TITRES_STAT!D514</f>
        <v>2.2454000000000001</v>
      </c>
      <c r="C511" s="2">
        <f t="shared" si="53"/>
        <v>-8.099999999999774E-3</v>
      </c>
      <c r="D511" s="2">
        <f t="shared" si="54"/>
        <v>2.2422</v>
      </c>
      <c r="E511" s="2">
        <f t="shared" si="56"/>
        <v>2.2470299999999996</v>
      </c>
      <c r="F511" s="2">
        <f t="shared" si="57"/>
        <v>2.2768100000000002</v>
      </c>
      <c r="G511" s="2">
        <f t="shared" si="59"/>
        <v>2.3448919999999998</v>
      </c>
      <c r="H511" s="2">
        <f t="shared" si="55"/>
        <v>2.5078654999999981</v>
      </c>
      <c r="I511" s="2">
        <f t="array" ref="I511">SUMPRODUCT(B495:B514, (ROW(B495:B514)-ROW(B495)+1)) / (20*21/2)</f>
        <v>2.2518561904761905</v>
      </c>
      <c r="J511" s="2">
        <f t="shared" si="58"/>
        <v>2.2728028452935023</v>
      </c>
      <c r="K511" s="2">
        <f t="shared" si="60"/>
        <v>2.3334797477313156</v>
      </c>
    </row>
    <row r="512" spans="1:11" ht="13.5" x14ac:dyDescent="0.25">
      <c r="A512" s="3">
        <f>TITRES_STAT!B515</f>
        <v>43048</v>
      </c>
      <c r="B512" s="5">
        <f>TITRES_STAT!D515</f>
        <v>2.1970999999999998</v>
      </c>
      <c r="C512" s="2">
        <f t="shared" si="53"/>
        <v>-4.8300000000000232E-2</v>
      </c>
      <c r="D512" s="2">
        <f t="shared" si="54"/>
        <v>2.2325399999999993</v>
      </c>
      <c r="E512" s="2">
        <f t="shared" si="56"/>
        <v>2.2373699999999994</v>
      </c>
      <c r="F512" s="2">
        <f t="shared" si="57"/>
        <v>2.2719800000000001</v>
      </c>
      <c r="G512" s="2">
        <f t="shared" si="59"/>
        <v>2.3402240000000001</v>
      </c>
      <c r="H512" s="2">
        <f t="shared" si="55"/>
        <v>2.5058934999999978</v>
      </c>
      <c r="I512" s="2">
        <f t="array" ref="I512">SUMPRODUCT(B496:B515, (ROW(B496:B515)-ROW(B496)+1)) / (20*21/2)</f>
        <v>2.2546147619047621</v>
      </c>
      <c r="J512" s="2">
        <f t="shared" si="58"/>
        <v>2.2655930505036448</v>
      </c>
      <c r="K512" s="2">
        <f t="shared" si="60"/>
        <v>2.3281315223300876</v>
      </c>
    </row>
    <row r="513" spans="1:11" ht="13.5" x14ac:dyDescent="0.25">
      <c r="A513" s="3">
        <f>TITRES_STAT!B516</f>
        <v>43049</v>
      </c>
      <c r="B513" s="5">
        <f>TITRES_STAT!D516</f>
        <v>2.2614999999999998</v>
      </c>
      <c r="C513" s="2">
        <f t="shared" si="53"/>
        <v>6.4400000000000013E-2</v>
      </c>
      <c r="D513" s="2">
        <f t="shared" si="54"/>
        <v>2.2422</v>
      </c>
      <c r="E513" s="2">
        <f t="shared" si="56"/>
        <v>2.2405899999999996</v>
      </c>
      <c r="F513" s="2">
        <f t="shared" si="57"/>
        <v>2.26715</v>
      </c>
      <c r="G513" s="2">
        <f t="shared" si="59"/>
        <v>2.3355560000000004</v>
      </c>
      <c r="H513" s="2">
        <f t="shared" si="55"/>
        <v>2.5041629999999979</v>
      </c>
      <c r="I513" s="2">
        <f t="array" ref="I513">SUMPRODUCT(B497:B516, (ROW(B497:B516)-ROW(B497)+1)) / (20*21/2)</f>
        <v>2.2560700000000002</v>
      </c>
      <c r="J513" s="2">
        <f t="shared" si="58"/>
        <v>2.2652032361699646</v>
      </c>
      <c r="K513" s="2">
        <f t="shared" si="60"/>
        <v>2.3255185214543976</v>
      </c>
    </row>
    <row r="514" spans="1:11" ht="13.5" x14ac:dyDescent="0.25">
      <c r="A514" s="3">
        <f>TITRES_STAT!B517</f>
        <v>43052</v>
      </c>
      <c r="B514" s="5">
        <f>TITRES_STAT!D517</f>
        <v>2.2936999999999999</v>
      </c>
      <c r="C514" s="2">
        <f t="shared" si="53"/>
        <v>3.2200000000000006E-2</v>
      </c>
      <c r="D514" s="2">
        <f t="shared" si="54"/>
        <v>2.2502399999999998</v>
      </c>
      <c r="E514" s="2">
        <f t="shared" si="56"/>
        <v>2.2478299999999996</v>
      </c>
      <c r="F514" s="2">
        <f t="shared" si="57"/>
        <v>2.2647349999999999</v>
      </c>
      <c r="G514" s="2">
        <f t="shared" si="59"/>
        <v>2.3323360000000002</v>
      </c>
      <c r="H514" s="2">
        <f t="shared" si="55"/>
        <v>2.5023519999999979</v>
      </c>
      <c r="I514" s="2">
        <f t="array" ref="I514">SUMPRODUCT(B498:B517, (ROW(B498:B517)-ROW(B498)+1)) / (20*21/2)</f>
        <v>2.2532700000000001</v>
      </c>
      <c r="J514" s="2">
        <f t="shared" si="58"/>
        <v>2.2679172136775874</v>
      </c>
      <c r="K514" s="2">
        <f t="shared" si="60"/>
        <v>2.3242707362993231</v>
      </c>
    </row>
    <row r="515" spans="1:11" ht="13.5" x14ac:dyDescent="0.25">
      <c r="A515" s="3">
        <f>TITRES_STAT!B518</f>
        <v>43053</v>
      </c>
      <c r="B515" s="5">
        <f>TITRES_STAT!D518</f>
        <v>2.2936999999999999</v>
      </c>
      <c r="C515" s="2">
        <f t="shared" si="53"/>
        <v>0</v>
      </c>
      <c r="D515" s="2">
        <f t="shared" si="54"/>
        <v>2.2582800000000001</v>
      </c>
      <c r="E515" s="2">
        <f t="shared" si="56"/>
        <v>2.2510500000000002</v>
      </c>
      <c r="F515" s="2">
        <f t="shared" si="57"/>
        <v>2.2623199999999999</v>
      </c>
      <c r="G515" s="2">
        <f t="shared" si="59"/>
        <v>2.3283120000000004</v>
      </c>
      <c r="H515" s="2">
        <f t="shared" si="55"/>
        <v>2.5008629999999981</v>
      </c>
      <c r="I515" s="2">
        <f t="array" ref="I515">SUMPRODUCT(B499:B518, (ROW(B499:B518)-ROW(B499)+1)) / (20*21/2)</f>
        <v>2.2532347619047624</v>
      </c>
      <c r="J515" s="2">
        <f t="shared" si="58"/>
        <v>2.2703727171368651</v>
      </c>
      <c r="K515" s="2">
        <f t="shared" si="60"/>
        <v>2.3230718838954281</v>
      </c>
    </row>
    <row r="516" spans="1:11" ht="13.5" x14ac:dyDescent="0.25">
      <c r="A516" s="3">
        <f>TITRES_STAT!B519</f>
        <v>43054</v>
      </c>
      <c r="B516" s="5">
        <f>TITRES_STAT!D519</f>
        <v>2.2776000000000001</v>
      </c>
      <c r="C516" s="2">
        <f t="shared" ref="C516:C579" si="61">B516-B515</f>
        <v>-1.6099999999999781E-2</v>
      </c>
      <c r="D516" s="2">
        <f t="shared" si="54"/>
        <v>2.2647199999999996</v>
      </c>
      <c r="E516" s="2">
        <f t="shared" si="56"/>
        <v>2.25346</v>
      </c>
      <c r="F516" s="2">
        <f t="shared" si="57"/>
        <v>2.2586999999999997</v>
      </c>
      <c r="G516" s="2">
        <f t="shared" si="59"/>
        <v>2.3239660000000004</v>
      </c>
      <c r="H516" s="2">
        <f t="shared" si="55"/>
        <v>2.4998569999999982</v>
      </c>
      <c r="I516" s="2">
        <f t="array" ref="I516">SUMPRODUCT(B500:B519, (ROW(B500:B519)-ROW(B500)+1)) / (20*21/2)</f>
        <v>2.2534295238095239</v>
      </c>
      <c r="J516" s="2">
        <f t="shared" si="58"/>
        <v>2.2710610297904967</v>
      </c>
      <c r="K516" s="2">
        <f t="shared" si="60"/>
        <v>2.3212886727622744</v>
      </c>
    </row>
    <row r="517" spans="1:11" ht="13.5" x14ac:dyDescent="0.25">
      <c r="A517" s="3">
        <f>TITRES_STAT!B520</f>
        <v>43055</v>
      </c>
      <c r="B517" s="5">
        <f>TITRES_STAT!D520</f>
        <v>2.2292999999999998</v>
      </c>
      <c r="C517" s="2">
        <f t="shared" si="61"/>
        <v>-4.8300000000000232E-2</v>
      </c>
      <c r="D517" s="2">
        <f t="shared" si="54"/>
        <v>2.2711599999999996</v>
      </c>
      <c r="E517" s="2">
        <f t="shared" si="56"/>
        <v>2.2518499999999997</v>
      </c>
      <c r="F517" s="2">
        <f t="shared" si="57"/>
        <v>2.25387</v>
      </c>
      <c r="G517" s="2">
        <f t="shared" si="59"/>
        <v>2.3201020000000008</v>
      </c>
      <c r="H517" s="2">
        <f t="shared" si="55"/>
        <v>2.4990924999999979</v>
      </c>
      <c r="I517" s="2">
        <f t="array" ref="I517">SUMPRODUCT(B501:B520, (ROW(B501:B520)-ROW(B501)+1)) / (20*21/2)</f>
        <v>2.2528142857142859</v>
      </c>
      <c r="J517" s="2">
        <f t="shared" si="58"/>
        <v>2.2670837888580686</v>
      </c>
      <c r="K517" s="2">
        <f t="shared" si="60"/>
        <v>2.3176812738304209</v>
      </c>
    </row>
    <row r="518" spans="1:11" ht="13.5" x14ac:dyDescent="0.25">
      <c r="A518" s="3">
        <f>TITRES_STAT!B521</f>
        <v>43056</v>
      </c>
      <c r="B518" s="5">
        <f>TITRES_STAT!D521</f>
        <v>2.2534999999999998</v>
      </c>
      <c r="C518" s="2">
        <f t="shared" si="61"/>
        <v>2.4199999999999999E-2</v>
      </c>
      <c r="D518" s="2">
        <f t="shared" ref="D518:D581" si="62">AVERAGE(B514:B518)</f>
        <v>2.2695599999999998</v>
      </c>
      <c r="E518" s="2">
        <f t="shared" si="56"/>
        <v>2.2558799999999999</v>
      </c>
      <c r="F518" s="2">
        <f t="shared" si="57"/>
        <v>2.251455</v>
      </c>
      <c r="G518" s="2">
        <f t="shared" si="59"/>
        <v>2.3152740000000005</v>
      </c>
      <c r="H518" s="2">
        <f t="shared" si="55"/>
        <v>2.4987709999999979</v>
      </c>
      <c r="I518" s="2">
        <f t="array" ref="I518">SUMPRODUCT(B502:B521, (ROW(B502:B521)-ROW(B502)+1)) / (20*21/2)</f>
        <v>2.2514757142857142</v>
      </c>
      <c r="J518" s="2">
        <f t="shared" si="58"/>
        <v>2.2657900946811096</v>
      </c>
      <c r="K518" s="2">
        <f t="shared" si="60"/>
        <v>2.3151643611311887</v>
      </c>
    </row>
    <row r="519" spans="1:11" ht="13.5" x14ac:dyDescent="0.25">
      <c r="A519" s="3">
        <f>TITRES_STAT!B522</f>
        <v>43059</v>
      </c>
      <c r="B519" s="5">
        <f>TITRES_STAT!D522</f>
        <v>2.2534999999999998</v>
      </c>
      <c r="C519" s="2">
        <f t="shared" si="61"/>
        <v>0</v>
      </c>
      <c r="D519" s="2">
        <f t="shared" si="62"/>
        <v>2.2615199999999995</v>
      </c>
      <c r="E519" s="2">
        <f t="shared" si="56"/>
        <v>2.2558799999999994</v>
      </c>
      <c r="F519" s="2">
        <f t="shared" si="57"/>
        <v>2.2518600000000002</v>
      </c>
      <c r="G519" s="2">
        <f t="shared" si="59"/>
        <v>2.3112500000000007</v>
      </c>
      <c r="H519" s="2">
        <f t="shared" si="55"/>
        <v>2.498247999999998</v>
      </c>
      <c r="I519" s="2">
        <f t="array" ref="I519">SUMPRODUCT(B503:B522, (ROW(B503:B522)-ROW(B503)+1)) / (20*21/2)</f>
        <v>2.2463757142857141</v>
      </c>
      <c r="J519" s="2">
        <f t="shared" si="58"/>
        <v>2.2646196094733848</v>
      </c>
      <c r="K519" s="2">
        <f t="shared" si="60"/>
        <v>2.3127461508907499</v>
      </c>
    </row>
    <row r="520" spans="1:11" ht="13.5" x14ac:dyDescent="0.25">
      <c r="A520" s="3">
        <f>TITRES_STAT!B523</f>
        <v>43060</v>
      </c>
      <c r="B520" s="5">
        <f>TITRES_STAT!D523</f>
        <v>2.2454000000000001</v>
      </c>
      <c r="C520" s="2">
        <f t="shared" si="61"/>
        <v>-8.099999999999774E-3</v>
      </c>
      <c r="D520" s="2">
        <f t="shared" si="62"/>
        <v>2.2518599999999998</v>
      </c>
      <c r="E520" s="2">
        <f t="shared" si="56"/>
        <v>2.2550699999999999</v>
      </c>
      <c r="F520" s="2">
        <f t="shared" si="57"/>
        <v>2.251455</v>
      </c>
      <c r="G520" s="2">
        <f t="shared" si="59"/>
        <v>2.3078700000000008</v>
      </c>
      <c r="H520" s="2">
        <f t="shared" si="55"/>
        <v>2.4974429999999979</v>
      </c>
      <c r="I520" s="2">
        <f t="array" ref="I520">SUMPRODUCT(B504:B523, (ROW(B504:B523)-ROW(B504)+1)) / (20*21/2)</f>
        <v>2.2448023809523807</v>
      </c>
      <c r="J520" s="2">
        <f t="shared" si="58"/>
        <v>2.2627891704759193</v>
      </c>
      <c r="K520" s="2">
        <f t="shared" si="60"/>
        <v>2.3101051253656224</v>
      </c>
    </row>
    <row r="521" spans="1:11" ht="13.5" x14ac:dyDescent="0.25">
      <c r="A521" s="3">
        <f>TITRES_STAT!B524</f>
        <v>43061</v>
      </c>
      <c r="B521" s="5">
        <f>TITRES_STAT!D524</f>
        <v>2.2374000000000001</v>
      </c>
      <c r="C521" s="2">
        <f t="shared" si="61"/>
        <v>-8.0000000000000071E-3</v>
      </c>
      <c r="D521" s="2">
        <f t="shared" si="62"/>
        <v>2.2438200000000004</v>
      </c>
      <c r="E521" s="2">
        <f t="shared" si="56"/>
        <v>2.25427</v>
      </c>
      <c r="F521" s="2">
        <f t="shared" si="57"/>
        <v>2.2506500000000007</v>
      </c>
      <c r="G521" s="2">
        <f t="shared" si="59"/>
        <v>2.3046520000000004</v>
      </c>
      <c r="H521" s="2">
        <f t="shared" si="55"/>
        <v>2.496678499999998</v>
      </c>
      <c r="I521" s="2">
        <f t="array" ref="I521">SUMPRODUCT(B505:B524, (ROW(B505:B524)-ROW(B505)+1)) / (20*21/2)</f>
        <v>2.2424671428571425</v>
      </c>
      <c r="J521" s="2">
        <f t="shared" si="58"/>
        <v>2.2603711542401173</v>
      </c>
      <c r="K521" s="2">
        <f t="shared" si="60"/>
        <v>2.3072539439787354</v>
      </c>
    </row>
    <row r="522" spans="1:11" ht="13.5" x14ac:dyDescent="0.25">
      <c r="A522" s="3">
        <f>TITRES_STAT!B525</f>
        <v>43062</v>
      </c>
      <c r="B522" s="5">
        <f>TITRES_STAT!D525</f>
        <v>2.1970999999999998</v>
      </c>
      <c r="C522" s="2">
        <f t="shared" si="61"/>
        <v>-4.0300000000000225E-2</v>
      </c>
      <c r="D522" s="2">
        <f t="shared" si="62"/>
        <v>2.2373799999999995</v>
      </c>
      <c r="E522" s="2">
        <f t="shared" si="56"/>
        <v>2.2542699999999996</v>
      </c>
      <c r="F522" s="2">
        <f t="shared" si="57"/>
        <v>2.2458200000000006</v>
      </c>
      <c r="G522" s="2">
        <f t="shared" si="59"/>
        <v>2.3006280000000006</v>
      </c>
      <c r="H522" s="2">
        <f t="shared" ref="H522:H585" si="63">AVERAGE(B323:B522)</f>
        <v>2.4950284999999979</v>
      </c>
      <c r="I522" s="2">
        <f t="array" ref="I522">SUMPRODUCT(B506:B525, (ROW(B506:B525)-ROW(B506)+1)) / (20*21/2)</f>
        <v>2.2401319047619048</v>
      </c>
      <c r="J522" s="2">
        <f t="shared" si="58"/>
        <v>2.2543453300267728</v>
      </c>
      <c r="K522" s="2">
        <f t="shared" si="60"/>
        <v>2.3029341814697655</v>
      </c>
    </row>
    <row r="523" spans="1:11" ht="13.5" x14ac:dyDescent="0.25">
      <c r="A523" s="3">
        <f>TITRES_STAT!B526</f>
        <v>43063</v>
      </c>
      <c r="B523" s="5">
        <f>TITRES_STAT!D526</f>
        <v>2.2292999999999998</v>
      </c>
      <c r="C523" s="2">
        <f t="shared" si="61"/>
        <v>3.2200000000000006E-2</v>
      </c>
      <c r="D523" s="2">
        <f t="shared" si="62"/>
        <v>2.2325399999999997</v>
      </c>
      <c r="E523" s="2">
        <f t="shared" si="56"/>
        <v>2.2510499999999998</v>
      </c>
      <c r="F523" s="2">
        <f t="shared" si="57"/>
        <v>2.2458200000000001</v>
      </c>
      <c r="G523" s="2">
        <f t="shared" si="59"/>
        <v>2.2974080000000008</v>
      </c>
      <c r="H523" s="2">
        <f t="shared" si="63"/>
        <v>2.4932979999999976</v>
      </c>
      <c r="I523" s="2">
        <f t="array" ref="I523">SUMPRODUCT(B507:B526, (ROW(B507:B526)-ROW(B507)+1)) / (20*21/2)</f>
        <v>2.2379880952380953</v>
      </c>
      <c r="J523" s="2">
        <f t="shared" si="58"/>
        <v>2.2519600605004135</v>
      </c>
      <c r="K523" s="2">
        <f t="shared" si="60"/>
        <v>2.3000465665101673</v>
      </c>
    </row>
    <row r="524" spans="1:11" ht="13.5" x14ac:dyDescent="0.25">
      <c r="A524" s="3">
        <f>TITRES_STAT!B527</f>
        <v>43066</v>
      </c>
      <c r="B524" s="5">
        <f>TITRES_STAT!D527</f>
        <v>2.2212999999999998</v>
      </c>
      <c r="C524" s="2">
        <f t="shared" si="61"/>
        <v>-8.0000000000000071E-3</v>
      </c>
      <c r="D524" s="2">
        <f t="shared" si="62"/>
        <v>2.2260999999999997</v>
      </c>
      <c r="E524" s="2">
        <f t="shared" ref="E524:E587" si="64">AVERAGE(B515:B524)</f>
        <v>2.2438099999999994</v>
      </c>
      <c r="F524" s="2">
        <f t="shared" si="57"/>
        <v>2.2458200000000001</v>
      </c>
      <c r="G524" s="2">
        <f t="shared" si="59"/>
        <v>2.2959600000000004</v>
      </c>
      <c r="H524" s="2">
        <f t="shared" si="63"/>
        <v>2.4910044999999981</v>
      </c>
      <c r="I524" s="2">
        <f t="array" ref="I524">SUMPRODUCT(B508:B527, (ROW(B508:B527)-ROW(B508)+1)) / (20*21/2)</f>
        <v>2.2413595238095239</v>
      </c>
      <c r="J524" s="2">
        <f t="shared" si="58"/>
        <v>2.2490400547384692</v>
      </c>
      <c r="K524" s="2">
        <f t="shared" si="60"/>
        <v>2.2969584658627098</v>
      </c>
    </row>
    <row r="525" spans="1:11" ht="13.5" x14ac:dyDescent="0.25">
      <c r="A525" s="3">
        <f>TITRES_STAT!B528</f>
        <v>43067</v>
      </c>
      <c r="B525" s="5">
        <f>TITRES_STAT!D528</f>
        <v>2.2212999999999998</v>
      </c>
      <c r="C525" s="2">
        <f t="shared" si="61"/>
        <v>0</v>
      </c>
      <c r="D525" s="2">
        <f t="shared" si="62"/>
        <v>2.2212799999999997</v>
      </c>
      <c r="E525" s="2">
        <f t="shared" si="64"/>
        <v>2.2365699999999995</v>
      </c>
      <c r="F525" s="2">
        <f t="shared" si="57"/>
        <v>2.2438099999999999</v>
      </c>
      <c r="G525" s="2">
        <f t="shared" si="59"/>
        <v>2.2932240000000004</v>
      </c>
      <c r="H525" s="2">
        <f t="shared" si="63"/>
        <v>2.487905999999998</v>
      </c>
      <c r="I525" s="2">
        <f t="array" ref="I525">SUMPRODUCT(B509:B528, (ROW(B509:B528)-ROW(B509)+1)) / (20*21/2)</f>
        <v>2.2484061904761901</v>
      </c>
      <c r="J525" s="2">
        <f t="shared" si="58"/>
        <v>2.246398144763377</v>
      </c>
      <c r="K525" s="2">
        <f t="shared" si="60"/>
        <v>2.2939914672014274</v>
      </c>
    </row>
    <row r="526" spans="1:11" ht="13.5" x14ac:dyDescent="0.25">
      <c r="A526" s="3">
        <f>TITRES_STAT!B529</f>
        <v>43068</v>
      </c>
      <c r="B526" s="5">
        <f>TITRES_STAT!D529</f>
        <v>2.2212999999999998</v>
      </c>
      <c r="C526" s="2">
        <f t="shared" si="61"/>
        <v>0</v>
      </c>
      <c r="D526" s="2">
        <f t="shared" si="62"/>
        <v>2.2180599999999995</v>
      </c>
      <c r="E526" s="2">
        <f t="shared" si="64"/>
        <v>2.2309399999999999</v>
      </c>
      <c r="F526" s="2">
        <f t="shared" si="57"/>
        <v>2.2421999999999995</v>
      </c>
      <c r="G526" s="2">
        <f t="shared" si="59"/>
        <v>2.2895220000000007</v>
      </c>
      <c r="H526" s="2">
        <f t="shared" si="63"/>
        <v>2.484042999999998</v>
      </c>
      <c r="I526" s="2">
        <f t="array" ref="I526">SUMPRODUCT(B510:B529, (ROW(B510:B529)-ROW(B510)+1)) / (20*21/2)</f>
        <v>2.2488309523809522</v>
      </c>
      <c r="J526" s="2">
        <f t="shared" si="58"/>
        <v>2.2440078452621028</v>
      </c>
      <c r="K526" s="2">
        <f t="shared" si="60"/>
        <v>2.2911408214288227</v>
      </c>
    </row>
    <row r="527" spans="1:11" ht="13.5" x14ac:dyDescent="0.25">
      <c r="A527" s="3">
        <f>TITRES_STAT!B530</f>
        <v>43069</v>
      </c>
      <c r="B527" s="5">
        <f>TITRES_STAT!D530</f>
        <v>2.2776000000000001</v>
      </c>
      <c r="C527" s="2">
        <f t="shared" si="61"/>
        <v>5.6300000000000239E-2</v>
      </c>
      <c r="D527" s="2">
        <f t="shared" si="62"/>
        <v>2.2341599999999997</v>
      </c>
      <c r="E527" s="2">
        <f t="shared" si="64"/>
        <v>2.2357699999999996</v>
      </c>
      <c r="F527" s="2">
        <f t="shared" si="57"/>
        <v>2.2438099999999999</v>
      </c>
      <c r="G527" s="2">
        <f t="shared" si="59"/>
        <v>2.2869460000000008</v>
      </c>
      <c r="H527" s="2">
        <f t="shared" si="63"/>
        <v>2.480541999999998</v>
      </c>
      <c r="I527" s="2">
        <f t="array" ref="I527">SUMPRODUCT(B511:B530, (ROW(B511:B530)-ROW(B511)+1)) / (20*21/2)</f>
        <v>2.2454176190476187</v>
      </c>
      <c r="J527" s="2">
        <f t="shared" si="58"/>
        <v>2.2472070980942833</v>
      </c>
      <c r="K527" s="2">
        <f t="shared" si="60"/>
        <v>2.290609808823771</v>
      </c>
    </row>
    <row r="528" spans="1:11" ht="13.5" x14ac:dyDescent="0.25">
      <c r="A528" s="3">
        <f>TITRES_STAT!B531</f>
        <v>43073</v>
      </c>
      <c r="B528" s="5">
        <f>TITRES_STAT!D531</f>
        <v>2.3178000000000001</v>
      </c>
      <c r="C528" s="2">
        <f t="shared" si="61"/>
        <v>4.0200000000000014E-2</v>
      </c>
      <c r="D528" s="2">
        <f t="shared" si="62"/>
        <v>2.2518599999999998</v>
      </c>
      <c r="E528" s="2">
        <f t="shared" si="64"/>
        <v>2.2421999999999995</v>
      </c>
      <c r="F528" s="2">
        <f t="shared" si="57"/>
        <v>2.2490399999999999</v>
      </c>
      <c r="G528" s="2">
        <f t="shared" si="59"/>
        <v>2.2851740000000005</v>
      </c>
      <c r="H528" s="2">
        <f t="shared" si="63"/>
        <v>2.4776039999999981</v>
      </c>
      <c r="I528" s="2">
        <f t="array" ref="I528">SUMPRODUCT(B512:B531, (ROW(B512:B531)-ROW(B512)+1)) / (20*21/2)</f>
        <v>2.2421961904761907</v>
      </c>
      <c r="J528" s="2">
        <f t="shared" si="58"/>
        <v>2.2539302316091137</v>
      </c>
      <c r="K528" s="2">
        <f t="shared" si="60"/>
        <v>2.2916760908306819</v>
      </c>
    </row>
    <row r="529" spans="1:11" ht="13.5" x14ac:dyDescent="0.25">
      <c r="A529" s="3">
        <f>TITRES_STAT!B532</f>
        <v>43074</v>
      </c>
      <c r="B529" s="5">
        <f>TITRES_STAT!D532</f>
        <v>2.2534999999999998</v>
      </c>
      <c r="C529" s="2">
        <f t="shared" si="61"/>
        <v>-6.4300000000000246E-2</v>
      </c>
      <c r="D529" s="2">
        <f t="shared" si="62"/>
        <v>2.2582999999999998</v>
      </c>
      <c r="E529" s="2">
        <f t="shared" si="64"/>
        <v>2.2422</v>
      </c>
      <c r="F529" s="2">
        <f t="shared" si="57"/>
        <v>2.2490399999999999</v>
      </c>
      <c r="G529" s="2">
        <f t="shared" si="59"/>
        <v>2.2829220000000006</v>
      </c>
      <c r="H529" s="2">
        <f t="shared" si="63"/>
        <v>2.4744654999999978</v>
      </c>
      <c r="I529" s="2">
        <f t="array" ref="I529">SUMPRODUCT(B513:B532, (ROW(B513:B532)-ROW(B513)+1)) / (20*21/2)</f>
        <v>2.242194761904762</v>
      </c>
      <c r="J529" s="2">
        <f t="shared" si="58"/>
        <v>2.2538892571701505</v>
      </c>
      <c r="K529" s="2">
        <f t="shared" si="60"/>
        <v>2.2901789892294784</v>
      </c>
    </row>
    <row r="530" spans="1:11" ht="13.5" x14ac:dyDescent="0.25">
      <c r="A530" s="3">
        <f>TITRES_STAT!B533</f>
        <v>43075</v>
      </c>
      <c r="B530" s="5">
        <f>TITRES_STAT!D533</f>
        <v>2.2132000000000001</v>
      </c>
      <c r="C530" s="2">
        <f t="shared" si="61"/>
        <v>-4.029999999999978E-2</v>
      </c>
      <c r="D530" s="2">
        <f t="shared" si="62"/>
        <v>2.2566800000000002</v>
      </c>
      <c r="E530" s="2">
        <f t="shared" si="64"/>
        <v>2.2389799999999997</v>
      </c>
      <c r="F530" s="2">
        <f t="shared" si="57"/>
        <v>2.2470249999999998</v>
      </c>
      <c r="G530" s="2">
        <f t="shared" si="59"/>
        <v>2.2790580000000009</v>
      </c>
      <c r="H530" s="2">
        <f t="shared" si="63"/>
        <v>2.4719704999999972</v>
      </c>
      <c r="I530" s="2">
        <f t="array" ref="I530">SUMPRODUCT(B514:B533, (ROW(B514:B533)-ROW(B514)+1)) / (20*21/2)</f>
        <v>2.2388966666666668</v>
      </c>
      <c r="J530" s="2">
        <f t="shared" si="58"/>
        <v>2.2500140898206125</v>
      </c>
      <c r="K530" s="2">
        <f t="shared" si="60"/>
        <v>2.2871602053381261</v>
      </c>
    </row>
    <row r="531" spans="1:11" ht="13.5" x14ac:dyDescent="0.25">
      <c r="A531" s="3">
        <f>TITRES_STAT!B534</f>
        <v>43076</v>
      </c>
      <c r="B531" s="5">
        <f>TITRES_STAT!D534</f>
        <v>2.2132000000000001</v>
      </c>
      <c r="C531" s="2">
        <f t="shared" si="61"/>
        <v>0</v>
      </c>
      <c r="D531" s="2">
        <f t="shared" si="62"/>
        <v>2.2550599999999998</v>
      </c>
      <c r="E531" s="2">
        <f t="shared" si="64"/>
        <v>2.2365599999999999</v>
      </c>
      <c r="F531" s="2">
        <f t="shared" si="57"/>
        <v>2.2454149999999999</v>
      </c>
      <c r="G531" s="2">
        <f t="shared" si="59"/>
        <v>2.2748720000000007</v>
      </c>
      <c r="H531" s="2">
        <f t="shared" si="63"/>
        <v>2.468871999999998</v>
      </c>
      <c r="I531" s="2">
        <f t="array" ref="I531">SUMPRODUCT(B515:B534, (ROW(B515:B534)-ROW(B515)+1)) / (20*21/2)</f>
        <v>2.238895238095238</v>
      </c>
      <c r="J531" s="2">
        <f t="shared" si="58"/>
        <v>2.2465079860281731</v>
      </c>
      <c r="K531" s="2">
        <f t="shared" si="60"/>
        <v>2.2842598051287877</v>
      </c>
    </row>
    <row r="532" spans="1:11" ht="13.5" x14ac:dyDescent="0.25">
      <c r="A532" s="3">
        <f>TITRES_STAT!B535</f>
        <v>43077</v>
      </c>
      <c r="B532" s="5">
        <f>TITRES_STAT!D535</f>
        <v>2.2454000000000001</v>
      </c>
      <c r="C532" s="2">
        <f t="shared" si="61"/>
        <v>3.2200000000000006E-2</v>
      </c>
      <c r="D532" s="2">
        <f t="shared" si="62"/>
        <v>2.2486199999999998</v>
      </c>
      <c r="E532" s="2">
        <f t="shared" si="64"/>
        <v>2.24139</v>
      </c>
      <c r="F532" s="2">
        <f t="shared" ref="F532:F595" si="65">AVERAGE(B513:B532)</f>
        <v>2.2478299999999996</v>
      </c>
      <c r="G532" s="2">
        <f t="shared" si="59"/>
        <v>2.2714920000000007</v>
      </c>
      <c r="H532" s="2">
        <f t="shared" si="63"/>
        <v>2.4658134999999977</v>
      </c>
      <c r="I532" s="2">
        <f t="array" ref="I532">SUMPRODUCT(B516:B535, (ROW(B516:B535)-ROW(B516)+1)) / (20*21/2)</f>
        <v>2.2375904761904764</v>
      </c>
      <c r="J532" s="2">
        <f t="shared" si="58"/>
        <v>2.2464024635492992</v>
      </c>
      <c r="K532" s="2">
        <f t="shared" si="60"/>
        <v>2.2827358912021687</v>
      </c>
    </row>
    <row r="533" spans="1:11" ht="13.5" x14ac:dyDescent="0.25">
      <c r="A533" s="3">
        <f>TITRES_STAT!B536</f>
        <v>43080</v>
      </c>
      <c r="B533" s="5">
        <f>TITRES_STAT!D536</f>
        <v>2.2132000000000001</v>
      </c>
      <c r="C533" s="2">
        <f t="shared" si="61"/>
        <v>-3.2200000000000006E-2</v>
      </c>
      <c r="D533" s="2">
        <f t="shared" si="62"/>
        <v>2.2277</v>
      </c>
      <c r="E533" s="2">
        <f t="shared" si="64"/>
        <v>2.2397800000000001</v>
      </c>
      <c r="F533" s="2">
        <f t="shared" si="65"/>
        <v>2.2454149999999999</v>
      </c>
      <c r="G533" s="2">
        <f t="shared" si="59"/>
        <v>2.2677900000000006</v>
      </c>
      <c r="H533" s="2">
        <f t="shared" si="63"/>
        <v>2.4626344999999978</v>
      </c>
      <c r="I533" s="2">
        <f t="array" ref="I533">SUMPRODUCT(B517:B536, (ROW(B517:B536)-ROW(B517)+1)) / (20*21/2)</f>
        <v>2.2327638095238092</v>
      </c>
      <c r="J533" s="2">
        <f t="shared" ref="J533:J596" si="66">$J$4*B533+J532*(1-$J$4)</f>
        <v>2.2432403241636516</v>
      </c>
      <c r="K533" s="2">
        <f t="shared" si="60"/>
        <v>2.2800089935079662</v>
      </c>
    </row>
    <row r="534" spans="1:11" ht="13.5" x14ac:dyDescent="0.25">
      <c r="A534" s="3">
        <f>TITRES_STAT!B537</f>
        <v>43081</v>
      </c>
      <c r="B534" s="5">
        <f>TITRES_STAT!D537</f>
        <v>2.2454000000000001</v>
      </c>
      <c r="C534" s="2">
        <f t="shared" si="61"/>
        <v>3.2200000000000006E-2</v>
      </c>
      <c r="D534" s="2">
        <f t="shared" si="62"/>
        <v>2.2260800000000001</v>
      </c>
      <c r="E534" s="2">
        <f t="shared" si="64"/>
        <v>2.2421899999999999</v>
      </c>
      <c r="F534" s="2">
        <f t="shared" si="65"/>
        <v>2.2429999999999999</v>
      </c>
      <c r="G534" s="2">
        <f t="shared" si="59"/>
        <v>2.2653760000000007</v>
      </c>
      <c r="H534" s="2">
        <f t="shared" si="63"/>
        <v>2.4596164999999974</v>
      </c>
      <c r="I534" s="2">
        <f t="array" ref="I534">SUMPRODUCT(B518:B537, (ROW(B518:B537)-ROW(B518)+1)) / (20*21/2)</f>
        <v>2.23065380952381</v>
      </c>
      <c r="J534" s="2">
        <f t="shared" si="66"/>
        <v>2.2434460075766371</v>
      </c>
      <c r="K534" s="2">
        <f t="shared" si="60"/>
        <v>2.2786517780762812</v>
      </c>
    </row>
    <row r="535" spans="1:11" ht="13.5" x14ac:dyDescent="0.25">
      <c r="A535" s="3">
        <f>TITRES_STAT!B538</f>
        <v>43082</v>
      </c>
      <c r="B535" s="5">
        <f>TITRES_STAT!D538</f>
        <v>2.2292999999999998</v>
      </c>
      <c r="C535" s="2">
        <f t="shared" si="61"/>
        <v>-1.6100000000000225E-2</v>
      </c>
      <c r="D535" s="2">
        <f t="shared" si="62"/>
        <v>2.2293000000000003</v>
      </c>
      <c r="E535" s="2">
        <f t="shared" si="64"/>
        <v>2.2429899999999998</v>
      </c>
      <c r="F535" s="2">
        <f t="shared" si="65"/>
        <v>2.2397800000000001</v>
      </c>
      <c r="G535" s="2">
        <f t="shared" si="59"/>
        <v>2.2634440000000007</v>
      </c>
      <c r="H535" s="2">
        <f t="shared" si="63"/>
        <v>2.4573629999999982</v>
      </c>
      <c r="I535" s="2">
        <f t="array" ref="I535">SUMPRODUCT(B519:B538, (ROW(B519:B538)-ROW(B519)+1)) / (20*21/2)</f>
        <v>2.2286204761904762</v>
      </c>
      <c r="J535" s="2">
        <f t="shared" si="66"/>
        <v>2.2420987687598144</v>
      </c>
      <c r="K535" s="2">
        <f t="shared" si="60"/>
        <v>2.2767164142301528</v>
      </c>
    </row>
    <row r="536" spans="1:11" ht="13.5" x14ac:dyDescent="0.25">
      <c r="A536" s="3">
        <f>TITRES_STAT!B539</f>
        <v>43083</v>
      </c>
      <c r="B536" s="5">
        <f>TITRES_STAT!D539</f>
        <v>2.1890999999999998</v>
      </c>
      <c r="C536" s="2">
        <f t="shared" si="61"/>
        <v>-4.0200000000000014E-2</v>
      </c>
      <c r="D536" s="2">
        <f t="shared" si="62"/>
        <v>2.2244800000000002</v>
      </c>
      <c r="E536" s="2">
        <f t="shared" si="64"/>
        <v>2.23977</v>
      </c>
      <c r="F536" s="2">
        <f t="shared" si="65"/>
        <v>2.2353550000000006</v>
      </c>
      <c r="G536" s="2">
        <f t="shared" si="59"/>
        <v>2.2605480000000004</v>
      </c>
      <c r="H536" s="2">
        <f t="shared" si="63"/>
        <v>2.4554314999999982</v>
      </c>
      <c r="I536" s="2">
        <f t="array" ref="I536">SUMPRODUCT(B520:B539, (ROW(B520:B539)-ROW(B520)+1)) / (20*21/2)</f>
        <v>2.2267790476190474</v>
      </c>
      <c r="J536" s="2">
        <f t="shared" si="66"/>
        <v>2.2370512669731655</v>
      </c>
      <c r="K536" s="2">
        <f t="shared" si="60"/>
        <v>2.2732804764172059</v>
      </c>
    </row>
    <row r="537" spans="1:11" ht="13.5" x14ac:dyDescent="0.25">
      <c r="A537" s="3">
        <f>TITRES_STAT!B540</f>
        <v>43084</v>
      </c>
      <c r="B537" s="5">
        <f>TITRES_STAT!D540</f>
        <v>2.2132000000000001</v>
      </c>
      <c r="C537" s="2">
        <f t="shared" si="61"/>
        <v>2.4100000000000232E-2</v>
      </c>
      <c r="D537" s="2">
        <f t="shared" si="62"/>
        <v>2.2180400000000002</v>
      </c>
      <c r="E537" s="2">
        <f t="shared" si="64"/>
        <v>2.23333</v>
      </c>
      <c r="F537" s="2">
        <f t="shared" si="65"/>
        <v>2.23455</v>
      </c>
      <c r="G537" s="2">
        <f t="shared" si="59"/>
        <v>2.2590980000000003</v>
      </c>
      <c r="H537" s="2">
        <f t="shared" si="63"/>
        <v>2.4532179999999979</v>
      </c>
      <c r="I537" s="2">
        <f t="array" ref="I537">SUMPRODUCT(B521:B540, (ROW(B521:B540)-ROW(B521)+1)) / (20*21/2)</f>
        <v>2.2251295238095237</v>
      </c>
      <c r="J537" s="2">
        <f t="shared" si="66"/>
        <v>2.2347797177376258</v>
      </c>
      <c r="K537" s="2">
        <f t="shared" si="60"/>
        <v>2.2709243793028056</v>
      </c>
    </row>
    <row r="538" spans="1:11" ht="13.5" x14ac:dyDescent="0.25">
      <c r="A538" s="3">
        <f>TITRES_STAT!B541</f>
        <v>43087</v>
      </c>
      <c r="B538" s="5">
        <f>TITRES_STAT!D541</f>
        <v>2.2132000000000001</v>
      </c>
      <c r="C538" s="2">
        <f t="shared" si="61"/>
        <v>0</v>
      </c>
      <c r="D538" s="2">
        <f t="shared" si="62"/>
        <v>2.2180400000000002</v>
      </c>
      <c r="E538" s="2">
        <f t="shared" si="64"/>
        <v>2.2228700000000003</v>
      </c>
      <c r="F538" s="2">
        <f t="shared" si="65"/>
        <v>2.2325349999999999</v>
      </c>
      <c r="G538" s="2">
        <f t="shared" si="59"/>
        <v>2.2574880000000004</v>
      </c>
      <c r="H538" s="2">
        <f t="shared" si="63"/>
        <v>2.4510449999999979</v>
      </c>
      <c r="I538" s="2">
        <f t="array" ref="I538">SUMPRODUCT(B522:B541, (ROW(B522:B541)-ROW(B522)+1)) / (20*21/2)</f>
        <v>2.2182714285714282</v>
      </c>
      <c r="J538" s="2">
        <f t="shared" si="66"/>
        <v>2.2327245065245189</v>
      </c>
      <c r="K538" s="2">
        <f t="shared" si="60"/>
        <v>2.268660678153676</v>
      </c>
    </row>
    <row r="539" spans="1:11" ht="13.5" x14ac:dyDescent="0.25">
      <c r="A539" s="3">
        <f>TITRES_STAT!B542</f>
        <v>43088</v>
      </c>
      <c r="B539" s="5">
        <f>TITRES_STAT!D542</f>
        <v>2.2132000000000001</v>
      </c>
      <c r="C539" s="2">
        <f t="shared" si="61"/>
        <v>0</v>
      </c>
      <c r="D539" s="2">
        <f t="shared" si="62"/>
        <v>2.2116000000000002</v>
      </c>
      <c r="E539" s="2">
        <f t="shared" si="64"/>
        <v>2.2188400000000001</v>
      </c>
      <c r="F539" s="2">
        <f t="shared" si="65"/>
        <v>2.2305200000000007</v>
      </c>
      <c r="G539" s="2">
        <f t="shared" si="59"/>
        <v>2.2558780000000005</v>
      </c>
      <c r="H539" s="2">
        <f t="shared" si="63"/>
        <v>2.4488314999999976</v>
      </c>
      <c r="I539" s="2">
        <f t="array" ref="I539">SUMPRODUCT(B523:B542, (ROW(B523:B542)-ROW(B523)+1)) / (20*21/2)</f>
        <v>2.2171585714285715</v>
      </c>
      <c r="J539" s="2">
        <f t="shared" si="66"/>
        <v>2.23086502971266</v>
      </c>
      <c r="K539" s="2">
        <f t="shared" si="60"/>
        <v>2.2664857495986297</v>
      </c>
    </row>
    <row r="540" spans="1:11" ht="13.5" x14ac:dyDescent="0.25">
      <c r="A540" s="3">
        <f>TITRES_STAT!B543</f>
        <v>43089</v>
      </c>
      <c r="B540" s="5">
        <f>TITRES_STAT!D543</f>
        <v>2.2132000000000001</v>
      </c>
      <c r="C540" s="2">
        <f t="shared" si="61"/>
        <v>0</v>
      </c>
      <c r="D540" s="2">
        <f t="shared" si="62"/>
        <v>2.2083800000000005</v>
      </c>
      <c r="E540" s="2">
        <f t="shared" si="64"/>
        <v>2.2188400000000001</v>
      </c>
      <c r="F540" s="2">
        <f t="shared" si="65"/>
        <v>2.2289099999999999</v>
      </c>
      <c r="G540" s="2">
        <f t="shared" si="59"/>
        <v>2.2542680000000006</v>
      </c>
      <c r="H540" s="2">
        <f t="shared" si="63"/>
        <v>2.4469399999999975</v>
      </c>
      <c r="I540" s="2">
        <f t="array" ref="I540">SUMPRODUCT(B524:B543, (ROW(B524:B543)-ROW(B524)+1)) / (20*21/2)</f>
        <v>2.2159690476190477</v>
      </c>
      <c r="J540" s="2">
        <f t="shared" si="66"/>
        <v>2.2291826459305022</v>
      </c>
      <c r="K540" s="2">
        <f t="shared" si="60"/>
        <v>2.2643961123594676</v>
      </c>
    </row>
    <row r="541" spans="1:11" ht="13.5" x14ac:dyDescent="0.25">
      <c r="A541" s="3">
        <f>TITRES_STAT!B544</f>
        <v>43090</v>
      </c>
      <c r="B541" s="5">
        <f>TITRES_STAT!D544</f>
        <v>2.1568999999999998</v>
      </c>
      <c r="C541" s="2">
        <f t="shared" si="61"/>
        <v>-5.6300000000000239E-2</v>
      </c>
      <c r="D541" s="2">
        <f t="shared" si="62"/>
        <v>2.20194</v>
      </c>
      <c r="E541" s="2">
        <f t="shared" si="64"/>
        <v>2.2132100000000001</v>
      </c>
      <c r="F541" s="2">
        <f t="shared" si="65"/>
        <v>2.224885</v>
      </c>
      <c r="G541" s="2">
        <f t="shared" si="59"/>
        <v>2.2515320000000001</v>
      </c>
      <c r="H541" s="2">
        <f t="shared" si="63"/>
        <v>2.4445254999999975</v>
      </c>
      <c r="I541" s="2">
        <f t="array" ref="I541">SUMPRODUCT(B525:B544, (ROW(B525:B544)-ROW(B525)+1)) / (20*21/2)</f>
        <v>2.2133228571428574</v>
      </c>
      <c r="J541" s="2">
        <f t="shared" si="66"/>
        <v>2.2222985844133114</v>
      </c>
      <c r="K541" s="2">
        <f t="shared" si="60"/>
        <v>2.260180578541449</v>
      </c>
    </row>
    <row r="542" spans="1:11" ht="13.5" x14ac:dyDescent="0.25">
      <c r="A542" s="3">
        <f>TITRES_STAT!B545</f>
        <v>43091</v>
      </c>
      <c r="B542" s="5">
        <f>TITRES_STAT!D545</f>
        <v>2.2132000000000001</v>
      </c>
      <c r="C542" s="2">
        <f t="shared" si="61"/>
        <v>5.6300000000000239E-2</v>
      </c>
      <c r="D542" s="2">
        <f t="shared" si="62"/>
        <v>2.20194</v>
      </c>
      <c r="E542" s="2">
        <f t="shared" si="64"/>
        <v>2.2099900000000003</v>
      </c>
      <c r="F542" s="2">
        <f t="shared" si="65"/>
        <v>2.2256899999999997</v>
      </c>
      <c r="G542" s="2">
        <f t="shared" si="59"/>
        <v>2.2499220000000002</v>
      </c>
      <c r="H542" s="2">
        <f t="shared" si="63"/>
        <v>2.4419899999999974</v>
      </c>
      <c r="I542" s="2">
        <f t="array" ref="I542">SUMPRODUCT(B526:B545, (ROW(B526:B545)-ROW(B526)+1)) / (20*21/2)</f>
        <v>2.2054300000000002</v>
      </c>
      <c r="J542" s="2">
        <f t="shared" si="66"/>
        <v>2.2214320525644249</v>
      </c>
      <c r="K542" s="2">
        <f t="shared" si="60"/>
        <v>2.2583382029123724</v>
      </c>
    </row>
    <row r="543" spans="1:11" ht="13.5" x14ac:dyDescent="0.25">
      <c r="A543" s="3">
        <f>TITRES_STAT!B546</f>
        <v>43094</v>
      </c>
      <c r="B543" s="5">
        <f>TITRES_STAT!D546</f>
        <v>2.2132000000000001</v>
      </c>
      <c r="C543" s="2">
        <f t="shared" si="61"/>
        <v>0</v>
      </c>
      <c r="D543" s="2">
        <f t="shared" si="62"/>
        <v>2.20194</v>
      </c>
      <c r="E543" s="2">
        <f t="shared" si="64"/>
        <v>2.2099900000000003</v>
      </c>
      <c r="F543" s="2">
        <f t="shared" si="65"/>
        <v>2.224885</v>
      </c>
      <c r="G543" s="2">
        <f t="shared" si="59"/>
        <v>2.2470240000000001</v>
      </c>
      <c r="H543" s="2">
        <f t="shared" si="63"/>
        <v>2.439454499999997</v>
      </c>
      <c r="I543" s="2">
        <f t="array" ref="I543">SUMPRODUCT(B527:B546, (ROW(B527:B546)-ROW(B527)+1)) / (20*21/2)</f>
        <v>2.2032823809523809</v>
      </c>
      <c r="J543" s="2">
        <f t="shared" si="66"/>
        <v>2.2206480475582895</v>
      </c>
      <c r="K543" s="2">
        <f t="shared" si="60"/>
        <v>2.2565680773079655</v>
      </c>
    </row>
    <row r="544" spans="1:11" ht="13.5" x14ac:dyDescent="0.25">
      <c r="A544" s="3">
        <f>TITRES_STAT!B547</f>
        <v>43095</v>
      </c>
      <c r="B544" s="5">
        <f>TITRES_STAT!D547</f>
        <v>2.1970999999999998</v>
      </c>
      <c r="C544" s="2">
        <f t="shared" si="61"/>
        <v>-1.6100000000000225E-2</v>
      </c>
      <c r="D544" s="2">
        <f t="shared" si="62"/>
        <v>2.1987200000000002</v>
      </c>
      <c r="E544" s="2">
        <f t="shared" si="64"/>
        <v>2.2051600000000002</v>
      </c>
      <c r="F544" s="2">
        <f t="shared" si="65"/>
        <v>2.2236750000000001</v>
      </c>
      <c r="G544" s="2">
        <f t="shared" si="59"/>
        <v>2.2441260000000001</v>
      </c>
      <c r="H544" s="2">
        <f t="shared" si="63"/>
        <v>2.4369594999999968</v>
      </c>
      <c r="I544" s="2">
        <f t="array" ref="I544">SUMPRODUCT(B528:B547, (ROW(B528:B547)-ROW(B528)+1)) / (20*21/2)</f>
        <v>2.2020214285714284</v>
      </c>
      <c r="J544" s="2">
        <f t="shared" si="66"/>
        <v>2.218405376362262</v>
      </c>
      <c r="K544" s="2">
        <f t="shared" si="60"/>
        <v>2.2542359958449083</v>
      </c>
    </row>
    <row r="545" spans="1:11" ht="13.5" x14ac:dyDescent="0.25">
      <c r="A545" s="3">
        <f>TITRES_STAT!B548</f>
        <v>43096</v>
      </c>
      <c r="B545" s="5">
        <f>TITRES_STAT!D548</f>
        <v>2.1408</v>
      </c>
      <c r="C545" s="2">
        <f t="shared" si="61"/>
        <v>-5.6299999999999795E-2</v>
      </c>
      <c r="D545" s="2">
        <f t="shared" si="62"/>
        <v>2.18424</v>
      </c>
      <c r="E545" s="2">
        <f t="shared" si="64"/>
        <v>2.19631</v>
      </c>
      <c r="F545" s="2">
        <f t="shared" si="65"/>
        <v>2.2196500000000001</v>
      </c>
      <c r="G545" s="2">
        <f t="shared" si="59"/>
        <v>2.2401020000000007</v>
      </c>
      <c r="H545" s="2">
        <f t="shared" si="63"/>
        <v>2.4342634999999966</v>
      </c>
      <c r="I545" s="2">
        <f t="array" ref="I545">SUMPRODUCT(B529:B548, (ROW(B529:B548)-ROW(B529)+1)) / (20*21/2)</f>
        <v>2.206467142857143</v>
      </c>
      <c r="J545" s="2">
        <f t="shared" si="66"/>
        <v>2.2110143881372846</v>
      </c>
      <c r="K545" s="2">
        <f t="shared" si="60"/>
        <v>2.249787525419618</v>
      </c>
    </row>
    <row r="546" spans="1:11" ht="13.5" x14ac:dyDescent="0.25">
      <c r="A546" s="3">
        <f>TITRES_STAT!B549</f>
        <v>43097</v>
      </c>
      <c r="B546" s="5">
        <f>TITRES_STAT!D549</f>
        <v>2.1970999999999998</v>
      </c>
      <c r="C546" s="2">
        <f t="shared" si="61"/>
        <v>5.6299999999999795E-2</v>
      </c>
      <c r="D546" s="2">
        <f t="shared" si="62"/>
        <v>2.1922800000000002</v>
      </c>
      <c r="E546" s="2">
        <f t="shared" si="64"/>
        <v>2.1971099999999999</v>
      </c>
      <c r="F546" s="2">
        <f t="shared" si="65"/>
        <v>2.2184400000000002</v>
      </c>
      <c r="G546" s="2">
        <f t="shared" si="59"/>
        <v>2.2370440000000005</v>
      </c>
      <c r="H546" s="2">
        <f t="shared" si="63"/>
        <v>2.431848999999997</v>
      </c>
      <c r="I546" s="2">
        <f t="array" ref="I546">SUMPRODUCT(B530:B549, (ROW(B530:B549)-ROW(B530)+1)) / (20*21/2)</f>
        <v>2.2119523809523813</v>
      </c>
      <c r="J546" s="2">
        <f t="shared" si="66"/>
        <v>2.209689208314686</v>
      </c>
      <c r="K546" s="2">
        <f t="shared" si="60"/>
        <v>2.247721347952182</v>
      </c>
    </row>
    <row r="547" spans="1:11" ht="13.5" x14ac:dyDescent="0.25">
      <c r="A547" s="3">
        <f>TITRES_STAT!B550</f>
        <v>43098</v>
      </c>
      <c r="B547" s="5">
        <f>TITRES_STAT!D550</f>
        <v>2.2052</v>
      </c>
      <c r="C547" s="2">
        <f t="shared" si="61"/>
        <v>8.1000000000002181E-3</v>
      </c>
      <c r="D547" s="2">
        <f t="shared" si="62"/>
        <v>2.19068</v>
      </c>
      <c r="E547" s="2">
        <f t="shared" si="64"/>
        <v>2.19631</v>
      </c>
      <c r="F547" s="2">
        <f t="shared" si="65"/>
        <v>2.21482</v>
      </c>
      <c r="G547" s="2">
        <f t="shared" si="59"/>
        <v>2.234630000000001</v>
      </c>
      <c r="H547" s="2">
        <f t="shared" si="63"/>
        <v>2.4294749999999965</v>
      </c>
      <c r="I547" s="2">
        <f t="array" ref="I547">SUMPRODUCT(B531:B550, (ROW(B531:B550)-ROW(B531)+1)) / (20*21/2)</f>
        <v>2.2219514285714288</v>
      </c>
      <c r="J547" s="2">
        <f t="shared" si="66"/>
        <v>2.2092616646656684</v>
      </c>
      <c r="K547" s="2">
        <f t="shared" si="60"/>
        <v>2.2460538441109197</v>
      </c>
    </row>
    <row r="548" spans="1:11" ht="13.5" x14ac:dyDescent="0.25">
      <c r="A548" s="3">
        <f>TITRES_STAT!B551</f>
        <v>43102</v>
      </c>
      <c r="B548" s="5">
        <f>TITRES_STAT!D551</f>
        <v>2.2614999999999998</v>
      </c>
      <c r="C548" s="2">
        <f t="shared" si="61"/>
        <v>5.6299999999999795E-2</v>
      </c>
      <c r="D548" s="2">
        <f t="shared" si="62"/>
        <v>2.2003399999999997</v>
      </c>
      <c r="E548" s="2">
        <f t="shared" si="64"/>
        <v>2.2011400000000001</v>
      </c>
      <c r="F548" s="2">
        <f t="shared" si="65"/>
        <v>2.212005</v>
      </c>
      <c r="G548" s="2">
        <f t="shared" si="59"/>
        <v>2.2338240000000003</v>
      </c>
      <c r="H548" s="2">
        <f t="shared" si="63"/>
        <v>2.4277444999999971</v>
      </c>
      <c r="I548" s="2">
        <f t="array" ref="I548">SUMPRODUCT(B532:B551, (ROW(B532:B551)-ROW(B532)+1)) / (20*21/2)</f>
        <v>2.2314523809523812</v>
      </c>
      <c r="J548" s="2">
        <f t="shared" si="66"/>
        <v>2.2142367442213189</v>
      </c>
      <c r="K548" s="2">
        <f t="shared" si="60"/>
        <v>2.2466595757144128</v>
      </c>
    </row>
    <row r="549" spans="1:11" ht="13.5" x14ac:dyDescent="0.25">
      <c r="A549" s="3">
        <f>TITRES_STAT!B552</f>
        <v>43103</v>
      </c>
      <c r="B549" s="5">
        <f>TITRES_STAT!D552</f>
        <v>2.2696000000000001</v>
      </c>
      <c r="C549" s="2">
        <f t="shared" si="61"/>
        <v>8.1000000000002181E-3</v>
      </c>
      <c r="D549" s="2">
        <f t="shared" si="62"/>
        <v>2.2148399999999997</v>
      </c>
      <c r="E549" s="2">
        <f t="shared" si="64"/>
        <v>2.2067800000000002</v>
      </c>
      <c r="F549" s="2">
        <f t="shared" si="65"/>
        <v>2.2128099999999997</v>
      </c>
      <c r="G549" s="2">
        <f t="shared" si="59"/>
        <v>2.2343080000000004</v>
      </c>
      <c r="H549" s="2">
        <f t="shared" si="63"/>
        <v>2.426094999999997</v>
      </c>
      <c r="I549" s="2">
        <f t="array" ref="I549">SUMPRODUCT(B533:B552, (ROW(B533:B552)-ROW(B533)+1)) / (20*21/2)</f>
        <v>2.2404552380952376</v>
      </c>
      <c r="J549" s="2">
        <f t="shared" si="66"/>
        <v>2.2195094352478599</v>
      </c>
      <c r="K549" s="2">
        <f t="shared" si="60"/>
        <v>2.2475592001962008</v>
      </c>
    </row>
    <row r="550" spans="1:11" ht="13.5" x14ac:dyDescent="0.25">
      <c r="A550" s="3">
        <f>TITRES_STAT!B553</f>
        <v>43104</v>
      </c>
      <c r="B550" s="5">
        <f>TITRES_STAT!D553</f>
        <v>2.3178000000000001</v>
      </c>
      <c r="C550" s="2">
        <f t="shared" si="61"/>
        <v>4.8200000000000021E-2</v>
      </c>
      <c r="D550" s="2">
        <f t="shared" si="62"/>
        <v>2.2502400000000002</v>
      </c>
      <c r="E550" s="2">
        <f t="shared" si="64"/>
        <v>2.2172400000000003</v>
      </c>
      <c r="F550" s="2">
        <f t="shared" si="65"/>
        <v>2.2180399999999993</v>
      </c>
      <c r="G550" s="2">
        <f t="shared" si="59"/>
        <v>2.2355940000000003</v>
      </c>
      <c r="H550" s="2">
        <f t="shared" si="63"/>
        <v>2.4248069999999968</v>
      </c>
      <c r="I550" s="2">
        <f t="array" ref="I550">SUMPRODUCT(B534:B553, (ROW(B534:B553)-ROW(B534)+1)) / (20*21/2)</f>
        <v>2.2429895238095239</v>
      </c>
      <c r="J550" s="2">
        <f t="shared" si="66"/>
        <v>2.2288704414147302</v>
      </c>
      <c r="K550" s="2">
        <f t="shared" si="60"/>
        <v>2.2503137413649772</v>
      </c>
    </row>
    <row r="551" spans="1:11" ht="13.5" x14ac:dyDescent="0.25">
      <c r="A551" s="3">
        <f>TITRES_STAT!B554</f>
        <v>43105</v>
      </c>
      <c r="B551" s="5">
        <f>TITRES_STAT!D554</f>
        <v>2.3178000000000001</v>
      </c>
      <c r="C551" s="2">
        <f t="shared" si="61"/>
        <v>0</v>
      </c>
      <c r="D551" s="2">
        <f t="shared" si="62"/>
        <v>2.2743799999999998</v>
      </c>
      <c r="E551" s="2">
        <f t="shared" si="64"/>
        <v>2.23333</v>
      </c>
      <c r="F551" s="2">
        <f t="shared" si="65"/>
        <v>2.2232699999999994</v>
      </c>
      <c r="G551" s="2">
        <f t="shared" si="59"/>
        <v>2.2368800000000006</v>
      </c>
      <c r="H551" s="2">
        <f t="shared" si="63"/>
        <v>2.4231969999999974</v>
      </c>
      <c r="I551" s="2">
        <f t="array" ref="I551">SUMPRODUCT(B535:B554, (ROW(B535:B554)-ROW(B535)+1)) / (20*21/2)</f>
        <v>2.2453319047619047</v>
      </c>
      <c r="J551" s="2">
        <f t="shared" si="66"/>
        <v>2.2373399231847557</v>
      </c>
      <c r="K551" s="2">
        <f t="shared" si="60"/>
        <v>2.2529602613114488</v>
      </c>
    </row>
    <row r="552" spans="1:11" ht="13.5" x14ac:dyDescent="0.25">
      <c r="A552" s="3">
        <f>TITRES_STAT!B555</f>
        <v>43108</v>
      </c>
      <c r="B552" s="5">
        <f>TITRES_STAT!D555</f>
        <v>2.3178000000000001</v>
      </c>
      <c r="C552" s="2">
        <f t="shared" si="61"/>
        <v>0</v>
      </c>
      <c r="D552" s="2">
        <f t="shared" si="62"/>
        <v>2.2968999999999999</v>
      </c>
      <c r="E552" s="2">
        <f t="shared" si="64"/>
        <v>2.2437899999999997</v>
      </c>
      <c r="F552" s="2">
        <f t="shared" si="65"/>
        <v>2.2268899999999996</v>
      </c>
      <c r="G552" s="2">
        <f t="shared" si="59"/>
        <v>2.2373620000000005</v>
      </c>
      <c r="H552" s="2">
        <f t="shared" si="63"/>
        <v>2.4217079999999966</v>
      </c>
      <c r="I552" s="2">
        <f t="array" ref="I552">SUMPRODUCT(B536:B555, (ROW(B536:B555)-ROW(B536)+1)) / (20*21/2)</f>
        <v>2.2507023809523807</v>
      </c>
      <c r="J552" s="2">
        <f t="shared" si="66"/>
        <v>2.2450027876433505</v>
      </c>
      <c r="K552" s="2">
        <f t="shared" si="60"/>
        <v>2.2555029961619804</v>
      </c>
    </row>
    <row r="553" spans="1:11" ht="13.5" x14ac:dyDescent="0.25">
      <c r="A553" s="3">
        <f>TITRES_STAT!B556</f>
        <v>43109</v>
      </c>
      <c r="B553" s="5">
        <f>TITRES_STAT!D556</f>
        <v>2.2534999999999998</v>
      </c>
      <c r="C553" s="2">
        <f t="shared" si="61"/>
        <v>-6.4300000000000246E-2</v>
      </c>
      <c r="D553" s="2">
        <f t="shared" si="62"/>
        <v>2.2953000000000001</v>
      </c>
      <c r="E553" s="2">
        <f t="shared" si="64"/>
        <v>2.2478199999999999</v>
      </c>
      <c r="F553" s="2">
        <f t="shared" si="65"/>
        <v>2.2289049999999997</v>
      </c>
      <c r="G553" s="2">
        <f t="shared" si="59"/>
        <v>2.2378460000000002</v>
      </c>
      <c r="H553" s="2">
        <f t="shared" si="63"/>
        <v>2.4201389999999972</v>
      </c>
      <c r="I553" s="2">
        <f t="array" ref="I553">SUMPRODUCT(B537:B556, (ROW(B537:B556)-ROW(B537)+1)) / (20*21/2)</f>
        <v>2.2558042857142859</v>
      </c>
      <c r="J553" s="2">
        <f t="shared" si="66"/>
        <v>2.2458120459630315</v>
      </c>
      <c r="K553" s="2">
        <f t="shared" si="60"/>
        <v>2.2554244472928828</v>
      </c>
    </row>
    <row r="554" spans="1:11" ht="13.5" x14ac:dyDescent="0.25">
      <c r="A554" s="3">
        <f>TITRES_STAT!B557</f>
        <v>43110</v>
      </c>
      <c r="B554" s="5">
        <f>TITRES_STAT!D557</f>
        <v>2.2534999999999998</v>
      </c>
      <c r="C554" s="2">
        <f t="shared" si="61"/>
        <v>0</v>
      </c>
      <c r="D554" s="2">
        <f t="shared" si="62"/>
        <v>2.2920799999999999</v>
      </c>
      <c r="E554" s="2">
        <f t="shared" si="64"/>
        <v>2.2534599999999996</v>
      </c>
      <c r="F554" s="2">
        <f t="shared" si="65"/>
        <v>2.2293099999999999</v>
      </c>
      <c r="G554" s="2">
        <f t="shared" si="59"/>
        <v>2.2384900000000005</v>
      </c>
      <c r="H554" s="2">
        <f t="shared" si="63"/>
        <v>2.4186099999999966</v>
      </c>
      <c r="I554" s="2">
        <f t="array" ref="I554">SUMPRODUCT(B538:B557, (ROW(B538:B557)-ROW(B538)+1)) / (20*21/2)</f>
        <v>2.2512461904761905</v>
      </c>
      <c r="J554" s="2">
        <f t="shared" si="66"/>
        <v>2.2465442320617903</v>
      </c>
      <c r="K554" s="2">
        <f t="shared" si="60"/>
        <v>2.2553489787715932</v>
      </c>
    </row>
    <row r="555" spans="1:11" ht="13.5" x14ac:dyDescent="0.25">
      <c r="A555" s="3">
        <f>TITRES_STAT!B558</f>
        <v>43111</v>
      </c>
      <c r="B555" s="5">
        <f>TITRES_STAT!D558</f>
        <v>2.2856999999999998</v>
      </c>
      <c r="C555" s="2">
        <f t="shared" si="61"/>
        <v>3.2200000000000006E-2</v>
      </c>
      <c r="D555" s="2">
        <f t="shared" si="62"/>
        <v>2.28566</v>
      </c>
      <c r="E555" s="2">
        <f t="shared" si="64"/>
        <v>2.2679499999999999</v>
      </c>
      <c r="F555" s="2">
        <f t="shared" si="65"/>
        <v>2.2321300000000002</v>
      </c>
      <c r="G555" s="2">
        <f t="shared" si="59"/>
        <v>2.2389740000000007</v>
      </c>
      <c r="H555" s="2">
        <f t="shared" si="63"/>
        <v>2.4166784999999975</v>
      </c>
      <c r="I555" s="2">
        <f t="array" ref="I555">SUMPRODUCT(B539:B558, (ROW(B539:B558)-ROW(B539)+1)) / (20*21/2)</f>
        <v>2.2529361904761904</v>
      </c>
      <c r="J555" s="2">
        <f t="shared" si="66"/>
        <v>2.2502733528178105</v>
      </c>
      <c r="K555" s="2">
        <f t="shared" si="60"/>
        <v>2.2565392148981975</v>
      </c>
    </row>
    <row r="556" spans="1:11" ht="13.5" x14ac:dyDescent="0.25">
      <c r="A556" s="3">
        <f>TITRES_STAT!B559</f>
        <v>43112</v>
      </c>
      <c r="B556" s="5">
        <f>TITRES_STAT!D559</f>
        <v>2.2856999999999998</v>
      </c>
      <c r="C556" s="2">
        <f t="shared" si="61"/>
        <v>0</v>
      </c>
      <c r="D556" s="2">
        <f t="shared" si="62"/>
        <v>2.2792400000000002</v>
      </c>
      <c r="E556" s="2">
        <f t="shared" si="64"/>
        <v>2.2768099999999998</v>
      </c>
      <c r="F556" s="2">
        <f t="shared" si="65"/>
        <v>2.2369600000000003</v>
      </c>
      <c r="G556" s="2">
        <f t="shared" si="59"/>
        <v>2.2396180000000006</v>
      </c>
      <c r="H556" s="2">
        <f t="shared" si="63"/>
        <v>2.4144254999999974</v>
      </c>
      <c r="I556" s="2">
        <f t="array" ref="I556">SUMPRODUCT(B540:B559, (ROW(B540:B559)-ROW(B540)+1)) / (20*21/2)</f>
        <v>2.2544342857142854</v>
      </c>
      <c r="J556" s="2">
        <f t="shared" si="66"/>
        <v>2.2536473192161139</v>
      </c>
      <c r="K556" s="2">
        <f t="shared" si="60"/>
        <v>2.2576827750982682</v>
      </c>
    </row>
    <row r="557" spans="1:11" ht="13.5" x14ac:dyDescent="0.25">
      <c r="A557" s="3">
        <f>TITRES_STAT!B560</f>
        <v>43115</v>
      </c>
      <c r="B557" s="5">
        <f>TITRES_STAT!D560</f>
        <v>2.1890999999999998</v>
      </c>
      <c r="C557" s="2">
        <f t="shared" si="61"/>
        <v>-9.6600000000000019E-2</v>
      </c>
      <c r="D557" s="2">
        <f t="shared" si="62"/>
        <v>2.2534999999999998</v>
      </c>
      <c r="E557" s="2">
        <f t="shared" si="64"/>
        <v>2.2751999999999994</v>
      </c>
      <c r="F557" s="2">
        <f t="shared" si="65"/>
        <v>2.2357550000000002</v>
      </c>
      <c r="G557" s="2">
        <f t="shared" si="59"/>
        <v>2.2384920000000008</v>
      </c>
      <c r="H557" s="2">
        <f t="shared" si="63"/>
        <v>2.4120914999999972</v>
      </c>
      <c r="I557" s="2">
        <f t="array" ref="I557">SUMPRODUCT(B541:B560, (ROW(B541:B560)-ROW(B541)+1)) / (20*21/2)</f>
        <v>2.2557404761904762</v>
      </c>
      <c r="J557" s="2">
        <f t="shared" si="66"/>
        <v>2.247499955481246</v>
      </c>
      <c r="K557" s="2">
        <f t="shared" si="60"/>
        <v>2.2549932545061795</v>
      </c>
    </row>
    <row r="558" spans="1:11" ht="13.5" x14ac:dyDescent="0.25">
      <c r="A558" s="3">
        <f>TITRES_STAT!B561</f>
        <v>43116</v>
      </c>
      <c r="B558" s="5">
        <f>TITRES_STAT!D561</f>
        <v>2.2534999999999998</v>
      </c>
      <c r="C558" s="2">
        <f t="shared" si="61"/>
        <v>6.4400000000000013E-2</v>
      </c>
      <c r="D558" s="2">
        <f t="shared" si="62"/>
        <v>2.2534999999999998</v>
      </c>
      <c r="E558" s="2">
        <f t="shared" si="64"/>
        <v>2.2743999999999995</v>
      </c>
      <c r="F558" s="2">
        <f t="shared" si="65"/>
        <v>2.2377700000000003</v>
      </c>
      <c r="G558" s="2">
        <f t="shared" si="59"/>
        <v>2.2392980000000007</v>
      </c>
      <c r="H558" s="2">
        <f t="shared" si="63"/>
        <v>2.4102809999999972</v>
      </c>
      <c r="I558" s="2">
        <f t="array" ref="I558">SUMPRODUCT(B542:B561, (ROW(B542:B561)-ROW(B542)+1)) / (20*21/2)</f>
        <v>2.25915</v>
      </c>
      <c r="J558" s="2">
        <f t="shared" si="66"/>
        <v>2.2480713882925563</v>
      </c>
      <c r="K558" s="2">
        <f t="shared" si="60"/>
        <v>2.2549346955059368</v>
      </c>
    </row>
    <row r="559" spans="1:11" ht="13.5" x14ac:dyDescent="0.25">
      <c r="A559" s="3">
        <f>TITRES_STAT!B562</f>
        <v>43117</v>
      </c>
      <c r="B559" s="5">
        <f>TITRES_STAT!D562</f>
        <v>2.2534999999999998</v>
      </c>
      <c r="C559" s="2">
        <f t="shared" si="61"/>
        <v>0</v>
      </c>
      <c r="D559" s="2">
        <f t="shared" si="62"/>
        <v>2.2534999999999998</v>
      </c>
      <c r="E559" s="2">
        <f t="shared" si="64"/>
        <v>2.2727899999999996</v>
      </c>
      <c r="F559" s="2">
        <f t="shared" si="65"/>
        <v>2.2397849999999999</v>
      </c>
      <c r="G559" s="2">
        <f t="shared" si="59"/>
        <v>2.2392980000000007</v>
      </c>
      <c r="H559" s="2">
        <f t="shared" si="63"/>
        <v>2.4083494999999973</v>
      </c>
      <c r="I559" s="2">
        <f t="array" ref="I559">SUMPRODUCT(B543:B562, (ROW(B543:B562)-ROW(B543)+1)) / (20*21/2)</f>
        <v>2.2596895238095236</v>
      </c>
      <c r="J559" s="2">
        <f t="shared" si="66"/>
        <v>2.2485883989313606</v>
      </c>
      <c r="K559" s="2">
        <f t="shared" si="60"/>
        <v>2.2548784329370766</v>
      </c>
    </row>
    <row r="560" spans="1:11" ht="13.5" x14ac:dyDescent="0.25">
      <c r="A560" s="3">
        <f>TITRES_STAT!B563</f>
        <v>43118</v>
      </c>
      <c r="B560" s="5">
        <f>TITRES_STAT!D563</f>
        <v>2.2534999999999998</v>
      </c>
      <c r="C560" s="2">
        <f t="shared" si="61"/>
        <v>0</v>
      </c>
      <c r="D560" s="2">
        <f t="shared" si="62"/>
        <v>2.2470599999999998</v>
      </c>
      <c r="E560" s="2">
        <f t="shared" si="64"/>
        <v>2.2663599999999997</v>
      </c>
      <c r="F560" s="2">
        <f t="shared" si="65"/>
        <v>2.2418</v>
      </c>
      <c r="G560" s="2">
        <f t="shared" si="59"/>
        <v>2.2392980000000011</v>
      </c>
      <c r="H560" s="2">
        <f t="shared" si="63"/>
        <v>2.4064179999999973</v>
      </c>
      <c r="I560" s="2">
        <f t="array" ref="I560">SUMPRODUCT(B544:B563, (ROW(B544:B563)-ROW(B544)+1)) / (20*21/2)</f>
        <v>2.2600371428571426</v>
      </c>
      <c r="J560" s="2">
        <f t="shared" si="66"/>
        <v>2.2490561704617074</v>
      </c>
      <c r="K560" s="2">
        <f t="shared" si="60"/>
        <v>2.2548243767434655</v>
      </c>
    </row>
    <row r="561" spans="1:11" ht="13.5" x14ac:dyDescent="0.25">
      <c r="A561" s="3">
        <f>TITRES_STAT!B564</f>
        <v>43119</v>
      </c>
      <c r="B561" s="5">
        <f>TITRES_STAT!D564</f>
        <v>2.2776000000000001</v>
      </c>
      <c r="C561" s="2">
        <f t="shared" si="61"/>
        <v>2.4100000000000232E-2</v>
      </c>
      <c r="D561" s="2">
        <f t="shared" si="62"/>
        <v>2.2454399999999999</v>
      </c>
      <c r="E561" s="2">
        <f t="shared" si="64"/>
        <v>2.2623399999999996</v>
      </c>
      <c r="F561" s="2">
        <f t="shared" si="65"/>
        <v>2.2478350000000002</v>
      </c>
      <c r="G561" s="2">
        <f t="shared" si="59"/>
        <v>2.239942000000001</v>
      </c>
      <c r="H561" s="2">
        <f t="shared" si="63"/>
        <v>2.4050094999999971</v>
      </c>
      <c r="I561" s="2">
        <f t="array" ref="I561">SUMPRODUCT(B545:B564, (ROW(B545:B564)-ROW(B545)+1)) / (20*21/2)</f>
        <v>2.2601928571428571</v>
      </c>
      <c r="J561" s="2">
        <f t="shared" si="66"/>
        <v>2.2517746304177351</v>
      </c>
      <c r="K561" s="2">
        <f t="shared" si="60"/>
        <v>2.2557175384398005</v>
      </c>
    </row>
    <row r="562" spans="1:11" ht="13.5" x14ac:dyDescent="0.25">
      <c r="A562" s="3">
        <f>TITRES_STAT!B565</f>
        <v>43122</v>
      </c>
      <c r="B562" s="5">
        <f>TITRES_STAT!D565</f>
        <v>2.2534999999999998</v>
      </c>
      <c r="C562" s="2">
        <f t="shared" si="61"/>
        <v>-2.4100000000000232E-2</v>
      </c>
      <c r="D562" s="2">
        <f t="shared" si="62"/>
        <v>2.2583199999999999</v>
      </c>
      <c r="E562" s="2">
        <f t="shared" si="64"/>
        <v>2.2559099999999996</v>
      </c>
      <c r="F562" s="2">
        <f t="shared" si="65"/>
        <v>2.2498500000000003</v>
      </c>
      <c r="G562" s="2">
        <f t="shared" ref="G562:G625" si="67">AVERAGE(B513:B562)</f>
        <v>2.241070000000001</v>
      </c>
      <c r="H562" s="2">
        <f t="shared" si="63"/>
        <v>2.4038829999999973</v>
      </c>
      <c r="I562" s="2">
        <f t="array" ref="I562">SUMPRODUCT(B546:B565, (ROW(B546:B565)-ROW(B546)+1)) / (20*21/2)</f>
        <v>2.2600799999999999</v>
      </c>
      <c r="J562" s="2">
        <f t="shared" si="66"/>
        <v>2.2519389513303318</v>
      </c>
      <c r="K562" s="2">
        <f t="shared" si="60"/>
        <v>2.2556305761480435</v>
      </c>
    </row>
    <row r="563" spans="1:11" ht="13.5" x14ac:dyDescent="0.25">
      <c r="A563" s="3">
        <f>TITRES_STAT!B566</f>
        <v>43123</v>
      </c>
      <c r="B563" s="5">
        <f>TITRES_STAT!D566</f>
        <v>2.2534999999999998</v>
      </c>
      <c r="C563" s="2">
        <f t="shared" si="61"/>
        <v>0</v>
      </c>
      <c r="D563" s="2">
        <f t="shared" si="62"/>
        <v>2.2583199999999999</v>
      </c>
      <c r="E563" s="2">
        <f t="shared" si="64"/>
        <v>2.2559099999999992</v>
      </c>
      <c r="F563" s="2">
        <f t="shared" si="65"/>
        <v>2.251865</v>
      </c>
      <c r="G563" s="2">
        <f t="shared" si="67"/>
        <v>2.2409100000000013</v>
      </c>
      <c r="H563" s="2">
        <f t="shared" si="63"/>
        <v>2.4024749999999973</v>
      </c>
      <c r="I563" s="2">
        <f t="array" ref="I563">SUMPRODUCT(B547:B566, (ROW(B547:B566)-ROW(B547)+1)) / (20*21/2)</f>
        <v>2.2655542857142859</v>
      </c>
      <c r="J563" s="2">
        <f t="shared" si="66"/>
        <v>2.2520876226322053</v>
      </c>
      <c r="K563" s="2">
        <f t="shared" ref="K563:K626" si="68">$K$4*B563+(1-$K$4)*K562</f>
        <v>2.255547024142238</v>
      </c>
    </row>
    <row r="564" spans="1:11" ht="13.5" x14ac:dyDescent="0.25">
      <c r="A564" s="3">
        <f>TITRES_STAT!B567</f>
        <v>43124</v>
      </c>
      <c r="B564" s="5">
        <f>TITRES_STAT!D567</f>
        <v>2.2534999999999998</v>
      </c>
      <c r="C564" s="2">
        <f t="shared" si="61"/>
        <v>0</v>
      </c>
      <c r="D564" s="2">
        <f t="shared" si="62"/>
        <v>2.2583199999999999</v>
      </c>
      <c r="E564" s="2">
        <f t="shared" si="64"/>
        <v>2.2559099999999992</v>
      </c>
      <c r="F564" s="2">
        <f t="shared" si="65"/>
        <v>2.2546850000000003</v>
      </c>
      <c r="G564" s="2">
        <f t="shared" si="67"/>
        <v>2.2401060000000013</v>
      </c>
      <c r="H564" s="2">
        <f t="shared" si="63"/>
        <v>2.4010669999999976</v>
      </c>
      <c r="I564" s="2">
        <f t="array" ref="I564">SUMPRODUCT(B548:B567, (ROW(B548:B567)-ROW(B548)+1)) / (20*21/2)</f>
        <v>2.2834919047619047</v>
      </c>
      <c r="J564" s="2">
        <f t="shared" si="66"/>
        <v>2.2522221347624716</v>
      </c>
      <c r="K564" s="2">
        <f t="shared" si="68"/>
        <v>2.2554667486856794</v>
      </c>
    </row>
    <row r="565" spans="1:11" ht="13.5" x14ac:dyDescent="0.25">
      <c r="A565" s="3">
        <f>TITRES_STAT!B568</f>
        <v>43125</v>
      </c>
      <c r="B565" s="5">
        <f>TITRES_STAT!D568</f>
        <v>2.2534999999999998</v>
      </c>
      <c r="C565" s="2">
        <f t="shared" si="61"/>
        <v>0</v>
      </c>
      <c r="D565" s="2">
        <f t="shared" si="62"/>
        <v>2.2583199999999999</v>
      </c>
      <c r="E565" s="2">
        <f t="shared" si="64"/>
        <v>2.2526899999999994</v>
      </c>
      <c r="F565" s="2">
        <f t="shared" si="65"/>
        <v>2.2603200000000001</v>
      </c>
      <c r="G565" s="2">
        <f t="shared" si="67"/>
        <v>2.2393020000000012</v>
      </c>
      <c r="H565" s="2">
        <f t="shared" si="63"/>
        <v>2.3994979999999972</v>
      </c>
      <c r="I565" s="2">
        <f t="array" ref="I565">SUMPRODUCT(B549:B568, (ROW(B549:B568)-ROW(B549)+1)) / (20*21/2)</f>
        <v>2.3063747619047619</v>
      </c>
      <c r="J565" s="2">
        <f t="shared" si="66"/>
        <v>2.2523438362136647</v>
      </c>
      <c r="K565" s="2">
        <f t="shared" si="68"/>
        <v>2.2553896212862408</v>
      </c>
    </row>
    <row r="566" spans="1:11" ht="13.5" x14ac:dyDescent="0.25">
      <c r="A566" s="3">
        <f>TITRES_STAT!B569</f>
        <v>43126</v>
      </c>
      <c r="B566" s="5">
        <f>TITRES_STAT!D569</f>
        <v>2.3178000000000001</v>
      </c>
      <c r="C566" s="2">
        <f t="shared" si="61"/>
        <v>6.4300000000000246E-2</v>
      </c>
      <c r="D566" s="2">
        <f t="shared" si="62"/>
        <v>2.2663599999999997</v>
      </c>
      <c r="E566" s="2">
        <f t="shared" si="64"/>
        <v>2.2558999999999996</v>
      </c>
      <c r="F566" s="2">
        <f t="shared" si="65"/>
        <v>2.2663549999999999</v>
      </c>
      <c r="G566" s="2">
        <f t="shared" si="67"/>
        <v>2.2401060000000017</v>
      </c>
      <c r="H566" s="2">
        <f t="shared" si="63"/>
        <v>2.3982504999999974</v>
      </c>
      <c r="I566" s="2">
        <f t="array" ref="I566">SUMPRODUCT(B550:B569, (ROW(B550:B569)-ROW(B550)+1)) / (20*21/2)</f>
        <v>2.3218976190476193</v>
      </c>
      <c r="J566" s="2">
        <f t="shared" si="66"/>
        <v>2.258577756574268</v>
      </c>
      <c r="K566" s="2">
        <f t="shared" si="68"/>
        <v>2.257837087118153</v>
      </c>
    </row>
    <row r="567" spans="1:11" ht="13.5" x14ac:dyDescent="0.25">
      <c r="A567" s="3">
        <f>TITRES_STAT!B570</f>
        <v>43129</v>
      </c>
      <c r="B567" s="5">
        <f>TITRES_STAT!D570</f>
        <v>2.4546999999999999</v>
      </c>
      <c r="C567" s="2">
        <f t="shared" si="61"/>
        <v>0.1368999999999998</v>
      </c>
      <c r="D567" s="2">
        <f t="shared" si="62"/>
        <v>2.3065999999999995</v>
      </c>
      <c r="E567" s="2">
        <f t="shared" si="64"/>
        <v>2.2824599999999995</v>
      </c>
      <c r="F567" s="2">
        <f t="shared" si="65"/>
        <v>2.2788300000000001</v>
      </c>
      <c r="G567" s="2">
        <f t="shared" si="67"/>
        <v>2.2446140000000012</v>
      </c>
      <c r="H567" s="2">
        <f t="shared" si="63"/>
        <v>2.3977679999999975</v>
      </c>
      <c r="I567" s="2">
        <f t="array" ref="I567">SUMPRODUCT(B551:B570, (ROW(B551:B570)-ROW(B551)+1)) / (20*21/2)</f>
        <v>2.3365390476190471</v>
      </c>
      <c r="J567" s="2">
        <f t="shared" si="66"/>
        <v>2.2772560654719567</v>
      </c>
      <c r="K567" s="2">
        <f t="shared" si="68"/>
        <v>2.2655572013488134</v>
      </c>
    </row>
    <row r="568" spans="1:11" ht="13.5" x14ac:dyDescent="0.25">
      <c r="A568" s="3">
        <f>TITRES_STAT!B571</f>
        <v>43130</v>
      </c>
      <c r="B568" s="5">
        <f>TITRES_STAT!D571</f>
        <v>2.5190999999999999</v>
      </c>
      <c r="C568" s="2">
        <f t="shared" si="61"/>
        <v>6.4400000000000013E-2</v>
      </c>
      <c r="D568" s="2">
        <f t="shared" si="62"/>
        <v>2.3597199999999998</v>
      </c>
      <c r="E568" s="2">
        <f t="shared" si="64"/>
        <v>2.3090199999999994</v>
      </c>
      <c r="F568" s="2">
        <f t="shared" si="65"/>
        <v>2.2917100000000001</v>
      </c>
      <c r="G568" s="2">
        <f t="shared" si="67"/>
        <v>2.2499260000000008</v>
      </c>
      <c r="H568" s="2">
        <f t="shared" si="63"/>
        <v>2.3975669999999973</v>
      </c>
      <c r="I568" s="2">
        <f t="array" ref="I568">SUMPRODUCT(B552:B571, (ROW(B552:B571)-ROW(B552)+1)) / (20*21/2)</f>
        <v>2.3459285714285709</v>
      </c>
      <c r="J568" s="2">
        <f t="shared" si="66"/>
        <v>2.3002888211412942</v>
      </c>
      <c r="K568" s="2">
        <f t="shared" si="68"/>
        <v>2.2755000561978798</v>
      </c>
    </row>
    <row r="569" spans="1:11" ht="13.5" x14ac:dyDescent="0.25">
      <c r="A569" s="3">
        <f>TITRES_STAT!B572</f>
        <v>43131</v>
      </c>
      <c r="B569" s="5">
        <f>TITRES_STAT!D572</f>
        <v>2.4546999999999999</v>
      </c>
      <c r="C569" s="2">
        <f t="shared" si="61"/>
        <v>-6.4400000000000013E-2</v>
      </c>
      <c r="D569" s="2">
        <f t="shared" si="62"/>
        <v>2.3999600000000001</v>
      </c>
      <c r="E569" s="2">
        <f t="shared" si="64"/>
        <v>2.3291399999999998</v>
      </c>
      <c r="F569" s="2">
        <f t="shared" si="65"/>
        <v>2.3009650000000001</v>
      </c>
      <c r="G569" s="2">
        <f t="shared" si="67"/>
        <v>2.2539500000000015</v>
      </c>
      <c r="H569" s="2">
        <f t="shared" si="63"/>
        <v>2.3970439999999975</v>
      </c>
      <c r="I569" s="2">
        <f t="array" ref="I569">SUMPRODUCT(B553:B572, (ROW(B553:B572)-ROW(B553)+1)) / (20*21/2)</f>
        <v>2.3541247619047621</v>
      </c>
      <c r="J569" s="2">
        <f t="shared" si="66"/>
        <v>2.3149946476992662</v>
      </c>
      <c r="K569" s="2">
        <f t="shared" si="68"/>
        <v>2.2825275049744334</v>
      </c>
    </row>
    <row r="570" spans="1:11" ht="13.5" x14ac:dyDescent="0.25">
      <c r="A570" s="3">
        <f>TITRES_STAT!B573</f>
        <v>43132</v>
      </c>
      <c r="B570" s="5">
        <f>TITRES_STAT!D573</f>
        <v>2.4546999999999999</v>
      </c>
      <c r="C570" s="2">
        <f t="shared" si="61"/>
        <v>0</v>
      </c>
      <c r="D570" s="2">
        <f t="shared" si="62"/>
        <v>2.4401999999999999</v>
      </c>
      <c r="E570" s="2">
        <f t="shared" si="64"/>
        <v>2.3492599999999997</v>
      </c>
      <c r="F570" s="2">
        <f t="shared" si="65"/>
        <v>2.3078100000000004</v>
      </c>
      <c r="G570" s="2">
        <f t="shared" si="67"/>
        <v>2.2581360000000008</v>
      </c>
      <c r="H570" s="2">
        <f t="shared" si="63"/>
        <v>2.3965209999999972</v>
      </c>
      <c r="I570" s="2">
        <f t="array" ref="I570">SUMPRODUCT(B554:B573, (ROW(B554:B573)-ROW(B554)+1)) / (20*21/2)</f>
        <v>2.360404285714286</v>
      </c>
      <c r="J570" s="2">
        <f t="shared" si="66"/>
        <v>2.3282999193469549</v>
      </c>
      <c r="K570" s="2">
        <f t="shared" si="68"/>
        <v>2.2892793675244554</v>
      </c>
    </row>
    <row r="571" spans="1:11" ht="13.5" x14ac:dyDescent="0.25">
      <c r="A571" s="3">
        <f>TITRES_STAT!B574</f>
        <v>43133</v>
      </c>
      <c r="B571" s="5">
        <f>TITRES_STAT!D574</f>
        <v>2.4064000000000001</v>
      </c>
      <c r="C571" s="2">
        <f t="shared" si="61"/>
        <v>-4.8299999999999788E-2</v>
      </c>
      <c r="D571" s="2">
        <f t="shared" si="62"/>
        <v>2.4579199999999997</v>
      </c>
      <c r="E571" s="2">
        <f t="shared" si="64"/>
        <v>2.3621399999999997</v>
      </c>
      <c r="F571" s="2">
        <f t="shared" si="65"/>
        <v>2.3122400000000001</v>
      </c>
      <c r="G571" s="2">
        <f t="shared" si="67"/>
        <v>2.2615160000000012</v>
      </c>
      <c r="H571" s="2">
        <f t="shared" si="63"/>
        <v>2.3960784999999971</v>
      </c>
      <c r="I571" s="2">
        <f t="array" ref="I571">SUMPRODUCT(B555:B574, (ROW(B555:B574)-ROW(B555)+1)) / (20*21/2)</f>
        <v>2.3568804761904758</v>
      </c>
      <c r="J571" s="2">
        <f t="shared" si="66"/>
        <v>2.3357380222662925</v>
      </c>
      <c r="K571" s="2">
        <f t="shared" si="68"/>
        <v>2.2938723335038884</v>
      </c>
    </row>
    <row r="572" spans="1:11" ht="13.5" x14ac:dyDescent="0.25">
      <c r="A572" s="3">
        <f>TITRES_STAT!B575</f>
        <v>43136</v>
      </c>
      <c r="B572" s="5">
        <f>TITRES_STAT!D575</f>
        <v>2.3982999999999999</v>
      </c>
      <c r="C572" s="2">
        <f t="shared" si="61"/>
        <v>-8.1000000000002181E-3</v>
      </c>
      <c r="D572" s="2">
        <f t="shared" si="62"/>
        <v>2.4466399999999999</v>
      </c>
      <c r="E572" s="2">
        <f t="shared" si="64"/>
        <v>2.37662</v>
      </c>
      <c r="F572" s="2">
        <f t="shared" si="65"/>
        <v>2.316265</v>
      </c>
      <c r="G572" s="2">
        <f t="shared" si="67"/>
        <v>2.265540000000001</v>
      </c>
      <c r="H572" s="2">
        <f t="shared" si="63"/>
        <v>2.3956354999999974</v>
      </c>
      <c r="I572" s="2">
        <f t="array" ref="I572">SUMPRODUCT(B556:B575, (ROW(B556:B575)-ROW(B556)+1)) / (20*21/2)</f>
        <v>2.3508985714285715</v>
      </c>
      <c r="J572" s="2">
        <f t="shared" si="66"/>
        <v>2.3416963058599789</v>
      </c>
      <c r="K572" s="2">
        <f t="shared" si="68"/>
        <v>2.2979675361115794</v>
      </c>
    </row>
    <row r="573" spans="1:11" ht="13.5" x14ac:dyDescent="0.25">
      <c r="A573" s="3">
        <f>TITRES_STAT!B576</f>
        <v>43137</v>
      </c>
      <c r="B573" s="5">
        <f>TITRES_STAT!D576</f>
        <v>2.3822000000000001</v>
      </c>
      <c r="C573" s="2">
        <f t="shared" si="61"/>
        <v>-1.6099999999999781E-2</v>
      </c>
      <c r="D573" s="2">
        <f t="shared" si="62"/>
        <v>2.41926</v>
      </c>
      <c r="E573" s="2">
        <f t="shared" si="64"/>
        <v>2.3894899999999999</v>
      </c>
      <c r="F573" s="2">
        <f t="shared" si="65"/>
        <v>2.3226999999999993</v>
      </c>
      <c r="G573" s="2">
        <f t="shared" si="67"/>
        <v>2.2685980000000008</v>
      </c>
      <c r="H573" s="2">
        <f t="shared" si="63"/>
        <v>2.3948709999999971</v>
      </c>
      <c r="I573" s="2">
        <f t="array" ref="I573">SUMPRODUCT(B557:B576, (ROW(B557:B576)-ROW(B557)+1)) / (20*21/2)</f>
        <v>2.345031904761905</v>
      </c>
      <c r="J573" s="2">
        <f t="shared" si="66"/>
        <v>2.3455538005399812</v>
      </c>
      <c r="K573" s="2">
        <f t="shared" si="68"/>
        <v>2.3012707699895567</v>
      </c>
    </row>
    <row r="574" spans="1:11" ht="13.5" x14ac:dyDescent="0.25">
      <c r="A574" s="3">
        <f>TITRES_STAT!B577</f>
        <v>43138</v>
      </c>
      <c r="B574" s="5">
        <f>TITRES_STAT!D577</f>
        <v>2.2856999999999998</v>
      </c>
      <c r="C574" s="2">
        <f t="shared" si="61"/>
        <v>-9.6500000000000252E-2</v>
      </c>
      <c r="D574" s="2">
        <f t="shared" si="62"/>
        <v>2.3854600000000001</v>
      </c>
      <c r="E574" s="2">
        <f t="shared" si="64"/>
        <v>2.3927100000000001</v>
      </c>
      <c r="F574" s="2">
        <f t="shared" si="65"/>
        <v>2.3243099999999997</v>
      </c>
      <c r="G574" s="2">
        <f t="shared" si="67"/>
        <v>2.269886000000001</v>
      </c>
      <c r="H574" s="2">
        <f t="shared" si="63"/>
        <v>2.3936239999999973</v>
      </c>
      <c r="I574" s="2">
        <f t="array" ref="I574">SUMPRODUCT(B558:B577, (ROW(B558:B577)-ROW(B558)+1)) / (20*21/2)</f>
        <v>2.3446423809523806</v>
      </c>
      <c r="J574" s="2">
        <f t="shared" si="66"/>
        <v>2.3398534385837921</v>
      </c>
      <c r="K574" s="2">
        <f t="shared" si="68"/>
        <v>2.3006601515585938</v>
      </c>
    </row>
    <row r="575" spans="1:11" ht="13.5" x14ac:dyDescent="0.25">
      <c r="A575" s="3">
        <f>TITRES_STAT!B578</f>
        <v>43139</v>
      </c>
      <c r="B575" s="5">
        <f>TITRES_STAT!D578</f>
        <v>2.2614999999999998</v>
      </c>
      <c r="C575" s="2">
        <f t="shared" si="61"/>
        <v>-2.4199999999999999E-2</v>
      </c>
      <c r="D575" s="2">
        <f t="shared" si="62"/>
        <v>2.3468200000000001</v>
      </c>
      <c r="E575" s="2">
        <f t="shared" si="64"/>
        <v>2.39351</v>
      </c>
      <c r="F575" s="2">
        <f t="shared" si="65"/>
        <v>2.3230999999999993</v>
      </c>
      <c r="G575" s="2">
        <f t="shared" si="67"/>
        <v>2.2706900000000005</v>
      </c>
      <c r="H575" s="2">
        <f t="shared" si="63"/>
        <v>2.3922559999999975</v>
      </c>
      <c r="I575" s="2">
        <f t="array" ref="I575">SUMPRODUCT(B559:B578, (ROW(B559:B578)-ROW(B559)+1)) / (20*21/2)</f>
        <v>2.3436399999999997</v>
      </c>
      <c r="J575" s="2">
        <f t="shared" si="66"/>
        <v>2.3323912063377166</v>
      </c>
      <c r="K575" s="2">
        <f t="shared" si="68"/>
        <v>2.2991244593406095</v>
      </c>
    </row>
    <row r="576" spans="1:11" ht="13.5" x14ac:dyDescent="0.25">
      <c r="A576" s="3">
        <f>TITRES_STAT!B579</f>
        <v>43140</v>
      </c>
      <c r="B576" s="5">
        <f>TITRES_STAT!D579</f>
        <v>2.2614999999999998</v>
      </c>
      <c r="C576" s="2">
        <f t="shared" si="61"/>
        <v>0</v>
      </c>
      <c r="D576" s="2">
        <f t="shared" si="62"/>
        <v>2.3178399999999999</v>
      </c>
      <c r="E576" s="2">
        <f t="shared" si="64"/>
        <v>2.38788</v>
      </c>
      <c r="F576" s="2">
        <f t="shared" si="65"/>
        <v>2.3218899999999989</v>
      </c>
      <c r="G576" s="2">
        <f t="shared" si="67"/>
        <v>2.2714940000000006</v>
      </c>
      <c r="H576" s="2">
        <f t="shared" si="63"/>
        <v>2.3911289999999976</v>
      </c>
      <c r="I576" s="2">
        <f t="array" ref="I576">SUMPRODUCT(B560:B579, (ROW(B560:B579)-ROW(B560)+1)) / (20*21/2)</f>
        <v>2.3408076190476188</v>
      </c>
      <c r="J576" s="2">
        <f t="shared" si="66"/>
        <v>2.3256396628769815</v>
      </c>
      <c r="K576" s="2">
        <f t="shared" si="68"/>
        <v>2.2976489903468602</v>
      </c>
    </row>
    <row r="577" spans="1:11" ht="13.5" x14ac:dyDescent="0.25">
      <c r="A577" s="3">
        <f>TITRES_STAT!B580</f>
        <v>43143</v>
      </c>
      <c r="B577" s="5">
        <f>TITRES_STAT!D580</f>
        <v>2.3178000000000001</v>
      </c>
      <c r="C577" s="2">
        <f t="shared" si="61"/>
        <v>5.6300000000000239E-2</v>
      </c>
      <c r="D577" s="2">
        <f t="shared" si="62"/>
        <v>2.3017399999999997</v>
      </c>
      <c r="E577" s="2">
        <f t="shared" si="64"/>
        <v>2.3741899999999996</v>
      </c>
      <c r="F577" s="2">
        <f t="shared" si="65"/>
        <v>2.3283249999999986</v>
      </c>
      <c r="G577" s="2">
        <f t="shared" si="67"/>
        <v>2.2722980000000006</v>
      </c>
      <c r="H577" s="2">
        <f t="shared" si="63"/>
        <v>2.3899619999999966</v>
      </c>
      <c r="I577" s="2">
        <f t="array" ref="I577">SUMPRODUCT(B561:B580, (ROW(B561:B580)-ROW(B561)+1)) / (20*21/2)</f>
        <v>2.3369738095238088</v>
      </c>
      <c r="J577" s="2">
        <f t="shared" si="66"/>
        <v>2.3248930283172689</v>
      </c>
      <c r="K577" s="2">
        <f t="shared" si="68"/>
        <v>2.2984392260195325</v>
      </c>
    </row>
    <row r="578" spans="1:11" ht="13.5" x14ac:dyDescent="0.25">
      <c r="A578" s="3">
        <f>TITRES_STAT!B581</f>
        <v>43144</v>
      </c>
      <c r="B578" s="5">
        <f>TITRES_STAT!D581</f>
        <v>2.3178000000000001</v>
      </c>
      <c r="C578" s="2">
        <f t="shared" si="61"/>
        <v>0</v>
      </c>
      <c r="D578" s="2">
        <f t="shared" si="62"/>
        <v>2.2888600000000001</v>
      </c>
      <c r="E578" s="2">
        <f t="shared" si="64"/>
        <v>2.3540599999999996</v>
      </c>
      <c r="F578" s="2">
        <f t="shared" si="65"/>
        <v>2.3315399999999995</v>
      </c>
      <c r="G578" s="2">
        <f t="shared" si="67"/>
        <v>2.272298000000001</v>
      </c>
      <c r="H578" s="2">
        <f t="shared" si="63"/>
        <v>2.3891569999999969</v>
      </c>
      <c r="I578" s="2">
        <f t="array" ref="I578">SUMPRODUCT(B562:B581, (ROW(B562:B581)-ROW(B562)+1)) / (20*21/2)</f>
        <v>2.3352438095238095</v>
      </c>
      <c r="J578" s="2">
        <f t="shared" si="66"/>
        <v>2.3242175018108622</v>
      </c>
      <c r="K578" s="2">
        <f t="shared" si="68"/>
        <v>2.2991984720579821</v>
      </c>
    </row>
    <row r="579" spans="1:11" ht="13.5" x14ac:dyDescent="0.25">
      <c r="A579" s="3">
        <f>TITRES_STAT!B582</f>
        <v>43145</v>
      </c>
      <c r="B579" s="5">
        <f>TITRES_STAT!D582</f>
        <v>2.3018000000000001</v>
      </c>
      <c r="C579" s="2">
        <f t="shared" si="61"/>
        <v>-1.6000000000000014E-2</v>
      </c>
      <c r="D579" s="2">
        <f t="shared" si="62"/>
        <v>2.2920799999999999</v>
      </c>
      <c r="E579" s="2">
        <f t="shared" si="64"/>
        <v>2.3387699999999993</v>
      </c>
      <c r="F579" s="2">
        <f t="shared" si="65"/>
        <v>2.3339549999999996</v>
      </c>
      <c r="G579" s="2">
        <f t="shared" si="67"/>
        <v>2.2732640000000011</v>
      </c>
      <c r="H579" s="2">
        <f t="shared" si="63"/>
        <v>2.3877489999999968</v>
      </c>
      <c r="I579" s="2">
        <f t="array" ref="I579">SUMPRODUCT(B563:B582, (ROW(B563:B582)-ROW(B563)+1)) / (20*21/2)</f>
        <v>2.3294938095238096</v>
      </c>
      <c r="J579" s="2">
        <f t="shared" si="66"/>
        <v>2.3220825016383992</v>
      </c>
      <c r="K579" s="2">
        <f t="shared" si="68"/>
        <v>2.2993004927615908</v>
      </c>
    </row>
    <row r="580" spans="1:11" ht="13.5" x14ac:dyDescent="0.25">
      <c r="A580" s="3">
        <f>TITRES_STAT!B583</f>
        <v>43146</v>
      </c>
      <c r="B580" s="5">
        <f>TITRES_STAT!D583</f>
        <v>2.2936999999999999</v>
      </c>
      <c r="C580" s="2">
        <f t="shared" ref="C580:C643" si="69">B580-B579</f>
        <v>-8.1000000000002181E-3</v>
      </c>
      <c r="D580" s="2">
        <f t="shared" si="62"/>
        <v>2.2985199999999999</v>
      </c>
      <c r="E580" s="2">
        <f t="shared" si="64"/>
        <v>2.32267</v>
      </c>
      <c r="F580" s="2">
        <f t="shared" si="65"/>
        <v>2.3359649999999994</v>
      </c>
      <c r="G580" s="2">
        <f t="shared" si="67"/>
        <v>2.274874000000001</v>
      </c>
      <c r="H580" s="2">
        <f t="shared" si="63"/>
        <v>2.3861794999999968</v>
      </c>
      <c r="I580" s="2">
        <f t="array" ref="I580">SUMPRODUCT(B564:B583, (ROW(B564:B583)-ROW(B564)+1)) / (20*21/2)</f>
        <v>2.3236290476190478</v>
      </c>
      <c r="J580" s="2">
        <f t="shared" si="66"/>
        <v>2.3193794062442663</v>
      </c>
      <c r="K580" s="2">
        <f t="shared" si="68"/>
        <v>2.2990808655944694</v>
      </c>
    </row>
    <row r="581" spans="1:11" ht="13.5" x14ac:dyDescent="0.25">
      <c r="A581" s="3">
        <f>TITRES_STAT!B584</f>
        <v>43147</v>
      </c>
      <c r="B581" s="5">
        <f>TITRES_STAT!D584</f>
        <v>2.3178000000000001</v>
      </c>
      <c r="C581" s="2">
        <f t="shared" si="69"/>
        <v>2.4100000000000232E-2</v>
      </c>
      <c r="D581" s="2">
        <f t="shared" si="62"/>
        <v>2.3097799999999999</v>
      </c>
      <c r="E581" s="2">
        <f t="shared" si="64"/>
        <v>2.3138100000000001</v>
      </c>
      <c r="F581" s="2">
        <f t="shared" si="65"/>
        <v>2.3379749999999992</v>
      </c>
      <c r="G581" s="2">
        <f t="shared" si="67"/>
        <v>2.2769660000000012</v>
      </c>
      <c r="H581" s="2">
        <f t="shared" si="63"/>
        <v>2.3847304999999968</v>
      </c>
      <c r="I581" s="2">
        <f t="array" ref="I581">SUMPRODUCT(B565:B584, (ROW(B565:B584)-ROW(B565)+1)) / (20*21/2)</f>
        <v>2.3145828571428573</v>
      </c>
      <c r="J581" s="2">
        <f t="shared" si="66"/>
        <v>2.3192289866019551</v>
      </c>
      <c r="K581" s="2">
        <f t="shared" si="68"/>
        <v>2.2998149492966471</v>
      </c>
    </row>
    <row r="582" spans="1:11" ht="13.5" x14ac:dyDescent="0.25">
      <c r="A582" s="3">
        <f>TITRES_STAT!B585</f>
        <v>43150</v>
      </c>
      <c r="B582" s="5">
        <f>TITRES_STAT!D585</f>
        <v>2.2776000000000001</v>
      </c>
      <c r="C582" s="2">
        <f t="shared" si="69"/>
        <v>-4.0200000000000014E-2</v>
      </c>
      <c r="D582" s="2">
        <f t="shared" ref="D582:D645" si="70">AVERAGE(B578:B582)</f>
        <v>2.3017399999999997</v>
      </c>
      <c r="E582" s="2">
        <f t="shared" si="64"/>
        <v>2.3017400000000001</v>
      </c>
      <c r="F582" s="2">
        <f t="shared" si="65"/>
        <v>2.3391799999999998</v>
      </c>
      <c r="G582" s="2">
        <f t="shared" si="67"/>
        <v>2.277610000000001</v>
      </c>
      <c r="H582" s="2">
        <f t="shared" si="63"/>
        <v>2.3829999999999965</v>
      </c>
      <c r="I582" s="2">
        <f t="array" ref="I582">SUMPRODUCT(B566:B585, (ROW(B566:B585)-ROW(B566)+1)) / (20*21/2)</f>
        <v>2.3063466666666663</v>
      </c>
      <c r="J582" s="2">
        <f t="shared" si="66"/>
        <v>2.3152643212112927</v>
      </c>
      <c r="K582" s="2">
        <f t="shared" si="68"/>
        <v>2.2989437748144259</v>
      </c>
    </row>
    <row r="583" spans="1:11" ht="13.5" x14ac:dyDescent="0.25">
      <c r="A583" s="3">
        <f>TITRES_STAT!B586</f>
        <v>43151</v>
      </c>
      <c r="B583" s="5">
        <f>TITRES_STAT!D586</f>
        <v>2.2776000000000001</v>
      </c>
      <c r="C583" s="2">
        <f t="shared" si="69"/>
        <v>0</v>
      </c>
      <c r="D583" s="2">
        <f t="shared" si="70"/>
        <v>2.2936999999999999</v>
      </c>
      <c r="E583" s="2">
        <f t="shared" si="64"/>
        <v>2.2912799999999995</v>
      </c>
      <c r="F583" s="2">
        <f t="shared" si="65"/>
        <v>2.3403849999999995</v>
      </c>
      <c r="G583" s="2">
        <f t="shared" si="67"/>
        <v>2.2788980000000008</v>
      </c>
      <c r="H583" s="2">
        <f t="shared" si="63"/>
        <v>2.3812294999999968</v>
      </c>
      <c r="I583" s="2">
        <f t="array" ref="I583">SUMPRODUCT(B567:B586, (ROW(B567:B586)-ROW(B567)+1)) / (20*21/2)</f>
        <v>2.2981104761904763</v>
      </c>
      <c r="J583" s="2">
        <f t="shared" si="66"/>
        <v>2.3116772430006933</v>
      </c>
      <c r="K583" s="2">
        <f t="shared" si="68"/>
        <v>2.29810676403739</v>
      </c>
    </row>
    <row r="584" spans="1:11" ht="13.5" x14ac:dyDescent="0.25">
      <c r="A584" s="3">
        <f>TITRES_STAT!B587</f>
        <v>43152</v>
      </c>
      <c r="B584" s="5">
        <f>TITRES_STAT!D587</f>
        <v>2.2454000000000001</v>
      </c>
      <c r="C584" s="2">
        <f t="shared" si="69"/>
        <v>-3.2200000000000006E-2</v>
      </c>
      <c r="D584" s="2">
        <f t="shared" si="70"/>
        <v>2.2824199999999997</v>
      </c>
      <c r="E584" s="2">
        <f t="shared" si="64"/>
        <v>2.2872499999999998</v>
      </c>
      <c r="F584" s="2">
        <f t="shared" si="65"/>
        <v>2.3399799999999997</v>
      </c>
      <c r="G584" s="2">
        <f t="shared" si="67"/>
        <v>2.2788980000000012</v>
      </c>
      <c r="H584" s="2">
        <f t="shared" si="63"/>
        <v>2.3793379999999962</v>
      </c>
      <c r="I584" s="2">
        <f t="array" ref="I584">SUMPRODUCT(B568:B587, (ROW(B568:B587)-ROW(B568)+1)) / (20*21/2)</f>
        <v>2.2901804761904763</v>
      </c>
      <c r="J584" s="2">
        <f t="shared" si="66"/>
        <v>2.3053651246196747</v>
      </c>
      <c r="K584" s="2">
        <f t="shared" si="68"/>
        <v>2.2960398321143551</v>
      </c>
    </row>
    <row r="585" spans="1:11" ht="13.5" x14ac:dyDescent="0.25">
      <c r="A585" s="3">
        <f>TITRES_STAT!B588</f>
        <v>43153</v>
      </c>
      <c r="B585" s="5">
        <f>TITRES_STAT!D588</f>
        <v>2.2534999999999998</v>
      </c>
      <c r="C585" s="2">
        <f t="shared" si="69"/>
        <v>8.099999999999774E-3</v>
      </c>
      <c r="D585" s="2">
        <f t="shared" si="70"/>
        <v>2.2743799999999998</v>
      </c>
      <c r="E585" s="2">
        <f t="shared" si="64"/>
        <v>2.2864499999999999</v>
      </c>
      <c r="F585" s="2">
        <f t="shared" si="65"/>
        <v>2.3399799999999997</v>
      </c>
      <c r="G585" s="2">
        <f t="shared" si="67"/>
        <v>2.2793820000000014</v>
      </c>
      <c r="H585" s="2">
        <f t="shared" si="63"/>
        <v>2.3775274999999962</v>
      </c>
      <c r="I585" s="2">
        <f t="array" ref="I585">SUMPRODUCT(B569:B588, (ROW(B569:B588)-ROW(B569)+1)) / (20*21/2)</f>
        <v>2.2786085714285718</v>
      </c>
      <c r="J585" s="2">
        <f t="shared" si="66"/>
        <v>2.3004255889416108</v>
      </c>
      <c r="K585" s="2">
        <f t="shared" si="68"/>
        <v>2.294371603403988</v>
      </c>
    </row>
    <row r="586" spans="1:11" ht="13.5" x14ac:dyDescent="0.25">
      <c r="A586" s="3">
        <f>TITRES_STAT!B589</f>
        <v>43154</v>
      </c>
      <c r="B586" s="5">
        <f>TITRES_STAT!D589</f>
        <v>2.2534999999999998</v>
      </c>
      <c r="C586" s="2">
        <f t="shared" si="69"/>
        <v>0</v>
      </c>
      <c r="D586" s="2">
        <f t="shared" si="70"/>
        <v>2.26152</v>
      </c>
      <c r="E586" s="2">
        <f t="shared" si="64"/>
        <v>2.2856499999999995</v>
      </c>
      <c r="F586" s="2">
        <f t="shared" si="65"/>
        <v>2.3367649999999998</v>
      </c>
      <c r="G586" s="2">
        <f t="shared" si="67"/>
        <v>2.2806700000000015</v>
      </c>
      <c r="H586" s="2">
        <f t="shared" ref="H586:H649" si="71">AVERAGE(B387:B586)</f>
        <v>2.3759984999999961</v>
      </c>
      <c r="I586" s="2">
        <f t="array" ref="I586">SUMPRODUCT(B570:B589, (ROW(B570:B589)-ROW(B570)+1)) / (20*21/2)</f>
        <v>2.2731314285714284</v>
      </c>
      <c r="J586" s="2">
        <f t="shared" si="66"/>
        <v>2.2959564852328862</v>
      </c>
      <c r="K586" s="2">
        <f t="shared" si="68"/>
        <v>2.292768795427361</v>
      </c>
    </row>
    <row r="587" spans="1:11" ht="13.5" x14ac:dyDescent="0.25">
      <c r="A587" s="3">
        <f>TITRES_STAT!B590</f>
        <v>43157</v>
      </c>
      <c r="B587" s="5">
        <f>TITRES_STAT!D590</f>
        <v>2.2534999999999998</v>
      </c>
      <c r="C587" s="2">
        <f t="shared" si="69"/>
        <v>0</v>
      </c>
      <c r="D587" s="2">
        <f t="shared" si="70"/>
        <v>2.2566999999999999</v>
      </c>
      <c r="E587" s="2">
        <f t="shared" si="64"/>
        <v>2.2792199999999996</v>
      </c>
      <c r="F587" s="2">
        <f t="shared" si="65"/>
        <v>2.3267049999999996</v>
      </c>
      <c r="G587" s="2">
        <f t="shared" si="67"/>
        <v>2.2814760000000014</v>
      </c>
      <c r="H587" s="2">
        <f t="shared" si="71"/>
        <v>2.374469499999996</v>
      </c>
      <c r="I587" s="2">
        <f t="array" ref="I587">SUMPRODUCT(B571:B590, (ROW(B571:B590)-ROW(B571)+1)) / (20*21/2)</f>
        <v>2.2686123809523808</v>
      </c>
      <c r="J587" s="2">
        <f t="shared" si="66"/>
        <v>2.2919130104488019</v>
      </c>
      <c r="K587" s="2">
        <f t="shared" si="68"/>
        <v>2.2912288426655034</v>
      </c>
    </row>
    <row r="588" spans="1:11" ht="13.5" x14ac:dyDescent="0.25">
      <c r="A588" s="3">
        <f>TITRES_STAT!B591</f>
        <v>43158</v>
      </c>
      <c r="B588" s="5">
        <f>TITRES_STAT!D591</f>
        <v>2.2052</v>
      </c>
      <c r="C588" s="2">
        <f t="shared" si="69"/>
        <v>-4.8299999999999788E-2</v>
      </c>
      <c r="D588" s="2">
        <f t="shared" si="70"/>
        <v>2.2422200000000001</v>
      </c>
      <c r="E588" s="2">
        <f t="shared" ref="E588:E651" si="72">AVERAGE(B579:B588)</f>
        <v>2.2679599999999995</v>
      </c>
      <c r="F588" s="2">
        <f t="shared" si="65"/>
        <v>2.31101</v>
      </c>
      <c r="G588" s="2">
        <f t="shared" si="67"/>
        <v>2.2813160000000017</v>
      </c>
      <c r="H588" s="2">
        <f t="shared" si="71"/>
        <v>2.3724174999999961</v>
      </c>
      <c r="I588" s="2">
        <f t="array" ref="I588">SUMPRODUCT(B572:B591, (ROW(B572:B591)-ROW(B572)+1)) / (20*21/2)</f>
        <v>2.2596799999999999</v>
      </c>
      <c r="J588" s="2">
        <f t="shared" si="66"/>
        <v>2.2836546285012971</v>
      </c>
      <c r="K588" s="2">
        <f t="shared" si="68"/>
        <v>2.2878551625609735</v>
      </c>
    </row>
    <row r="589" spans="1:11" ht="13.5" x14ac:dyDescent="0.25">
      <c r="A589" s="3">
        <f>TITRES_STAT!B592</f>
        <v>43159</v>
      </c>
      <c r="B589" s="5">
        <f>TITRES_STAT!D592</f>
        <v>2.2534999999999998</v>
      </c>
      <c r="C589" s="2">
        <f t="shared" si="69"/>
        <v>4.8299999999999788E-2</v>
      </c>
      <c r="D589" s="2">
        <f t="shared" si="70"/>
        <v>2.2438400000000001</v>
      </c>
      <c r="E589" s="2">
        <f t="shared" si="72"/>
        <v>2.2631299999999994</v>
      </c>
      <c r="F589" s="2">
        <f t="shared" si="65"/>
        <v>2.3009499999999998</v>
      </c>
      <c r="G589" s="2">
        <f t="shared" si="67"/>
        <v>2.2821220000000015</v>
      </c>
      <c r="H589" s="2">
        <f t="shared" si="71"/>
        <v>2.3706069999999961</v>
      </c>
      <c r="I589" s="2">
        <f t="array" ref="I589">SUMPRODUCT(B573:B592, (ROW(B573:B592)-ROW(B573)+1)) / (20*21/2)</f>
        <v>2.2555823809523807</v>
      </c>
      <c r="J589" s="2">
        <f t="shared" si="66"/>
        <v>2.2807827591202212</v>
      </c>
      <c r="K589" s="2">
        <f t="shared" si="68"/>
        <v>2.2865079012840726</v>
      </c>
    </row>
    <row r="590" spans="1:11" ht="13.5" x14ac:dyDescent="0.25">
      <c r="A590" s="3">
        <f>TITRES_STAT!B593</f>
        <v>43160</v>
      </c>
      <c r="B590" s="5">
        <f>TITRES_STAT!D593</f>
        <v>2.2534999999999998</v>
      </c>
      <c r="C590" s="2">
        <f t="shared" si="69"/>
        <v>0</v>
      </c>
      <c r="D590" s="2">
        <f t="shared" si="70"/>
        <v>2.2438399999999996</v>
      </c>
      <c r="E590" s="2">
        <f t="shared" si="72"/>
        <v>2.2591099999999997</v>
      </c>
      <c r="F590" s="2">
        <f t="shared" si="65"/>
        <v>2.2908900000000005</v>
      </c>
      <c r="G590" s="2">
        <f t="shared" si="67"/>
        <v>2.2829280000000014</v>
      </c>
      <c r="H590" s="2">
        <f t="shared" si="71"/>
        <v>2.3687964999999962</v>
      </c>
      <c r="I590" s="2">
        <f t="array" ref="I590">SUMPRODUCT(B574:B593, (ROW(B574:B593)-ROW(B574)+1)) / (20*21/2)</f>
        <v>2.2522509523809524</v>
      </c>
      <c r="J590" s="2">
        <f t="shared" si="66"/>
        <v>2.2781844011087715</v>
      </c>
      <c r="K590" s="2">
        <f t="shared" si="68"/>
        <v>2.2852134737827363</v>
      </c>
    </row>
    <row r="591" spans="1:11" ht="13.5" x14ac:dyDescent="0.25">
      <c r="A591" s="3">
        <f>TITRES_STAT!B594</f>
        <v>43161</v>
      </c>
      <c r="B591" s="5">
        <f>TITRES_STAT!D594</f>
        <v>2.1970999999999998</v>
      </c>
      <c r="C591" s="2">
        <f t="shared" si="69"/>
        <v>-5.6400000000000006E-2</v>
      </c>
      <c r="D591" s="2">
        <f t="shared" si="70"/>
        <v>2.2325600000000003</v>
      </c>
      <c r="E591" s="2">
        <f t="shared" si="72"/>
        <v>2.2470399999999997</v>
      </c>
      <c r="F591" s="2">
        <f t="shared" si="65"/>
        <v>2.2804250000000001</v>
      </c>
      <c r="G591" s="2">
        <f t="shared" si="67"/>
        <v>2.2837320000000019</v>
      </c>
      <c r="H591" s="2">
        <f t="shared" si="71"/>
        <v>2.3670659999999959</v>
      </c>
      <c r="I591" s="2">
        <f t="array" ref="I591">SUMPRODUCT(B575:B594, (ROW(B575:B594)-ROW(B575)+1)) / (20*21/2)</f>
        <v>2.2549709523809525</v>
      </c>
      <c r="J591" s="2">
        <f t="shared" si="66"/>
        <v>2.2704620771936503</v>
      </c>
      <c r="K591" s="2">
        <f t="shared" si="68"/>
        <v>2.2817580434383156</v>
      </c>
    </row>
    <row r="592" spans="1:11" ht="13.5" x14ac:dyDescent="0.25">
      <c r="A592" s="3">
        <f>TITRES_STAT!B595</f>
        <v>43164</v>
      </c>
      <c r="B592" s="5">
        <f>TITRES_STAT!D595</f>
        <v>2.2374000000000001</v>
      </c>
      <c r="C592" s="2">
        <f t="shared" si="69"/>
        <v>4.0300000000000225E-2</v>
      </c>
      <c r="D592" s="2">
        <f t="shared" si="70"/>
        <v>2.2293399999999997</v>
      </c>
      <c r="E592" s="2">
        <f t="shared" si="72"/>
        <v>2.24302</v>
      </c>
      <c r="F592" s="2">
        <f t="shared" si="65"/>
        <v>2.2723800000000005</v>
      </c>
      <c r="G592" s="2">
        <f t="shared" si="67"/>
        <v>2.2842160000000016</v>
      </c>
      <c r="H592" s="2">
        <f t="shared" si="71"/>
        <v>2.3656979999999961</v>
      </c>
      <c r="I592" s="2">
        <f t="array" ref="I592">SUMPRODUCT(B576:B595, (ROW(B576:B595)-ROW(B576)+1)) / (20*21/2)</f>
        <v>2.2607195238095237</v>
      </c>
      <c r="J592" s="2">
        <f t="shared" si="66"/>
        <v>2.2673133079371119</v>
      </c>
      <c r="K592" s="2">
        <f t="shared" si="68"/>
        <v>2.2800185123230876</v>
      </c>
    </row>
    <row r="593" spans="1:11" ht="13.5" x14ac:dyDescent="0.25">
      <c r="A593" s="3">
        <f>TITRES_STAT!B596</f>
        <v>43165</v>
      </c>
      <c r="B593" s="5">
        <f>TITRES_STAT!D596</f>
        <v>2.2374000000000001</v>
      </c>
      <c r="C593" s="2">
        <f t="shared" si="69"/>
        <v>0</v>
      </c>
      <c r="D593" s="2">
        <f t="shared" si="70"/>
        <v>2.2357799999999997</v>
      </c>
      <c r="E593" s="2">
        <f t="shared" si="72"/>
        <v>2.2389999999999999</v>
      </c>
      <c r="F593" s="2">
        <f t="shared" si="65"/>
        <v>2.2651399999999997</v>
      </c>
      <c r="G593" s="2">
        <f t="shared" si="67"/>
        <v>2.2847000000000013</v>
      </c>
      <c r="H593" s="2">
        <f t="shared" si="71"/>
        <v>2.363806999999996</v>
      </c>
      <c r="I593" s="2">
        <f t="array" ref="I593">SUMPRODUCT(B577:B596, (ROW(B577:B596)-ROW(B577)+1)) / (20*21/2)</f>
        <v>2.2592661904761906</v>
      </c>
      <c r="J593" s="2">
        <f t="shared" si="66"/>
        <v>2.2644644214669105</v>
      </c>
      <c r="K593" s="2">
        <f t="shared" si="68"/>
        <v>2.2783471981143393</v>
      </c>
    </row>
    <row r="594" spans="1:11" ht="13.5" x14ac:dyDescent="0.25">
      <c r="A594" s="3">
        <f>TITRES_STAT!B597</f>
        <v>43166</v>
      </c>
      <c r="B594" s="5">
        <f>TITRES_STAT!D597</f>
        <v>2.2936999999999999</v>
      </c>
      <c r="C594" s="2">
        <f t="shared" si="69"/>
        <v>5.6299999999999795E-2</v>
      </c>
      <c r="D594" s="2">
        <f t="shared" si="70"/>
        <v>2.2438199999999999</v>
      </c>
      <c r="E594" s="2">
        <f t="shared" si="72"/>
        <v>2.24383</v>
      </c>
      <c r="F594" s="2">
        <f t="shared" si="65"/>
        <v>2.2655400000000001</v>
      </c>
      <c r="G594" s="2">
        <f t="shared" si="67"/>
        <v>2.2866320000000013</v>
      </c>
      <c r="H594" s="2">
        <f t="shared" si="71"/>
        <v>2.3622779999999959</v>
      </c>
      <c r="I594" s="2">
        <f t="array" ref="I594">SUMPRODUCT(B578:B597, (ROW(B578:B597)-ROW(B578)+1)) / (20*21/2)</f>
        <v>2.260917619047619</v>
      </c>
      <c r="J594" s="2">
        <f t="shared" si="66"/>
        <v>2.267248762279586</v>
      </c>
      <c r="K594" s="2">
        <f t="shared" si="68"/>
        <v>2.2789492687765223</v>
      </c>
    </row>
    <row r="595" spans="1:11" ht="13.5" x14ac:dyDescent="0.25">
      <c r="A595" s="3">
        <f>TITRES_STAT!B598</f>
        <v>43167</v>
      </c>
      <c r="B595" s="5">
        <f>TITRES_STAT!D598</f>
        <v>2.3258999999999999</v>
      </c>
      <c r="C595" s="2">
        <f t="shared" si="69"/>
        <v>3.2200000000000006E-2</v>
      </c>
      <c r="D595" s="2">
        <f t="shared" si="70"/>
        <v>2.2582999999999998</v>
      </c>
      <c r="E595" s="2">
        <f t="shared" si="72"/>
        <v>2.2510699999999999</v>
      </c>
      <c r="F595" s="2">
        <f t="shared" si="65"/>
        <v>2.2687599999999999</v>
      </c>
      <c r="G595" s="2">
        <f t="shared" si="67"/>
        <v>2.290334000000001</v>
      </c>
      <c r="H595" s="2">
        <f t="shared" si="71"/>
        <v>2.361271999999996</v>
      </c>
      <c r="I595" s="2">
        <f t="array" ref="I595">SUMPRODUCT(B579:B598, (ROW(B579:B598)-ROW(B579)+1)) / (20*21/2)</f>
        <v>2.2642552380952381</v>
      </c>
      <c r="J595" s="2">
        <f t="shared" si="66"/>
        <v>2.2728345944434349</v>
      </c>
      <c r="K595" s="2">
        <f t="shared" si="68"/>
        <v>2.2807904739225413</v>
      </c>
    </row>
    <row r="596" spans="1:11" ht="13.5" x14ac:dyDescent="0.25">
      <c r="A596" s="3">
        <f>TITRES_STAT!B599</f>
        <v>43168</v>
      </c>
      <c r="B596" s="5">
        <f>TITRES_STAT!D599</f>
        <v>2.2534999999999998</v>
      </c>
      <c r="C596" s="2">
        <f t="shared" si="69"/>
        <v>-7.240000000000002E-2</v>
      </c>
      <c r="D596" s="2">
        <f t="shared" si="70"/>
        <v>2.2695799999999999</v>
      </c>
      <c r="E596" s="2">
        <f t="shared" si="72"/>
        <v>2.2510700000000003</v>
      </c>
      <c r="F596" s="2">
        <f t="shared" ref="F596:F659" si="73">AVERAGE(B577:B596)</f>
        <v>2.2683599999999999</v>
      </c>
      <c r="G596" s="2">
        <f t="shared" si="67"/>
        <v>2.291462000000001</v>
      </c>
      <c r="H596" s="2">
        <f t="shared" si="71"/>
        <v>2.359943999999996</v>
      </c>
      <c r="I596" s="2">
        <f t="array" ref="I596">SUMPRODUCT(B580:B599, (ROW(B580:B599)-ROW(B580)+1)) / (20*21/2)</f>
        <v>2.2622976190476192</v>
      </c>
      <c r="J596" s="2">
        <f t="shared" si="66"/>
        <v>2.2709932044964414</v>
      </c>
      <c r="K596" s="2">
        <f t="shared" si="68"/>
        <v>2.2797202592589123</v>
      </c>
    </row>
    <row r="597" spans="1:11" ht="13.5" x14ac:dyDescent="0.25">
      <c r="A597" s="3">
        <f>TITRES_STAT!B600</f>
        <v>43171</v>
      </c>
      <c r="B597" s="5">
        <f>TITRES_STAT!D600</f>
        <v>2.2856999999999998</v>
      </c>
      <c r="C597" s="2">
        <f t="shared" si="69"/>
        <v>3.2200000000000006E-2</v>
      </c>
      <c r="D597" s="2">
        <f t="shared" si="70"/>
        <v>2.2792400000000002</v>
      </c>
      <c r="E597" s="2">
        <f t="shared" si="72"/>
        <v>2.2542899999999997</v>
      </c>
      <c r="F597" s="2">
        <f t="shared" si="73"/>
        <v>2.2667549999999999</v>
      </c>
      <c r="G597" s="2">
        <f t="shared" si="67"/>
        <v>2.2930720000000009</v>
      </c>
      <c r="H597" s="2">
        <f t="shared" si="71"/>
        <v>2.3591394999999959</v>
      </c>
      <c r="I597" s="2">
        <f t="array" ref="I597">SUMPRODUCT(B581:B600, (ROW(B581:B600)-ROW(B581)+1)) / (20*21/2)</f>
        <v>2.2606085714285715</v>
      </c>
      <c r="J597" s="2">
        <f t="shared" ref="J597:J660" si="74">$J$4*B597+J596*(1-$J$4)</f>
        <v>2.2723938516872568</v>
      </c>
      <c r="K597" s="2">
        <f t="shared" si="68"/>
        <v>2.2799547588958178</v>
      </c>
    </row>
    <row r="598" spans="1:11" ht="13.5" x14ac:dyDescent="0.25">
      <c r="A598" s="3">
        <f>TITRES_STAT!B601</f>
        <v>43172</v>
      </c>
      <c r="B598" s="5">
        <f>TITRES_STAT!D601</f>
        <v>2.3018000000000001</v>
      </c>
      <c r="C598" s="2">
        <f t="shared" si="69"/>
        <v>1.6100000000000225E-2</v>
      </c>
      <c r="D598" s="2">
        <f t="shared" si="70"/>
        <v>2.2921199999999997</v>
      </c>
      <c r="E598" s="2">
        <f t="shared" si="72"/>
        <v>2.2639499999999995</v>
      </c>
      <c r="F598" s="2">
        <f t="shared" si="73"/>
        <v>2.2659549999999995</v>
      </c>
      <c r="G598" s="2">
        <f t="shared" si="67"/>
        <v>2.2938780000000012</v>
      </c>
      <c r="H598" s="2">
        <f t="shared" si="71"/>
        <v>2.358415499999996</v>
      </c>
      <c r="I598" s="2">
        <f t="array" ref="I598">SUMPRODUCT(B582:B601, (ROW(B582:B601)-ROW(B582)+1)) / (20*21/2)</f>
        <v>2.2637495238095235</v>
      </c>
      <c r="J598" s="2">
        <f t="shared" si="74"/>
        <v>2.2751944372408515</v>
      </c>
      <c r="K598" s="2">
        <f t="shared" si="68"/>
        <v>2.2808114350175503</v>
      </c>
    </row>
    <row r="599" spans="1:11" ht="13.5" x14ac:dyDescent="0.25">
      <c r="A599" s="3">
        <f>TITRES_STAT!B602</f>
        <v>43173</v>
      </c>
      <c r="B599" s="5">
        <f>TITRES_STAT!D602</f>
        <v>2.2454000000000001</v>
      </c>
      <c r="C599" s="2">
        <f t="shared" si="69"/>
        <v>-5.6400000000000006E-2</v>
      </c>
      <c r="D599" s="2">
        <f t="shared" si="70"/>
        <v>2.2824599999999999</v>
      </c>
      <c r="E599" s="2">
        <f t="shared" si="72"/>
        <v>2.2631399999999995</v>
      </c>
      <c r="F599" s="2">
        <f t="shared" si="73"/>
        <v>2.2631349999999997</v>
      </c>
      <c r="G599" s="2">
        <f t="shared" si="67"/>
        <v>2.293394000000001</v>
      </c>
      <c r="H599" s="2">
        <f t="shared" si="71"/>
        <v>2.357449499999996</v>
      </c>
      <c r="I599" s="2">
        <f t="array" ref="I599">SUMPRODUCT(B583:B602, (ROW(B583:B602)-ROW(B583)+1)) / (20*21/2)</f>
        <v>2.2616433333333332</v>
      </c>
      <c r="J599" s="2">
        <f t="shared" si="74"/>
        <v>2.2723568717893414</v>
      </c>
      <c r="K599" s="2">
        <f t="shared" si="68"/>
        <v>2.2794227512913721</v>
      </c>
    </row>
    <row r="600" spans="1:11" ht="13.5" x14ac:dyDescent="0.25">
      <c r="A600" s="3">
        <f>TITRES_STAT!B603</f>
        <v>43174</v>
      </c>
      <c r="B600" s="5">
        <f>TITRES_STAT!D603</f>
        <v>2.2454000000000001</v>
      </c>
      <c r="C600" s="2">
        <f t="shared" si="69"/>
        <v>0</v>
      </c>
      <c r="D600" s="2">
        <f t="shared" si="70"/>
        <v>2.2663599999999997</v>
      </c>
      <c r="E600" s="2">
        <f t="shared" si="72"/>
        <v>2.26233</v>
      </c>
      <c r="F600" s="2">
        <f t="shared" si="73"/>
        <v>2.2607200000000001</v>
      </c>
      <c r="G600" s="2">
        <f t="shared" si="67"/>
        <v>2.2919460000000011</v>
      </c>
      <c r="H600" s="2">
        <f t="shared" si="71"/>
        <v>2.356121499999996</v>
      </c>
      <c r="I600" s="2">
        <f t="array" ref="I600">SUMPRODUCT(B584:B603, (ROW(B584:B603)-ROW(B584)+1)) / (20*21/2)</f>
        <v>2.2604904761904763</v>
      </c>
      <c r="J600" s="2">
        <f t="shared" si="74"/>
        <v>2.2697895506665469</v>
      </c>
      <c r="K600" s="2">
        <f t="shared" si="68"/>
        <v>2.2780885257505341</v>
      </c>
    </row>
    <row r="601" spans="1:11" ht="13.5" x14ac:dyDescent="0.25">
      <c r="A601" s="3">
        <f>TITRES_STAT!B604</f>
        <v>43175</v>
      </c>
      <c r="B601" s="5">
        <f>TITRES_STAT!D604</f>
        <v>2.2936999999999999</v>
      </c>
      <c r="C601" s="2">
        <f t="shared" si="69"/>
        <v>4.8299999999999788E-2</v>
      </c>
      <c r="D601" s="2">
        <f t="shared" si="70"/>
        <v>2.2744</v>
      </c>
      <c r="E601" s="2">
        <f t="shared" si="72"/>
        <v>2.2719899999999997</v>
      </c>
      <c r="F601" s="2">
        <f t="shared" si="73"/>
        <v>2.2595150000000004</v>
      </c>
      <c r="G601" s="2">
        <f t="shared" si="67"/>
        <v>2.2914640000000008</v>
      </c>
      <c r="H601" s="2">
        <f t="shared" si="71"/>
        <v>2.3550349999999964</v>
      </c>
      <c r="I601" s="2">
        <f t="array" ref="I601">SUMPRODUCT(B585:B604, (ROW(B585:B604)-ROW(B585)+1)) / (20*21/2)</f>
        <v>2.2541290476190476</v>
      </c>
      <c r="J601" s="2">
        <f t="shared" si="74"/>
        <v>2.2720667363173521</v>
      </c>
      <c r="K601" s="2">
        <f t="shared" si="68"/>
        <v>2.2787007404269839</v>
      </c>
    </row>
    <row r="602" spans="1:11" ht="13.5" x14ac:dyDescent="0.25">
      <c r="A602" s="3">
        <f>TITRES_STAT!B605</f>
        <v>43178</v>
      </c>
      <c r="B602" s="5">
        <f>TITRES_STAT!D605</f>
        <v>2.2374000000000001</v>
      </c>
      <c r="C602" s="2">
        <f t="shared" si="69"/>
        <v>-5.6299999999999795E-2</v>
      </c>
      <c r="D602" s="2">
        <f t="shared" si="70"/>
        <v>2.2647399999999998</v>
      </c>
      <c r="E602" s="2">
        <f t="shared" si="72"/>
        <v>2.2719900000000002</v>
      </c>
      <c r="F602" s="2">
        <f t="shared" si="73"/>
        <v>2.2575050000000001</v>
      </c>
      <c r="G602" s="2">
        <f t="shared" si="67"/>
        <v>2.2898560000000008</v>
      </c>
      <c r="H602" s="2">
        <f t="shared" si="71"/>
        <v>2.353948499999996</v>
      </c>
      <c r="I602" s="2">
        <f t="array" ref="I602">SUMPRODUCT(B586:B605, (ROW(B586:B605)-ROW(B586)+1)) / (20*21/2)</f>
        <v>2.253397619047619</v>
      </c>
      <c r="J602" s="2">
        <f t="shared" si="74"/>
        <v>2.268765142382366</v>
      </c>
      <c r="K602" s="2">
        <f t="shared" si="68"/>
        <v>2.2770811035474945</v>
      </c>
    </row>
    <row r="603" spans="1:11" ht="13.5" x14ac:dyDescent="0.25">
      <c r="A603" s="3">
        <f>TITRES_STAT!B606</f>
        <v>43180</v>
      </c>
      <c r="B603" s="5">
        <f>TITRES_STAT!D606</f>
        <v>2.2454000000000001</v>
      </c>
      <c r="C603" s="2">
        <f t="shared" si="69"/>
        <v>8.0000000000000071E-3</v>
      </c>
      <c r="D603" s="2">
        <f t="shared" si="70"/>
        <v>2.2534599999999996</v>
      </c>
      <c r="E603" s="2">
        <f t="shared" si="72"/>
        <v>2.2727900000000001</v>
      </c>
      <c r="F603" s="2">
        <f t="shared" si="73"/>
        <v>2.2558950000000002</v>
      </c>
      <c r="G603" s="2">
        <f t="shared" si="67"/>
        <v>2.2896940000000008</v>
      </c>
      <c r="H603" s="2">
        <f t="shared" si="71"/>
        <v>2.3525399999999963</v>
      </c>
      <c r="I603" s="2">
        <f t="array" ref="I603">SUMPRODUCT(B587:B606, (ROW(B587:B606)-ROW(B587)+1)) / (20*21/2)</f>
        <v>2.2496380952380952</v>
      </c>
      <c r="J603" s="2">
        <f t="shared" si="74"/>
        <v>2.2665398907269023</v>
      </c>
      <c r="K603" s="2">
        <f t="shared" si="68"/>
        <v>2.275838707329946</v>
      </c>
    </row>
    <row r="604" spans="1:11" ht="13.5" x14ac:dyDescent="0.25">
      <c r="A604" s="3">
        <f>TITRES_STAT!B607</f>
        <v>43181</v>
      </c>
      <c r="B604" s="5">
        <f>TITRES_STAT!D607</f>
        <v>2.1890999999999998</v>
      </c>
      <c r="C604" s="2">
        <f t="shared" si="69"/>
        <v>-5.6300000000000239E-2</v>
      </c>
      <c r="D604" s="2">
        <f t="shared" si="70"/>
        <v>2.2421999999999995</v>
      </c>
      <c r="E604" s="2">
        <f t="shared" si="72"/>
        <v>2.26233</v>
      </c>
      <c r="F604" s="2">
        <f t="shared" si="73"/>
        <v>2.2530799999999997</v>
      </c>
      <c r="G604" s="2">
        <f t="shared" si="67"/>
        <v>2.2884060000000006</v>
      </c>
      <c r="H604" s="2">
        <f t="shared" si="71"/>
        <v>2.3508499999999968</v>
      </c>
      <c r="I604" s="2">
        <f t="array" ref="I604">SUMPRODUCT(B588:B607, (ROW(B588:B607)-ROW(B588)+1)) / (20*21/2)</f>
        <v>2.2453085714285712</v>
      </c>
      <c r="J604" s="2">
        <f t="shared" si="74"/>
        <v>2.259164663038626</v>
      </c>
      <c r="K604" s="2">
        <f t="shared" si="68"/>
        <v>2.2724371893954385</v>
      </c>
    </row>
    <row r="605" spans="1:11" ht="13.5" x14ac:dyDescent="0.25">
      <c r="A605" s="3">
        <f>TITRES_STAT!B608</f>
        <v>43182</v>
      </c>
      <c r="B605" s="5">
        <f>TITRES_STAT!D608</f>
        <v>2.2454000000000001</v>
      </c>
      <c r="C605" s="2">
        <f t="shared" si="69"/>
        <v>5.6300000000000239E-2</v>
      </c>
      <c r="D605" s="2">
        <f t="shared" si="70"/>
        <v>2.2422</v>
      </c>
      <c r="E605" s="2">
        <f t="shared" si="72"/>
        <v>2.2542800000000001</v>
      </c>
      <c r="F605" s="2">
        <f t="shared" si="73"/>
        <v>2.252675</v>
      </c>
      <c r="G605" s="2">
        <f t="shared" si="67"/>
        <v>2.2876000000000003</v>
      </c>
      <c r="H605" s="2">
        <f t="shared" si="71"/>
        <v>2.3494414999999966</v>
      </c>
      <c r="I605" s="2">
        <f t="array" ref="I605">SUMPRODUCT(B589:B608, (ROW(B589:B608)-ROW(B589)+1)) / (20*21/2)</f>
        <v>2.2442757142857146</v>
      </c>
      <c r="J605" s="2">
        <f t="shared" si="74"/>
        <v>2.2578537427492327</v>
      </c>
      <c r="K605" s="2">
        <f t="shared" si="68"/>
        <v>2.2713769074583627</v>
      </c>
    </row>
    <row r="606" spans="1:11" ht="13.5" x14ac:dyDescent="0.25">
      <c r="A606" s="3">
        <f>TITRES_STAT!B609</f>
        <v>43185</v>
      </c>
      <c r="B606" s="5">
        <f>TITRES_STAT!D609</f>
        <v>2.2132000000000001</v>
      </c>
      <c r="C606" s="2">
        <f t="shared" si="69"/>
        <v>-3.2200000000000006E-2</v>
      </c>
      <c r="D606" s="2">
        <f t="shared" si="70"/>
        <v>2.2261000000000002</v>
      </c>
      <c r="E606" s="2">
        <f t="shared" si="72"/>
        <v>2.2502500000000003</v>
      </c>
      <c r="F606" s="2">
        <f t="shared" si="73"/>
        <v>2.2506599999999999</v>
      </c>
      <c r="G606" s="2">
        <f t="shared" si="67"/>
        <v>2.2861500000000001</v>
      </c>
      <c r="H606" s="2">
        <f t="shared" si="71"/>
        <v>2.3478719999999966</v>
      </c>
      <c r="I606" s="2">
        <f t="array" ref="I606">SUMPRODUCT(B590:B609, (ROW(B590:B609)-ROW(B590)+1)) / (20*21/2)</f>
        <v>2.2415561904761905</v>
      </c>
      <c r="J606" s="2">
        <f t="shared" si="74"/>
        <v>2.2536010053445441</v>
      </c>
      <c r="K606" s="2">
        <f t="shared" si="68"/>
        <v>2.2690954601070543</v>
      </c>
    </row>
    <row r="607" spans="1:11" ht="13.5" x14ac:dyDescent="0.25">
      <c r="A607" s="3">
        <f>TITRES_STAT!B610</f>
        <v>43186</v>
      </c>
      <c r="B607" s="5">
        <f>TITRES_STAT!D610</f>
        <v>2.2052</v>
      </c>
      <c r="C607" s="2">
        <f t="shared" si="69"/>
        <v>-8.0000000000000071E-3</v>
      </c>
      <c r="D607" s="2">
        <f t="shared" si="70"/>
        <v>2.2196600000000002</v>
      </c>
      <c r="E607" s="2">
        <f t="shared" si="72"/>
        <v>2.2422</v>
      </c>
      <c r="F607" s="2">
        <f t="shared" si="73"/>
        <v>2.2482449999999998</v>
      </c>
      <c r="G607" s="2">
        <f t="shared" si="67"/>
        <v>2.2864720000000003</v>
      </c>
      <c r="H607" s="2">
        <f t="shared" si="71"/>
        <v>2.3466649999999967</v>
      </c>
      <c r="I607" s="2">
        <f t="array" ref="I607">SUMPRODUCT(B591:B610, (ROW(B591:B610)-ROW(B591)+1)) / (20*21/2)</f>
        <v>2.2389900000000003</v>
      </c>
      <c r="J607" s="2">
        <f t="shared" si="74"/>
        <v>2.2489913857879209</v>
      </c>
      <c r="K607" s="2">
        <f t="shared" si="68"/>
        <v>2.2665897557891306</v>
      </c>
    </row>
    <row r="608" spans="1:11" ht="13.5" x14ac:dyDescent="0.25">
      <c r="A608" s="3">
        <f>TITRES_STAT!B611</f>
        <v>43187</v>
      </c>
      <c r="B608" s="5">
        <f>TITRES_STAT!D611</f>
        <v>2.2374000000000001</v>
      </c>
      <c r="C608" s="2">
        <f t="shared" si="69"/>
        <v>3.2200000000000006E-2</v>
      </c>
      <c r="D608" s="2">
        <f t="shared" si="70"/>
        <v>2.2180599999999999</v>
      </c>
      <c r="E608" s="2">
        <f t="shared" si="72"/>
        <v>2.23576</v>
      </c>
      <c r="F608" s="2">
        <f t="shared" si="73"/>
        <v>2.2498550000000002</v>
      </c>
      <c r="G608" s="2">
        <f t="shared" si="67"/>
        <v>2.2861500000000006</v>
      </c>
      <c r="H608" s="2">
        <f t="shared" si="71"/>
        <v>2.3457799999999964</v>
      </c>
      <c r="I608" s="2">
        <f t="array" ref="I608">SUMPRODUCT(B592:B611, (ROW(B592:B611)-ROW(B592)+1)) / (20*21/2)</f>
        <v>2.2319771428571431</v>
      </c>
      <c r="J608" s="2">
        <f t="shared" si="74"/>
        <v>2.2478874442843093</v>
      </c>
      <c r="K608" s="2">
        <f t="shared" si="68"/>
        <v>2.2654450594836746</v>
      </c>
    </row>
    <row r="609" spans="1:11" ht="13.5" x14ac:dyDescent="0.25">
      <c r="A609" s="3">
        <f>TITRES_STAT!B612</f>
        <v>43188</v>
      </c>
      <c r="B609" s="5">
        <f>TITRES_STAT!D612</f>
        <v>2.2212999999999998</v>
      </c>
      <c r="C609" s="2">
        <f t="shared" si="69"/>
        <v>-1.6100000000000225E-2</v>
      </c>
      <c r="D609" s="2">
        <f t="shared" si="70"/>
        <v>2.2244999999999999</v>
      </c>
      <c r="E609" s="2">
        <f t="shared" si="72"/>
        <v>2.2333500000000002</v>
      </c>
      <c r="F609" s="2">
        <f t="shared" si="73"/>
        <v>2.2482449999999998</v>
      </c>
      <c r="G609" s="2">
        <f t="shared" si="67"/>
        <v>2.2855060000000003</v>
      </c>
      <c r="H609" s="2">
        <f t="shared" si="71"/>
        <v>2.3444519999999964</v>
      </c>
      <c r="I609" s="2">
        <f t="array" ref="I609">SUMPRODUCT(B593:B612, (ROW(B593:B612)-ROW(B593)+1)) / (20*21/2)</f>
        <v>2.2197076190476186</v>
      </c>
      <c r="J609" s="2">
        <f t="shared" si="74"/>
        <v>2.2453553067334227</v>
      </c>
      <c r="K609" s="2">
        <f t="shared" si="68"/>
        <v>2.2637138806803936</v>
      </c>
    </row>
    <row r="610" spans="1:11" ht="13.5" x14ac:dyDescent="0.25">
      <c r="A610" s="3">
        <f>TITRES_STAT!B613</f>
        <v>43189</v>
      </c>
      <c r="B610" s="5">
        <f>TITRES_STAT!D613</f>
        <v>2.2212999999999998</v>
      </c>
      <c r="C610" s="2">
        <f t="shared" si="69"/>
        <v>0</v>
      </c>
      <c r="D610" s="2">
        <f t="shared" si="70"/>
        <v>2.2196799999999999</v>
      </c>
      <c r="E610" s="2">
        <f t="shared" si="72"/>
        <v>2.2309399999999999</v>
      </c>
      <c r="F610" s="2">
        <f t="shared" si="73"/>
        <v>2.2466349999999999</v>
      </c>
      <c r="G610" s="2">
        <f t="shared" si="67"/>
        <v>2.2848620000000004</v>
      </c>
      <c r="H610" s="2">
        <f t="shared" si="71"/>
        <v>2.3433254999999962</v>
      </c>
      <c r="I610" s="2">
        <f t="array" ref="I610">SUMPRODUCT(B594:B613, (ROW(B594:B613)-ROW(B594)+1)) / (20*21/2)</f>
        <v>2.2164514285714283</v>
      </c>
      <c r="J610" s="2">
        <f t="shared" si="74"/>
        <v>2.2430643251397635</v>
      </c>
      <c r="K610" s="2">
        <f t="shared" si="68"/>
        <v>2.2620505912419469</v>
      </c>
    </row>
    <row r="611" spans="1:11" ht="13.5" x14ac:dyDescent="0.25">
      <c r="A611" s="3">
        <f>TITRES_STAT!B614</f>
        <v>43192</v>
      </c>
      <c r="B611" s="5">
        <f>TITRES_STAT!D614</f>
        <v>2.173</v>
      </c>
      <c r="C611" s="2">
        <f t="shared" si="69"/>
        <v>-4.8299999999999788E-2</v>
      </c>
      <c r="D611" s="2">
        <f t="shared" si="70"/>
        <v>2.2116400000000001</v>
      </c>
      <c r="E611" s="2">
        <f t="shared" si="72"/>
        <v>2.2188699999999999</v>
      </c>
      <c r="F611" s="2">
        <f t="shared" si="73"/>
        <v>2.2454299999999998</v>
      </c>
      <c r="G611" s="2">
        <f t="shared" si="67"/>
        <v>2.2827700000000002</v>
      </c>
      <c r="H611" s="2">
        <f t="shared" si="71"/>
        <v>2.3419574999999964</v>
      </c>
      <c r="I611" s="2">
        <f t="array" ref="I611">SUMPRODUCT(B595:B614, (ROW(B595:B614)-ROW(B595)+1)) / (20*21/2)</f>
        <v>2.2102819047619047</v>
      </c>
      <c r="J611" s="2">
        <f t="shared" si="74"/>
        <v>2.2363915322693098</v>
      </c>
      <c r="K611" s="2">
        <f t="shared" si="68"/>
        <v>2.2585584111932433</v>
      </c>
    </row>
    <row r="612" spans="1:11" ht="13.5" x14ac:dyDescent="0.25">
      <c r="A612" s="3">
        <f>TITRES_STAT!B615</f>
        <v>43193</v>
      </c>
      <c r="B612" s="5">
        <f>TITRES_STAT!D615</f>
        <v>2.1166</v>
      </c>
      <c r="C612" s="2">
        <f t="shared" si="69"/>
        <v>-5.6400000000000006E-2</v>
      </c>
      <c r="D612" s="2">
        <f t="shared" si="70"/>
        <v>2.1939199999999999</v>
      </c>
      <c r="E612" s="2">
        <f t="shared" si="72"/>
        <v>2.2067899999999994</v>
      </c>
      <c r="F612" s="2">
        <f t="shared" si="73"/>
        <v>2.2393900000000002</v>
      </c>
      <c r="G612" s="2">
        <f t="shared" si="67"/>
        <v>2.2800320000000003</v>
      </c>
      <c r="H612" s="2">
        <f t="shared" si="71"/>
        <v>2.3403074999999962</v>
      </c>
      <c r="I612" s="2">
        <f t="array" ref="I612">SUMPRODUCT(B596:B615, (ROW(B596:B615)-ROW(B596)+1)) / (20*21/2)</f>
        <v>2.2016204761904761</v>
      </c>
      <c r="J612" s="2">
        <f t="shared" si="74"/>
        <v>2.2249828149103279</v>
      </c>
      <c r="K612" s="2">
        <f t="shared" si="68"/>
        <v>2.2529914146758609</v>
      </c>
    </row>
    <row r="613" spans="1:11" ht="13.5" x14ac:dyDescent="0.25">
      <c r="A613" s="3">
        <f>TITRES_STAT!B616</f>
        <v>43194</v>
      </c>
      <c r="B613" s="5">
        <f>TITRES_STAT!D616</f>
        <v>2.2052</v>
      </c>
      <c r="C613" s="2">
        <f t="shared" si="69"/>
        <v>8.8600000000000012E-2</v>
      </c>
      <c r="D613" s="2">
        <f t="shared" si="70"/>
        <v>2.1874799999999999</v>
      </c>
      <c r="E613" s="2">
        <f t="shared" si="72"/>
        <v>2.2027700000000001</v>
      </c>
      <c r="F613" s="2">
        <f t="shared" si="73"/>
        <v>2.2377799999999999</v>
      </c>
      <c r="G613" s="2">
        <f t="shared" si="67"/>
        <v>2.2790660000000003</v>
      </c>
      <c r="H613" s="2">
        <f t="shared" si="71"/>
        <v>2.3387379999999967</v>
      </c>
      <c r="I613" s="2">
        <f t="array" ref="I613">SUMPRODUCT(B597:B616, (ROW(B597:B616)-ROW(B597)+1)) / (20*21/2)</f>
        <v>2.190002380952381</v>
      </c>
      <c r="J613" s="2">
        <f t="shared" si="74"/>
        <v>2.2230987372998205</v>
      </c>
      <c r="K613" s="2">
        <f t="shared" si="68"/>
        <v>2.2511172415513174</v>
      </c>
    </row>
    <row r="614" spans="1:11" ht="13.5" x14ac:dyDescent="0.25">
      <c r="A614" s="3">
        <f>TITRES_STAT!B617</f>
        <v>43195</v>
      </c>
      <c r="B614" s="5">
        <f>TITRES_STAT!D617</f>
        <v>2.173</v>
      </c>
      <c r="C614" s="2">
        <f t="shared" si="69"/>
        <v>-3.2200000000000006E-2</v>
      </c>
      <c r="D614" s="2">
        <f t="shared" si="70"/>
        <v>2.1778199999999996</v>
      </c>
      <c r="E614" s="2">
        <f t="shared" si="72"/>
        <v>2.2011600000000002</v>
      </c>
      <c r="F614" s="2">
        <f t="shared" si="73"/>
        <v>2.2317450000000001</v>
      </c>
      <c r="G614" s="2">
        <f t="shared" si="67"/>
        <v>2.2774560000000004</v>
      </c>
      <c r="H614" s="2">
        <f t="shared" si="71"/>
        <v>2.3367259999999965</v>
      </c>
      <c r="I614" s="2">
        <f t="array" ref="I614">SUMPRODUCT(B598:B617, (ROW(B598:B617)-ROW(B598)+1)) / (20*21/2)</f>
        <v>2.1821795238095238</v>
      </c>
      <c r="J614" s="2">
        <f t="shared" si="74"/>
        <v>2.2183274289855519</v>
      </c>
      <c r="K614" s="2">
        <f t="shared" si="68"/>
        <v>2.248053820314011</v>
      </c>
    </row>
    <row r="615" spans="1:11" ht="13.5" x14ac:dyDescent="0.25">
      <c r="A615" s="3">
        <f>TITRES_STAT!B618</f>
        <v>43196</v>
      </c>
      <c r="B615" s="5">
        <f>TITRES_STAT!D618</f>
        <v>2.1408</v>
      </c>
      <c r="C615" s="2">
        <f t="shared" si="69"/>
        <v>-3.2200000000000006E-2</v>
      </c>
      <c r="D615" s="2">
        <f t="shared" si="70"/>
        <v>2.1617199999999999</v>
      </c>
      <c r="E615" s="2">
        <f t="shared" si="72"/>
        <v>2.1906999999999996</v>
      </c>
      <c r="F615" s="2">
        <f t="shared" si="73"/>
        <v>2.2224900000000001</v>
      </c>
      <c r="G615" s="2">
        <f t="shared" si="67"/>
        <v>2.2752020000000006</v>
      </c>
      <c r="H615" s="2">
        <f t="shared" si="71"/>
        <v>2.3344724999999964</v>
      </c>
      <c r="I615" s="2">
        <f t="array" ref="I615">SUMPRODUCT(B599:B618, (ROW(B599:B618)-ROW(B599)+1)) / (20*21/2)</f>
        <v>2.1712566666666664</v>
      </c>
      <c r="J615" s="2">
        <f t="shared" si="74"/>
        <v>2.210943864320261</v>
      </c>
      <c r="K615" s="2">
        <f t="shared" si="68"/>
        <v>2.243847788144834</v>
      </c>
    </row>
    <row r="616" spans="1:11" ht="13.5" x14ac:dyDescent="0.25">
      <c r="A616" s="3">
        <f>TITRES_STAT!B619</f>
        <v>43200</v>
      </c>
      <c r="B616" s="5">
        <f>TITRES_STAT!D619</f>
        <v>2.1004999999999998</v>
      </c>
      <c r="C616" s="2">
        <f t="shared" si="69"/>
        <v>-4.0300000000000225E-2</v>
      </c>
      <c r="D616" s="2">
        <f t="shared" si="70"/>
        <v>2.1472199999999999</v>
      </c>
      <c r="E616" s="2">
        <f t="shared" si="72"/>
        <v>2.1794299999999995</v>
      </c>
      <c r="F616" s="2">
        <f t="shared" si="73"/>
        <v>2.2148399999999997</v>
      </c>
      <c r="G616" s="2">
        <f t="shared" si="67"/>
        <v>2.2708560000000007</v>
      </c>
      <c r="H616" s="2">
        <f t="shared" si="71"/>
        <v>2.3320174999999965</v>
      </c>
      <c r="I616" s="2">
        <f t="array" ref="I616">SUMPRODUCT(B600:B619, (ROW(B600:B619)-ROW(B600)+1)) / (20*21/2)</f>
        <v>2.1651590476190474</v>
      </c>
      <c r="J616" s="2">
        <f t="shared" si="74"/>
        <v>2.2004254010516648</v>
      </c>
      <c r="K616" s="2">
        <f t="shared" si="68"/>
        <v>2.2382263062568013</v>
      </c>
    </row>
    <row r="617" spans="1:11" ht="13.5" x14ac:dyDescent="0.25">
      <c r="A617" s="3">
        <f>TITRES_STAT!B620</f>
        <v>43201</v>
      </c>
      <c r="B617" s="5">
        <f>TITRES_STAT!D620</f>
        <v>2.1326999999999998</v>
      </c>
      <c r="C617" s="2">
        <f t="shared" si="69"/>
        <v>3.2200000000000006E-2</v>
      </c>
      <c r="D617" s="2">
        <f t="shared" si="70"/>
        <v>2.1504400000000001</v>
      </c>
      <c r="E617" s="2">
        <f t="shared" si="72"/>
        <v>2.17218</v>
      </c>
      <c r="F617" s="2">
        <f t="shared" si="73"/>
        <v>2.2071899999999998</v>
      </c>
      <c r="G617" s="2">
        <f t="shared" si="67"/>
        <v>2.2644160000000007</v>
      </c>
      <c r="H617" s="2">
        <f t="shared" si="71"/>
        <v>2.3298039999999967</v>
      </c>
      <c r="I617" s="2">
        <f t="array" ref="I617">SUMPRODUCT(B601:B620, (ROW(B601:B620)-ROW(B601)+1)) / (20*21/2)</f>
        <v>2.1649695238095239</v>
      </c>
      <c r="J617" s="2">
        <f t="shared" si="74"/>
        <v>2.1939753628562682</v>
      </c>
      <c r="K617" s="2">
        <f t="shared" si="68"/>
        <v>2.2340880197369271</v>
      </c>
    </row>
    <row r="618" spans="1:11" ht="13.5" x14ac:dyDescent="0.25">
      <c r="A618" s="3">
        <f>TITRES_STAT!B621</f>
        <v>43202</v>
      </c>
      <c r="B618" s="5">
        <f>TITRES_STAT!D621</f>
        <v>2.0924999999999998</v>
      </c>
      <c r="C618" s="2">
        <f t="shared" si="69"/>
        <v>-4.0200000000000014E-2</v>
      </c>
      <c r="D618" s="2">
        <f t="shared" si="70"/>
        <v>2.1278999999999999</v>
      </c>
      <c r="E618" s="2">
        <f t="shared" si="72"/>
        <v>2.1576899999999997</v>
      </c>
      <c r="F618" s="2">
        <f t="shared" si="73"/>
        <v>2.1967249999999998</v>
      </c>
      <c r="G618" s="2">
        <f t="shared" si="67"/>
        <v>2.2558840000000004</v>
      </c>
      <c r="H618" s="2">
        <f t="shared" si="71"/>
        <v>2.3277514999999966</v>
      </c>
      <c r="I618" s="2">
        <f t="array" ref="I618">SUMPRODUCT(B602:B621, (ROW(B602:B621)-ROW(B602)+1)) / (20*21/2)</f>
        <v>2.17041</v>
      </c>
      <c r="J618" s="2">
        <f t="shared" si="74"/>
        <v>2.1843110425842425</v>
      </c>
      <c r="K618" s="2">
        <f t="shared" si="68"/>
        <v>2.2285355483746945</v>
      </c>
    </row>
    <row r="619" spans="1:11" ht="13.5" x14ac:dyDescent="0.25">
      <c r="A619" s="3">
        <f>TITRES_STAT!B622</f>
        <v>43203</v>
      </c>
      <c r="B619" s="5">
        <f>TITRES_STAT!D622</f>
        <v>2.1326999999999998</v>
      </c>
      <c r="C619" s="2">
        <f t="shared" si="69"/>
        <v>4.0200000000000014E-2</v>
      </c>
      <c r="D619" s="2">
        <f t="shared" si="70"/>
        <v>2.1198399999999999</v>
      </c>
      <c r="E619" s="2">
        <f t="shared" si="72"/>
        <v>2.1488300000000002</v>
      </c>
      <c r="F619" s="2">
        <f t="shared" si="73"/>
        <v>2.19109</v>
      </c>
      <c r="G619" s="2">
        <f t="shared" si="67"/>
        <v>2.2494440000000004</v>
      </c>
      <c r="H619" s="2">
        <f t="shared" si="71"/>
        <v>2.3258999999999967</v>
      </c>
      <c r="I619" s="2">
        <f t="array" ref="I619">SUMPRODUCT(B603:B622, (ROW(B603:B622)-ROW(B603)+1)) / (20*21/2)</f>
        <v>2.1730138095238094</v>
      </c>
      <c r="J619" s="2">
        <f t="shared" si="74"/>
        <v>2.179395705195267</v>
      </c>
      <c r="K619" s="2">
        <f t="shared" si="68"/>
        <v>2.2247772915756872</v>
      </c>
    </row>
    <row r="620" spans="1:11" ht="13.5" x14ac:dyDescent="0.25">
      <c r="A620" s="3">
        <f>TITRES_STAT!B623</f>
        <v>43206</v>
      </c>
      <c r="B620" s="5">
        <f>TITRES_STAT!D623</f>
        <v>2.1890999999999998</v>
      </c>
      <c r="C620" s="2">
        <f t="shared" si="69"/>
        <v>5.6400000000000006E-2</v>
      </c>
      <c r="D620" s="2">
        <f t="shared" si="70"/>
        <v>2.1294999999999997</v>
      </c>
      <c r="E620" s="2">
        <f t="shared" si="72"/>
        <v>2.14561</v>
      </c>
      <c r="F620" s="2">
        <f t="shared" si="73"/>
        <v>2.1882749999999995</v>
      </c>
      <c r="G620" s="2">
        <f t="shared" si="67"/>
        <v>2.2441320000000005</v>
      </c>
      <c r="H620" s="2">
        <f t="shared" si="71"/>
        <v>2.3246929999999968</v>
      </c>
      <c r="I620" s="2">
        <f t="array" ref="I620">SUMPRODUCT(B604:B623, (ROW(B604:B623)-ROW(B604)+1)) / (20*21/2)</f>
        <v>2.1795709523809523</v>
      </c>
      <c r="J620" s="2">
        <f t="shared" si="74"/>
        <v>2.1803199237480988</v>
      </c>
      <c r="K620" s="2">
        <f t="shared" si="68"/>
        <v>2.223378182102131</v>
      </c>
    </row>
    <row r="621" spans="1:11" ht="13.5" x14ac:dyDescent="0.25">
      <c r="A621" s="3">
        <f>TITRES_STAT!B624</f>
        <v>43207</v>
      </c>
      <c r="B621" s="5">
        <f>TITRES_STAT!D624</f>
        <v>2.2454000000000001</v>
      </c>
      <c r="C621" s="2">
        <f t="shared" si="69"/>
        <v>5.6300000000000239E-2</v>
      </c>
      <c r="D621" s="2">
        <f t="shared" si="70"/>
        <v>2.15848</v>
      </c>
      <c r="E621" s="2">
        <f t="shared" si="72"/>
        <v>2.1528499999999999</v>
      </c>
      <c r="F621" s="2">
        <f t="shared" si="73"/>
        <v>2.1858599999999995</v>
      </c>
      <c r="G621" s="2">
        <f t="shared" si="67"/>
        <v>2.2409120000000002</v>
      </c>
      <c r="H621" s="2">
        <f t="shared" si="71"/>
        <v>2.3239284999999974</v>
      </c>
      <c r="I621" s="2">
        <f t="array" ref="I621">SUMPRODUCT(B605:B624, (ROW(B605:B624)-ROW(B605)+1)) / (20*21/2)</f>
        <v>2.1822514285714285</v>
      </c>
      <c r="J621" s="2">
        <f t="shared" si="74"/>
        <v>2.18651802624828</v>
      </c>
      <c r="K621" s="2">
        <f t="shared" si="68"/>
        <v>2.2242417828040084</v>
      </c>
    </row>
    <row r="622" spans="1:11" ht="13.5" x14ac:dyDescent="0.25">
      <c r="A622" s="3">
        <f>TITRES_STAT!B625</f>
        <v>43208</v>
      </c>
      <c r="B622" s="5">
        <f>TITRES_STAT!D625</f>
        <v>2.2132000000000001</v>
      </c>
      <c r="C622" s="2">
        <f t="shared" si="69"/>
        <v>-3.2200000000000006E-2</v>
      </c>
      <c r="D622" s="2">
        <f t="shared" si="70"/>
        <v>2.1745799999999997</v>
      </c>
      <c r="E622" s="2">
        <f t="shared" si="72"/>
        <v>2.1625100000000002</v>
      </c>
      <c r="F622" s="2">
        <f t="shared" si="73"/>
        <v>2.18465</v>
      </c>
      <c r="G622" s="2">
        <f t="shared" si="67"/>
        <v>2.2372100000000001</v>
      </c>
      <c r="H622" s="2">
        <f t="shared" si="71"/>
        <v>2.3230029999999968</v>
      </c>
      <c r="I622" s="2">
        <f t="array" ref="I622">SUMPRODUCT(B606:B625, (ROW(B606:B625)-ROW(B606)+1)) / (20*21/2)</f>
        <v>2.181750476190476</v>
      </c>
      <c r="J622" s="2">
        <f t="shared" si="74"/>
        <v>2.1890591666055865</v>
      </c>
      <c r="K622" s="2">
        <f t="shared" si="68"/>
        <v>2.2238087717136552</v>
      </c>
    </row>
    <row r="623" spans="1:11" ht="13.5" x14ac:dyDescent="0.25">
      <c r="A623" s="3">
        <f>TITRES_STAT!B626</f>
        <v>43209</v>
      </c>
      <c r="B623" s="5">
        <f>TITRES_STAT!D626</f>
        <v>2.2534999999999998</v>
      </c>
      <c r="C623" s="2">
        <f t="shared" si="69"/>
        <v>4.029999999999978E-2</v>
      </c>
      <c r="D623" s="2">
        <f t="shared" si="70"/>
        <v>2.2067799999999997</v>
      </c>
      <c r="E623" s="2">
        <f t="shared" si="72"/>
        <v>2.1673399999999998</v>
      </c>
      <c r="F623" s="2">
        <f t="shared" si="73"/>
        <v>2.1850549999999997</v>
      </c>
      <c r="G623" s="2">
        <f t="shared" si="67"/>
        <v>2.2346360000000001</v>
      </c>
      <c r="H623" s="2">
        <f t="shared" si="71"/>
        <v>2.322359499999997</v>
      </c>
      <c r="I623" s="2">
        <f t="array" ref="I623">SUMPRODUCT(B607:B626, (ROW(B607:B626)-ROW(B607)+1)) / (20*21/2)</f>
        <v>2.183089523809524</v>
      </c>
      <c r="J623" s="2">
        <f t="shared" si="74"/>
        <v>2.1951963888336259</v>
      </c>
      <c r="K623" s="2">
        <f t="shared" si="68"/>
        <v>2.2249731336072371</v>
      </c>
    </row>
    <row r="624" spans="1:11" ht="13.5" x14ac:dyDescent="0.25">
      <c r="A624" s="3">
        <f>TITRES_STAT!B627</f>
        <v>43210</v>
      </c>
      <c r="B624" s="5">
        <f>TITRES_STAT!D627</f>
        <v>2.2132000000000001</v>
      </c>
      <c r="C624" s="2">
        <f t="shared" si="69"/>
        <v>-4.029999999999978E-2</v>
      </c>
      <c r="D624" s="2">
        <f t="shared" si="70"/>
        <v>2.22288</v>
      </c>
      <c r="E624" s="2">
        <f t="shared" si="72"/>
        <v>2.17136</v>
      </c>
      <c r="F624" s="2">
        <f t="shared" si="73"/>
        <v>2.1862599999999999</v>
      </c>
      <c r="G624" s="2">
        <f t="shared" si="67"/>
        <v>2.2331860000000003</v>
      </c>
      <c r="H624" s="2">
        <f t="shared" si="71"/>
        <v>2.321031499999997</v>
      </c>
      <c r="I624" s="2">
        <f t="array" ref="I624">SUMPRODUCT(B608:B627, (ROW(B608:B627)-ROW(B608)+1)) / (20*21/2)</f>
        <v>2.1845052380952374</v>
      </c>
      <c r="J624" s="2">
        <f t="shared" si="74"/>
        <v>2.1969110184685188</v>
      </c>
      <c r="K624" s="2">
        <f t="shared" si="68"/>
        <v>2.2245114420932279</v>
      </c>
    </row>
    <row r="625" spans="1:11" ht="13.5" x14ac:dyDescent="0.25">
      <c r="A625" s="3">
        <f>TITRES_STAT!B628</f>
        <v>43213</v>
      </c>
      <c r="B625" s="5">
        <f>TITRES_STAT!D628</f>
        <v>2.181</v>
      </c>
      <c r="C625" s="2">
        <f t="shared" si="69"/>
        <v>-3.2200000000000006E-2</v>
      </c>
      <c r="D625" s="2">
        <f t="shared" si="70"/>
        <v>2.22126</v>
      </c>
      <c r="E625" s="2">
        <f t="shared" si="72"/>
        <v>2.1753800000000001</v>
      </c>
      <c r="F625" s="2">
        <f t="shared" si="73"/>
        <v>2.1830399999999996</v>
      </c>
      <c r="G625" s="2">
        <f t="shared" si="67"/>
        <v>2.2315760000000004</v>
      </c>
      <c r="H625" s="2">
        <f t="shared" si="71"/>
        <v>2.319461999999997</v>
      </c>
      <c r="I625" s="2">
        <f t="array" ref="I625">SUMPRODUCT(B609:B628, (ROW(B609:B628)-ROW(B609)+1)) / (20*21/2)</f>
        <v>2.1767595238095234</v>
      </c>
      <c r="J625" s="2">
        <f t="shared" si="74"/>
        <v>2.1953956833762787</v>
      </c>
      <c r="K625" s="2">
        <f t="shared" si="68"/>
        <v>2.2228051110307487</v>
      </c>
    </row>
    <row r="626" spans="1:11" ht="13.5" x14ac:dyDescent="0.25">
      <c r="A626" s="3">
        <f>TITRES_STAT!B629</f>
        <v>43214</v>
      </c>
      <c r="B626" s="5">
        <f>TITRES_STAT!D629</f>
        <v>2.1970999999999998</v>
      </c>
      <c r="C626" s="2">
        <f t="shared" si="69"/>
        <v>1.6099999999999781E-2</v>
      </c>
      <c r="D626" s="2">
        <f t="shared" si="70"/>
        <v>2.2115999999999998</v>
      </c>
      <c r="E626" s="2">
        <f t="shared" si="72"/>
        <v>2.1850399999999999</v>
      </c>
      <c r="F626" s="2">
        <f t="shared" si="73"/>
        <v>2.1822349999999995</v>
      </c>
      <c r="G626" s="2">
        <f t="shared" ref="G626:G689" si="75">AVERAGE(B577:B626)</f>
        <v>2.2302880000000003</v>
      </c>
      <c r="H626" s="2">
        <f t="shared" si="71"/>
        <v>2.318012999999997</v>
      </c>
      <c r="I626" s="2">
        <f t="array" ref="I626">SUMPRODUCT(B610:B629, (ROW(B610:B629)-ROW(B610)+1)) / (20*21/2)</f>
        <v>2.1658371428571428</v>
      </c>
      <c r="J626" s="2">
        <f t="shared" si="74"/>
        <v>2.1955579992452043</v>
      </c>
      <c r="K626" s="2">
        <f t="shared" si="68"/>
        <v>2.2217970674609155</v>
      </c>
    </row>
    <row r="627" spans="1:11" ht="13.5" x14ac:dyDescent="0.25">
      <c r="A627" s="3">
        <f>TITRES_STAT!B630</f>
        <v>43215</v>
      </c>
      <c r="B627" s="5">
        <f>TITRES_STAT!D630</f>
        <v>2.1970999999999998</v>
      </c>
      <c r="C627" s="2">
        <f t="shared" si="69"/>
        <v>0</v>
      </c>
      <c r="D627" s="2">
        <f t="shared" si="70"/>
        <v>2.2083799999999996</v>
      </c>
      <c r="E627" s="2">
        <f t="shared" si="72"/>
        <v>2.1914799999999999</v>
      </c>
      <c r="F627" s="2">
        <f t="shared" si="73"/>
        <v>2.1818299999999997</v>
      </c>
      <c r="G627" s="2">
        <f t="shared" si="75"/>
        <v>2.2278740000000004</v>
      </c>
      <c r="H627" s="2">
        <f t="shared" si="71"/>
        <v>2.3164434999999965</v>
      </c>
      <c r="I627" s="2">
        <f t="array" ref="I627">SUMPRODUCT(B611:B630, (ROW(B611:B630)-ROW(B611)+1)) / (20*21/2)</f>
        <v>2.1541480952380954</v>
      </c>
      <c r="J627" s="2">
        <f t="shared" si="74"/>
        <v>2.1957048564599466</v>
      </c>
      <c r="K627" s="2">
        <f t="shared" ref="K627:K690" si="76">$K$4*B627+(1-$K$4)*K626</f>
        <v>2.2208285550114679</v>
      </c>
    </row>
    <row r="628" spans="1:11" ht="13.5" x14ac:dyDescent="0.25">
      <c r="A628" s="3">
        <f>TITRES_STAT!B631</f>
        <v>43216</v>
      </c>
      <c r="B628" s="5">
        <f>TITRES_STAT!D631</f>
        <v>2.1004999999999998</v>
      </c>
      <c r="C628" s="2">
        <f t="shared" si="69"/>
        <v>-9.6600000000000019E-2</v>
      </c>
      <c r="D628" s="2">
        <f t="shared" si="70"/>
        <v>2.1777799999999998</v>
      </c>
      <c r="E628" s="2">
        <f t="shared" si="72"/>
        <v>2.1922799999999998</v>
      </c>
      <c r="F628" s="2">
        <f t="shared" si="73"/>
        <v>2.1749849999999995</v>
      </c>
      <c r="G628" s="2">
        <f t="shared" si="75"/>
        <v>2.2235280000000004</v>
      </c>
      <c r="H628" s="2">
        <f t="shared" si="71"/>
        <v>2.3144309999999968</v>
      </c>
      <c r="I628" s="2">
        <f t="array" ref="I628">SUMPRODUCT(B612:B631, (ROW(B612:B631)-ROW(B612)+1)) / (20*21/2)</f>
        <v>2.144073809523809</v>
      </c>
      <c r="J628" s="2">
        <f t="shared" si="74"/>
        <v>2.1866377272732853</v>
      </c>
      <c r="K628" s="2">
        <f t="shared" si="76"/>
        <v>2.2161097881482732</v>
      </c>
    </row>
    <row r="629" spans="1:11" ht="13.5" x14ac:dyDescent="0.25">
      <c r="A629" s="3">
        <f>TITRES_STAT!B632</f>
        <v>43217</v>
      </c>
      <c r="B629" s="5">
        <f>TITRES_STAT!D632</f>
        <v>2.0602999999999998</v>
      </c>
      <c r="C629" s="2">
        <f t="shared" si="69"/>
        <v>-4.0200000000000014E-2</v>
      </c>
      <c r="D629" s="2">
        <f t="shared" si="70"/>
        <v>2.1471999999999998</v>
      </c>
      <c r="E629" s="2">
        <f t="shared" si="72"/>
        <v>2.1850399999999999</v>
      </c>
      <c r="F629" s="2">
        <f t="shared" si="73"/>
        <v>2.1669349999999996</v>
      </c>
      <c r="G629" s="2">
        <f t="shared" si="75"/>
        <v>2.2186980000000003</v>
      </c>
      <c r="H629" s="2">
        <f t="shared" si="71"/>
        <v>2.312579999999997</v>
      </c>
      <c r="I629" s="2">
        <f t="array" ref="I629">SUMPRODUCT(B613:B632, (ROW(B613:B632)-ROW(B613)+1)) / (20*21/2)</f>
        <v>2.1345742857142853</v>
      </c>
      <c r="J629" s="2">
        <f t="shared" si="74"/>
        <v>2.1746055627710676</v>
      </c>
      <c r="K629" s="2">
        <f t="shared" si="76"/>
        <v>2.2099996003777527</v>
      </c>
    </row>
    <row r="630" spans="1:11" ht="13.5" x14ac:dyDescent="0.25">
      <c r="A630" s="3">
        <f>TITRES_STAT!B633</f>
        <v>43220</v>
      </c>
      <c r="B630" s="5">
        <f>TITRES_STAT!D633</f>
        <v>2.0442</v>
      </c>
      <c r="C630" s="2">
        <f t="shared" si="69"/>
        <v>-1.6099999999999781E-2</v>
      </c>
      <c r="D630" s="2">
        <f t="shared" si="70"/>
        <v>2.1198399999999999</v>
      </c>
      <c r="E630" s="2">
        <f t="shared" si="72"/>
        <v>2.1705499999999995</v>
      </c>
      <c r="F630" s="2">
        <f t="shared" si="73"/>
        <v>2.1580799999999996</v>
      </c>
      <c r="G630" s="2">
        <f t="shared" si="75"/>
        <v>2.2137080000000005</v>
      </c>
      <c r="H630" s="2">
        <f t="shared" si="71"/>
        <v>2.3104069999999965</v>
      </c>
      <c r="I630" s="2">
        <f t="array" ref="I630">SUMPRODUCT(B614:B633, (ROW(B614:B633)-ROW(B614)+1)) / (20*21/2)</f>
        <v>2.1307428571428568</v>
      </c>
      <c r="J630" s="2">
        <f t="shared" si="74"/>
        <v>2.1621859853642991</v>
      </c>
      <c r="K630" s="2">
        <f t="shared" si="76"/>
        <v>2.2034976552648997</v>
      </c>
    </row>
    <row r="631" spans="1:11" ht="13.5" x14ac:dyDescent="0.25">
      <c r="A631" s="3">
        <f>TITRES_STAT!B634</f>
        <v>43222</v>
      </c>
      <c r="B631" s="5">
        <f>TITRES_STAT!D634</f>
        <v>2.0522999999999998</v>
      </c>
      <c r="C631" s="2">
        <f t="shared" si="69"/>
        <v>8.099999999999774E-3</v>
      </c>
      <c r="D631" s="2">
        <f t="shared" si="70"/>
        <v>2.0908799999999998</v>
      </c>
      <c r="E631" s="2">
        <f t="shared" si="72"/>
        <v>2.15124</v>
      </c>
      <c r="F631" s="2">
        <f t="shared" si="73"/>
        <v>2.1520449999999998</v>
      </c>
      <c r="G631" s="2">
        <f t="shared" si="75"/>
        <v>2.2083980000000007</v>
      </c>
      <c r="H631" s="2">
        <f t="shared" si="71"/>
        <v>2.3083144999999972</v>
      </c>
      <c r="I631" s="2">
        <f t="array" ref="I631">SUMPRODUCT(B615:B634, (ROW(B615:B634)-ROW(B615)+1)) / (20*21/2)</f>
        <v>2.1258380952380951</v>
      </c>
      <c r="J631" s="2">
        <f t="shared" si="74"/>
        <v>2.1517206534248419</v>
      </c>
      <c r="K631" s="2">
        <f t="shared" si="76"/>
        <v>2.1975683354505904</v>
      </c>
    </row>
    <row r="632" spans="1:11" ht="13.5" x14ac:dyDescent="0.25">
      <c r="A632" s="3">
        <f>TITRES_STAT!B635</f>
        <v>43223</v>
      </c>
      <c r="B632" s="5">
        <f>TITRES_STAT!D635</f>
        <v>2.0522999999999998</v>
      </c>
      <c r="C632" s="2">
        <f t="shared" si="69"/>
        <v>0</v>
      </c>
      <c r="D632" s="2">
        <f t="shared" si="70"/>
        <v>2.0619199999999998</v>
      </c>
      <c r="E632" s="2">
        <f t="shared" si="72"/>
        <v>2.1351499999999994</v>
      </c>
      <c r="F632" s="2">
        <f t="shared" si="73"/>
        <v>2.1488300000000002</v>
      </c>
      <c r="G632" s="2">
        <f t="shared" si="75"/>
        <v>2.2038920000000006</v>
      </c>
      <c r="H632" s="2">
        <f t="shared" si="71"/>
        <v>2.3062624999999972</v>
      </c>
      <c r="I632" s="2">
        <f t="array" ref="I632">SUMPRODUCT(B616:B635, (ROW(B616:B635)-ROW(B616)+1)) / (20*21/2)</f>
        <v>2.1220785714285708</v>
      </c>
      <c r="J632" s="2">
        <f t="shared" si="74"/>
        <v>2.142252019765333</v>
      </c>
      <c r="K632" s="2">
        <f t="shared" si="76"/>
        <v>2.1918715379819402</v>
      </c>
    </row>
    <row r="633" spans="1:11" ht="13.5" x14ac:dyDescent="0.25">
      <c r="A633" s="3">
        <f>TITRES_STAT!B636</f>
        <v>43224</v>
      </c>
      <c r="B633" s="5">
        <f>TITRES_STAT!D636</f>
        <v>2.1086</v>
      </c>
      <c r="C633" s="2">
        <f t="shared" si="69"/>
        <v>5.6300000000000239E-2</v>
      </c>
      <c r="D633" s="2">
        <f t="shared" si="70"/>
        <v>2.0635399999999997</v>
      </c>
      <c r="E633" s="2">
        <f t="shared" si="72"/>
        <v>2.12066</v>
      </c>
      <c r="F633" s="2">
        <f t="shared" si="73"/>
        <v>2.1440000000000001</v>
      </c>
      <c r="G633" s="2">
        <f t="shared" si="75"/>
        <v>2.2005120000000007</v>
      </c>
      <c r="H633" s="2">
        <f t="shared" si="71"/>
        <v>2.3044919999999975</v>
      </c>
      <c r="I633" s="2">
        <f t="array" ref="I633">SUMPRODUCT(B617:B636, (ROW(B617:B636)-ROW(B617)+1)) / (20*21/2)</f>
        <v>2.1177490476190477</v>
      </c>
      <c r="J633" s="2">
        <f t="shared" si="74"/>
        <v>2.139047065501968</v>
      </c>
      <c r="K633" s="2">
        <f t="shared" si="76"/>
        <v>2.1886059874728443</v>
      </c>
    </row>
    <row r="634" spans="1:11" ht="13.5" x14ac:dyDescent="0.25">
      <c r="A634" s="3">
        <f>TITRES_STAT!B637</f>
        <v>43227</v>
      </c>
      <c r="B634" s="5">
        <f>TITRES_STAT!D637</f>
        <v>2.0924999999999998</v>
      </c>
      <c r="C634" s="2">
        <f t="shared" si="69"/>
        <v>-1.6100000000000225E-2</v>
      </c>
      <c r="D634" s="2">
        <f t="shared" si="70"/>
        <v>2.0699800000000002</v>
      </c>
      <c r="E634" s="2">
        <f t="shared" si="72"/>
        <v>2.10859</v>
      </c>
      <c r="F634" s="2">
        <f t="shared" si="73"/>
        <v>2.1399750000000002</v>
      </c>
      <c r="G634" s="2">
        <f t="shared" si="75"/>
        <v>2.197454</v>
      </c>
      <c r="H634" s="2">
        <f t="shared" si="71"/>
        <v>2.3023189999999976</v>
      </c>
      <c r="I634" s="2">
        <f t="array" ref="I634">SUMPRODUCT(B618:B637, (ROW(B618:B637)-ROW(B618)+1)) / (20*21/2)</f>
        <v>2.1134576190476189</v>
      </c>
      <c r="J634" s="2">
        <f t="shared" si="74"/>
        <v>2.1346140116446377</v>
      </c>
      <c r="K634" s="2">
        <f t="shared" si="76"/>
        <v>2.1848371252190071</v>
      </c>
    </row>
    <row r="635" spans="1:11" ht="13.5" x14ac:dyDescent="0.25">
      <c r="A635" s="3">
        <f>TITRES_STAT!B638</f>
        <v>43228</v>
      </c>
      <c r="B635" s="5">
        <f>TITRES_STAT!D638</f>
        <v>2.1004999999999998</v>
      </c>
      <c r="C635" s="2">
        <f t="shared" si="69"/>
        <v>8.0000000000000071E-3</v>
      </c>
      <c r="D635" s="2">
        <f t="shared" si="70"/>
        <v>2.0812400000000002</v>
      </c>
      <c r="E635" s="2">
        <f t="shared" si="72"/>
        <v>2.1005399999999996</v>
      </c>
      <c r="F635" s="2">
        <f t="shared" si="73"/>
        <v>2.1379600000000001</v>
      </c>
      <c r="G635" s="2">
        <f t="shared" si="75"/>
        <v>2.194394</v>
      </c>
      <c r="H635" s="2">
        <f t="shared" si="71"/>
        <v>2.3003469999999977</v>
      </c>
      <c r="I635" s="2">
        <f t="array" ref="I635">SUMPRODUCT(B619:B638, (ROW(B619:B638)-ROW(B619)+1)) / (20*21/2)</f>
        <v>2.1093576190476191</v>
      </c>
      <c r="J635" s="2">
        <f t="shared" si="74"/>
        <v>2.1313650581546719</v>
      </c>
      <c r="K635" s="2">
        <f t="shared" si="76"/>
        <v>2.1815297869751245</v>
      </c>
    </row>
    <row r="636" spans="1:11" ht="13.5" x14ac:dyDescent="0.25">
      <c r="A636" s="3">
        <f>TITRES_STAT!B639</f>
        <v>43229</v>
      </c>
      <c r="B636" s="5">
        <f>TITRES_STAT!D639</f>
        <v>2.0924999999999998</v>
      </c>
      <c r="C636" s="2">
        <f t="shared" si="69"/>
        <v>-8.0000000000000071E-3</v>
      </c>
      <c r="D636" s="2">
        <f t="shared" si="70"/>
        <v>2.0892799999999996</v>
      </c>
      <c r="E636" s="2">
        <f t="shared" si="72"/>
        <v>2.0900799999999999</v>
      </c>
      <c r="F636" s="2">
        <f t="shared" si="73"/>
        <v>2.1375600000000001</v>
      </c>
      <c r="G636" s="2">
        <f t="shared" si="75"/>
        <v>2.1911740000000002</v>
      </c>
      <c r="H636" s="2">
        <f t="shared" si="71"/>
        <v>2.298334999999998</v>
      </c>
      <c r="I636" s="2">
        <f t="array" ref="I636">SUMPRODUCT(B620:B639, (ROW(B620:B639)-ROW(B620)+1)) / (20*21/2)</f>
        <v>2.1044957142857141</v>
      </c>
      <c r="J636" s="2">
        <f t="shared" si="74"/>
        <v>2.1276636240447031</v>
      </c>
      <c r="K636" s="2">
        <f t="shared" si="76"/>
        <v>2.1780384227800216</v>
      </c>
    </row>
    <row r="637" spans="1:11" ht="13.5" x14ac:dyDescent="0.25">
      <c r="A637" s="3">
        <f>TITRES_STAT!B640</f>
        <v>43230</v>
      </c>
      <c r="B637" s="5">
        <f>TITRES_STAT!D640</f>
        <v>2.0924999999999998</v>
      </c>
      <c r="C637" s="2">
        <f t="shared" si="69"/>
        <v>0</v>
      </c>
      <c r="D637" s="2">
        <f t="shared" si="70"/>
        <v>2.0973199999999999</v>
      </c>
      <c r="E637" s="2">
        <f t="shared" si="72"/>
        <v>2.0796199999999998</v>
      </c>
      <c r="F637" s="2">
        <f t="shared" si="73"/>
        <v>2.1355500000000003</v>
      </c>
      <c r="G637" s="2">
        <f t="shared" si="75"/>
        <v>2.187954</v>
      </c>
      <c r="H637" s="2">
        <f t="shared" si="71"/>
        <v>2.2962424999999977</v>
      </c>
      <c r="I637" s="2">
        <f t="array" ref="I637">SUMPRODUCT(B621:B640, (ROW(B621:B640)-ROW(B621)+1)) / (20*21/2)</f>
        <v>2.0998633333333334</v>
      </c>
      <c r="J637" s="2">
        <f t="shared" si="74"/>
        <v>2.1243147074690172</v>
      </c>
      <c r="K637" s="2">
        <f t="shared" si="76"/>
        <v>2.1746839748278637</v>
      </c>
    </row>
    <row r="638" spans="1:11" ht="13.5" x14ac:dyDescent="0.25">
      <c r="A638" s="3">
        <f>TITRES_STAT!B641</f>
        <v>43231</v>
      </c>
      <c r="B638" s="5">
        <f>TITRES_STAT!D641</f>
        <v>2.0924999999999998</v>
      </c>
      <c r="C638" s="2">
        <f t="shared" si="69"/>
        <v>0</v>
      </c>
      <c r="D638" s="2">
        <f t="shared" si="70"/>
        <v>2.0940999999999996</v>
      </c>
      <c r="E638" s="2">
        <f t="shared" si="72"/>
        <v>2.0788199999999999</v>
      </c>
      <c r="F638" s="2">
        <f t="shared" si="73"/>
        <v>2.1355499999999998</v>
      </c>
      <c r="G638" s="2">
        <f t="shared" si="75"/>
        <v>2.1857000000000002</v>
      </c>
      <c r="H638" s="2">
        <f t="shared" si="71"/>
        <v>2.2943109999999978</v>
      </c>
      <c r="I638" s="2">
        <f t="array" ref="I638">SUMPRODUCT(B622:B641, (ROW(B622:B641)-ROW(B622)+1)) / (20*21/2)</f>
        <v>2.0941957142857142</v>
      </c>
      <c r="J638" s="2">
        <f t="shared" si="74"/>
        <v>2.1212847353291107</v>
      </c>
      <c r="K638" s="2">
        <f t="shared" si="76"/>
        <v>2.1714610738542222</v>
      </c>
    </row>
    <row r="639" spans="1:11" ht="13.5" x14ac:dyDescent="0.25">
      <c r="A639" s="3">
        <f>TITRES_STAT!B642</f>
        <v>43234</v>
      </c>
      <c r="B639" s="5">
        <f>TITRES_STAT!D642</f>
        <v>2.0844999999999998</v>
      </c>
      <c r="C639" s="2">
        <f t="shared" si="69"/>
        <v>-8.0000000000000071E-3</v>
      </c>
      <c r="D639" s="2">
        <f t="shared" si="70"/>
        <v>2.0924999999999998</v>
      </c>
      <c r="E639" s="2">
        <f t="shared" si="72"/>
        <v>2.0812400000000002</v>
      </c>
      <c r="F639" s="2">
        <f t="shared" si="73"/>
        <v>2.13314</v>
      </c>
      <c r="G639" s="2">
        <f t="shared" si="75"/>
        <v>2.1823200000000003</v>
      </c>
      <c r="H639" s="2">
        <f t="shared" si="71"/>
        <v>2.2922184999999975</v>
      </c>
      <c r="I639" s="2">
        <f t="array" ref="I639">SUMPRODUCT(B623:B642, (ROW(B623:B642)-ROW(B623)+1)) / (20*21/2)</f>
        <v>2.0909042857142857</v>
      </c>
      <c r="J639" s="2">
        <f t="shared" si="74"/>
        <v>2.1177814272025288</v>
      </c>
      <c r="K639" s="2">
        <f t="shared" si="76"/>
        <v>2.1680508356638604</v>
      </c>
    </row>
    <row r="640" spans="1:11" ht="13.5" x14ac:dyDescent="0.25">
      <c r="A640" s="3">
        <f>TITRES_STAT!B643</f>
        <v>43235</v>
      </c>
      <c r="B640" s="5">
        <f>TITRES_STAT!D643</f>
        <v>2.0844999999999998</v>
      </c>
      <c r="C640" s="2">
        <f t="shared" si="69"/>
        <v>0</v>
      </c>
      <c r="D640" s="2">
        <f t="shared" si="70"/>
        <v>2.0893000000000002</v>
      </c>
      <c r="E640" s="2">
        <f t="shared" si="72"/>
        <v>2.0852699999999995</v>
      </c>
      <c r="F640" s="2">
        <f t="shared" si="73"/>
        <v>2.1279099999999995</v>
      </c>
      <c r="G640" s="2">
        <f t="shared" si="75"/>
        <v>2.1789400000000003</v>
      </c>
      <c r="H640" s="2">
        <f t="shared" si="71"/>
        <v>2.2903674999999977</v>
      </c>
      <c r="I640" s="2">
        <f t="array" ref="I640">SUMPRODUCT(B624:B643, (ROW(B624:B643)-ROW(B624)+1)) / (20*21/2)</f>
        <v>2.0935876190476188</v>
      </c>
      <c r="J640" s="2">
        <f t="shared" si="74"/>
        <v>2.1146117674689546</v>
      </c>
      <c r="K640" s="2">
        <f t="shared" si="76"/>
        <v>2.1647743323044932</v>
      </c>
    </row>
    <row r="641" spans="1:11" ht="13.5" x14ac:dyDescent="0.25">
      <c r="A641" s="3">
        <f>TITRES_STAT!B644</f>
        <v>43236</v>
      </c>
      <c r="B641" s="5">
        <f>TITRES_STAT!D644</f>
        <v>2.0684</v>
      </c>
      <c r="C641" s="2">
        <f t="shared" si="69"/>
        <v>-1.6099999999999781E-2</v>
      </c>
      <c r="D641" s="2">
        <f t="shared" si="70"/>
        <v>2.0844800000000001</v>
      </c>
      <c r="E641" s="2">
        <f t="shared" si="72"/>
        <v>2.0868799999999998</v>
      </c>
      <c r="F641" s="2">
        <f t="shared" si="73"/>
        <v>2.1190599999999997</v>
      </c>
      <c r="G641" s="2">
        <f t="shared" si="75"/>
        <v>2.1763660000000002</v>
      </c>
      <c r="H641" s="2">
        <f t="shared" si="71"/>
        <v>2.2886374999999974</v>
      </c>
      <c r="I641" s="2">
        <f t="array" ref="I641">SUMPRODUCT(B625:B644, (ROW(B625:B644)-ROW(B625)+1)) / (20*21/2)</f>
        <v>2.1060076190476189</v>
      </c>
      <c r="J641" s="2">
        <f t="shared" si="74"/>
        <v>2.1102106467576256</v>
      </c>
      <c r="K641" s="2">
        <f t="shared" si="76"/>
        <v>2.1609949467239251</v>
      </c>
    </row>
    <row r="642" spans="1:11" ht="13.5" x14ac:dyDescent="0.25">
      <c r="A642" s="3">
        <f>TITRES_STAT!B645</f>
        <v>43237</v>
      </c>
      <c r="B642" s="5">
        <f>TITRES_STAT!D645</f>
        <v>2.0844999999999998</v>
      </c>
      <c r="C642" s="2">
        <f t="shared" si="69"/>
        <v>1.6099999999999781E-2</v>
      </c>
      <c r="D642" s="2">
        <f t="shared" si="70"/>
        <v>2.0828800000000003</v>
      </c>
      <c r="E642" s="2">
        <f t="shared" si="72"/>
        <v>2.0900999999999996</v>
      </c>
      <c r="F642" s="2">
        <f t="shared" si="73"/>
        <v>2.1126249999999995</v>
      </c>
      <c r="G642" s="2">
        <f t="shared" si="75"/>
        <v>2.1733080000000005</v>
      </c>
      <c r="H642" s="2">
        <f t="shared" si="71"/>
        <v>2.2866254999999978</v>
      </c>
      <c r="I642" s="2">
        <f t="array" ref="I642">SUMPRODUCT(B626:B645, (ROW(B626:B645)-ROW(B626)+1)) / (20*21/2)</f>
        <v>2.1213790476190475</v>
      </c>
      <c r="J642" s="2">
        <f t="shared" si="74"/>
        <v>2.1077620137330899</v>
      </c>
      <c r="K642" s="2">
        <f t="shared" si="76"/>
        <v>2.1579951448916144</v>
      </c>
    </row>
    <row r="643" spans="1:11" ht="13.5" x14ac:dyDescent="0.25">
      <c r="A643" s="3">
        <f>TITRES_STAT!B646</f>
        <v>43238</v>
      </c>
      <c r="B643" s="5">
        <f>TITRES_STAT!D646</f>
        <v>2.1408</v>
      </c>
      <c r="C643" s="2">
        <f t="shared" si="69"/>
        <v>5.6300000000000239E-2</v>
      </c>
      <c r="D643" s="2">
        <f t="shared" si="70"/>
        <v>2.0925400000000001</v>
      </c>
      <c r="E643" s="2">
        <f t="shared" si="72"/>
        <v>2.0933199999999994</v>
      </c>
      <c r="F643" s="2">
        <f t="shared" si="73"/>
        <v>2.1069899999999997</v>
      </c>
      <c r="G643" s="2">
        <f t="shared" si="75"/>
        <v>2.1713760000000004</v>
      </c>
      <c r="H643" s="2">
        <f t="shared" si="71"/>
        <v>2.2848549999999976</v>
      </c>
      <c r="I643" s="2">
        <f t="array" ref="I643">SUMPRODUCT(B627:B646, (ROW(B627:B646)-ROW(B627)+1)) / (20*21/2)</f>
        <v>2.1386238095238093</v>
      </c>
      <c r="J643" s="2">
        <f t="shared" si="74"/>
        <v>2.1109084886156531</v>
      </c>
      <c r="K643" s="2">
        <f t="shared" si="76"/>
        <v>2.1573208254841001</v>
      </c>
    </row>
    <row r="644" spans="1:11" ht="13.5" x14ac:dyDescent="0.25">
      <c r="A644" s="3">
        <f>TITRES_STAT!B647</f>
        <v>43241</v>
      </c>
      <c r="B644" s="5">
        <f>TITRES_STAT!D647</f>
        <v>2.2374000000000001</v>
      </c>
      <c r="C644" s="2">
        <f t="shared" ref="C644:C707" si="77">B644-B643</f>
        <v>9.6600000000000019E-2</v>
      </c>
      <c r="D644" s="2">
        <f t="shared" si="70"/>
        <v>2.1231200000000001</v>
      </c>
      <c r="E644" s="2">
        <f t="shared" si="72"/>
        <v>2.1078099999999997</v>
      </c>
      <c r="F644" s="2">
        <f t="shared" si="73"/>
        <v>2.1081999999999996</v>
      </c>
      <c r="G644" s="2">
        <f t="shared" si="75"/>
        <v>2.1702500000000002</v>
      </c>
      <c r="H644" s="2">
        <f t="shared" si="71"/>
        <v>2.2834064999999977</v>
      </c>
      <c r="I644" s="2">
        <f t="array" ref="I644">SUMPRODUCT(B628:B647, (ROW(B628:B647)-ROW(B628)+1)) / (20*21/2)</f>
        <v>2.1646085714285714</v>
      </c>
      <c r="J644" s="2">
        <f t="shared" si="74"/>
        <v>2.122955299223686</v>
      </c>
      <c r="K644" s="2">
        <f t="shared" si="76"/>
        <v>2.1604611852690372</v>
      </c>
    </row>
    <row r="645" spans="1:11" ht="13.5" x14ac:dyDescent="0.25">
      <c r="A645" s="3">
        <f>TITRES_STAT!B648</f>
        <v>43242</v>
      </c>
      <c r="B645" s="5">
        <f>TITRES_STAT!D648</f>
        <v>2.2696000000000001</v>
      </c>
      <c r="C645" s="2">
        <f t="shared" si="77"/>
        <v>3.2200000000000006E-2</v>
      </c>
      <c r="D645" s="2">
        <f t="shared" si="70"/>
        <v>2.1601399999999997</v>
      </c>
      <c r="E645" s="2">
        <f t="shared" si="72"/>
        <v>2.1247200000000004</v>
      </c>
      <c r="F645" s="2">
        <f t="shared" si="73"/>
        <v>2.1126299999999998</v>
      </c>
      <c r="G645" s="2">
        <f t="shared" si="75"/>
        <v>2.1691240000000005</v>
      </c>
      <c r="H645" s="2">
        <f t="shared" si="71"/>
        <v>2.2813944999999975</v>
      </c>
      <c r="I645" s="2">
        <f t="array" ref="I645">SUMPRODUCT(B629:B648, (ROW(B629:B648)-ROW(B629)+1)) / (20*21/2)</f>
        <v>2.199635238095238</v>
      </c>
      <c r="J645" s="2">
        <f t="shared" si="74"/>
        <v>2.1369214612023826</v>
      </c>
      <c r="K645" s="2">
        <f t="shared" si="76"/>
        <v>2.1647411387878988</v>
      </c>
    </row>
    <row r="646" spans="1:11" ht="13.5" x14ac:dyDescent="0.25">
      <c r="A646" s="3">
        <f>TITRES_STAT!B649</f>
        <v>43243</v>
      </c>
      <c r="B646" s="5">
        <f>TITRES_STAT!D649</f>
        <v>2.2936999999999999</v>
      </c>
      <c r="C646" s="2">
        <f t="shared" si="77"/>
        <v>2.4099999999999788E-2</v>
      </c>
      <c r="D646" s="2">
        <f t="shared" ref="D646:D709" si="78">AVERAGE(B642:B646)</f>
        <v>2.2052</v>
      </c>
      <c r="E646" s="2">
        <f t="shared" si="72"/>
        <v>2.1448400000000003</v>
      </c>
      <c r="F646" s="2">
        <f t="shared" si="73"/>
        <v>2.1174599999999999</v>
      </c>
      <c r="G646" s="2">
        <f t="shared" si="75"/>
        <v>2.1699280000000005</v>
      </c>
      <c r="H646" s="2">
        <f t="shared" si="71"/>
        <v>2.2795029999999978</v>
      </c>
      <c r="I646" s="2">
        <f t="array" ref="I646">SUMPRODUCT(B630:B649, (ROW(B630:B649)-ROW(B630)+1)) / (20*21/2)</f>
        <v>2.2465838095238095</v>
      </c>
      <c r="J646" s="2">
        <f t="shared" si="74"/>
        <v>2.1518527506116794</v>
      </c>
      <c r="K646" s="2">
        <f t="shared" si="76"/>
        <v>2.1697983490315105</v>
      </c>
    </row>
    <row r="647" spans="1:11" ht="13.5" x14ac:dyDescent="0.25">
      <c r="A647" s="3">
        <f>TITRES_STAT!B650</f>
        <v>43244</v>
      </c>
      <c r="B647" s="5">
        <f>TITRES_STAT!D650</f>
        <v>2.3902999999999999</v>
      </c>
      <c r="C647" s="2">
        <f t="shared" si="77"/>
        <v>9.6600000000000019E-2</v>
      </c>
      <c r="D647" s="2">
        <f t="shared" si="78"/>
        <v>2.2663599999999997</v>
      </c>
      <c r="E647" s="2">
        <f t="shared" si="72"/>
        <v>2.17462</v>
      </c>
      <c r="F647" s="2">
        <f t="shared" si="73"/>
        <v>2.1271200000000001</v>
      </c>
      <c r="G647" s="2">
        <f t="shared" si="75"/>
        <v>2.1720199999999998</v>
      </c>
      <c r="H647" s="2">
        <f t="shared" si="71"/>
        <v>2.2784164999999978</v>
      </c>
      <c r="I647" s="2">
        <f t="array" ref="I647">SUMPRODUCT(B631:B650, (ROW(B631:B650)-ROW(B631)+1)) / (20*21/2)</f>
        <v>2.3053347619047622</v>
      </c>
      <c r="J647" s="2">
        <f t="shared" si="74"/>
        <v>2.1745620124581859</v>
      </c>
      <c r="K647" s="2">
        <f t="shared" si="76"/>
        <v>2.1784454725989022</v>
      </c>
    </row>
    <row r="648" spans="1:11" ht="13.5" x14ac:dyDescent="0.25">
      <c r="A648" s="3">
        <f>TITRES_STAT!B651</f>
        <v>43245</v>
      </c>
      <c r="B648" s="5">
        <f>TITRES_STAT!D651</f>
        <v>2.4948999999999999</v>
      </c>
      <c r="C648" s="2">
        <f t="shared" si="77"/>
        <v>0.10460000000000003</v>
      </c>
      <c r="D648" s="2">
        <f t="shared" si="78"/>
        <v>2.3371799999999996</v>
      </c>
      <c r="E648" s="2">
        <f t="shared" si="72"/>
        <v>2.2148600000000003</v>
      </c>
      <c r="F648" s="2">
        <f t="shared" si="73"/>
        <v>2.1468399999999996</v>
      </c>
      <c r="G648" s="2">
        <f t="shared" si="75"/>
        <v>2.1758820000000001</v>
      </c>
      <c r="H648" s="2">
        <f t="shared" si="71"/>
        <v>2.2778529999999977</v>
      </c>
      <c r="I648" s="2">
        <f t="array" ref="I648">SUMPRODUCT(B632:B651, (ROW(B632:B651)-ROW(B632)+1)) / (20*21/2)</f>
        <v>2.3758452380952377</v>
      </c>
      <c r="J648" s="2">
        <f t="shared" si="74"/>
        <v>2.2050703922240729</v>
      </c>
      <c r="K648" s="2">
        <f t="shared" si="76"/>
        <v>2.1908554540656122</v>
      </c>
    </row>
    <row r="649" spans="1:11" ht="13.5" x14ac:dyDescent="0.25">
      <c r="A649" s="3">
        <f>TITRES_STAT!B652</f>
        <v>43248</v>
      </c>
      <c r="B649" s="5">
        <f>TITRES_STAT!D652</f>
        <v>2.6398000000000001</v>
      </c>
      <c r="C649" s="2">
        <f t="shared" si="77"/>
        <v>0.14490000000000025</v>
      </c>
      <c r="D649" s="2">
        <f t="shared" si="78"/>
        <v>2.4176600000000001</v>
      </c>
      <c r="E649" s="2">
        <f t="shared" si="72"/>
        <v>2.2703900000000004</v>
      </c>
      <c r="F649" s="2">
        <f t="shared" si="73"/>
        <v>2.1758149999999996</v>
      </c>
      <c r="G649" s="2">
        <f t="shared" si="75"/>
        <v>2.18377</v>
      </c>
      <c r="H649" s="2">
        <f t="shared" si="71"/>
        <v>2.2782959999999979</v>
      </c>
      <c r="I649" s="2">
        <f t="array" ref="I649">SUMPRODUCT(B633:B652, (ROW(B633:B652)-ROW(B633)+1)) / (20*21/2)</f>
        <v>2.4520352380952382</v>
      </c>
      <c r="J649" s="2">
        <f t="shared" si="74"/>
        <v>2.2464732120122566</v>
      </c>
      <c r="K649" s="2">
        <f t="shared" si="76"/>
        <v>2.2084611225336275</v>
      </c>
    </row>
    <row r="650" spans="1:11" ht="13.5" x14ac:dyDescent="0.25">
      <c r="A650" s="3">
        <f>TITRES_STAT!B653</f>
        <v>43249</v>
      </c>
      <c r="B650" s="5">
        <f>TITRES_STAT!D653</f>
        <v>2.7927</v>
      </c>
      <c r="C650" s="2">
        <f t="shared" si="77"/>
        <v>0.15289999999999981</v>
      </c>
      <c r="D650" s="2">
        <f t="shared" si="78"/>
        <v>2.5222799999999999</v>
      </c>
      <c r="E650" s="2">
        <f t="shared" si="72"/>
        <v>2.3412099999999998</v>
      </c>
      <c r="F650" s="2">
        <f t="shared" si="73"/>
        <v>2.2132399999999999</v>
      </c>
      <c r="G650" s="2">
        <f t="shared" si="75"/>
        <v>2.1947159999999997</v>
      </c>
      <c r="H650" s="2">
        <f t="shared" ref="H650:H713" si="79">AVERAGE(B451:B650)</f>
        <v>2.2797444999999978</v>
      </c>
      <c r="I650" s="2">
        <f t="array" ref="I650">SUMPRODUCT(B634:B653, (ROW(B634:B653)-ROW(B634)+1)) / (20*21/2)</f>
        <v>2.5134633333333336</v>
      </c>
      <c r="J650" s="2">
        <f t="shared" si="74"/>
        <v>2.2984948108682319</v>
      </c>
      <c r="K650" s="2">
        <f t="shared" si="76"/>
        <v>2.2313724510617208</v>
      </c>
    </row>
    <row r="651" spans="1:11" ht="13.5" x14ac:dyDescent="0.25">
      <c r="A651" s="3">
        <f>TITRES_STAT!B654</f>
        <v>43250</v>
      </c>
      <c r="B651" s="5">
        <f>TITRES_STAT!D654</f>
        <v>2.9535999999999998</v>
      </c>
      <c r="C651" s="2">
        <f t="shared" si="77"/>
        <v>0.16089999999999982</v>
      </c>
      <c r="D651" s="2">
        <f t="shared" si="78"/>
        <v>2.6542599999999998</v>
      </c>
      <c r="E651" s="2">
        <f t="shared" si="72"/>
        <v>2.4297300000000002</v>
      </c>
      <c r="F651" s="2">
        <f t="shared" si="73"/>
        <v>2.2583050000000005</v>
      </c>
      <c r="G651" s="2">
        <f t="shared" si="75"/>
        <v>2.2079139999999997</v>
      </c>
      <c r="H651" s="2">
        <f t="shared" si="79"/>
        <v>2.2822389999999979</v>
      </c>
      <c r="I651" s="2">
        <f t="array" ref="I651">SUMPRODUCT(B635:B654, (ROW(B635:B654)-ROW(B635)+1)) / (20*21/2)</f>
        <v>2.5578390476190478</v>
      </c>
      <c r="J651" s="2">
        <f t="shared" si="74"/>
        <v>2.3608857812617332</v>
      </c>
      <c r="K651" s="2">
        <f t="shared" si="76"/>
        <v>2.2596951000396923</v>
      </c>
    </row>
    <row r="652" spans="1:11" ht="13.5" x14ac:dyDescent="0.25">
      <c r="A652" s="3">
        <f>TITRES_STAT!B655</f>
        <v>43251</v>
      </c>
      <c r="B652" s="5">
        <f>TITRES_STAT!D655</f>
        <v>3.0583</v>
      </c>
      <c r="C652" s="2">
        <f t="shared" si="77"/>
        <v>0.10470000000000024</v>
      </c>
      <c r="D652" s="2">
        <f t="shared" si="78"/>
        <v>2.7878599999999998</v>
      </c>
      <c r="E652" s="2">
        <f t="shared" ref="E652:E715" si="80">AVERAGE(B643:B652)</f>
        <v>2.52711</v>
      </c>
      <c r="F652" s="2">
        <f t="shared" si="73"/>
        <v>2.3086050000000005</v>
      </c>
      <c r="G652" s="2">
        <f t="shared" si="75"/>
        <v>2.2243319999999995</v>
      </c>
      <c r="H652" s="2">
        <f t="shared" si="79"/>
        <v>2.2850559999999978</v>
      </c>
      <c r="I652" s="2">
        <f t="array" ref="I652">SUMPRODUCT(B636:B655, (ROW(B636:B655)-ROW(B636)+1)) / (20*21/2)</f>
        <v>2.6140990476190478</v>
      </c>
      <c r="J652" s="2">
        <f t="shared" si="74"/>
        <v>2.4273061830463298</v>
      </c>
      <c r="K652" s="2">
        <f t="shared" si="76"/>
        <v>2.2910129392538221</v>
      </c>
    </row>
    <row r="653" spans="1:11" ht="13.5" x14ac:dyDescent="0.25">
      <c r="A653" s="3">
        <f>TITRES_STAT!B656</f>
        <v>43252</v>
      </c>
      <c r="B653" s="5">
        <f>TITRES_STAT!D656</f>
        <v>2.9535999999999998</v>
      </c>
      <c r="C653" s="2">
        <f t="shared" si="77"/>
        <v>-0.10470000000000024</v>
      </c>
      <c r="D653" s="2">
        <f t="shared" si="78"/>
        <v>2.8795999999999995</v>
      </c>
      <c r="E653" s="2">
        <f t="shared" si="80"/>
        <v>2.6083899999999991</v>
      </c>
      <c r="F653" s="2">
        <f t="shared" si="73"/>
        <v>2.3508550000000001</v>
      </c>
      <c r="G653" s="2">
        <f t="shared" si="75"/>
        <v>2.2384959999999996</v>
      </c>
      <c r="H653" s="2">
        <f t="shared" si="79"/>
        <v>2.287148499999998</v>
      </c>
      <c r="I653" s="2">
        <f t="array" ref="I653">SUMPRODUCT(B637:B656, (ROW(B637:B656)-ROW(B637)+1)) / (20*21/2)</f>
        <v>2.6799814285714287</v>
      </c>
      <c r="J653" s="2">
        <f t="shared" si="74"/>
        <v>2.4774294037085838</v>
      </c>
      <c r="K653" s="2">
        <f t="shared" si="76"/>
        <v>2.3169967455575939</v>
      </c>
    </row>
    <row r="654" spans="1:11" ht="13.5" x14ac:dyDescent="0.25">
      <c r="A654" s="3">
        <f>TITRES_STAT!B657</f>
        <v>43255</v>
      </c>
      <c r="B654" s="5">
        <f>TITRES_STAT!D657</f>
        <v>2.8168000000000002</v>
      </c>
      <c r="C654" s="2">
        <f t="shared" si="77"/>
        <v>-0.13679999999999959</v>
      </c>
      <c r="D654" s="2">
        <f t="shared" si="78"/>
        <v>2.915</v>
      </c>
      <c r="E654" s="2">
        <f t="shared" si="80"/>
        <v>2.6663299999999999</v>
      </c>
      <c r="F654" s="2">
        <f t="shared" si="73"/>
        <v>2.3870700000000005</v>
      </c>
      <c r="G654" s="2">
        <f t="shared" si="75"/>
        <v>2.2510499999999998</v>
      </c>
      <c r="H654" s="2">
        <f t="shared" si="79"/>
        <v>2.2887579999999983</v>
      </c>
      <c r="I654" s="2">
        <f t="array" ref="I654">SUMPRODUCT(B638:B657, (ROW(B638:B657)-ROW(B638)+1)) / (20*21/2)</f>
        <v>2.7470819047619042</v>
      </c>
      <c r="J654" s="2">
        <f t="shared" si="74"/>
        <v>2.5097504128791952</v>
      </c>
      <c r="K654" s="2">
        <f t="shared" si="76"/>
        <v>2.3365968731827866</v>
      </c>
    </row>
    <row r="655" spans="1:11" ht="13.5" x14ac:dyDescent="0.25">
      <c r="A655" s="3">
        <f>TITRES_STAT!B658</f>
        <v>43256</v>
      </c>
      <c r="B655" s="5">
        <f>TITRES_STAT!D658</f>
        <v>2.9777999999999998</v>
      </c>
      <c r="C655" s="2">
        <f t="shared" si="77"/>
        <v>0.16099999999999959</v>
      </c>
      <c r="D655" s="2">
        <f t="shared" si="78"/>
        <v>2.9520200000000001</v>
      </c>
      <c r="E655" s="2">
        <f t="shared" si="80"/>
        <v>2.7371500000000002</v>
      </c>
      <c r="F655" s="2">
        <f t="shared" si="73"/>
        <v>2.4309350000000007</v>
      </c>
      <c r="G655" s="2">
        <f t="shared" si="75"/>
        <v>2.265698</v>
      </c>
      <c r="H655" s="2">
        <f t="shared" si="79"/>
        <v>2.2912929999999982</v>
      </c>
      <c r="I655" s="2">
        <f t="array" ref="I655">SUMPRODUCT(B639:B658, (ROW(B639:B658)-ROW(B639)+1)) / (20*21/2)</f>
        <v>2.800541904761904</v>
      </c>
      <c r="J655" s="2">
        <f t="shared" si="74"/>
        <v>2.5543265640335573</v>
      </c>
      <c r="K655" s="2">
        <f t="shared" si="76"/>
        <v>2.3617420938422851</v>
      </c>
    </row>
    <row r="656" spans="1:11" ht="13.5" x14ac:dyDescent="0.25">
      <c r="A656" s="3">
        <f>TITRES_STAT!B659</f>
        <v>43257</v>
      </c>
      <c r="B656" s="5">
        <f>TITRES_STAT!D659</f>
        <v>3.1227</v>
      </c>
      <c r="C656" s="2">
        <f t="shared" si="77"/>
        <v>0.14490000000000025</v>
      </c>
      <c r="D656" s="2">
        <f t="shared" si="78"/>
        <v>2.98584</v>
      </c>
      <c r="E656" s="2">
        <f t="shared" si="80"/>
        <v>2.8200499999999997</v>
      </c>
      <c r="F656" s="2">
        <f t="shared" si="73"/>
        <v>2.4824450000000007</v>
      </c>
      <c r="G656" s="2">
        <f t="shared" si="75"/>
        <v>2.2838879999999993</v>
      </c>
      <c r="H656" s="2">
        <f t="shared" si="79"/>
        <v>2.2945124999999984</v>
      </c>
      <c r="I656" s="2">
        <f t="array" ref="I656">SUMPRODUCT(B640:B659, (ROW(B640:B659)-ROW(B640)+1)) / (20*21/2)</f>
        <v>2.8538114285714284</v>
      </c>
      <c r="J656" s="2">
        <f t="shared" si="74"/>
        <v>2.6084573674589331</v>
      </c>
      <c r="K656" s="2">
        <f t="shared" si="76"/>
        <v>2.3915835803582741</v>
      </c>
    </row>
    <row r="657" spans="1:11" ht="13.5" x14ac:dyDescent="0.25">
      <c r="A657" s="3">
        <f>TITRES_STAT!B660</f>
        <v>43258</v>
      </c>
      <c r="B657" s="5">
        <f>TITRES_STAT!D660</f>
        <v>3.1869999999999998</v>
      </c>
      <c r="C657" s="2">
        <f t="shared" si="77"/>
        <v>6.4299999999999802E-2</v>
      </c>
      <c r="D657" s="2">
        <f t="shared" si="78"/>
        <v>3.0115799999999999</v>
      </c>
      <c r="E657" s="2">
        <f t="shared" si="80"/>
        <v>2.8997199999999994</v>
      </c>
      <c r="F657" s="2">
        <f t="shared" si="73"/>
        <v>2.5371700000000006</v>
      </c>
      <c r="G657" s="2">
        <f t="shared" si="75"/>
        <v>2.3035239999999995</v>
      </c>
      <c r="H657" s="2">
        <f t="shared" si="79"/>
        <v>2.2979729999999985</v>
      </c>
      <c r="I657" s="2">
        <f t="array" ref="I657">SUMPRODUCT(B641:B660, (ROW(B641:B660)-ROW(B641)+1)) / (20*21/2)</f>
        <v>2.8997271428571421</v>
      </c>
      <c r="J657" s="2">
        <f t="shared" si="74"/>
        <v>2.6635566657961776</v>
      </c>
      <c r="K657" s="2">
        <f t="shared" si="76"/>
        <v>2.4227763811285379</v>
      </c>
    </row>
    <row r="658" spans="1:11" ht="13.5" x14ac:dyDescent="0.25">
      <c r="A658" s="3">
        <f>TITRES_STAT!B661</f>
        <v>43259</v>
      </c>
      <c r="B658" s="5">
        <f>TITRES_STAT!D661</f>
        <v>3.0985</v>
      </c>
      <c r="C658" s="2">
        <f t="shared" si="77"/>
        <v>-8.8499999999999801E-2</v>
      </c>
      <c r="D658" s="2">
        <f t="shared" si="78"/>
        <v>3.0405600000000002</v>
      </c>
      <c r="E658" s="2">
        <f t="shared" si="80"/>
        <v>2.9600799999999996</v>
      </c>
      <c r="F658" s="2">
        <f t="shared" si="73"/>
        <v>2.5874700000000006</v>
      </c>
      <c r="G658" s="2">
        <f t="shared" si="75"/>
        <v>2.3207459999999993</v>
      </c>
      <c r="H658" s="2">
        <f t="shared" si="79"/>
        <v>2.3010309999999987</v>
      </c>
      <c r="I658" s="2">
        <f t="array" ref="I658">SUMPRODUCT(B642:B661, (ROW(B642:B661)-ROW(B642)+1)) / (20*21/2)</f>
        <v>2.9437561904761913</v>
      </c>
      <c r="J658" s="2">
        <f t="shared" si="74"/>
        <v>2.704979840482256</v>
      </c>
      <c r="K658" s="2">
        <f t="shared" si="76"/>
        <v>2.4492753465744777</v>
      </c>
    </row>
    <row r="659" spans="1:11" ht="13.5" x14ac:dyDescent="0.25">
      <c r="A659" s="3">
        <f>TITRES_STAT!B662</f>
        <v>43262</v>
      </c>
      <c r="B659" s="5">
        <f>TITRES_STAT!D662</f>
        <v>3.1467999999999998</v>
      </c>
      <c r="C659" s="2">
        <f t="shared" si="77"/>
        <v>4.8299999999999788E-2</v>
      </c>
      <c r="D659" s="2">
        <f t="shared" si="78"/>
        <v>3.1065599999999995</v>
      </c>
      <c r="E659" s="2">
        <f t="shared" si="80"/>
        <v>3.01078</v>
      </c>
      <c r="F659" s="2">
        <f t="shared" si="73"/>
        <v>2.6405850000000002</v>
      </c>
      <c r="G659" s="2">
        <f t="shared" si="75"/>
        <v>2.3392559999999993</v>
      </c>
      <c r="H659" s="2">
        <f t="shared" si="79"/>
        <v>2.3042904999999987</v>
      </c>
      <c r="I659" s="2">
        <f t="array" ref="I659">SUMPRODUCT(B643:B662, (ROW(B643:B662)-ROW(B643)+1)) / (20*21/2)</f>
        <v>2.9964119047619051</v>
      </c>
      <c r="J659" s="2">
        <f t="shared" si="74"/>
        <v>2.7470579509125175</v>
      </c>
      <c r="K659" s="2">
        <f t="shared" si="76"/>
        <v>2.4766292545519493</v>
      </c>
    </row>
    <row r="660" spans="1:11" ht="13.5" x14ac:dyDescent="0.25">
      <c r="A660" s="3">
        <f>TITRES_STAT!B663</f>
        <v>43263</v>
      </c>
      <c r="B660" s="5">
        <f>TITRES_STAT!D663</f>
        <v>3.1227</v>
      </c>
      <c r="C660" s="2">
        <f t="shared" si="77"/>
        <v>-2.4099999999999788E-2</v>
      </c>
      <c r="D660" s="2">
        <f t="shared" si="78"/>
        <v>3.1355399999999998</v>
      </c>
      <c r="E660" s="2">
        <f t="shared" si="80"/>
        <v>3.0437800000000004</v>
      </c>
      <c r="F660" s="2">
        <f t="shared" ref="F660:F723" si="81">AVERAGE(B641:B660)</f>
        <v>2.6924950000000001</v>
      </c>
      <c r="G660" s="2">
        <f t="shared" si="75"/>
        <v>2.3572839999999995</v>
      </c>
      <c r="H660" s="2">
        <f t="shared" si="79"/>
        <v>2.3076304999999984</v>
      </c>
      <c r="I660" s="2">
        <f t="array" ref="I660">SUMPRODUCT(B644:B663, (ROW(B644:B663)-ROW(B644)+1)) / (20*21/2)</f>
        <v>3.0509476190476192</v>
      </c>
      <c r="J660" s="2">
        <f t="shared" si="74"/>
        <v>2.7828333841589443</v>
      </c>
      <c r="K660" s="2">
        <f t="shared" si="76"/>
        <v>2.5019653622165787</v>
      </c>
    </row>
    <row r="661" spans="1:11" ht="13.5" x14ac:dyDescent="0.25">
      <c r="A661" s="3">
        <f>TITRES_STAT!B664</f>
        <v>43264</v>
      </c>
      <c r="B661" s="5">
        <f>TITRES_STAT!D664</f>
        <v>3.1547999999999998</v>
      </c>
      <c r="C661" s="2">
        <f t="shared" si="77"/>
        <v>3.2099999999999795E-2</v>
      </c>
      <c r="D661" s="2">
        <f t="shared" si="78"/>
        <v>3.1419600000000001</v>
      </c>
      <c r="E661" s="2">
        <f t="shared" si="80"/>
        <v>3.0639000000000003</v>
      </c>
      <c r="F661" s="2">
        <f t="shared" si="81"/>
        <v>2.7468150000000002</v>
      </c>
      <c r="G661" s="2">
        <f t="shared" si="75"/>
        <v>2.3769199999999988</v>
      </c>
      <c r="H661" s="2">
        <f t="shared" si="79"/>
        <v>2.3111309999999983</v>
      </c>
      <c r="I661" s="2">
        <f t="array" ref="I661">SUMPRODUCT(B645:B664, (ROW(B645:B664)-ROW(B645)+1)) / (20*21/2)</f>
        <v>3.0957528571428568</v>
      </c>
      <c r="J661" s="2">
        <f t="shared" ref="J661:J724" si="82">$J$4*B661+J660*(1-$J$4)</f>
        <v>2.8182587761438067</v>
      </c>
      <c r="K661" s="2">
        <f t="shared" si="76"/>
        <v>2.5275667205610266</v>
      </c>
    </row>
    <row r="662" spans="1:11" ht="13.5" x14ac:dyDescent="0.25">
      <c r="A662" s="3">
        <f>TITRES_STAT!B665</f>
        <v>43265</v>
      </c>
      <c r="B662" s="5">
        <f>TITRES_STAT!D665</f>
        <v>3.2997000000000001</v>
      </c>
      <c r="C662" s="2">
        <f t="shared" si="77"/>
        <v>0.14490000000000025</v>
      </c>
      <c r="D662" s="2">
        <f t="shared" si="78"/>
        <v>3.1644999999999999</v>
      </c>
      <c r="E662" s="2">
        <f t="shared" si="80"/>
        <v>3.0880400000000003</v>
      </c>
      <c r="F662" s="2">
        <f t="shared" si="81"/>
        <v>2.8075750000000004</v>
      </c>
      <c r="G662" s="2">
        <f t="shared" si="75"/>
        <v>2.4005819999999991</v>
      </c>
      <c r="H662" s="2">
        <f t="shared" si="79"/>
        <v>2.3154769999999982</v>
      </c>
      <c r="I662" s="2">
        <f t="array" ref="I662">SUMPRODUCT(B646:B665, (ROW(B646:B665)-ROW(B646)+1)) / (20*21/2)</f>
        <v>3.1261076190476191</v>
      </c>
      <c r="J662" s="2">
        <f t="shared" si="82"/>
        <v>2.8641103212729679</v>
      </c>
      <c r="K662" s="2">
        <f t="shared" si="76"/>
        <v>2.5578464570096138</v>
      </c>
    </row>
    <row r="663" spans="1:11" ht="13.5" x14ac:dyDescent="0.25">
      <c r="A663" s="3">
        <f>TITRES_STAT!B666</f>
        <v>43269</v>
      </c>
      <c r="B663" s="5">
        <f>TITRES_STAT!D666</f>
        <v>3.3801999999999999</v>
      </c>
      <c r="C663" s="2">
        <f t="shared" si="77"/>
        <v>8.0499999999999794E-2</v>
      </c>
      <c r="D663" s="2">
        <f t="shared" si="78"/>
        <v>3.2208399999999999</v>
      </c>
      <c r="E663" s="2">
        <f t="shared" si="80"/>
        <v>3.1307</v>
      </c>
      <c r="F663" s="2">
        <f t="shared" si="81"/>
        <v>2.8695449999999996</v>
      </c>
      <c r="G663" s="2">
        <f t="shared" si="75"/>
        <v>2.424081999999999</v>
      </c>
      <c r="H663" s="2">
        <f t="shared" si="79"/>
        <v>2.3199034999999979</v>
      </c>
      <c r="I663" s="2">
        <f t="array" ref="I663">SUMPRODUCT(B647:B666, (ROW(B647:B666)-ROW(B647)+1)) / (20*21/2)</f>
        <v>3.1357300000000006</v>
      </c>
      <c r="J663" s="2">
        <f t="shared" si="82"/>
        <v>2.9132617192469707</v>
      </c>
      <c r="K663" s="2">
        <f t="shared" si="76"/>
        <v>2.5900956155582566</v>
      </c>
    </row>
    <row r="664" spans="1:11" ht="13.5" x14ac:dyDescent="0.25">
      <c r="A664" s="3">
        <f>TITRES_STAT!B667</f>
        <v>43270</v>
      </c>
      <c r="B664" s="5">
        <f>TITRES_STAT!D667</f>
        <v>3.34</v>
      </c>
      <c r="C664" s="2">
        <f t="shared" si="77"/>
        <v>-4.0200000000000014E-2</v>
      </c>
      <c r="D664" s="2">
        <f t="shared" si="78"/>
        <v>3.2594799999999999</v>
      </c>
      <c r="E664" s="2">
        <f t="shared" si="80"/>
        <v>3.18302</v>
      </c>
      <c r="F664" s="2">
        <f t="shared" si="81"/>
        <v>2.9246749999999997</v>
      </c>
      <c r="G664" s="2">
        <f t="shared" si="75"/>
        <v>2.4474219999999995</v>
      </c>
      <c r="H664" s="2">
        <f t="shared" si="79"/>
        <v>2.324329999999998</v>
      </c>
      <c r="I664" s="2">
        <f t="array" ref="I664">SUMPRODUCT(B648:B667, (ROW(B648:B667)-ROW(B648)+1)) / (20*21/2)</f>
        <v>3.1416347619047613</v>
      </c>
      <c r="J664" s="2">
        <f t="shared" si="82"/>
        <v>2.9539034602710688</v>
      </c>
      <c r="K664" s="2">
        <f t="shared" si="76"/>
        <v>2.6195036306344033</v>
      </c>
    </row>
    <row r="665" spans="1:11" ht="13.5" x14ac:dyDescent="0.25">
      <c r="A665" s="3">
        <f>TITRES_STAT!B668</f>
        <v>43271</v>
      </c>
      <c r="B665" s="5">
        <f>TITRES_STAT!D668</f>
        <v>3.2433999999999998</v>
      </c>
      <c r="C665" s="2">
        <f t="shared" si="77"/>
        <v>-9.6600000000000019E-2</v>
      </c>
      <c r="D665" s="2">
        <f t="shared" si="78"/>
        <v>3.28362</v>
      </c>
      <c r="E665" s="2">
        <f t="shared" si="80"/>
        <v>3.2095799999999999</v>
      </c>
      <c r="F665" s="2">
        <f t="shared" si="81"/>
        <v>2.9733650000000003</v>
      </c>
      <c r="G665" s="2">
        <f t="shared" si="75"/>
        <v>2.4694739999999995</v>
      </c>
      <c r="H665" s="2">
        <f t="shared" si="79"/>
        <v>2.328072499999998</v>
      </c>
      <c r="I665" s="2">
        <f t="array" ref="I665">SUMPRODUCT(B649:B668, (ROW(B649:B668)-ROW(B649)+1)) / (20*21/2)</f>
        <v>3.1442819047619044</v>
      </c>
      <c r="J665" s="2">
        <f t="shared" si="82"/>
        <v>2.9814745592928715</v>
      </c>
      <c r="K665" s="2">
        <f t="shared" si="76"/>
        <v>2.6439701549232502</v>
      </c>
    </row>
    <row r="666" spans="1:11" ht="13.5" x14ac:dyDescent="0.25">
      <c r="A666" s="3">
        <f>TITRES_STAT!B669</f>
        <v>43272</v>
      </c>
      <c r="B666" s="5">
        <f>TITRES_STAT!D669</f>
        <v>3.0743999999999998</v>
      </c>
      <c r="C666" s="2">
        <f t="shared" si="77"/>
        <v>-0.16900000000000004</v>
      </c>
      <c r="D666" s="2">
        <f t="shared" si="78"/>
        <v>3.2675399999999994</v>
      </c>
      <c r="E666" s="2">
        <f t="shared" si="80"/>
        <v>3.2047499999999998</v>
      </c>
      <c r="F666" s="2">
        <f t="shared" si="81"/>
        <v>3.0124</v>
      </c>
      <c r="G666" s="2">
        <f t="shared" si="75"/>
        <v>2.4889519999999989</v>
      </c>
      <c r="H666" s="2">
        <f t="shared" si="79"/>
        <v>2.3309699999999984</v>
      </c>
      <c r="I666" s="2">
        <f t="array" ref="I666">SUMPRODUCT(B650:B669, (ROW(B650:B669)-ROW(B650)+1)) / (20*21/2)</f>
        <v>3.1464647619047614</v>
      </c>
      <c r="J666" s="2">
        <f t="shared" si="82"/>
        <v>2.9903246012649793</v>
      </c>
      <c r="K666" s="2">
        <f t="shared" si="76"/>
        <v>2.6608497566909657</v>
      </c>
    </row>
    <row r="667" spans="1:11" ht="13.5" x14ac:dyDescent="0.25">
      <c r="A667" s="3">
        <f>TITRES_STAT!B670</f>
        <v>43273</v>
      </c>
      <c r="B667" s="5">
        <f>TITRES_STAT!D670</f>
        <v>3.0743999999999998</v>
      </c>
      <c r="C667" s="2">
        <f t="shared" si="77"/>
        <v>0</v>
      </c>
      <c r="D667" s="2">
        <f t="shared" si="78"/>
        <v>3.22248</v>
      </c>
      <c r="E667" s="2">
        <f t="shared" si="80"/>
        <v>3.1934900000000002</v>
      </c>
      <c r="F667" s="2">
        <f t="shared" si="81"/>
        <v>3.046605</v>
      </c>
      <c r="G667" s="2">
        <f t="shared" si="75"/>
        <v>2.5077859999999994</v>
      </c>
      <c r="H667" s="2">
        <f t="shared" si="79"/>
        <v>2.3342294999999988</v>
      </c>
      <c r="I667" s="2">
        <f t="array" ref="I667">SUMPRODUCT(B651:B670, (ROW(B651:B670)-ROW(B651)+1)) / (20*21/2)</f>
        <v>3.1640919047619041</v>
      </c>
      <c r="J667" s="2">
        <f t="shared" si="82"/>
        <v>2.9983317820968862</v>
      </c>
      <c r="K667" s="2">
        <f t="shared" si="76"/>
        <v>2.6770674132913199</v>
      </c>
    </row>
    <row r="668" spans="1:11" ht="13.5" x14ac:dyDescent="0.25">
      <c r="A668" s="3">
        <f>TITRES_STAT!B671</f>
        <v>43276</v>
      </c>
      <c r="B668" s="5">
        <f>TITRES_STAT!D671</f>
        <v>3.0743999999999998</v>
      </c>
      <c r="C668" s="2">
        <f t="shared" si="77"/>
        <v>0</v>
      </c>
      <c r="D668" s="2">
        <f t="shared" si="78"/>
        <v>3.1613199999999999</v>
      </c>
      <c r="E668" s="2">
        <f t="shared" si="80"/>
        <v>3.1910800000000004</v>
      </c>
      <c r="F668" s="2">
        <f t="shared" si="81"/>
        <v>3.0755799999999995</v>
      </c>
      <c r="G668" s="2">
        <f t="shared" si="75"/>
        <v>2.527423999999999</v>
      </c>
      <c r="H668" s="2">
        <f t="shared" si="79"/>
        <v>2.3371269999999988</v>
      </c>
      <c r="I668" s="2">
        <f t="array" ref="I668">SUMPRODUCT(B652:B671, (ROW(B652:B671)-ROW(B652)+1)) / (20*21/2)</f>
        <v>3.1793814285714288</v>
      </c>
      <c r="J668" s="2">
        <f t="shared" si="82"/>
        <v>3.0055763742781352</v>
      </c>
      <c r="K668" s="2">
        <f t="shared" si="76"/>
        <v>2.6926490833583272</v>
      </c>
    </row>
    <row r="669" spans="1:11" ht="13.5" x14ac:dyDescent="0.25">
      <c r="A669" s="3">
        <f>TITRES_STAT!B672</f>
        <v>43277</v>
      </c>
      <c r="B669" s="5">
        <f>TITRES_STAT!D672</f>
        <v>3.0985</v>
      </c>
      <c r="C669" s="2">
        <f t="shared" si="77"/>
        <v>2.4100000000000232E-2</v>
      </c>
      <c r="D669" s="2">
        <f t="shared" si="78"/>
        <v>3.1130199999999997</v>
      </c>
      <c r="E669" s="2">
        <f t="shared" si="80"/>
        <v>3.1862500000000002</v>
      </c>
      <c r="F669" s="2">
        <f t="shared" si="81"/>
        <v>3.0985149999999999</v>
      </c>
      <c r="G669" s="2">
        <f t="shared" si="75"/>
        <v>2.5467399999999989</v>
      </c>
      <c r="H669" s="2">
        <f t="shared" si="79"/>
        <v>2.3403459999999985</v>
      </c>
      <c r="I669" s="2">
        <f t="array" ref="I669">SUMPRODUCT(B653:B672, (ROW(B653:B672)-ROW(B653)+1)) / (20*21/2)</f>
        <v>3.1854328571428576</v>
      </c>
      <c r="J669" s="2">
        <f t="shared" si="82"/>
        <v>3.014426243394503</v>
      </c>
      <c r="K669" s="2">
        <f t="shared" si="76"/>
        <v>2.7085648055795692</v>
      </c>
    </row>
    <row r="670" spans="1:11" ht="13.5" x14ac:dyDescent="0.25">
      <c r="A670" s="3">
        <f>TITRES_STAT!B673</f>
        <v>43278</v>
      </c>
      <c r="B670" s="5">
        <f>TITRES_STAT!D673</f>
        <v>3.2835999999999999</v>
      </c>
      <c r="C670" s="2">
        <f t="shared" si="77"/>
        <v>0.18509999999999982</v>
      </c>
      <c r="D670" s="2">
        <f t="shared" si="78"/>
        <v>3.1210599999999995</v>
      </c>
      <c r="E670" s="2">
        <f t="shared" si="80"/>
        <v>3.2023400000000004</v>
      </c>
      <c r="F670" s="2">
        <f t="shared" si="81"/>
        <v>3.1230600000000002</v>
      </c>
      <c r="G670" s="2">
        <f t="shared" si="75"/>
        <v>2.5686299999999993</v>
      </c>
      <c r="H670" s="2">
        <f t="shared" si="79"/>
        <v>2.3446919999999984</v>
      </c>
      <c r="I670" s="2">
        <f t="array" ref="I670">SUMPRODUCT(B654:B673, (ROW(B654:B673)-ROW(B654)+1)) / (20*21/2)</f>
        <v>3.1953947619047613</v>
      </c>
      <c r="J670" s="2">
        <f t="shared" si="82"/>
        <v>3.0400618392616932</v>
      </c>
      <c r="K670" s="2">
        <f t="shared" si="76"/>
        <v>2.7311152053607626</v>
      </c>
    </row>
    <row r="671" spans="1:11" ht="13.5" x14ac:dyDescent="0.25">
      <c r="A671" s="3">
        <f>TITRES_STAT!B674</f>
        <v>43279</v>
      </c>
      <c r="B671" s="5">
        <f>TITRES_STAT!D674</f>
        <v>3.2835999999999999</v>
      </c>
      <c r="C671" s="2">
        <f t="shared" si="77"/>
        <v>0</v>
      </c>
      <c r="D671" s="2">
        <f t="shared" si="78"/>
        <v>3.1628999999999996</v>
      </c>
      <c r="E671" s="2">
        <f t="shared" si="80"/>
        <v>3.21522</v>
      </c>
      <c r="F671" s="2">
        <f t="shared" si="81"/>
        <v>3.1395599999999999</v>
      </c>
      <c r="G671" s="2">
        <f t="shared" si="75"/>
        <v>2.5893939999999991</v>
      </c>
      <c r="H671" s="2">
        <f t="shared" si="79"/>
        <v>2.3491184999999981</v>
      </c>
      <c r="I671" s="2">
        <f t="array" ref="I671">SUMPRODUCT(B655:B674, (ROW(B655:B674)-ROW(B655)+1)) / (20*21/2)</f>
        <v>3.2008719047619052</v>
      </c>
      <c r="J671" s="2">
        <f t="shared" si="82"/>
        <v>3.0632559498081986</v>
      </c>
      <c r="K671" s="2">
        <f t="shared" si="76"/>
        <v>2.752781275738772</v>
      </c>
    </row>
    <row r="672" spans="1:11" ht="13.5" x14ac:dyDescent="0.25">
      <c r="A672" s="3">
        <f>TITRES_STAT!B675</f>
        <v>43280</v>
      </c>
      <c r="B672" s="5">
        <f>TITRES_STAT!D675</f>
        <v>3.2031000000000001</v>
      </c>
      <c r="C672" s="2">
        <f t="shared" si="77"/>
        <v>-8.0499999999999794E-2</v>
      </c>
      <c r="D672" s="2">
        <f t="shared" si="78"/>
        <v>3.1886400000000004</v>
      </c>
      <c r="E672" s="2">
        <f t="shared" si="80"/>
        <v>3.2055600000000006</v>
      </c>
      <c r="F672" s="2">
        <f t="shared" si="81"/>
        <v>3.1467999999999998</v>
      </c>
      <c r="G672" s="2">
        <f t="shared" si="75"/>
        <v>2.6091919999999993</v>
      </c>
      <c r="H672" s="2">
        <f t="shared" si="79"/>
        <v>2.3531424999999984</v>
      </c>
      <c r="I672" s="2">
        <f t="array" ref="I672">SUMPRODUCT(B656:B675, (ROW(B656:B675)-ROW(B656)+1)) / (20*21/2)</f>
        <v>3.1967757142857143</v>
      </c>
      <c r="J672" s="2">
        <f t="shared" si="82"/>
        <v>3.0765744307788463</v>
      </c>
      <c r="K672" s="2">
        <f t="shared" si="76"/>
        <v>2.770440833552938</v>
      </c>
    </row>
    <row r="673" spans="1:11" ht="13.5" x14ac:dyDescent="0.25">
      <c r="A673" s="3">
        <f>TITRES_STAT!B676</f>
        <v>43283</v>
      </c>
      <c r="B673" s="5">
        <f>TITRES_STAT!D676</f>
        <v>3.2513999999999998</v>
      </c>
      <c r="C673" s="2">
        <f t="shared" si="77"/>
        <v>4.8299999999999788E-2</v>
      </c>
      <c r="D673" s="2">
        <f t="shared" si="78"/>
        <v>3.22404</v>
      </c>
      <c r="E673" s="2">
        <f t="shared" si="80"/>
        <v>3.1926800000000002</v>
      </c>
      <c r="F673" s="2">
        <f t="shared" si="81"/>
        <v>3.1616899999999992</v>
      </c>
      <c r="G673" s="2">
        <f t="shared" si="75"/>
        <v>2.6291499999999997</v>
      </c>
      <c r="H673" s="2">
        <f t="shared" si="79"/>
        <v>2.3574479999999984</v>
      </c>
      <c r="I673" s="2">
        <f t="array" ref="I673">SUMPRODUCT(B657:B676, (ROW(B657:B676)-ROW(B657)+1)) / (20*21/2)</f>
        <v>3.1880747619047618</v>
      </c>
      <c r="J673" s="2">
        <f t="shared" si="82"/>
        <v>3.0932244849903849</v>
      </c>
      <c r="K673" s="2">
        <f t="shared" si="76"/>
        <v>2.7893019773351759</v>
      </c>
    </row>
    <row r="674" spans="1:11" ht="13.5" x14ac:dyDescent="0.25">
      <c r="A674" s="3">
        <f>TITRES_STAT!B677</f>
        <v>43284</v>
      </c>
      <c r="B674" s="5">
        <f>TITRES_STAT!D677</f>
        <v>3.2191999999999998</v>
      </c>
      <c r="C674" s="2">
        <f t="shared" si="77"/>
        <v>-3.2200000000000006E-2</v>
      </c>
      <c r="D674" s="2">
        <f t="shared" si="78"/>
        <v>3.2481800000000001</v>
      </c>
      <c r="E674" s="2">
        <f t="shared" si="80"/>
        <v>3.1806000000000001</v>
      </c>
      <c r="F674" s="2">
        <f t="shared" si="81"/>
        <v>3.1818099999999996</v>
      </c>
      <c r="G674" s="2">
        <f t="shared" si="75"/>
        <v>2.6492699999999996</v>
      </c>
      <c r="H674" s="2">
        <f t="shared" si="79"/>
        <v>2.3620754999999987</v>
      </c>
      <c r="I674" s="2">
        <f t="array" ref="I674">SUMPRODUCT(B658:B677, (ROW(B658:B677)-ROW(B658)+1)) / (20*21/2)</f>
        <v>3.177955714285714</v>
      </c>
      <c r="J674" s="2">
        <f t="shared" si="82"/>
        <v>3.1052221530865389</v>
      </c>
      <c r="K674" s="2">
        <f t="shared" si="76"/>
        <v>2.8061607233220318</v>
      </c>
    </row>
    <row r="675" spans="1:11" ht="13.5" x14ac:dyDescent="0.25">
      <c r="A675" s="3">
        <f>TITRES_STAT!B678</f>
        <v>43285</v>
      </c>
      <c r="B675" s="5">
        <f>TITRES_STAT!D678</f>
        <v>3.1387999999999998</v>
      </c>
      <c r="C675" s="2">
        <f t="shared" si="77"/>
        <v>-8.0400000000000027E-2</v>
      </c>
      <c r="D675" s="2">
        <f t="shared" si="78"/>
        <v>3.21922</v>
      </c>
      <c r="E675" s="2">
        <f t="shared" si="80"/>
        <v>3.17014</v>
      </c>
      <c r="F675" s="2">
        <f t="shared" si="81"/>
        <v>3.1898599999999995</v>
      </c>
      <c r="G675" s="2">
        <f t="shared" si="75"/>
        <v>2.6684260000000002</v>
      </c>
      <c r="H675" s="2">
        <f t="shared" si="79"/>
        <v>2.3659789999999989</v>
      </c>
      <c r="I675" s="2">
        <f t="array" ref="I675">SUMPRODUCT(B659:B678, (ROW(B659:B678)-ROW(B659)+1)) / (20*21/2)</f>
        <v>3.1660395238095242</v>
      </c>
      <c r="J675" s="2">
        <f t="shared" si="82"/>
        <v>3.1084200432687732</v>
      </c>
      <c r="K675" s="2">
        <f t="shared" si="76"/>
        <v>2.8192054008388148</v>
      </c>
    </row>
    <row r="676" spans="1:11" ht="13.5" x14ac:dyDescent="0.25">
      <c r="A676" s="3">
        <f>TITRES_STAT!B679</f>
        <v>43286</v>
      </c>
      <c r="B676" s="5">
        <f>TITRES_STAT!D679</f>
        <v>3.0985</v>
      </c>
      <c r="C676" s="2">
        <f t="shared" si="77"/>
        <v>-4.029999999999978E-2</v>
      </c>
      <c r="D676" s="2">
        <f t="shared" si="78"/>
        <v>3.1821999999999999</v>
      </c>
      <c r="E676" s="2">
        <f t="shared" si="80"/>
        <v>3.1725500000000002</v>
      </c>
      <c r="F676" s="2">
        <f t="shared" si="81"/>
        <v>3.18865</v>
      </c>
      <c r="G676" s="2">
        <f t="shared" si="75"/>
        <v>2.6864539999999999</v>
      </c>
      <c r="H676" s="2">
        <f t="shared" si="79"/>
        <v>2.369439499999999</v>
      </c>
      <c r="I676" s="2">
        <f t="array" ref="I676">SUMPRODUCT(B660:B679, (ROW(B660:B679)-ROW(B660)+1)) / (20*21/2)</f>
        <v>3.1566100000000001</v>
      </c>
      <c r="J676" s="2">
        <f t="shared" si="82"/>
        <v>3.107475277243176</v>
      </c>
      <c r="K676" s="2">
        <f t="shared" si="76"/>
        <v>2.8301581302176846</v>
      </c>
    </row>
    <row r="677" spans="1:11" ht="13.5" x14ac:dyDescent="0.25">
      <c r="A677" s="3">
        <f>TITRES_STAT!B680</f>
        <v>43287</v>
      </c>
      <c r="B677" s="5">
        <f>TITRES_STAT!D680</f>
        <v>3.0823999999999998</v>
      </c>
      <c r="C677" s="2">
        <f t="shared" si="77"/>
        <v>-1.6100000000000225E-2</v>
      </c>
      <c r="D677" s="2">
        <f t="shared" si="78"/>
        <v>3.1580599999999999</v>
      </c>
      <c r="E677" s="2">
        <f t="shared" si="80"/>
        <v>3.1733500000000001</v>
      </c>
      <c r="F677" s="2">
        <f t="shared" si="81"/>
        <v>3.1834199999999999</v>
      </c>
      <c r="G677" s="2">
        <f t="shared" si="75"/>
        <v>2.7041599999999999</v>
      </c>
      <c r="H677" s="2">
        <f t="shared" si="79"/>
        <v>2.372819499999999</v>
      </c>
      <c r="I677" s="2">
        <f t="array" ref="I677">SUMPRODUCT(B661:B680, (ROW(B661:B680)-ROW(B661)+1)) / (20*21/2)</f>
        <v>3.1467252380952382</v>
      </c>
      <c r="J677" s="2">
        <f t="shared" si="82"/>
        <v>3.1050871556009687</v>
      </c>
      <c r="K677" s="2">
        <f t="shared" si="76"/>
        <v>2.8400499682483638</v>
      </c>
    </row>
    <row r="678" spans="1:11" ht="13.5" x14ac:dyDescent="0.25">
      <c r="A678" s="3">
        <f>TITRES_STAT!B681</f>
        <v>43290</v>
      </c>
      <c r="B678" s="5">
        <f>TITRES_STAT!D681</f>
        <v>3.0583</v>
      </c>
      <c r="C678" s="2">
        <f t="shared" si="77"/>
        <v>-2.4099999999999788E-2</v>
      </c>
      <c r="D678" s="2">
        <f t="shared" si="78"/>
        <v>3.11944</v>
      </c>
      <c r="E678" s="2">
        <f t="shared" si="80"/>
        <v>3.1717400000000002</v>
      </c>
      <c r="F678" s="2">
        <f t="shared" si="81"/>
        <v>3.1814100000000001</v>
      </c>
      <c r="G678" s="2">
        <f t="shared" si="75"/>
        <v>2.7233159999999996</v>
      </c>
      <c r="H678" s="2">
        <f t="shared" si="79"/>
        <v>2.3760789999999989</v>
      </c>
      <c r="I678" s="2">
        <f t="array" ref="I678">SUMPRODUCT(B662:B681, (ROW(B662:B681)-ROW(B662)+1)) / (20*21/2)</f>
        <v>3.1355371428571428</v>
      </c>
      <c r="J678" s="2">
        <f t="shared" si="82"/>
        <v>3.100631236019924</v>
      </c>
      <c r="K678" s="2">
        <f t="shared" si="76"/>
        <v>2.848608793022938</v>
      </c>
    </row>
    <row r="679" spans="1:11" ht="13.5" x14ac:dyDescent="0.25">
      <c r="A679" s="3">
        <f>TITRES_STAT!B682</f>
        <v>43291</v>
      </c>
      <c r="B679" s="5">
        <f>TITRES_STAT!D682</f>
        <v>3.0823999999999998</v>
      </c>
      <c r="C679" s="2">
        <f t="shared" si="77"/>
        <v>2.4099999999999788E-2</v>
      </c>
      <c r="D679" s="2">
        <f t="shared" si="78"/>
        <v>3.0920800000000002</v>
      </c>
      <c r="E679" s="2">
        <f t="shared" si="80"/>
        <v>3.1701299999999999</v>
      </c>
      <c r="F679" s="2">
        <f t="shared" si="81"/>
        <v>3.1781899999999998</v>
      </c>
      <c r="G679" s="2">
        <f t="shared" si="75"/>
        <v>2.7437580000000001</v>
      </c>
      <c r="H679" s="2">
        <f t="shared" si="79"/>
        <v>2.3796604999999995</v>
      </c>
      <c r="I679" s="2">
        <f t="array" ref="I679">SUMPRODUCT(B663:B682, (ROW(B663:B682)-ROW(B663)+1)) / (20*21/2)</f>
        <v>3.1209704761904757</v>
      </c>
      <c r="J679" s="2">
        <f t="shared" si="82"/>
        <v>3.0988949278275504</v>
      </c>
      <c r="K679" s="2">
        <f t="shared" si="76"/>
        <v>2.8577770756494898</v>
      </c>
    </row>
    <row r="680" spans="1:11" ht="13.5" x14ac:dyDescent="0.25">
      <c r="A680" s="3">
        <f>TITRES_STAT!B683</f>
        <v>43292</v>
      </c>
      <c r="B680" s="5">
        <f>TITRES_STAT!D683</f>
        <v>3.0743999999999998</v>
      </c>
      <c r="C680" s="2">
        <f t="shared" si="77"/>
        <v>-8.0000000000000071E-3</v>
      </c>
      <c r="D680" s="2">
        <f t="shared" si="78"/>
        <v>3.0792000000000002</v>
      </c>
      <c r="E680" s="2">
        <f t="shared" si="80"/>
        <v>3.1492100000000001</v>
      </c>
      <c r="F680" s="2">
        <f t="shared" si="81"/>
        <v>3.1757750000000002</v>
      </c>
      <c r="G680" s="2">
        <f t="shared" si="75"/>
        <v>2.7643620000000002</v>
      </c>
      <c r="H680" s="2">
        <f t="shared" si="79"/>
        <v>2.3830004999999996</v>
      </c>
      <c r="I680" s="2">
        <f t="array" ref="I680">SUMPRODUCT(B664:B683, (ROW(B664:B683)-ROW(B664)+1)) / (20*21/2)</f>
        <v>3.1077452380952377</v>
      </c>
      <c r="J680" s="2">
        <f t="shared" si="82"/>
        <v>3.0965620775582599</v>
      </c>
      <c r="K680" s="2">
        <f t="shared" si="76"/>
        <v>2.8662720922906861</v>
      </c>
    </row>
    <row r="681" spans="1:11" ht="13.5" x14ac:dyDescent="0.25">
      <c r="A681" s="3">
        <f>TITRES_STAT!B684</f>
        <v>43293</v>
      </c>
      <c r="B681" s="5">
        <f>TITRES_STAT!D684</f>
        <v>3.0583</v>
      </c>
      <c r="C681" s="2">
        <f t="shared" si="77"/>
        <v>-1.6099999999999781E-2</v>
      </c>
      <c r="D681" s="2">
        <f t="shared" si="78"/>
        <v>3.0711599999999999</v>
      </c>
      <c r="E681" s="2">
        <f t="shared" si="80"/>
        <v>3.1266799999999999</v>
      </c>
      <c r="F681" s="2">
        <f t="shared" si="81"/>
        <v>3.1709499999999999</v>
      </c>
      <c r="G681" s="2">
        <f t="shared" si="75"/>
        <v>2.7844820000000006</v>
      </c>
      <c r="H681" s="2">
        <f t="shared" si="79"/>
        <v>2.3861794999999995</v>
      </c>
      <c r="I681" s="2">
        <f t="array" ref="I681">SUMPRODUCT(B665:B684, (ROW(B665:B684)-ROW(B665)+1)) / (20*21/2)</f>
        <v>3.0954828571428568</v>
      </c>
      <c r="J681" s="2">
        <f t="shared" si="82"/>
        <v>3.0929180701717587</v>
      </c>
      <c r="K681" s="2">
        <f t="shared" si="76"/>
        <v>2.8738025984753652</v>
      </c>
    </row>
    <row r="682" spans="1:11" ht="13.5" x14ac:dyDescent="0.25">
      <c r="A682" s="3">
        <f>TITRES_STAT!B685</f>
        <v>43294</v>
      </c>
      <c r="B682" s="5">
        <f>TITRES_STAT!D685</f>
        <v>3.0179999999999998</v>
      </c>
      <c r="C682" s="2">
        <f t="shared" si="77"/>
        <v>-4.0300000000000225E-2</v>
      </c>
      <c r="D682" s="2">
        <f t="shared" si="78"/>
        <v>3.0582799999999999</v>
      </c>
      <c r="E682" s="2">
        <f t="shared" si="80"/>
        <v>3.1081699999999999</v>
      </c>
      <c r="F682" s="2">
        <f t="shared" si="81"/>
        <v>3.1568650000000007</v>
      </c>
      <c r="G682" s="2">
        <f t="shared" si="75"/>
        <v>2.8037960000000002</v>
      </c>
      <c r="H682" s="2">
        <f t="shared" si="79"/>
        <v>2.3891974999999994</v>
      </c>
      <c r="I682" s="2">
        <f t="array" ref="I682">SUMPRODUCT(B666:B685, (ROW(B666:B685)-ROW(B666)+1)) / (20*21/2)</f>
        <v>3.0955252380952376</v>
      </c>
      <c r="J682" s="2">
        <f t="shared" si="82"/>
        <v>3.0857830158696862</v>
      </c>
      <c r="K682" s="2">
        <f t="shared" si="76"/>
        <v>2.879457398535155</v>
      </c>
    </row>
    <row r="683" spans="1:11" ht="13.5" x14ac:dyDescent="0.25">
      <c r="A683" s="3">
        <f>TITRES_STAT!B686</f>
        <v>43297</v>
      </c>
      <c r="B683" s="5">
        <f>TITRES_STAT!D686</f>
        <v>3.0179999999999998</v>
      </c>
      <c r="C683" s="2">
        <f t="shared" si="77"/>
        <v>0</v>
      </c>
      <c r="D683" s="2">
        <f t="shared" si="78"/>
        <v>3.0502200000000004</v>
      </c>
      <c r="E683" s="2">
        <f t="shared" si="80"/>
        <v>3.0848300000000002</v>
      </c>
      <c r="F683" s="2">
        <f t="shared" si="81"/>
        <v>3.1387550000000006</v>
      </c>
      <c r="G683" s="2">
        <f t="shared" si="75"/>
        <v>2.8219840000000005</v>
      </c>
      <c r="H683" s="2">
        <f t="shared" si="79"/>
        <v>2.3922959999999991</v>
      </c>
      <c r="I683" s="2">
        <f t="array" ref="I683">SUMPRODUCT(B667:B686, (ROW(B667:B686)-ROW(B667)+1)) / (20*21/2)</f>
        <v>3.0946090476190471</v>
      </c>
      <c r="J683" s="2">
        <f t="shared" si="82"/>
        <v>3.0793274905487635</v>
      </c>
      <c r="K683" s="2">
        <f t="shared" si="76"/>
        <v>2.8848904417298553</v>
      </c>
    </row>
    <row r="684" spans="1:11" ht="13.5" x14ac:dyDescent="0.25">
      <c r="A684" s="3">
        <f>TITRES_STAT!B687</f>
        <v>43298</v>
      </c>
      <c r="B684" s="5">
        <f>TITRES_STAT!D687</f>
        <v>3.01</v>
      </c>
      <c r="C684" s="2">
        <f t="shared" si="77"/>
        <v>-8.0000000000000071E-3</v>
      </c>
      <c r="D684" s="2">
        <f t="shared" si="78"/>
        <v>3.0357400000000001</v>
      </c>
      <c r="E684" s="2">
        <f t="shared" si="80"/>
        <v>3.0639099999999999</v>
      </c>
      <c r="F684" s="2">
        <f t="shared" si="81"/>
        <v>3.122255</v>
      </c>
      <c r="G684" s="2">
        <f t="shared" si="75"/>
        <v>2.8403340000000004</v>
      </c>
      <c r="H684" s="2">
        <f t="shared" si="79"/>
        <v>2.3955154999999992</v>
      </c>
      <c r="I684" s="2">
        <f t="array" ref="I684">SUMPRODUCT(B668:B687, (ROW(B668:B687)-ROW(B668)+1)) / (20*21/2)</f>
        <v>3.0966061904761903</v>
      </c>
      <c r="J684" s="2">
        <f t="shared" si="82"/>
        <v>3.0727248724012624</v>
      </c>
      <c r="K684" s="2">
        <f t="shared" si="76"/>
        <v>2.8897966989169199</v>
      </c>
    </row>
    <row r="685" spans="1:11" ht="13.5" x14ac:dyDescent="0.25">
      <c r="A685" s="3">
        <f>TITRES_STAT!B688</f>
        <v>43299</v>
      </c>
      <c r="B685" s="5">
        <f>TITRES_STAT!D688</f>
        <v>3.1227</v>
      </c>
      <c r="C685" s="2">
        <f t="shared" si="77"/>
        <v>0.11270000000000024</v>
      </c>
      <c r="D685" s="2">
        <f t="shared" si="78"/>
        <v>3.0453999999999999</v>
      </c>
      <c r="E685" s="2">
        <f t="shared" si="80"/>
        <v>3.0623000000000005</v>
      </c>
      <c r="F685" s="2">
        <f t="shared" si="81"/>
        <v>3.1162200000000002</v>
      </c>
      <c r="G685" s="2">
        <f t="shared" si="75"/>
        <v>2.8607780000000007</v>
      </c>
      <c r="H685" s="2">
        <f t="shared" si="79"/>
        <v>2.3994994999999992</v>
      </c>
      <c r="I685" s="2">
        <f t="array" ref="I685">SUMPRODUCT(B669:B688, (ROW(B669:B688)-ROW(B669)+1)) / (20*21/2)</f>
        <v>3.0944585714285711</v>
      </c>
      <c r="J685" s="2">
        <f t="shared" si="82"/>
        <v>3.077484408363047</v>
      </c>
      <c r="K685" s="2">
        <f t="shared" si="76"/>
        <v>2.8989301617044916</v>
      </c>
    </row>
    <row r="686" spans="1:11" ht="13.5" x14ac:dyDescent="0.25">
      <c r="A686" s="3">
        <f>TITRES_STAT!B689</f>
        <v>43300</v>
      </c>
      <c r="B686" s="5">
        <f>TITRES_STAT!D689</f>
        <v>3.1065999999999998</v>
      </c>
      <c r="C686" s="2">
        <f t="shared" si="77"/>
        <v>-1.6100000000000225E-2</v>
      </c>
      <c r="D686" s="2">
        <f t="shared" si="78"/>
        <v>3.0550600000000001</v>
      </c>
      <c r="E686" s="2">
        <f t="shared" si="80"/>
        <v>3.0631100000000004</v>
      </c>
      <c r="F686" s="2">
        <f t="shared" si="81"/>
        <v>3.1178300000000005</v>
      </c>
      <c r="G686" s="2">
        <f t="shared" si="75"/>
        <v>2.8810600000000006</v>
      </c>
      <c r="H686" s="2">
        <f t="shared" si="79"/>
        <v>2.4033629999999992</v>
      </c>
      <c r="I686" s="2">
        <f t="array" ref="I686">SUMPRODUCT(B670:B689, (ROW(B670:B689)-ROW(B670)+1)) / (20*21/2)</f>
        <v>3.0883676190476188</v>
      </c>
      <c r="J686" s="2">
        <f t="shared" si="82"/>
        <v>3.0802573218522804</v>
      </c>
      <c r="K686" s="2">
        <f t="shared" si="76"/>
        <v>2.9070740769317664</v>
      </c>
    </row>
    <row r="687" spans="1:11" ht="13.5" x14ac:dyDescent="0.25">
      <c r="A687" s="3">
        <f>TITRES_STAT!B690</f>
        <v>43301</v>
      </c>
      <c r="B687" s="5">
        <f>TITRES_STAT!D690</f>
        <v>3.1387999999999998</v>
      </c>
      <c r="C687" s="2">
        <f t="shared" si="77"/>
        <v>3.2200000000000006E-2</v>
      </c>
      <c r="D687" s="2">
        <f t="shared" si="78"/>
        <v>3.0792200000000003</v>
      </c>
      <c r="E687" s="2">
        <f t="shared" si="80"/>
        <v>3.0687500000000005</v>
      </c>
      <c r="F687" s="2">
        <f t="shared" si="81"/>
        <v>3.1210500000000003</v>
      </c>
      <c r="G687" s="2">
        <f t="shared" si="75"/>
        <v>2.9019860000000004</v>
      </c>
      <c r="H687" s="2">
        <f t="shared" si="79"/>
        <v>2.4076284999999991</v>
      </c>
      <c r="I687" s="2">
        <f t="array" ref="I687">SUMPRODUCT(B671:B690, (ROW(B671:B690)-ROW(B671)+1)) / (20*21/2)</f>
        <v>3.0794014285714288</v>
      </c>
      <c r="J687" s="2">
        <f t="shared" si="82"/>
        <v>3.0858328150092063</v>
      </c>
      <c r="K687" s="2">
        <f t="shared" si="76"/>
        <v>2.9161613680324816</v>
      </c>
    </row>
    <row r="688" spans="1:11" ht="13.5" x14ac:dyDescent="0.25">
      <c r="A688" s="3">
        <f>TITRES_STAT!B691</f>
        <v>43304</v>
      </c>
      <c r="B688" s="5">
        <f>TITRES_STAT!D691</f>
        <v>3.0985</v>
      </c>
      <c r="C688" s="2">
        <f t="shared" si="77"/>
        <v>-4.029999999999978E-2</v>
      </c>
      <c r="D688" s="2">
        <f t="shared" si="78"/>
        <v>3.0953200000000001</v>
      </c>
      <c r="E688" s="2">
        <f t="shared" si="80"/>
        <v>3.0727700000000002</v>
      </c>
      <c r="F688" s="2">
        <f t="shared" si="81"/>
        <v>3.1222550000000004</v>
      </c>
      <c r="G688" s="2">
        <f t="shared" si="75"/>
        <v>2.9221060000000008</v>
      </c>
      <c r="H688" s="2">
        <f t="shared" si="79"/>
        <v>2.4116524999999989</v>
      </c>
      <c r="I688" s="2">
        <f t="array" ref="I688">SUMPRODUCT(B672:B691, (ROW(B672:B691)-ROW(B672)+1)) / (20*21/2)</f>
        <v>3.0701280952380956</v>
      </c>
      <c r="J688" s="2">
        <f t="shared" si="82"/>
        <v>3.0870392135797582</v>
      </c>
      <c r="K688" s="2">
        <f t="shared" si="76"/>
        <v>2.9233119026194432</v>
      </c>
    </row>
    <row r="689" spans="1:11" ht="13.5" x14ac:dyDescent="0.25">
      <c r="A689" s="3">
        <f>TITRES_STAT!B692</f>
        <v>43305</v>
      </c>
      <c r="B689" s="5">
        <f>TITRES_STAT!D692</f>
        <v>3.0583</v>
      </c>
      <c r="C689" s="2">
        <f t="shared" si="77"/>
        <v>-4.0200000000000014E-2</v>
      </c>
      <c r="D689" s="2">
        <f t="shared" si="78"/>
        <v>3.1049799999999999</v>
      </c>
      <c r="E689" s="2">
        <f t="shared" si="80"/>
        <v>3.07036</v>
      </c>
      <c r="F689" s="2">
        <f t="shared" si="81"/>
        <v>3.1202450000000006</v>
      </c>
      <c r="G689" s="2">
        <f t="shared" si="75"/>
        <v>2.9415820000000004</v>
      </c>
      <c r="H689" s="2">
        <f t="shared" si="79"/>
        <v>2.4154754999999986</v>
      </c>
      <c r="I689" s="2">
        <f t="array" ref="I689">SUMPRODUCT(B673:B692, (ROW(B673:B692)-ROW(B673)+1)) / (20*21/2)</f>
        <v>3.0744242857142856</v>
      </c>
      <c r="J689" s="2">
        <f t="shared" si="82"/>
        <v>3.0843021456197812</v>
      </c>
      <c r="K689" s="2">
        <f t="shared" si="76"/>
        <v>2.9286055534971123</v>
      </c>
    </row>
    <row r="690" spans="1:11" ht="13.5" x14ac:dyDescent="0.25">
      <c r="A690" s="3">
        <f>TITRES_STAT!B693</f>
        <v>43307</v>
      </c>
      <c r="B690" s="5">
        <f>TITRES_STAT!D693</f>
        <v>3.0261</v>
      </c>
      <c r="C690" s="2">
        <f t="shared" si="77"/>
        <v>-3.2200000000000006E-2</v>
      </c>
      <c r="D690" s="2">
        <f t="shared" si="78"/>
        <v>3.0856599999999998</v>
      </c>
      <c r="E690" s="2">
        <f t="shared" si="80"/>
        <v>3.0655299999999999</v>
      </c>
      <c r="F690" s="2">
        <f t="shared" si="81"/>
        <v>3.1073700000000004</v>
      </c>
      <c r="G690" s="2">
        <f t="shared" ref="G690:G753" si="83">AVERAGE(B641:B690)</f>
        <v>2.9604140000000005</v>
      </c>
      <c r="H690" s="2">
        <f t="shared" si="79"/>
        <v>2.4191374999999988</v>
      </c>
      <c r="I690" s="2">
        <f t="array" ref="I690">SUMPRODUCT(B674:B693, (ROW(B674:B693)-ROW(B674)+1)) / (20*21/2)</f>
        <v>3.092055238095238</v>
      </c>
      <c r="J690" s="2">
        <f t="shared" si="82"/>
        <v>3.0787590841321828</v>
      </c>
      <c r="K690" s="2">
        <f t="shared" si="76"/>
        <v>2.9324288651246766</v>
      </c>
    </row>
    <row r="691" spans="1:11" ht="13.5" x14ac:dyDescent="0.25">
      <c r="A691" s="3">
        <f>TITRES_STAT!B694</f>
        <v>43308</v>
      </c>
      <c r="B691" s="5">
        <f>TITRES_STAT!D694</f>
        <v>3.01</v>
      </c>
      <c r="C691" s="2">
        <f t="shared" si="77"/>
        <v>-1.6100000000000225E-2</v>
      </c>
      <c r="D691" s="2">
        <f t="shared" si="78"/>
        <v>3.0663399999999998</v>
      </c>
      <c r="E691" s="2">
        <f t="shared" si="80"/>
        <v>3.0606999999999998</v>
      </c>
      <c r="F691" s="2">
        <f t="shared" si="81"/>
        <v>3.0936899999999996</v>
      </c>
      <c r="G691" s="2">
        <f t="shared" si="83"/>
        <v>2.9792460000000007</v>
      </c>
      <c r="H691" s="2">
        <f t="shared" si="79"/>
        <v>2.422718999999999</v>
      </c>
      <c r="I691" s="2">
        <f t="array" ref="I691">SUMPRODUCT(B675:B694, (ROW(B675:B694)-ROW(B675)+1)) / (20*21/2)</f>
        <v>3.0965423809523807</v>
      </c>
      <c r="J691" s="2">
        <f t="shared" si="82"/>
        <v>3.0722105999291176</v>
      </c>
      <c r="K691" s="2">
        <f t="shared" ref="K691:K754" si="84">$K$4*B691+(1-$K$4)*K690</f>
        <v>2.935470870413905</v>
      </c>
    </row>
    <row r="692" spans="1:11" ht="13.5" x14ac:dyDescent="0.25">
      <c r="A692" s="3">
        <f>TITRES_STAT!B695</f>
        <v>43311</v>
      </c>
      <c r="B692" s="5">
        <f>TITRES_STAT!D695</f>
        <v>3.1387999999999998</v>
      </c>
      <c r="C692" s="2">
        <f t="shared" si="77"/>
        <v>0.12880000000000003</v>
      </c>
      <c r="D692" s="2">
        <f t="shared" si="78"/>
        <v>3.0663399999999998</v>
      </c>
      <c r="E692" s="2">
        <f t="shared" si="80"/>
        <v>3.0727799999999998</v>
      </c>
      <c r="F692" s="2">
        <f t="shared" si="81"/>
        <v>3.0904750000000001</v>
      </c>
      <c r="G692" s="2">
        <f t="shared" si="83"/>
        <v>3.0003320000000002</v>
      </c>
      <c r="H692" s="2">
        <f t="shared" si="79"/>
        <v>2.4269444999999985</v>
      </c>
      <c r="I692" s="2">
        <f t="array" ref="I692">SUMPRODUCT(B676:B695, (ROW(B676:B695)-ROW(B676)+1)) / (20*21/2)</f>
        <v>3.0929742857142855</v>
      </c>
      <c r="J692" s="2">
        <f t="shared" si="82"/>
        <v>3.078552447554916</v>
      </c>
      <c r="K692" s="2">
        <f t="shared" si="84"/>
        <v>2.9434445617702223</v>
      </c>
    </row>
    <row r="693" spans="1:11" ht="13.5" x14ac:dyDescent="0.25">
      <c r="A693" s="3">
        <f>TITRES_STAT!B696</f>
        <v>43312</v>
      </c>
      <c r="B693" s="5">
        <f>TITRES_STAT!D696</f>
        <v>3.2755999999999998</v>
      </c>
      <c r="C693" s="2">
        <f t="shared" si="77"/>
        <v>0.13680000000000003</v>
      </c>
      <c r="D693" s="2">
        <f t="shared" si="78"/>
        <v>3.1017600000000001</v>
      </c>
      <c r="E693" s="2">
        <f t="shared" si="80"/>
        <v>3.0985399999999998</v>
      </c>
      <c r="F693" s="2">
        <f t="shared" si="81"/>
        <v>3.0916849999999996</v>
      </c>
      <c r="G693" s="2">
        <f t="shared" si="83"/>
        <v>3.0230280000000005</v>
      </c>
      <c r="H693" s="2">
        <f t="shared" si="79"/>
        <v>2.4315319999999985</v>
      </c>
      <c r="I693" s="2">
        <f t="array" ref="I693">SUMPRODUCT(B677:B696, (ROW(B677:B696)-ROW(B677)+1)) / (20*21/2)</f>
        <v>3.0982661904761906</v>
      </c>
      <c r="J693" s="2">
        <f t="shared" si="82"/>
        <v>3.0973188811211143</v>
      </c>
      <c r="K693" s="2">
        <f t="shared" si="84"/>
        <v>2.9564702652302137</v>
      </c>
    </row>
    <row r="694" spans="1:11" ht="13.5" x14ac:dyDescent="0.25">
      <c r="A694" s="3">
        <f>TITRES_STAT!B697</f>
        <v>43313</v>
      </c>
      <c r="B694" s="5">
        <f>TITRES_STAT!D697</f>
        <v>3.1387999999999998</v>
      </c>
      <c r="C694" s="2">
        <f t="shared" si="77"/>
        <v>-0.13680000000000003</v>
      </c>
      <c r="D694" s="2">
        <f t="shared" si="78"/>
        <v>3.1178599999999994</v>
      </c>
      <c r="E694" s="2">
        <f t="shared" si="80"/>
        <v>3.1114199999999999</v>
      </c>
      <c r="F694" s="2">
        <f t="shared" si="81"/>
        <v>3.0876649999999999</v>
      </c>
      <c r="G694" s="2">
        <f t="shared" si="83"/>
        <v>3.0410560000000002</v>
      </c>
      <c r="H694" s="2">
        <f t="shared" si="79"/>
        <v>2.4355159999999985</v>
      </c>
      <c r="I694" s="2">
        <f t="array" ref="I694">SUMPRODUCT(B678:B697, (ROW(B678:B697)-ROW(B678)+1)) / (20*21/2)</f>
        <v>3.1018328571428571</v>
      </c>
      <c r="J694" s="2">
        <f t="shared" si="82"/>
        <v>3.1012694638714842</v>
      </c>
      <c r="K694" s="2">
        <f t="shared" si="84"/>
        <v>2.96362045090746</v>
      </c>
    </row>
    <row r="695" spans="1:11" ht="13.5" x14ac:dyDescent="0.25">
      <c r="A695" s="3">
        <f>TITRES_STAT!B698</f>
        <v>43314</v>
      </c>
      <c r="B695" s="5">
        <f>TITRES_STAT!D698</f>
        <v>3.0501999999999998</v>
      </c>
      <c r="C695" s="2">
        <f t="shared" si="77"/>
        <v>-8.8600000000000012E-2</v>
      </c>
      <c r="D695" s="2">
        <f t="shared" si="78"/>
        <v>3.1226799999999999</v>
      </c>
      <c r="E695" s="2">
        <f t="shared" si="80"/>
        <v>3.1041699999999999</v>
      </c>
      <c r="F695" s="2">
        <f t="shared" si="81"/>
        <v>3.0832350000000002</v>
      </c>
      <c r="G695" s="2">
        <f t="shared" si="83"/>
        <v>3.0566680000000002</v>
      </c>
      <c r="H695" s="2">
        <f t="shared" si="79"/>
        <v>2.4390569999999991</v>
      </c>
      <c r="I695" s="2">
        <f t="array" ref="I695">SUMPRODUCT(B679:B698, (ROW(B679:B698)-ROW(B679)+1)) / (20*21/2)</f>
        <v>3.1067409523809522</v>
      </c>
      <c r="J695" s="2">
        <f t="shared" si="82"/>
        <v>3.0964057054075336</v>
      </c>
      <c r="K695" s="2">
        <f t="shared" si="84"/>
        <v>2.9670157273424613</v>
      </c>
    </row>
    <row r="696" spans="1:11" ht="13.5" x14ac:dyDescent="0.25">
      <c r="A696" s="3">
        <f>TITRES_STAT!B699</f>
        <v>43315</v>
      </c>
      <c r="B696" s="5">
        <f>TITRES_STAT!D699</f>
        <v>3.1387999999999998</v>
      </c>
      <c r="C696" s="2">
        <f t="shared" si="77"/>
        <v>8.8600000000000012E-2</v>
      </c>
      <c r="D696" s="2">
        <f t="shared" si="78"/>
        <v>3.1484399999999999</v>
      </c>
      <c r="E696" s="2">
        <f t="shared" si="80"/>
        <v>3.1073900000000001</v>
      </c>
      <c r="F696" s="2">
        <f t="shared" si="81"/>
        <v>3.0852499999999998</v>
      </c>
      <c r="G696" s="2">
        <f t="shared" si="83"/>
        <v>3.0735700000000001</v>
      </c>
      <c r="H696" s="2">
        <f t="shared" si="79"/>
        <v>2.4430009999999989</v>
      </c>
      <c r="I696" s="2">
        <f t="array" ref="I696">SUMPRODUCT(B680:B699, (ROW(B680:B699)-ROW(B680)+1)) / (20*21/2)</f>
        <v>3.1028276190476194</v>
      </c>
      <c r="J696" s="2">
        <f t="shared" si="82"/>
        <v>3.1004432572734828</v>
      </c>
      <c r="K696" s="2">
        <f t="shared" si="84"/>
        <v>2.9737523654858942</v>
      </c>
    </row>
    <row r="697" spans="1:11" ht="13.5" x14ac:dyDescent="0.25">
      <c r="A697" s="3">
        <f>TITRES_STAT!B700</f>
        <v>43318</v>
      </c>
      <c r="B697" s="5">
        <f>TITRES_STAT!D700</f>
        <v>3.1227</v>
      </c>
      <c r="C697" s="2">
        <f t="shared" si="77"/>
        <v>-1.6099999999999781E-2</v>
      </c>
      <c r="D697" s="2">
        <f t="shared" si="78"/>
        <v>3.1452199999999997</v>
      </c>
      <c r="E697" s="2">
        <f t="shared" si="80"/>
        <v>3.1057800000000002</v>
      </c>
      <c r="F697" s="2">
        <f t="shared" si="81"/>
        <v>3.0872649999999995</v>
      </c>
      <c r="G697" s="2">
        <f t="shared" si="83"/>
        <v>3.0882180000000004</v>
      </c>
      <c r="H697" s="2">
        <f t="shared" si="79"/>
        <v>2.4469849999999993</v>
      </c>
      <c r="I697" s="2">
        <f t="array" ref="I697">SUMPRODUCT(B681:B700, (ROW(B681:B700)-ROW(B681)+1)) / (20*21/2)</f>
        <v>3.0952390476190472</v>
      </c>
      <c r="J697" s="2">
        <f t="shared" si="82"/>
        <v>3.1025629470569607</v>
      </c>
      <c r="K697" s="2">
        <f t="shared" si="84"/>
        <v>2.9795934491923299</v>
      </c>
    </row>
    <row r="698" spans="1:11" ht="13.5" x14ac:dyDescent="0.25">
      <c r="A698" s="3">
        <f>TITRES_STAT!B701</f>
        <v>43319</v>
      </c>
      <c r="B698" s="5">
        <f>TITRES_STAT!D701</f>
        <v>3.1387999999999998</v>
      </c>
      <c r="C698" s="2">
        <f t="shared" si="77"/>
        <v>1.6099999999999781E-2</v>
      </c>
      <c r="D698" s="2">
        <f t="shared" si="78"/>
        <v>3.1178599999999999</v>
      </c>
      <c r="E698" s="2">
        <f t="shared" si="80"/>
        <v>3.10981</v>
      </c>
      <c r="F698" s="2">
        <f t="shared" si="81"/>
        <v>3.0912899999999994</v>
      </c>
      <c r="G698" s="2">
        <f t="shared" si="83"/>
        <v>3.1010960000000005</v>
      </c>
      <c r="H698" s="2">
        <f t="shared" si="79"/>
        <v>2.451169999999999</v>
      </c>
      <c r="I698" s="2">
        <f t="array" ref="I698">SUMPRODUCT(B682:B701, (ROW(B682:B701)-ROW(B682)+1)) / (20*21/2)</f>
        <v>3.087185714285714</v>
      </c>
      <c r="J698" s="2">
        <f t="shared" si="82"/>
        <v>3.1060140949562975</v>
      </c>
      <c r="K698" s="2">
        <f t="shared" si="84"/>
        <v>2.9858368433416502</v>
      </c>
    </row>
    <row r="699" spans="1:11" ht="13.5" x14ac:dyDescent="0.25">
      <c r="A699" s="3">
        <f>TITRES_STAT!B702</f>
        <v>43320</v>
      </c>
      <c r="B699" s="5">
        <f>TITRES_STAT!D702</f>
        <v>3.0501999999999998</v>
      </c>
      <c r="C699" s="2">
        <f t="shared" si="77"/>
        <v>-8.8600000000000012E-2</v>
      </c>
      <c r="D699" s="2">
        <f t="shared" si="78"/>
        <v>3.1001400000000001</v>
      </c>
      <c r="E699" s="2">
        <f t="shared" si="80"/>
        <v>3.1089999999999995</v>
      </c>
      <c r="F699" s="2">
        <f t="shared" si="81"/>
        <v>3.0896799999999995</v>
      </c>
      <c r="G699" s="2">
        <f t="shared" si="83"/>
        <v>3.1093040000000003</v>
      </c>
      <c r="H699" s="2">
        <f t="shared" si="79"/>
        <v>2.4551939999999997</v>
      </c>
      <c r="I699" s="2">
        <f t="array" ref="I699">SUMPRODUCT(B683:B702, (ROW(B683:B702)-ROW(B683)+1)) / (20*21/2)</f>
        <v>3.0763342857142857</v>
      </c>
      <c r="J699" s="2">
        <f t="shared" si="82"/>
        <v>3.1006984668652215</v>
      </c>
      <c r="K699" s="2">
        <f t="shared" si="84"/>
        <v>2.9883608887008011</v>
      </c>
    </row>
    <row r="700" spans="1:11" ht="13.5" x14ac:dyDescent="0.25">
      <c r="A700" s="3">
        <f>TITRES_STAT!B703</f>
        <v>43321</v>
      </c>
      <c r="B700" s="5">
        <f>TITRES_STAT!D703</f>
        <v>3.01</v>
      </c>
      <c r="C700" s="2">
        <f t="shared" si="77"/>
        <v>-4.0200000000000014E-2</v>
      </c>
      <c r="D700" s="2">
        <f t="shared" si="78"/>
        <v>3.0920999999999998</v>
      </c>
      <c r="E700" s="2">
        <f t="shared" si="80"/>
        <v>3.1073899999999997</v>
      </c>
      <c r="F700" s="2">
        <f t="shared" si="81"/>
        <v>3.0864599999999998</v>
      </c>
      <c r="G700" s="2">
        <f t="shared" si="83"/>
        <v>3.1136500000000003</v>
      </c>
      <c r="H700" s="2">
        <f t="shared" si="79"/>
        <v>2.458976499999999</v>
      </c>
      <c r="I700" s="2">
        <f t="array" ref="I700">SUMPRODUCT(B684:B703, (ROW(B684:B703)-ROW(B684)+1)) / (20*21/2)</f>
        <v>3.0703128571428575</v>
      </c>
      <c r="J700" s="2">
        <f t="shared" si="82"/>
        <v>3.0920605176399625</v>
      </c>
      <c r="K700" s="2">
        <f t="shared" si="84"/>
        <v>2.9892094813007697</v>
      </c>
    </row>
    <row r="701" spans="1:11" ht="13.5" x14ac:dyDescent="0.25">
      <c r="A701" s="3">
        <f>TITRES_STAT!B704</f>
        <v>43322</v>
      </c>
      <c r="B701" s="5">
        <f>TITRES_STAT!D704</f>
        <v>3.0019</v>
      </c>
      <c r="C701" s="2">
        <f t="shared" si="77"/>
        <v>-8.099999999999774E-3</v>
      </c>
      <c r="D701" s="2">
        <f t="shared" si="78"/>
        <v>3.0647199999999999</v>
      </c>
      <c r="E701" s="2">
        <f t="shared" si="80"/>
        <v>3.1065799999999997</v>
      </c>
      <c r="F701" s="2">
        <f t="shared" si="81"/>
        <v>3.0836399999999995</v>
      </c>
      <c r="G701" s="2">
        <f t="shared" si="83"/>
        <v>3.1146160000000007</v>
      </c>
      <c r="H701" s="2">
        <f t="shared" si="79"/>
        <v>2.4627184999999994</v>
      </c>
      <c r="I701" s="2">
        <f t="array" ref="I701">SUMPRODUCT(B685:B704, (ROW(B685:B704)-ROW(B685)+1)) / (20*21/2)</f>
        <v>3.0589295238095238</v>
      </c>
      <c r="J701" s="2">
        <f t="shared" si="82"/>
        <v>3.083473801674252</v>
      </c>
      <c r="K701" s="2">
        <f t="shared" si="84"/>
        <v>2.9897071487007394</v>
      </c>
    </row>
    <row r="702" spans="1:11" ht="13.5" x14ac:dyDescent="0.25">
      <c r="A702" s="3">
        <f>TITRES_STAT!B705</f>
        <v>43326</v>
      </c>
      <c r="B702" s="5">
        <f>TITRES_STAT!D705</f>
        <v>2.9697</v>
      </c>
      <c r="C702" s="2">
        <f t="shared" si="77"/>
        <v>-3.2200000000000006E-2</v>
      </c>
      <c r="D702" s="2">
        <f t="shared" si="78"/>
        <v>3.0341200000000002</v>
      </c>
      <c r="E702" s="2">
        <f t="shared" si="80"/>
        <v>3.0896699999999999</v>
      </c>
      <c r="F702" s="2">
        <f t="shared" si="81"/>
        <v>3.0812249999999994</v>
      </c>
      <c r="G702" s="2">
        <f t="shared" si="83"/>
        <v>3.1128440000000008</v>
      </c>
      <c r="H702" s="2">
        <f t="shared" si="79"/>
        <v>2.4660984999999993</v>
      </c>
      <c r="I702" s="2">
        <f t="array" ref="I702">SUMPRODUCT(B686:B705, (ROW(B686:B705)-ROW(B686)+1)) / (20*21/2)</f>
        <v>3.0431761904761898</v>
      </c>
      <c r="J702" s="2">
        <f t="shared" si="82"/>
        <v>3.0726382015147995</v>
      </c>
      <c r="K702" s="2">
        <f t="shared" si="84"/>
        <v>2.9889225546340441</v>
      </c>
    </row>
    <row r="703" spans="1:11" ht="13.5" x14ac:dyDescent="0.25">
      <c r="A703" s="3">
        <f>TITRES_STAT!B706</f>
        <v>43327</v>
      </c>
      <c r="B703" s="5">
        <f>TITRES_STAT!D706</f>
        <v>3.0179999999999998</v>
      </c>
      <c r="C703" s="2">
        <f t="shared" si="77"/>
        <v>4.8299999999999788E-2</v>
      </c>
      <c r="D703" s="2">
        <f t="shared" si="78"/>
        <v>3.0099600000000004</v>
      </c>
      <c r="E703" s="2">
        <f t="shared" si="80"/>
        <v>3.0639099999999995</v>
      </c>
      <c r="F703" s="2">
        <f t="shared" si="81"/>
        <v>3.0812249999999994</v>
      </c>
      <c r="G703" s="2">
        <f t="shared" si="83"/>
        <v>3.1141319999999997</v>
      </c>
      <c r="H703" s="2">
        <f t="shared" si="79"/>
        <v>2.470041999999999</v>
      </c>
      <c r="I703" s="2">
        <f t="array" ref="I703">SUMPRODUCT(B687:B706, (ROW(B687:B706)-ROW(B687)+1)) / (20*21/2)</f>
        <v>3.0414480952380947</v>
      </c>
      <c r="J703" s="2">
        <f t="shared" si="82"/>
        <v>3.0674345632752948</v>
      </c>
      <c r="K703" s="2">
        <f t="shared" si="84"/>
        <v>2.9900628466091801</v>
      </c>
    </row>
    <row r="704" spans="1:11" ht="13.5" x14ac:dyDescent="0.25">
      <c r="A704" s="3">
        <f>TITRES_STAT!B707</f>
        <v>43328</v>
      </c>
      <c r="B704" s="5">
        <f>TITRES_STAT!D707</f>
        <v>2.9617</v>
      </c>
      <c r="C704" s="2">
        <f t="shared" si="77"/>
        <v>-5.6299999999999795E-2</v>
      </c>
      <c r="D704" s="2">
        <f t="shared" si="78"/>
        <v>2.9922600000000004</v>
      </c>
      <c r="E704" s="2">
        <f t="shared" si="80"/>
        <v>3.0461999999999998</v>
      </c>
      <c r="F704" s="2">
        <f t="shared" si="81"/>
        <v>3.0788099999999998</v>
      </c>
      <c r="G704" s="2">
        <f t="shared" si="83"/>
        <v>3.1170300000000002</v>
      </c>
      <c r="H704" s="2">
        <f t="shared" si="79"/>
        <v>2.4737439999999991</v>
      </c>
      <c r="I704" s="2">
        <f t="array" ref="I704">SUMPRODUCT(B688:B707, (ROW(B688:B707)-ROW(B688)+1)) / (20*21/2)</f>
        <v>3.0399885714285713</v>
      </c>
      <c r="J704" s="2">
        <f t="shared" si="82"/>
        <v>3.0573646048681238</v>
      </c>
      <c r="K704" s="2">
        <f t="shared" si="84"/>
        <v>2.9889505781147028</v>
      </c>
    </row>
    <row r="705" spans="1:11" ht="13.5" x14ac:dyDescent="0.25">
      <c r="A705" s="3">
        <f>TITRES_STAT!B708</f>
        <v>43329</v>
      </c>
      <c r="B705" s="5">
        <f>TITRES_STAT!D708</f>
        <v>2.9134000000000002</v>
      </c>
      <c r="C705" s="2">
        <f t="shared" si="77"/>
        <v>-4.8299999999999788E-2</v>
      </c>
      <c r="D705" s="2">
        <f t="shared" si="78"/>
        <v>2.9729399999999999</v>
      </c>
      <c r="E705" s="2">
        <f t="shared" si="80"/>
        <v>3.0325199999999999</v>
      </c>
      <c r="F705" s="2">
        <f t="shared" si="81"/>
        <v>3.0683449999999999</v>
      </c>
      <c r="G705" s="2">
        <f t="shared" si="83"/>
        <v>3.115742</v>
      </c>
      <c r="H705" s="2">
        <f t="shared" si="79"/>
        <v>2.4770034999999995</v>
      </c>
      <c r="I705" s="2">
        <f t="array" ref="I705">SUMPRODUCT(B689:B708, (ROW(B689:B708)-ROW(B689)+1)) / (20*21/2)</f>
        <v>3.0473890476190473</v>
      </c>
      <c r="J705" s="2">
        <f t="shared" si="82"/>
        <v>3.043653690118779</v>
      </c>
      <c r="K705" s="2">
        <f t="shared" si="84"/>
        <v>2.9859878103454989</v>
      </c>
    </row>
    <row r="706" spans="1:11" ht="13.5" x14ac:dyDescent="0.25">
      <c r="A706" s="3">
        <f>TITRES_STAT!B709</f>
        <v>43332</v>
      </c>
      <c r="B706" s="5">
        <f>TITRES_STAT!D709</f>
        <v>3.0501999999999998</v>
      </c>
      <c r="C706" s="2">
        <f t="shared" si="77"/>
        <v>0.13679999999999959</v>
      </c>
      <c r="D706" s="2">
        <f t="shared" si="78"/>
        <v>2.9826000000000001</v>
      </c>
      <c r="E706" s="2">
        <f t="shared" si="80"/>
        <v>3.02366</v>
      </c>
      <c r="F706" s="2">
        <f t="shared" si="81"/>
        <v>3.0655250000000001</v>
      </c>
      <c r="G706" s="2">
        <f t="shared" si="83"/>
        <v>3.1142920000000003</v>
      </c>
      <c r="H706" s="2">
        <f t="shared" si="79"/>
        <v>2.4809869999999994</v>
      </c>
      <c r="I706" s="2">
        <f t="array" ref="I706">SUMPRODUCT(B690:B709, (ROW(B690:B709)-ROW(B690)+1)) / (20*21/2)</f>
        <v>3.0545976190476192</v>
      </c>
      <c r="J706" s="2">
        <f t="shared" si="82"/>
        <v>3.0442771482027049</v>
      </c>
      <c r="K706" s="2">
        <f t="shared" si="84"/>
        <v>2.988505935429989</v>
      </c>
    </row>
    <row r="707" spans="1:11" ht="13.5" x14ac:dyDescent="0.25">
      <c r="A707" s="3">
        <f>TITRES_STAT!B710</f>
        <v>43335</v>
      </c>
      <c r="B707" s="5">
        <f>TITRES_STAT!D710</f>
        <v>3.0501999999999998</v>
      </c>
      <c r="C707" s="2">
        <f t="shared" si="77"/>
        <v>0</v>
      </c>
      <c r="D707" s="2">
        <f t="shared" si="78"/>
        <v>2.9987000000000004</v>
      </c>
      <c r="E707" s="2">
        <f t="shared" si="80"/>
        <v>3.01641</v>
      </c>
      <c r="F707" s="2">
        <f t="shared" si="81"/>
        <v>3.0610949999999999</v>
      </c>
      <c r="G707" s="2">
        <f t="shared" si="83"/>
        <v>3.1115559999999993</v>
      </c>
      <c r="H707" s="2">
        <f t="shared" si="79"/>
        <v>2.4850109999999996</v>
      </c>
      <c r="I707" s="2">
        <f t="array" ref="I707">SUMPRODUCT(B691:B710, (ROW(B691:B710)-ROW(B691)+1)) / (20*21/2)</f>
        <v>3.0529847619047619</v>
      </c>
      <c r="J707" s="2">
        <f t="shared" si="82"/>
        <v>3.044841229326257</v>
      </c>
      <c r="K707" s="2">
        <f t="shared" si="84"/>
        <v>2.9909253105111659</v>
      </c>
    </row>
    <row r="708" spans="1:11" ht="13.5" x14ac:dyDescent="0.25">
      <c r="A708" s="3">
        <f>TITRES_STAT!B711</f>
        <v>43336</v>
      </c>
      <c r="B708" s="5">
        <f>TITRES_STAT!D711</f>
        <v>3.1387999999999998</v>
      </c>
      <c r="C708" s="2">
        <f t="shared" ref="C708:C771" si="85">B708-B707</f>
        <v>8.8600000000000012E-2</v>
      </c>
      <c r="D708" s="2">
        <f t="shared" si="78"/>
        <v>3.0228600000000001</v>
      </c>
      <c r="E708" s="2">
        <f t="shared" si="80"/>
        <v>3.01641</v>
      </c>
      <c r="F708" s="2">
        <f t="shared" si="81"/>
        <v>3.0631099999999996</v>
      </c>
      <c r="G708" s="2">
        <f t="shared" si="83"/>
        <v>3.1123620000000001</v>
      </c>
      <c r="H708" s="2">
        <f t="shared" si="79"/>
        <v>2.4896389999999995</v>
      </c>
      <c r="I708" s="2">
        <f t="array" ref="I708">SUMPRODUCT(B692:B711, (ROW(B692:B711)-ROW(B692)+1)) / (20*21/2)</f>
        <v>3.0520285714285711</v>
      </c>
      <c r="J708" s="2">
        <f t="shared" si="82"/>
        <v>3.0537896836761371</v>
      </c>
      <c r="K708" s="2">
        <f t="shared" si="84"/>
        <v>2.9967243179421006</v>
      </c>
    </row>
    <row r="709" spans="1:11" ht="13.5" x14ac:dyDescent="0.25">
      <c r="A709" s="3">
        <f>TITRES_STAT!B712</f>
        <v>43339</v>
      </c>
      <c r="B709" s="5">
        <f>TITRES_STAT!D712</f>
        <v>3.1387999999999998</v>
      </c>
      <c r="C709" s="2">
        <f t="shared" si="85"/>
        <v>0</v>
      </c>
      <c r="D709" s="2">
        <f t="shared" si="78"/>
        <v>3.0582799999999999</v>
      </c>
      <c r="E709" s="2">
        <f t="shared" si="80"/>
        <v>3.0252699999999999</v>
      </c>
      <c r="F709" s="2">
        <f t="shared" si="81"/>
        <v>3.0671349999999995</v>
      </c>
      <c r="G709" s="2">
        <f t="shared" si="83"/>
        <v>3.1122020000000004</v>
      </c>
      <c r="H709" s="2">
        <f t="shared" si="79"/>
        <v>2.4940654999999996</v>
      </c>
      <c r="I709" s="2">
        <f t="array" ref="I709">SUMPRODUCT(B693:B712, (ROW(B693:B712)-ROW(B693)+1)) / (20*21/2)</f>
        <v>3.0431757142857143</v>
      </c>
      <c r="J709" s="2">
        <f t="shared" si="82"/>
        <v>3.0618859042784097</v>
      </c>
      <c r="K709" s="2">
        <f t="shared" si="84"/>
        <v>3.00229591331692</v>
      </c>
    </row>
    <row r="710" spans="1:11" ht="13.5" x14ac:dyDescent="0.25">
      <c r="A710" s="3">
        <f>TITRES_STAT!B713</f>
        <v>43340</v>
      </c>
      <c r="B710" s="5">
        <f>TITRES_STAT!D713</f>
        <v>3.0501999999999998</v>
      </c>
      <c r="C710" s="2">
        <f t="shared" si="85"/>
        <v>-8.8600000000000012E-2</v>
      </c>
      <c r="D710" s="2">
        <f t="shared" ref="D710:D773" si="86">AVERAGE(B706:B710)</f>
        <v>3.0856400000000002</v>
      </c>
      <c r="E710" s="2">
        <f t="shared" si="80"/>
        <v>3.02929</v>
      </c>
      <c r="F710" s="2">
        <f t="shared" si="81"/>
        <v>3.0683399999999996</v>
      </c>
      <c r="G710" s="2">
        <f t="shared" si="83"/>
        <v>3.1107519999999997</v>
      </c>
      <c r="H710" s="2">
        <f t="shared" si="79"/>
        <v>2.498049</v>
      </c>
      <c r="I710" s="2">
        <f t="array" ref="I710">SUMPRODUCT(B694:B713, (ROW(B694:B713)-ROW(B694)+1)) / (20*21/2)</f>
        <v>3.0389180952380954</v>
      </c>
      <c r="J710" s="2">
        <f t="shared" si="82"/>
        <v>3.0607729610137993</v>
      </c>
      <c r="K710" s="2">
        <f t="shared" si="84"/>
        <v>3.0041745049515507</v>
      </c>
    </row>
    <row r="711" spans="1:11" ht="13.5" x14ac:dyDescent="0.25">
      <c r="A711" s="3">
        <f>TITRES_STAT!B714</f>
        <v>43341</v>
      </c>
      <c r="B711" s="5">
        <f>TITRES_STAT!D714</f>
        <v>3.0583</v>
      </c>
      <c r="C711" s="2">
        <f t="shared" si="85"/>
        <v>8.1000000000002181E-3</v>
      </c>
      <c r="D711" s="2">
        <f t="shared" si="86"/>
        <v>3.0872599999999997</v>
      </c>
      <c r="E711" s="2">
        <f t="shared" si="80"/>
        <v>3.0349300000000001</v>
      </c>
      <c r="F711" s="2">
        <f t="shared" si="81"/>
        <v>3.0707550000000001</v>
      </c>
      <c r="G711" s="2">
        <f t="shared" si="83"/>
        <v>3.108822</v>
      </c>
      <c r="H711" s="2">
        <f t="shared" si="79"/>
        <v>2.5021134999999997</v>
      </c>
      <c r="I711" s="2">
        <f t="array" ref="I711">SUMPRODUCT(B695:B714, (ROW(B695:B714)-ROW(B695)+1)) / (20*21/2)</f>
        <v>3.0358871428571428</v>
      </c>
      <c r="J711" s="2">
        <f t="shared" si="82"/>
        <v>3.0605374409172468</v>
      </c>
      <c r="K711" s="2">
        <f t="shared" si="84"/>
        <v>3.0062970733848235</v>
      </c>
    </row>
    <row r="712" spans="1:11" ht="13.5" x14ac:dyDescent="0.25">
      <c r="A712" s="3">
        <f>TITRES_STAT!B715</f>
        <v>43342</v>
      </c>
      <c r="B712" s="5">
        <f>TITRES_STAT!D715</f>
        <v>2.9777999999999998</v>
      </c>
      <c r="C712" s="2">
        <f t="shared" si="85"/>
        <v>-8.0500000000000238E-2</v>
      </c>
      <c r="D712" s="2">
        <f t="shared" si="86"/>
        <v>3.0727799999999998</v>
      </c>
      <c r="E712" s="2">
        <f t="shared" si="80"/>
        <v>3.0357399999999997</v>
      </c>
      <c r="F712" s="2">
        <f t="shared" si="81"/>
        <v>3.0627050000000002</v>
      </c>
      <c r="G712" s="2">
        <f t="shared" si="83"/>
        <v>3.1023840000000007</v>
      </c>
      <c r="H712" s="2">
        <f t="shared" si="79"/>
        <v>2.5060169999999999</v>
      </c>
      <c r="I712" s="2">
        <f t="array" ref="I712">SUMPRODUCT(B696:B715, (ROW(B696:B715)-ROW(B696)+1)) / (20*21/2)</f>
        <v>3.0250028571428569</v>
      </c>
      <c r="J712" s="2">
        <f t="shared" si="82"/>
        <v>3.0526576846394136</v>
      </c>
      <c r="K712" s="2">
        <f t="shared" si="84"/>
        <v>3.0051795410952229</v>
      </c>
    </row>
    <row r="713" spans="1:11" ht="13.5" x14ac:dyDescent="0.25">
      <c r="A713" s="3">
        <f>TITRES_STAT!B716</f>
        <v>43343</v>
      </c>
      <c r="B713" s="5">
        <f>TITRES_STAT!D716</f>
        <v>3.0179999999999998</v>
      </c>
      <c r="C713" s="2">
        <f t="shared" si="85"/>
        <v>4.0200000000000014E-2</v>
      </c>
      <c r="D713" s="2">
        <f t="shared" si="86"/>
        <v>3.0486199999999997</v>
      </c>
      <c r="E713" s="2">
        <f t="shared" si="80"/>
        <v>3.0357399999999997</v>
      </c>
      <c r="F713" s="2">
        <f t="shared" si="81"/>
        <v>3.0498249999999993</v>
      </c>
      <c r="G713" s="2">
        <f t="shared" si="83"/>
        <v>3.0951400000000007</v>
      </c>
      <c r="H713" s="2">
        <f t="shared" si="79"/>
        <v>2.5097994999999997</v>
      </c>
      <c r="I713" s="2">
        <f t="array" ref="I713">SUMPRODUCT(B697:B716, (ROW(B697:B716)-ROW(B697)+1)) / (20*21/2)</f>
        <v>3.0047314285714282</v>
      </c>
      <c r="J713" s="2">
        <f t="shared" si="82"/>
        <v>3.049356952768993</v>
      </c>
      <c r="K713" s="2">
        <f t="shared" si="84"/>
        <v>3.005682304189528</v>
      </c>
    </row>
    <row r="714" spans="1:11" ht="13.5" x14ac:dyDescent="0.25">
      <c r="A714" s="3">
        <f>TITRES_STAT!B717</f>
        <v>43346</v>
      </c>
      <c r="B714" s="5">
        <f>TITRES_STAT!D717</f>
        <v>3.0179999999999998</v>
      </c>
      <c r="C714" s="2">
        <f t="shared" si="85"/>
        <v>0</v>
      </c>
      <c r="D714" s="2">
        <f t="shared" si="86"/>
        <v>3.0244599999999999</v>
      </c>
      <c r="E714" s="2">
        <f t="shared" si="80"/>
        <v>3.0413699999999997</v>
      </c>
      <c r="F714" s="2">
        <f t="shared" si="81"/>
        <v>3.0437850000000002</v>
      </c>
      <c r="G714" s="2">
        <f t="shared" si="83"/>
        <v>3.0887000000000007</v>
      </c>
      <c r="H714" s="2">
        <f t="shared" ref="H714:H777" si="87">AVERAGE(B515:B714)</f>
        <v>2.5134209999999997</v>
      </c>
      <c r="I714" s="2">
        <f t="array" ref="I714">SUMPRODUCT(B698:B717, (ROW(B698:B717)-ROW(B698)+1)) / (20*21/2)</f>
        <v>2.9851833333333331</v>
      </c>
      <c r="J714" s="2">
        <f t="shared" si="82"/>
        <v>3.046370576314803</v>
      </c>
      <c r="K714" s="2">
        <f t="shared" si="84"/>
        <v>3.0061653510840567</v>
      </c>
    </row>
    <row r="715" spans="1:11" ht="13.5" x14ac:dyDescent="0.25">
      <c r="A715" s="3">
        <f>TITRES_STAT!B718</f>
        <v>43347</v>
      </c>
      <c r="B715" s="5">
        <f>TITRES_STAT!D718</f>
        <v>2.9295</v>
      </c>
      <c r="C715" s="2">
        <f t="shared" si="85"/>
        <v>-8.8499999999999801E-2</v>
      </c>
      <c r="D715" s="2">
        <f t="shared" si="86"/>
        <v>3.0003199999999999</v>
      </c>
      <c r="E715" s="2">
        <f t="shared" si="80"/>
        <v>3.04298</v>
      </c>
      <c r="F715" s="2">
        <f t="shared" si="81"/>
        <v>3.03775</v>
      </c>
      <c r="G715" s="2">
        <f t="shared" si="83"/>
        <v>3.0824220000000002</v>
      </c>
      <c r="H715" s="2">
        <f t="shared" si="87"/>
        <v>2.5166000000000004</v>
      </c>
      <c r="I715" s="2">
        <f t="array" ref="I715">SUMPRODUCT(B699:B718, (ROW(B699:B718)-ROW(B699)+1)) / (20*21/2)</f>
        <v>2.967091904761904</v>
      </c>
      <c r="J715" s="2">
        <f t="shared" si="82"/>
        <v>3.0352400452372028</v>
      </c>
      <c r="K715" s="2">
        <f t="shared" si="84"/>
        <v>3.0031588667278193</v>
      </c>
    </row>
    <row r="716" spans="1:11" ht="13.5" x14ac:dyDescent="0.25">
      <c r="A716" s="3">
        <f>TITRES_STAT!B719</f>
        <v>43348</v>
      </c>
      <c r="B716" s="5">
        <f>TITRES_STAT!D719</f>
        <v>2.8249</v>
      </c>
      <c r="C716" s="2">
        <f t="shared" si="85"/>
        <v>-0.10460000000000003</v>
      </c>
      <c r="D716" s="2">
        <f t="shared" si="86"/>
        <v>2.95364</v>
      </c>
      <c r="E716" s="2">
        <f t="shared" ref="E716:E779" si="88">AVERAGE(B707:B716)</f>
        <v>3.0204499999999999</v>
      </c>
      <c r="F716" s="2">
        <f t="shared" si="81"/>
        <v>3.0220550000000004</v>
      </c>
      <c r="G716" s="2">
        <f t="shared" si="83"/>
        <v>3.0774320000000004</v>
      </c>
      <c r="H716" s="2">
        <f t="shared" si="87"/>
        <v>2.5193365000000001</v>
      </c>
      <c r="I716" s="2">
        <f t="array" ref="I716">SUMPRODUCT(B700:B719, (ROW(B700:B719)-ROW(B700)+1)) / (20*21/2)</f>
        <v>2.9566671428571434</v>
      </c>
      <c r="J716" s="2">
        <f t="shared" si="82"/>
        <v>3.0152076599765167</v>
      </c>
      <c r="K716" s="2">
        <f t="shared" si="84"/>
        <v>2.9961683229345715</v>
      </c>
    </row>
    <row r="717" spans="1:11" ht="13.5" x14ac:dyDescent="0.25">
      <c r="A717" s="3">
        <f>TITRES_STAT!B720</f>
        <v>43349</v>
      </c>
      <c r="B717" s="5">
        <f>TITRES_STAT!D720</f>
        <v>2.8168000000000002</v>
      </c>
      <c r="C717" s="2">
        <f t="shared" si="85"/>
        <v>-8.099999999999774E-3</v>
      </c>
      <c r="D717" s="2">
        <f t="shared" si="86"/>
        <v>2.9214399999999996</v>
      </c>
      <c r="E717" s="2">
        <f t="shared" si="88"/>
        <v>2.9971100000000002</v>
      </c>
      <c r="F717" s="2">
        <f t="shared" si="81"/>
        <v>3.0067599999999999</v>
      </c>
      <c r="G717" s="2">
        <f t="shared" si="83"/>
        <v>3.0722800000000006</v>
      </c>
      <c r="H717" s="2">
        <f t="shared" si="87"/>
        <v>2.5222740000000003</v>
      </c>
      <c r="I717" s="2">
        <f t="array" ref="I717">SUMPRODUCT(B701:B720, (ROW(B701:B720)-ROW(B701)+1)) / (20*21/2)</f>
        <v>2.9347804761904763</v>
      </c>
      <c r="J717" s="2">
        <f t="shared" si="82"/>
        <v>2.996311692359706</v>
      </c>
      <c r="K717" s="2">
        <f t="shared" si="84"/>
        <v>2.9891342710547844</v>
      </c>
    </row>
    <row r="718" spans="1:11" ht="13.5" x14ac:dyDescent="0.25">
      <c r="A718" s="3">
        <f>TITRES_STAT!B721</f>
        <v>43350</v>
      </c>
      <c r="B718" s="5">
        <f>TITRES_STAT!D721</f>
        <v>2.8168000000000002</v>
      </c>
      <c r="C718" s="2">
        <f t="shared" si="85"/>
        <v>0</v>
      </c>
      <c r="D718" s="2">
        <f t="shared" si="86"/>
        <v>2.8812000000000002</v>
      </c>
      <c r="E718" s="2">
        <f t="shared" si="88"/>
        <v>2.9649100000000002</v>
      </c>
      <c r="F718" s="2">
        <f t="shared" si="81"/>
        <v>2.9906600000000001</v>
      </c>
      <c r="G718" s="2">
        <f t="shared" si="83"/>
        <v>3.0671280000000012</v>
      </c>
      <c r="H718" s="2">
        <f t="shared" si="87"/>
        <v>2.5250905000000001</v>
      </c>
      <c r="I718" s="2">
        <f t="array" ref="I718">SUMPRODUCT(B702:B721, (ROW(B702:B721)-ROW(B702)+1)) / (20*21/2)</f>
        <v>2.9156538095238091</v>
      </c>
      <c r="J718" s="2">
        <f t="shared" si="82"/>
        <v>2.9792153407064008</v>
      </c>
      <c r="K718" s="2">
        <f t="shared" si="84"/>
        <v>2.9823760643467536</v>
      </c>
    </row>
    <row r="719" spans="1:11" ht="13.5" x14ac:dyDescent="0.25">
      <c r="A719" s="3">
        <f>TITRES_STAT!B722</f>
        <v>43353</v>
      </c>
      <c r="B719" s="5">
        <f>TITRES_STAT!D722</f>
        <v>2.8812000000000002</v>
      </c>
      <c r="C719" s="2">
        <f t="shared" si="85"/>
        <v>6.4400000000000013E-2</v>
      </c>
      <c r="D719" s="2">
        <f t="shared" si="86"/>
        <v>2.8538400000000004</v>
      </c>
      <c r="E719" s="2">
        <f t="shared" si="88"/>
        <v>2.9391500000000002</v>
      </c>
      <c r="F719" s="2">
        <f t="shared" si="81"/>
        <v>2.9822100000000002</v>
      </c>
      <c r="G719" s="2">
        <f t="shared" si="83"/>
        <v>3.0627820000000012</v>
      </c>
      <c r="H719" s="2">
        <f t="shared" si="87"/>
        <v>2.5282290000000001</v>
      </c>
      <c r="I719" s="2">
        <f t="array" ref="I719">SUMPRODUCT(B703:B722, (ROW(B703:B722)-ROW(B703)+1)) / (20*21/2)</f>
        <v>2.8899814285714291</v>
      </c>
      <c r="J719" s="2">
        <f t="shared" si="82"/>
        <v>2.9698805463534104</v>
      </c>
      <c r="K719" s="2">
        <f t="shared" si="84"/>
        <v>2.9784083755488417</v>
      </c>
    </row>
    <row r="720" spans="1:11" ht="13.5" x14ac:dyDescent="0.25">
      <c r="A720" s="3">
        <f>TITRES_STAT!B723</f>
        <v>43355</v>
      </c>
      <c r="B720" s="5">
        <f>TITRES_STAT!D723</f>
        <v>2.7524000000000002</v>
      </c>
      <c r="C720" s="2">
        <f t="shared" si="85"/>
        <v>-0.12880000000000003</v>
      </c>
      <c r="D720" s="2">
        <f t="shared" si="86"/>
        <v>2.8184200000000001</v>
      </c>
      <c r="E720" s="2">
        <f t="shared" si="88"/>
        <v>2.90937</v>
      </c>
      <c r="F720" s="2">
        <f t="shared" si="81"/>
        <v>2.9693300000000002</v>
      </c>
      <c r="G720" s="2">
        <f t="shared" si="83"/>
        <v>3.0521580000000013</v>
      </c>
      <c r="H720" s="2">
        <f t="shared" si="87"/>
        <v>2.530764</v>
      </c>
      <c r="I720" s="2">
        <f t="array" ref="I720">SUMPRODUCT(B704:B723, (ROW(B704:B723)-ROW(B704)+1)) / (20*21/2)</f>
        <v>2.8648785714285716</v>
      </c>
      <c r="J720" s="2">
        <f t="shared" si="82"/>
        <v>2.9491681133673713</v>
      </c>
      <c r="K720" s="2">
        <f t="shared" si="84"/>
        <v>2.9695453019979068</v>
      </c>
    </row>
    <row r="721" spans="1:11" ht="13.5" x14ac:dyDescent="0.25">
      <c r="A721" s="3">
        <f>TITRES_STAT!B724</f>
        <v>43356</v>
      </c>
      <c r="B721" s="5">
        <f>TITRES_STAT!D724</f>
        <v>2.7685</v>
      </c>
      <c r="C721" s="2">
        <f t="shared" si="85"/>
        <v>1.6099999999999781E-2</v>
      </c>
      <c r="D721" s="2">
        <f t="shared" si="86"/>
        <v>2.80714</v>
      </c>
      <c r="E721" s="2">
        <f t="shared" si="88"/>
        <v>2.8803900000000002</v>
      </c>
      <c r="F721" s="2">
        <f t="shared" si="81"/>
        <v>2.9576600000000002</v>
      </c>
      <c r="G721" s="2">
        <f t="shared" si="83"/>
        <v>3.0418560000000001</v>
      </c>
      <c r="H721" s="2">
        <f t="shared" si="87"/>
        <v>2.5334194999999999</v>
      </c>
      <c r="I721" s="2">
        <f t="array" ref="I721">SUMPRODUCT(B705:B724, (ROW(B705:B724)-ROW(B705)+1)) / (20*21/2)</f>
        <v>2.8444519047619052</v>
      </c>
      <c r="J721" s="2">
        <f t="shared" si="82"/>
        <v>2.9319616263800024</v>
      </c>
      <c r="K721" s="2">
        <f t="shared" si="84"/>
        <v>2.9616611725077928</v>
      </c>
    </row>
    <row r="722" spans="1:11" ht="13.5" x14ac:dyDescent="0.25">
      <c r="A722" s="3">
        <f>TITRES_STAT!B725</f>
        <v>43357</v>
      </c>
      <c r="B722" s="5">
        <f>TITRES_STAT!D725</f>
        <v>2.6880999999999999</v>
      </c>
      <c r="C722" s="2">
        <f t="shared" si="85"/>
        <v>-8.0400000000000027E-2</v>
      </c>
      <c r="D722" s="2">
        <f t="shared" si="86"/>
        <v>2.7814000000000001</v>
      </c>
      <c r="E722" s="2">
        <f t="shared" si="88"/>
        <v>2.8514200000000001</v>
      </c>
      <c r="F722" s="2">
        <f t="shared" si="81"/>
        <v>2.9435799999999999</v>
      </c>
      <c r="G722" s="2">
        <f t="shared" si="83"/>
        <v>3.0315560000000006</v>
      </c>
      <c r="H722" s="2">
        <f t="shared" si="87"/>
        <v>2.5358745000000003</v>
      </c>
      <c r="I722" s="2">
        <f t="array" ref="I722">SUMPRODUCT(B706:B725, (ROW(B706:B725)-ROW(B706)+1)) / (20*21/2)</f>
        <v>2.840546666666667</v>
      </c>
      <c r="J722" s="2">
        <f t="shared" si="82"/>
        <v>2.9087367095819072</v>
      </c>
      <c r="K722" s="2">
        <f t="shared" si="84"/>
        <v>2.9509332833898405</v>
      </c>
    </row>
    <row r="723" spans="1:11" ht="13.5" x14ac:dyDescent="0.25">
      <c r="A723" s="3">
        <f>TITRES_STAT!B726</f>
        <v>43360</v>
      </c>
      <c r="B723" s="5">
        <f>TITRES_STAT!D726</f>
        <v>2.68</v>
      </c>
      <c r="C723" s="2">
        <f t="shared" si="85"/>
        <v>-8.099999999999774E-3</v>
      </c>
      <c r="D723" s="2">
        <f t="shared" si="86"/>
        <v>2.7540400000000003</v>
      </c>
      <c r="E723" s="2">
        <f t="shared" si="88"/>
        <v>2.8176200000000002</v>
      </c>
      <c r="F723" s="2">
        <f t="shared" si="81"/>
        <v>2.9266800000000002</v>
      </c>
      <c r="G723" s="2">
        <f t="shared" si="83"/>
        <v>3.020128000000001</v>
      </c>
      <c r="H723" s="2">
        <f t="shared" si="87"/>
        <v>2.5381280000000004</v>
      </c>
      <c r="I723" s="2">
        <f t="array" ref="I723">SUMPRODUCT(B707:B726, (ROW(B707:B726)-ROW(B707)+1)) / (20*21/2)</f>
        <v>2.8360614285714285</v>
      </c>
      <c r="J723" s="2">
        <f t="shared" si="82"/>
        <v>2.8869522610502969</v>
      </c>
      <c r="K723" s="2">
        <f t="shared" si="84"/>
        <v>2.9403084487471016</v>
      </c>
    </row>
    <row r="724" spans="1:11" ht="13.5" x14ac:dyDescent="0.25">
      <c r="A724" s="3">
        <f>TITRES_STAT!B727</f>
        <v>43361</v>
      </c>
      <c r="B724" s="5">
        <f>TITRES_STAT!D727</f>
        <v>2.7122000000000002</v>
      </c>
      <c r="C724" s="2">
        <f t="shared" si="85"/>
        <v>3.2200000000000006E-2</v>
      </c>
      <c r="D724" s="2">
        <f t="shared" si="86"/>
        <v>2.7202399999999995</v>
      </c>
      <c r="E724" s="2">
        <f t="shared" si="88"/>
        <v>2.7870400000000002</v>
      </c>
      <c r="F724" s="2">
        <f t="shared" ref="F724:F787" si="89">AVERAGE(B705:B724)</f>
        <v>2.9142049999999999</v>
      </c>
      <c r="G724" s="2">
        <f t="shared" si="83"/>
        <v>3.0099880000000008</v>
      </c>
      <c r="H724" s="2">
        <f t="shared" si="87"/>
        <v>2.5405825000000006</v>
      </c>
      <c r="I724" s="2">
        <f t="array" ref="I724">SUMPRODUCT(B708:B727, (ROW(B708:B727)-ROW(B708)+1)) / (20*21/2)</f>
        <v>2.8278576190476192</v>
      </c>
      <c r="J724" s="2">
        <f t="shared" si="82"/>
        <v>2.8703091885693164</v>
      </c>
      <c r="K724" s="2">
        <f t="shared" si="84"/>
        <v>2.9313630193844702</v>
      </c>
    </row>
    <row r="725" spans="1:11" ht="13.5" x14ac:dyDescent="0.25">
      <c r="A725" s="3">
        <f>TITRES_STAT!B728</f>
        <v>43362</v>
      </c>
      <c r="B725" s="5">
        <f>TITRES_STAT!D728</f>
        <v>2.8732000000000002</v>
      </c>
      <c r="C725" s="2">
        <f t="shared" si="85"/>
        <v>0.16100000000000003</v>
      </c>
      <c r="D725" s="2">
        <f t="shared" si="86"/>
        <v>2.7444000000000002</v>
      </c>
      <c r="E725" s="2">
        <f t="shared" si="88"/>
        <v>2.7814100000000002</v>
      </c>
      <c r="F725" s="2">
        <f t="shared" si="89"/>
        <v>2.9121950000000001</v>
      </c>
      <c r="G725" s="2">
        <f t="shared" si="83"/>
        <v>3.0046759999999999</v>
      </c>
      <c r="H725" s="2">
        <f t="shared" si="87"/>
        <v>2.5438420000000006</v>
      </c>
      <c r="I725" s="2">
        <f t="array" ref="I725">SUMPRODUCT(B709:B728, (ROW(B709:B728)-ROW(B709)+1)) / (20*21/2)</f>
        <v>2.8207652380952379</v>
      </c>
      <c r="J725" s="2">
        <f t="shared" ref="J725:J788" si="90">$J$4*B725+J724*(1-$J$4)</f>
        <v>2.8705845039436673</v>
      </c>
      <c r="K725" s="2">
        <f t="shared" si="84"/>
        <v>2.9290821166635106</v>
      </c>
    </row>
    <row r="726" spans="1:11" ht="13.5" x14ac:dyDescent="0.25">
      <c r="A726" s="3">
        <f>TITRES_STAT!B729</f>
        <v>43363</v>
      </c>
      <c r="B726" s="5">
        <f>TITRES_STAT!D729</f>
        <v>2.8651</v>
      </c>
      <c r="C726" s="2">
        <f t="shared" si="85"/>
        <v>-8.1000000000002181E-3</v>
      </c>
      <c r="D726" s="2">
        <f t="shared" si="86"/>
        <v>2.7637200000000002</v>
      </c>
      <c r="E726" s="2">
        <f t="shared" si="88"/>
        <v>2.7854300000000003</v>
      </c>
      <c r="F726" s="2">
        <f t="shared" si="89"/>
        <v>2.9029400000000001</v>
      </c>
      <c r="G726" s="2">
        <f t="shared" si="83"/>
        <v>3.0000080000000002</v>
      </c>
      <c r="H726" s="2">
        <f t="shared" si="87"/>
        <v>2.5470610000000007</v>
      </c>
      <c r="I726" s="2">
        <f t="array" ref="I726">SUMPRODUCT(B710:B729, (ROW(B710:B729)-ROW(B710)+1)) / (20*21/2)</f>
        <v>2.8152061904761907</v>
      </c>
      <c r="J726" s="2">
        <f t="shared" si="90"/>
        <v>2.8700621702347466</v>
      </c>
      <c r="K726" s="2">
        <f t="shared" si="84"/>
        <v>2.9265730140492554</v>
      </c>
    </row>
    <row r="727" spans="1:11" ht="13.5" x14ac:dyDescent="0.25">
      <c r="A727" s="3">
        <f>TITRES_STAT!B730</f>
        <v>43364</v>
      </c>
      <c r="B727" s="5">
        <f>TITRES_STAT!D730</f>
        <v>2.8168000000000002</v>
      </c>
      <c r="C727" s="2">
        <f t="shared" si="85"/>
        <v>-4.8299999999999788E-2</v>
      </c>
      <c r="D727" s="2">
        <f t="shared" si="86"/>
        <v>2.7894600000000005</v>
      </c>
      <c r="E727" s="2">
        <f t="shared" si="88"/>
        <v>2.7854300000000003</v>
      </c>
      <c r="F727" s="2">
        <f t="shared" si="89"/>
        <v>2.89127</v>
      </c>
      <c r="G727" s="2">
        <f t="shared" si="83"/>
        <v>2.9946960000000007</v>
      </c>
      <c r="H727" s="2">
        <f t="shared" si="87"/>
        <v>2.5497570000000005</v>
      </c>
      <c r="I727" s="2">
        <f t="array" ref="I727">SUMPRODUCT(B711:B730, (ROW(B711:B730)-ROW(B711)+1)) / (20*21/2)</f>
        <v>2.8042852380952388</v>
      </c>
      <c r="J727" s="2">
        <f t="shared" si="90"/>
        <v>2.864989582593342</v>
      </c>
      <c r="K727" s="2">
        <f t="shared" si="84"/>
        <v>2.9222681899688925</v>
      </c>
    </row>
    <row r="728" spans="1:11" ht="13.5" x14ac:dyDescent="0.25">
      <c r="A728" s="3">
        <f>TITRES_STAT!B731</f>
        <v>43367</v>
      </c>
      <c r="B728" s="5">
        <f>TITRES_STAT!D731</f>
        <v>2.8168000000000002</v>
      </c>
      <c r="C728" s="2">
        <f t="shared" si="85"/>
        <v>0</v>
      </c>
      <c r="D728" s="2">
        <f t="shared" si="86"/>
        <v>2.8168200000000003</v>
      </c>
      <c r="E728" s="2">
        <f t="shared" si="88"/>
        <v>2.7854300000000003</v>
      </c>
      <c r="F728" s="2">
        <f t="shared" si="89"/>
        <v>2.8751700000000002</v>
      </c>
      <c r="G728" s="2">
        <f t="shared" si="83"/>
        <v>2.9898660000000006</v>
      </c>
      <c r="H728" s="2">
        <f t="shared" si="87"/>
        <v>2.5522520000000002</v>
      </c>
      <c r="I728" s="2">
        <f t="array" ref="I728">SUMPRODUCT(B712:B731, (ROW(B712:B731)-ROW(B712)+1)) / (20*21/2)</f>
        <v>2.8055538095238099</v>
      </c>
      <c r="J728" s="2">
        <f t="shared" si="90"/>
        <v>2.8604000985368332</v>
      </c>
      <c r="K728" s="2">
        <f t="shared" si="84"/>
        <v>2.9181321825191322</v>
      </c>
    </row>
    <row r="729" spans="1:11" ht="13.5" x14ac:dyDescent="0.25">
      <c r="A729" s="3">
        <f>TITRES_STAT!B732</f>
        <v>43368</v>
      </c>
      <c r="B729" s="5">
        <f>TITRES_STAT!D732</f>
        <v>2.8168000000000002</v>
      </c>
      <c r="C729" s="2">
        <f t="shared" si="85"/>
        <v>0</v>
      </c>
      <c r="D729" s="2">
        <f t="shared" si="86"/>
        <v>2.8377400000000006</v>
      </c>
      <c r="E729" s="2">
        <f t="shared" si="88"/>
        <v>2.7789900000000003</v>
      </c>
      <c r="F729" s="2">
        <f t="shared" si="89"/>
        <v>2.85907</v>
      </c>
      <c r="G729" s="2">
        <f t="shared" si="83"/>
        <v>2.9845540000000006</v>
      </c>
      <c r="H729" s="2">
        <f t="shared" si="87"/>
        <v>2.5550685000000004</v>
      </c>
      <c r="I729" s="2">
        <f t="array" ref="I729">SUMPRODUCT(B713:B732, (ROW(B713:B732)-ROW(B713)+1)) / (20*21/2)</f>
        <v>2.8146757142857148</v>
      </c>
      <c r="J729" s="2">
        <f t="shared" si="90"/>
        <v>2.8562477081999917</v>
      </c>
      <c r="K729" s="2">
        <f t="shared" si="84"/>
        <v>2.9141583714399508</v>
      </c>
    </row>
    <row r="730" spans="1:11" ht="13.5" x14ac:dyDescent="0.25">
      <c r="A730" s="3">
        <f>TITRES_STAT!B733</f>
        <v>43369</v>
      </c>
      <c r="B730" s="5">
        <f>TITRES_STAT!D733</f>
        <v>2.7444000000000002</v>
      </c>
      <c r="C730" s="2">
        <f t="shared" si="85"/>
        <v>-7.240000000000002E-2</v>
      </c>
      <c r="D730" s="2">
        <f t="shared" si="86"/>
        <v>2.8119800000000006</v>
      </c>
      <c r="E730" s="2">
        <f t="shared" si="88"/>
        <v>2.7781899999999999</v>
      </c>
      <c r="F730" s="2">
        <f t="shared" si="89"/>
        <v>2.8437799999999998</v>
      </c>
      <c r="G730" s="2">
        <f t="shared" si="83"/>
        <v>2.9779540000000009</v>
      </c>
      <c r="H730" s="2">
        <f t="shared" si="87"/>
        <v>2.5577245000000004</v>
      </c>
      <c r="I730" s="2">
        <f t="array" ref="I730">SUMPRODUCT(B714:B733, (ROW(B714:B733)-ROW(B714)+1)) / (20*21/2)</f>
        <v>2.815599047619048</v>
      </c>
      <c r="J730" s="2">
        <f t="shared" si="90"/>
        <v>2.8455955455142781</v>
      </c>
      <c r="K730" s="2">
        <f t="shared" si="84"/>
        <v>2.9075011804030901</v>
      </c>
    </row>
    <row r="731" spans="1:11" ht="13.5" x14ac:dyDescent="0.25">
      <c r="A731" s="3">
        <f>TITRES_STAT!B734</f>
        <v>43370</v>
      </c>
      <c r="B731" s="5">
        <f>TITRES_STAT!D734</f>
        <v>2.8571</v>
      </c>
      <c r="C731" s="2">
        <f t="shared" si="85"/>
        <v>0.1126999999999998</v>
      </c>
      <c r="D731" s="2">
        <f t="shared" si="86"/>
        <v>2.8103799999999999</v>
      </c>
      <c r="E731" s="2">
        <f t="shared" si="88"/>
        <v>2.7870499999999998</v>
      </c>
      <c r="F731" s="2">
        <f t="shared" si="89"/>
        <v>2.8337200000000005</v>
      </c>
      <c r="G731" s="2">
        <f t="shared" si="83"/>
        <v>2.9739300000000011</v>
      </c>
      <c r="H731" s="2">
        <f t="shared" si="87"/>
        <v>2.5609440000000001</v>
      </c>
      <c r="I731" s="2">
        <f t="array" ref="I731">SUMPRODUCT(B715:B734, (ROW(B715:B734)-ROW(B715)+1)) / (20*21/2)</f>
        <v>2.8104604761904759</v>
      </c>
      <c r="J731" s="2">
        <f t="shared" si="90"/>
        <v>2.8466912078462516</v>
      </c>
      <c r="K731" s="2">
        <f t="shared" si="84"/>
        <v>2.9055246635245378</v>
      </c>
    </row>
    <row r="732" spans="1:11" ht="13.5" x14ac:dyDescent="0.25">
      <c r="A732" s="3">
        <f>TITRES_STAT!B735</f>
        <v>43371</v>
      </c>
      <c r="B732" s="5">
        <f>TITRES_STAT!D735</f>
        <v>2.9295</v>
      </c>
      <c r="C732" s="2">
        <f t="shared" si="85"/>
        <v>7.240000000000002E-2</v>
      </c>
      <c r="D732" s="2">
        <f t="shared" si="86"/>
        <v>2.8329200000000001</v>
      </c>
      <c r="E732" s="2">
        <f t="shared" si="88"/>
        <v>2.8111900000000003</v>
      </c>
      <c r="F732" s="2">
        <f t="shared" si="89"/>
        <v>2.8313049999999995</v>
      </c>
      <c r="G732" s="2">
        <f t="shared" si="83"/>
        <v>2.9721600000000006</v>
      </c>
      <c r="H732" s="2">
        <f t="shared" si="87"/>
        <v>2.5643645000000004</v>
      </c>
      <c r="I732" s="2">
        <f t="array" ref="I732">SUMPRODUCT(B716:B735, (ROW(B716:B735)-ROW(B716)+1)) / (20*21/2)</f>
        <v>2.8019195238095231</v>
      </c>
      <c r="J732" s="2">
        <f t="shared" si="90"/>
        <v>2.854577759479942</v>
      </c>
      <c r="K732" s="2">
        <f t="shared" si="84"/>
        <v>2.9064648727980855</v>
      </c>
    </row>
    <row r="733" spans="1:11" ht="13.5" x14ac:dyDescent="0.25">
      <c r="A733" s="3">
        <f>TITRES_STAT!B736</f>
        <v>43374</v>
      </c>
      <c r="B733" s="5">
        <f>TITRES_STAT!D736</f>
        <v>2.8410000000000002</v>
      </c>
      <c r="C733" s="2">
        <f t="shared" si="85"/>
        <v>-8.8499999999999801E-2</v>
      </c>
      <c r="D733" s="2">
        <f t="shared" si="86"/>
        <v>2.8377600000000003</v>
      </c>
      <c r="E733" s="2">
        <f t="shared" si="88"/>
        <v>2.8272900000000001</v>
      </c>
      <c r="F733" s="2">
        <f t="shared" si="89"/>
        <v>2.8224550000000002</v>
      </c>
      <c r="G733" s="2">
        <f t="shared" si="83"/>
        <v>2.9686200000000009</v>
      </c>
      <c r="H733" s="2">
        <f t="shared" si="87"/>
        <v>2.5675035000000004</v>
      </c>
      <c r="I733" s="2">
        <f t="array" ref="I733">SUMPRODUCT(B717:B736, (ROW(B717:B736)-ROW(B717)+1)) / (20*21/2)</f>
        <v>2.7943747619047619</v>
      </c>
      <c r="J733" s="2">
        <f t="shared" si="90"/>
        <v>2.8532846395294711</v>
      </c>
      <c r="K733" s="2">
        <f t="shared" si="84"/>
        <v>2.9038976228844353</v>
      </c>
    </row>
    <row r="734" spans="1:11" ht="13.5" x14ac:dyDescent="0.25">
      <c r="A734" s="3">
        <f>TITRES_STAT!B737</f>
        <v>43375</v>
      </c>
      <c r="B734" s="5">
        <f>TITRES_STAT!D737</f>
        <v>2.7685</v>
      </c>
      <c r="C734" s="2">
        <f t="shared" si="85"/>
        <v>-7.2500000000000231E-2</v>
      </c>
      <c r="D734" s="2">
        <f t="shared" si="86"/>
        <v>2.8281000000000001</v>
      </c>
      <c r="E734" s="2">
        <f t="shared" si="88"/>
        <v>2.8329200000000005</v>
      </c>
      <c r="F734" s="2">
        <f t="shared" si="89"/>
        <v>2.8099800000000004</v>
      </c>
      <c r="G734" s="2">
        <f t="shared" si="83"/>
        <v>2.9637900000000008</v>
      </c>
      <c r="H734" s="2">
        <f t="shared" si="87"/>
        <v>2.5701190000000009</v>
      </c>
      <c r="I734" s="2">
        <f t="array" ref="I734">SUMPRODUCT(B718:B737, (ROW(B718:B737)-ROW(B718)+1)) / (20*21/2)</f>
        <v>2.7880900000000004</v>
      </c>
      <c r="J734" s="2">
        <f t="shared" si="90"/>
        <v>2.8452099119552354</v>
      </c>
      <c r="K734" s="2">
        <f t="shared" si="84"/>
        <v>2.8985879121830851</v>
      </c>
    </row>
    <row r="735" spans="1:11" ht="13.5" x14ac:dyDescent="0.25">
      <c r="A735" s="3">
        <f>TITRES_STAT!B738</f>
        <v>43376</v>
      </c>
      <c r="B735" s="5">
        <f>TITRES_STAT!D738</f>
        <v>2.7202999999999999</v>
      </c>
      <c r="C735" s="2">
        <f t="shared" si="85"/>
        <v>-4.8200000000000021E-2</v>
      </c>
      <c r="D735" s="2">
        <f t="shared" si="86"/>
        <v>2.82328</v>
      </c>
      <c r="E735" s="2">
        <f t="shared" si="88"/>
        <v>2.8176300000000003</v>
      </c>
      <c r="F735" s="2">
        <f t="shared" si="89"/>
        <v>2.7995200000000002</v>
      </c>
      <c r="G735" s="2">
        <f t="shared" si="83"/>
        <v>2.9557420000000008</v>
      </c>
      <c r="H735" s="2">
        <f t="shared" si="87"/>
        <v>2.5725740000000008</v>
      </c>
      <c r="I735" s="2">
        <f t="array" ref="I735">SUMPRODUCT(B719:B738, (ROW(B719:B738)-ROW(B719)+1)) / (20*21/2)</f>
        <v>2.7829885714285711</v>
      </c>
      <c r="J735" s="2">
        <f t="shared" si="90"/>
        <v>2.833313729864261</v>
      </c>
      <c r="K735" s="2">
        <f t="shared" si="84"/>
        <v>2.8915962293523756</v>
      </c>
    </row>
    <row r="736" spans="1:11" ht="13.5" x14ac:dyDescent="0.25">
      <c r="A736" s="3">
        <f>TITRES_STAT!B739</f>
        <v>43377</v>
      </c>
      <c r="B736" s="5">
        <f>TITRES_STAT!D739</f>
        <v>2.7202999999999999</v>
      </c>
      <c r="C736" s="2">
        <f t="shared" si="85"/>
        <v>0</v>
      </c>
      <c r="D736" s="2">
        <f t="shared" si="86"/>
        <v>2.7959199999999997</v>
      </c>
      <c r="E736" s="2">
        <f t="shared" si="88"/>
        <v>2.80315</v>
      </c>
      <c r="F736" s="2">
        <f t="shared" si="89"/>
        <v>2.7942900000000006</v>
      </c>
      <c r="G736" s="2">
        <f t="shared" si="83"/>
        <v>2.9480160000000013</v>
      </c>
      <c r="H736" s="2">
        <f t="shared" si="87"/>
        <v>2.5752300000000004</v>
      </c>
      <c r="I736" s="2">
        <f t="array" ref="I736">SUMPRODUCT(B720:B739, (ROW(B720:B739)-ROW(B720)+1)) / (20*21/2)</f>
        <v>2.7706133333333334</v>
      </c>
      <c r="J736" s="2">
        <f t="shared" si="90"/>
        <v>2.8225505174962358</v>
      </c>
      <c r="K736" s="2">
        <f t="shared" si="84"/>
        <v>2.8848787301620864</v>
      </c>
    </row>
    <row r="737" spans="1:11" ht="13.5" x14ac:dyDescent="0.25">
      <c r="A737" s="3">
        <f>TITRES_STAT!B740</f>
        <v>43378</v>
      </c>
      <c r="B737" s="5">
        <f>TITRES_STAT!D740</f>
        <v>2.7282999999999999</v>
      </c>
      <c r="C737" s="2">
        <f t="shared" si="85"/>
        <v>8.0000000000000071E-3</v>
      </c>
      <c r="D737" s="2">
        <f t="shared" si="86"/>
        <v>2.7556800000000004</v>
      </c>
      <c r="E737" s="2">
        <f t="shared" si="88"/>
        <v>2.7943000000000002</v>
      </c>
      <c r="F737" s="2">
        <f t="shared" si="89"/>
        <v>2.7898650000000003</v>
      </c>
      <c r="G737" s="2">
        <f t="shared" si="83"/>
        <v>2.9398060000000004</v>
      </c>
      <c r="H737" s="2">
        <f t="shared" si="87"/>
        <v>2.5778055000000006</v>
      </c>
      <c r="I737" s="2">
        <f t="array" ref="I737">SUMPRODUCT(B721:B740, (ROW(B721:B740)-ROW(B721)+1)) / (20*21/2)</f>
        <v>2.7501109523809526</v>
      </c>
      <c r="J737" s="2">
        <f t="shared" si="90"/>
        <v>2.8135742777346895</v>
      </c>
      <c r="K737" s="2">
        <f t="shared" si="84"/>
        <v>2.8787383878027888</v>
      </c>
    </row>
    <row r="738" spans="1:11" ht="13.5" x14ac:dyDescent="0.25">
      <c r="A738" s="3">
        <f>TITRES_STAT!B741</f>
        <v>43381</v>
      </c>
      <c r="B738" s="5">
        <f>TITRES_STAT!D741</f>
        <v>2.7363</v>
      </c>
      <c r="C738" s="2">
        <f t="shared" si="85"/>
        <v>8.0000000000000071E-3</v>
      </c>
      <c r="D738" s="2">
        <f t="shared" si="86"/>
        <v>2.7347399999999999</v>
      </c>
      <c r="E738" s="2">
        <f t="shared" si="88"/>
        <v>2.7862499999999999</v>
      </c>
      <c r="F738" s="2">
        <f t="shared" si="89"/>
        <v>2.7858400000000003</v>
      </c>
      <c r="G738" s="2">
        <f t="shared" si="83"/>
        <v>2.9325620000000003</v>
      </c>
      <c r="H738" s="2">
        <f t="shared" si="87"/>
        <v>2.5804210000000012</v>
      </c>
      <c r="I738" s="2">
        <f t="array" ref="I738">SUMPRODUCT(B722:B741, (ROW(B722:B741)-ROW(B722)+1)) / (20*21/2)</f>
        <v>2.7259280952380958</v>
      </c>
      <c r="J738" s="2">
        <f t="shared" si="90"/>
        <v>2.8062148227123385</v>
      </c>
      <c r="K738" s="2">
        <f t="shared" si="84"/>
        <v>2.8731525686732677</v>
      </c>
    </row>
    <row r="739" spans="1:11" ht="13.5" x14ac:dyDescent="0.25">
      <c r="A739" s="3">
        <f>TITRES_STAT!B742</f>
        <v>43382</v>
      </c>
      <c r="B739" s="5">
        <f>TITRES_STAT!D742</f>
        <v>2.6558999999999999</v>
      </c>
      <c r="C739" s="2">
        <f t="shared" si="85"/>
        <v>-8.0400000000000027E-2</v>
      </c>
      <c r="D739" s="2">
        <f t="shared" si="86"/>
        <v>2.7122199999999999</v>
      </c>
      <c r="E739" s="2">
        <f t="shared" si="88"/>
        <v>2.7701599999999997</v>
      </c>
      <c r="F739" s="2">
        <f t="shared" si="89"/>
        <v>2.7745750000000005</v>
      </c>
      <c r="G739" s="2">
        <f t="shared" si="83"/>
        <v>2.9245140000000003</v>
      </c>
      <c r="H739" s="2">
        <f t="shared" si="87"/>
        <v>2.5826345000000002</v>
      </c>
      <c r="I739" s="2">
        <f t="array" ref="I739">SUMPRODUCT(B723:B742, (ROW(B723:B742)-ROW(B723)+1)) / (20*21/2)</f>
        <v>2.7083333333333339</v>
      </c>
      <c r="J739" s="2">
        <f t="shared" si="90"/>
        <v>2.7918991253111636</v>
      </c>
      <c r="K739" s="2">
        <f t="shared" si="84"/>
        <v>2.8646328600978457</v>
      </c>
    </row>
    <row r="740" spans="1:11" ht="13.5" x14ac:dyDescent="0.25">
      <c r="A740" s="3">
        <f>TITRES_STAT!B743</f>
        <v>43383</v>
      </c>
      <c r="B740" s="5">
        <f>TITRES_STAT!D743</f>
        <v>2.5592999999999999</v>
      </c>
      <c r="C740" s="2">
        <f t="shared" si="85"/>
        <v>-9.6600000000000019E-2</v>
      </c>
      <c r="D740" s="2">
        <f t="shared" si="86"/>
        <v>2.6800199999999998</v>
      </c>
      <c r="E740" s="2">
        <f t="shared" si="88"/>
        <v>2.7516500000000002</v>
      </c>
      <c r="F740" s="2">
        <f t="shared" si="89"/>
        <v>2.7649200000000005</v>
      </c>
      <c r="G740" s="2">
        <f t="shared" si="83"/>
        <v>2.915178</v>
      </c>
      <c r="H740" s="2">
        <f t="shared" si="87"/>
        <v>2.5843650000000009</v>
      </c>
      <c r="I740" s="2">
        <f t="array" ref="I740">SUMPRODUCT(B724:B743, (ROW(B724:B743)-ROW(B724)+1)) / (20*21/2)</f>
        <v>2.6913138095238094</v>
      </c>
      <c r="J740" s="2">
        <f t="shared" si="90"/>
        <v>2.7697468276624813</v>
      </c>
      <c r="K740" s="2">
        <f t="shared" si="84"/>
        <v>2.8526590224469497</v>
      </c>
    </row>
    <row r="741" spans="1:11" ht="13.5" x14ac:dyDescent="0.25">
      <c r="A741" s="3">
        <f>TITRES_STAT!B744</f>
        <v>43384</v>
      </c>
      <c r="B741" s="5">
        <f>TITRES_STAT!D744</f>
        <v>2.5110000000000001</v>
      </c>
      <c r="C741" s="2">
        <f t="shared" si="85"/>
        <v>-4.8299999999999788E-2</v>
      </c>
      <c r="D741" s="2">
        <f t="shared" si="86"/>
        <v>2.6381600000000001</v>
      </c>
      <c r="E741" s="2">
        <f t="shared" si="88"/>
        <v>2.7170399999999999</v>
      </c>
      <c r="F741" s="2">
        <f t="shared" si="89"/>
        <v>2.7520450000000003</v>
      </c>
      <c r="G741" s="2">
        <f t="shared" si="83"/>
        <v>2.9051980000000004</v>
      </c>
      <c r="H741" s="2">
        <f t="shared" si="87"/>
        <v>2.5861355000000001</v>
      </c>
      <c r="I741" s="2">
        <f t="array" ref="I741">SUMPRODUCT(B725:B744, (ROW(B725:B744)-ROW(B725)+1)) / (20*21/2)</f>
        <v>2.6794309523809523</v>
      </c>
      <c r="J741" s="2">
        <f t="shared" si="90"/>
        <v>2.7451042726470072</v>
      </c>
      <c r="K741" s="2">
        <f t="shared" si="84"/>
        <v>2.8392606294098144</v>
      </c>
    </row>
    <row r="742" spans="1:11" ht="13.5" x14ac:dyDescent="0.25">
      <c r="A742" s="3">
        <f>TITRES_STAT!B745</f>
        <v>43385</v>
      </c>
      <c r="B742" s="5">
        <f>TITRES_STAT!D745</f>
        <v>2.5672999999999999</v>
      </c>
      <c r="C742" s="2">
        <f t="shared" si="85"/>
        <v>5.6299999999999795E-2</v>
      </c>
      <c r="D742" s="2">
        <f t="shared" si="86"/>
        <v>2.6059599999999996</v>
      </c>
      <c r="E742" s="2">
        <f t="shared" si="88"/>
        <v>2.6808199999999998</v>
      </c>
      <c r="F742" s="2">
        <f t="shared" si="89"/>
        <v>2.7460050000000007</v>
      </c>
      <c r="G742" s="2">
        <f t="shared" si="83"/>
        <v>2.8937680000000001</v>
      </c>
      <c r="H742" s="2">
        <f t="shared" si="87"/>
        <v>2.5879060000000011</v>
      </c>
      <c r="I742" s="2">
        <f t="array" ref="I742">SUMPRODUCT(B726:B745, (ROW(B726:B745)-ROW(B726)+1)) / (20*21/2)</f>
        <v>2.6680080952380947</v>
      </c>
      <c r="J742" s="2">
        <f t="shared" si="90"/>
        <v>2.7281705323949113</v>
      </c>
      <c r="K742" s="2">
        <f t="shared" si="84"/>
        <v>2.828595506687861</v>
      </c>
    </row>
    <row r="743" spans="1:11" ht="13.5" x14ac:dyDescent="0.25">
      <c r="A743" s="3">
        <f>TITRES_STAT!B746</f>
        <v>43389</v>
      </c>
      <c r="B743" s="5">
        <f>TITRES_STAT!D746</f>
        <v>2.5672999999999999</v>
      </c>
      <c r="C743" s="2">
        <f t="shared" si="85"/>
        <v>0</v>
      </c>
      <c r="D743" s="2">
        <f t="shared" si="86"/>
        <v>2.5721599999999998</v>
      </c>
      <c r="E743" s="2">
        <f t="shared" si="88"/>
        <v>2.6534499999999999</v>
      </c>
      <c r="F743" s="2">
        <f t="shared" si="89"/>
        <v>2.7403700000000004</v>
      </c>
      <c r="G743" s="2">
        <f t="shared" si="83"/>
        <v>2.8796019999999993</v>
      </c>
      <c r="H743" s="2">
        <f t="shared" si="87"/>
        <v>2.5896765000000013</v>
      </c>
      <c r="I743" s="2">
        <f t="array" ref="I743">SUMPRODUCT(B727:B746, (ROW(B727:B746)-ROW(B727)+1)) / (20*21/2)</f>
        <v>2.6647166666666666</v>
      </c>
      <c r="J743" s="2">
        <f t="shared" si="90"/>
        <v>2.7128495293096817</v>
      </c>
      <c r="K743" s="2">
        <f t="shared" si="84"/>
        <v>2.8183486240726507</v>
      </c>
    </row>
    <row r="744" spans="1:11" ht="13.5" x14ac:dyDescent="0.25">
      <c r="A744" s="3">
        <f>TITRES_STAT!B747</f>
        <v>43390</v>
      </c>
      <c r="B744" s="5">
        <f>TITRES_STAT!D747</f>
        <v>2.6156000000000001</v>
      </c>
      <c r="C744" s="2">
        <f t="shared" si="85"/>
        <v>4.8300000000000232E-2</v>
      </c>
      <c r="D744" s="2">
        <f t="shared" si="86"/>
        <v>2.5640999999999998</v>
      </c>
      <c r="E744" s="2">
        <f t="shared" si="88"/>
        <v>2.6381600000000001</v>
      </c>
      <c r="F744" s="2">
        <f t="shared" si="89"/>
        <v>2.7355400000000007</v>
      </c>
      <c r="G744" s="2">
        <f t="shared" si="83"/>
        <v>2.869138</v>
      </c>
      <c r="H744" s="2">
        <f t="shared" si="87"/>
        <v>2.5917690000000011</v>
      </c>
      <c r="I744" s="2">
        <f t="array" ref="I744">SUMPRODUCT(B728:B747, (ROW(B728:B747)-ROW(B728)+1)) / (20*21/2)</f>
        <v>2.6630299999999996</v>
      </c>
      <c r="J744" s="2">
        <f t="shared" si="90"/>
        <v>2.7035876693754264</v>
      </c>
      <c r="K744" s="2">
        <f t="shared" si="84"/>
        <v>2.8103976976384293</v>
      </c>
    </row>
    <row r="745" spans="1:11" ht="13.5" x14ac:dyDescent="0.25">
      <c r="A745" s="3">
        <f>TITRES_STAT!B748</f>
        <v>43391</v>
      </c>
      <c r="B745" s="5">
        <f>TITRES_STAT!D748</f>
        <v>2.6156000000000001</v>
      </c>
      <c r="C745" s="2">
        <f t="shared" si="85"/>
        <v>0</v>
      </c>
      <c r="D745" s="2">
        <f t="shared" si="86"/>
        <v>2.5753600000000003</v>
      </c>
      <c r="E745" s="2">
        <f t="shared" si="88"/>
        <v>2.6276899999999999</v>
      </c>
      <c r="F745" s="2">
        <f t="shared" si="89"/>
        <v>2.7226600000000007</v>
      </c>
      <c r="G745" s="2">
        <f t="shared" si="83"/>
        <v>2.8604459999999996</v>
      </c>
      <c r="H745" s="2">
        <f t="shared" si="87"/>
        <v>2.5941430000000008</v>
      </c>
      <c r="I745" s="2">
        <f t="array" ref="I745">SUMPRODUCT(B729:B748, (ROW(B729:B748)-ROW(B729)+1)) / (20*21/2)</f>
        <v>2.6642228571428572</v>
      </c>
      <c r="J745" s="2">
        <f t="shared" si="90"/>
        <v>2.6952078913396718</v>
      </c>
      <c r="K745" s="2">
        <f t="shared" si="84"/>
        <v>2.8027585722408439</v>
      </c>
    </row>
    <row r="746" spans="1:11" ht="13.5" x14ac:dyDescent="0.25">
      <c r="A746" s="3">
        <f>TITRES_STAT!B749</f>
        <v>43392</v>
      </c>
      <c r="B746" s="5">
        <f>TITRES_STAT!D749</f>
        <v>2.6880999999999999</v>
      </c>
      <c r="C746" s="2">
        <f t="shared" si="85"/>
        <v>7.2499999999999787E-2</v>
      </c>
      <c r="D746" s="2">
        <f t="shared" si="86"/>
        <v>2.6107800000000001</v>
      </c>
      <c r="E746" s="2">
        <f t="shared" si="88"/>
        <v>2.6244699999999996</v>
      </c>
      <c r="F746" s="2">
        <f t="shared" si="89"/>
        <v>2.7138100000000005</v>
      </c>
      <c r="G746" s="2">
        <f t="shared" si="83"/>
        <v>2.851432</v>
      </c>
      <c r="H746" s="2">
        <f t="shared" si="87"/>
        <v>2.5965980000000002</v>
      </c>
      <c r="I746" s="2">
        <f t="array" ref="I746">SUMPRODUCT(B730:B749, (ROW(B730:B749)-ROW(B730)+1)) / (20*21/2)</f>
        <v>2.6635704761904759</v>
      </c>
      <c r="J746" s="2">
        <f t="shared" si="90"/>
        <v>2.6945309493073224</v>
      </c>
      <c r="K746" s="2">
        <f t="shared" si="84"/>
        <v>2.7982621576431641</v>
      </c>
    </row>
    <row r="747" spans="1:11" ht="13.5" x14ac:dyDescent="0.25">
      <c r="A747" s="3">
        <f>TITRES_STAT!B750</f>
        <v>43395</v>
      </c>
      <c r="B747" s="5">
        <f>TITRES_STAT!D750</f>
        <v>2.6960999999999999</v>
      </c>
      <c r="C747" s="2">
        <f t="shared" si="85"/>
        <v>8.0000000000000071E-3</v>
      </c>
      <c r="D747" s="2">
        <f t="shared" si="86"/>
        <v>2.6365400000000001</v>
      </c>
      <c r="E747" s="2">
        <f t="shared" si="88"/>
        <v>2.6212499999999999</v>
      </c>
      <c r="F747" s="2">
        <f t="shared" si="89"/>
        <v>2.7077750000000007</v>
      </c>
      <c r="G747" s="2">
        <f t="shared" si="83"/>
        <v>2.8428999999999998</v>
      </c>
      <c r="H747" s="2">
        <f t="shared" si="87"/>
        <v>2.5990525000000009</v>
      </c>
      <c r="I747" s="2">
        <f t="array" ref="I747">SUMPRODUCT(B731:B750, (ROW(B731:B750)-ROW(B731)+1)) / (20*21/2)</f>
        <v>2.6634928571428569</v>
      </c>
      <c r="J747" s="2">
        <f t="shared" si="90"/>
        <v>2.694680382706625</v>
      </c>
      <c r="K747" s="2">
        <f t="shared" si="84"/>
        <v>2.7942557985199032</v>
      </c>
    </row>
    <row r="748" spans="1:11" ht="13.5" x14ac:dyDescent="0.25">
      <c r="A748" s="3">
        <f>TITRES_STAT!B751</f>
        <v>43396</v>
      </c>
      <c r="B748" s="5">
        <f>TITRES_STAT!D751</f>
        <v>2.7202999999999999</v>
      </c>
      <c r="C748" s="2">
        <f t="shared" si="85"/>
        <v>2.4199999999999999E-2</v>
      </c>
      <c r="D748" s="2">
        <f t="shared" si="86"/>
        <v>2.6671399999999998</v>
      </c>
      <c r="E748" s="2">
        <f t="shared" si="88"/>
        <v>2.61965</v>
      </c>
      <c r="F748" s="2">
        <f t="shared" si="89"/>
        <v>2.7029500000000004</v>
      </c>
      <c r="G748" s="2">
        <f t="shared" si="83"/>
        <v>2.8345299999999995</v>
      </c>
      <c r="H748" s="2">
        <f t="shared" si="87"/>
        <v>2.6013465</v>
      </c>
      <c r="I748" s="2">
        <f t="array" ref="I748">SUMPRODUCT(B732:B751, (ROW(B732:B751)-ROW(B732)+1)) / (20*21/2)</f>
        <v>2.6582833333333333</v>
      </c>
      <c r="J748" s="2">
        <f t="shared" si="90"/>
        <v>2.6971203462583748</v>
      </c>
      <c r="K748" s="2">
        <f t="shared" si="84"/>
        <v>2.791355571126966</v>
      </c>
    </row>
    <row r="749" spans="1:11" ht="13.5" x14ac:dyDescent="0.25">
      <c r="A749" s="3">
        <f>TITRES_STAT!B752</f>
        <v>43397</v>
      </c>
      <c r="B749" s="5">
        <f>TITRES_STAT!D752</f>
        <v>2.6960999999999999</v>
      </c>
      <c r="C749" s="2">
        <f t="shared" si="85"/>
        <v>-2.4199999999999999E-2</v>
      </c>
      <c r="D749" s="2">
        <f t="shared" si="86"/>
        <v>2.6832400000000001</v>
      </c>
      <c r="E749" s="2">
        <f t="shared" si="88"/>
        <v>2.6236699999999997</v>
      </c>
      <c r="F749" s="2">
        <f t="shared" si="89"/>
        <v>2.6969150000000006</v>
      </c>
      <c r="G749" s="2">
        <f t="shared" si="83"/>
        <v>2.827448</v>
      </c>
      <c r="H749" s="2">
        <f t="shared" si="87"/>
        <v>2.6034790000000005</v>
      </c>
      <c r="I749" s="2">
        <f t="array" ref="I749">SUMPRODUCT(B733:B752, (ROW(B733:B752)-ROW(B733)+1)) / (20*21/2)</f>
        <v>2.6464419047619052</v>
      </c>
      <c r="J749" s="2">
        <f t="shared" si="90"/>
        <v>2.6970231704242438</v>
      </c>
      <c r="K749" s="2">
        <f t="shared" si="84"/>
        <v>2.7876200585337521</v>
      </c>
    </row>
    <row r="750" spans="1:11" ht="13.5" x14ac:dyDescent="0.25">
      <c r="A750" s="3">
        <f>TITRES_STAT!B753</f>
        <v>43398</v>
      </c>
      <c r="B750" s="5">
        <f>TITRES_STAT!D753</f>
        <v>2.6960999999999999</v>
      </c>
      <c r="C750" s="2">
        <f t="shared" si="85"/>
        <v>0</v>
      </c>
      <c r="D750" s="2">
        <f t="shared" si="86"/>
        <v>2.6993399999999999</v>
      </c>
      <c r="E750" s="2">
        <f t="shared" si="88"/>
        <v>2.6373500000000005</v>
      </c>
      <c r="F750" s="2">
        <f t="shared" si="89"/>
        <v>2.6945000000000006</v>
      </c>
      <c r="G750" s="2">
        <f t="shared" si="83"/>
        <v>2.8211700000000004</v>
      </c>
      <c r="H750" s="2">
        <f t="shared" si="87"/>
        <v>2.6053705000000003</v>
      </c>
      <c r="I750" s="2">
        <f t="array" ref="I750">SUMPRODUCT(B734:B753, (ROW(B734:B753)-ROW(B734)+1)) / (20*21/2)</f>
        <v>2.6378966666666672</v>
      </c>
      <c r="J750" s="2">
        <f t="shared" si="90"/>
        <v>2.6969352494314589</v>
      </c>
      <c r="K750" s="2">
        <f t="shared" si="84"/>
        <v>2.7840310366304681</v>
      </c>
    </row>
    <row r="751" spans="1:11" ht="13.5" x14ac:dyDescent="0.25">
      <c r="A751" s="3">
        <f>TITRES_STAT!B754</f>
        <v>43399</v>
      </c>
      <c r="B751" s="5">
        <f>TITRES_STAT!D754</f>
        <v>2.6398000000000001</v>
      </c>
      <c r="C751" s="2">
        <f t="shared" si="85"/>
        <v>-5.6299999999999795E-2</v>
      </c>
      <c r="D751" s="2">
        <f t="shared" si="86"/>
        <v>2.6896800000000001</v>
      </c>
      <c r="E751" s="2">
        <f t="shared" si="88"/>
        <v>2.6502300000000005</v>
      </c>
      <c r="F751" s="2">
        <f t="shared" si="89"/>
        <v>2.6836350000000002</v>
      </c>
      <c r="G751" s="2">
        <f t="shared" si="83"/>
        <v>2.8139280000000002</v>
      </c>
      <c r="H751" s="2">
        <f t="shared" si="87"/>
        <v>2.6069805000000006</v>
      </c>
      <c r="I751" s="2">
        <f t="array" ref="I751">SUMPRODUCT(B735:B754, (ROW(B735:B754)-ROW(B735)+1)) / (20*21/2)</f>
        <v>2.6444161904761905</v>
      </c>
      <c r="J751" s="2">
        <f t="shared" si="90"/>
        <v>2.6914937971046533</v>
      </c>
      <c r="K751" s="2">
        <f t="shared" si="84"/>
        <v>2.7783749175469206</v>
      </c>
    </row>
    <row r="752" spans="1:11" ht="13.5" x14ac:dyDescent="0.25">
      <c r="A752" s="3">
        <f>TITRES_STAT!B755</f>
        <v>43402</v>
      </c>
      <c r="B752" s="5">
        <f>TITRES_STAT!D755</f>
        <v>2.5592999999999999</v>
      </c>
      <c r="C752" s="2">
        <f t="shared" si="85"/>
        <v>-8.0500000000000238E-2</v>
      </c>
      <c r="D752" s="2">
        <f t="shared" si="86"/>
        <v>2.6623199999999998</v>
      </c>
      <c r="E752" s="2">
        <f t="shared" si="88"/>
        <v>2.6494300000000002</v>
      </c>
      <c r="F752" s="2">
        <f t="shared" si="89"/>
        <v>2.6651250000000002</v>
      </c>
      <c r="G752" s="2">
        <f t="shared" si="83"/>
        <v>2.8057200000000004</v>
      </c>
      <c r="H752" s="2">
        <f t="shared" si="87"/>
        <v>2.6081880000000006</v>
      </c>
      <c r="I752" s="2">
        <f t="array" ref="I752">SUMPRODUCT(B736:B755, (ROW(B736:B755)-ROW(B736)+1)) / (20*21/2)</f>
        <v>2.6503938095238095</v>
      </c>
      <c r="J752" s="2">
        <f t="shared" si="90"/>
        <v>2.6789039116661151</v>
      </c>
      <c r="K752" s="2">
        <f t="shared" si="84"/>
        <v>2.7697837443097866</v>
      </c>
    </row>
    <row r="753" spans="1:11" ht="13.5" x14ac:dyDescent="0.25">
      <c r="A753" s="3">
        <f>TITRES_STAT!B756</f>
        <v>43403</v>
      </c>
      <c r="B753" s="5">
        <f>TITRES_STAT!D756</f>
        <v>2.5754000000000001</v>
      </c>
      <c r="C753" s="2">
        <f t="shared" si="85"/>
        <v>1.6100000000000225E-2</v>
      </c>
      <c r="D753" s="2">
        <f t="shared" si="86"/>
        <v>2.63334</v>
      </c>
      <c r="E753" s="2">
        <f t="shared" si="88"/>
        <v>2.6502400000000002</v>
      </c>
      <c r="F753" s="2">
        <f t="shared" si="89"/>
        <v>2.6518450000000007</v>
      </c>
      <c r="G753" s="2">
        <f t="shared" si="83"/>
        <v>2.7968679999999999</v>
      </c>
      <c r="H753" s="2">
        <f t="shared" si="87"/>
        <v>2.6097975000000004</v>
      </c>
      <c r="I753" s="2">
        <f t="array" ref="I753">SUMPRODUCT(B737:B756, (ROW(B737:B756)-ROW(B737)+1)) / (20*21/2)</f>
        <v>2.6587052380952385</v>
      </c>
      <c r="J753" s="2">
        <f t="shared" si="90"/>
        <v>2.669046396269342</v>
      </c>
      <c r="K753" s="2">
        <f t="shared" si="84"/>
        <v>2.7621608523760695</v>
      </c>
    </row>
    <row r="754" spans="1:11" ht="13.5" x14ac:dyDescent="0.25">
      <c r="A754" s="3">
        <f>TITRES_STAT!B757</f>
        <v>43404</v>
      </c>
      <c r="B754" s="5">
        <f>TITRES_STAT!D757</f>
        <v>2.7202999999999999</v>
      </c>
      <c r="C754" s="2">
        <f t="shared" si="85"/>
        <v>0.14489999999999981</v>
      </c>
      <c r="D754" s="2">
        <f t="shared" si="86"/>
        <v>2.6381800000000002</v>
      </c>
      <c r="E754" s="2">
        <f t="shared" si="88"/>
        <v>2.6607100000000004</v>
      </c>
      <c r="F754" s="2">
        <f t="shared" si="89"/>
        <v>2.6494350000000004</v>
      </c>
      <c r="G754" s="2">
        <f t="shared" ref="G754:G817" si="91">AVERAGE(B705:B754)</f>
        <v>2.7920400000000005</v>
      </c>
      <c r="H754" s="2">
        <f t="shared" si="87"/>
        <v>2.6121314999999998</v>
      </c>
      <c r="I754" s="2">
        <f t="array" ref="I754">SUMPRODUCT(B738:B757, (ROW(B738:B757)-ROW(B738)+1)) / (20*21/2)</f>
        <v>2.6631119047619047</v>
      </c>
      <c r="J754" s="2">
        <f t="shared" si="90"/>
        <v>2.6739276918627377</v>
      </c>
      <c r="K754" s="2">
        <f t="shared" si="84"/>
        <v>2.7605192503221057</v>
      </c>
    </row>
    <row r="755" spans="1:11" ht="13.5" x14ac:dyDescent="0.25">
      <c r="A755" s="3">
        <f>TITRES_STAT!B758</f>
        <v>43405</v>
      </c>
      <c r="B755" s="5">
        <f>TITRES_STAT!D758</f>
        <v>2.7122000000000002</v>
      </c>
      <c r="C755" s="2">
        <f t="shared" si="85"/>
        <v>-8.099999999999774E-3</v>
      </c>
      <c r="D755" s="2">
        <f t="shared" si="86"/>
        <v>2.6414</v>
      </c>
      <c r="E755" s="2">
        <f t="shared" si="88"/>
        <v>2.6703700000000001</v>
      </c>
      <c r="F755" s="2">
        <f t="shared" si="89"/>
        <v>2.6490300000000007</v>
      </c>
      <c r="G755" s="2">
        <f t="shared" si="91"/>
        <v>2.7880160000000003</v>
      </c>
      <c r="H755" s="2">
        <f t="shared" si="87"/>
        <v>2.6142639999999999</v>
      </c>
      <c r="I755" s="2">
        <f t="array" ref="I755">SUMPRODUCT(B739:B758, (ROW(B739:B758)-ROW(B739)+1)) / (20*21/2)</f>
        <v>2.6707385714285712</v>
      </c>
      <c r="J755" s="2">
        <f t="shared" si="90"/>
        <v>2.6775726735900958</v>
      </c>
      <c r="K755" s="2">
        <f t="shared" ref="K755:K818" si="92">$K$4*B755+(1-$K$4)*K754</f>
        <v>2.7586243777604547</v>
      </c>
    </row>
    <row r="756" spans="1:11" ht="13.5" x14ac:dyDescent="0.25">
      <c r="A756" s="3">
        <f>TITRES_STAT!B759</f>
        <v>43406</v>
      </c>
      <c r="B756" s="5">
        <f>TITRES_STAT!D759</f>
        <v>2.7363</v>
      </c>
      <c r="C756" s="2">
        <f t="shared" si="85"/>
        <v>2.4099999999999788E-2</v>
      </c>
      <c r="D756" s="2">
        <f t="shared" si="86"/>
        <v>2.6606999999999998</v>
      </c>
      <c r="E756" s="2">
        <f t="shared" si="88"/>
        <v>2.6751900000000002</v>
      </c>
      <c r="F756" s="2">
        <f t="shared" si="89"/>
        <v>2.6498300000000006</v>
      </c>
      <c r="G756" s="2">
        <f t="shared" si="91"/>
        <v>2.7817379999999998</v>
      </c>
      <c r="H756" s="2">
        <f t="shared" si="87"/>
        <v>2.616517</v>
      </c>
      <c r="I756" s="2">
        <f t="array" ref="I756">SUMPRODUCT(B740:B759, (ROW(B740:B759)-ROW(B740)+1)) / (20*21/2)</f>
        <v>2.6784033333333332</v>
      </c>
      <c r="J756" s="2">
        <f t="shared" si="90"/>
        <v>2.683165752295801</v>
      </c>
      <c r="K756" s="2">
        <f t="shared" si="92"/>
        <v>2.7577489119659271</v>
      </c>
    </row>
    <row r="757" spans="1:11" ht="13.5" x14ac:dyDescent="0.25">
      <c r="A757" s="3">
        <f>TITRES_STAT!B760</f>
        <v>43409</v>
      </c>
      <c r="B757" s="5">
        <f>TITRES_STAT!D760</f>
        <v>2.6960999999999999</v>
      </c>
      <c r="C757" s="2">
        <f t="shared" si="85"/>
        <v>-4.0200000000000014E-2</v>
      </c>
      <c r="D757" s="2">
        <f t="shared" si="86"/>
        <v>2.6880599999999997</v>
      </c>
      <c r="E757" s="2">
        <f t="shared" si="88"/>
        <v>2.6751899999999997</v>
      </c>
      <c r="F757" s="2">
        <f t="shared" si="89"/>
        <v>2.6482200000000007</v>
      </c>
      <c r="G757" s="2">
        <f t="shared" si="91"/>
        <v>2.7746559999999998</v>
      </c>
      <c r="H757" s="2">
        <f t="shared" si="87"/>
        <v>2.6190520000000004</v>
      </c>
      <c r="I757" s="2">
        <f t="array" ref="I757">SUMPRODUCT(B741:B760, (ROW(B741:B760)-ROW(B741)+1)) / (20*21/2)</f>
        <v>2.6834280952380953</v>
      </c>
      <c r="J757" s="2">
        <f t="shared" si="90"/>
        <v>2.6843975854104869</v>
      </c>
      <c r="K757" s="2">
        <f t="shared" si="92"/>
        <v>2.7553313075751067</v>
      </c>
    </row>
    <row r="758" spans="1:11" ht="13.5" x14ac:dyDescent="0.25">
      <c r="A758" s="3">
        <f>TITRES_STAT!B761</f>
        <v>43410</v>
      </c>
      <c r="B758" s="5">
        <f>TITRES_STAT!D761</f>
        <v>2.7282999999999999</v>
      </c>
      <c r="C758" s="2">
        <f t="shared" si="85"/>
        <v>3.2200000000000006E-2</v>
      </c>
      <c r="D758" s="2">
        <f t="shared" si="86"/>
        <v>2.7186399999999997</v>
      </c>
      <c r="E758" s="2">
        <f t="shared" si="88"/>
        <v>2.6759900000000001</v>
      </c>
      <c r="F758" s="2">
        <f t="shared" si="89"/>
        <v>2.6478200000000003</v>
      </c>
      <c r="G758" s="2">
        <f t="shared" si="91"/>
        <v>2.7664459999999997</v>
      </c>
      <c r="H758" s="2">
        <f t="shared" si="87"/>
        <v>2.6214260000000009</v>
      </c>
      <c r="I758" s="2">
        <f t="array" ref="I758">SUMPRODUCT(B742:B761, (ROW(B742:B761)-ROW(B742)+1)) / (20*21/2)</f>
        <v>2.6869914285714285</v>
      </c>
      <c r="J758" s="2">
        <f t="shared" si="90"/>
        <v>2.6885787677523449</v>
      </c>
      <c r="K758" s="2">
        <f t="shared" si="92"/>
        <v>2.7542712562976517</v>
      </c>
    </row>
    <row r="759" spans="1:11" ht="13.5" x14ac:dyDescent="0.25">
      <c r="A759" s="3">
        <f>TITRES_STAT!B762</f>
        <v>43411</v>
      </c>
      <c r="B759" s="5">
        <f>TITRES_STAT!D762</f>
        <v>2.7282999999999999</v>
      </c>
      <c r="C759" s="2">
        <f t="shared" si="85"/>
        <v>0</v>
      </c>
      <c r="D759" s="2">
        <f t="shared" si="86"/>
        <v>2.7202400000000004</v>
      </c>
      <c r="E759" s="2">
        <f t="shared" si="88"/>
        <v>2.6792100000000003</v>
      </c>
      <c r="F759" s="2">
        <f t="shared" si="89"/>
        <v>2.65144</v>
      </c>
      <c r="G759" s="2">
        <f t="shared" si="91"/>
        <v>2.7582359999999992</v>
      </c>
      <c r="H759" s="2">
        <f t="shared" si="87"/>
        <v>2.6238000000000006</v>
      </c>
      <c r="I759" s="2">
        <f t="array" ref="I759">SUMPRODUCT(B743:B762, (ROW(B743:B762)-ROW(B743)+1)) / (20*21/2)</f>
        <v>2.6873780952380955</v>
      </c>
      <c r="J759" s="2">
        <f t="shared" si="90"/>
        <v>2.692361742252122</v>
      </c>
      <c r="K759" s="2">
        <f t="shared" si="92"/>
        <v>2.7532527756585279</v>
      </c>
    </row>
    <row r="760" spans="1:11" ht="13.5" x14ac:dyDescent="0.25">
      <c r="A760" s="3">
        <f>TITRES_STAT!B763</f>
        <v>43412</v>
      </c>
      <c r="B760" s="5">
        <f>TITRES_STAT!D763</f>
        <v>2.7042000000000002</v>
      </c>
      <c r="C760" s="2">
        <f t="shared" si="85"/>
        <v>-2.4099999999999788E-2</v>
      </c>
      <c r="D760" s="2">
        <f t="shared" si="86"/>
        <v>2.7186399999999997</v>
      </c>
      <c r="E760" s="2">
        <f t="shared" si="88"/>
        <v>2.6800200000000003</v>
      </c>
      <c r="F760" s="2">
        <f t="shared" si="89"/>
        <v>2.6586850000000006</v>
      </c>
      <c r="G760" s="2">
        <f t="shared" si="91"/>
        <v>2.7513159999999992</v>
      </c>
      <c r="H760" s="2">
        <f t="shared" si="87"/>
        <v>2.6260534999999998</v>
      </c>
      <c r="I760" s="2">
        <f t="array" ref="I760">SUMPRODUCT(B744:B763, (ROW(B744:B763)-ROW(B744)+1)) / (20*21/2)</f>
        <v>2.6849614285714289</v>
      </c>
      <c r="J760" s="2">
        <f t="shared" si="90"/>
        <v>2.6934891953709674</v>
      </c>
      <c r="K760" s="2">
        <f t="shared" si="92"/>
        <v>2.7513291373974091</v>
      </c>
    </row>
    <row r="761" spans="1:11" ht="13.5" x14ac:dyDescent="0.25">
      <c r="A761" s="3">
        <f>TITRES_STAT!B764</f>
        <v>43413</v>
      </c>
      <c r="B761" s="5">
        <f>TITRES_STAT!D764</f>
        <v>2.6960999999999999</v>
      </c>
      <c r="C761" s="2">
        <f t="shared" si="85"/>
        <v>-8.1000000000002181E-3</v>
      </c>
      <c r="D761" s="2">
        <f t="shared" si="86"/>
        <v>2.7105999999999999</v>
      </c>
      <c r="E761" s="2">
        <f t="shared" si="88"/>
        <v>2.6856499999999999</v>
      </c>
      <c r="F761" s="2">
        <f t="shared" si="89"/>
        <v>2.6679400000000006</v>
      </c>
      <c r="G761" s="2">
        <f t="shared" si="91"/>
        <v>2.7440720000000001</v>
      </c>
      <c r="H761" s="2">
        <f t="shared" si="87"/>
        <v>2.6281459999999996</v>
      </c>
      <c r="I761" s="2">
        <f t="array" ref="I761">SUMPRODUCT(B745:B764, (ROW(B745:B764)-ROW(B745)+1)) / (20*21/2)</f>
        <v>2.6821614285714288</v>
      </c>
      <c r="J761" s="2">
        <f t="shared" si="90"/>
        <v>2.6937378434308754</v>
      </c>
      <c r="K761" s="2">
        <f t="shared" si="92"/>
        <v>2.7491632888720208</v>
      </c>
    </row>
    <row r="762" spans="1:11" ht="13.5" x14ac:dyDescent="0.25">
      <c r="A762" s="3">
        <f>TITRES_STAT!B765</f>
        <v>43416</v>
      </c>
      <c r="B762" s="5">
        <f>TITRES_STAT!D765</f>
        <v>2.6720000000000002</v>
      </c>
      <c r="C762" s="2">
        <f t="shared" si="85"/>
        <v>-2.4099999999999788E-2</v>
      </c>
      <c r="D762" s="2">
        <f t="shared" si="86"/>
        <v>2.7057799999999999</v>
      </c>
      <c r="E762" s="2">
        <f t="shared" si="88"/>
        <v>2.69692</v>
      </c>
      <c r="F762" s="2">
        <f t="shared" si="89"/>
        <v>2.6731750000000001</v>
      </c>
      <c r="G762" s="2">
        <f t="shared" si="91"/>
        <v>2.7379559999999996</v>
      </c>
      <c r="H762" s="2">
        <f t="shared" si="87"/>
        <v>2.6302384999999999</v>
      </c>
      <c r="I762" s="2">
        <f t="array" ref="I762">SUMPRODUCT(B746:B765, (ROW(B746:B765)-ROW(B746)+1)) / (20*21/2)</f>
        <v>2.6799795238095232</v>
      </c>
      <c r="J762" s="2">
        <f t="shared" si="90"/>
        <v>2.6916675726279347</v>
      </c>
      <c r="K762" s="2">
        <f t="shared" si="92"/>
        <v>2.7461372775437063</v>
      </c>
    </row>
    <row r="763" spans="1:11" ht="13.5" x14ac:dyDescent="0.25">
      <c r="A763" s="3">
        <f>TITRES_STAT!B766</f>
        <v>43417</v>
      </c>
      <c r="B763" s="5">
        <f>TITRES_STAT!D766</f>
        <v>2.6478000000000002</v>
      </c>
      <c r="C763" s="2">
        <f t="shared" si="85"/>
        <v>-2.4199999999999999E-2</v>
      </c>
      <c r="D763" s="2">
        <f t="shared" si="86"/>
        <v>2.6896800000000001</v>
      </c>
      <c r="E763" s="2">
        <f t="shared" si="88"/>
        <v>2.7041600000000003</v>
      </c>
      <c r="F763" s="2">
        <f t="shared" si="89"/>
        <v>2.6772</v>
      </c>
      <c r="G763" s="2">
        <f t="shared" si="91"/>
        <v>2.7305520000000003</v>
      </c>
      <c r="H763" s="2">
        <f t="shared" si="87"/>
        <v>2.6322100000000002</v>
      </c>
      <c r="I763" s="2">
        <f t="array" ref="I763">SUMPRODUCT(B747:B766, (ROW(B747:B766)-ROW(B747)+1)) / (20*21/2)</f>
        <v>2.6814342857142859</v>
      </c>
      <c r="J763" s="2">
        <f t="shared" si="90"/>
        <v>2.6874897085681315</v>
      </c>
      <c r="K763" s="2">
        <f t="shared" si="92"/>
        <v>2.7422809137184632</v>
      </c>
    </row>
    <row r="764" spans="1:11" ht="13.5" x14ac:dyDescent="0.25">
      <c r="A764" s="3">
        <f>TITRES_STAT!B767</f>
        <v>43418</v>
      </c>
      <c r="B764" s="5">
        <f>TITRES_STAT!D767</f>
        <v>2.6478000000000002</v>
      </c>
      <c r="C764" s="2">
        <f t="shared" si="85"/>
        <v>0</v>
      </c>
      <c r="D764" s="2">
        <f t="shared" si="86"/>
        <v>2.6735800000000003</v>
      </c>
      <c r="E764" s="2">
        <f t="shared" si="88"/>
        <v>2.6969100000000004</v>
      </c>
      <c r="F764" s="2">
        <f t="shared" si="89"/>
        <v>2.6788099999999999</v>
      </c>
      <c r="G764" s="2">
        <f t="shared" si="91"/>
        <v>2.7231479999999992</v>
      </c>
      <c r="H764" s="2">
        <f t="shared" si="87"/>
        <v>2.6341814999999995</v>
      </c>
      <c r="I764" s="2">
        <f t="array" ref="I764">SUMPRODUCT(B748:B767, (ROW(B748:B767)-ROW(B748)+1)) / (20*21/2)</f>
        <v>2.6751842857142858</v>
      </c>
      <c r="J764" s="2">
        <f t="shared" si="90"/>
        <v>2.6837097363235478</v>
      </c>
      <c r="K764" s="2">
        <f t="shared" si="92"/>
        <v>2.7385757798471513</v>
      </c>
    </row>
    <row r="765" spans="1:11" ht="13.5" x14ac:dyDescent="0.25">
      <c r="A765" s="3">
        <f>TITRES_STAT!B768</f>
        <v>43419</v>
      </c>
      <c r="B765" s="5">
        <f>TITRES_STAT!D768</f>
        <v>2.6558999999999999</v>
      </c>
      <c r="C765" s="2">
        <f t="shared" si="85"/>
        <v>8.099999999999774E-3</v>
      </c>
      <c r="D765" s="2">
        <f t="shared" si="86"/>
        <v>2.6639200000000001</v>
      </c>
      <c r="E765" s="2">
        <f t="shared" si="88"/>
        <v>2.6912799999999999</v>
      </c>
      <c r="F765" s="2">
        <f t="shared" si="89"/>
        <v>2.680825</v>
      </c>
      <c r="G765" s="2">
        <f t="shared" si="91"/>
        <v>2.7176759999999995</v>
      </c>
      <c r="H765" s="2">
        <f t="shared" si="87"/>
        <v>2.6361935000000001</v>
      </c>
      <c r="I765" s="2">
        <f t="array" ref="I765">SUMPRODUCT(B749:B768, (ROW(B749:B768)-ROW(B749)+1)) / (20*21/2)</f>
        <v>2.667022380952381</v>
      </c>
      <c r="J765" s="2">
        <f t="shared" si="90"/>
        <v>2.6810611900070196</v>
      </c>
      <c r="K765" s="2">
        <f t="shared" si="92"/>
        <v>2.7353335924021649</v>
      </c>
    </row>
    <row r="766" spans="1:11" ht="13.5" x14ac:dyDescent="0.25">
      <c r="A766" s="3">
        <f>TITRES_STAT!B769</f>
        <v>43420</v>
      </c>
      <c r="B766" s="5">
        <f>TITRES_STAT!D769</f>
        <v>2.6960999999999999</v>
      </c>
      <c r="C766" s="2">
        <f t="shared" si="85"/>
        <v>4.0200000000000014E-2</v>
      </c>
      <c r="D766" s="2">
        <f t="shared" si="86"/>
        <v>2.6639200000000001</v>
      </c>
      <c r="E766" s="2">
        <f t="shared" si="88"/>
        <v>2.6872599999999998</v>
      </c>
      <c r="F766" s="2">
        <f t="shared" si="89"/>
        <v>2.6812250000000004</v>
      </c>
      <c r="G766" s="2">
        <f t="shared" si="91"/>
        <v>2.7151000000000001</v>
      </c>
      <c r="H766" s="2">
        <f t="shared" si="87"/>
        <v>2.6380849999999998</v>
      </c>
      <c r="I766" s="2">
        <f t="array" ref="I766">SUMPRODUCT(B750:B769, (ROW(B750:B769)-ROW(B750)+1)) / (20*21/2)</f>
        <v>2.6587023809523815</v>
      </c>
      <c r="J766" s="2">
        <f t="shared" si="90"/>
        <v>2.6824934576253989</v>
      </c>
      <c r="K766" s="2">
        <f t="shared" si="92"/>
        <v>2.7337950201510997</v>
      </c>
    </row>
    <row r="767" spans="1:11" ht="13.5" x14ac:dyDescent="0.25">
      <c r="A767" s="3">
        <f>TITRES_STAT!B770</f>
        <v>43423</v>
      </c>
      <c r="B767" s="5">
        <f>TITRES_STAT!D770</f>
        <v>2.6156000000000001</v>
      </c>
      <c r="C767" s="2">
        <f t="shared" si="85"/>
        <v>-8.0499999999999794E-2</v>
      </c>
      <c r="D767" s="2">
        <f t="shared" si="86"/>
        <v>2.6526400000000003</v>
      </c>
      <c r="E767" s="2">
        <f t="shared" si="88"/>
        <v>2.6792100000000003</v>
      </c>
      <c r="F767" s="2">
        <f t="shared" si="89"/>
        <v>2.6772000000000005</v>
      </c>
      <c r="G767" s="2">
        <f t="shared" si="91"/>
        <v>2.7110760000000003</v>
      </c>
      <c r="H767" s="2">
        <f t="shared" si="87"/>
        <v>2.6388894999999994</v>
      </c>
      <c r="I767" s="2">
        <f t="array" ref="I767">SUMPRODUCT(B751:B770, (ROW(B751:B770)-ROW(B751)+1)) / (20*21/2)</f>
        <v>2.654757142857143</v>
      </c>
      <c r="J767" s="2">
        <f t="shared" si="90"/>
        <v>2.6761226521372659</v>
      </c>
      <c r="K767" s="2">
        <f t="shared" si="92"/>
        <v>2.7291599213216449</v>
      </c>
    </row>
    <row r="768" spans="1:11" ht="13.5" x14ac:dyDescent="0.25">
      <c r="A768" s="3">
        <f>TITRES_STAT!B771</f>
        <v>43425</v>
      </c>
      <c r="B768" s="5">
        <f>TITRES_STAT!D771</f>
        <v>2.5914999999999999</v>
      </c>
      <c r="C768" s="2">
        <f t="shared" si="85"/>
        <v>-2.4100000000000232E-2</v>
      </c>
      <c r="D768" s="2">
        <f t="shared" si="86"/>
        <v>2.6413800000000003</v>
      </c>
      <c r="E768" s="2">
        <f t="shared" si="88"/>
        <v>2.6655300000000004</v>
      </c>
      <c r="F768" s="2">
        <f t="shared" si="89"/>
        <v>2.6707600000000005</v>
      </c>
      <c r="G768" s="2">
        <f t="shared" si="91"/>
        <v>2.7065700000000006</v>
      </c>
      <c r="H768" s="2">
        <f t="shared" si="87"/>
        <v>2.6392514999999999</v>
      </c>
      <c r="I768" s="2">
        <f t="array" ref="I768">SUMPRODUCT(B752:B771, (ROW(B752:B771)-ROW(B752)+1)) / (20*21/2)</f>
        <v>2.6457852380952378</v>
      </c>
      <c r="J768" s="2">
        <f t="shared" si="90"/>
        <v>2.6680633519337165</v>
      </c>
      <c r="K768" s="2">
        <f t="shared" si="92"/>
        <v>2.7237614930345218</v>
      </c>
    </row>
    <row r="769" spans="1:11" ht="13.5" x14ac:dyDescent="0.25">
      <c r="A769" s="3">
        <f>TITRES_STAT!B772</f>
        <v>43426</v>
      </c>
      <c r="B769" s="5">
        <f>TITRES_STAT!D772</f>
        <v>2.5834000000000001</v>
      </c>
      <c r="C769" s="2">
        <f t="shared" si="85"/>
        <v>-8.099999999999774E-3</v>
      </c>
      <c r="D769" s="2">
        <f t="shared" si="86"/>
        <v>2.6285000000000003</v>
      </c>
      <c r="E769" s="2">
        <f t="shared" si="88"/>
        <v>2.6510400000000005</v>
      </c>
      <c r="F769" s="2">
        <f t="shared" si="89"/>
        <v>2.6651250000000006</v>
      </c>
      <c r="G769" s="2">
        <f t="shared" si="91"/>
        <v>2.7006140000000003</v>
      </c>
      <c r="H769" s="2">
        <f t="shared" si="87"/>
        <v>2.6398949999999997</v>
      </c>
      <c r="I769" s="2">
        <f t="array" ref="I769">SUMPRODUCT(B753:B772, (ROW(B753:B772)-ROW(B753)+1)) / (20*21/2)</f>
        <v>2.6517299999999997</v>
      </c>
      <c r="J769" s="2">
        <f t="shared" si="90"/>
        <v>2.6600001755590768</v>
      </c>
      <c r="K769" s="2">
        <f t="shared" si="92"/>
        <v>2.7182571207586581</v>
      </c>
    </row>
    <row r="770" spans="1:11" ht="13.5" x14ac:dyDescent="0.25">
      <c r="A770" s="3">
        <f>TITRES_STAT!B773</f>
        <v>43427</v>
      </c>
      <c r="B770" s="5">
        <f>TITRES_STAT!D773</f>
        <v>2.6236999999999999</v>
      </c>
      <c r="C770" s="2">
        <f t="shared" si="85"/>
        <v>4.029999999999978E-2</v>
      </c>
      <c r="D770" s="2">
        <f t="shared" si="86"/>
        <v>2.6220599999999998</v>
      </c>
      <c r="E770" s="2">
        <f t="shared" si="88"/>
        <v>2.6429900000000002</v>
      </c>
      <c r="F770" s="2">
        <f t="shared" si="89"/>
        <v>2.6615050000000005</v>
      </c>
      <c r="G770" s="2">
        <f t="shared" si="91"/>
        <v>2.6980400000000007</v>
      </c>
      <c r="H770" s="2">
        <f t="shared" si="87"/>
        <v>2.6407400000000001</v>
      </c>
      <c r="I770" s="2">
        <f t="array" ref="I770">SUMPRODUCT(B754:B773, (ROW(B754:B773)-ROW(B754)+1)) / (20*21/2)</f>
        <v>2.672231904761905</v>
      </c>
      <c r="J770" s="2">
        <f t="shared" si="90"/>
        <v>2.6565430159820216</v>
      </c>
      <c r="K770" s="2">
        <f t="shared" si="92"/>
        <v>2.7145489983759656</v>
      </c>
    </row>
    <row r="771" spans="1:11" ht="13.5" x14ac:dyDescent="0.25">
      <c r="A771" s="3">
        <f>TITRES_STAT!B774</f>
        <v>43430</v>
      </c>
      <c r="B771" s="5">
        <f>TITRES_STAT!D774</f>
        <v>2.5672999999999999</v>
      </c>
      <c r="C771" s="2">
        <f t="shared" si="85"/>
        <v>-5.6400000000000006E-2</v>
      </c>
      <c r="D771" s="2">
        <f t="shared" si="86"/>
        <v>2.5963000000000003</v>
      </c>
      <c r="E771" s="2">
        <f t="shared" si="88"/>
        <v>2.6301099999999997</v>
      </c>
      <c r="F771" s="2">
        <f t="shared" si="89"/>
        <v>2.65788</v>
      </c>
      <c r="G771" s="2">
        <f t="shared" si="91"/>
        <v>2.6940160000000004</v>
      </c>
      <c r="H771" s="2">
        <f t="shared" si="87"/>
        <v>2.6415445000000002</v>
      </c>
      <c r="I771" s="2">
        <f t="array" ref="I771">SUMPRODUCT(B755:B774, (ROW(B755:B774)-ROW(B755)+1)) / (20*21/2)</f>
        <v>2.6935823809523809</v>
      </c>
      <c r="J771" s="2">
        <f t="shared" si="90"/>
        <v>2.6480436811265911</v>
      </c>
      <c r="K771" s="2">
        <f t="shared" si="92"/>
        <v>2.7087745278514181</v>
      </c>
    </row>
    <row r="772" spans="1:11" ht="13.5" x14ac:dyDescent="0.25">
      <c r="A772" s="3">
        <f>TITRES_STAT!B775</f>
        <v>43431</v>
      </c>
      <c r="B772" s="5">
        <f>TITRES_STAT!D775</f>
        <v>2.7202999999999999</v>
      </c>
      <c r="C772" s="2">
        <f t="shared" ref="C772:C835" si="93">B772-B771</f>
        <v>0.15300000000000002</v>
      </c>
      <c r="D772" s="2">
        <f t="shared" si="86"/>
        <v>2.6172399999999998</v>
      </c>
      <c r="E772" s="2">
        <f t="shared" si="88"/>
        <v>2.6349400000000003</v>
      </c>
      <c r="F772" s="2">
        <f t="shared" si="89"/>
        <v>2.6659300000000004</v>
      </c>
      <c r="G772" s="2">
        <f t="shared" si="91"/>
        <v>2.6946600000000003</v>
      </c>
      <c r="H772" s="2">
        <f t="shared" si="87"/>
        <v>2.6431545000000001</v>
      </c>
      <c r="I772" s="2">
        <f t="array" ref="I772">SUMPRODUCT(B756:B775, (ROW(B756:B775)-ROW(B756)+1)) / (20*21/2)</f>
        <v>2.7148133333333337</v>
      </c>
      <c r="J772" s="2">
        <f t="shared" si="90"/>
        <v>2.6549252353050106</v>
      </c>
      <c r="K772" s="2">
        <f t="shared" si="92"/>
        <v>2.7092265071513624</v>
      </c>
    </row>
    <row r="773" spans="1:11" ht="13.5" x14ac:dyDescent="0.25">
      <c r="A773" s="3">
        <f>TITRES_STAT!B776</f>
        <v>43432</v>
      </c>
      <c r="B773" s="5">
        <f>TITRES_STAT!D776</f>
        <v>2.8812000000000002</v>
      </c>
      <c r="C773" s="2">
        <f t="shared" si="93"/>
        <v>0.16090000000000027</v>
      </c>
      <c r="D773" s="2">
        <f t="shared" si="86"/>
        <v>2.6751800000000001</v>
      </c>
      <c r="E773" s="2">
        <f t="shared" si="88"/>
        <v>2.65828</v>
      </c>
      <c r="F773" s="2">
        <f t="shared" si="89"/>
        <v>2.6812200000000006</v>
      </c>
      <c r="G773" s="2">
        <f t="shared" si="91"/>
        <v>2.6986840000000001</v>
      </c>
      <c r="H773" s="2">
        <f t="shared" si="87"/>
        <v>2.6456495000000002</v>
      </c>
      <c r="I773" s="2">
        <f t="array" ref="I773">SUMPRODUCT(B757:B776, (ROW(B757:B776)-ROW(B757)+1)) / (20*21/2)</f>
        <v>2.7304861904761903</v>
      </c>
      <c r="J773" s="2">
        <f t="shared" si="90"/>
        <v>2.6764752128950096</v>
      </c>
      <c r="K773" s="2">
        <f t="shared" si="92"/>
        <v>2.7159705656944464</v>
      </c>
    </row>
    <row r="774" spans="1:11" ht="13.5" x14ac:dyDescent="0.25">
      <c r="A774" s="3">
        <f>TITRES_STAT!B777</f>
        <v>43433</v>
      </c>
      <c r="B774" s="5">
        <f>TITRES_STAT!D777</f>
        <v>2.9054000000000002</v>
      </c>
      <c r="C774" s="2">
        <f t="shared" si="93"/>
        <v>2.4199999999999999E-2</v>
      </c>
      <c r="D774" s="2">
        <f t="shared" ref="D774:D837" si="94">AVERAGE(B770:B774)</f>
        <v>2.7395800000000001</v>
      </c>
      <c r="E774" s="2">
        <f t="shared" si="88"/>
        <v>2.6840400000000004</v>
      </c>
      <c r="F774" s="2">
        <f t="shared" si="89"/>
        <v>2.6904750000000002</v>
      </c>
      <c r="G774" s="2">
        <f t="shared" si="91"/>
        <v>2.7025480000000006</v>
      </c>
      <c r="H774" s="2">
        <f t="shared" si="87"/>
        <v>2.6487479999999999</v>
      </c>
      <c r="I774" s="2">
        <f t="array" ref="I774">SUMPRODUCT(B758:B777, (ROW(B758:B777)-ROW(B758)+1)) / (20*21/2)</f>
        <v>2.737117142857143</v>
      </c>
      <c r="J774" s="2">
        <f t="shared" si="90"/>
        <v>2.6982775735716755</v>
      </c>
      <c r="K774" s="2">
        <f t="shared" si="92"/>
        <v>2.723399170961331</v>
      </c>
    </row>
    <row r="775" spans="1:11" ht="13.5" x14ac:dyDescent="0.25">
      <c r="A775" s="3">
        <f>TITRES_STAT!B778</f>
        <v>43434</v>
      </c>
      <c r="B775" s="5">
        <f>TITRES_STAT!D778</f>
        <v>2.9134000000000002</v>
      </c>
      <c r="C775" s="2">
        <f t="shared" si="93"/>
        <v>8.0000000000000071E-3</v>
      </c>
      <c r="D775" s="2">
        <f t="shared" si="94"/>
        <v>2.79752</v>
      </c>
      <c r="E775" s="2">
        <f t="shared" si="88"/>
        <v>2.7097899999999999</v>
      </c>
      <c r="F775" s="2">
        <f t="shared" si="89"/>
        <v>2.7005350000000004</v>
      </c>
      <c r="G775" s="2">
        <f t="shared" si="91"/>
        <v>2.7033520000000006</v>
      </c>
      <c r="H775" s="2">
        <f t="shared" si="87"/>
        <v>2.6520075000000003</v>
      </c>
      <c r="I775" s="2">
        <f t="array" ref="I775">SUMPRODUCT(B759:B778, (ROW(B759:B778)-ROW(B759)+1)) / (20*21/2)</f>
        <v>2.7471933333333336</v>
      </c>
      <c r="J775" s="2">
        <f t="shared" si="90"/>
        <v>2.7187654237077066</v>
      </c>
      <c r="K775" s="2">
        <f t="shared" si="92"/>
        <v>2.7308501838648085</v>
      </c>
    </row>
    <row r="776" spans="1:11" ht="13.5" x14ac:dyDescent="0.25">
      <c r="A776" s="3">
        <f>TITRES_STAT!B779</f>
        <v>43437</v>
      </c>
      <c r="B776" s="5">
        <f>TITRES_STAT!D779</f>
        <v>2.8651</v>
      </c>
      <c r="C776" s="2">
        <f t="shared" si="93"/>
        <v>-4.8300000000000232E-2</v>
      </c>
      <c r="D776" s="2">
        <f t="shared" si="94"/>
        <v>2.8570800000000003</v>
      </c>
      <c r="E776" s="2">
        <f t="shared" si="88"/>
        <v>2.7266900000000001</v>
      </c>
      <c r="F776" s="2">
        <f t="shared" si="89"/>
        <v>2.7069750000000004</v>
      </c>
      <c r="G776" s="2">
        <f t="shared" si="91"/>
        <v>2.7033520000000006</v>
      </c>
      <c r="H776" s="2">
        <f t="shared" si="87"/>
        <v>2.6550254999999998</v>
      </c>
      <c r="I776" s="2">
        <f t="array" ref="I776">SUMPRODUCT(B760:B779, (ROW(B760:B779)-ROW(B760)+1)) / (20*21/2)</f>
        <v>2.7568480952380949</v>
      </c>
      <c r="J776" s="2">
        <f t="shared" si="90"/>
        <v>2.7327020500212584</v>
      </c>
      <c r="K776" s="2">
        <f t="shared" si="92"/>
        <v>2.7361148825367771</v>
      </c>
    </row>
    <row r="777" spans="1:11" ht="13.5" x14ac:dyDescent="0.25">
      <c r="A777" s="3">
        <f>TITRES_STAT!B780</f>
        <v>43438</v>
      </c>
      <c r="B777" s="5">
        <f>TITRES_STAT!D780</f>
        <v>2.7766000000000002</v>
      </c>
      <c r="C777" s="2">
        <f t="shared" si="93"/>
        <v>-8.8499999999999801E-2</v>
      </c>
      <c r="D777" s="2">
        <f t="shared" si="94"/>
        <v>2.8683399999999999</v>
      </c>
      <c r="E777" s="2">
        <f t="shared" si="88"/>
        <v>2.7427900000000003</v>
      </c>
      <c r="F777" s="2">
        <f t="shared" si="89"/>
        <v>2.7110000000000007</v>
      </c>
      <c r="G777" s="2">
        <f t="shared" si="91"/>
        <v>2.7025480000000006</v>
      </c>
      <c r="H777" s="2">
        <f t="shared" si="87"/>
        <v>2.6573195000000003</v>
      </c>
      <c r="I777" s="2">
        <f t="array" ref="I777">SUMPRODUCT(B761:B780, (ROW(B761:B780)-ROW(B761)+1)) / (20*21/2)</f>
        <v>2.7645480952380956</v>
      </c>
      <c r="J777" s="2">
        <f t="shared" si="90"/>
        <v>2.736882807162091</v>
      </c>
      <c r="K777" s="2">
        <f t="shared" si="92"/>
        <v>2.7377025342020014</v>
      </c>
    </row>
    <row r="778" spans="1:11" ht="13.5" x14ac:dyDescent="0.25">
      <c r="A778" s="3">
        <f>TITRES_STAT!B781</f>
        <v>43439</v>
      </c>
      <c r="B778" s="5">
        <f>TITRES_STAT!D781</f>
        <v>2.8168000000000002</v>
      </c>
      <c r="C778" s="2">
        <f t="shared" si="93"/>
        <v>4.0200000000000014E-2</v>
      </c>
      <c r="D778" s="2">
        <f t="shared" si="94"/>
        <v>2.8554600000000003</v>
      </c>
      <c r="E778" s="2">
        <f t="shared" si="88"/>
        <v>2.7653200000000004</v>
      </c>
      <c r="F778" s="2">
        <f t="shared" si="89"/>
        <v>2.7154250000000006</v>
      </c>
      <c r="G778" s="2">
        <f t="shared" si="91"/>
        <v>2.7025480000000006</v>
      </c>
      <c r="H778" s="2">
        <f t="shared" ref="H778:H841" si="95">AVERAGE(B579:B778)</f>
        <v>2.6598145</v>
      </c>
      <c r="I778" s="2">
        <f t="array" ref="I778">SUMPRODUCT(B762:B781, (ROW(B762:B781)-ROW(B762)+1)) / (20*21/2)</f>
        <v>2.7641314285714285</v>
      </c>
      <c r="J778" s="2">
        <f t="shared" si="90"/>
        <v>2.7444939683847487</v>
      </c>
      <c r="K778" s="2">
        <f t="shared" si="92"/>
        <v>2.7408043956058448</v>
      </c>
    </row>
    <row r="779" spans="1:11" ht="13.5" x14ac:dyDescent="0.25">
      <c r="A779" s="3">
        <f>TITRES_STAT!B782</f>
        <v>43440</v>
      </c>
      <c r="B779" s="5">
        <f>TITRES_STAT!D782</f>
        <v>2.8168000000000002</v>
      </c>
      <c r="C779" s="2">
        <f t="shared" si="93"/>
        <v>0</v>
      </c>
      <c r="D779" s="2">
        <f t="shared" si="94"/>
        <v>2.8377400000000002</v>
      </c>
      <c r="E779" s="2">
        <f t="shared" si="88"/>
        <v>2.7886600000000001</v>
      </c>
      <c r="F779" s="2">
        <f t="shared" si="89"/>
        <v>2.7198500000000001</v>
      </c>
      <c r="G779" s="2">
        <f t="shared" si="91"/>
        <v>2.7025480000000006</v>
      </c>
      <c r="H779" s="2">
        <f t="shared" si="95"/>
        <v>2.6623894999999997</v>
      </c>
      <c r="I779" s="2">
        <f t="array" ref="I779">SUMPRODUCT(B763:B782, (ROW(B763:B782)-ROW(B763)+1)) / (20*21/2)</f>
        <v>2.7789233333333336</v>
      </c>
      <c r="J779" s="2">
        <f t="shared" si="90"/>
        <v>2.7513802571100108</v>
      </c>
      <c r="K779" s="2">
        <f t="shared" si="92"/>
        <v>2.7437846153860077</v>
      </c>
    </row>
    <row r="780" spans="1:11" ht="13.5" x14ac:dyDescent="0.25">
      <c r="A780" s="3">
        <f>TITRES_STAT!B783</f>
        <v>43441</v>
      </c>
      <c r="B780" s="5">
        <f>TITRES_STAT!D783</f>
        <v>2.8007</v>
      </c>
      <c r="C780" s="2">
        <f t="shared" si="93"/>
        <v>-1.6100000000000225E-2</v>
      </c>
      <c r="D780" s="2">
        <f t="shared" si="94"/>
        <v>2.8151999999999999</v>
      </c>
      <c r="E780" s="2">
        <f t="shared" ref="E780:E843" si="96">AVERAGE(B771:B780)</f>
        <v>2.8063600000000002</v>
      </c>
      <c r="F780" s="2">
        <f t="shared" si="89"/>
        <v>2.7246750000000004</v>
      </c>
      <c r="G780" s="2">
        <f t="shared" si="91"/>
        <v>2.7036740000000004</v>
      </c>
      <c r="H780" s="2">
        <f t="shared" si="95"/>
        <v>2.6649245000000001</v>
      </c>
      <c r="I780" s="2">
        <f t="array" ref="I780">SUMPRODUCT(B764:B783, (ROW(B764:B783)-ROW(B764)+1)) / (20*21/2)</f>
        <v>2.8088142857142859</v>
      </c>
      <c r="J780" s="2">
        <f t="shared" si="90"/>
        <v>2.7560773754804857</v>
      </c>
      <c r="K780" s="2">
        <f t="shared" si="92"/>
        <v>2.7460165912532228</v>
      </c>
    </row>
    <row r="781" spans="1:11" ht="13.5" x14ac:dyDescent="0.25">
      <c r="A781" s="3">
        <f>TITRES_STAT!B784</f>
        <v>43444</v>
      </c>
      <c r="B781" s="5">
        <f>TITRES_STAT!D784</f>
        <v>2.7202999999999999</v>
      </c>
      <c r="C781" s="2">
        <f t="shared" si="93"/>
        <v>-8.0400000000000027E-2</v>
      </c>
      <c r="D781" s="2">
        <f t="shared" si="94"/>
        <v>2.7862400000000003</v>
      </c>
      <c r="E781" s="2">
        <f t="shared" si="96"/>
        <v>2.8216600000000001</v>
      </c>
      <c r="F781" s="2">
        <f t="shared" si="89"/>
        <v>2.7258850000000003</v>
      </c>
      <c r="G781" s="2">
        <f t="shared" si="91"/>
        <v>2.7009380000000003</v>
      </c>
      <c r="H781" s="2">
        <f t="shared" si="95"/>
        <v>2.6669369999999999</v>
      </c>
      <c r="I781" s="2">
        <f t="array" ref="I781">SUMPRODUCT(B765:B784, (ROW(B765:B784)-ROW(B765)+1)) / (20*21/2)</f>
        <v>2.8544176190476187</v>
      </c>
      <c r="J781" s="2">
        <f t="shared" si="90"/>
        <v>2.7526700063871061</v>
      </c>
      <c r="K781" s="2">
        <f t="shared" si="92"/>
        <v>2.7450080974785864</v>
      </c>
    </row>
    <row r="782" spans="1:11" ht="13.5" x14ac:dyDescent="0.25">
      <c r="A782" s="3">
        <f>TITRES_STAT!B785</f>
        <v>43445</v>
      </c>
      <c r="B782" s="5">
        <f>TITRES_STAT!D785</f>
        <v>2.8812000000000002</v>
      </c>
      <c r="C782" s="2">
        <f t="shared" si="93"/>
        <v>0.16090000000000027</v>
      </c>
      <c r="D782" s="2">
        <f t="shared" si="94"/>
        <v>2.8071600000000001</v>
      </c>
      <c r="E782" s="2">
        <f t="shared" si="96"/>
        <v>2.8377499999999998</v>
      </c>
      <c r="F782" s="2">
        <f t="shared" si="89"/>
        <v>2.7363450000000005</v>
      </c>
      <c r="G782" s="2">
        <f t="shared" si="91"/>
        <v>2.6999720000000007</v>
      </c>
      <c r="H782" s="2">
        <f t="shared" si="95"/>
        <v>2.6699549999999994</v>
      </c>
      <c r="I782" s="2">
        <f t="array" ref="I782">SUMPRODUCT(B766:B785, (ROW(B766:B785)-ROW(B766)+1)) / (20*21/2)</f>
        <v>2.915623333333333</v>
      </c>
      <c r="J782" s="2">
        <f t="shared" si="90"/>
        <v>2.7649109581597626</v>
      </c>
      <c r="K782" s="2">
        <f t="shared" si="92"/>
        <v>2.7503489564009946</v>
      </c>
    </row>
    <row r="783" spans="1:11" ht="13.5" x14ac:dyDescent="0.25">
      <c r="A783" s="3">
        <f>TITRES_STAT!B786</f>
        <v>43446</v>
      </c>
      <c r="B783" s="5">
        <f>TITRES_STAT!D786</f>
        <v>3.0501999999999998</v>
      </c>
      <c r="C783" s="2">
        <f t="shared" si="93"/>
        <v>0.16899999999999959</v>
      </c>
      <c r="D783" s="2">
        <f t="shared" si="94"/>
        <v>2.8538399999999999</v>
      </c>
      <c r="E783" s="2">
        <f t="shared" si="96"/>
        <v>2.8546499999999999</v>
      </c>
      <c r="F783" s="2">
        <f t="shared" si="89"/>
        <v>2.7564649999999999</v>
      </c>
      <c r="G783" s="2">
        <f t="shared" si="91"/>
        <v>2.7041560000000002</v>
      </c>
      <c r="H783" s="2">
        <f t="shared" si="95"/>
        <v>2.6738179999999994</v>
      </c>
      <c r="I783" s="2">
        <f t="array" ref="I783">SUMPRODUCT(B767:B786, (ROW(B767:B786)-ROW(B767)+1)) / (20*21/2)</f>
        <v>2.9884738095238097</v>
      </c>
      <c r="J783" s="2">
        <f t="shared" si="90"/>
        <v>2.7920813430969282</v>
      </c>
      <c r="K783" s="2">
        <f t="shared" si="92"/>
        <v>2.7621078208558574</v>
      </c>
    </row>
    <row r="784" spans="1:11" ht="13.5" x14ac:dyDescent="0.25">
      <c r="A784" s="3">
        <f>TITRES_STAT!B787</f>
        <v>43447</v>
      </c>
      <c r="B784" s="5">
        <f>TITRES_STAT!D787</f>
        <v>3.2353000000000001</v>
      </c>
      <c r="C784" s="2">
        <f t="shared" si="93"/>
        <v>0.18510000000000026</v>
      </c>
      <c r="D784" s="2">
        <f t="shared" si="94"/>
        <v>2.9375400000000003</v>
      </c>
      <c r="E784" s="2">
        <f t="shared" si="96"/>
        <v>2.8876399999999998</v>
      </c>
      <c r="F784" s="2">
        <f t="shared" si="89"/>
        <v>2.7858400000000003</v>
      </c>
      <c r="G784" s="2">
        <f t="shared" si="91"/>
        <v>2.713492</v>
      </c>
      <c r="H784" s="2">
        <f t="shared" si="95"/>
        <v>2.6787675000000002</v>
      </c>
      <c r="I784" s="2">
        <f t="array" ref="I784">SUMPRODUCT(B768:B787, (ROW(B768:B787)-ROW(B768)+1)) / (20*21/2)</f>
        <v>3.0739371428571434</v>
      </c>
      <c r="J784" s="2">
        <f t="shared" si="90"/>
        <v>2.8342926437543636</v>
      </c>
      <c r="K784" s="2">
        <f t="shared" si="92"/>
        <v>2.780664376900726</v>
      </c>
    </row>
    <row r="785" spans="1:11" ht="13.5" x14ac:dyDescent="0.25">
      <c r="A785" s="3">
        <f>TITRES_STAT!B788</f>
        <v>43448</v>
      </c>
      <c r="B785" s="5">
        <f>TITRES_STAT!D788</f>
        <v>3.4285000000000001</v>
      </c>
      <c r="C785" s="2">
        <f t="shared" si="93"/>
        <v>0.19320000000000004</v>
      </c>
      <c r="D785" s="2">
        <f t="shared" si="94"/>
        <v>3.0630999999999999</v>
      </c>
      <c r="E785" s="2">
        <f t="shared" si="96"/>
        <v>2.9391500000000002</v>
      </c>
      <c r="F785" s="2">
        <f t="shared" si="89"/>
        <v>2.8244700000000003</v>
      </c>
      <c r="G785" s="2">
        <f t="shared" si="91"/>
        <v>2.7276560000000005</v>
      </c>
      <c r="H785" s="2">
        <f t="shared" si="95"/>
        <v>2.6846424999999994</v>
      </c>
      <c r="I785" s="2">
        <f t="array" ref="I785">SUMPRODUCT(B769:B788, (ROW(B769:B788)-ROW(B769)+1)) / (20*21/2)</f>
        <v>3.1700152380952376</v>
      </c>
      <c r="J785" s="2">
        <f t="shared" si="90"/>
        <v>2.8908838205396625</v>
      </c>
      <c r="K785" s="2">
        <f t="shared" si="92"/>
        <v>2.806069695453639</v>
      </c>
    </row>
    <row r="786" spans="1:11" ht="13.5" x14ac:dyDescent="0.25">
      <c r="A786" s="3">
        <f>TITRES_STAT!B789</f>
        <v>43451</v>
      </c>
      <c r="B786" s="5">
        <f>TITRES_STAT!D789</f>
        <v>3.5893999999999999</v>
      </c>
      <c r="C786" s="2">
        <f t="shared" si="93"/>
        <v>0.16089999999999982</v>
      </c>
      <c r="D786" s="2">
        <f t="shared" si="94"/>
        <v>3.23692</v>
      </c>
      <c r="E786" s="2">
        <f t="shared" si="96"/>
        <v>3.0115800000000004</v>
      </c>
      <c r="F786" s="2">
        <f t="shared" si="89"/>
        <v>2.869135</v>
      </c>
      <c r="G786" s="2">
        <f t="shared" si="91"/>
        <v>2.7450380000000005</v>
      </c>
      <c r="H786" s="2">
        <f t="shared" si="95"/>
        <v>2.6913219999999991</v>
      </c>
      <c r="I786" s="2">
        <f t="array" ref="I786">SUMPRODUCT(B770:B789, (ROW(B770:B789)-ROW(B770)+1)) / (20*21/2)</f>
        <v>3.2773219047619042</v>
      </c>
      <c r="J786" s="2">
        <f t="shared" si="90"/>
        <v>2.9574091709644565</v>
      </c>
      <c r="K786" s="2">
        <f t="shared" si="92"/>
        <v>2.8367885309260452</v>
      </c>
    </row>
    <row r="787" spans="1:11" ht="13.5" x14ac:dyDescent="0.25">
      <c r="A787" s="3">
        <f>TITRES_STAT!B790</f>
        <v>43452</v>
      </c>
      <c r="B787" s="5">
        <f>TITRES_STAT!D790</f>
        <v>3.7665000000000002</v>
      </c>
      <c r="C787" s="2">
        <f t="shared" si="93"/>
        <v>0.17710000000000026</v>
      </c>
      <c r="D787" s="2">
        <f t="shared" si="94"/>
        <v>3.41398</v>
      </c>
      <c r="E787" s="2">
        <f t="shared" si="96"/>
        <v>3.1105700000000001</v>
      </c>
      <c r="F787" s="2">
        <f t="shared" si="89"/>
        <v>2.9266800000000002</v>
      </c>
      <c r="G787" s="2">
        <f t="shared" si="91"/>
        <v>2.7658020000000012</v>
      </c>
      <c r="H787" s="2">
        <f t="shared" si="95"/>
        <v>2.6988869999999996</v>
      </c>
      <c r="I787" s="2">
        <f t="array" ref="I787">SUMPRODUCT(B771:B790, (ROW(B771:B790)-ROW(B771)+1)) / (20*21/2)</f>
        <v>3.3857371428571432</v>
      </c>
      <c r="J787" s="2">
        <f t="shared" si="90"/>
        <v>3.0344654403964131</v>
      </c>
      <c r="K787" s="2">
        <f t="shared" si="92"/>
        <v>2.8732478042230629</v>
      </c>
    </row>
    <row r="788" spans="1:11" ht="13.5" x14ac:dyDescent="0.25">
      <c r="A788" s="3">
        <f>TITRES_STAT!B791</f>
        <v>43453</v>
      </c>
      <c r="B788" s="5">
        <f>TITRES_STAT!D791</f>
        <v>3.9355000000000002</v>
      </c>
      <c r="C788" s="2">
        <f t="shared" si="93"/>
        <v>0.16900000000000004</v>
      </c>
      <c r="D788" s="2">
        <f t="shared" si="94"/>
        <v>3.5910400000000005</v>
      </c>
      <c r="E788" s="2">
        <f t="shared" si="96"/>
        <v>3.2224400000000002</v>
      </c>
      <c r="F788" s="2">
        <f t="shared" ref="F788:F851" si="97">AVERAGE(B769:B788)</f>
        <v>2.9938799999999999</v>
      </c>
      <c r="G788" s="2">
        <f t="shared" si="91"/>
        <v>2.7897860000000008</v>
      </c>
      <c r="H788" s="2">
        <f t="shared" si="95"/>
        <v>2.7075385000000001</v>
      </c>
      <c r="I788" s="2">
        <f t="array" ref="I788">SUMPRODUCT(B772:B791, (ROW(B772:B791)-ROW(B772)+1)) / (20*21/2)</f>
        <v>3.4996409523809522</v>
      </c>
      <c r="J788" s="2">
        <f t="shared" si="90"/>
        <v>3.1202782555967548</v>
      </c>
      <c r="K788" s="2">
        <f t="shared" si="92"/>
        <v>2.9149047530770602</v>
      </c>
    </row>
    <row r="789" spans="1:11" ht="13.5" x14ac:dyDescent="0.25">
      <c r="A789" s="3">
        <f>TITRES_STAT!B792</f>
        <v>43454</v>
      </c>
      <c r="B789" s="5">
        <f>TITRES_STAT!D792</f>
        <v>4.1205999999999996</v>
      </c>
      <c r="C789" s="2">
        <f t="shared" si="93"/>
        <v>0.18509999999999938</v>
      </c>
      <c r="D789" s="2">
        <f t="shared" si="94"/>
        <v>3.7680999999999996</v>
      </c>
      <c r="E789" s="2">
        <f t="shared" si="96"/>
        <v>3.3528200000000004</v>
      </c>
      <c r="F789" s="2">
        <f t="shared" si="97"/>
        <v>3.0707399999999998</v>
      </c>
      <c r="G789" s="2">
        <f t="shared" si="91"/>
        <v>2.81908</v>
      </c>
      <c r="H789" s="2">
        <f t="shared" si="95"/>
        <v>2.7168739999999998</v>
      </c>
      <c r="I789" s="2">
        <f t="array" ref="I789">SUMPRODUCT(B773:B792, (ROW(B773:B792)-ROW(B773)+1)) / (20*21/2)</f>
        <v>3.5828461904761899</v>
      </c>
      <c r="J789" s="2">
        <f t="shared" ref="J789:J852" si="98">$J$4*B789+J788*(1-$J$4)</f>
        <v>3.2155469931589682</v>
      </c>
      <c r="K789" s="2">
        <f t="shared" si="92"/>
        <v>2.9621869196230581</v>
      </c>
    </row>
    <row r="790" spans="1:11" ht="13.5" x14ac:dyDescent="0.25">
      <c r="A790" s="3">
        <f>TITRES_STAT!B793</f>
        <v>43455</v>
      </c>
      <c r="B790" s="5">
        <f>TITRES_STAT!D793</f>
        <v>4.2091000000000003</v>
      </c>
      <c r="C790" s="2">
        <f t="shared" si="93"/>
        <v>8.8500000000000689E-2</v>
      </c>
      <c r="D790" s="2">
        <f t="shared" si="94"/>
        <v>3.9242199999999996</v>
      </c>
      <c r="E790" s="2">
        <f t="shared" si="96"/>
        <v>3.4936600000000007</v>
      </c>
      <c r="F790" s="2">
        <f t="shared" si="97"/>
        <v>3.15001</v>
      </c>
      <c r="G790" s="2">
        <f t="shared" si="91"/>
        <v>2.8520760000000003</v>
      </c>
      <c r="H790" s="2">
        <f t="shared" si="95"/>
        <v>2.7266520000000001</v>
      </c>
      <c r="I790" s="2">
        <f t="array" ref="I790">SUMPRODUCT(B774:B793, (ROW(B774:B793)-ROW(B774)+1)) / (20*21/2)</f>
        <v>3.6824119047619051</v>
      </c>
      <c r="J790" s="2">
        <f t="shared" si="98"/>
        <v>3.3101710890485903</v>
      </c>
      <c r="K790" s="2">
        <f t="shared" si="92"/>
        <v>3.0110854717947029</v>
      </c>
    </row>
    <row r="791" spans="1:11" ht="13.5" x14ac:dyDescent="0.25">
      <c r="A791" s="3">
        <f>TITRES_STAT!B794</f>
        <v>43458</v>
      </c>
      <c r="B791" s="5">
        <f>TITRES_STAT!D794</f>
        <v>4.3460000000000001</v>
      </c>
      <c r="C791" s="2">
        <f t="shared" si="93"/>
        <v>0.1368999999999998</v>
      </c>
      <c r="D791" s="2">
        <f t="shared" si="94"/>
        <v>4.0755400000000002</v>
      </c>
      <c r="E791" s="2">
        <f t="shared" si="96"/>
        <v>3.6562300000000008</v>
      </c>
      <c r="F791" s="2">
        <f t="shared" si="97"/>
        <v>3.2389449999999997</v>
      </c>
      <c r="G791" s="2">
        <f t="shared" si="91"/>
        <v>2.8887760000000005</v>
      </c>
      <c r="H791" s="2">
        <f t="shared" si="95"/>
        <v>2.7373965000000005</v>
      </c>
      <c r="I791" s="2">
        <f t="array" ref="I791">SUMPRODUCT(B775:B794, (ROW(B775:B794)-ROW(B775)+1)) / (20*21/2)</f>
        <v>3.7994976190476186</v>
      </c>
      <c r="J791" s="2">
        <f t="shared" si="98"/>
        <v>3.4088214615201533</v>
      </c>
      <c r="K791" s="2">
        <f t="shared" si="92"/>
        <v>3.063435061136087</v>
      </c>
    </row>
    <row r="792" spans="1:11" ht="13.5" x14ac:dyDescent="0.25">
      <c r="A792" s="3">
        <f>TITRES_STAT!B795</f>
        <v>43459</v>
      </c>
      <c r="B792" s="5">
        <f>TITRES_STAT!D795</f>
        <v>4.1125999999999996</v>
      </c>
      <c r="C792" s="2">
        <f t="shared" si="93"/>
        <v>-0.2334000000000005</v>
      </c>
      <c r="D792" s="2">
        <f t="shared" si="94"/>
        <v>4.1447599999999998</v>
      </c>
      <c r="E792" s="2">
        <f t="shared" si="96"/>
        <v>3.7793700000000001</v>
      </c>
      <c r="F792" s="2">
        <f t="shared" si="97"/>
        <v>3.3085599999999991</v>
      </c>
      <c r="G792" s="2">
        <f t="shared" si="91"/>
        <v>2.9196819999999999</v>
      </c>
      <c r="H792" s="2">
        <f t="shared" si="95"/>
        <v>2.7467725000000001</v>
      </c>
      <c r="I792" s="2">
        <f t="array" ref="I792">SUMPRODUCT(B776:B795, (ROW(B776:B795)-ROW(B776)+1)) / (20*21/2)</f>
        <v>3.9099823809523806</v>
      </c>
      <c r="J792" s="2">
        <f t="shared" si="98"/>
        <v>3.475847988994424</v>
      </c>
      <c r="K792" s="2">
        <f t="shared" si="92"/>
        <v>3.1045787842287895</v>
      </c>
    </row>
    <row r="793" spans="1:11" ht="13.5" x14ac:dyDescent="0.25">
      <c r="A793" s="3">
        <f>TITRES_STAT!B796</f>
        <v>43460</v>
      </c>
      <c r="B793" s="5">
        <f>TITRES_STAT!D796</f>
        <v>4.3540000000000001</v>
      </c>
      <c r="C793" s="2">
        <f t="shared" si="93"/>
        <v>0.2414000000000005</v>
      </c>
      <c r="D793" s="2">
        <f t="shared" si="94"/>
        <v>4.2284600000000001</v>
      </c>
      <c r="E793" s="2">
        <f t="shared" si="96"/>
        <v>3.9097499999999998</v>
      </c>
      <c r="F793" s="2">
        <f t="shared" si="97"/>
        <v>3.3821999999999997</v>
      </c>
      <c r="G793" s="2">
        <f t="shared" si="91"/>
        <v>2.955416</v>
      </c>
      <c r="H793" s="2">
        <f t="shared" si="95"/>
        <v>2.7573555000000005</v>
      </c>
      <c r="I793" s="2">
        <f t="array" ref="I793">SUMPRODUCT(B777:B796, (ROW(B777:B796)-ROW(B777)+1)) / (20*21/2)</f>
        <v>4.0115423809523811</v>
      </c>
      <c r="J793" s="2">
        <f t="shared" si="98"/>
        <v>3.5594815138520981</v>
      </c>
      <c r="K793" s="2">
        <f t="shared" si="92"/>
        <v>3.1535756946511899</v>
      </c>
    </row>
    <row r="794" spans="1:11" ht="13.5" x14ac:dyDescent="0.25">
      <c r="A794" s="3">
        <f>TITRES_STAT!B797</f>
        <v>43461</v>
      </c>
      <c r="B794" s="5">
        <f>TITRES_STAT!D797</f>
        <v>4.6116000000000001</v>
      </c>
      <c r="C794" s="2">
        <f t="shared" si="93"/>
        <v>0.25760000000000005</v>
      </c>
      <c r="D794" s="2">
        <f t="shared" si="94"/>
        <v>4.3266599999999995</v>
      </c>
      <c r="E794" s="2">
        <f t="shared" si="96"/>
        <v>4.0473800000000004</v>
      </c>
      <c r="F794" s="2">
        <f t="shared" si="97"/>
        <v>3.4675099999999994</v>
      </c>
      <c r="G794" s="2">
        <f t="shared" si="91"/>
        <v>2.9953360000000004</v>
      </c>
      <c r="H794" s="2">
        <f t="shared" si="95"/>
        <v>2.7689450000000004</v>
      </c>
      <c r="I794" s="2">
        <f t="array" ref="I794">SUMPRODUCT(B778:B797, (ROW(B778:B797)-ROW(B778)+1)) / (20*21/2)</f>
        <v>4.1108809523809526</v>
      </c>
      <c r="J794" s="2">
        <f t="shared" si="98"/>
        <v>3.6596832744376124</v>
      </c>
      <c r="K794" s="2">
        <f t="shared" si="92"/>
        <v>3.2107531183903593</v>
      </c>
    </row>
    <row r="795" spans="1:11" ht="13.5" x14ac:dyDescent="0.25">
      <c r="A795" s="3">
        <f>TITRES_STAT!B798</f>
        <v>43462</v>
      </c>
      <c r="B795" s="5">
        <f>TITRES_STAT!D798</f>
        <v>4.6276000000000002</v>
      </c>
      <c r="C795" s="2">
        <f t="shared" si="93"/>
        <v>1.6000000000000014E-2</v>
      </c>
      <c r="D795" s="2">
        <f t="shared" si="94"/>
        <v>4.4103599999999998</v>
      </c>
      <c r="E795" s="2">
        <f t="shared" si="96"/>
        <v>4.1672900000000004</v>
      </c>
      <c r="F795" s="2">
        <f t="shared" si="97"/>
        <v>3.5532199999999996</v>
      </c>
      <c r="G795" s="2">
        <f t="shared" si="91"/>
        <v>3.0355760000000003</v>
      </c>
      <c r="H795" s="2">
        <f t="shared" si="95"/>
        <v>2.7804535000000006</v>
      </c>
      <c r="I795" s="2">
        <f t="array" ref="I795">SUMPRODUCT(B779:B798, (ROW(B779:B798)-ROW(B779)+1)) / (20*21/2)</f>
        <v>4.1957652380952375</v>
      </c>
      <c r="J795" s="2">
        <f t="shared" si="98"/>
        <v>3.7518658197292685</v>
      </c>
      <c r="K795" s="2">
        <f t="shared" si="92"/>
        <v>3.2663157411985804</v>
      </c>
    </row>
    <row r="796" spans="1:11" ht="13.5" x14ac:dyDescent="0.25">
      <c r="A796" s="3">
        <f>TITRES_STAT!B799</f>
        <v>43465</v>
      </c>
      <c r="B796" s="5">
        <f>TITRES_STAT!D799</f>
        <v>4.6196000000000002</v>
      </c>
      <c r="C796" s="2">
        <f t="shared" si="93"/>
        <v>-8.0000000000000071E-3</v>
      </c>
      <c r="D796" s="2">
        <f t="shared" si="94"/>
        <v>4.4650800000000004</v>
      </c>
      <c r="E796" s="2">
        <f t="shared" si="96"/>
        <v>4.2703100000000003</v>
      </c>
      <c r="F796" s="2">
        <f t="shared" si="97"/>
        <v>3.6409449999999999</v>
      </c>
      <c r="G796" s="2">
        <f t="shared" si="91"/>
        <v>3.0742060000000002</v>
      </c>
      <c r="H796" s="2">
        <f t="shared" si="95"/>
        <v>2.7922840000000004</v>
      </c>
      <c r="I796" s="2">
        <f t="array" ref="I796">SUMPRODUCT(B780:B799, (ROW(B780:B799)-ROW(B780)+1)) / (20*21/2)</f>
        <v>4.2589980952380948</v>
      </c>
      <c r="J796" s="2">
        <f t="shared" si="98"/>
        <v>3.8345071702312428</v>
      </c>
      <c r="K796" s="2">
        <f t="shared" si="92"/>
        <v>3.3193857121319694</v>
      </c>
    </row>
    <row r="797" spans="1:11" ht="13.5" x14ac:dyDescent="0.25">
      <c r="A797" s="3">
        <f>TITRES_STAT!B800</f>
        <v>43467</v>
      </c>
      <c r="B797" s="5">
        <f>TITRES_STAT!D800</f>
        <v>4.6840000000000002</v>
      </c>
      <c r="C797" s="2">
        <f t="shared" si="93"/>
        <v>6.4400000000000013E-2</v>
      </c>
      <c r="D797" s="2">
        <f t="shared" si="94"/>
        <v>4.5793600000000003</v>
      </c>
      <c r="E797" s="2">
        <f t="shared" si="96"/>
        <v>4.3620599999999996</v>
      </c>
      <c r="F797" s="2">
        <f t="shared" si="97"/>
        <v>3.7363149999999998</v>
      </c>
      <c r="G797" s="2">
        <f t="shared" si="91"/>
        <v>3.1139640000000002</v>
      </c>
      <c r="H797" s="2">
        <f t="shared" si="95"/>
        <v>2.8042755000000001</v>
      </c>
      <c r="I797" s="2">
        <f t="array" ref="I797">SUMPRODUCT(B781:B800, (ROW(B781:B800)-ROW(B781)+1)) / (20*21/2)</f>
        <v>4.3387928571428569</v>
      </c>
      <c r="J797" s="2">
        <f t="shared" si="98"/>
        <v>3.9154112492568389</v>
      </c>
      <c r="K797" s="2">
        <f t="shared" si="92"/>
        <v>3.3728999979307157</v>
      </c>
    </row>
    <row r="798" spans="1:11" ht="13.5" x14ac:dyDescent="0.25">
      <c r="A798" s="3">
        <f>TITRES_STAT!B801</f>
        <v>43468</v>
      </c>
      <c r="B798" s="5">
        <f>TITRES_STAT!D801</f>
        <v>4.6276000000000002</v>
      </c>
      <c r="C798" s="2">
        <f t="shared" si="93"/>
        <v>-5.6400000000000006E-2</v>
      </c>
      <c r="D798" s="2">
        <f t="shared" si="94"/>
        <v>4.63408</v>
      </c>
      <c r="E798" s="2">
        <f t="shared" si="96"/>
        <v>4.4312699999999996</v>
      </c>
      <c r="F798" s="2">
        <f t="shared" si="97"/>
        <v>3.8268549999999997</v>
      </c>
      <c r="G798" s="2">
        <f t="shared" si="91"/>
        <v>3.1521100000000009</v>
      </c>
      <c r="H798" s="2">
        <f t="shared" si="95"/>
        <v>2.8159045000000003</v>
      </c>
      <c r="I798" s="2">
        <f t="array" ref="I798">SUMPRODUCT(B782:B801, (ROW(B782:B801)-ROW(B782)+1)) / (20*21/2)</f>
        <v>4.4024080952380951</v>
      </c>
      <c r="J798" s="2">
        <f t="shared" si="98"/>
        <v>3.983238749327616</v>
      </c>
      <c r="K798" s="2">
        <f t="shared" si="92"/>
        <v>3.4221039195804916</v>
      </c>
    </row>
    <row r="799" spans="1:11" ht="13.5" x14ac:dyDescent="0.25">
      <c r="A799" s="3">
        <f>TITRES_STAT!B802</f>
        <v>43469</v>
      </c>
      <c r="B799" s="5">
        <f>TITRES_STAT!D802</f>
        <v>4.4908000000000001</v>
      </c>
      <c r="C799" s="2">
        <f t="shared" si="93"/>
        <v>-0.13680000000000003</v>
      </c>
      <c r="D799" s="2">
        <f t="shared" si="94"/>
        <v>4.6099200000000007</v>
      </c>
      <c r="E799" s="2">
        <f t="shared" si="96"/>
        <v>4.4682899999999997</v>
      </c>
      <c r="F799" s="2">
        <f t="shared" si="97"/>
        <v>3.9105550000000009</v>
      </c>
      <c r="G799" s="2">
        <f t="shared" si="91"/>
        <v>3.1880040000000007</v>
      </c>
      <c r="H799" s="2">
        <f t="shared" si="95"/>
        <v>2.8271315000000006</v>
      </c>
      <c r="I799" s="2">
        <f t="array" ref="I799">SUMPRODUCT(B783:B802, (ROW(B783:B802)-ROW(B783)+1)) / (20*21/2)</f>
        <v>4.4597776190476202</v>
      </c>
      <c r="J799" s="2">
        <f t="shared" si="98"/>
        <v>4.0315779160583194</v>
      </c>
      <c r="K799" s="2">
        <f t="shared" si="92"/>
        <v>3.4640135697930217</v>
      </c>
    </row>
    <row r="800" spans="1:11" ht="13.5" x14ac:dyDescent="0.25">
      <c r="A800" s="3">
        <f>TITRES_STAT!B803</f>
        <v>43472</v>
      </c>
      <c r="B800" s="5">
        <f>TITRES_STAT!D803</f>
        <v>4.7484000000000002</v>
      </c>
      <c r="C800" s="2">
        <f t="shared" si="93"/>
        <v>0.25760000000000005</v>
      </c>
      <c r="D800" s="2">
        <f t="shared" si="94"/>
        <v>4.63408</v>
      </c>
      <c r="E800" s="2">
        <f t="shared" si="96"/>
        <v>4.5222199999999999</v>
      </c>
      <c r="F800" s="2">
        <f t="shared" si="97"/>
        <v>4.0079400000000005</v>
      </c>
      <c r="G800" s="2">
        <f t="shared" si="91"/>
        <v>3.2290500000000009</v>
      </c>
      <c r="H800" s="2">
        <f t="shared" si="95"/>
        <v>2.8396465000000002</v>
      </c>
      <c r="I800" s="2">
        <f t="array" ref="I800">SUMPRODUCT(B784:B803, (ROW(B784:B803)-ROW(B784)+1)) / (20*21/2)</f>
        <v>4.5199428571428575</v>
      </c>
      <c r="J800" s="2">
        <f t="shared" si="98"/>
        <v>4.0998466859575267</v>
      </c>
      <c r="K800" s="2">
        <f t="shared" si="92"/>
        <v>3.514381665095256</v>
      </c>
    </row>
    <row r="801" spans="1:11" ht="13.5" x14ac:dyDescent="0.25">
      <c r="A801" s="3">
        <f>TITRES_STAT!B804</f>
        <v>43473</v>
      </c>
      <c r="B801" s="5">
        <f>TITRES_STAT!D804</f>
        <v>4.6759000000000004</v>
      </c>
      <c r="C801" s="2">
        <f t="shared" si="93"/>
        <v>-7.2499999999999787E-2</v>
      </c>
      <c r="D801" s="2">
        <f t="shared" si="94"/>
        <v>4.64534</v>
      </c>
      <c r="E801" s="2">
        <f t="shared" si="96"/>
        <v>4.5552100000000006</v>
      </c>
      <c r="F801" s="2">
        <f t="shared" si="97"/>
        <v>4.1057199999999998</v>
      </c>
      <c r="G801" s="2">
        <f t="shared" si="91"/>
        <v>3.2697720000000006</v>
      </c>
      <c r="H801" s="2">
        <f t="shared" si="95"/>
        <v>2.8515574999999997</v>
      </c>
      <c r="I801" s="2">
        <f t="array" ref="I801">SUMPRODUCT(B785:B804, (ROW(B785:B804)-ROW(B785)+1)) / (20*21/2)</f>
        <v>4.5946385714285718</v>
      </c>
      <c r="J801" s="2">
        <f t="shared" si="98"/>
        <v>4.154708906342524</v>
      </c>
      <c r="K801" s="2">
        <f t="shared" si="92"/>
        <v>3.5599314037189713</v>
      </c>
    </row>
    <row r="802" spans="1:11" ht="13.5" x14ac:dyDescent="0.25">
      <c r="A802" s="3">
        <f>TITRES_STAT!B805</f>
        <v>43474</v>
      </c>
      <c r="B802" s="5">
        <f>TITRES_STAT!D805</f>
        <v>4.7081</v>
      </c>
      <c r="C802" s="2">
        <f t="shared" si="93"/>
        <v>3.2199999999999562E-2</v>
      </c>
      <c r="D802" s="2">
        <f t="shared" si="94"/>
        <v>4.6501600000000014</v>
      </c>
      <c r="E802" s="2">
        <f t="shared" si="96"/>
        <v>4.6147600000000013</v>
      </c>
      <c r="F802" s="2">
        <f t="shared" si="97"/>
        <v>4.1970650000000003</v>
      </c>
      <c r="G802" s="2">
        <f t="shared" si="91"/>
        <v>3.3127480000000009</v>
      </c>
      <c r="H802" s="2">
        <f t="shared" si="95"/>
        <v>2.8639109999999994</v>
      </c>
      <c r="I802" s="2">
        <f t="array" ref="I802">SUMPRODUCT(B786:B805, (ROW(B786:B805)-ROW(B786)+1)) / (20*21/2)</f>
        <v>4.6843580952380943</v>
      </c>
      <c r="J802" s="2">
        <f t="shared" si="98"/>
        <v>4.2074128200241878</v>
      </c>
      <c r="K802" s="2">
        <f t="shared" si="92"/>
        <v>3.6049576231809723</v>
      </c>
    </row>
    <row r="803" spans="1:11" ht="13.5" x14ac:dyDescent="0.25">
      <c r="A803" s="3">
        <f>TITRES_STAT!B806</f>
        <v>43475</v>
      </c>
      <c r="B803" s="5">
        <f>TITRES_STAT!D806</f>
        <v>4.8288000000000002</v>
      </c>
      <c r="C803" s="2">
        <f t="shared" si="93"/>
        <v>0.12070000000000025</v>
      </c>
      <c r="D803" s="2">
        <f t="shared" si="94"/>
        <v>4.6904000000000003</v>
      </c>
      <c r="E803" s="2">
        <f t="shared" si="96"/>
        <v>4.6622399999999997</v>
      </c>
      <c r="F803" s="2">
        <f t="shared" si="97"/>
        <v>4.2859950000000007</v>
      </c>
      <c r="G803" s="2">
        <f t="shared" si="91"/>
        <v>3.3578160000000001</v>
      </c>
      <c r="H803" s="2">
        <f t="shared" si="95"/>
        <v>2.8768279999999993</v>
      </c>
      <c r="I803" s="2">
        <f t="array" ref="I803">SUMPRODUCT(B787:B806, (ROW(B787:B806)-ROW(B787)+1)) / (20*21/2)</f>
        <v>4.7643000000000004</v>
      </c>
      <c r="J803" s="2">
        <f t="shared" si="98"/>
        <v>4.2665925514504552</v>
      </c>
      <c r="K803" s="2">
        <f t="shared" si="92"/>
        <v>3.652951441879758</v>
      </c>
    </row>
    <row r="804" spans="1:11" ht="13.5" x14ac:dyDescent="0.25">
      <c r="A804" s="3">
        <f>TITRES_STAT!B807</f>
        <v>43476</v>
      </c>
      <c r="B804" s="5">
        <f>TITRES_STAT!D807</f>
        <v>5.0702999999999996</v>
      </c>
      <c r="C804" s="2">
        <f t="shared" si="93"/>
        <v>0.24149999999999938</v>
      </c>
      <c r="D804" s="2">
        <f t="shared" si="94"/>
        <v>4.8063000000000002</v>
      </c>
      <c r="E804" s="2">
        <f t="shared" si="96"/>
        <v>4.7081100000000005</v>
      </c>
      <c r="F804" s="2">
        <f t="shared" si="97"/>
        <v>4.377745</v>
      </c>
      <c r="G804" s="2">
        <f t="shared" si="91"/>
        <v>3.4048160000000007</v>
      </c>
      <c r="H804" s="2">
        <f t="shared" si="95"/>
        <v>2.8912339999999994</v>
      </c>
      <c r="I804" s="2">
        <f t="array" ref="I804">SUMPRODUCT(B788:B807, (ROW(B788:B807)-ROW(B788)+1)) / (20*21/2)</f>
        <v>4.8437071428571441</v>
      </c>
      <c r="J804" s="2">
        <f t="shared" si="98"/>
        <v>4.3431361179789834</v>
      </c>
      <c r="K804" s="2">
        <f t="shared" si="92"/>
        <v>3.7085337382766301</v>
      </c>
    </row>
    <row r="805" spans="1:11" ht="13.5" x14ac:dyDescent="0.25">
      <c r="A805" s="3">
        <f>TITRES_STAT!B808</f>
        <v>43480</v>
      </c>
      <c r="B805" s="5">
        <f>TITRES_STAT!D808</f>
        <v>5.3197999999999999</v>
      </c>
      <c r="C805" s="2">
        <f t="shared" si="93"/>
        <v>0.24950000000000028</v>
      </c>
      <c r="D805" s="2">
        <f t="shared" si="94"/>
        <v>4.9205800000000002</v>
      </c>
      <c r="E805" s="2">
        <f t="shared" si="96"/>
        <v>4.777330000000001</v>
      </c>
      <c r="F805" s="2">
        <f t="shared" si="97"/>
        <v>4.4723100000000002</v>
      </c>
      <c r="G805" s="2">
        <f t="shared" si="91"/>
        <v>3.4569680000000007</v>
      </c>
      <c r="H805" s="2">
        <f t="shared" si="95"/>
        <v>2.9066059999999991</v>
      </c>
      <c r="I805" s="2">
        <f t="array" ref="I805">SUMPRODUCT(B789:B808, (ROW(B789:B808)-ROW(B789)+1)) / (20*21/2)</f>
        <v>4.9199728571428567</v>
      </c>
      <c r="J805" s="2">
        <f t="shared" si="98"/>
        <v>4.4361517257905092</v>
      </c>
      <c r="K805" s="2">
        <f t="shared" si="92"/>
        <v>3.7717206505010763</v>
      </c>
    </row>
    <row r="806" spans="1:11" ht="13.5" x14ac:dyDescent="0.25">
      <c r="A806" s="3">
        <f>TITRES_STAT!B809</f>
        <v>43481</v>
      </c>
      <c r="B806" s="5">
        <f>TITRES_STAT!D809</f>
        <v>5.3117000000000001</v>
      </c>
      <c r="C806" s="2">
        <f t="shared" si="93"/>
        <v>-8.099999999999774E-3</v>
      </c>
      <c r="D806" s="2">
        <f t="shared" si="94"/>
        <v>5.0477400000000001</v>
      </c>
      <c r="E806" s="2">
        <f t="shared" si="96"/>
        <v>4.8465400000000001</v>
      </c>
      <c r="F806" s="2">
        <f t="shared" si="97"/>
        <v>4.5584250000000006</v>
      </c>
      <c r="G806" s="2">
        <f t="shared" si="91"/>
        <v>3.5084760000000004</v>
      </c>
      <c r="H806" s="2">
        <f t="shared" si="95"/>
        <v>2.9220984999999988</v>
      </c>
      <c r="I806" s="2">
        <f t="array" ref="I806">SUMPRODUCT(B790:B809, (ROW(B790:B809)-ROW(B790)+1)) / (20*21/2)</f>
        <v>4.9844719047619046</v>
      </c>
      <c r="J806" s="2">
        <f t="shared" si="98"/>
        <v>4.5195372757152219</v>
      </c>
      <c r="K806" s="2">
        <f t="shared" si="92"/>
        <v>3.8321119975402498</v>
      </c>
    </row>
    <row r="807" spans="1:11" ht="13.5" x14ac:dyDescent="0.25">
      <c r="A807" s="3">
        <f>TITRES_STAT!B810</f>
        <v>43482</v>
      </c>
      <c r="B807" s="5">
        <f>TITRES_STAT!D810</f>
        <v>5.3921999999999999</v>
      </c>
      <c r="C807" s="2">
        <f t="shared" si="93"/>
        <v>8.0499999999999794E-2</v>
      </c>
      <c r="D807" s="2">
        <f t="shared" si="94"/>
        <v>5.1845599999999994</v>
      </c>
      <c r="E807" s="2">
        <f t="shared" si="96"/>
        <v>4.9173600000000004</v>
      </c>
      <c r="F807" s="2">
        <f t="shared" si="97"/>
        <v>4.63971</v>
      </c>
      <c r="G807" s="2">
        <f t="shared" si="91"/>
        <v>3.5623980000000013</v>
      </c>
      <c r="H807" s="2">
        <f t="shared" si="95"/>
        <v>2.9380334999999991</v>
      </c>
      <c r="I807" s="2">
        <f t="array" ref="I807">SUMPRODUCT(B791:B810, (ROW(B791:B810)-ROW(B791)+1)) / (20*21/2)</f>
        <v>5.023753809523809</v>
      </c>
      <c r="J807" s="2">
        <f t="shared" si="98"/>
        <v>4.6026480113613912</v>
      </c>
      <c r="K807" s="2">
        <f t="shared" si="92"/>
        <v>3.8932919192053381</v>
      </c>
    </row>
    <row r="808" spans="1:11" ht="13.5" x14ac:dyDescent="0.25">
      <c r="A808" s="3">
        <f>TITRES_STAT!B811</f>
        <v>43483</v>
      </c>
      <c r="B808" s="5">
        <f>TITRES_STAT!D811</f>
        <v>5.4405000000000001</v>
      </c>
      <c r="C808" s="2">
        <f t="shared" si="93"/>
        <v>4.8300000000000232E-2</v>
      </c>
      <c r="D808" s="2">
        <f t="shared" si="94"/>
        <v>5.3069000000000006</v>
      </c>
      <c r="E808" s="2">
        <f t="shared" si="96"/>
        <v>4.9986500000000005</v>
      </c>
      <c r="F808" s="2">
        <f t="shared" si="97"/>
        <v>4.7149600000000005</v>
      </c>
      <c r="G808" s="2">
        <f t="shared" si="91"/>
        <v>3.6166420000000006</v>
      </c>
      <c r="H808" s="2">
        <f t="shared" si="95"/>
        <v>2.9540489999999995</v>
      </c>
      <c r="I808" s="2">
        <f t="array" ref="I808">SUMPRODUCT(B792:B811, (ROW(B792:B811)-ROW(B792)+1)) / (20*21/2)</f>
        <v>5.0330647619047637</v>
      </c>
      <c r="J808" s="2">
        <f t="shared" si="98"/>
        <v>4.6824434388507825</v>
      </c>
      <c r="K808" s="2">
        <f t="shared" si="92"/>
        <v>3.953966745903168</v>
      </c>
    </row>
    <row r="809" spans="1:11" ht="13.5" x14ac:dyDescent="0.25">
      <c r="A809" s="3">
        <f>TITRES_STAT!B812</f>
        <v>43486</v>
      </c>
      <c r="B809" s="5">
        <f>TITRES_STAT!D812</f>
        <v>5.3921999999999999</v>
      </c>
      <c r="C809" s="2">
        <f t="shared" si="93"/>
        <v>-4.8300000000000232E-2</v>
      </c>
      <c r="D809" s="2">
        <f t="shared" si="94"/>
        <v>5.3712799999999996</v>
      </c>
      <c r="E809" s="2">
        <f t="shared" si="96"/>
        <v>5.0887900000000013</v>
      </c>
      <c r="F809" s="2">
        <f t="shared" si="97"/>
        <v>4.7785400000000005</v>
      </c>
      <c r="G809" s="2">
        <f t="shared" si="91"/>
        <v>3.6699200000000007</v>
      </c>
      <c r="H809" s="2">
        <f t="shared" si="95"/>
        <v>2.9699034999999987</v>
      </c>
      <c r="I809" s="2">
        <f t="array" ref="I809">SUMPRODUCT(B793:B812, (ROW(B793:B812)-ROW(B793)+1)) / (20*21/2)</f>
        <v>5.0534166666666662</v>
      </c>
      <c r="J809" s="2">
        <f t="shared" si="98"/>
        <v>4.7500393018173748</v>
      </c>
      <c r="K809" s="2">
        <f t="shared" si="92"/>
        <v>4.0103680499853969</v>
      </c>
    </row>
    <row r="810" spans="1:11" ht="13.5" x14ac:dyDescent="0.25">
      <c r="A810" s="3">
        <f>TITRES_STAT!B813</f>
        <v>43487</v>
      </c>
      <c r="B810" s="5">
        <f>TITRES_STAT!D813</f>
        <v>5.1909999999999998</v>
      </c>
      <c r="C810" s="2">
        <f t="shared" si="93"/>
        <v>-0.20120000000000005</v>
      </c>
      <c r="D810" s="2">
        <f t="shared" si="94"/>
        <v>5.3455199999999996</v>
      </c>
      <c r="E810" s="2">
        <f t="shared" si="96"/>
        <v>5.1330500000000008</v>
      </c>
      <c r="F810" s="2">
        <f t="shared" si="97"/>
        <v>4.8276350000000008</v>
      </c>
      <c r="G810" s="2">
        <f t="shared" si="91"/>
        <v>3.7196560000000005</v>
      </c>
      <c r="H810" s="2">
        <f t="shared" si="95"/>
        <v>2.9847519999999985</v>
      </c>
      <c r="I810" s="2">
        <f t="array" ref="I810">SUMPRODUCT(B794:B813, (ROW(B794:B813)-ROW(B794)+1)) / (20*21/2)</f>
        <v>5.0669033333333333</v>
      </c>
      <c r="J810" s="2">
        <f t="shared" si="98"/>
        <v>4.7920355587871484</v>
      </c>
      <c r="K810" s="2">
        <f t="shared" si="92"/>
        <v>4.0566673421428323</v>
      </c>
    </row>
    <row r="811" spans="1:11" ht="13.5" x14ac:dyDescent="0.25">
      <c r="A811" s="3">
        <f>TITRES_STAT!B814</f>
        <v>43488</v>
      </c>
      <c r="B811" s="5">
        <f>TITRES_STAT!D814</f>
        <v>4.9253999999999998</v>
      </c>
      <c r="C811" s="2">
        <f t="shared" si="93"/>
        <v>-0.26560000000000006</v>
      </c>
      <c r="D811" s="2">
        <f t="shared" si="94"/>
        <v>5.2682599999999997</v>
      </c>
      <c r="E811" s="2">
        <f t="shared" si="96"/>
        <v>5.1579999999999995</v>
      </c>
      <c r="F811" s="2">
        <f t="shared" si="97"/>
        <v>4.8566050000000009</v>
      </c>
      <c r="G811" s="2">
        <f t="shared" si="91"/>
        <v>3.7642420000000003</v>
      </c>
      <c r="H811" s="2">
        <f t="shared" si="95"/>
        <v>2.9985139999999983</v>
      </c>
      <c r="I811" s="2">
        <f t="array" ref="I811">SUMPRODUCT(B795:B814, (ROW(B795:B814)-ROW(B795)+1)) / (20*21/2)</f>
        <v>5.0786276190476203</v>
      </c>
      <c r="J811" s="2">
        <f t="shared" si="98"/>
        <v>4.8047369341407533</v>
      </c>
      <c r="K811" s="2">
        <f t="shared" si="92"/>
        <v>4.0907352895097802</v>
      </c>
    </row>
    <row r="812" spans="1:11" ht="13.5" x14ac:dyDescent="0.25">
      <c r="A812" s="3">
        <f>TITRES_STAT!B815</f>
        <v>43489</v>
      </c>
      <c r="B812" s="5">
        <f>TITRES_STAT!D815</f>
        <v>5.0702999999999996</v>
      </c>
      <c r="C812" s="2">
        <f t="shared" si="93"/>
        <v>0.14489999999999981</v>
      </c>
      <c r="D812" s="2">
        <f t="shared" si="94"/>
        <v>5.2038799999999998</v>
      </c>
      <c r="E812" s="2">
        <f t="shared" si="96"/>
        <v>5.1942199999999996</v>
      </c>
      <c r="F812" s="2">
        <f t="shared" si="97"/>
        <v>4.9044900000000009</v>
      </c>
      <c r="G812" s="2">
        <f t="shared" si="91"/>
        <v>3.8122080000000009</v>
      </c>
      <c r="H812" s="2">
        <f t="shared" si="95"/>
        <v>3.0132824999999985</v>
      </c>
      <c r="I812" s="2">
        <f t="array" ref="I812">SUMPRODUCT(B796:B815, (ROW(B796:B815)-ROW(B796)+1)) / (20*21/2)</f>
        <v>5.0805490476190469</v>
      </c>
      <c r="J812" s="2">
        <f t="shared" si="98"/>
        <v>4.8300286546987774</v>
      </c>
      <c r="K812" s="2">
        <f t="shared" si="92"/>
        <v>4.1291495918819461</v>
      </c>
    </row>
    <row r="813" spans="1:11" ht="13.5" x14ac:dyDescent="0.25">
      <c r="A813" s="3">
        <f>TITRES_STAT!B816</f>
        <v>43490</v>
      </c>
      <c r="B813" s="5">
        <f>TITRES_STAT!D816</f>
        <v>5.0461</v>
      </c>
      <c r="C813" s="2">
        <f t="shared" si="93"/>
        <v>-2.4199999999999555E-2</v>
      </c>
      <c r="D813" s="2">
        <f t="shared" si="94"/>
        <v>5.1249999999999991</v>
      </c>
      <c r="E813" s="2">
        <f t="shared" si="96"/>
        <v>5.2159500000000003</v>
      </c>
      <c r="F813" s="2">
        <f t="shared" si="97"/>
        <v>4.939095</v>
      </c>
      <c r="G813" s="2">
        <f t="shared" si="91"/>
        <v>3.8601740000000007</v>
      </c>
      <c r="H813" s="2">
        <f t="shared" si="95"/>
        <v>3.027486999999998</v>
      </c>
      <c r="I813" s="2">
        <f t="array" ref="I813">SUMPRODUCT(B797:B816, (ROW(B797:B816)-ROW(B797)+1)) / (20*21/2)</f>
        <v>5.0746504761904747</v>
      </c>
      <c r="J813" s="2">
        <f t="shared" si="98"/>
        <v>4.8506068780607992</v>
      </c>
      <c r="K813" s="2">
        <f t="shared" si="92"/>
        <v>4.1651084314159874</v>
      </c>
    </row>
    <row r="814" spans="1:11" ht="13.5" x14ac:dyDescent="0.25">
      <c r="A814" s="3">
        <f>TITRES_STAT!B817</f>
        <v>43493</v>
      </c>
      <c r="B814" s="5">
        <f>TITRES_STAT!D817</f>
        <v>5.0621999999999998</v>
      </c>
      <c r="C814" s="2">
        <f t="shared" si="93"/>
        <v>1.6099999999999781E-2</v>
      </c>
      <c r="D814" s="2">
        <f t="shared" si="94"/>
        <v>5.0589999999999993</v>
      </c>
      <c r="E814" s="2">
        <f t="shared" si="96"/>
        <v>5.2151399999999999</v>
      </c>
      <c r="F814" s="2">
        <f t="shared" si="97"/>
        <v>4.9616250000000006</v>
      </c>
      <c r="G814" s="2">
        <f t="shared" si="91"/>
        <v>3.9084620000000001</v>
      </c>
      <c r="H814" s="2">
        <f t="shared" si="95"/>
        <v>3.041932999999998</v>
      </c>
      <c r="I814" s="2">
        <f t="array" ref="I814">SUMPRODUCT(B798:B817, (ROW(B798:B817)-ROW(B798)+1)) / (20*21/2)</f>
        <v>5.073467142857143</v>
      </c>
      <c r="J814" s="2">
        <f t="shared" si="98"/>
        <v>4.8707586039597706</v>
      </c>
      <c r="K814" s="2">
        <f t="shared" si="92"/>
        <v>4.2002884929290856</v>
      </c>
    </row>
    <row r="815" spans="1:11" ht="13.5" x14ac:dyDescent="0.25">
      <c r="A815" s="3">
        <f>TITRES_STAT!B818</f>
        <v>43494</v>
      </c>
      <c r="B815" s="5">
        <f>TITRES_STAT!D818</f>
        <v>4.9817999999999998</v>
      </c>
      <c r="C815" s="2">
        <f t="shared" si="93"/>
        <v>-8.0400000000000027E-2</v>
      </c>
      <c r="D815" s="2">
        <f t="shared" si="94"/>
        <v>5.0171599999999996</v>
      </c>
      <c r="E815" s="2">
        <f t="shared" si="96"/>
        <v>5.1813399999999996</v>
      </c>
      <c r="F815" s="2">
        <f t="shared" si="97"/>
        <v>4.9793350000000007</v>
      </c>
      <c r="G815" s="2">
        <f t="shared" si="91"/>
        <v>3.9549799999999995</v>
      </c>
      <c r="H815" s="2">
        <f t="shared" si="95"/>
        <v>3.056137999999998</v>
      </c>
      <c r="I815" s="2">
        <f t="array" ref="I815">SUMPRODUCT(B799:B818, (ROW(B799:B818)-ROW(B799)+1)) / (20*21/2)</f>
        <v>5.0685609523809525</v>
      </c>
      <c r="J815" s="2">
        <f t="shared" si="98"/>
        <v>4.8813339750112217</v>
      </c>
      <c r="K815" s="2">
        <f t="shared" si="92"/>
        <v>4.2309360030102985</v>
      </c>
    </row>
    <row r="816" spans="1:11" ht="13.5" x14ac:dyDescent="0.25">
      <c r="A816" s="3">
        <f>TITRES_STAT!B819</f>
        <v>43495</v>
      </c>
      <c r="B816" s="5">
        <f>TITRES_STAT!D819</f>
        <v>4.9173999999999998</v>
      </c>
      <c r="C816" s="2">
        <f t="shared" si="93"/>
        <v>-6.4400000000000013E-2</v>
      </c>
      <c r="D816" s="2">
        <f t="shared" si="94"/>
        <v>5.0155599999999998</v>
      </c>
      <c r="E816" s="2">
        <f t="shared" si="96"/>
        <v>5.1419099999999993</v>
      </c>
      <c r="F816" s="2">
        <f t="shared" si="97"/>
        <v>4.994225000000001</v>
      </c>
      <c r="G816" s="2">
        <f t="shared" si="91"/>
        <v>3.9994059999999991</v>
      </c>
      <c r="H816" s="2">
        <f t="shared" si="95"/>
        <v>3.0702224999999981</v>
      </c>
      <c r="I816" s="2">
        <f t="array" ref="I816">SUMPRODUCT(B800:B819, (ROW(B800:B819)-ROW(B800)+1)) / (20*21/2)</f>
        <v>5.0536547619047614</v>
      </c>
      <c r="J816" s="2">
        <f t="shared" si="98"/>
        <v>4.8847688345339622</v>
      </c>
      <c r="K816" s="2">
        <f t="shared" si="92"/>
        <v>4.2578561597549927</v>
      </c>
    </row>
    <row r="817" spans="1:11" ht="13.5" x14ac:dyDescent="0.25">
      <c r="A817" s="3">
        <f>TITRES_STAT!B820</f>
        <v>43496</v>
      </c>
      <c r="B817" s="5">
        <f>TITRES_STAT!D820</f>
        <v>4.9817999999999998</v>
      </c>
      <c r="C817" s="2">
        <f t="shared" si="93"/>
        <v>6.4400000000000013E-2</v>
      </c>
      <c r="D817" s="2">
        <f t="shared" si="94"/>
        <v>4.9978600000000002</v>
      </c>
      <c r="E817" s="2">
        <f t="shared" si="96"/>
        <v>5.1008699999999996</v>
      </c>
      <c r="F817" s="2">
        <f t="shared" si="97"/>
        <v>5.0091150000000013</v>
      </c>
      <c r="G817" s="2">
        <f t="shared" si="91"/>
        <v>4.0467299999999993</v>
      </c>
      <c r="H817" s="2">
        <f t="shared" si="95"/>
        <v>3.0844679999999984</v>
      </c>
      <c r="I817" s="2">
        <f t="array" ref="I817">SUMPRODUCT(B801:B820, (ROW(B801:B820)-ROW(B801)+1)) / (20*21/2)</f>
        <v>5.0331090476190479</v>
      </c>
      <c r="J817" s="2">
        <f t="shared" si="98"/>
        <v>4.8940098979116806</v>
      </c>
      <c r="K817" s="2">
        <f t="shared" si="92"/>
        <v>4.2862461142744053</v>
      </c>
    </row>
    <row r="818" spans="1:11" ht="13.5" x14ac:dyDescent="0.25">
      <c r="A818" s="3">
        <f>TITRES_STAT!B821</f>
        <v>43497</v>
      </c>
      <c r="B818" s="5">
        <f>TITRES_STAT!D821</f>
        <v>4.9576000000000002</v>
      </c>
      <c r="C818" s="2">
        <f t="shared" si="93"/>
        <v>-2.4199999999999555E-2</v>
      </c>
      <c r="D818" s="2">
        <f t="shared" si="94"/>
        <v>4.9801599999999997</v>
      </c>
      <c r="E818" s="2">
        <f t="shared" si="96"/>
        <v>5.0525799999999998</v>
      </c>
      <c r="F818" s="2">
        <f t="shared" si="97"/>
        <v>5.0256150000000011</v>
      </c>
      <c r="G818" s="2">
        <f t="shared" ref="G818:G881" si="99">AVERAGE(B769:B818)</f>
        <v>4.0940519999999996</v>
      </c>
      <c r="H818" s="2">
        <f t="shared" si="95"/>
        <v>3.098793499999998</v>
      </c>
      <c r="I818" s="2">
        <f t="array" ref="I818">SUMPRODUCT(B802:B821, (ROW(B802:B821)-ROW(B802)+1)) / (20*21/2)</f>
        <v>5.0259804761904761</v>
      </c>
      <c r="J818" s="2">
        <f t="shared" si="98"/>
        <v>4.9000660981105684</v>
      </c>
      <c r="K818" s="2">
        <f t="shared" si="92"/>
        <v>4.3125737176361927</v>
      </c>
    </row>
    <row r="819" spans="1:11" ht="13.5" x14ac:dyDescent="0.25">
      <c r="A819" s="3">
        <f>TITRES_STAT!B822</f>
        <v>43500</v>
      </c>
      <c r="B819" s="5">
        <f>TITRES_STAT!D822</f>
        <v>4.8691000000000004</v>
      </c>
      <c r="C819" s="2">
        <f t="shared" si="93"/>
        <v>-8.8499999999999801E-2</v>
      </c>
      <c r="D819" s="2">
        <f t="shared" si="94"/>
        <v>4.9415399999999998</v>
      </c>
      <c r="E819" s="2">
        <f t="shared" si="96"/>
        <v>5.0002699999999995</v>
      </c>
      <c r="F819" s="2">
        <f t="shared" si="97"/>
        <v>5.0445300000000008</v>
      </c>
      <c r="G819" s="2">
        <f t="shared" si="99"/>
        <v>4.1397659999999989</v>
      </c>
      <c r="H819" s="2">
        <f t="shared" si="95"/>
        <v>3.1124754999999982</v>
      </c>
      <c r="I819" s="2">
        <f t="array" ref="I819">SUMPRODUCT(B803:B822, (ROW(B803:B822)-ROW(B803)+1)) / (20*21/2)</f>
        <v>5.0266338095238101</v>
      </c>
      <c r="J819" s="2">
        <f t="shared" si="98"/>
        <v>4.8971169459095618</v>
      </c>
      <c r="K819" s="2">
        <f t="shared" ref="K819:K882" si="100">$K$4*B819+(1-$K$4)*K818</f>
        <v>4.3343982777288916</v>
      </c>
    </row>
    <row r="820" spans="1:11" ht="13.5" x14ac:dyDescent="0.25">
      <c r="A820" s="3">
        <f>TITRES_STAT!B823</f>
        <v>43501</v>
      </c>
      <c r="B820" s="5">
        <f>TITRES_STAT!D823</f>
        <v>4.8288000000000002</v>
      </c>
      <c r="C820" s="2">
        <f t="shared" si="93"/>
        <v>-4.0300000000000225E-2</v>
      </c>
      <c r="D820" s="2">
        <f t="shared" si="94"/>
        <v>4.9109400000000001</v>
      </c>
      <c r="E820" s="2">
        <f t="shared" si="96"/>
        <v>4.9640500000000003</v>
      </c>
      <c r="F820" s="2">
        <f t="shared" si="97"/>
        <v>5.0485500000000005</v>
      </c>
      <c r="G820" s="2">
        <f t="shared" si="99"/>
        <v>4.1838679999999995</v>
      </c>
      <c r="H820" s="2">
        <f t="shared" si="95"/>
        <v>3.1256739999999983</v>
      </c>
      <c r="I820" s="2">
        <f t="array" ref="I820">SUMPRODUCT(B804:B823, (ROW(B804:B823)-ROW(B804)+1)) / (20*21/2)</f>
        <v>5.0293909523809521</v>
      </c>
      <c r="J820" s="2">
        <f t="shared" si="98"/>
        <v>4.8906105701086506</v>
      </c>
      <c r="K820" s="2">
        <f t="shared" si="100"/>
        <v>4.3537865805630531</v>
      </c>
    </row>
    <row r="821" spans="1:11" ht="13.5" x14ac:dyDescent="0.25">
      <c r="A821" s="3">
        <f>TITRES_STAT!B824</f>
        <v>43502</v>
      </c>
      <c r="B821" s="5">
        <f>TITRES_STAT!D824</f>
        <v>4.9737</v>
      </c>
      <c r="C821" s="2">
        <f t="shared" si="93"/>
        <v>0.14489999999999981</v>
      </c>
      <c r="D821" s="2">
        <f t="shared" si="94"/>
        <v>4.9222000000000001</v>
      </c>
      <c r="E821" s="2">
        <f t="shared" si="96"/>
        <v>4.9688800000000004</v>
      </c>
      <c r="F821" s="2">
        <f t="shared" si="97"/>
        <v>5.0634399999999999</v>
      </c>
      <c r="G821" s="2">
        <f t="shared" si="99"/>
        <v>4.2319959999999996</v>
      </c>
      <c r="H821" s="2">
        <f t="shared" si="95"/>
        <v>3.1393154999999986</v>
      </c>
      <c r="I821" s="2">
        <f t="array" ref="I821">SUMPRODUCT(B805:B824, (ROW(B805:B824)-ROW(B805)+1)) / (20*21/2)</f>
        <v>5.0269780952380954</v>
      </c>
      <c r="J821" s="2">
        <f t="shared" si="98"/>
        <v>4.8985238491459224</v>
      </c>
      <c r="K821" s="2">
        <f t="shared" si="100"/>
        <v>4.3780969107370513</v>
      </c>
    </row>
    <row r="822" spans="1:11" ht="13.5" x14ac:dyDescent="0.25">
      <c r="A822" s="3">
        <f>TITRES_STAT!B825</f>
        <v>43503</v>
      </c>
      <c r="B822" s="5">
        <f>TITRES_STAT!D825</f>
        <v>5.0702999999999996</v>
      </c>
      <c r="C822" s="2">
        <f t="shared" si="93"/>
        <v>9.6599999999999575E-2</v>
      </c>
      <c r="D822" s="2">
        <f t="shared" si="94"/>
        <v>4.9398999999999997</v>
      </c>
      <c r="E822" s="2">
        <f t="shared" si="96"/>
        <v>4.9688800000000004</v>
      </c>
      <c r="F822" s="2">
        <f t="shared" si="97"/>
        <v>5.08155</v>
      </c>
      <c r="G822" s="2">
        <f t="shared" si="99"/>
        <v>4.2789959999999994</v>
      </c>
      <c r="H822" s="2">
        <f t="shared" si="95"/>
        <v>3.1536009999999983</v>
      </c>
      <c r="I822" s="2">
        <f t="array" ref="I822">SUMPRODUCT(B806:B825, (ROW(B806:B825)-ROW(B806)+1)) / (20*21/2)</f>
        <v>5.0306985714285721</v>
      </c>
      <c r="J822" s="2">
        <f t="shared" si="98"/>
        <v>4.9148834825605965</v>
      </c>
      <c r="K822" s="2">
        <f t="shared" si="100"/>
        <v>4.4052421299238338</v>
      </c>
    </row>
    <row r="823" spans="1:11" ht="13.5" x14ac:dyDescent="0.25">
      <c r="A823" s="3">
        <f>TITRES_STAT!B826</f>
        <v>43504</v>
      </c>
      <c r="B823" s="5">
        <f>TITRES_STAT!D826</f>
        <v>5.1105</v>
      </c>
      <c r="C823" s="2">
        <f t="shared" si="93"/>
        <v>4.0200000000000458E-2</v>
      </c>
      <c r="D823" s="2">
        <f t="shared" si="94"/>
        <v>4.9704800000000002</v>
      </c>
      <c r="E823" s="2">
        <f t="shared" si="96"/>
        <v>4.9753200000000009</v>
      </c>
      <c r="F823" s="2">
        <f t="shared" si="97"/>
        <v>5.0956349999999997</v>
      </c>
      <c r="G823" s="2">
        <f t="shared" si="99"/>
        <v>4.323582</v>
      </c>
      <c r="H823" s="2">
        <f t="shared" si="95"/>
        <v>3.1678859999999984</v>
      </c>
      <c r="I823" s="2">
        <f t="array" ref="I823">SUMPRODUCT(B807:B826, (ROW(B807:B826)-ROW(B807)+1)) / (20*21/2)</f>
        <v>5.0329957142857138</v>
      </c>
      <c r="J823" s="2">
        <f t="shared" si="98"/>
        <v>4.9335136270786357</v>
      </c>
      <c r="K823" s="2">
        <f t="shared" si="100"/>
        <v>4.4328993012993703</v>
      </c>
    </row>
    <row r="824" spans="1:11" ht="13.5" x14ac:dyDescent="0.25">
      <c r="A824" s="3">
        <f>TITRES_STAT!B827</f>
        <v>43507</v>
      </c>
      <c r="B824" s="5">
        <f>TITRES_STAT!D827</f>
        <v>5.0702999999999996</v>
      </c>
      <c r="C824" s="2">
        <f t="shared" si="93"/>
        <v>-4.0200000000000458E-2</v>
      </c>
      <c r="D824" s="2">
        <f t="shared" si="94"/>
        <v>5.0107200000000001</v>
      </c>
      <c r="E824" s="2">
        <f t="shared" si="96"/>
        <v>4.9761300000000004</v>
      </c>
      <c r="F824" s="2">
        <f t="shared" si="97"/>
        <v>5.0956349999999997</v>
      </c>
      <c r="G824" s="2">
        <f t="shared" si="99"/>
        <v>4.3668800000000001</v>
      </c>
      <c r="H824" s="2">
        <f t="shared" si="95"/>
        <v>3.1821714999999982</v>
      </c>
      <c r="I824" s="2">
        <f t="array" ref="I824">SUMPRODUCT(B808:B827, (ROW(B808:B827)-ROW(B808)+1)) / (20*21/2)</f>
        <v>5.0393176190476199</v>
      </c>
      <c r="J824" s="2">
        <f t="shared" si="98"/>
        <v>4.9465409006901941</v>
      </c>
      <c r="K824" s="2">
        <f t="shared" si="100"/>
        <v>4.4578954071307679</v>
      </c>
    </row>
    <row r="825" spans="1:11" ht="13.5" x14ac:dyDescent="0.25">
      <c r="A825" s="3">
        <f>TITRES_STAT!B828</f>
        <v>43508</v>
      </c>
      <c r="B825" s="5">
        <f>TITRES_STAT!D828</f>
        <v>5.1346999999999996</v>
      </c>
      <c r="C825" s="2">
        <f t="shared" si="93"/>
        <v>6.4400000000000013E-2</v>
      </c>
      <c r="D825" s="2">
        <f t="shared" si="94"/>
        <v>5.0719000000000003</v>
      </c>
      <c r="E825" s="2">
        <f t="shared" si="96"/>
        <v>4.9914199999999997</v>
      </c>
      <c r="F825" s="2">
        <f t="shared" si="97"/>
        <v>5.0863800000000001</v>
      </c>
      <c r="G825" s="2">
        <f t="shared" si="99"/>
        <v>4.4113059999999997</v>
      </c>
      <c r="H825" s="2">
        <f t="shared" si="95"/>
        <v>3.1969399999999979</v>
      </c>
      <c r="I825" s="2">
        <f t="array" ref="I825">SUMPRODUCT(B809:B828, (ROW(B809:B828)-ROW(B809)+1)) / (20*21/2)</f>
        <v>5.0361038095238104</v>
      </c>
      <c r="J825" s="2">
        <f t="shared" si="98"/>
        <v>4.9644608149101757</v>
      </c>
      <c r="K825" s="2">
        <f t="shared" si="100"/>
        <v>4.4844367637138749</v>
      </c>
    </row>
    <row r="826" spans="1:11" ht="13.5" x14ac:dyDescent="0.25">
      <c r="A826" s="3">
        <f>TITRES_STAT!B829</f>
        <v>43509</v>
      </c>
      <c r="B826" s="5">
        <f>TITRES_STAT!D829</f>
        <v>5.1105</v>
      </c>
      <c r="C826" s="2">
        <f t="shared" si="93"/>
        <v>-2.4199999999999555E-2</v>
      </c>
      <c r="D826" s="2">
        <f t="shared" si="94"/>
        <v>5.0992599999999992</v>
      </c>
      <c r="E826" s="2">
        <f t="shared" si="96"/>
        <v>5.0107300000000006</v>
      </c>
      <c r="F826" s="2">
        <f t="shared" si="97"/>
        <v>5.0763199999999999</v>
      </c>
      <c r="G826" s="2">
        <f t="shared" si="99"/>
        <v>4.4562140000000001</v>
      </c>
      <c r="H826" s="2">
        <f t="shared" si="95"/>
        <v>3.2115069999999979</v>
      </c>
      <c r="I826" s="2">
        <f t="array" ref="I826">SUMPRODUCT(B810:B829, (ROW(B810:B829)-ROW(B810)+1)) / (20*21/2)</f>
        <v>5.0271776190476194</v>
      </c>
      <c r="J826" s="2">
        <f t="shared" si="98"/>
        <v>4.9783693087282543</v>
      </c>
      <c r="K826" s="2">
        <f t="shared" si="100"/>
        <v>4.508988263176076</v>
      </c>
    </row>
    <row r="827" spans="1:11" ht="13.5" x14ac:dyDescent="0.25">
      <c r="A827" s="3">
        <f>TITRES_STAT!B830</f>
        <v>43510</v>
      </c>
      <c r="B827" s="5">
        <f>TITRES_STAT!D830</f>
        <v>5.1426999999999996</v>
      </c>
      <c r="C827" s="2">
        <f t="shared" si="93"/>
        <v>3.2199999999999562E-2</v>
      </c>
      <c r="D827" s="2">
        <f t="shared" si="94"/>
        <v>5.11374</v>
      </c>
      <c r="E827" s="2">
        <f t="shared" si="96"/>
        <v>5.0268200000000007</v>
      </c>
      <c r="F827" s="2">
        <f t="shared" si="97"/>
        <v>5.0638449999999997</v>
      </c>
      <c r="G827" s="2">
        <f t="shared" si="99"/>
        <v>4.5035359999999995</v>
      </c>
      <c r="H827" s="2">
        <f t="shared" si="95"/>
        <v>3.2262349999999982</v>
      </c>
      <c r="I827" s="2">
        <f t="array" ref="I827">SUMPRODUCT(B811:B830, (ROW(B811:B830)-ROW(B811)+1)) / (20*21/2)</f>
        <v>5.0448828571428566</v>
      </c>
      <c r="J827" s="2">
        <f t="shared" si="98"/>
        <v>4.9940198507541353</v>
      </c>
      <c r="K827" s="2">
        <f t="shared" si="100"/>
        <v>4.533839703835838</v>
      </c>
    </row>
    <row r="828" spans="1:11" ht="13.5" x14ac:dyDescent="0.25">
      <c r="A828" s="3">
        <f>TITRES_STAT!B831</f>
        <v>43511</v>
      </c>
      <c r="B828" s="5">
        <f>TITRES_STAT!D831</f>
        <v>5.0301</v>
      </c>
      <c r="C828" s="2">
        <f t="shared" si="93"/>
        <v>-0.11259999999999959</v>
      </c>
      <c r="D828" s="2">
        <f t="shared" si="94"/>
        <v>5.0976599999999994</v>
      </c>
      <c r="E828" s="2">
        <f t="shared" si="96"/>
        <v>5.0340699999999998</v>
      </c>
      <c r="F828" s="2">
        <f t="shared" si="97"/>
        <v>5.0433250000000012</v>
      </c>
      <c r="G828" s="2">
        <f t="shared" si="99"/>
        <v>4.5478019999999999</v>
      </c>
      <c r="H828" s="2">
        <f t="shared" si="95"/>
        <v>3.2408829999999984</v>
      </c>
      <c r="I828" s="2">
        <f t="array" ref="I828">SUMPRODUCT(B812:B831, (ROW(B812:B831)-ROW(B812)+1)) / (20*21/2)</f>
        <v>5.0839780952380957</v>
      </c>
      <c r="J828" s="2">
        <f t="shared" si="98"/>
        <v>4.9974560554442178</v>
      </c>
      <c r="K828" s="2">
        <f t="shared" si="100"/>
        <v>4.5533008919207072</v>
      </c>
    </row>
    <row r="829" spans="1:11" ht="13.5" x14ac:dyDescent="0.25">
      <c r="A829" s="3">
        <f>TITRES_STAT!B832</f>
        <v>43514</v>
      </c>
      <c r="B829" s="5">
        <f>TITRES_STAT!D832</f>
        <v>4.9496000000000002</v>
      </c>
      <c r="C829" s="2">
        <f t="shared" si="93"/>
        <v>-8.0499999999999794E-2</v>
      </c>
      <c r="D829" s="2">
        <f t="shared" si="94"/>
        <v>5.0735200000000003</v>
      </c>
      <c r="E829" s="2">
        <f t="shared" si="96"/>
        <v>5.0421199999999997</v>
      </c>
      <c r="F829" s="2">
        <f t="shared" si="97"/>
        <v>5.0211950000000005</v>
      </c>
      <c r="G829" s="2">
        <f t="shared" si="99"/>
        <v>4.5904580000000008</v>
      </c>
      <c r="H829" s="2">
        <f t="shared" si="95"/>
        <v>3.2553294999999984</v>
      </c>
      <c r="I829" s="2">
        <f t="array" ref="I829">SUMPRODUCT(B813:B832, (ROW(B813:B832)-ROW(B813)+1)) / (20*21/2)</f>
        <v>5.1390490476190474</v>
      </c>
      <c r="J829" s="2">
        <f t="shared" si="98"/>
        <v>4.9928983358781016</v>
      </c>
      <c r="K829" s="2">
        <f t="shared" si="100"/>
        <v>4.568842033414013</v>
      </c>
    </row>
    <row r="830" spans="1:11" ht="13.5" x14ac:dyDescent="0.25">
      <c r="A830" s="3">
        <f>TITRES_STAT!B833</f>
        <v>43515</v>
      </c>
      <c r="B830" s="5">
        <f>TITRES_STAT!D833</f>
        <v>5.2070999999999996</v>
      </c>
      <c r="C830" s="2">
        <f t="shared" si="93"/>
        <v>0.2574999999999994</v>
      </c>
      <c r="D830" s="2">
        <f t="shared" si="94"/>
        <v>5.0880000000000001</v>
      </c>
      <c r="E830" s="2">
        <f t="shared" si="96"/>
        <v>5.0799499999999993</v>
      </c>
      <c r="F830" s="2">
        <f t="shared" si="97"/>
        <v>5.0220000000000002</v>
      </c>
      <c r="G830" s="2">
        <f t="shared" si="99"/>
        <v>4.6385860000000001</v>
      </c>
      <c r="H830" s="2">
        <f t="shared" si="95"/>
        <v>3.2711439999999987</v>
      </c>
      <c r="I830" s="2">
        <f t="array" ref="I830">SUMPRODUCT(B814:B833, (ROW(B814:B833)-ROW(B814)+1)) / (20*21/2)</f>
        <v>5.2060376190476179</v>
      </c>
      <c r="J830" s="2">
        <f t="shared" si="98"/>
        <v>5.0132984943659018</v>
      </c>
      <c r="K830" s="2">
        <f t="shared" si="100"/>
        <v>4.5938717575938561</v>
      </c>
    </row>
    <row r="831" spans="1:11" ht="13.5" x14ac:dyDescent="0.25">
      <c r="A831" s="3">
        <f>TITRES_STAT!B834</f>
        <v>43516</v>
      </c>
      <c r="B831" s="5">
        <f>TITRES_STAT!D834</f>
        <v>5.4325000000000001</v>
      </c>
      <c r="C831" s="2">
        <f t="shared" si="93"/>
        <v>0.22540000000000049</v>
      </c>
      <c r="D831" s="2">
        <f t="shared" si="94"/>
        <v>5.1524000000000001</v>
      </c>
      <c r="E831" s="2">
        <f t="shared" si="96"/>
        <v>5.1258299999999988</v>
      </c>
      <c r="F831" s="2">
        <f t="shared" si="97"/>
        <v>5.0473550000000014</v>
      </c>
      <c r="G831" s="2">
        <f t="shared" si="99"/>
        <v>4.6928299999999998</v>
      </c>
      <c r="H831" s="2">
        <f t="shared" si="95"/>
        <v>3.2880449999999986</v>
      </c>
      <c r="I831" s="2">
        <f t="array" ref="I831">SUMPRODUCT(B815:B834, (ROW(B815:B834)-ROW(B815)+1)) / (20*21/2)</f>
        <v>5.2940719047619051</v>
      </c>
      <c r="J831" s="2">
        <f t="shared" si="98"/>
        <v>5.0532224472834351</v>
      </c>
      <c r="K831" s="2">
        <f t="shared" si="100"/>
        <v>4.6267591396489989</v>
      </c>
    </row>
    <row r="832" spans="1:11" ht="13.5" x14ac:dyDescent="0.25">
      <c r="A832" s="3">
        <f>TITRES_STAT!B835</f>
        <v>43517</v>
      </c>
      <c r="B832" s="5">
        <f>TITRES_STAT!D835</f>
        <v>5.6256000000000004</v>
      </c>
      <c r="C832" s="2">
        <f t="shared" si="93"/>
        <v>0.19310000000000027</v>
      </c>
      <c r="D832" s="2">
        <f t="shared" si="94"/>
        <v>5.2489800000000004</v>
      </c>
      <c r="E832" s="2">
        <f t="shared" si="96"/>
        <v>5.1813599999999997</v>
      </c>
      <c r="F832" s="2">
        <f t="shared" si="97"/>
        <v>5.075120000000001</v>
      </c>
      <c r="G832" s="2">
        <f t="shared" si="99"/>
        <v>4.7477180000000008</v>
      </c>
      <c r="H832" s="2">
        <f t="shared" si="95"/>
        <v>3.3059114999999979</v>
      </c>
      <c r="I832" s="2">
        <f t="array" ref="I832">SUMPRODUCT(B816:B835, (ROW(B816:B835)-ROW(B816)+1)) / (20*21/2)</f>
        <v>5.3652019047619044</v>
      </c>
      <c r="J832" s="2">
        <f t="shared" si="98"/>
        <v>5.1077345951612028</v>
      </c>
      <c r="K832" s="2">
        <f t="shared" si="100"/>
        <v>4.6659293694666859</v>
      </c>
    </row>
    <row r="833" spans="1:11" ht="13.5" x14ac:dyDescent="0.25">
      <c r="A833" s="3">
        <f>TITRES_STAT!B836</f>
        <v>43518</v>
      </c>
      <c r="B833" s="5">
        <f>TITRES_STAT!D836</f>
        <v>5.7785000000000002</v>
      </c>
      <c r="C833" s="2">
        <f t="shared" si="93"/>
        <v>0.15289999999999981</v>
      </c>
      <c r="D833" s="2">
        <f t="shared" si="94"/>
        <v>5.3986600000000013</v>
      </c>
      <c r="E833" s="2">
        <f t="shared" si="96"/>
        <v>5.2481599999999995</v>
      </c>
      <c r="F833" s="2">
        <f t="shared" si="97"/>
        <v>5.1117400000000011</v>
      </c>
      <c r="G833" s="2">
        <f t="shared" si="99"/>
        <v>4.8022840000000002</v>
      </c>
      <c r="H833" s="2">
        <f t="shared" si="95"/>
        <v>3.3242609999999981</v>
      </c>
      <c r="I833" s="2">
        <f t="array" ref="I833">SUMPRODUCT(B817:B836, (ROW(B817:B836)-ROW(B817)+1)) / (20*21/2)</f>
        <v>5.4158295238095242</v>
      </c>
      <c r="J833" s="2">
        <f t="shared" si="98"/>
        <v>5.1716170146696596</v>
      </c>
      <c r="K833" s="2">
        <f t="shared" si="100"/>
        <v>4.7095595902719136</v>
      </c>
    </row>
    <row r="834" spans="1:11" ht="13.5" x14ac:dyDescent="0.25">
      <c r="A834" s="3">
        <f>TITRES_STAT!B837</f>
        <v>43521</v>
      </c>
      <c r="B834" s="5">
        <f>TITRES_STAT!D837</f>
        <v>6.0361000000000002</v>
      </c>
      <c r="C834" s="2">
        <f t="shared" si="93"/>
        <v>0.25760000000000005</v>
      </c>
      <c r="D834" s="2">
        <f t="shared" si="94"/>
        <v>5.6159600000000003</v>
      </c>
      <c r="E834" s="2">
        <f t="shared" si="96"/>
        <v>5.3447399999999998</v>
      </c>
      <c r="F834" s="2">
        <f t="shared" si="97"/>
        <v>5.1604350000000014</v>
      </c>
      <c r="G834" s="2">
        <f t="shared" si="99"/>
        <v>4.8583000000000007</v>
      </c>
      <c r="H834" s="2">
        <f t="shared" si="95"/>
        <v>3.3439789999999983</v>
      </c>
      <c r="I834" s="2">
        <f t="array" ref="I834">SUMPRODUCT(B818:B837, (ROW(B818:B837)-ROW(B818)+1)) / (20*21/2)</f>
        <v>5.4671480952380955</v>
      </c>
      <c r="J834" s="2">
        <f t="shared" si="98"/>
        <v>5.2539487275582637</v>
      </c>
      <c r="K834" s="2">
        <f t="shared" si="100"/>
        <v>4.7615807828102703</v>
      </c>
    </row>
    <row r="835" spans="1:11" ht="13.5" x14ac:dyDescent="0.25">
      <c r="A835" s="3">
        <f>TITRES_STAT!B838</f>
        <v>43522</v>
      </c>
      <c r="B835" s="5">
        <f>TITRES_STAT!D838</f>
        <v>5.9073000000000002</v>
      </c>
      <c r="C835" s="2">
        <f t="shared" si="93"/>
        <v>-0.12880000000000003</v>
      </c>
      <c r="D835" s="2">
        <f t="shared" si="94"/>
        <v>5.7560000000000002</v>
      </c>
      <c r="E835" s="2">
        <f t="shared" si="96"/>
        <v>5.4219999999999997</v>
      </c>
      <c r="F835" s="2">
        <f t="shared" si="97"/>
        <v>5.2067100000000011</v>
      </c>
      <c r="G835" s="2">
        <f t="shared" si="99"/>
        <v>4.9078760000000008</v>
      </c>
      <c r="H835" s="2">
        <f t="shared" si="95"/>
        <v>3.3630129999999978</v>
      </c>
      <c r="I835" s="2">
        <f t="array" ref="I835">SUMPRODUCT(B819:B838, (ROW(B819:B838)-ROW(B819)+1)) / (20*21/2)</f>
        <v>5.5000723809523802</v>
      </c>
      <c r="J835" s="2">
        <f t="shared" si="98"/>
        <v>5.3161726582669999</v>
      </c>
      <c r="K835" s="2">
        <f t="shared" si="100"/>
        <v>4.8065109481902599</v>
      </c>
    </row>
    <row r="836" spans="1:11" ht="13.5" x14ac:dyDescent="0.25">
      <c r="A836" s="3">
        <f>TITRES_STAT!B839</f>
        <v>43523</v>
      </c>
      <c r="B836" s="5">
        <f>TITRES_STAT!D839</f>
        <v>5.7382999999999997</v>
      </c>
      <c r="C836" s="2">
        <f t="shared" ref="C836:C899" si="101">B836-B835</f>
        <v>-0.16900000000000048</v>
      </c>
      <c r="D836" s="2">
        <f t="shared" si="94"/>
        <v>5.8171599999999994</v>
      </c>
      <c r="E836" s="2">
        <f t="shared" si="96"/>
        <v>5.4847799999999998</v>
      </c>
      <c r="F836" s="2">
        <f t="shared" si="97"/>
        <v>5.2477549999999997</v>
      </c>
      <c r="G836" s="2">
        <f t="shared" si="99"/>
        <v>4.9508540000000005</v>
      </c>
      <c r="H836" s="2">
        <f t="shared" si="95"/>
        <v>3.3812419999999981</v>
      </c>
      <c r="I836" s="2">
        <f t="array" ref="I836">SUMPRODUCT(B820:B839, (ROW(B820:B839)-ROW(B820)+1)) / (20*21/2)</f>
        <v>5.5213390476190485</v>
      </c>
      <c r="J836" s="2">
        <f t="shared" si="98"/>
        <v>5.3563752622415715</v>
      </c>
      <c r="K836" s="2">
        <f t="shared" si="100"/>
        <v>4.843051695320054</v>
      </c>
    </row>
    <row r="837" spans="1:11" ht="13.5" x14ac:dyDescent="0.25">
      <c r="A837" s="3">
        <f>TITRES_STAT!B840</f>
        <v>43524</v>
      </c>
      <c r="B837" s="5">
        <f>TITRES_STAT!D840</f>
        <v>5.7866</v>
      </c>
      <c r="C837" s="2">
        <f t="shared" si="101"/>
        <v>4.8300000000000232E-2</v>
      </c>
      <c r="D837" s="2">
        <f t="shared" si="94"/>
        <v>5.8493599999999999</v>
      </c>
      <c r="E837" s="2">
        <f t="shared" si="96"/>
        <v>5.5491700000000002</v>
      </c>
      <c r="F837" s="2">
        <f t="shared" si="97"/>
        <v>5.2879950000000004</v>
      </c>
      <c r="G837" s="2">
        <f t="shared" si="99"/>
        <v>4.9912559999999999</v>
      </c>
      <c r="H837" s="2">
        <f t="shared" si="95"/>
        <v>3.3997124999999984</v>
      </c>
      <c r="I837" s="2">
        <f t="array" ref="I837">SUMPRODUCT(B821:B840, (ROW(B821:B840)-ROW(B821)+1)) / (20*21/2)</f>
        <v>5.5470533333333334</v>
      </c>
      <c r="J837" s="2">
        <f t="shared" si="98"/>
        <v>5.3973490467899934</v>
      </c>
      <c r="K837" s="2">
        <f t="shared" si="100"/>
        <v>4.8800535896212285</v>
      </c>
    </row>
    <row r="838" spans="1:11" ht="13.5" x14ac:dyDescent="0.25">
      <c r="A838" s="3">
        <f>TITRES_STAT!B841</f>
        <v>43525</v>
      </c>
      <c r="B838" s="5">
        <f>TITRES_STAT!D841</f>
        <v>5.6337000000000002</v>
      </c>
      <c r="C838" s="2">
        <f t="shared" si="101"/>
        <v>-0.15289999999999981</v>
      </c>
      <c r="D838" s="2">
        <f t="shared" ref="D838:D901" si="102">AVERAGE(B834:B838)</f>
        <v>5.8204000000000002</v>
      </c>
      <c r="E838" s="2">
        <f t="shared" si="96"/>
        <v>5.6095300000000003</v>
      </c>
      <c r="F838" s="2">
        <f t="shared" si="97"/>
        <v>5.3218000000000005</v>
      </c>
      <c r="G838" s="2">
        <f t="shared" si="99"/>
        <v>5.0252200000000009</v>
      </c>
      <c r="H838" s="2">
        <f t="shared" si="95"/>
        <v>3.4174184999999984</v>
      </c>
      <c r="I838" s="2">
        <f t="array" ref="I838">SUMPRODUCT(B822:B841, (ROW(B822:B841)-ROW(B822)+1)) / (20*21/2)</f>
        <v>5.5758685714285718</v>
      </c>
      <c r="J838" s="2">
        <f t="shared" si="98"/>
        <v>5.4198586613814221</v>
      </c>
      <c r="K838" s="2">
        <f t="shared" si="100"/>
        <v>4.9096083508125528</v>
      </c>
    </row>
    <row r="839" spans="1:11" ht="13.5" x14ac:dyDescent="0.25">
      <c r="A839" s="3">
        <f>TITRES_STAT!B842</f>
        <v>43528</v>
      </c>
      <c r="B839" s="5">
        <f>TITRES_STAT!D842</f>
        <v>5.5450999999999997</v>
      </c>
      <c r="C839" s="2">
        <f t="shared" si="101"/>
        <v>-8.8600000000000456E-2</v>
      </c>
      <c r="D839" s="2">
        <f t="shared" si="102"/>
        <v>5.7222000000000008</v>
      </c>
      <c r="E839" s="2">
        <f t="shared" si="96"/>
        <v>5.6690800000000001</v>
      </c>
      <c r="F839" s="2">
        <f t="shared" si="97"/>
        <v>5.3556000000000008</v>
      </c>
      <c r="G839" s="2">
        <f t="shared" si="99"/>
        <v>5.0537100000000006</v>
      </c>
      <c r="H839" s="2">
        <f t="shared" si="95"/>
        <v>3.4347214999999984</v>
      </c>
      <c r="I839" s="2">
        <f t="array" ref="I839">SUMPRODUCT(B823:B842, (ROW(B823:B842)-ROW(B823)+1)) / (20*21/2)</f>
        <v>5.6203966666666663</v>
      </c>
      <c r="J839" s="2">
        <f t="shared" si="98"/>
        <v>5.4317864079165243</v>
      </c>
      <c r="K839" s="2">
        <f t="shared" si="100"/>
        <v>4.9345295919571583</v>
      </c>
    </row>
    <row r="840" spans="1:11" ht="13.5" x14ac:dyDescent="0.25">
      <c r="A840" s="3">
        <f>TITRES_STAT!B843</f>
        <v>43529</v>
      </c>
      <c r="B840" s="5">
        <f>TITRES_STAT!D843</f>
        <v>5.6256000000000004</v>
      </c>
      <c r="C840" s="2">
        <f t="shared" si="101"/>
        <v>8.0500000000000682E-2</v>
      </c>
      <c r="D840" s="2">
        <f t="shared" si="102"/>
        <v>5.6658599999999995</v>
      </c>
      <c r="E840" s="2">
        <f t="shared" si="96"/>
        <v>5.7109299999999994</v>
      </c>
      <c r="F840" s="2">
        <f t="shared" si="97"/>
        <v>5.3954400000000007</v>
      </c>
      <c r="G840" s="2">
        <f t="shared" si="99"/>
        <v>5.082040000000001</v>
      </c>
      <c r="H840" s="2">
        <f t="shared" si="95"/>
        <v>3.4524269999999979</v>
      </c>
      <c r="I840" s="2">
        <f t="array" ref="I840">SUMPRODUCT(B824:B843, (ROW(B824:B843)-ROW(B824)+1)) / (20*21/2)</f>
        <v>5.6663490476190486</v>
      </c>
      <c r="J840" s="2">
        <f t="shared" si="98"/>
        <v>5.4502448452578074</v>
      </c>
      <c r="K840" s="2">
        <f t="shared" si="100"/>
        <v>4.9616303922725642</v>
      </c>
    </row>
    <row r="841" spans="1:11" ht="13.5" x14ac:dyDescent="0.25">
      <c r="A841" s="3">
        <f>TITRES_STAT!B844</f>
        <v>43530</v>
      </c>
      <c r="B841" s="5">
        <f>TITRES_STAT!D844</f>
        <v>5.6980000000000004</v>
      </c>
      <c r="C841" s="2">
        <f t="shared" si="101"/>
        <v>7.240000000000002E-2</v>
      </c>
      <c r="D841" s="2">
        <f t="shared" si="102"/>
        <v>5.6577999999999999</v>
      </c>
      <c r="E841" s="2">
        <f t="shared" si="96"/>
        <v>5.7374799999999997</v>
      </c>
      <c r="F841" s="2">
        <f t="shared" si="97"/>
        <v>5.431655000000001</v>
      </c>
      <c r="G841" s="2">
        <f t="shared" si="99"/>
        <v>5.1090800000000014</v>
      </c>
      <c r="H841" s="2">
        <f t="shared" si="95"/>
        <v>3.470574999999998</v>
      </c>
      <c r="I841" s="2">
        <f t="array" ref="I841">SUMPRODUCT(B825:B844, (ROW(B825:B844)-ROW(B825)+1)) / (20*21/2)</f>
        <v>5.699077142857143</v>
      </c>
      <c r="J841" s="2">
        <f t="shared" si="98"/>
        <v>5.4738405742808736</v>
      </c>
      <c r="K841" s="2">
        <f t="shared" si="100"/>
        <v>4.9905076317912869</v>
      </c>
    </row>
    <row r="842" spans="1:11" ht="13.5" x14ac:dyDescent="0.25">
      <c r="A842" s="3">
        <f>TITRES_STAT!B845</f>
        <v>43531</v>
      </c>
      <c r="B842" s="5">
        <f>TITRES_STAT!D845</f>
        <v>5.8992000000000004</v>
      </c>
      <c r="C842" s="2">
        <f t="shared" si="101"/>
        <v>0.20120000000000005</v>
      </c>
      <c r="D842" s="2">
        <f t="shared" si="102"/>
        <v>5.68032</v>
      </c>
      <c r="E842" s="2">
        <f t="shared" si="96"/>
        <v>5.7648399999999995</v>
      </c>
      <c r="F842" s="2">
        <f t="shared" si="97"/>
        <v>5.4731000000000005</v>
      </c>
      <c r="G842" s="2">
        <f t="shared" si="99"/>
        <v>5.1448120000000017</v>
      </c>
      <c r="H842" s="2">
        <f t="shared" ref="H842:H905" si="103">AVERAGE(B643:B842)</f>
        <v>3.4896484999999977</v>
      </c>
      <c r="I842" s="2">
        <f t="array" ref="I842">SUMPRODUCT(B826:B845, (ROW(B826:B845)-ROW(B826)+1)) / (20*21/2)</f>
        <v>5.7295828571428569</v>
      </c>
      <c r="J842" s="2">
        <f t="shared" si="98"/>
        <v>5.5143509957779333</v>
      </c>
      <c r="K842" s="2">
        <f t="shared" si="100"/>
        <v>5.0261426266230007</v>
      </c>
    </row>
    <row r="843" spans="1:11" ht="13.5" x14ac:dyDescent="0.25">
      <c r="A843" s="3">
        <f>TITRES_STAT!B846</f>
        <v>43532</v>
      </c>
      <c r="B843" s="5">
        <f>TITRES_STAT!D846</f>
        <v>5.9555999999999996</v>
      </c>
      <c r="C843" s="2">
        <f t="shared" si="101"/>
        <v>5.6399999999999118E-2</v>
      </c>
      <c r="D843" s="2">
        <f t="shared" si="102"/>
        <v>5.7446999999999999</v>
      </c>
      <c r="E843" s="2">
        <f t="shared" si="96"/>
        <v>5.7825499999999996</v>
      </c>
      <c r="F843" s="2">
        <f t="shared" si="97"/>
        <v>5.5153550000000013</v>
      </c>
      <c r="G843" s="2">
        <f t="shared" si="99"/>
        <v>5.1768440000000009</v>
      </c>
      <c r="H843" s="2">
        <f t="shared" si="103"/>
        <v>3.508722499999998</v>
      </c>
      <c r="I843" s="2">
        <f t="array" ref="I843">SUMPRODUCT(B827:B846, (ROW(B827:B846)-ROW(B827)+1)) / (20*21/2)</f>
        <v>5.7442961904761907</v>
      </c>
      <c r="J843" s="2">
        <f t="shared" si="98"/>
        <v>5.5563747104657493</v>
      </c>
      <c r="K843" s="2">
        <f t="shared" si="100"/>
        <v>5.0625919353828834</v>
      </c>
    </row>
    <row r="844" spans="1:11" ht="13.5" x14ac:dyDescent="0.25">
      <c r="A844" s="3">
        <f>TITRES_STAT!B847</f>
        <v>43535</v>
      </c>
      <c r="B844" s="5">
        <f>TITRES_STAT!D847</f>
        <v>5.859</v>
      </c>
      <c r="C844" s="2">
        <f t="shared" si="101"/>
        <v>-9.6599999999999575E-2</v>
      </c>
      <c r="D844" s="2">
        <f t="shared" si="102"/>
        <v>5.80748</v>
      </c>
      <c r="E844" s="2">
        <f t="shared" ref="E844:E907" si="104">AVERAGE(B835:B844)</f>
        <v>5.7648400000000004</v>
      </c>
      <c r="F844" s="2">
        <f t="shared" si="97"/>
        <v>5.5547900000000006</v>
      </c>
      <c r="G844" s="2">
        <f t="shared" si="99"/>
        <v>5.2017920000000002</v>
      </c>
      <c r="H844" s="2">
        <f t="shared" si="103"/>
        <v>3.5268304999999982</v>
      </c>
      <c r="I844" s="2">
        <f t="array" ref="I844">SUMPRODUCT(B828:B847, (ROW(B828:B847)-ROW(B828)+1)) / (20*21/2)</f>
        <v>5.7544485714285711</v>
      </c>
      <c r="J844" s="2">
        <f t="shared" si="98"/>
        <v>5.5851961666118681</v>
      </c>
      <c r="K844" s="2">
        <f t="shared" si="100"/>
        <v>5.0938236241913977</v>
      </c>
    </row>
    <row r="845" spans="1:11" ht="13.5" x14ac:dyDescent="0.25">
      <c r="A845" s="3">
        <f>TITRES_STAT!B848</f>
        <v>43536</v>
      </c>
      <c r="B845" s="5">
        <f>TITRES_STAT!D848</f>
        <v>5.8750999999999998</v>
      </c>
      <c r="C845" s="2">
        <f t="shared" si="101"/>
        <v>1.6099999999999781E-2</v>
      </c>
      <c r="D845" s="2">
        <f t="shared" si="102"/>
        <v>5.85738</v>
      </c>
      <c r="E845" s="2">
        <f t="shared" si="104"/>
        <v>5.7616199999999989</v>
      </c>
      <c r="F845" s="2">
        <f t="shared" si="97"/>
        <v>5.5918100000000015</v>
      </c>
      <c r="G845" s="2">
        <f t="shared" si="99"/>
        <v>5.2267420000000007</v>
      </c>
      <c r="H845" s="2">
        <f t="shared" si="103"/>
        <v>3.5448579999999974</v>
      </c>
      <c r="I845" s="2">
        <f t="array" ref="I845">SUMPRODUCT(B829:B848, (ROW(B829:B848)-ROW(B829)+1)) / (20*21/2)</f>
        <v>5.7579747619047623</v>
      </c>
      <c r="J845" s="2">
        <f t="shared" si="98"/>
        <v>5.6128060555059758</v>
      </c>
      <c r="K845" s="2">
        <f t="shared" si="100"/>
        <v>5.1244619134387941</v>
      </c>
    </row>
    <row r="846" spans="1:11" ht="13.5" x14ac:dyDescent="0.25">
      <c r="A846" s="3">
        <f>TITRES_STAT!B849</f>
        <v>43537</v>
      </c>
      <c r="B846" s="5">
        <f>TITRES_STAT!D849</f>
        <v>5.7462999999999997</v>
      </c>
      <c r="C846" s="2">
        <f t="shared" si="101"/>
        <v>-0.12880000000000003</v>
      </c>
      <c r="D846" s="2">
        <f t="shared" si="102"/>
        <v>5.8670400000000003</v>
      </c>
      <c r="E846" s="2">
        <f t="shared" si="104"/>
        <v>5.7624199999999997</v>
      </c>
      <c r="F846" s="2">
        <f t="shared" si="97"/>
        <v>5.6236000000000015</v>
      </c>
      <c r="G846" s="2">
        <f t="shared" si="99"/>
        <v>5.2492760000000009</v>
      </c>
      <c r="H846" s="2">
        <f t="shared" si="103"/>
        <v>3.5621209999999972</v>
      </c>
      <c r="I846" s="2">
        <f t="array" ref="I846">SUMPRODUCT(B830:B849, (ROW(B830:B849)-ROW(B830)+1)) / (20*21/2)</f>
        <v>5.7529966666666672</v>
      </c>
      <c r="J846" s="2">
        <f t="shared" si="98"/>
        <v>5.6255197645054063</v>
      </c>
      <c r="K846" s="2">
        <f t="shared" si="100"/>
        <v>5.1488477207549197</v>
      </c>
    </row>
    <row r="847" spans="1:11" ht="13.5" x14ac:dyDescent="0.25">
      <c r="A847" s="3">
        <f>TITRES_STAT!B850</f>
        <v>43538</v>
      </c>
      <c r="B847" s="5">
        <f>TITRES_STAT!D850</f>
        <v>5.7302</v>
      </c>
      <c r="C847" s="2">
        <f t="shared" si="101"/>
        <v>-1.6099999999999781E-2</v>
      </c>
      <c r="D847" s="2">
        <f t="shared" si="102"/>
        <v>5.83324</v>
      </c>
      <c r="E847" s="2">
        <f t="shared" si="104"/>
        <v>5.7567800000000009</v>
      </c>
      <c r="F847" s="2">
        <f t="shared" si="97"/>
        <v>5.6529750000000005</v>
      </c>
      <c r="G847" s="2">
        <f t="shared" si="99"/>
        <v>5.2702000000000018</v>
      </c>
      <c r="H847" s="2">
        <f t="shared" si="103"/>
        <v>3.5788204999999973</v>
      </c>
      <c r="I847" s="2">
        <f t="array" ref="I847">SUMPRODUCT(B831:B850, (ROW(B831:B850)-ROW(B831)+1)) / (20*21/2)</f>
        <v>5.7478276190476185</v>
      </c>
      <c r="J847" s="2">
        <f t="shared" si="98"/>
        <v>5.6354893107429866</v>
      </c>
      <c r="K847" s="2">
        <f t="shared" si="100"/>
        <v>5.1716458493527666</v>
      </c>
    </row>
    <row r="848" spans="1:11" ht="13.5" x14ac:dyDescent="0.25">
      <c r="A848" s="3">
        <f>TITRES_STAT!B851</f>
        <v>43539</v>
      </c>
      <c r="B848" s="5">
        <f>TITRES_STAT!D851</f>
        <v>5.69</v>
      </c>
      <c r="C848" s="2">
        <f t="shared" si="101"/>
        <v>-4.0199999999999569E-2</v>
      </c>
      <c r="D848" s="2">
        <f t="shared" si="102"/>
        <v>5.7801200000000001</v>
      </c>
      <c r="E848" s="2">
        <f t="shared" si="104"/>
        <v>5.76241</v>
      </c>
      <c r="F848" s="2">
        <f t="shared" si="97"/>
        <v>5.6859700000000002</v>
      </c>
      <c r="G848" s="2">
        <f t="shared" si="99"/>
        <v>5.2914480000000017</v>
      </c>
      <c r="H848" s="2">
        <f t="shared" si="103"/>
        <v>3.594795999999997</v>
      </c>
      <c r="I848" s="2">
        <f t="array" ref="I848">SUMPRODUCT(B832:B851, (ROW(B832:B851)-ROW(B832)+1)) / (20*21/2)</f>
        <v>5.7412357142857138</v>
      </c>
      <c r="J848" s="2">
        <f t="shared" si="98"/>
        <v>5.6406808049579409</v>
      </c>
      <c r="K848" s="2">
        <f t="shared" si="100"/>
        <v>5.1919734631036381</v>
      </c>
    </row>
    <row r="849" spans="1:11" ht="13.5" x14ac:dyDescent="0.25">
      <c r="A849" s="3">
        <f>TITRES_STAT!B852</f>
        <v>43542</v>
      </c>
      <c r="B849" s="5">
        <f>TITRES_STAT!D852</f>
        <v>5.6337000000000002</v>
      </c>
      <c r="C849" s="2">
        <f t="shared" si="101"/>
        <v>-5.6300000000000239E-2</v>
      </c>
      <c r="D849" s="2">
        <f t="shared" si="102"/>
        <v>5.7350599999999998</v>
      </c>
      <c r="E849" s="2">
        <f t="shared" si="104"/>
        <v>5.7712699999999995</v>
      </c>
      <c r="F849" s="2">
        <f t="shared" si="97"/>
        <v>5.7201750000000002</v>
      </c>
      <c r="G849" s="2">
        <f t="shared" si="99"/>
        <v>5.3143060000000002</v>
      </c>
      <c r="H849" s="2">
        <f t="shared" si="103"/>
        <v>3.6097654999999973</v>
      </c>
      <c r="I849" s="2">
        <f t="array" ref="I849">SUMPRODUCT(B833:B852, (ROW(B833:B852)-ROW(B833)+1)) / (20*21/2)</f>
        <v>5.7319609523809527</v>
      </c>
      <c r="J849" s="2">
        <f t="shared" si="98"/>
        <v>5.6400159663905178</v>
      </c>
      <c r="K849" s="2">
        <f t="shared" si="100"/>
        <v>5.2092960723936912</v>
      </c>
    </row>
    <row r="850" spans="1:11" ht="13.5" x14ac:dyDescent="0.25">
      <c r="A850" s="3">
        <f>TITRES_STAT!B853</f>
        <v>43543</v>
      </c>
      <c r="B850" s="5">
        <f>TITRES_STAT!D853</f>
        <v>5.6658999999999997</v>
      </c>
      <c r="C850" s="2">
        <f t="shared" si="101"/>
        <v>3.2199999999999562E-2</v>
      </c>
      <c r="D850" s="2">
        <f t="shared" si="102"/>
        <v>5.6932200000000002</v>
      </c>
      <c r="E850" s="2">
        <f t="shared" si="104"/>
        <v>5.7752999999999997</v>
      </c>
      <c r="F850" s="2">
        <f t="shared" si="97"/>
        <v>5.7431150000000004</v>
      </c>
      <c r="G850" s="2">
        <f t="shared" si="99"/>
        <v>5.332656000000001</v>
      </c>
      <c r="H850" s="2">
        <f t="shared" si="103"/>
        <v>3.6241314999999967</v>
      </c>
      <c r="I850" s="2">
        <f t="array" ref="I850">SUMPRODUCT(B834:B853, (ROW(B834:B853)-ROW(B834)+1)) / (20*21/2)</f>
        <v>5.7064376190476196</v>
      </c>
      <c r="J850" s="2">
        <f t="shared" si="98"/>
        <v>5.6424811124485643</v>
      </c>
      <c r="K850" s="2">
        <f t="shared" si="100"/>
        <v>5.2272021087704088</v>
      </c>
    </row>
    <row r="851" spans="1:11" ht="13.5" x14ac:dyDescent="0.25">
      <c r="A851" s="3">
        <f>TITRES_STAT!B854</f>
        <v>43545</v>
      </c>
      <c r="B851" s="5">
        <f>TITRES_STAT!D854</f>
        <v>5.6738999999999997</v>
      </c>
      <c r="C851" s="2">
        <f t="shared" si="101"/>
        <v>8.0000000000000071E-3</v>
      </c>
      <c r="D851" s="2">
        <f t="shared" si="102"/>
        <v>5.6787400000000003</v>
      </c>
      <c r="E851" s="2">
        <f t="shared" si="104"/>
        <v>5.7728899999999994</v>
      </c>
      <c r="F851" s="2">
        <f t="shared" si="97"/>
        <v>5.7551849999999991</v>
      </c>
      <c r="G851" s="2">
        <f t="shared" si="99"/>
        <v>5.3526160000000003</v>
      </c>
      <c r="H851" s="2">
        <f t="shared" si="103"/>
        <v>3.6377329999999977</v>
      </c>
      <c r="I851" s="2">
        <f t="array" ref="I851">SUMPRODUCT(B835:B854, (ROW(B835:B854)-ROW(B835)+1)) / (20*21/2)</f>
        <v>5.6884271428571429</v>
      </c>
      <c r="J851" s="2">
        <f t="shared" si="98"/>
        <v>5.6454733874534631</v>
      </c>
      <c r="K851" s="2">
        <f t="shared" si="100"/>
        <v>5.2447196731323533</v>
      </c>
    </row>
    <row r="852" spans="1:11" ht="13.5" x14ac:dyDescent="0.25">
      <c r="A852" s="3">
        <f>TITRES_STAT!B855</f>
        <v>43546</v>
      </c>
      <c r="B852" s="5">
        <f>TITRES_STAT!D855</f>
        <v>5.6577999999999999</v>
      </c>
      <c r="C852" s="2">
        <f t="shared" si="101"/>
        <v>-1.6099999999999781E-2</v>
      </c>
      <c r="D852" s="2">
        <f t="shared" si="102"/>
        <v>5.6642600000000005</v>
      </c>
      <c r="E852" s="2">
        <f t="shared" si="104"/>
        <v>5.7487500000000002</v>
      </c>
      <c r="F852" s="2">
        <f t="shared" ref="F852:F915" si="105">AVERAGE(B833:B852)</f>
        <v>5.7567949999999994</v>
      </c>
      <c r="G852" s="2">
        <f t="shared" si="99"/>
        <v>5.3716100000000004</v>
      </c>
      <c r="H852" s="2">
        <f t="shared" si="103"/>
        <v>3.6507304999999972</v>
      </c>
      <c r="I852" s="2">
        <f t="array" ref="I852">SUMPRODUCT(B836:B855, (ROW(B836:B855)-ROW(B836)+1)) / (20*21/2)</f>
        <v>5.68804</v>
      </c>
      <c r="J852" s="2">
        <f t="shared" si="98"/>
        <v>5.6466473505531329</v>
      </c>
      <c r="K852" s="2">
        <f t="shared" si="100"/>
        <v>5.2609189016369671</v>
      </c>
    </row>
    <row r="853" spans="1:11" ht="13.5" x14ac:dyDescent="0.25">
      <c r="A853" s="3">
        <f>TITRES_STAT!B856</f>
        <v>43549</v>
      </c>
      <c r="B853" s="5">
        <f>TITRES_STAT!D856</f>
        <v>5.4888000000000003</v>
      </c>
      <c r="C853" s="2">
        <f t="shared" si="101"/>
        <v>-0.16899999999999959</v>
      </c>
      <c r="D853" s="2">
        <f t="shared" si="102"/>
        <v>5.6240200000000007</v>
      </c>
      <c r="E853" s="2">
        <f t="shared" si="104"/>
        <v>5.70207</v>
      </c>
      <c r="F853" s="2">
        <f t="shared" si="105"/>
        <v>5.7423099999999998</v>
      </c>
      <c r="G853" s="2">
        <f t="shared" si="99"/>
        <v>5.3848100000000008</v>
      </c>
      <c r="H853" s="2">
        <f t="shared" si="103"/>
        <v>3.6634064999999962</v>
      </c>
      <c r="I853" s="2">
        <f t="array" ref="I853">SUMPRODUCT(B837:B856, (ROW(B837:B856)-ROW(B837)+1)) / (20*21/2)</f>
        <v>5.6924109523809525</v>
      </c>
      <c r="J853" s="2">
        <f t="shared" ref="J853:J916" si="106">$J$4*B853+J852*(1-$J$4)</f>
        <v>5.6316142695480726</v>
      </c>
      <c r="K853" s="2">
        <f t="shared" si="100"/>
        <v>5.2698554152982631</v>
      </c>
    </row>
    <row r="854" spans="1:11" ht="13.5" x14ac:dyDescent="0.25">
      <c r="A854" s="3">
        <f>TITRES_STAT!B857</f>
        <v>43550</v>
      </c>
      <c r="B854" s="5">
        <f>TITRES_STAT!D857</f>
        <v>5.5532000000000004</v>
      </c>
      <c r="C854" s="2">
        <f t="shared" si="101"/>
        <v>6.4400000000000013E-2</v>
      </c>
      <c r="D854" s="2">
        <f t="shared" si="102"/>
        <v>5.60792</v>
      </c>
      <c r="E854" s="2">
        <f t="shared" si="104"/>
        <v>5.6714900000000004</v>
      </c>
      <c r="F854" s="2">
        <f t="shared" si="105"/>
        <v>5.7181649999999999</v>
      </c>
      <c r="G854" s="2">
        <f t="shared" si="99"/>
        <v>5.3944680000000007</v>
      </c>
      <c r="H854" s="2">
        <f t="shared" si="103"/>
        <v>3.6770884999999964</v>
      </c>
      <c r="I854" s="2">
        <f t="array" ref="I854">SUMPRODUCT(B838:B857, (ROW(B838:B857)-ROW(B838)+1)) / (20*21/2)</f>
        <v>5.6806100000000006</v>
      </c>
      <c r="J854" s="2">
        <f t="shared" si="106"/>
        <v>5.6241462438768277</v>
      </c>
      <c r="K854" s="2">
        <f t="shared" si="100"/>
        <v>5.2809669676395075</v>
      </c>
    </row>
    <row r="855" spans="1:11" ht="13.5" x14ac:dyDescent="0.25">
      <c r="A855" s="3">
        <f>TITRES_STAT!B858</f>
        <v>43551</v>
      </c>
      <c r="B855" s="5">
        <f>TITRES_STAT!D858</f>
        <v>5.7141000000000002</v>
      </c>
      <c r="C855" s="2">
        <f t="shared" si="101"/>
        <v>0.16089999999999982</v>
      </c>
      <c r="D855" s="2">
        <f t="shared" si="102"/>
        <v>5.6175600000000001</v>
      </c>
      <c r="E855" s="2">
        <f t="shared" si="104"/>
        <v>5.6553899999999997</v>
      </c>
      <c r="F855" s="2">
        <f t="shared" si="105"/>
        <v>5.7085049999999997</v>
      </c>
      <c r="G855" s="2">
        <f t="shared" si="99"/>
        <v>5.4023539999999999</v>
      </c>
      <c r="H855" s="2">
        <f t="shared" si="103"/>
        <v>3.690769999999997</v>
      </c>
      <c r="I855" s="2">
        <f t="array" ref="I855">SUMPRODUCT(B839:B858, (ROW(B839:B858)-ROW(B839)+1)) / (20*21/2)</f>
        <v>5.6697671428571432</v>
      </c>
      <c r="J855" s="2">
        <f t="shared" si="106"/>
        <v>5.6327132682695105</v>
      </c>
      <c r="K855" s="2">
        <f t="shared" si="100"/>
        <v>5.2979525767516842</v>
      </c>
    </row>
    <row r="856" spans="1:11" ht="13.5" x14ac:dyDescent="0.25">
      <c r="A856" s="3">
        <f>TITRES_STAT!B859</f>
        <v>43552</v>
      </c>
      <c r="B856" s="5">
        <f>TITRES_STAT!D859</f>
        <v>5.7544000000000004</v>
      </c>
      <c r="C856" s="2">
        <f t="shared" si="101"/>
        <v>4.0300000000000225E-2</v>
      </c>
      <c r="D856" s="2">
        <f t="shared" si="102"/>
        <v>5.6336599999999999</v>
      </c>
      <c r="E856" s="2">
        <f t="shared" si="104"/>
        <v>5.656200000000001</v>
      </c>
      <c r="F856" s="2">
        <f t="shared" si="105"/>
        <v>5.7093100000000003</v>
      </c>
      <c r="G856" s="2">
        <f t="shared" si="99"/>
        <v>5.4112079999999994</v>
      </c>
      <c r="H856" s="2">
        <f t="shared" si="103"/>
        <v>3.7039284999999977</v>
      </c>
      <c r="I856" s="2">
        <f t="array" ref="I856">SUMPRODUCT(B840:B859, (ROW(B840:B859)-ROW(B840)+1)) / (20*21/2)</f>
        <v>5.6560876190476197</v>
      </c>
      <c r="J856" s="2">
        <f t="shared" si="106"/>
        <v>5.6443024808152717</v>
      </c>
      <c r="K856" s="2">
        <f t="shared" si="100"/>
        <v>5.3158524757025987</v>
      </c>
    </row>
    <row r="857" spans="1:11" ht="13.5" x14ac:dyDescent="0.25">
      <c r="A857" s="3">
        <f>TITRES_STAT!B860</f>
        <v>43553</v>
      </c>
      <c r="B857" s="5">
        <f>TITRES_STAT!D860</f>
        <v>5.5853999999999999</v>
      </c>
      <c r="C857" s="2">
        <f t="shared" si="101"/>
        <v>-0.16900000000000048</v>
      </c>
      <c r="D857" s="2">
        <f t="shared" si="102"/>
        <v>5.619180000000001</v>
      </c>
      <c r="E857" s="2">
        <f t="shared" si="104"/>
        <v>5.6417200000000003</v>
      </c>
      <c r="F857" s="2">
        <f t="shared" si="105"/>
        <v>5.699250000000001</v>
      </c>
      <c r="G857" s="2">
        <f t="shared" si="99"/>
        <v>5.4150720000000003</v>
      </c>
      <c r="H857" s="2">
        <f t="shared" si="103"/>
        <v>3.7159204999999975</v>
      </c>
      <c r="I857" s="2">
        <f t="array" ref="I857">SUMPRODUCT(B841:B860, (ROW(B841:B860)-ROW(B841)+1)) / (20*21/2)</f>
        <v>5.6561599999999999</v>
      </c>
      <c r="J857" s="2">
        <f t="shared" si="106"/>
        <v>5.6386927207376267</v>
      </c>
      <c r="K857" s="2">
        <f t="shared" si="100"/>
        <v>5.3264229668515171</v>
      </c>
    </row>
    <row r="858" spans="1:11" ht="13.5" x14ac:dyDescent="0.25">
      <c r="A858" s="3">
        <f>TITRES_STAT!B861</f>
        <v>43556</v>
      </c>
      <c r="B858" s="5">
        <f>TITRES_STAT!D861</f>
        <v>5.5853999999999999</v>
      </c>
      <c r="C858" s="2">
        <f t="shared" si="101"/>
        <v>0</v>
      </c>
      <c r="D858" s="2">
        <f t="shared" si="102"/>
        <v>5.6385000000000005</v>
      </c>
      <c r="E858" s="2">
        <f t="shared" si="104"/>
        <v>5.6312600000000002</v>
      </c>
      <c r="F858" s="2">
        <f t="shared" si="105"/>
        <v>5.6968350000000001</v>
      </c>
      <c r="G858" s="2">
        <f t="shared" si="99"/>
        <v>5.4179700000000004</v>
      </c>
      <c r="H858" s="2">
        <f t="shared" si="103"/>
        <v>3.7283549999999979</v>
      </c>
      <c r="I858" s="2">
        <f t="array" ref="I858">SUMPRODUCT(B842:B861, (ROW(B842:B861)-ROW(B842)+1)) / (20*21/2)</f>
        <v>5.6804209523809517</v>
      </c>
      <c r="J858" s="2">
        <f t="shared" si="106"/>
        <v>5.633617223524519</v>
      </c>
      <c r="K858" s="2">
        <f t="shared" si="100"/>
        <v>5.3365789289357721</v>
      </c>
    </row>
    <row r="859" spans="1:11" ht="13.5" x14ac:dyDescent="0.25">
      <c r="A859" s="3">
        <f>TITRES_STAT!B862</f>
        <v>43557</v>
      </c>
      <c r="B859" s="5">
        <f>TITRES_STAT!D862</f>
        <v>5.5532000000000004</v>
      </c>
      <c r="C859" s="2">
        <f t="shared" si="101"/>
        <v>-3.2199999999999562E-2</v>
      </c>
      <c r="D859" s="2">
        <f t="shared" si="102"/>
        <v>5.6384999999999996</v>
      </c>
      <c r="E859" s="2">
        <f t="shared" si="104"/>
        <v>5.6232100000000003</v>
      </c>
      <c r="F859" s="2">
        <f t="shared" si="105"/>
        <v>5.697239999999999</v>
      </c>
      <c r="G859" s="2">
        <f t="shared" si="99"/>
        <v>5.4211900000000002</v>
      </c>
      <c r="H859" s="2">
        <f t="shared" si="103"/>
        <v>3.7403869999999979</v>
      </c>
      <c r="I859" s="2">
        <f t="array" ref="I859">SUMPRODUCT(B843:B862, (ROW(B843:B862)-ROW(B843)+1)) / (20*21/2)</f>
        <v>5.718779047619047</v>
      </c>
      <c r="J859" s="2">
        <f t="shared" si="106"/>
        <v>5.6259584403317078</v>
      </c>
      <c r="K859" s="2">
        <f t="shared" si="100"/>
        <v>5.345073872899075</v>
      </c>
    </row>
    <row r="860" spans="1:11" ht="13.5" x14ac:dyDescent="0.25">
      <c r="A860" s="3">
        <f>TITRES_STAT!B863</f>
        <v>43558</v>
      </c>
      <c r="B860" s="5">
        <f>TITRES_STAT!D863</f>
        <v>5.6980000000000004</v>
      </c>
      <c r="C860" s="2">
        <f t="shared" si="101"/>
        <v>0.14480000000000004</v>
      </c>
      <c r="D860" s="2">
        <f t="shared" si="102"/>
        <v>5.6352799999999998</v>
      </c>
      <c r="E860" s="2">
        <f t="shared" si="104"/>
        <v>5.6264200000000013</v>
      </c>
      <c r="F860" s="2">
        <f t="shared" si="105"/>
        <v>5.7008600000000005</v>
      </c>
      <c r="G860" s="2">
        <f t="shared" si="99"/>
        <v>5.43133</v>
      </c>
      <c r="H860" s="2">
        <f t="shared" si="103"/>
        <v>3.753263499999997</v>
      </c>
      <c r="I860" s="2">
        <f t="array" ref="I860">SUMPRODUCT(B844:B863, (ROW(B844:B863)-ROW(B844)+1)) / (20*21/2)</f>
        <v>5.7630071428571421</v>
      </c>
      <c r="J860" s="2">
        <f t="shared" si="106"/>
        <v>5.6328195412524975</v>
      </c>
      <c r="K860" s="2">
        <f t="shared" si="100"/>
        <v>5.3589141131775424</v>
      </c>
    </row>
    <row r="861" spans="1:11" ht="13.5" x14ac:dyDescent="0.25">
      <c r="A861" s="3">
        <f>TITRES_STAT!B864</f>
        <v>43559</v>
      </c>
      <c r="B861" s="5">
        <f>TITRES_STAT!D864</f>
        <v>5.9555999999999996</v>
      </c>
      <c r="C861" s="2">
        <f t="shared" si="101"/>
        <v>0.25759999999999916</v>
      </c>
      <c r="D861" s="2">
        <f t="shared" si="102"/>
        <v>5.6755200000000006</v>
      </c>
      <c r="E861" s="2">
        <f t="shared" si="104"/>
        <v>5.6545899999999989</v>
      </c>
      <c r="F861" s="2">
        <f t="shared" si="105"/>
        <v>5.7137400000000014</v>
      </c>
      <c r="G861" s="2">
        <f t="shared" si="99"/>
        <v>5.4519339999999996</v>
      </c>
      <c r="H861" s="2">
        <f t="shared" si="103"/>
        <v>3.7672674999999973</v>
      </c>
      <c r="I861" s="2">
        <f t="array" ref="I861">SUMPRODUCT(B845:B864, (ROW(B845:B864)-ROW(B845)+1)) / (20*21/2)</f>
        <v>5.7976857142857137</v>
      </c>
      <c r="J861" s="2">
        <f t="shared" si="106"/>
        <v>5.6635605373236881</v>
      </c>
      <c r="K861" s="2">
        <f t="shared" si="100"/>
        <v>5.3823135597195995</v>
      </c>
    </row>
    <row r="862" spans="1:11" ht="13.5" x14ac:dyDescent="0.25">
      <c r="A862" s="3">
        <f>TITRES_STAT!B865</f>
        <v>43560</v>
      </c>
      <c r="B862" s="5">
        <f>TITRES_STAT!D865</f>
        <v>6.1165000000000003</v>
      </c>
      <c r="C862" s="2">
        <f t="shared" si="101"/>
        <v>0.16090000000000071</v>
      </c>
      <c r="D862" s="2">
        <f t="shared" si="102"/>
        <v>5.781740000000001</v>
      </c>
      <c r="E862" s="2">
        <f t="shared" si="104"/>
        <v>5.7004600000000014</v>
      </c>
      <c r="F862" s="2">
        <f t="shared" si="105"/>
        <v>5.7246050000000013</v>
      </c>
      <c r="G862" s="2">
        <f t="shared" si="99"/>
        <v>5.4728579999999996</v>
      </c>
      <c r="H862" s="2">
        <f t="shared" si="103"/>
        <v>3.7813514999999978</v>
      </c>
      <c r="I862" s="2">
        <f t="array" ref="I862">SUMPRODUCT(B846:B865, (ROW(B846:B865)-ROW(B846)+1)) / (20*21/2)</f>
        <v>5.8174242857142859</v>
      </c>
      <c r="J862" s="2">
        <f t="shared" si="106"/>
        <v>5.7066976290071469</v>
      </c>
      <c r="K862" s="2">
        <f t="shared" si="100"/>
        <v>5.4111051848286342</v>
      </c>
    </row>
    <row r="863" spans="1:11" ht="13.5" x14ac:dyDescent="0.25">
      <c r="A863" s="3">
        <f>TITRES_STAT!B866</f>
        <v>43563</v>
      </c>
      <c r="B863" s="5">
        <f>TITRES_STAT!D866</f>
        <v>6.1890000000000001</v>
      </c>
      <c r="C863" s="2">
        <f t="shared" si="101"/>
        <v>7.2499999999999787E-2</v>
      </c>
      <c r="D863" s="2">
        <f t="shared" si="102"/>
        <v>5.9024600000000005</v>
      </c>
      <c r="E863" s="2">
        <f t="shared" si="104"/>
        <v>5.7704800000000001</v>
      </c>
      <c r="F863" s="2">
        <f t="shared" si="105"/>
        <v>5.7362750000000009</v>
      </c>
      <c r="G863" s="2">
        <f t="shared" si="99"/>
        <v>5.4957160000000007</v>
      </c>
      <c r="H863" s="2">
        <f t="shared" si="103"/>
        <v>3.7953954999999975</v>
      </c>
      <c r="I863" s="2">
        <f t="array" ref="I863">SUMPRODUCT(B847:B866, (ROW(B847:B866)-ROW(B847)+1)) / (20*21/2)</f>
        <v>5.8360080952380953</v>
      </c>
      <c r="J863" s="2">
        <f t="shared" si="106"/>
        <v>5.7526311881493228</v>
      </c>
      <c r="K863" s="2">
        <f t="shared" si="100"/>
        <v>5.4416108638549625</v>
      </c>
    </row>
    <row r="864" spans="1:11" ht="13.5" x14ac:dyDescent="0.25">
      <c r="A864" s="3">
        <f>TITRES_STAT!B867</f>
        <v>43565</v>
      </c>
      <c r="B864" s="5">
        <f>TITRES_STAT!D867</f>
        <v>6.1003999999999996</v>
      </c>
      <c r="C864" s="2">
        <f t="shared" si="101"/>
        <v>-8.8600000000000456E-2</v>
      </c>
      <c r="D864" s="2">
        <f t="shared" si="102"/>
        <v>6.0118999999999998</v>
      </c>
      <c r="E864" s="2">
        <f t="shared" si="104"/>
        <v>5.8252000000000006</v>
      </c>
      <c r="F864" s="2">
        <f t="shared" si="105"/>
        <v>5.7483449999999996</v>
      </c>
      <c r="G864" s="2">
        <f t="shared" si="99"/>
        <v>5.5164800000000005</v>
      </c>
      <c r="H864" s="2">
        <f t="shared" si="103"/>
        <v>3.809197499999998</v>
      </c>
      <c r="I864" s="2">
        <f t="array" ref="I864">SUMPRODUCT(B848:B867, (ROW(B848:B867)-ROW(B848)+1)) / (20*21/2)</f>
        <v>5.8536338095238092</v>
      </c>
      <c r="J864" s="2">
        <f t="shared" si="106"/>
        <v>5.7857520273731966</v>
      </c>
      <c r="K864" s="2">
        <f t="shared" si="100"/>
        <v>5.4674457319390815</v>
      </c>
    </row>
    <row r="865" spans="1:11" ht="13.5" x14ac:dyDescent="0.25">
      <c r="A865" s="3">
        <f>TITRES_STAT!B868</f>
        <v>43566</v>
      </c>
      <c r="B865" s="5">
        <f>TITRES_STAT!D868</f>
        <v>5.9555999999999996</v>
      </c>
      <c r="C865" s="2">
        <f t="shared" si="101"/>
        <v>-0.14480000000000004</v>
      </c>
      <c r="D865" s="2">
        <f t="shared" si="102"/>
        <v>6.0634199999999998</v>
      </c>
      <c r="E865" s="2">
        <f t="shared" si="104"/>
        <v>5.8493499999999994</v>
      </c>
      <c r="F865" s="2">
        <f t="shared" si="105"/>
        <v>5.75237</v>
      </c>
      <c r="G865" s="2">
        <f t="shared" si="99"/>
        <v>5.5359560000000014</v>
      </c>
      <c r="H865" s="2">
        <f t="shared" si="103"/>
        <v>3.8227584999999977</v>
      </c>
      <c r="I865" s="2">
        <f t="array" ref="I865">SUMPRODUCT(B849:B868, (ROW(B849:B868)-ROW(B849)+1)) / (20*21/2)</f>
        <v>5.8702247619047618</v>
      </c>
      <c r="J865" s="2">
        <f t="shared" si="106"/>
        <v>5.8019280247662248</v>
      </c>
      <c r="K865" s="2">
        <f t="shared" si="100"/>
        <v>5.4865890365689216</v>
      </c>
    </row>
    <row r="866" spans="1:11" ht="13.5" x14ac:dyDescent="0.25">
      <c r="A866" s="3">
        <f>TITRES_STAT!B869</f>
        <v>43567</v>
      </c>
      <c r="B866" s="5">
        <f>TITRES_STAT!D869</f>
        <v>5.9474999999999998</v>
      </c>
      <c r="C866" s="2">
        <f t="shared" si="101"/>
        <v>-8.099999999999774E-3</v>
      </c>
      <c r="D866" s="2">
        <f t="shared" si="102"/>
        <v>6.0617999999999999</v>
      </c>
      <c r="E866" s="2">
        <f t="shared" si="104"/>
        <v>5.8686600000000002</v>
      </c>
      <c r="F866" s="2">
        <f t="shared" si="105"/>
        <v>5.7624300000000002</v>
      </c>
      <c r="G866" s="2">
        <f t="shared" si="99"/>
        <v>5.5565580000000008</v>
      </c>
      <c r="H866" s="2">
        <f t="shared" si="103"/>
        <v>3.8371239999999975</v>
      </c>
      <c r="I866" s="2">
        <f t="array" ref="I866">SUMPRODUCT(B850:B869, (ROW(B850:B869)-ROW(B850)+1)) / (20*21/2)</f>
        <v>5.8848276190476172</v>
      </c>
      <c r="J866" s="2">
        <f t="shared" si="106"/>
        <v>5.8157920224075363</v>
      </c>
      <c r="K866" s="2">
        <f t="shared" si="100"/>
        <v>5.504663976311317</v>
      </c>
    </row>
    <row r="867" spans="1:11" ht="13.5" x14ac:dyDescent="0.25">
      <c r="A867" s="3">
        <f>TITRES_STAT!B870</f>
        <v>43570</v>
      </c>
      <c r="B867" s="5">
        <f>TITRES_STAT!D870</f>
        <v>5.9474999999999998</v>
      </c>
      <c r="C867" s="2">
        <f t="shared" si="101"/>
        <v>0</v>
      </c>
      <c r="D867" s="2">
        <f t="shared" si="102"/>
        <v>6.0280000000000005</v>
      </c>
      <c r="E867" s="2">
        <f t="shared" si="104"/>
        <v>5.9048699999999998</v>
      </c>
      <c r="F867" s="2">
        <f t="shared" si="105"/>
        <v>5.773295000000001</v>
      </c>
      <c r="G867" s="2">
        <f t="shared" si="99"/>
        <v>5.5758720000000004</v>
      </c>
      <c r="H867" s="2">
        <f t="shared" si="103"/>
        <v>3.8514894999999978</v>
      </c>
      <c r="I867" s="2">
        <f t="array" ref="I867">SUMPRODUCT(B851:B870, (ROW(B851:B870)-ROW(B851)+1)) / (20*21/2)</f>
        <v>5.8880123809523797</v>
      </c>
      <c r="J867" s="2">
        <f t="shared" si="106"/>
        <v>5.8283356393211045</v>
      </c>
      <c r="K867" s="2">
        <f t="shared" si="100"/>
        <v>5.5220300948873442</v>
      </c>
    </row>
    <row r="868" spans="1:11" ht="13.5" x14ac:dyDescent="0.25">
      <c r="A868" s="3">
        <f>TITRES_STAT!B871</f>
        <v>43571</v>
      </c>
      <c r="B868" s="5">
        <f>TITRES_STAT!D871</f>
        <v>5.9474999999999998</v>
      </c>
      <c r="C868" s="2">
        <f t="shared" si="101"/>
        <v>0</v>
      </c>
      <c r="D868" s="2">
        <f t="shared" si="102"/>
        <v>5.9796999999999993</v>
      </c>
      <c r="E868" s="2">
        <f t="shared" si="104"/>
        <v>5.9410799999999995</v>
      </c>
      <c r="F868" s="2">
        <f t="shared" si="105"/>
        <v>5.7861700000000011</v>
      </c>
      <c r="G868" s="2">
        <f t="shared" si="99"/>
        <v>5.5956700000000001</v>
      </c>
      <c r="H868" s="2">
        <f t="shared" si="103"/>
        <v>3.865854999999998</v>
      </c>
      <c r="I868" s="2">
        <f t="array" ref="I868">SUMPRODUCT(B852:B871, (ROW(B852:B871)-ROW(B852)+1)) / (20*21/2)</f>
        <v>5.888087619047619</v>
      </c>
      <c r="J868" s="2">
        <f t="shared" si="106"/>
        <v>5.8396846260524278</v>
      </c>
      <c r="K868" s="2">
        <f t="shared" si="100"/>
        <v>5.5387151892054876</v>
      </c>
    </row>
    <row r="869" spans="1:11" ht="13.5" x14ac:dyDescent="0.25">
      <c r="A869" s="3">
        <f>TITRES_STAT!B872</f>
        <v>43572</v>
      </c>
      <c r="B869" s="5">
        <f>TITRES_STAT!D872</f>
        <v>5.9394999999999998</v>
      </c>
      <c r="C869" s="2">
        <f t="shared" si="101"/>
        <v>-8.0000000000000071E-3</v>
      </c>
      <c r="D869" s="2">
        <f t="shared" si="102"/>
        <v>5.947519999999999</v>
      </c>
      <c r="E869" s="2">
        <f t="shared" si="104"/>
        <v>5.979709999999999</v>
      </c>
      <c r="F869" s="2">
        <f t="shared" si="105"/>
        <v>5.8014600000000005</v>
      </c>
      <c r="G869" s="2">
        <f t="shared" si="99"/>
        <v>5.6170780000000002</v>
      </c>
      <c r="H869" s="2">
        <f t="shared" si="103"/>
        <v>3.8800599999999976</v>
      </c>
      <c r="I869" s="2">
        <f t="array" ref="I869">SUMPRODUCT(B853:B872, (ROW(B853:B872)-ROW(B853)+1)) / (20*21/2)</f>
        <v>5.8721876190476188</v>
      </c>
      <c r="J869" s="2">
        <f t="shared" si="106"/>
        <v>5.849190852142673</v>
      </c>
      <c r="K869" s="2">
        <f t="shared" si="100"/>
        <v>5.5544322406091942</v>
      </c>
    </row>
    <row r="870" spans="1:11" ht="13.5" x14ac:dyDescent="0.25">
      <c r="A870" s="3">
        <f>TITRES_STAT!B873</f>
        <v>43573</v>
      </c>
      <c r="B870" s="5">
        <f>TITRES_STAT!D873</f>
        <v>5.8349000000000002</v>
      </c>
      <c r="C870" s="2">
        <f t="shared" si="101"/>
        <v>-0.10459999999999958</v>
      </c>
      <c r="D870" s="2">
        <f t="shared" si="102"/>
        <v>5.9233799999999999</v>
      </c>
      <c r="E870" s="2">
        <f t="shared" si="104"/>
        <v>5.9933999999999994</v>
      </c>
      <c r="F870" s="2">
        <f t="shared" si="105"/>
        <v>5.8099100000000012</v>
      </c>
      <c r="G870" s="2">
        <f t="shared" si="99"/>
        <v>5.6372000000000018</v>
      </c>
      <c r="H870" s="2">
        <f t="shared" si="103"/>
        <v>3.8928164999999977</v>
      </c>
      <c r="I870" s="2">
        <f t="array" ref="I870">SUMPRODUCT(B854:B873, (ROW(B854:B873)-ROW(B854)+1)) / (20*21/2)</f>
        <v>5.856325714285715</v>
      </c>
      <c r="J870" s="2">
        <f t="shared" si="106"/>
        <v>5.847829818605276</v>
      </c>
      <c r="K870" s="2">
        <f t="shared" si="100"/>
        <v>5.5654309762715792</v>
      </c>
    </row>
    <row r="871" spans="1:11" ht="13.5" x14ac:dyDescent="0.25">
      <c r="A871" s="3">
        <f>TITRES_STAT!B874</f>
        <v>43574</v>
      </c>
      <c r="B871" s="5">
        <f>TITRES_STAT!D874</f>
        <v>5.8106999999999998</v>
      </c>
      <c r="C871" s="2">
        <f t="shared" si="101"/>
        <v>-2.4200000000000443E-2</v>
      </c>
      <c r="D871" s="2">
        <f t="shared" si="102"/>
        <v>5.89602</v>
      </c>
      <c r="E871" s="2">
        <f t="shared" si="104"/>
        <v>5.9789099999999991</v>
      </c>
      <c r="F871" s="2">
        <f t="shared" si="105"/>
        <v>5.8167499999999999</v>
      </c>
      <c r="G871" s="2">
        <f t="shared" si="99"/>
        <v>5.6539400000000004</v>
      </c>
      <c r="H871" s="2">
        <f t="shared" si="103"/>
        <v>3.9054519999999973</v>
      </c>
      <c r="I871" s="2">
        <f t="array" ref="I871">SUMPRODUCT(B855:B874, (ROW(B855:B874)-ROW(B855)+1)) / (20*21/2)</f>
        <v>5.8258971428571424</v>
      </c>
      <c r="J871" s="2">
        <f t="shared" si="106"/>
        <v>5.8442936454047736</v>
      </c>
      <c r="K871" s="2">
        <f t="shared" si="100"/>
        <v>5.5750493693589691</v>
      </c>
    </row>
    <row r="872" spans="1:11" ht="13.5" x14ac:dyDescent="0.25">
      <c r="A872" s="3">
        <f>TITRES_STAT!B875</f>
        <v>43577</v>
      </c>
      <c r="B872" s="5">
        <f>TITRES_STAT!D875</f>
        <v>5.6497999999999999</v>
      </c>
      <c r="C872" s="2">
        <f t="shared" si="101"/>
        <v>-0.16089999999999982</v>
      </c>
      <c r="D872" s="2">
        <f t="shared" si="102"/>
        <v>5.8364799999999999</v>
      </c>
      <c r="E872" s="2">
        <f t="shared" si="104"/>
        <v>5.9322399999999993</v>
      </c>
      <c r="F872" s="2">
        <f t="shared" si="105"/>
        <v>5.8163500000000017</v>
      </c>
      <c r="G872" s="2">
        <f t="shared" si="99"/>
        <v>5.6655300000000013</v>
      </c>
      <c r="H872" s="2">
        <f t="shared" si="103"/>
        <v>3.9176854999999979</v>
      </c>
      <c r="I872" s="2">
        <f t="array" ref="I872">SUMPRODUCT(B856:B875, (ROW(B856:B875)-ROW(B856)+1)) / (20*21/2)</f>
        <v>5.7926319047619037</v>
      </c>
      <c r="J872" s="2">
        <f t="shared" si="106"/>
        <v>5.8257704410805093</v>
      </c>
      <c r="K872" s="2">
        <f t="shared" si="100"/>
        <v>5.5779807666390093</v>
      </c>
    </row>
    <row r="873" spans="1:11" ht="13.5" x14ac:dyDescent="0.25">
      <c r="A873" s="3">
        <f>TITRES_STAT!B876</f>
        <v>43578</v>
      </c>
      <c r="B873" s="5">
        <f>TITRES_STAT!D876</f>
        <v>5.6497999999999999</v>
      </c>
      <c r="C873" s="2">
        <f t="shared" si="101"/>
        <v>0</v>
      </c>
      <c r="D873" s="2">
        <f t="shared" si="102"/>
        <v>5.7769399999999997</v>
      </c>
      <c r="E873" s="2">
        <f t="shared" si="104"/>
        <v>5.8783199999999995</v>
      </c>
      <c r="F873" s="2">
        <f t="shared" si="105"/>
        <v>5.8244000000000007</v>
      </c>
      <c r="G873" s="2">
        <f t="shared" si="99"/>
        <v>5.6763160000000017</v>
      </c>
      <c r="H873" s="2">
        <f t="shared" si="103"/>
        <v>3.9296774999999982</v>
      </c>
      <c r="I873" s="2">
        <f t="array" ref="I873">SUMPRODUCT(B857:B876, (ROW(B857:B876)-ROW(B857)+1)) / (20*21/2)</f>
        <v>5.737525714285713</v>
      </c>
      <c r="J873" s="2">
        <f t="shared" si="106"/>
        <v>5.809011351453794</v>
      </c>
      <c r="K873" s="2">
        <f t="shared" si="100"/>
        <v>5.5807972071629699</v>
      </c>
    </row>
    <row r="874" spans="1:11" ht="13.5" x14ac:dyDescent="0.25">
      <c r="A874" s="3">
        <f>TITRES_STAT!B877</f>
        <v>43579</v>
      </c>
      <c r="B874" s="5">
        <f>TITRES_STAT!D877</f>
        <v>5.5049000000000001</v>
      </c>
      <c r="C874" s="2">
        <f t="shared" si="101"/>
        <v>-0.14489999999999981</v>
      </c>
      <c r="D874" s="2">
        <f t="shared" si="102"/>
        <v>5.6900199999999996</v>
      </c>
      <c r="E874" s="2">
        <f t="shared" si="104"/>
        <v>5.8187699999999989</v>
      </c>
      <c r="F874" s="2">
        <f t="shared" si="105"/>
        <v>5.8219850000000006</v>
      </c>
      <c r="G874" s="2">
        <f t="shared" si="99"/>
        <v>5.6850080000000016</v>
      </c>
      <c r="H874" s="2">
        <f t="shared" si="103"/>
        <v>3.9411059999999973</v>
      </c>
      <c r="I874" s="2">
        <f t="array" ref="I874">SUMPRODUCT(B858:B877, (ROW(B858:B877)-ROW(B858)+1)) / (20*21/2)</f>
        <v>5.671110476190476</v>
      </c>
      <c r="J874" s="2">
        <f t="shared" si="106"/>
        <v>5.7800483656010524</v>
      </c>
      <c r="K874" s="2">
        <f t="shared" si="100"/>
        <v>5.5778208460977554</v>
      </c>
    </row>
    <row r="875" spans="1:11" ht="13.5" x14ac:dyDescent="0.25">
      <c r="A875" s="3">
        <f>TITRES_STAT!B878</f>
        <v>43580</v>
      </c>
      <c r="B875" s="5">
        <f>TITRES_STAT!D878</f>
        <v>5.4726999999999997</v>
      </c>
      <c r="C875" s="2">
        <f t="shared" si="101"/>
        <v>-3.220000000000045E-2</v>
      </c>
      <c r="D875" s="2">
        <f t="shared" si="102"/>
        <v>5.6175799999999994</v>
      </c>
      <c r="E875" s="2">
        <f t="shared" si="104"/>
        <v>5.7704799999999992</v>
      </c>
      <c r="F875" s="2">
        <f t="shared" si="105"/>
        <v>5.8099150000000011</v>
      </c>
      <c r="G875" s="2">
        <f t="shared" si="99"/>
        <v>5.6917680000000015</v>
      </c>
      <c r="H875" s="2">
        <f t="shared" si="103"/>
        <v>3.9527754999999978</v>
      </c>
      <c r="I875" s="2">
        <f t="array" ref="I875">SUMPRODUCT(B859:B878, (ROW(B859:B878)-ROW(B859)+1)) / (20*21/2)</f>
        <v>5.6132047619047611</v>
      </c>
      <c r="J875" s="2">
        <f t="shared" si="106"/>
        <v>5.7507770926866666</v>
      </c>
      <c r="K875" s="2">
        <f t="shared" si="100"/>
        <v>5.5736984599762742</v>
      </c>
    </row>
    <row r="876" spans="1:11" ht="13.5" x14ac:dyDescent="0.25">
      <c r="A876" s="3">
        <f>TITRES_STAT!B879</f>
        <v>43581</v>
      </c>
      <c r="B876" s="5">
        <f>TITRES_STAT!D879</f>
        <v>5.2313000000000001</v>
      </c>
      <c r="C876" s="2">
        <f t="shared" si="101"/>
        <v>-0.24139999999999961</v>
      </c>
      <c r="D876" s="2">
        <f t="shared" si="102"/>
        <v>5.5017000000000005</v>
      </c>
      <c r="E876" s="2">
        <f t="shared" si="104"/>
        <v>5.6988599999999998</v>
      </c>
      <c r="F876" s="2">
        <f t="shared" si="105"/>
        <v>5.7837600000000009</v>
      </c>
      <c r="G876" s="2">
        <f t="shared" si="99"/>
        <v>5.6941840000000017</v>
      </c>
      <c r="H876" s="2">
        <f t="shared" si="103"/>
        <v>3.963439499999998</v>
      </c>
      <c r="I876" s="2">
        <f t="array" ref="I876">SUMPRODUCT(B860:B879, (ROW(B860:B879)-ROW(B860)+1)) / (20*21/2)</f>
        <v>5.5573685714285714</v>
      </c>
      <c r="J876" s="2">
        <f t="shared" si="106"/>
        <v>5.701303083859365</v>
      </c>
      <c r="K876" s="2">
        <f t="shared" si="100"/>
        <v>5.5602710693889694</v>
      </c>
    </row>
    <row r="877" spans="1:11" ht="13.5" x14ac:dyDescent="0.25">
      <c r="A877" s="3">
        <f>TITRES_STAT!B880</f>
        <v>43584</v>
      </c>
      <c r="B877" s="5">
        <f>TITRES_STAT!D880</f>
        <v>5.0864000000000003</v>
      </c>
      <c r="C877" s="2">
        <f t="shared" si="101"/>
        <v>-0.14489999999999981</v>
      </c>
      <c r="D877" s="2">
        <f t="shared" si="102"/>
        <v>5.3890200000000004</v>
      </c>
      <c r="E877" s="2">
        <f t="shared" si="104"/>
        <v>5.6127499999999992</v>
      </c>
      <c r="F877" s="2">
        <f t="shared" si="105"/>
        <v>5.7588100000000004</v>
      </c>
      <c r="G877" s="2">
        <f t="shared" si="99"/>
        <v>5.6930580000000006</v>
      </c>
      <c r="H877" s="2">
        <f t="shared" si="103"/>
        <v>3.9734594999999984</v>
      </c>
      <c r="I877" s="2">
        <f t="array" ref="I877">SUMPRODUCT(B861:B880, (ROW(B861:B880)-ROW(B861)+1)) / (20*21/2)</f>
        <v>5.5172390476190483</v>
      </c>
      <c r="J877" s="2">
        <f t="shared" si="106"/>
        <v>5.6427408853965684</v>
      </c>
      <c r="K877" s="2">
        <f t="shared" si="100"/>
        <v>5.5416878901972453</v>
      </c>
    </row>
    <row r="878" spans="1:11" ht="13.5" x14ac:dyDescent="0.25">
      <c r="A878" s="3">
        <f>TITRES_STAT!B881</f>
        <v>43585</v>
      </c>
      <c r="B878" s="5">
        <f>TITRES_STAT!D881</f>
        <v>5.1508000000000003</v>
      </c>
      <c r="C878" s="2">
        <f t="shared" si="101"/>
        <v>6.4400000000000013E-2</v>
      </c>
      <c r="D878" s="2">
        <f t="shared" si="102"/>
        <v>5.2892200000000003</v>
      </c>
      <c r="E878" s="2">
        <f t="shared" si="104"/>
        <v>5.53308</v>
      </c>
      <c r="F878" s="2">
        <f t="shared" si="105"/>
        <v>5.7370800000000006</v>
      </c>
      <c r="G878" s="2">
        <f t="shared" si="99"/>
        <v>5.6954720000000005</v>
      </c>
      <c r="H878" s="2">
        <f t="shared" si="103"/>
        <v>3.9839219999999984</v>
      </c>
      <c r="I878" s="2">
        <f t="array" ref="I878">SUMPRODUCT(B862:B881, (ROW(B862:B881)-ROW(B862)+1)) / (20*21/2)</f>
        <v>5.4790257142857142</v>
      </c>
      <c r="J878" s="2">
        <f t="shared" si="106"/>
        <v>5.5958893725016567</v>
      </c>
      <c r="K878" s="2">
        <f t="shared" si="100"/>
        <v>5.5263589533267652</v>
      </c>
    </row>
    <row r="879" spans="1:11" ht="13.5" x14ac:dyDescent="0.25">
      <c r="A879" s="3">
        <f>TITRES_STAT!B882</f>
        <v>43587</v>
      </c>
      <c r="B879" s="5">
        <f>TITRES_STAT!D882</f>
        <v>5.1508000000000003</v>
      </c>
      <c r="C879" s="2">
        <f t="shared" si="101"/>
        <v>0</v>
      </c>
      <c r="D879" s="2">
        <f t="shared" si="102"/>
        <v>5.2184000000000008</v>
      </c>
      <c r="E879" s="2">
        <f t="shared" si="104"/>
        <v>5.4542099999999989</v>
      </c>
      <c r="F879" s="2">
        <f t="shared" si="105"/>
        <v>5.7169600000000003</v>
      </c>
      <c r="G879" s="2">
        <f t="shared" si="99"/>
        <v>5.6994959999999999</v>
      </c>
      <c r="H879" s="2">
        <f t="shared" si="103"/>
        <v>3.9942639999999985</v>
      </c>
      <c r="I879" s="2">
        <f t="array" ref="I879">SUMPRODUCT(B863:B882, (ROW(B863:B882)-ROW(B863)+1)) / (20*21/2)</f>
        <v>5.4477933333333342</v>
      </c>
      <c r="J879" s="2">
        <f t="shared" si="106"/>
        <v>5.5534999084538796</v>
      </c>
      <c r="K879" s="2">
        <f t="shared" si="100"/>
        <v>5.5116311512355196</v>
      </c>
    </row>
    <row r="880" spans="1:11" ht="13.5" x14ac:dyDescent="0.25">
      <c r="A880" s="3">
        <f>TITRES_STAT!B883</f>
        <v>43588</v>
      </c>
      <c r="B880" s="5">
        <f>TITRES_STAT!D883</f>
        <v>5.2956000000000003</v>
      </c>
      <c r="C880" s="2">
        <f t="shared" si="101"/>
        <v>0.14480000000000004</v>
      </c>
      <c r="D880" s="2">
        <f t="shared" si="102"/>
        <v>5.1829800000000006</v>
      </c>
      <c r="E880" s="2">
        <f t="shared" si="104"/>
        <v>5.4002800000000004</v>
      </c>
      <c r="F880" s="2">
        <f t="shared" si="105"/>
        <v>5.6968399999999999</v>
      </c>
      <c r="G880" s="2">
        <f t="shared" si="99"/>
        <v>5.7012659999999995</v>
      </c>
      <c r="H880" s="2">
        <f t="shared" si="103"/>
        <v>4.0053699999999983</v>
      </c>
      <c r="I880" s="2">
        <f t="array" ref="I880">SUMPRODUCT(B864:B883, (ROW(B864:B883)-ROW(B864)+1)) / (20*21/2)</f>
        <v>5.417211428571429</v>
      </c>
      <c r="J880" s="2">
        <f t="shared" si="106"/>
        <v>5.5289380124106531</v>
      </c>
      <c r="K880" s="2">
        <f t="shared" si="100"/>
        <v>5.5031593413831468</v>
      </c>
    </row>
    <row r="881" spans="1:11" ht="13.5" x14ac:dyDescent="0.25">
      <c r="A881" s="3">
        <f>TITRES_STAT!B884</f>
        <v>43591</v>
      </c>
      <c r="B881" s="5">
        <f>TITRES_STAT!D884</f>
        <v>5.2956000000000003</v>
      </c>
      <c r="C881" s="2">
        <f t="shared" si="101"/>
        <v>0</v>
      </c>
      <c r="D881" s="2">
        <f t="shared" si="102"/>
        <v>5.1958400000000005</v>
      </c>
      <c r="E881" s="2">
        <f t="shared" si="104"/>
        <v>5.34877</v>
      </c>
      <c r="F881" s="2">
        <f t="shared" si="105"/>
        <v>5.6638400000000004</v>
      </c>
      <c r="G881" s="2">
        <f t="shared" si="99"/>
        <v>5.6985279999999987</v>
      </c>
      <c r="H881" s="2">
        <f t="shared" si="103"/>
        <v>4.0165564999999983</v>
      </c>
      <c r="I881" s="2">
        <f t="array" ref="I881">SUMPRODUCT(B865:B884, (ROW(B865:B884)-ROW(B865)+1)) / (20*21/2)</f>
        <v>5.3939119047619055</v>
      </c>
      <c r="J881" s="2">
        <f t="shared" si="106"/>
        <v>5.5067153445620196</v>
      </c>
      <c r="K881" s="2">
        <f t="shared" si="100"/>
        <v>5.4950197593681223</v>
      </c>
    </row>
    <row r="882" spans="1:11" ht="13.5" x14ac:dyDescent="0.25">
      <c r="A882" s="3">
        <f>TITRES_STAT!B885</f>
        <v>43592</v>
      </c>
      <c r="B882" s="5">
        <f>TITRES_STAT!D885</f>
        <v>5.3358999999999996</v>
      </c>
      <c r="C882" s="2">
        <f t="shared" si="101"/>
        <v>4.0299999999999336E-2</v>
      </c>
      <c r="D882" s="2">
        <f t="shared" si="102"/>
        <v>5.2457399999999996</v>
      </c>
      <c r="E882" s="2">
        <f t="shared" si="104"/>
        <v>5.3173800000000009</v>
      </c>
      <c r="F882" s="2">
        <f t="shared" si="105"/>
        <v>5.6248100000000019</v>
      </c>
      <c r="G882" s="2">
        <f t="shared" ref="G882:G945" si="107">AVERAGE(B833:B882)</f>
        <v>5.6927339999999989</v>
      </c>
      <c r="H882" s="2">
        <f t="shared" si="103"/>
        <v>4.0281459999999996</v>
      </c>
      <c r="I882" s="2">
        <f t="array" ref="I882">SUMPRODUCT(B866:B885, (ROW(B866:B885)-ROW(B866)+1)) / (20*21/2)</f>
        <v>5.3719480952380945</v>
      </c>
      <c r="J882" s="2">
        <f t="shared" si="106"/>
        <v>5.4904472165084934</v>
      </c>
      <c r="K882" s="2">
        <f t="shared" si="100"/>
        <v>5.4887797688046662</v>
      </c>
    </row>
    <row r="883" spans="1:11" ht="13.5" x14ac:dyDescent="0.25">
      <c r="A883" s="3">
        <f>TITRES_STAT!B886</f>
        <v>43593</v>
      </c>
      <c r="B883" s="5">
        <f>TITRES_STAT!D886</f>
        <v>5.3037000000000001</v>
      </c>
      <c r="C883" s="2">
        <f t="shared" si="101"/>
        <v>-3.2199999999999562E-2</v>
      </c>
      <c r="D883" s="2">
        <f t="shared" si="102"/>
        <v>5.2763200000000001</v>
      </c>
      <c r="E883" s="2">
        <f t="shared" si="104"/>
        <v>5.2827700000000002</v>
      </c>
      <c r="F883" s="2">
        <f t="shared" si="105"/>
        <v>5.5805450000000008</v>
      </c>
      <c r="G883" s="2">
        <f t="shared" si="107"/>
        <v>5.6832379999999976</v>
      </c>
      <c r="H883" s="2">
        <f t="shared" si="103"/>
        <v>4.0395744999999996</v>
      </c>
      <c r="I883" s="2">
        <f t="array" ref="I883">SUMPRODUCT(B867:B886, (ROW(B867:B886)-ROW(B867)+1)) / (20*21/2)</f>
        <v>5.353050476190476</v>
      </c>
      <c r="J883" s="2">
        <f t="shared" si="106"/>
        <v>5.4726617673172084</v>
      </c>
      <c r="K883" s="2">
        <f t="shared" ref="K883:K946" si="108">$K$4*B883+(1-$K$4)*K882</f>
        <v>5.4815217386554638</v>
      </c>
    </row>
    <row r="884" spans="1:11" ht="13.5" x14ac:dyDescent="0.25">
      <c r="A884" s="3">
        <f>TITRES_STAT!B887</f>
        <v>43594</v>
      </c>
      <c r="B884" s="5">
        <f>TITRES_STAT!D887</f>
        <v>5.3358999999999996</v>
      </c>
      <c r="C884" s="2">
        <f t="shared" si="101"/>
        <v>3.2199999999999562E-2</v>
      </c>
      <c r="D884" s="2">
        <f t="shared" si="102"/>
        <v>5.3133399999999993</v>
      </c>
      <c r="E884" s="2">
        <f t="shared" si="104"/>
        <v>5.2658700000000005</v>
      </c>
      <c r="F884" s="2">
        <f t="shared" si="105"/>
        <v>5.5423200000000001</v>
      </c>
      <c r="G884" s="2">
        <f t="shared" si="107"/>
        <v>5.6692339999999977</v>
      </c>
      <c r="H884" s="2">
        <f t="shared" si="103"/>
        <v>4.0512040000000002</v>
      </c>
      <c r="I884" s="2">
        <f t="array" ref="I884">SUMPRODUCT(B868:B887, (ROW(B868:B887)-ROW(B868)+1)) / (20*21/2)</f>
        <v>5.3440852380952375</v>
      </c>
      <c r="J884" s="2">
        <f t="shared" si="106"/>
        <v>5.4596368370965216</v>
      </c>
      <c r="K884" s="2">
        <f t="shared" si="108"/>
        <v>5.4758110822376027</v>
      </c>
    </row>
    <row r="885" spans="1:11" ht="13.5" x14ac:dyDescent="0.25">
      <c r="A885" s="3">
        <f>TITRES_STAT!B888</f>
        <v>43595</v>
      </c>
      <c r="B885" s="5">
        <f>TITRES_STAT!D888</f>
        <v>5.3117000000000001</v>
      </c>
      <c r="C885" s="2">
        <f t="shared" si="101"/>
        <v>-2.4199999999999555E-2</v>
      </c>
      <c r="D885" s="2">
        <f t="shared" si="102"/>
        <v>5.31656</v>
      </c>
      <c r="E885" s="2">
        <f t="shared" si="104"/>
        <v>5.2497700000000007</v>
      </c>
      <c r="F885" s="2">
        <f t="shared" si="105"/>
        <v>5.5101250000000004</v>
      </c>
      <c r="G885" s="2">
        <f t="shared" si="107"/>
        <v>5.657321999999998</v>
      </c>
      <c r="H885" s="2">
        <f t="shared" si="103"/>
        <v>4.0621489999999998</v>
      </c>
      <c r="I885" s="2">
        <f t="array" ref="I885">SUMPRODUCT(B869:B888, (ROW(B869:B888)-ROW(B869)+1)) / (20*21/2)</f>
        <v>5.3217071428571421</v>
      </c>
      <c r="J885" s="2">
        <f t="shared" si="106"/>
        <v>5.4455476145158999</v>
      </c>
      <c r="K885" s="2">
        <f t="shared" si="108"/>
        <v>5.4693753535224028</v>
      </c>
    </row>
    <row r="886" spans="1:11" ht="13.5" x14ac:dyDescent="0.25">
      <c r="A886" s="3">
        <f>TITRES_STAT!B889</f>
        <v>43598</v>
      </c>
      <c r="B886" s="5">
        <f>TITRES_STAT!D889</f>
        <v>5.3117000000000001</v>
      </c>
      <c r="C886" s="2">
        <f t="shared" si="101"/>
        <v>0</v>
      </c>
      <c r="D886" s="2">
        <f t="shared" si="102"/>
        <v>5.3197799999999997</v>
      </c>
      <c r="E886" s="2">
        <f t="shared" si="104"/>
        <v>5.257810000000001</v>
      </c>
      <c r="F886" s="2">
        <f t="shared" si="105"/>
        <v>5.4783350000000004</v>
      </c>
      <c r="G886" s="2">
        <f t="shared" si="107"/>
        <v>5.6487899999999991</v>
      </c>
      <c r="H886" s="2">
        <f t="shared" si="103"/>
        <v>4.0731745000000004</v>
      </c>
      <c r="I886" s="2">
        <f t="array" ref="I886">SUMPRODUCT(B870:B889, (ROW(B870:B889)-ROW(B870)+1)) / (20*21/2)</f>
        <v>5.2959114285714284</v>
      </c>
      <c r="J886" s="2">
        <f t="shared" si="106"/>
        <v>5.4328002226572423</v>
      </c>
      <c r="K886" s="2">
        <f t="shared" si="108"/>
        <v>5.4631920063254462</v>
      </c>
    </row>
    <row r="887" spans="1:11" ht="13.5" x14ac:dyDescent="0.25">
      <c r="A887" s="3">
        <f>TITRES_STAT!B890</f>
        <v>43599</v>
      </c>
      <c r="B887" s="5">
        <f>TITRES_STAT!D890</f>
        <v>5.3841999999999999</v>
      </c>
      <c r="C887" s="2">
        <f t="shared" si="101"/>
        <v>7.2499999999999787E-2</v>
      </c>
      <c r="D887" s="2">
        <f t="shared" si="102"/>
        <v>5.32944</v>
      </c>
      <c r="E887" s="2">
        <f t="shared" si="104"/>
        <v>5.2875899999999998</v>
      </c>
      <c r="F887" s="2">
        <f t="shared" si="105"/>
        <v>5.45017</v>
      </c>
      <c r="G887" s="2">
        <f t="shared" si="107"/>
        <v>5.6407420000000004</v>
      </c>
      <c r="H887" s="2">
        <f t="shared" si="103"/>
        <v>4.0844014999999994</v>
      </c>
      <c r="I887" s="2">
        <f t="array" ref="I887">SUMPRODUCT(B871:B890, (ROW(B871:B890)-ROW(B871)+1)) / (20*21/2)</f>
        <v>5.2877099999999997</v>
      </c>
      <c r="J887" s="2">
        <f t="shared" si="106"/>
        <v>5.4281716300232192</v>
      </c>
      <c r="K887" s="2">
        <f t="shared" si="108"/>
        <v>5.4600942805871941</v>
      </c>
    </row>
    <row r="888" spans="1:11" ht="13.5" x14ac:dyDescent="0.25">
      <c r="A888" s="3">
        <f>TITRES_STAT!B891</f>
        <v>43600</v>
      </c>
      <c r="B888" s="5">
        <f>TITRES_STAT!D891</f>
        <v>5.2152000000000003</v>
      </c>
      <c r="C888" s="2">
        <f t="shared" si="101"/>
        <v>-0.16899999999999959</v>
      </c>
      <c r="D888" s="2">
        <f t="shared" si="102"/>
        <v>5.3117399999999995</v>
      </c>
      <c r="E888" s="2">
        <f t="shared" si="104"/>
        <v>5.2940300000000002</v>
      </c>
      <c r="F888" s="2">
        <f t="shared" si="105"/>
        <v>5.4135550000000006</v>
      </c>
      <c r="G888" s="2">
        <f t="shared" si="107"/>
        <v>5.6323719999999993</v>
      </c>
      <c r="H888" s="2">
        <f t="shared" si="103"/>
        <v>4.0949849999999994</v>
      </c>
      <c r="I888" s="2">
        <f t="array" ref="I888">SUMPRODUCT(B872:B891, (ROW(B872:B891)-ROW(B872)+1)) / (20*21/2)</f>
        <v>5.2813433333333339</v>
      </c>
      <c r="J888" s="2">
        <f t="shared" si="106"/>
        <v>5.4078886176400554</v>
      </c>
      <c r="K888" s="2">
        <f t="shared" si="108"/>
        <v>5.4504905833092652</v>
      </c>
    </row>
    <row r="889" spans="1:11" ht="13.5" x14ac:dyDescent="0.25">
      <c r="A889" s="3">
        <f>TITRES_STAT!B892</f>
        <v>43601</v>
      </c>
      <c r="B889" s="5">
        <f>TITRES_STAT!D892</f>
        <v>5.1426999999999996</v>
      </c>
      <c r="C889" s="2">
        <f t="shared" si="101"/>
        <v>-7.2500000000000675E-2</v>
      </c>
      <c r="D889" s="2">
        <f t="shared" si="102"/>
        <v>5.2730999999999995</v>
      </c>
      <c r="E889" s="2">
        <f t="shared" si="104"/>
        <v>5.2932199999999998</v>
      </c>
      <c r="F889" s="2">
        <f t="shared" si="105"/>
        <v>5.3737149999999998</v>
      </c>
      <c r="G889" s="2">
        <f t="shared" si="107"/>
        <v>5.6243239999999988</v>
      </c>
      <c r="H889" s="2">
        <f t="shared" si="103"/>
        <v>4.1054069999999996</v>
      </c>
      <c r="I889" s="2">
        <f t="array" ref="I889">SUMPRODUCT(B873:B892, (ROW(B873:B892)-ROW(B873)+1)) / (20*21/2)</f>
        <v>5.2759728571428566</v>
      </c>
      <c r="J889" s="2">
        <f t="shared" si="106"/>
        <v>5.3826325588171926</v>
      </c>
      <c r="K889" s="2">
        <f t="shared" si="108"/>
        <v>5.4384203643559603</v>
      </c>
    </row>
    <row r="890" spans="1:11" ht="13.5" x14ac:dyDescent="0.25">
      <c r="A890" s="3">
        <f>TITRES_STAT!B893</f>
        <v>43602</v>
      </c>
      <c r="B890" s="5">
        <f>TITRES_STAT!D893</f>
        <v>5.2876000000000003</v>
      </c>
      <c r="C890" s="2">
        <f t="shared" si="101"/>
        <v>0.14490000000000069</v>
      </c>
      <c r="D890" s="2">
        <f t="shared" si="102"/>
        <v>5.2682800000000007</v>
      </c>
      <c r="E890" s="2">
        <f t="shared" si="104"/>
        <v>5.2924199999999999</v>
      </c>
      <c r="F890" s="2">
        <f t="shared" si="105"/>
        <v>5.3463499999999993</v>
      </c>
      <c r="G890" s="2">
        <f t="shared" si="107"/>
        <v>5.6175639999999998</v>
      </c>
      <c r="H890" s="2">
        <f t="shared" si="103"/>
        <v>4.1167144999999996</v>
      </c>
      <c r="I890" s="2">
        <f t="array" ref="I890">SUMPRODUCT(B874:B893, (ROW(B874:B893)-ROW(B874)+1)) / (20*21/2)</f>
        <v>5.2870138095238088</v>
      </c>
      <c r="J890" s="2">
        <f t="shared" si="106"/>
        <v>5.3735818389298409</v>
      </c>
      <c r="K890" s="2">
        <f t="shared" si="108"/>
        <v>5.4325058402635698</v>
      </c>
    </row>
    <row r="891" spans="1:11" ht="13.5" x14ac:dyDescent="0.25">
      <c r="A891" s="3">
        <f>TITRES_STAT!B894</f>
        <v>43605</v>
      </c>
      <c r="B891" s="5">
        <f>TITRES_STAT!D894</f>
        <v>5.2794999999999996</v>
      </c>
      <c r="C891" s="2">
        <f t="shared" si="101"/>
        <v>-8.1000000000006622E-3</v>
      </c>
      <c r="D891" s="2">
        <f t="shared" si="102"/>
        <v>5.2618399999999994</v>
      </c>
      <c r="E891" s="2">
        <f t="shared" si="104"/>
        <v>5.2908099999999996</v>
      </c>
      <c r="F891" s="2">
        <f t="shared" si="105"/>
        <v>5.3197899999999994</v>
      </c>
      <c r="G891" s="2">
        <f t="shared" si="107"/>
        <v>5.6091939999999996</v>
      </c>
      <c r="H891" s="2">
        <f t="shared" si="103"/>
        <v>4.1280619999999999</v>
      </c>
      <c r="I891" s="2">
        <f t="array" ref="I891">SUMPRODUCT(B875:B894, (ROW(B875:B894)-ROW(B875)+1)) / (20*21/2)</f>
        <v>5.2930328571428573</v>
      </c>
      <c r="J891" s="2">
        <f t="shared" si="106"/>
        <v>5.3646216637936659</v>
      </c>
      <c r="K891" s="2">
        <f t="shared" si="108"/>
        <v>5.4265056112336261</v>
      </c>
    </row>
    <row r="892" spans="1:11" ht="13.5" x14ac:dyDescent="0.25">
      <c r="A892" s="3">
        <f>TITRES_STAT!B895</f>
        <v>43606</v>
      </c>
      <c r="B892" s="5">
        <f>TITRES_STAT!D895</f>
        <v>5.2633999999999999</v>
      </c>
      <c r="C892" s="2">
        <f t="shared" si="101"/>
        <v>-1.6099999999999781E-2</v>
      </c>
      <c r="D892" s="2">
        <f t="shared" si="102"/>
        <v>5.2376800000000001</v>
      </c>
      <c r="E892" s="2">
        <f t="shared" si="104"/>
        <v>5.2835599999999996</v>
      </c>
      <c r="F892" s="2">
        <f t="shared" si="105"/>
        <v>5.3004699999999998</v>
      </c>
      <c r="G892" s="2">
        <f t="shared" si="107"/>
        <v>5.5964779999999994</v>
      </c>
      <c r="H892" s="2">
        <f t="shared" si="103"/>
        <v>4.1386849999999997</v>
      </c>
      <c r="I892" s="2">
        <f t="array" ref="I892">SUMPRODUCT(B876:B895, (ROW(B876:B895)-ROW(B876)+1)) / (20*21/2)</f>
        <v>5.2913419047619037</v>
      </c>
      <c r="J892" s="2">
        <f t="shared" si="106"/>
        <v>5.3549815053371264</v>
      </c>
      <c r="K892" s="2">
        <f t="shared" si="108"/>
        <v>5.4201093127538762</v>
      </c>
    </row>
    <row r="893" spans="1:11" ht="13.5" x14ac:dyDescent="0.25">
      <c r="A893" s="3">
        <f>TITRES_STAT!B896</f>
        <v>43607</v>
      </c>
      <c r="B893" s="5">
        <f>TITRES_STAT!D896</f>
        <v>5.4164000000000003</v>
      </c>
      <c r="C893" s="2">
        <f t="shared" si="101"/>
        <v>0.15300000000000047</v>
      </c>
      <c r="D893" s="2">
        <f t="shared" si="102"/>
        <v>5.2779199999999999</v>
      </c>
      <c r="E893" s="2">
        <f t="shared" si="104"/>
        <v>5.2948299999999993</v>
      </c>
      <c r="F893" s="2">
        <f t="shared" si="105"/>
        <v>5.2888000000000002</v>
      </c>
      <c r="G893" s="2">
        <f t="shared" si="107"/>
        <v>5.585694000000001</v>
      </c>
      <c r="H893" s="2">
        <f t="shared" si="103"/>
        <v>4.1493889999999993</v>
      </c>
      <c r="I893" s="2">
        <f t="array" ref="I893">SUMPRODUCT(B877:B896, (ROW(B877:B896)-ROW(B877)+1)) / (20*21/2)</f>
        <v>5.3029142857142846</v>
      </c>
      <c r="J893" s="2">
        <f t="shared" si="106"/>
        <v>5.3608308857812101</v>
      </c>
      <c r="K893" s="2">
        <f t="shared" si="108"/>
        <v>5.4199638495086262</v>
      </c>
    </row>
    <row r="894" spans="1:11" ht="13.5" x14ac:dyDescent="0.25">
      <c r="A894" s="3">
        <f>TITRES_STAT!B897</f>
        <v>43608</v>
      </c>
      <c r="B894" s="5">
        <f>TITRES_STAT!D897</f>
        <v>5.3520000000000003</v>
      </c>
      <c r="C894" s="2">
        <f t="shared" si="101"/>
        <v>-6.4400000000000013E-2</v>
      </c>
      <c r="D894" s="2">
        <f t="shared" si="102"/>
        <v>5.3197799999999997</v>
      </c>
      <c r="E894" s="2">
        <f t="shared" si="104"/>
        <v>5.2964399999999996</v>
      </c>
      <c r="F894" s="2">
        <f t="shared" si="105"/>
        <v>5.281155</v>
      </c>
      <c r="G894" s="2">
        <f t="shared" si="107"/>
        <v>5.5755539999999995</v>
      </c>
      <c r="H894" s="2">
        <f t="shared" si="103"/>
        <v>4.1604549999999998</v>
      </c>
      <c r="I894" s="2">
        <f t="array" ref="I894">SUMPRODUCT(B878:B897, (ROW(B878:B897)-ROW(B878)+1)) / (20*21/2)</f>
        <v>5.3137204761904773</v>
      </c>
      <c r="J894" s="2">
        <f t="shared" si="106"/>
        <v>5.3599898490401428</v>
      </c>
      <c r="K894" s="2">
        <f t="shared" si="108"/>
        <v>5.4172986005082882</v>
      </c>
    </row>
    <row r="895" spans="1:11" ht="13.5" x14ac:dyDescent="0.25">
      <c r="A895" s="3">
        <f>TITRES_STAT!B898</f>
        <v>43609</v>
      </c>
      <c r="B895" s="5">
        <f>TITRES_STAT!D898</f>
        <v>5.2633999999999999</v>
      </c>
      <c r="C895" s="2">
        <f t="shared" si="101"/>
        <v>-8.8600000000000456E-2</v>
      </c>
      <c r="D895" s="2">
        <f t="shared" si="102"/>
        <v>5.31494</v>
      </c>
      <c r="E895" s="2">
        <f t="shared" si="104"/>
        <v>5.2916100000000004</v>
      </c>
      <c r="F895" s="2">
        <f t="shared" si="105"/>
        <v>5.270690000000001</v>
      </c>
      <c r="G895" s="2">
        <f t="shared" si="107"/>
        <v>5.56332</v>
      </c>
      <c r="H895" s="2">
        <f t="shared" si="103"/>
        <v>4.1715209999999994</v>
      </c>
      <c r="I895" s="2">
        <f t="array" ref="I895">SUMPRODUCT(B879:B898, (ROW(B879:B898)-ROW(B879)+1)) / (20*21/2)</f>
        <v>5.3307371428571431</v>
      </c>
      <c r="J895" s="2">
        <f t="shared" si="106"/>
        <v>5.3507908157982245</v>
      </c>
      <c r="K895" s="2">
        <f t="shared" si="108"/>
        <v>5.4112633612726686</v>
      </c>
    </row>
    <row r="896" spans="1:11" ht="13.5" x14ac:dyDescent="0.25">
      <c r="A896" s="3">
        <f>TITRES_STAT!B899</f>
        <v>43612</v>
      </c>
      <c r="B896" s="5">
        <f>TITRES_STAT!D899</f>
        <v>5.3921999999999999</v>
      </c>
      <c r="C896" s="2">
        <f t="shared" si="101"/>
        <v>0.12880000000000003</v>
      </c>
      <c r="D896" s="2">
        <f t="shared" si="102"/>
        <v>5.3374800000000002</v>
      </c>
      <c r="E896" s="2">
        <f t="shared" si="104"/>
        <v>5.2996599999999994</v>
      </c>
      <c r="F896" s="2">
        <f t="shared" si="105"/>
        <v>5.2787350000000011</v>
      </c>
      <c r="G896" s="2">
        <f t="shared" si="107"/>
        <v>5.5562380000000005</v>
      </c>
      <c r="H896" s="2">
        <f t="shared" si="103"/>
        <v>4.1827879999999995</v>
      </c>
      <c r="I896" s="2">
        <f t="array" ref="I896">SUMPRODUCT(B880:B899, (ROW(B880:B899)-ROW(B880)+1)) / (20*21/2)</f>
        <v>5.3462209523809525</v>
      </c>
      <c r="J896" s="2">
        <f t="shared" si="106"/>
        <v>5.3547345476269648</v>
      </c>
      <c r="K896" s="2">
        <f t="shared" si="108"/>
        <v>5.410515778477663</v>
      </c>
    </row>
    <row r="897" spans="1:11" ht="13.5" x14ac:dyDescent="0.25">
      <c r="A897" s="3">
        <f>TITRES_STAT!B900</f>
        <v>43613</v>
      </c>
      <c r="B897" s="5">
        <f>TITRES_STAT!D900</f>
        <v>5.3921999999999999</v>
      </c>
      <c r="C897" s="2">
        <f t="shared" si="101"/>
        <v>0</v>
      </c>
      <c r="D897" s="2">
        <f t="shared" si="102"/>
        <v>5.3632399999999993</v>
      </c>
      <c r="E897" s="2">
        <f t="shared" si="104"/>
        <v>5.3004600000000002</v>
      </c>
      <c r="F897" s="2">
        <f t="shared" si="105"/>
        <v>5.2940250000000004</v>
      </c>
      <c r="G897" s="2">
        <f t="shared" si="107"/>
        <v>5.5494780000000006</v>
      </c>
      <c r="H897" s="2">
        <f t="shared" si="103"/>
        <v>4.1941354999999998</v>
      </c>
      <c r="I897" s="2">
        <f t="array" ref="I897">SUMPRODUCT(B881:B900, (ROW(B881:B900)-ROW(B881)+1)) / (20*21/2)</f>
        <v>5.3624671428571435</v>
      </c>
      <c r="J897" s="2">
        <f t="shared" si="106"/>
        <v>5.3583026859482068</v>
      </c>
      <c r="K897" s="2">
        <f t="shared" si="108"/>
        <v>5.4097975126550102</v>
      </c>
    </row>
    <row r="898" spans="1:11" ht="13.5" x14ac:dyDescent="0.25">
      <c r="A898" s="3">
        <f>TITRES_STAT!B901</f>
        <v>43614</v>
      </c>
      <c r="B898" s="5">
        <f>TITRES_STAT!D901</f>
        <v>5.4726999999999997</v>
      </c>
      <c r="C898" s="2">
        <f t="shared" si="101"/>
        <v>8.0499999999999794E-2</v>
      </c>
      <c r="D898" s="2">
        <f t="shared" si="102"/>
        <v>5.3744999999999994</v>
      </c>
      <c r="E898" s="2">
        <f t="shared" si="104"/>
        <v>5.3262100000000006</v>
      </c>
      <c r="F898" s="2">
        <f t="shared" si="105"/>
        <v>5.3101200000000004</v>
      </c>
      <c r="G898" s="2">
        <f t="shared" si="107"/>
        <v>5.5451320000000006</v>
      </c>
      <c r="H898" s="2">
        <f t="shared" si="103"/>
        <v>4.2058049999999998</v>
      </c>
      <c r="I898" s="2">
        <f t="array" ref="I898">SUMPRODUCT(B882:B901, (ROW(B882:B901)-ROW(B882)+1)) / (20*21/2)</f>
        <v>5.3754600000000003</v>
      </c>
      <c r="J898" s="2">
        <f t="shared" si="106"/>
        <v>5.3691976682388534</v>
      </c>
      <c r="K898" s="2">
        <f t="shared" si="108"/>
        <v>5.4122642768646179</v>
      </c>
    </row>
    <row r="899" spans="1:11" ht="13.5" x14ac:dyDescent="0.25">
      <c r="A899" s="3">
        <f>TITRES_STAT!B902</f>
        <v>43615</v>
      </c>
      <c r="B899" s="5">
        <f>TITRES_STAT!D902</f>
        <v>5.4726999999999997</v>
      </c>
      <c r="C899" s="2">
        <f t="shared" si="101"/>
        <v>0</v>
      </c>
      <c r="D899" s="2">
        <f t="shared" si="102"/>
        <v>5.3986399999999994</v>
      </c>
      <c r="E899" s="2">
        <f t="shared" si="104"/>
        <v>5.35921</v>
      </c>
      <c r="F899" s="2">
        <f t="shared" si="105"/>
        <v>5.3262150000000004</v>
      </c>
      <c r="G899" s="2">
        <f t="shared" si="107"/>
        <v>5.5419119999999999</v>
      </c>
      <c r="H899" s="2">
        <f t="shared" si="103"/>
        <v>4.2179174999999995</v>
      </c>
      <c r="I899" s="2">
        <f t="array" ref="I899">SUMPRODUCT(B883:B902, (ROW(B883:B902)-ROW(B883)+1)) / (20*21/2)</f>
        <v>5.3860761904761905</v>
      </c>
      <c r="J899" s="2">
        <f t="shared" si="106"/>
        <v>5.3790550331684859</v>
      </c>
      <c r="K899" s="2">
        <f t="shared" si="108"/>
        <v>5.4146343052228678</v>
      </c>
    </row>
    <row r="900" spans="1:11" ht="13.5" x14ac:dyDescent="0.25">
      <c r="A900" s="3">
        <f>TITRES_STAT!B903</f>
        <v>43616</v>
      </c>
      <c r="B900" s="5">
        <f>TITRES_STAT!D903</f>
        <v>5.4968000000000004</v>
      </c>
      <c r="C900" s="2">
        <f t="shared" ref="C900:C963" si="109">B900-B899</f>
        <v>2.4100000000000676E-2</v>
      </c>
      <c r="D900" s="2">
        <f t="shared" si="102"/>
        <v>5.4453200000000006</v>
      </c>
      <c r="E900" s="2">
        <f t="shared" si="104"/>
        <v>5.3801300000000003</v>
      </c>
      <c r="F900" s="2">
        <f t="shared" si="105"/>
        <v>5.3362750000000005</v>
      </c>
      <c r="G900" s="2">
        <f t="shared" si="107"/>
        <v>5.5385300000000006</v>
      </c>
      <c r="H900" s="2">
        <f t="shared" si="103"/>
        <v>4.2303515000000003</v>
      </c>
      <c r="I900" s="2">
        <f t="array" ref="I900">SUMPRODUCT(B884:B903, (ROW(B884:B903)-ROW(B884)+1)) / (20*21/2)</f>
        <v>5.3807842857142854</v>
      </c>
      <c r="J900" s="2">
        <f t="shared" si="106"/>
        <v>5.3902688395333929</v>
      </c>
      <c r="K900" s="2">
        <f t="shared" si="108"/>
        <v>5.4178564893317755</v>
      </c>
    </row>
    <row r="901" spans="1:11" ht="13.5" x14ac:dyDescent="0.25">
      <c r="A901" s="3">
        <f>TITRES_STAT!B904</f>
        <v>43619</v>
      </c>
      <c r="B901" s="5">
        <f>TITRES_STAT!D904</f>
        <v>5.4726999999999997</v>
      </c>
      <c r="C901" s="2">
        <f t="shared" si="109"/>
        <v>-2.4100000000000676E-2</v>
      </c>
      <c r="D901" s="2">
        <f t="shared" si="102"/>
        <v>5.4614199999999995</v>
      </c>
      <c r="E901" s="2">
        <f t="shared" si="104"/>
        <v>5.3994499999999999</v>
      </c>
      <c r="F901" s="2">
        <f t="shared" si="105"/>
        <v>5.3451300000000002</v>
      </c>
      <c r="G901" s="2">
        <f t="shared" si="107"/>
        <v>5.5345060000000004</v>
      </c>
      <c r="H901" s="2">
        <f t="shared" si="103"/>
        <v>4.2427055000000005</v>
      </c>
      <c r="I901" s="2">
        <f t="array" ref="I901">SUMPRODUCT(B885:B904, (ROW(B885:B904)-ROW(B885)+1)) / (20*21/2)</f>
        <v>5.3579023809523809</v>
      </c>
      <c r="J901" s="2">
        <f t="shared" si="106"/>
        <v>5.3981194262444978</v>
      </c>
      <c r="K901" s="2">
        <f t="shared" si="108"/>
        <v>5.4200072152403331</v>
      </c>
    </row>
    <row r="902" spans="1:11" ht="13.5" x14ac:dyDescent="0.25">
      <c r="A902" s="3">
        <f>TITRES_STAT!B905</f>
        <v>43623</v>
      </c>
      <c r="B902" s="5">
        <f>TITRES_STAT!D905</f>
        <v>5.4565999999999999</v>
      </c>
      <c r="C902" s="2">
        <f t="shared" si="109"/>
        <v>-1.6099999999999781E-2</v>
      </c>
      <c r="D902" s="2">
        <f t="shared" ref="D902:D965" si="110">AVERAGE(B898:B902)</f>
        <v>5.4742999999999995</v>
      </c>
      <c r="E902" s="2">
        <f t="shared" si="104"/>
        <v>5.4187700000000003</v>
      </c>
      <c r="F902" s="2">
        <f t="shared" si="105"/>
        <v>5.3511650000000008</v>
      </c>
      <c r="G902" s="2">
        <f t="shared" si="107"/>
        <v>5.530482000000001</v>
      </c>
      <c r="H902" s="2">
        <f t="shared" si="103"/>
        <v>4.2551400000000008</v>
      </c>
      <c r="I902" s="2">
        <f t="array" ref="I902">SUMPRODUCT(B886:B905, (ROW(B886:B905)-ROW(B886)+1)) / (20*21/2)</f>
        <v>5.346065238095238</v>
      </c>
      <c r="J902" s="2">
        <f t="shared" si="106"/>
        <v>5.4036890046974033</v>
      </c>
      <c r="K902" s="2">
        <f t="shared" si="108"/>
        <v>5.4214422264073789</v>
      </c>
    </row>
    <row r="903" spans="1:11" ht="13.5" x14ac:dyDescent="0.25">
      <c r="A903" s="3">
        <f>TITRES_STAT!B906</f>
        <v>43626</v>
      </c>
      <c r="B903" s="5">
        <f>TITRES_STAT!D906</f>
        <v>5.2956000000000003</v>
      </c>
      <c r="C903" s="2">
        <f t="shared" si="109"/>
        <v>-0.16099999999999959</v>
      </c>
      <c r="D903" s="2">
        <f t="shared" si="110"/>
        <v>5.4388800000000002</v>
      </c>
      <c r="E903" s="2">
        <f t="shared" si="104"/>
        <v>5.4066900000000002</v>
      </c>
      <c r="F903" s="2">
        <f t="shared" si="105"/>
        <v>5.3507599999999993</v>
      </c>
      <c r="G903" s="2">
        <f t="shared" si="107"/>
        <v>5.526618</v>
      </c>
      <c r="H903" s="2">
        <f t="shared" si="103"/>
        <v>4.266528000000001</v>
      </c>
      <c r="I903" s="2">
        <f t="array" ref="I903">SUMPRODUCT(B887:B906, (ROW(B887:B906)-ROW(B887)+1)) / (20*21/2)</f>
        <v>5.3323828571428571</v>
      </c>
      <c r="J903" s="2">
        <f t="shared" si="106"/>
        <v>5.393394813773841</v>
      </c>
      <c r="K903" s="2">
        <f t="shared" si="108"/>
        <v>5.4165072371365017</v>
      </c>
    </row>
    <row r="904" spans="1:11" ht="13.5" x14ac:dyDescent="0.25">
      <c r="A904" s="3">
        <f>TITRES_STAT!B907</f>
        <v>43627</v>
      </c>
      <c r="B904" s="5">
        <f>TITRES_STAT!D907</f>
        <v>5.1105</v>
      </c>
      <c r="C904" s="2">
        <f t="shared" si="109"/>
        <v>-0.18510000000000026</v>
      </c>
      <c r="D904" s="2">
        <f t="shared" si="110"/>
        <v>5.3664399999999999</v>
      </c>
      <c r="E904" s="2">
        <f t="shared" si="104"/>
        <v>5.3825400000000005</v>
      </c>
      <c r="F904" s="2">
        <f t="shared" si="105"/>
        <v>5.3394899999999996</v>
      </c>
      <c r="G904" s="2">
        <f t="shared" si="107"/>
        <v>5.5177640000000006</v>
      </c>
      <c r="H904" s="2">
        <f t="shared" si="103"/>
        <v>4.277272</v>
      </c>
      <c r="I904" s="2">
        <f t="array" ref="I904">SUMPRODUCT(B888:B907, (ROW(B888:B907)-ROW(B888)+1)) / (20*21/2)</f>
        <v>5.3100752380952381</v>
      </c>
      <c r="J904" s="2">
        <f t="shared" si="106"/>
        <v>5.3664524505572855</v>
      </c>
      <c r="K904" s="2">
        <f t="shared" si="108"/>
        <v>5.4045069533272274</v>
      </c>
    </row>
    <row r="905" spans="1:11" ht="13.5" x14ac:dyDescent="0.25">
      <c r="A905" s="3">
        <f>TITRES_STAT!B908</f>
        <v>43628</v>
      </c>
      <c r="B905" s="5">
        <f>TITRES_STAT!D908</f>
        <v>5.2152000000000003</v>
      </c>
      <c r="C905" s="2">
        <f t="shared" si="109"/>
        <v>0.10470000000000024</v>
      </c>
      <c r="D905" s="2">
        <f t="shared" si="110"/>
        <v>5.3101199999999995</v>
      </c>
      <c r="E905" s="2">
        <f t="shared" si="104"/>
        <v>5.3777200000000009</v>
      </c>
      <c r="F905" s="2">
        <f t="shared" si="105"/>
        <v>5.3346650000000002</v>
      </c>
      <c r="G905" s="2">
        <f t="shared" si="107"/>
        <v>5.5077860000000012</v>
      </c>
      <c r="H905" s="2">
        <f t="shared" si="103"/>
        <v>4.2887810000000002</v>
      </c>
      <c r="I905" s="2">
        <f t="array" ref="I905">SUMPRODUCT(B889:B908, (ROW(B889:B908)-ROW(B889)+1)) / (20*21/2)</f>
        <v>5.2891476190476192</v>
      </c>
      <c r="J905" s="2">
        <f t="shared" si="106"/>
        <v>5.3520474552661153</v>
      </c>
      <c r="K905" s="2">
        <f t="shared" si="108"/>
        <v>5.3970831512359636</v>
      </c>
    </row>
    <row r="906" spans="1:11" ht="13.5" x14ac:dyDescent="0.25">
      <c r="A906" s="3">
        <f>TITRES_STAT!B909</f>
        <v>43629</v>
      </c>
      <c r="B906" s="5">
        <f>TITRES_STAT!D909</f>
        <v>5.1909999999999998</v>
      </c>
      <c r="C906" s="2">
        <f t="shared" si="109"/>
        <v>-2.4200000000000443E-2</v>
      </c>
      <c r="D906" s="2">
        <f t="shared" si="110"/>
        <v>5.2537799999999999</v>
      </c>
      <c r="E906" s="2">
        <f t="shared" si="104"/>
        <v>5.3576000000000006</v>
      </c>
      <c r="F906" s="2">
        <f t="shared" si="105"/>
        <v>5.3286299999999986</v>
      </c>
      <c r="G906" s="2">
        <f t="shared" si="107"/>
        <v>5.4965180000000009</v>
      </c>
      <c r="H906" s="2">
        <f t="shared" ref="H906:H969" si="111">AVERAGE(B707:B906)</f>
        <v>4.2994850000000007</v>
      </c>
      <c r="I906" s="2">
        <f t="array" ref="I906">SUMPRODUCT(B890:B909, (ROW(B890:B909)-ROW(B890)+1)) / (20*21/2)</f>
        <v>5.2741666666666669</v>
      </c>
      <c r="J906" s="2">
        <f t="shared" si="106"/>
        <v>5.3367096023836282</v>
      </c>
      <c r="K906" s="2">
        <f t="shared" si="108"/>
        <v>5.3890014590306325</v>
      </c>
    </row>
    <row r="907" spans="1:11" ht="13.5" x14ac:dyDescent="0.25">
      <c r="A907" s="3">
        <f>TITRES_STAT!B910</f>
        <v>43630</v>
      </c>
      <c r="B907" s="5">
        <f>TITRES_STAT!D910</f>
        <v>5.0944000000000003</v>
      </c>
      <c r="C907" s="2">
        <f t="shared" si="109"/>
        <v>-9.6599999999999575E-2</v>
      </c>
      <c r="D907" s="2">
        <f t="shared" si="110"/>
        <v>5.1813400000000005</v>
      </c>
      <c r="E907" s="2">
        <f t="shared" si="104"/>
        <v>5.3278200000000009</v>
      </c>
      <c r="F907" s="2">
        <f t="shared" si="105"/>
        <v>5.3141399999999992</v>
      </c>
      <c r="G907" s="2">
        <f t="shared" si="107"/>
        <v>5.4866980000000005</v>
      </c>
      <c r="H907" s="2">
        <f t="shared" si="111"/>
        <v>4.3097060000000003</v>
      </c>
      <c r="I907" s="2">
        <f t="array" ref="I907">SUMPRODUCT(B891:B910, (ROW(B891:B910)-ROW(B891)+1)) / (20*21/2)</f>
        <v>5.2591471428571435</v>
      </c>
      <c r="J907" s="2">
        <f t="shared" si="106"/>
        <v>5.3136324973947113</v>
      </c>
      <c r="K907" s="2">
        <f t="shared" si="108"/>
        <v>5.3774484606372752</v>
      </c>
    </row>
    <row r="908" spans="1:11" ht="13.5" x14ac:dyDescent="0.25">
      <c r="A908" s="3">
        <f>TITRES_STAT!B911</f>
        <v>43633</v>
      </c>
      <c r="B908" s="5">
        <f>TITRES_STAT!D911</f>
        <v>5.0944000000000003</v>
      </c>
      <c r="C908" s="2">
        <f t="shared" si="109"/>
        <v>0</v>
      </c>
      <c r="D908" s="2">
        <f t="shared" si="110"/>
        <v>5.1410999999999998</v>
      </c>
      <c r="E908" s="2">
        <f t="shared" ref="E908:E971" si="112">AVERAGE(B899:B908)</f>
        <v>5.2899900000000013</v>
      </c>
      <c r="F908" s="2">
        <f t="shared" si="105"/>
        <v>5.3081000000000005</v>
      </c>
      <c r="G908" s="2">
        <f t="shared" si="107"/>
        <v>5.4768780000000019</v>
      </c>
      <c r="H908" s="2">
        <f t="shared" si="111"/>
        <v>4.3194840000000001</v>
      </c>
      <c r="I908" s="2">
        <f t="array" ref="I908">SUMPRODUCT(B892:B911, (ROW(B892:B911)-ROW(B892)+1)) / (20*21/2)</f>
        <v>5.2447790476190477</v>
      </c>
      <c r="J908" s="2">
        <f t="shared" si="106"/>
        <v>5.2927532119285488</v>
      </c>
      <c r="K908" s="2">
        <f t="shared" si="108"/>
        <v>5.3663485210044417</v>
      </c>
    </row>
    <row r="909" spans="1:11" ht="13.5" x14ac:dyDescent="0.25">
      <c r="A909" s="3">
        <f>TITRES_STAT!B912</f>
        <v>43634</v>
      </c>
      <c r="B909" s="5">
        <f>TITRES_STAT!D912</f>
        <v>5.1508000000000003</v>
      </c>
      <c r="C909" s="2">
        <f t="shared" si="109"/>
        <v>5.6400000000000006E-2</v>
      </c>
      <c r="D909" s="2">
        <f t="shared" si="110"/>
        <v>5.1491600000000002</v>
      </c>
      <c r="E909" s="2">
        <f t="shared" si="112"/>
        <v>5.2578000000000005</v>
      </c>
      <c r="F909" s="2">
        <f t="shared" si="105"/>
        <v>5.3085049999999994</v>
      </c>
      <c r="G909" s="2">
        <f t="shared" si="107"/>
        <v>5.4688300000000014</v>
      </c>
      <c r="H909" s="2">
        <f t="shared" si="111"/>
        <v>4.3295440000000003</v>
      </c>
      <c r="I909" s="2">
        <f t="array" ref="I909">SUMPRODUCT(B893:B912, (ROW(B893:B912)-ROW(B893)+1)) / (20*21/2)</f>
        <v>5.2302523809523809</v>
      </c>
      <c r="J909" s="2">
        <f t="shared" si="106"/>
        <v>5.2792338584115441</v>
      </c>
      <c r="K909" s="2">
        <f t="shared" si="108"/>
        <v>5.3578956378277969</v>
      </c>
    </row>
    <row r="910" spans="1:11" ht="13.5" x14ac:dyDescent="0.25">
      <c r="A910" s="3">
        <f>TITRES_STAT!B913</f>
        <v>43635</v>
      </c>
      <c r="B910" s="5">
        <f>TITRES_STAT!D913</f>
        <v>5.1508000000000003</v>
      </c>
      <c r="C910" s="2">
        <f t="shared" si="109"/>
        <v>0</v>
      </c>
      <c r="D910" s="2">
        <f t="shared" si="110"/>
        <v>5.1362800000000002</v>
      </c>
      <c r="E910" s="2">
        <f t="shared" si="112"/>
        <v>5.2232000000000003</v>
      </c>
      <c r="F910" s="2">
        <f t="shared" si="105"/>
        <v>5.3016649999999998</v>
      </c>
      <c r="G910" s="2">
        <f t="shared" si="107"/>
        <v>5.457886000000002</v>
      </c>
      <c r="H910" s="2">
        <f t="shared" si="111"/>
        <v>4.3400470000000002</v>
      </c>
      <c r="I910" s="2">
        <f t="array" ref="I910">SUMPRODUCT(B894:B913, (ROW(B894:B913)-ROW(B894)+1)) / (20*21/2)</f>
        <v>5.2117004761904768</v>
      </c>
      <c r="J910" s="2">
        <f t="shared" si="106"/>
        <v>5.2670020623723497</v>
      </c>
      <c r="K910" s="2">
        <f t="shared" si="108"/>
        <v>5.3497742402659219</v>
      </c>
    </row>
    <row r="911" spans="1:11" ht="13.5" x14ac:dyDescent="0.25">
      <c r="A911" s="3">
        <f>TITRES_STAT!B914</f>
        <v>43636</v>
      </c>
      <c r="B911" s="5">
        <f>TITRES_STAT!D914</f>
        <v>5.1508000000000003</v>
      </c>
      <c r="C911" s="2">
        <f t="shared" si="109"/>
        <v>0</v>
      </c>
      <c r="D911" s="2">
        <f t="shared" si="110"/>
        <v>5.1282399999999999</v>
      </c>
      <c r="E911" s="2">
        <f t="shared" si="112"/>
        <v>5.1910100000000012</v>
      </c>
      <c r="F911" s="2">
        <f t="shared" si="105"/>
        <v>5.295230000000001</v>
      </c>
      <c r="G911" s="2">
        <f t="shared" si="107"/>
        <v>5.4417900000000019</v>
      </c>
      <c r="H911" s="2">
        <f t="shared" si="111"/>
        <v>4.3505095000000003</v>
      </c>
      <c r="I911" s="2">
        <f t="array" ref="I911">SUMPRODUCT(B895:B914, (ROW(B895:B914)-ROW(B895)+1)) / (20*21/2)</f>
        <v>5.1923866666666667</v>
      </c>
      <c r="J911" s="2">
        <f t="shared" si="106"/>
        <v>5.2559351992892687</v>
      </c>
      <c r="K911" s="2">
        <f t="shared" si="108"/>
        <v>5.341971328882944</v>
      </c>
    </row>
    <row r="912" spans="1:11" ht="13.5" x14ac:dyDescent="0.25">
      <c r="A912" s="3">
        <f>TITRES_STAT!B915</f>
        <v>43637</v>
      </c>
      <c r="B912" s="5">
        <f>TITRES_STAT!D915</f>
        <v>5.1426999999999996</v>
      </c>
      <c r="C912" s="2">
        <f t="shared" si="109"/>
        <v>-8.1000000000006622E-3</v>
      </c>
      <c r="D912" s="2">
        <f t="shared" si="110"/>
        <v>5.1379000000000001</v>
      </c>
      <c r="E912" s="2">
        <f t="shared" si="112"/>
        <v>5.1596200000000003</v>
      </c>
      <c r="F912" s="2">
        <f t="shared" si="105"/>
        <v>5.2891950000000012</v>
      </c>
      <c r="G912" s="2">
        <f t="shared" si="107"/>
        <v>5.422314000000001</v>
      </c>
      <c r="H912" s="2">
        <f t="shared" si="111"/>
        <v>4.3613340000000003</v>
      </c>
      <c r="I912" s="2">
        <f t="array" ref="I912">SUMPRODUCT(B896:B915, (ROW(B896:B915)-ROW(B896)+1)) / (20*21/2)</f>
        <v>5.1782428571428563</v>
      </c>
      <c r="J912" s="2">
        <f t="shared" si="106"/>
        <v>5.2451508945950529</v>
      </c>
      <c r="K912" s="2">
        <f t="shared" si="108"/>
        <v>5.3341567669659655</v>
      </c>
    </row>
    <row r="913" spans="1:11" ht="13.5" x14ac:dyDescent="0.25">
      <c r="A913" s="3">
        <f>TITRES_STAT!B916</f>
        <v>43640</v>
      </c>
      <c r="B913" s="5">
        <f>TITRES_STAT!D916</f>
        <v>5.0944000000000003</v>
      </c>
      <c r="C913" s="2">
        <f t="shared" si="109"/>
        <v>-4.8299999999999343E-2</v>
      </c>
      <c r="D913" s="2">
        <f t="shared" si="110"/>
        <v>5.1379000000000001</v>
      </c>
      <c r="E913" s="2">
        <f t="shared" si="112"/>
        <v>5.1395</v>
      </c>
      <c r="F913" s="2">
        <f t="shared" si="105"/>
        <v>5.2730950000000005</v>
      </c>
      <c r="G913" s="2">
        <f t="shared" si="107"/>
        <v>5.4004220000000025</v>
      </c>
      <c r="H913" s="2">
        <f t="shared" si="111"/>
        <v>4.3717160000000002</v>
      </c>
      <c r="I913" s="2">
        <f t="array" ref="I913">SUMPRODUCT(B897:B916, (ROW(B897:B916)-ROW(B897)+1)) / (20*21/2)</f>
        <v>5.1502652380952378</v>
      </c>
      <c r="J913" s="2">
        <f t="shared" si="106"/>
        <v>5.2307936665383812</v>
      </c>
      <c r="K913" s="2">
        <f t="shared" si="108"/>
        <v>5.3247545408104378</v>
      </c>
    </row>
    <row r="914" spans="1:11" ht="13.5" x14ac:dyDescent="0.25">
      <c r="A914" s="3">
        <f>TITRES_STAT!B917</f>
        <v>43641</v>
      </c>
      <c r="B914" s="5">
        <f>TITRES_STAT!D917</f>
        <v>5.0702999999999996</v>
      </c>
      <c r="C914" s="2">
        <f t="shared" si="109"/>
        <v>-2.4100000000000676E-2</v>
      </c>
      <c r="D914" s="2">
        <f t="shared" si="110"/>
        <v>5.1217999999999995</v>
      </c>
      <c r="E914" s="2">
        <f t="shared" si="112"/>
        <v>5.1354799999999994</v>
      </c>
      <c r="F914" s="2">
        <f t="shared" si="105"/>
        <v>5.2590100000000009</v>
      </c>
      <c r="G914" s="2">
        <f t="shared" si="107"/>
        <v>5.3798200000000023</v>
      </c>
      <c r="H914" s="2">
        <f t="shared" si="111"/>
        <v>4.3819774999999996</v>
      </c>
      <c r="I914" s="2">
        <f t="array" ref="I914">SUMPRODUCT(B898:B917, (ROW(B898:B917)-ROW(B898)+1)) / (20*21/2)</f>
        <v>5.1343190476190479</v>
      </c>
      <c r="J914" s="2">
        <f t="shared" si="106"/>
        <v>5.215508555439488</v>
      </c>
      <c r="K914" s="2">
        <f t="shared" si="108"/>
        <v>5.3147759313668921</v>
      </c>
    </row>
    <row r="915" spans="1:11" ht="13.5" x14ac:dyDescent="0.25">
      <c r="A915" s="3">
        <f>TITRES_STAT!B918</f>
        <v>43642</v>
      </c>
      <c r="B915" s="5">
        <f>TITRES_STAT!D918</f>
        <v>5.1105</v>
      </c>
      <c r="C915" s="2">
        <f t="shared" si="109"/>
        <v>4.0200000000000458E-2</v>
      </c>
      <c r="D915" s="2">
        <f t="shared" si="110"/>
        <v>5.11374</v>
      </c>
      <c r="E915" s="2">
        <f t="shared" si="112"/>
        <v>5.1250100000000005</v>
      </c>
      <c r="F915" s="2">
        <f t="shared" si="105"/>
        <v>5.2513650000000016</v>
      </c>
      <c r="G915" s="2">
        <f t="shared" si="107"/>
        <v>5.3629180000000005</v>
      </c>
      <c r="H915" s="2">
        <f t="shared" si="111"/>
        <v>4.3928824999999998</v>
      </c>
      <c r="I915" s="2">
        <f t="array" ref="I915">SUMPRODUCT(B899:B918, (ROW(B899:B918)-ROW(B899)+1)) / (20*21/2)</f>
        <v>5.119182380952382</v>
      </c>
      <c r="J915" s="2">
        <f t="shared" si="106"/>
        <v>5.2055077406357277</v>
      </c>
      <c r="K915" s="2">
        <f t="shared" si="108"/>
        <v>5.3067651105289748</v>
      </c>
    </row>
    <row r="916" spans="1:11" ht="13.5" x14ac:dyDescent="0.25">
      <c r="A916" s="3">
        <f>TITRES_STAT!B919</f>
        <v>43643</v>
      </c>
      <c r="B916" s="5">
        <f>TITRES_STAT!D919</f>
        <v>4.9576000000000002</v>
      </c>
      <c r="C916" s="2">
        <f t="shared" si="109"/>
        <v>-0.15289999999999981</v>
      </c>
      <c r="D916" s="2">
        <f t="shared" si="110"/>
        <v>5.0750999999999999</v>
      </c>
      <c r="E916" s="2">
        <f t="shared" si="112"/>
        <v>5.1016700000000004</v>
      </c>
      <c r="F916" s="2">
        <f t="shared" ref="F916:F979" si="113">AVERAGE(B897:B916)</f>
        <v>5.2296350000000009</v>
      </c>
      <c r="G916" s="2">
        <f t="shared" si="107"/>
        <v>5.3431200000000025</v>
      </c>
      <c r="H916" s="2">
        <f t="shared" si="111"/>
        <v>4.4035460000000004</v>
      </c>
      <c r="I916" s="2">
        <f t="array" ref="I916">SUMPRODUCT(B900:B919, (ROW(B900:B919)-ROW(B900)+1)) / (20*21/2)</f>
        <v>5.1068004761904753</v>
      </c>
      <c r="J916" s="2">
        <f t="shared" si="106"/>
        <v>5.1818974796228012</v>
      </c>
      <c r="K916" s="2">
        <f t="shared" si="108"/>
        <v>5.2930723610964661</v>
      </c>
    </row>
    <row r="917" spans="1:11" ht="13.5" x14ac:dyDescent="0.25">
      <c r="A917" s="3">
        <f>TITRES_STAT!B920</f>
        <v>43644</v>
      </c>
      <c r="B917" s="5">
        <f>TITRES_STAT!D920</f>
        <v>5.0621999999999998</v>
      </c>
      <c r="C917" s="2">
        <f t="shared" si="109"/>
        <v>0.10459999999999958</v>
      </c>
      <c r="D917" s="2">
        <f t="shared" si="110"/>
        <v>5.0590000000000002</v>
      </c>
      <c r="E917" s="2">
        <f t="shared" si="112"/>
        <v>5.0984500000000006</v>
      </c>
      <c r="F917" s="2">
        <f t="shared" si="113"/>
        <v>5.2131350000000012</v>
      </c>
      <c r="G917" s="2">
        <f t="shared" si="107"/>
        <v>5.3254140000000021</v>
      </c>
      <c r="H917" s="2">
        <f t="shared" si="111"/>
        <v>4.4147730000000003</v>
      </c>
      <c r="I917" s="2">
        <f t="array" ref="I917">SUMPRODUCT(B901:B920, (ROW(B901:B920)-ROW(B901)+1)) / (20*21/2)</f>
        <v>5.110173333333333</v>
      </c>
      <c r="J917" s="2">
        <f t="shared" ref="J917:J980" si="114">$J$4*B917+J916*(1-$J$4)</f>
        <v>5.1704977196587247</v>
      </c>
      <c r="K917" s="2">
        <f t="shared" si="108"/>
        <v>5.2840185430142519</v>
      </c>
    </row>
    <row r="918" spans="1:11" ht="13.5" x14ac:dyDescent="0.25">
      <c r="A918" s="3">
        <f>TITRES_STAT!B921</f>
        <v>43647</v>
      </c>
      <c r="B918" s="5">
        <f>TITRES_STAT!D921</f>
        <v>5.0541999999999998</v>
      </c>
      <c r="C918" s="2">
        <f t="shared" si="109"/>
        <v>-8.0000000000000071E-3</v>
      </c>
      <c r="D918" s="2">
        <f t="shared" si="110"/>
        <v>5.0509600000000008</v>
      </c>
      <c r="E918" s="2">
        <f t="shared" si="112"/>
        <v>5.09443</v>
      </c>
      <c r="F918" s="2">
        <f t="shared" si="113"/>
        <v>5.1922100000000011</v>
      </c>
      <c r="G918" s="2">
        <f t="shared" si="107"/>
        <v>5.3075480000000015</v>
      </c>
      <c r="H918" s="2">
        <f t="shared" si="111"/>
        <v>4.4259599999999999</v>
      </c>
      <c r="I918" s="2">
        <f t="array" ref="I918">SUMPRODUCT(B902:B921, (ROW(B902:B921)-ROW(B902)+1)) / (20*21/2)</f>
        <v>5.1172304761904766</v>
      </c>
      <c r="J918" s="2">
        <f t="shared" si="114"/>
        <v>5.1594217463578937</v>
      </c>
      <c r="K918" s="2">
        <f t="shared" si="108"/>
        <v>5.2750060511313395</v>
      </c>
    </row>
    <row r="919" spans="1:11" ht="13.5" x14ac:dyDescent="0.25">
      <c r="A919" s="3">
        <f>TITRES_STAT!B922</f>
        <v>43648</v>
      </c>
      <c r="B919" s="5">
        <f>TITRES_STAT!D922</f>
        <v>5.0621999999999998</v>
      </c>
      <c r="C919" s="2">
        <f t="shared" si="109"/>
        <v>8.0000000000000071E-3</v>
      </c>
      <c r="D919" s="2">
        <f t="shared" si="110"/>
        <v>5.0493399999999999</v>
      </c>
      <c r="E919" s="2">
        <f t="shared" si="112"/>
        <v>5.0855699999999988</v>
      </c>
      <c r="F919" s="2">
        <f t="shared" si="113"/>
        <v>5.171685000000001</v>
      </c>
      <c r="G919" s="2">
        <f t="shared" si="107"/>
        <v>5.2900020000000021</v>
      </c>
      <c r="H919" s="2">
        <f t="shared" si="111"/>
        <v>4.4368650000000001</v>
      </c>
      <c r="I919" s="2">
        <f t="array" ref="I919">SUMPRODUCT(B903:B922, (ROW(B903:B922)-ROW(B903)+1)) / (20*21/2)</f>
        <v>5.1254371428571428</v>
      </c>
      <c r="J919" s="2">
        <f t="shared" si="114"/>
        <v>5.1501625324190465</v>
      </c>
      <c r="K919" s="2">
        <f t="shared" si="108"/>
        <v>5.2666607157928551</v>
      </c>
    </row>
    <row r="920" spans="1:11" ht="13.5" x14ac:dyDescent="0.25">
      <c r="A920" s="3">
        <f>TITRES_STAT!B923</f>
        <v>43649</v>
      </c>
      <c r="B920" s="5">
        <f>TITRES_STAT!D923</f>
        <v>5.2070999999999996</v>
      </c>
      <c r="C920" s="2">
        <f t="shared" si="109"/>
        <v>0.14489999999999981</v>
      </c>
      <c r="D920" s="2">
        <f t="shared" si="110"/>
        <v>5.0686599999999995</v>
      </c>
      <c r="E920" s="2">
        <f t="shared" si="112"/>
        <v>5.0911999999999988</v>
      </c>
      <c r="F920" s="2">
        <f t="shared" si="113"/>
        <v>5.1572000000000005</v>
      </c>
      <c r="G920" s="2">
        <f t="shared" si="107"/>
        <v>5.2774460000000021</v>
      </c>
      <c r="H920" s="2">
        <f t="shared" si="111"/>
        <v>4.4491385000000001</v>
      </c>
      <c r="I920" s="2">
        <f t="array" ref="I920">SUMPRODUCT(B904:B923, (ROW(B904:B923)-ROW(B904)+1)) / (20*21/2)</f>
        <v>5.1201452380952386</v>
      </c>
      <c r="J920" s="2">
        <f t="shared" si="114"/>
        <v>5.1555851483791377</v>
      </c>
      <c r="K920" s="2">
        <f t="shared" si="108"/>
        <v>5.2643250014480376</v>
      </c>
    </row>
    <row r="921" spans="1:11" ht="13.5" x14ac:dyDescent="0.25">
      <c r="A921" s="3">
        <f>TITRES_STAT!B924</f>
        <v>43650</v>
      </c>
      <c r="B921" s="5">
        <f>TITRES_STAT!D924</f>
        <v>5.2313000000000001</v>
      </c>
      <c r="C921" s="2">
        <f t="shared" si="109"/>
        <v>2.4200000000000443E-2</v>
      </c>
      <c r="D921" s="2">
        <f t="shared" si="110"/>
        <v>5.1234000000000002</v>
      </c>
      <c r="E921" s="2">
        <f t="shared" si="112"/>
        <v>5.0992499999999996</v>
      </c>
      <c r="F921" s="2">
        <f t="shared" si="113"/>
        <v>5.1451300000000009</v>
      </c>
      <c r="G921" s="2">
        <f t="shared" si="107"/>
        <v>5.2658580000000015</v>
      </c>
      <c r="H921" s="2">
        <f t="shared" si="111"/>
        <v>4.4614525</v>
      </c>
      <c r="I921" s="2">
        <f t="array" ref="I921">SUMPRODUCT(B905:B924, (ROW(B905:B924)-ROW(B905)+1)) / (20*21/2)</f>
        <v>5.1158880952380947</v>
      </c>
      <c r="J921" s="2">
        <f t="shared" si="114"/>
        <v>5.1627960866287443</v>
      </c>
      <c r="K921" s="2">
        <f t="shared" si="108"/>
        <v>5.2630299033520362</v>
      </c>
    </row>
    <row r="922" spans="1:11" ht="13.5" x14ac:dyDescent="0.25">
      <c r="A922" s="3">
        <f>TITRES_STAT!B925</f>
        <v>43651</v>
      </c>
      <c r="B922" s="5">
        <f>TITRES_STAT!D925</f>
        <v>5.2313000000000001</v>
      </c>
      <c r="C922" s="2">
        <f t="shared" si="109"/>
        <v>0</v>
      </c>
      <c r="D922" s="2">
        <f t="shared" si="110"/>
        <v>5.1572200000000006</v>
      </c>
      <c r="E922" s="2">
        <f t="shared" si="112"/>
        <v>5.108109999999999</v>
      </c>
      <c r="F922" s="2">
        <f t="shared" si="113"/>
        <v>5.133865000000001</v>
      </c>
      <c r="G922" s="2">
        <f t="shared" si="107"/>
        <v>5.2574880000000004</v>
      </c>
      <c r="H922" s="2">
        <f t="shared" si="111"/>
        <v>4.4741685000000011</v>
      </c>
      <c r="I922" s="2">
        <f t="array" ref="I922">SUMPRODUCT(B906:B925, (ROW(B906:B925)-ROW(B906)+1)) / (20*21/2)</f>
        <v>5.1240509523809523</v>
      </c>
      <c r="J922" s="2">
        <f t="shared" si="114"/>
        <v>5.1693202688545785</v>
      </c>
      <c r="K922" s="2">
        <f t="shared" si="108"/>
        <v>5.2617855934166622</v>
      </c>
    </row>
    <row r="923" spans="1:11" ht="13.5" x14ac:dyDescent="0.25">
      <c r="A923" s="3">
        <f>TITRES_STAT!B926</f>
        <v>43654</v>
      </c>
      <c r="B923" s="5">
        <f>TITRES_STAT!D926</f>
        <v>5.0782999999999996</v>
      </c>
      <c r="C923" s="2">
        <f t="shared" si="109"/>
        <v>-0.15300000000000047</v>
      </c>
      <c r="D923" s="2">
        <f t="shared" si="110"/>
        <v>5.1620399999999993</v>
      </c>
      <c r="E923" s="2">
        <f t="shared" si="112"/>
        <v>5.1064999999999996</v>
      </c>
      <c r="F923" s="2">
        <f t="shared" si="113"/>
        <v>5.1230000000000002</v>
      </c>
      <c r="G923" s="2">
        <f t="shared" si="107"/>
        <v>5.2460580000000014</v>
      </c>
      <c r="H923" s="2">
        <f t="shared" si="111"/>
        <v>4.4861600000000008</v>
      </c>
      <c r="I923" s="2">
        <f t="array" ref="I923">SUMPRODUCT(B907:B926, (ROW(B907:B926)-ROW(B907)+1)) / (20*21/2)</f>
        <v>5.1268904761904759</v>
      </c>
      <c r="J923" s="2">
        <f t="shared" si="114"/>
        <v>5.1606516718208093</v>
      </c>
      <c r="K923" s="2">
        <f t="shared" si="108"/>
        <v>5.2545900799493417</v>
      </c>
    </row>
    <row r="924" spans="1:11" ht="13.5" x14ac:dyDescent="0.25">
      <c r="A924" s="3">
        <f>TITRES_STAT!B927</f>
        <v>43655</v>
      </c>
      <c r="B924" s="5">
        <f>TITRES_STAT!D927</f>
        <v>5.0782999999999996</v>
      </c>
      <c r="C924" s="2">
        <f t="shared" si="109"/>
        <v>0</v>
      </c>
      <c r="D924" s="2">
        <f t="shared" si="110"/>
        <v>5.1652599999999991</v>
      </c>
      <c r="E924" s="2">
        <f t="shared" si="112"/>
        <v>5.1072999999999995</v>
      </c>
      <c r="F924" s="2">
        <f t="shared" si="113"/>
        <v>5.1213899999999999</v>
      </c>
      <c r="G924" s="2">
        <f t="shared" si="107"/>
        <v>5.2375260000000026</v>
      </c>
      <c r="H924" s="2">
        <f t="shared" si="111"/>
        <v>4.4979905000000011</v>
      </c>
      <c r="I924" s="2">
        <f t="array" ref="I924">SUMPRODUCT(B908:B927, (ROW(B908:B927)-ROW(B908)+1)) / (20*21/2)</f>
        <v>5.1291500000000001</v>
      </c>
      <c r="J924" s="2">
        <f t="shared" si="114"/>
        <v>5.1528086554569228</v>
      </c>
      <c r="K924" s="2">
        <f t="shared" si="108"/>
        <v>5.2476767434807394</v>
      </c>
    </row>
    <row r="925" spans="1:11" ht="13.5" x14ac:dyDescent="0.25">
      <c r="A925" s="3">
        <f>TITRES_STAT!B928</f>
        <v>43656</v>
      </c>
      <c r="B925" s="5">
        <f>TITRES_STAT!D928</f>
        <v>5.2070999999999996</v>
      </c>
      <c r="C925" s="2">
        <f t="shared" si="109"/>
        <v>0.12880000000000003</v>
      </c>
      <c r="D925" s="2">
        <f t="shared" si="110"/>
        <v>5.16526</v>
      </c>
      <c r="E925" s="2">
        <f t="shared" si="112"/>
        <v>5.1169599999999997</v>
      </c>
      <c r="F925" s="2">
        <f t="shared" si="113"/>
        <v>5.1209850000000001</v>
      </c>
      <c r="G925" s="2">
        <f t="shared" si="107"/>
        <v>5.2322140000000026</v>
      </c>
      <c r="H925" s="2">
        <f t="shared" si="111"/>
        <v>4.5096600000000002</v>
      </c>
      <c r="I925" s="2">
        <f t="array" ref="I925">SUMPRODUCT(B909:B928, (ROW(B909:B928)-ROW(B909)+1)) / (20*21/2)</f>
        <v>5.1526461904761902</v>
      </c>
      <c r="J925" s="2">
        <f t="shared" si="114"/>
        <v>5.157979259699121</v>
      </c>
      <c r="K925" s="2">
        <f t="shared" si="108"/>
        <v>5.246085498638358</v>
      </c>
    </row>
    <row r="926" spans="1:11" ht="13.5" x14ac:dyDescent="0.25">
      <c r="A926" s="3">
        <f>TITRES_STAT!B929</f>
        <v>43657</v>
      </c>
      <c r="B926" s="5">
        <f>TITRES_STAT!D929</f>
        <v>5.1508000000000003</v>
      </c>
      <c r="C926" s="2">
        <f t="shared" si="109"/>
        <v>-5.6299999999999351E-2</v>
      </c>
      <c r="D926" s="2">
        <f t="shared" si="110"/>
        <v>5.1491600000000002</v>
      </c>
      <c r="E926" s="2">
        <f t="shared" si="112"/>
        <v>5.1362799999999993</v>
      </c>
      <c r="F926" s="2">
        <f t="shared" si="113"/>
        <v>5.1189750000000007</v>
      </c>
      <c r="G926" s="2">
        <f t="shared" si="107"/>
        <v>5.2306040000000031</v>
      </c>
      <c r="H926" s="2">
        <f t="shared" si="111"/>
        <v>4.5210885000000012</v>
      </c>
      <c r="I926" s="2">
        <f t="array" ref="I926">SUMPRODUCT(B910:B929, (ROW(B910:B929)-ROW(B910)+1)) / (20*21/2)</f>
        <v>5.2054961904761887</v>
      </c>
      <c r="J926" s="2">
        <f t="shared" si="114"/>
        <v>5.1572955206801572</v>
      </c>
      <c r="K926" s="2">
        <f t="shared" si="108"/>
        <v>5.2423488124172462</v>
      </c>
    </row>
    <row r="927" spans="1:11" ht="13.5" x14ac:dyDescent="0.25">
      <c r="A927" s="3">
        <f>TITRES_STAT!B930</f>
        <v>43658</v>
      </c>
      <c r="B927" s="5">
        <f>TITRES_STAT!D930</f>
        <v>5.1426999999999996</v>
      </c>
      <c r="C927" s="2">
        <f t="shared" si="109"/>
        <v>-8.1000000000006622E-3</v>
      </c>
      <c r="D927" s="2">
        <f t="shared" si="110"/>
        <v>5.1314399999999996</v>
      </c>
      <c r="E927" s="2">
        <f t="shared" si="112"/>
        <v>5.1443300000000001</v>
      </c>
      <c r="F927" s="2">
        <f t="shared" si="113"/>
        <v>5.1213900000000008</v>
      </c>
      <c r="G927" s="2">
        <f t="shared" si="107"/>
        <v>5.2317300000000024</v>
      </c>
      <c r="H927" s="2">
        <f t="shared" si="111"/>
        <v>4.5327180000000009</v>
      </c>
      <c r="I927" s="2">
        <f t="array" ref="I927">SUMPRODUCT(B911:B930, (ROW(B911:B930)-ROW(B911)+1)) / (20*21/2)</f>
        <v>5.2297214285714286</v>
      </c>
      <c r="J927" s="2">
        <f t="shared" si="114"/>
        <v>5.1559054710915708</v>
      </c>
      <c r="K927" s="2">
        <f t="shared" si="108"/>
        <v>5.2384410158518637</v>
      </c>
    </row>
    <row r="928" spans="1:11" ht="13.5" x14ac:dyDescent="0.25">
      <c r="A928" s="3">
        <f>TITRES_STAT!B931</f>
        <v>43661</v>
      </c>
      <c r="B928" s="5">
        <f>TITRES_STAT!D931</f>
        <v>5.3681000000000001</v>
      </c>
      <c r="C928" s="2">
        <f t="shared" si="109"/>
        <v>0.22540000000000049</v>
      </c>
      <c r="D928" s="2">
        <f t="shared" si="110"/>
        <v>5.1893999999999991</v>
      </c>
      <c r="E928" s="2">
        <f t="shared" si="112"/>
        <v>5.1757199999999992</v>
      </c>
      <c r="F928" s="2">
        <f t="shared" si="113"/>
        <v>5.1350749999999996</v>
      </c>
      <c r="G928" s="2">
        <f t="shared" si="107"/>
        <v>5.2360760000000024</v>
      </c>
      <c r="H928" s="2">
        <f t="shared" si="111"/>
        <v>4.545474500000001</v>
      </c>
      <c r="I928" s="2">
        <f t="array" ref="I928">SUMPRODUCT(B912:B931, (ROW(B912:B931)-ROW(B912)+1)) / (20*21/2)</f>
        <v>5.2457771428571416</v>
      </c>
      <c r="J928" s="2">
        <f t="shared" si="114"/>
        <v>5.1761144738447546</v>
      </c>
      <c r="K928" s="2">
        <f t="shared" si="108"/>
        <v>5.2435256818968892</v>
      </c>
    </row>
    <row r="929" spans="1:11" ht="13.5" x14ac:dyDescent="0.25">
      <c r="A929" s="3">
        <f>TITRES_STAT!B932</f>
        <v>43662</v>
      </c>
      <c r="B929" s="5">
        <f>TITRES_STAT!D932</f>
        <v>5.69</v>
      </c>
      <c r="C929" s="2">
        <f t="shared" si="109"/>
        <v>0.3219000000000003</v>
      </c>
      <c r="D929" s="2">
        <f t="shared" si="110"/>
        <v>5.3117400000000004</v>
      </c>
      <c r="E929" s="2">
        <f t="shared" si="112"/>
        <v>5.2384999999999993</v>
      </c>
      <c r="F929" s="2">
        <f t="shared" si="113"/>
        <v>5.1620349999999995</v>
      </c>
      <c r="G929" s="2">
        <f t="shared" si="107"/>
        <v>5.2468600000000016</v>
      </c>
      <c r="H929" s="2">
        <f t="shared" si="111"/>
        <v>4.5598405000000017</v>
      </c>
      <c r="I929" s="2">
        <f t="array" ref="I929">SUMPRODUCT(B913:B932, (ROW(B913:B932)-ROW(B913)+1)) / (20*21/2)</f>
        <v>5.2578466666666666</v>
      </c>
      <c r="J929" s="2">
        <f t="shared" si="114"/>
        <v>5.2250559525262066</v>
      </c>
      <c r="K929" s="2">
        <f t="shared" si="108"/>
        <v>5.2610344786852465</v>
      </c>
    </row>
    <row r="930" spans="1:11" ht="13.5" x14ac:dyDescent="0.25">
      <c r="A930" s="3">
        <f>TITRES_STAT!B933</f>
        <v>43663</v>
      </c>
      <c r="B930" s="5">
        <f>TITRES_STAT!D933</f>
        <v>5.4164000000000003</v>
      </c>
      <c r="C930" s="2">
        <f t="shared" si="109"/>
        <v>-0.27360000000000007</v>
      </c>
      <c r="D930" s="2">
        <f t="shared" si="110"/>
        <v>5.3536000000000001</v>
      </c>
      <c r="E930" s="2">
        <f t="shared" si="112"/>
        <v>5.25943</v>
      </c>
      <c r="F930" s="2">
        <f t="shared" si="113"/>
        <v>5.1753149999999994</v>
      </c>
      <c r="G930" s="2">
        <f t="shared" si="107"/>
        <v>5.2492760000000018</v>
      </c>
      <c r="H930" s="2">
        <f t="shared" si="111"/>
        <v>4.5732005000000013</v>
      </c>
      <c r="I930" s="2">
        <f t="array" ref="I930">SUMPRODUCT(B914:B933, (ROW(B914:B933)-ROW(B914)+1)) / (20*21/2)</f>
        <v>5.2691114285714278</v>
      </c>
      <c r="J930" s="2">
        <f t="shared" si="114"/>
        <v>5.2432791951427591</v>
      </c>
      <c r="K930" s="2">
        <f t="shared" si="108"/>
        <v>5.2671272442270016</v>
      </c>
    </row>
    <row r="931" spans="1:11" ht="13.5" x14ac:dyDescent="0.25">
      <c r="A931" s="3">
        <f>TITRES_STAT!B934</f>
        <v>43664</v>
      </c>
      <c r="B931" s="5">
        <f>TITRES_STAT!D934</f>
        <v>5.3438999999999997</v>
      </c>
      <c r="C931" s="2">
        <f t="shared" si="109"/>
        <v>-7.2500000000000675E-2</v>
      </c>
      <c r="D931" s="2">
        <f t="shared" si="110"/>
        <v>5.39222</v>
      </c>
      <c r="E931" s="2">
        <f t="shared" si="112"/>
        <v>5.2706900000000001</v>
      </c>
      <c r="F931" s="2">
        <f t="shared" si="113"/>
        <v>5.1849699999999999</v>
      </c>
      <c r="G931" s="2">
        <f t="shared" si="107"/>
        <v>5.250242000000001</v>
      </c>
      <c r="H931" s="2">
        <f t="shared" si="111"/>
        <v>4.5856345000000012</v>
      </c>
      <c r="I931" s="2">
        <f t="array" ref="I931">SUMPRODUCT(B915:B934, (ROW(B915:B934)-ROW(B915)+1)) / (20*21/2)</f>
        <v>5.2747414285714296</v>
      </c>
      <c r="J931" s="2">
        <f t="shared" si="114"/>
        <v>5.2528621289386868</v>
      </c>
      <c r="K931" s="2">
        <f t="shared" si="108"/>
        <v>5.2701379405318249</v>
      </c>
    </row>
    <row r="932" spans="1:11" ht="13.5" x14ac:dyDescent="0.25">
      <c r="A932" s="3">
        <f>TITRES_STAT!B935</f>
        <v>43665</v>
      </c>
      <c r="B932" s="5">
        <f>TITRES_STAT!D935</f>
        <v>5.3117000000000001</v>
      </c>
      <c r="C932" s="2">
        <f t="shared" si="109"/>
        <v>-3.2199999999999562E-2</v>
      </c>
      <c r="D932" s="2">
        <f t="shared" si="110"/>
        <v>5.4260199999999994</v>
      </c>
      <c r="E932" s="2">
        <f t="shared" si="112"/>
        <v>5.2787299999999995</v>
      </c>
      <c r="F932" s="2">
        <f t="shared" si="113"/>
        <v>5.1934199999999997</v>
      </c>
      <c r="G932" s="2">
        <f t="shared" si="107"/>
        <v>5.2497580000000008</v>
      </c>
      <c r="H932" s="2">
        <f t="shared" si="111"/>
        <v>4.5975455000000007</v>
      </c>
      <c r="I932" s="2">
        <f t="array" ref="I932">SUMPRODUCT(B916:B935, (ROW(B916:B935)-ROW(B916)+1)) / (20*21/2)</f>
        <v>5.2802233333333337</v>
      </c>
      <c r="J932" s="2">
        <f t="shared" si="114"/>
        <v>5.2584657357064302</v>
      </c>
      <c r="K932" s="2">
        <f t="shared" si="108"/>
        <v>5.2717678252168518</v>
      </c>
    </row>
    <row r="933" spans="1:11" ht="13.5" x14ac:dyDescent="0.25">
      <c r="A933" s="3">
        <f>TITRES_STAT!B936</f>
        <v>43668</v>
      </c>
      <c r="B933" s="5">
        <f>TITRES_STAT!D936</f>
        <v>5.3117000000000001</v>
      </c>
      <c r="C933" s="2">
        <f t="shared" si="109"/>
        <v>0</v>
      </c>
      <c r="D933" s="2">
        <f t="shared" si="110"/>
        <v>5.4147400000000001</v>
      </c>
      <c r="E933" s="2">
        <f t="shared" si="112"/>
        <v>5.3020699999999996</v>
      </c>
      <c r="F933" s="2">
        <f t="shared" si="113"/>
        <v>5.2042850000000005</v>
      </c>
      <c r="G933" s="2">
        <f t="shared" si="107"/>
        <v>5.2499180000000001</v>
      </c>
      <c r="H933" s="2">
        <f t="shared" si="111"/>
        <v>4.6098990000000004</v>
      </c>
      <c r="I933" s="2">
        <f t="array" ref="I933">SUMPRODUCT(B917:B936, (ROW(B917:B936)-ROW(B917)+1)) / (20*21/2)</f>
        <v>5.2811100000000009</v>
      </c>
      <c r="J933" s="2">
        <f t="shared" si="114"/>
        <v>5.263535665639151</v>
      </c>
      <c r="K933" s="2">
        <f t="shared" si="108"/>
        <v>5.2733337928554072</v>
      </c>
    </row>
    <row r="934" spans="1:11" ht="13.5" x14ac:dyDescent="0.25">
      <c r="A934" s="3">
        <f>TITRES_STAT!B937</f>
        <v>43669</v>
      </c>
      <c r="B934" s="5">
        <f>TITRES_STAT!D937</f>
        <v>5.2633999999999999</v>
      </c>
      <c r="C934" s="2">
        <f t="shared" si="109"/>
        <v>-4.8300000000000232E-2</v>
      </c>
      <c r="D934" s="2">
        <f t="shared" si="110"/>
        <v>5.3294200000000007</v>
      </c>
      <c r="E934" s="2">
        <f t="shared" si="112"/>
        <v>5.3205800000000005</v>
      </c>
      <c r="F934" s="2">
        <f t="shared" si="113"/>
        <v>5.21394</v>
      </c>
      <c r="G934" s="2">
        <f t="shared" si="107"/>
        <v>5.2484679999999999</v>
      </c>
      <c r="H934" s="2">
        <f t="shared" si="111"/>
        <v>4.6223735000000001</v>
      </c>
      <c r="I934" s="2">
        <f t="array" ref="I934">SUMPRODUCT(B918:B937, (ROW(B918:B937)-ROW(B918)+1)) / (20*21/2)</f>
        <v>5.2806933333333346</v>
      </c>
      <c r="J934" s="2">
        <f t="shared" si="114"/>
        <v>5.2635227451020885</v>
      </c>
      <c r="K934" s="2">
        <f t="shared" si="108"/>
        <v>5.2729442323512732</v>
      </c>
    </row>
    <row r="935" spans="1:11" ht="13.5" x14ac:dyDescent="0.25">
      <c r="A935" s="3">
        <f>TITRES_STAT!B938</f>
        <v>43670</v>
      </c>
      <c r="B935" s="5">
        <f>TITRES_STAT!D938</f>
        <v>5.2714999999999996</v>
      </c>
      <c r="C935" s="2">
        <f t="shared" si="109"/>
        <v>8.099999999999774E-3</v>
      </c>
      <c r="D935" s="2">
        <f t="shared" si="110"/>
        <v>5.30044</v>
      </c>
      <c r="E935" s="2">
        <f t="shared" si="112"/>
        <v>5.3270200000000001</v>
      </c>
      <c r="F935" s="2">
        <f t="shared" si="113"/>
        <v>5.2219899999999999</v>
      </c>
      <c r="G935" s="2">
        <f t="shared" si="107"/>
        <v>5.2476640000000012</v>
      </c>
      <c r="H935" s="2">
        <f t="shared" si="111"/>
        <v>4.6351294999999997</v>
      </c>
      <c r="I935" s="2">
        <f t="array" ref="I935">SUMPRODUCT(B919:B938, (ROW(B919:B938)-ROW(B919)+1)) / (20*21/2)</f>
        <v>5.2794714285714281</v>
      </c>
      <c r="J935" s="2">
        <f t="shared" si="114"/>
        <v>5.264282483663794</v>
      </c>
      <c r="K935" s="2">
        <f t="shared" si="108"/>
        <v>5.272887595788478</v>
      </c>
    </row>
    <row r="936" spans="1:11" ht="13.5" x14ac:dyDescent="0.25">
      <c r="A936" s="3">
        <f>TITRES_STAT!B939</f>
        <v>43672</v>
      </c>
      <c r="B936" s="5">
        <f>TITRES_STAT!D939</f>
        <v>5.2313000000000001</v>
      </c>
      <c r="C936" s="2">
        <f t="shared" si="109"/>
        <v>-4.0199999999999569E-2</v>
      </c>
      <c r="D936" s="2">
        <f t="shared" si="110"/>
        <v>5.2779199999999999</v>
      </c>
      <c r="E936" s="2">
        <f t="shared" si="112"/>
        <v>5.33507</v>
      </c>
      <c r="F936" s="2">
        <f t="shared" si="113"/>
        <v>5.2356750000000005</v>
      </c>
      <c r="G936" s="2">
        <f t="shared" si="107"/>
        <v>5.2460559999999994</v>
      </c>
      <c r="H936" s="2">
        <f t="shared" si="111"/>
        <v>4.6476845000000004</v>
      </c>
      <c r="I936" s="2">
        <f t="array" ref="I936">SUMPRODUCT(B920:B939, (ROW(B920:B939)-ROW(B920)+1)) / (20*21/2)</f>
        <v>5.2597680952380959</v>
      </c>
      <c r="J936" s="2">
        <f t="shared" si="114"/>
        <v>5.2611412947434335</v>
      </c>
      <c r="K936" s="2">
        <f t="shared" si="108"/>
        <v>5.2712567096791263</v>
      </c>
    </row>
    <row r="937" spans="1:11" ht="13.5" x14ac:dyDescent="0.25">
      <c r="A937" s="3">
        <f>TITRES_STAT!B940</f>
        <v>43675</v>
      </c>
      <c r="B937" s="5">
        <f>TITRES_STAT!D940</f>
        <v>5.2313000000000001</v>
      </c>
      <c r="C937" s="2">
        <f t="shared" si="109"/>
        <v>0</v>
      </c>
      <c r="D937" s="2">
        <f t="shared" si="110"/>
        <v>5.2618400000000003</v>
      </c>
      <c r="E937" s="2">
        <f t="shared" si="112"/>
        <v>5.3439299999999985</v>
      </c>
      <c r="F937" s="2">
        <f t="shared" si="113"/>
        <v>5.2441300000000011</v>
      </c>
      <c r="G937" s="2">
        <f t="shared" si="107"/>
        <v>5.242998</v>
      </c>
      <c r="H937" s="2">
        <f t="shared" si="111"/>
        <v>4.6601995000000009</v>
      </c>
      <c r="I937" s="2">
        <f t="array" ref="I937">SUMPRODUCT(B921:B940, (ROW(B921:B940)-ROW(B921)+1)) / (20*21/2)</f>
        <v>5.2478080952380957</v>
      </c>
      <c r="J937" s="2">
        <f t="shared" si="114"/>
        <v>5.2582992666726307</v>
      </c>
      <c r="K937" s="2">
        <f t="shared" si="108"/>
        <v>5.2696897798877878</v>
      </c>
    </row>
    <row r="938" spans="1:11" ht="13.5" x14ac:dyDescent="0.25">
      <c r="A938" s="3">
        <f>TITRES_STAT!B941</f>
        <v>43676</v>
      </c>
      <c r="B938" s="5">
        <f>TITRES_STAT!D941</f>
        <v>5.2313000000000001</v>
      </c>
      <c r="C938" s="2">
        <f t="shared" si="109"/>
        <v>0</v>
      </c>
      <c r="D938" s="2">
        <f t="shared" si="110"/>
        <v>5.2457600000000006</v>
      </c>
      <c r="E938" s="2">
        <f t="shared" si="112"/>
        <v>5.3302499999999986</v>
      </c>
      <c r="F938" s="2">
        <f t="shared" si="113"/>
        <v>5.2529850000000007</v>
      </c>
      <c r="G938" s="2">
        <f t="shared" si="107"/>
        <v>5.2433199999999998</v>
      </c>
      <c r="H938" s="2">
        <f t="shared" si="111"/>
        <v>4.6726745000000003</v>
      </c>
      <c r="I938" s="2">
        <f t="array" ref="I938">SUMPRODUCT(B922:B941, (ROW(B922:B941)-ROW(B922)+1)) / (20*21/2)</f>
        <v>5.230869523809524</v>
      </c>
      <c r="J938" s="2">
        <f t="shared" si="114"/>
        <v>5.2557279079419041</v>
      </c>
      <c r="K938" s="2">
        <f t="shared" si="108"/>
        <v>5.2681842983235612</v>
      </c>
    </row>
    <row r="939" spans="1:11" ht="13.5" x14ac:dyDescent="0.25">
      <c r="A939" s="3">
        <f>TITRES_STAT!B942</f>
        <v>43677</v>
      </c>
      <c r="B939" s="5">
        <f>TITRES_STAT!D942</f>
        <v>5.0461</v>
      </c>
      <c r="C939" s="2">
        <f t="shared" si="109"/>
        <v>-0.18520000000000003</v>
      </c>
      <c r="D939" s="2">
        <f t="shared" si="110"/>
        <v>5.2023000000000001</v>
      </c>
      <c r="E939" s="2">
        <f t="shared" si="112"/>
        <v>5.26586</v>
      </c>
      <c r="F939" s="2">
        <f t="shared" si="113"/>
        <v>5.252180000000001</v>
      </c>
      <c r="G939" s="2">
        <f t="shared" si="107"/>
        <v>5.2413880000000006</v>
      </c>
      <c r="H939" s="2">
        <f t="shared" si="111"/>
        <v>4.684625500000001</v>
      </c>
      <c r="I939" s="2">
        <f t="array" ref="I939">SUMPRODUCT(B923:B942, (ROW(B923:B942)-ROW(B923)+1)) / (20*21/2)</f>
        <v>5.2108690476190462</v>
      </c>
      <c r="J939" s="2">
        <f t="shared" si="114"/>
        <v>5.2357633452807706</v>
      </c>
      <c r="K939" s="2">
        <f t="shared" si="108"/>
        <v>5.2594751101540096</v>
      </c>
    </row>
    <row r="940" spans="1:11" ht="13.5" x14ac:dyDescent="0.25">
      <c r="A940" s="3">
        <f>TITRES_STAT!B943</f>
        <v>43678</v>
      </c>
      <c r="B940" s="5">
        <f>TITRES_STAT!D943</f>
        <v>5.1265999999999998</v>
      </c>
      <c r="C940" s="2">
        <f t="shared" si="109"/>
        <v>8.0499999999999794E-2</v>
      </c>
      <c r="D940" s="2">
        <f t="shared" si="110"/>
        <v>5.1733199999999995</v>
      </c>
      <c r="E940" s="2">
        <f t="shared" si="112"/>
        <v>5.2368799999999993</v>
      </c>
      <c r="F940" s="2">
        <f t="shared" si="113"/>
        <v>5.2481550000000006</v>
      </c>
      <c r="G940" s="2">
        <f t="shared" si="107"/>
        <v>5.2381680000000008</v>
      </c>
      <c r="H940" s="2">
        <f t="shared" si="111"/>
        <v>4.6974620000000007</v>
      </c>
      <c r="I940" s="2">
        <f t="array" ref="I940">SUMPRODUCT(B924:B943, (ROW(B924:B943)-ROW(B924)+1)) / (20*21/2)</f>
        <v>5.1956552380952381</v>
      </c>
      <c r="J940" s="2">
        <f t="shared" si="114"/>
        <v>5.225366836206411</v>
      </c>
      <c r="K940" s="2">
        <f t="shared" si="108"/>
        <v>5.2542643215205196</v>
      </c>
    </row>
    <row r="941" spans="1:11" ht="13.5" x14ac:dyDescent="0.25">
      <c r="A941" s="3">
        <f>TITRES_STAT!B944</f>
        <v>43679</v>
      </c>
      <c r="B941" s="5">
        <f>TITRES_STAT!D944</f>
        <v>5.0702999999999996</v>
      </c>
      <c r="C941" s="2">
        <f t="shared" si="109"/>
        <v>-5.6300000000000239E-2</v>
      </c>
      <c r="D941" s="2">
        <f t="shared" si="110"/>
        <v>5.1411199999999999</v>
      </c>
      <c r="E941" s="2">
        <f t="shared" si="112"/>
        <v>5.2095200000000004</v>
      </c>
      <c r="F941" s="2">
        <f t="shared" si="113"/>
        <v>5.2401050000000007</v>
      </c>
      <c r="G941" s="2">
        <f t="shared" si="107"/>
        <v>5.2339840000000004</v>
      </c>
      <c r="H941" s="2">
        <f t="shared" si="111"/>
        <v>4.7102585000000001</v>
      </c>
      <c r="I941" s="2">
        <f t="array" ref="I941">SUMPRODUCT(B925:B944, (ROW(B925:B944)-ROW(B925)+1)) / (20*21/2)</f>
        <v>5.1866128571428565</v>
      </c>
      <c r="J941" s="2">
        <f t="shared" si="114"/>
        <v>5.2105985660915151</v>
      </c>
      <c r="K941" s="2">
        <f t="shared" si="108"/>
        <v>5.2470500344020685</v>
      </c>
    </row>
    <row r="942" spans="1:11" ht="13.5" x14ac:dyDescent="0.25">
      <c r="A942" s="3">
        <f>TITRES_STAT!B945</f>
        <v>43682</v>
      </c>
      <c r="B942" s="5">
        <f>TITRES_STAT!D945</f>
        <v>5.0301</v>
      </c>
      <c r="C942" s="2">
        <f t="shared" si="109"/>
        <v>-4.0199999999999569E-2</v>
      </c>
      <c r="D942" s="2">
        <f t="shared" si="110"/>
        <v>5.1008800000000001</v>
      </c>
      <c r="E942" s="2">
        <f t="shared" si="112"/>
        <v>5.1813599999999997</v>
      </c>
      <c r="F942" s="2">
        <f t="shared" si="113"/>
        <v>5.2300450000000005</v>
      </c>
      <c r="G942" s="2">
        <f t="shared" si="107"/>
        <v>5.229318000000001</v>
      </c>
      <c r="H942" s="2">
        <f t="shared" si="111"/>
        <v>4.7225725000000001</v>
      </c>
      <c r="I942" s="2">
        <f t="array" ref="I942">SUMPRODUCT(B926:B945, (ROW(B926:B945)-ROW(B926)+1)) / (20*21/2)</f>
        <v>5.1780638095238096</v>
      </c>
      <c r="J942" s="2">
        <f t="shared" si="114"/>
        <v>5.1934082264637516</v>
      </c>
      <c r="K942" s="2">
        <f t="shared" si="108"/>
        <v>5.2385421899157132</v>
      </c>
    </row>
    <row r="943" spans="1:11" ht="13.5" x14ac:dyDescent="0.25">
      <c r="A943" s="3">
        <f>TITRES_STAT!B946</f>
        <v>43683</v>
      </c>
      <c r="B943" s="5">
        <f>TITRES_STAT!D946</f>
        <v>5.0702999999999996</v>
      </c>
      <c r="C943" s="2">
        <f t="shared" si="109"/>
        <v>4.0199999999999569E-2</v>
      </c>
      <c r="D943" s="2">
        <f t="shared" si="110"/>
        <v>5.0686799999999996</v>
      </c>
      <c r="E943" s="2">
        <f t="shared" si="112"/>
        <v>5.1572199999999997</v>
      </c>
      <c r="F943" s="2">
        <f t="shared" si="113"/>
        <v>5.2296450000000005</v>
      </c>
      <c r="G943" s="2">
        <f t="shared" si="107"/>
        <v>5.2223959999999998</v>
      </c>
      <c r="H943" s="2">
        <f t="shared" si="111"/>
        <v>4.7350875000000006</v>
      </c>
      <c r="I943" s="2">
        <f t="array" ref="I943">SUMPRODUCT(B927:B946, (ROW(B927:B946)-ROW(B927)+1)) / (20*21/2)</f>
        <v>5.1659928571428564</v>
      </c>
      <c r="J943" s="2">
        <f t="shared" si="114"/>
        <v>5.1816836334672045</v>
      </c>
      <c r="K943" s="2">
        <f t="shared" si="108"/>
        <v>5.2319444569778426</v>
      </c>
    </row>
    <row r="944" spans="1:11" ht="13.5" x14ac:dyDescent="0.25">
      <c r="A944" s="3">
        <f>TITRES_STAT!B947</f>
        <v>43684</v>
      </c>
      <c r="B944" s="5">
        <f>TITRES_STAT!D947</f>
        <v>5.1346999999999996</v>
      </c>
      <c r="C944" s="2">
        <f t="shared" si="109"/>
        <v>6.4400000000000013E-2</v>
      </c>
      <c r="D944" s="2">
        <f t="shared" si="110"/>
        <v>5.0863999999999994</v>
      </c>
      <c r="E944" s="2">
        <f t="shared" si="112"/>
        <v>5.1443499999999993</v>
      </c>
      <c r="F944" s="2">
        <f t="shared" si="113"/>
        <v>5.2324649999999995</v>
      </c>
      <c r="G944" s="2">
        <f t="shared" si="107"/>
        <v>5.2180500000000007</v>
      </c>
      <c r="H944" s="2">
        <f t="shared" si="111"/>
        <v>4.7476830000000003</v>
      </c>
      <c r="I944" s="2">
        <f t="array" ref="I944">SUMPRODUCT(B928:B947, (ROW(B928:B947)-ROW(B928)+1)) / (20*21/2)</f>
        <v>5.1533804761904758</v>
      </c>
      <c r="J944" s="2">
        <f t="shared" si="114"/>
        <v>5.1772090017084231</v>
      </c>
      <c r="K944" s="2">
        <f t="shared" si="108"/>
        <v>5.2281309488610646</v>
      </c>
    </row>
    <row r="945" spans="1:11" ht="13.5" x14ac:dyDescent="0.25">
      <c r="A945" s="3">
        <f>TITRES_STAT!B948</f>
        <v>43685</v>
      </c>
      <c r="B945" s="5">
        <f>TITRES_STAT!D948</f>
        <v>5.1426999999999996</v>
      </c>
      <c r="C945" s="2">
        <f t="shared" si="109"/>
        <v>8.0000000000000071E-3</v>
      </c>
      <c r="D945" s="2">
        <f t="shared" si="110"/>
        <v>5.0896199999999991</v>
      </c>
      <c r="E945" s="2">
        <f t="shared" si="112"/>
        <v>5.1314700000000002</v>
      </c>
      <c r="F945" s="2">
        <f t="shared" si="113"/>
        <v>5.2292450000000006</v>
      </c>
      <c r="G945" s="2">
        <f t="shared" si="107"/>
        <v>5.2156360000000017</v>
      </c>
      <c r="H945" s="2">
        <f t="shared" si="111"/>
        <v>4.7603184999999995</v>
      </c>
      <c r="I945" s="2">
        <f t="array" ref="I945">SUMPRODUCT(B929:B948, (ROW(B929:B948)-ROW(B929)+1)) / (20*21/2)</f>
        <v>5.1417695238095238</v>
      </c>
      <c r="J945" s="2">
        <f t="shared" si="114"/>
        <v>5.1739224301171447</v>
      </c>
      <c r="K945" s="2">
        <f t="shared" si="108"/>
        <v>5.2247807155723951</v>
      </c>
    </row>
    <row r="946" spans="1:11" ht="13.5" x14ac:dyDescent="0.25">
      <c r="A946" s="3">
        <f>TITRES_STAT!B949</f>
        <v>43686</v>
      </c>
      <c r="B946" s="5">
        <f>TITRES_STAT!D949</f>
        <v>5.1025</v>
      </c>
      <c r="C946" s="2">
        <f t="shared" si="109"/>
        <v>-4.0199999999999569E-2</v>
      </c>
      <c r="D946" s="2">
        <f t="shared" si="110"/>
        <v>5.0960599999999996</v>
      </c>
      <c r="E946" s="2">
        <f t="shared" si="112"/>
        <v>5.1185899999999993</v>
      </c>
      <c r="F946" s="2">
        <f t="shared" si="113"/>
        <v>5.2268300000000005</v>
      </c>
      <c r="G946" s="2">
        <f t="shared" ref="G946:G1009" si="115">AVERAGE(B897:B946)</f>
        <v>5.209842000000001</v>
      </c>
      <c r="H946" s="2">
        <f t="shared" si="111"/>
        <v>4.7723904999999993</v>
      </c>
      <c r="I946" s="2">
        <f t="array" ref="I946">SUMPRODUCT(B930:B949, (ROW(B930:B949)-ROW(B930)+1)) / (20*21/2)</f>
        <v>5.1168614285714282</v>
      </c>
      <c r="J946" s="2">
        <f t="shared" si="114"/>
        <v>5.1671202939155121</v>
      </c>
      <c r="K946" s="2">
        <f t="shared" si="108"/>
        <v>5.2199853933930855</v>
      </c>
    </row>
    <row r="947" spans="1:11" ht="13.5" x14ac:dyDescent="0.25">
      <c r="A947" s="3">
        <f>TITRES_STAT!B950</f>
        <v>43691</v>
      </c>
      <c r="B947" s="5">
        <f>TITRES_STAT!D950</f>
        <v>5.0944000000000003</v>
      </c>
      <c r="C947" s="2">
        <f t="shared" si="109"/>
        <v>-8.099999999999774E-3</v>
      </c>
      <c r="D947" s="2">
        <f t="shared" si="110"/>
        <v>5.1089199999999995</v>
      </c>
      <c r="E947" s="2">
        <f t="shared" si="112"/>
        <v>5.1048999999999998</v>
      </c>
      <c r="F947" s="2">
        <f t="shared" si="113"/>
        <v>5.2244150000000005</v>
      </c>
      <c r="G947" s="2">
        <f t="shared" si="115"/>
        <v>5.2038860000000007</v>
      </c>
      <c r="H947" s="2">
        <f t="shared" si="111"/>
        <v>4.784381999999999</v>
      </c>
      <c r="I947" s="2">
        <f t="array" ref="I947">SUMPRODUCT(B931:B950, (ROW(B931:B950)-ROW(B931)+1)) / (20*21/2)</f>
        <v>5.0816790476190485</v>
      </c>
      <c r="J947" s="2">
        <f t="shared" si="114"/>
        <v>5.1601945516378445</v>
      </c>
      <c r="K947" s="2">
        <f t="shared" ref="K947:K1010" si="116">$K$4*B947+(1-$K$4)*K946</f>
        <v>5.2150604760051218</v>
      </c>
    </row>
    <row r="948" spans="1:11" ht="13.5" x14ac:dyDescent="0.25">
      <c r="A948" s="3">
        <f>TITRES_STAT!B951</f>
        <v>43692</v>
      </c>
      <c r="B948" s="5">
        <f>TITRES_STAT!D951</f>
        <v>5.1025</v>
      </c>
      <c r="C948" s="2">
        <f t="shared" si="109"/>
        <v>8.099999999999774E-3</v>
      </c>
      <c r="D948" s="2">
        <f t="shared" si="110"/>
        <v>5.1153599999999999</v>
      </c>
      <c r="E948" s="2">
        <f t="shared" si="112"/>
        <v>5.0920199999999998</v>
      </c>
      <c r="F948" s="2">
        <f t="shared" si="113"/>
        <v>5.2111350000000005</v>
      </c>
      <c r="G948" s="2">
        <f t="shared" si="115"/>
        <v>5.1964820000000005</v>
      </c>
      <c r="H948" s="2">
        <f t="shared" si="111"/>
        <v>4.7962929999999986</v>
      </c>
      <c r="I948" s="2">
        <f t="array" ref="I948">SUMPRODUCT(B932:B951, (ROW(B932:B951)-ROW(B932)+1)) / (20*21/2)</f>
        <v>5.0554380952380944</v>
      </c>
      <c r="J948" s="2">
        <f t="shared" si="114"/>
        <v>5.1546998324342406</v>
      </c>
      <c r="K948" s="2">
        <f t="shared" si="116"/>
        <v>5.2106463396911957</v>
      </c>
    </row>
    <row r="949" spans="1:11" ht="13.5" x14ac:dyDescent="0.25">
      <c r="A949" s="3">
        <f>TITRES_STAT!B952</f>
        <v>43693</v>
      </c>
      <c r="B949" s="5">
        <f>TITRES_STAT!D952</f>
        <v>4.9496000000000002</v>
      </c>
      <c r="C949" s="2">
        <f t="shared" si="109"/>
        <v>-0.15289999999999981</v>
      </c>
      <c r="D949" s="2">
        <f t="shared" si="110"/>
        <v>5.0783399999999999</v>
      </c>
      <c r="E949" s="2">
        <f t="shared" si="112"/>
        <v>5.0823700000000001</v>
      </c>
      <c r="F949" s="2">
        <f t="shared" si="113"/>
        <v>5.1741150000000014</v>
      </c>
      <c r="G949" s="2">
        <f t="shared" si="115"/>
        <v>5.1860200000000001</v>
      </c>
      <c r="H949" s="2">
        <f t="shared" si="111"/>
        <v>4.8075604999999992</v>
      </c>
      <c r="I949" s="2">
        <f t="array" ref="I949">SUMPRODUCT(B933:B952, (ROW(B933:B952)-ROW(B933)+1)) / (20*21/2)</f>
        <v>5.043149047619047</v>
      </c>
      <c r="J949" s="2">
        <f t="shared" si="114"/>
        <v>5.1351665150595505</v>
      </c>
      <c r="K949" s="2">
        <f t="shared" si="116"/>
        <v>5.2004092283307575</v>
      </c>
    </row>
    <row r="950" spans="1:11" ht="13.5" x14ac:dyDescent="0.25">
      <c r="A950" s="3">
        <f>TITRES_STAT!B953</f>
        <v>43696</v>
      </c>
      <c r="B950" s="5">
        <f>TITRES_STAT!D953</f>
        <v>4.8047000000000004</v>
      </c>
      <c r="C950" s="2">
        <f t="shared" si="109"/>
        <v>-0.14489999999999981</v>
      </c>
      <c r="D950" s="2">
        <f t="shared" si="110"/>
        <v>5.0107400000000002</v>
      </c>
      <c r="E950" s="2">
        <f t="shared" si="112"/>
        <v>5.0501799999999992</v>
      </c>
      <c r="F950" s="2">
        <f t="shared" si="113"/>
        <v>5.1435300000000002</v>
      </c>
      <c r="G950" s="2">
        <f t="shared" si="115"/>
        <v>5.1721779999999997</v>
      </c>
      <c r="H950" s="2">
        <f t="shared" si="111"/>
        <v>4.8181034999999994</v>
      </c>
      <c r="I950" s="2">
        <f t="array" ref="I950">SUMPRODUCT(B934:B953, (ROW(B934:B953)-ROW(B934)+1)) / (20*21/2)</f>
        <v>5.0323885714285712</v>
      </c>
      <c r="J950" s="2">
        <f t="shared" si="114"/>
        <v>5.1036935136253074</v>
      </c>
      <c r="K950" s="2">
        <f t="shared" si="116"/>
        <v>5.1848912193766106</v>
      </c>
    </row>
    <row r="951" spans="1:11" ht="13.5" x14ac:dyDescent="0.25">
      <c r="A951" s="3">
        <f>TITRES_STAT!B954</f>
        <v>43697</v>
      </c>
      <c r="B951" s="5">
        <f>TITRES_STAT!D954</f>
        <v>4.8680000000000003</v>
      </c>
      <c r="C951" s="2">
        <f t="shared" si="109"/>
        <v>6.3299999999999912E-2</v>
      </c>
      <c r="D951" s="2">
        <f t="shared" si="110"/>
        <v>4.9638400000000003</v>
      </c>
      <c r="E951" s="2">
        <f t="shared" si="112"/>
        <v>5.0299500000000004</v>
      </c>
      <c r="F951" s="2">
        <f t="shared" si="113"/>
        <v>5.1197350000000004</v>
      </c>
      <c r="G951" s="2">
        <f t="shared" si="115"/>
        <v>5.1600840000000003</v>
      </c>
      <c r="H951" s="2">
        <f t="shared" si="111"/>
        <v>4.8292444999999988</v>
      </c>
      <c r="I951" s="2">
        <f t="array" ref="I951">SUMPRODUCT(B935:B954, (ROW(B935:B954)-ROW(B935)+1)) / (20*21/2)</f>
        <v>5.0223757142857162</v>
      </c>
      <c r="J951" s="2">
        <f t="shared" si="114"/>
        <v>5.0812465123276596</v>
      </c>
      <c r="K951" s="2">
        <f t="shared" si="116"/>
        <v>5.1724641127343904</v>
      </c>
    </row>
    <row r="952" spans="1:11" ht="13.5" x14ac:dyDescent="0.25">
      <c r="A952" s="3">
        <f>TITRES_STAT!B955</f>
        <v>43698</v>
      </c>
      <c r="B952" s="5">
        <f>TITRES_STAT!D955</f>
        <v>4.9907000000000004</v>
      </c>
      <c r="C952" s="2">
        <f t="shared" si="109"/>
        <v>0.12270000000000003</v>
      </c>
      <c r="D952" s="2">
        <f t="shared" si="110"/>
        <v>4.9431000000000003</v>
      </c>
      <c r="E952" s="2">
        <f t="shared" si="112"/>
        <v>5.0260099999999994</v>
      </c>
      <c r="F952" s="2">
        <f t="shared" si="113"/>
        <v>5.1036850000000005</v>
      </c>
      <c r="G952" s="2">
        <f t="shared" si="115"/>
        <v>5.150766</v>
      </c>
      <c r="H952" s="2">
        <f t="shared" si="111"/>
        <v>4.8414014999999999</v>
      </c>
      <c r="I952" s="2">
        <f t="array" ref="I952">SUMPRODUCT(B936:B955, (ROW(B936:B955)-ROW(B936)+1)) / (20*21/2)</f>
        <v>5.0207100000000002</v>
      </c>
      <c r="J952" s="2">
        <f t="shared" si="114"/>
        <v>5.0726230349631205</v>
      </c>
      <c r="K952" s="2">
        <f t="shared" si="116"/>
        <v>5.1653361083134346</v>
      </c>
    </row>
    <row r="953" spans="1:11" ht="13.5" x14ac:dyDescent="0.25">
      <c r="A953" s="3">
        <f>TITRES_STAT!B956</f>
        <v>43699</v>
      </c>
      <c r="B953" s="5">
        <f>TITRES_STAT!D956</f>
        <v>4.9907000000000004</v>
      </c>
      <c r="C953" s="2">
        <f t="shared" si="109"/>
        <v>0</v>
      </c>
      <c r="D953" s="2">
        <f t="shared" si="110"/>
        <v>4.9207400000000003</v>
      </c>
      <c r="E953" s="2">
        <f t="shared" si="112"/>
        <v>5.0180500000000006</v>
      </c>
      <c r="F953" s="2">
        <f t="shared" si="113"/>
        <v>5.0876350000000006</v>
      </c>
      <c r="G953" s="2">
        <f t="shared" si="115"/>
        <v>5.1446680000000002</v>
      </c>
      <c r="H953" s="2">
        <f t="shared" si="111"/>
        <v>4.8534779999999991</v>
      </c>
      <c r="I953" s="2">
        <f t="array" ref="I953">SUMPRODUCT(B937:B956, (ROW(B937:B956)-ROW(B937)+1)) / (20*21/2)</f>
        <v>5.0138414285714292</v>
      </c>
      <c r="J953" s="2">
        <f t="shared" si="114"/>
        <v>5.0648208411571094</v>
      </c>
      <c r="K953" s="2">
        <f t="shared" si="116"/>
        <v>5.1584876334776144</v>
      </c>
    </row>
    <row r="954" spans="1:11" ht="13.5" x14ac:dyDescent="0.25">
      <c r="A954" s="3">
        <f>TITRES_STAT!B957</f>
        <v>43700</v>
      </c>
      <c r="B954" s="5">
        <f>TITRES_STAT!D957</f>
        <v>4.9824999999999999</v>
      </c>
      <c r="C954" s="2">
        <f t="shared" si="109"/>
        <v>-8.2000000000004292E-3</v>
      </c>
      <c r="D954" s="2">
        <f t="shared" si="110"/>
        <v>4.9273199999999999</v>
      </c>
      <c r="E954" s="2">
        <f t="shared" si="112"/>
        <v>5.0028300000000003</v>
      </c>
      <c r="F954" s="2">
        <f t="shared" si="113"/>
        <v>5.0735900000000003</v>
      </c>
      <c r="G954" s="2">
        <f t="shared" si="115"/>
        <v>5.1421080000000003</v>
      </c>
      <c r="H954" s="2">
        <f t="shared" si="111"/>
        <v>4.8647889999999991</v>
      </c>
      <c r="I954" s="2">
        <f t="array" ref="I954">SUMPRODUCT(B938:B957, (ROW(B938:B957)-ROW(B938)+1)) / (20*21/2)</f>
        <v>4.9940899999999999</v>
      </c>
      <c r="J954" s="2">
        <f t="shared" si="114"/>
        <v>5.0569807610469084</v>
      </c>
      <c r="K954" s="2">
        <f t="shared" si="116"/>
        <v>5.1515861576549629</v>
      </c>
    </row>
    <row r="955" spans="1:11" ht="13.5" x14ac:dyDescent="0.25">
      <c r="A955" s="3">
        <f>TITRES_STAT!B958</f>
        <v>43703</v>
      </c>
      <c r="B955" s="5">
        <f>TITRES_STAT!D958</f>
        <v>5.0560999999999998</v>
      </c>
      <c r="C955" s="2">
        <f t="shared" si="109"/>
        <v>7.3599999999999888E-2</v>
      </c>
      <c r="D955" s="2">
        <f t="shared" si="110"/>
        <v>4.9776000000000007</v>
      </c>
      <c r="E955" s="2">
        <f t="shared" si="112"/>
        <v>4.9941700000000013</v>
      </c>
      <c r="F955" s="2">
        <f t="shared" si="113"/>
        <v>5.0628200000000003</v>
      </c>
      <c r="G955" s="2">
        <f t="shared" si="115"/>
        <v>5.1389260000000005</v>
      </c>
      <c r="H955" s="2">
        <f t="shared" si="111"/>
        <v>4.876508499999999</v>
      </c>
      <c r="I955" s="2">
        <f t="array" ref="I955">SUMPRODUCT(B939:B958, (ROW(B939:B958)-ROW(B939)+1)) / (20*21/2)</f>
        <v>4.9722904761904765</v>
      </c>
      <c r="J955" s="2">
        <f t="shared" si="114"/>
        <v>5.0568968790424407</v>
      </c>
      <c r="K955" s="2">
        <f t="shared" si="116"/>
        <v>5.1478416024528082</v>
      </c>
    </row>
    <row r="956" spans="1:11" ht="13.5" x14ac:dyDescent="0.25">
      <c r="A956" s="3">
        <f>TITRES_STAT!B959</f>
        <v>43704</v>
      </c>
      <c r="B956" s="5">
        <f>TITRES_STAT!D959</f>
        <v>4.9907000000000004</v>
      </c>
      <c r="C956" s="2">
        <f t="shared" si="109"/>
        <v>-6.5399999999999459E-2</v>
      </c>
      <c r="D956" s="2">
        <f t="shared" si="110"/>
        <v>5.0021399999999998</v>
      </c>
      <c r="E956" s="2">
        <f t="shared" si="112"/>
        <v>4.9829900000000009</v>
      </c>
      <c r="F956" s="2">
        <f t="shared" si="113"/>
        <v>5.0507900000000001</v>
      </c>
      <c r="G956" s="2">
        <f t="shared" si="115"/>
        <v>5.1349199999999993</v>
      </c>
      <c r="H956" s="2">
        <f t="shared" si="111"/>
        <v>4.887780499999999</v>
      </c>
      <c r="I956" s="2">
        <f t="array" ref="I956">SUMPRODUCT(B940:B959, (ROW(B940:B959)-ROW(B940)+1)) / (20*21/2)</f>
        <v>4.9517519047619043</v>
      </c>
      <c r="J956" s="2">
        <f t="shared" si="114"/>
        <v>5.0505924143717325</v>
      </c>
      <c r="K956" s="2">
        <f t="shared" si="116"/>
        <v>5.1416791866703457</v>
      </c>
    </row>
    <row r="957" spans="1:11" ht="13.5" x14ac:dyDescent="0.25">
      <c r="A957" s="3">
        <f>TITRES_STAT!B960</f>
        <v>43705</v>
      </c>
      <c r="B957" s="5">
        <f>TITRES_STAT!D960</f>
        <v>4.8433999999999999</v>
      </c>
      <c r="C957" s="2">
        <f t="shared" si="109"/>
        <v>-0.14730000000000043</v>
      </c>
      <c r="D957" s="2">
        <f t="shared" si="110"/>
        <v>4.9726799999999995</v>
      </c>
      <c r="E957" s="2">
        <f t="shared" si="112"/>
        <v>4.9578900000000008</v>
      </c>
      <c r="F957" s="2">
        <f t="shared" si="113"/>
        <v>5.0313950000000007</v>
      </c>
      <c r="G957" s="2">
        <f t="shared" si="115"/>
        <v>5.1299000000000001</v>
      </c>
      <c r="H957" s="2">
        <f t="shared" si="111"/>
        <v>4.8985169999999991</v>
      </c>
      <c r="I957" s="2">
        <f t="array" ref="I957">SUMPRODUCT(B941:B960, (ROW(B941:B960)-ROW(B941)+1)) / (20*21/2)</f>
        <v>4.9277361904761916</v>
      </c>
      <c r="J957" s="2">
        <f t="shared" si="114"/>
        <v>5.0308598034791858</v>
      </c>
      <c r="K957" s="2">
        <f t="shared" si="116"/>
        <v>5.1299819636636652</v>
      </c>
    </row>
    <row r="958" spans="1:11" ht="13.5" x14ac:dyDescent="0.25">
      <c r="A958" s="3">
        <f>TITRES_STAT!B961</f>
        <v>43706</v>
      </c>
      <c r="B958" s="5">
        <f>TITRES_STAT!D961</f>
        <v>4.8025000000000002</v>
      </c>
      <c r="C958" s="2">
        <f t="shared" si="109"/>
        <v>-4.0899999999999714E-2</v>
      </c>
      <c r="D958" s="2">
        <f t="shared" si="110"/>
        <v>4.935039999999999</v>
      </c>
      <c r="E958" s="2">
        <f t="shared" si="112"/>
        <v>4.9278899999999997</v>
      </c>
      <c r="F958" s="2">
        <f t="shared" si="113"/>
        <v>5.0099549999999997</v>
      </c>
      <c r="G958" s="2">
        <f t="shared" si="115"/>
        <v>5.1240619999999986</v>
      </c>
      <c r="H958" s="2">
        <f t="shared" si="111"/>
        <v>4.9088879999999993</v>
      </c>
      <c r="I958" s="2">
        <f t="array" ref="I958">SUMPRODUCT(B942:B961, (ROW(B942:B961)-ROW(B942)+1)) / (20*21/2)</f>
        <v>4.897746190476191</v>
      </c>
      <c r="J958" s="2">
        <f t="shared" si="114"/>
        <v>5.0091112507668827</v>
      </c>
      <c r="K958" s="2">
        <f t="shared" si="116"/>
        <v>5.1171395337160703</v>
      </c>
    </row>
    <row r="959" spans="1:11" ht="13.5" x14ac:dyDescent="0.25">
      <c r="A959" s="3">
        <f>TITRES_STAT!B962</f>
        <v>43707</v>
      </c>
      <c r="B959" s="5">
        <f>TITRES_STAT!D962</f>
        <v>4.7942999999999998</v>
      </c>
      <c r="C959" s="2">
        <f t="shared" si="109"/>
        <v>-8.2000000000004292E-3</v>
      </c>
      <c r="D959" s="2">
        <f t="shared" si="110"/>
        <v>4.8974000000000002</v>
      </c>
      <c r="E959" s="2">
        <f t="shared" si="112"/>
        <v>4.9123600000000014</v>
      </c>
      <c r="F959" s="2">
        <f t="shared" si="113"/>
        <v>4.9973650000000003</v>
      </c>
      <c r="G959" s="2">
        <f t="shared" si="115"/>
        <v>5.1169320000000003</v>
      </c>
      <c r="H959" s="2">
        <f t="shared" si="111"/>
        <v>4.919217999999999</v>
      </c>
      <c r="I959" s="2">
        <f t="array" ref="I959">SUMPRODUCT(B943:B962, (ROW(B943:B962)-ROW(B943)+1)) / (20*21/2)</f>
        <v>4.8611223809523807</v>
      </c>
      <c r="J959" s="2">
        <f t="shared" si="114"/>
        <v>4.9886530364081318</v>
      </c>
      <c r="K959" s="2">
        <f t="shared" si="116"/>
        <v>5.1044791598448516</v>
      </c>
    </row>
    <row r="960" spans="1:11" ht="13.5" x14ac:dyDescent="0.25">
      <c r="A960" s="3">
        <f>TITRES_STAT!B963</f>
        <v>43710</v>
      </c>
      <c r="B960" s="5">
        <f>TITRES_STAT!D963</f>
        <v>4.7451999999999996</v>
      </c>
      <c r="C960" s="2">
        <f t="shared" si="109"/>
        <v>-4.9100000000000144E-2</v>
      </c>
      <c r="D960" s="2">
        <f t="shared" si="110"/>
        <v>4.8352200000000005</v>
      </c>
      <c r="E960" s="2">
        <f t="shared" si="112"/>
        <v>4.9064100000000002</v>
      </c>
      <c r="F960" s="2">
        <f t="shared" si="113"/>
        <v>4.9782949999999992</v>
      </c>
      <c r="G960" s="2">
        <f t="shared" si="115"/>
        <v>5.1088199999999997</v>
      </c>
      <c r="H960" s="2">
        <f t="shared" si="111"/>
        <v>4.929422999999999</v>
      </c>
      <c r="I960" s="2">
        <f t="array" ref="I960">SUMPRODUCT(B944:B963, (ROW(B944:B963)-ROW(B944)+1)) / (20*21/2)</f>
        <v>4.8305685714285715</v>
      </c>
      <c r="J960" s="2">
        <f t="shared" si="114"/>
        <v>4.9654670329406905</v>
      </c>
      <c r="K960" s="2">
        <f t="shared" si="116"/>
        <v>5.0903897810274064</v>
      </c>
    </row>
    <row r="961" spans="1:11" ht="13.5" x14ac:dyDescent="0.25">
      <c r="A961" s="3">
        <f>TITRES_STAT!B964</f>
        <v>43711</v>
      </c>
      <c r="B961" s="5">
        <f>TITRES_STAT!D964</f>
        <v>4.6634000000000002</v>
      </c>
      <c r="C961" s="2">
        <f t="shared" si="109"/>
        <v>-8.1799999999999429E-2</v>
      </c>
      <c r="D961" s="2">
        <f t="shared" si="110"/>
        <v>4.7697599999999998</v>
      </c>
      <c r="E961" s="2">
        <f t="shared" si="112"/>
        <v>4.8859499999999993</v>
      </c>
      <c r="F961" s="2">
        <f t="shared" si="113"/>
        <v>4.9579500000000003</v>
      </c>
      <c r="G961" s="2">
        <f t="shared" si="115"/>
        <v>5.0990719999999996</v>
      </c>
      <c r="H961" s="2">
        <f t="shared" si="111"/>
        <v>4.9392594999999986</v>
      </c>
      <c r="I961" s="2">
        <f t="array" ref="I961">SUMPRODUCT(B945:B964, (ROW(B945:B964)-ROW(B945)+1)) / (20*21/2)</f>
        <v>4.7897195238095236</v>
      </c>
      <c r="J961" s="2">
        <f t="shared" si="114"/>
        <v>4.9366987440891963</v>
      </c>
      <c r="K961" s="2">
        <f t="shared" si="116"/>
        <v>5.073645083732214</v>
      </c>
    </row>
    <row r="962" spans="1:11" ht="13.5" x14ac:dyDescent="0.25">
      <c r="A962" s="3">
        <f>TITRES_STAT!B965</f>
        <v>43712</v>
      </c>
      <c r="B962" s="5">
        <f>TITRES_STAT!D965</f>
        <v>4.5734000000000004</v>
      </c>
      <c r="C962" s="2">
        <f t="shared" si="109"/>
        <v>-8.9999999999999858E-2</v>
      </c>
      <c r="D962" s="2">
        <f t="shared" si="110"/>
        <v>4.7157599999999995</v>
      </c>
      <c r="E962" s="2">
        <f t="shared" si="112"/>
        <v>4.84422</v>
      </c>
      <c r="F962" s="2">
        <f t="shared" si="113"/>
        <v>4.9351150000000006</v>
      </c>
      <c r="G962" s="2">
        <f t="shared" si="115"/>
        <v>5.0876859999999997</v>
      </c>
      <c r="H962" s="2">
        <f t="shared" si="111"/>
        <v>4.9487664999999996</v>
      </c>
      <c r="I962" s="2">
        <f t="array" ref="I962">SUMPRODUCT(B946:B965, (ROW(B946:B965)-ROW(B946)+1)) / (20*21/2)</f>
        <v>4.7519719047619056</v>
      </c>
      <c r="J962" s="2">
        <f t="shared" si="114"/>
        <v>4.9020988636997487</v>
      </c>
      <c r="K962" s="2">
        <f t="shared" si="116"/>
        <v>5.0540276294682061</v>
      </c>
    </row>
    <row r="963" spans="1:11" ht="13.5" x14ac:dyDescent="0.25">
      <c r="A963" s="3">
        <f>TITRES_STAT!B966</f>
        <v>43713</v>
      </c>
      <c r="B963" s="5">
        <f>TITRES_STAT!D966</f>
        <v>4.6143000000000001</v>
      </c>
      <c r="C963" s="2">
        <f t="shared" si="109"/>
        <v>4.0899999999999714E-2</v>
      </c>
      <c r="D963" s="2">
        <f t="shared" si="110"/>
        <v>4.6781199999999998</v>
      </c>
      <c r="E963" s="2">
        <f t="shared" si="112"/>
        <v>4.8065799999999994</v>
      </c>
      <c r="F963" s="2">
        <f t="shared" si="113"/>
        <v>4.9123150000000004</v>
      </c>
      <c r="G963" s="2">
        <f t="shared" si="115"/>
        <v>5.0780840000000005</v>
      </c>
      <c r="H963" s="2">
        <f t="shared" si="111"/>
        <v>4.9585989999999995</v>
      </c>
      <c r="I963" s="2">
        <f t="array" ref="I963">SUMPRODUCT(B947:B966, (ROW(B947:B966)-ROW(B947)+1)) / (20*21/2)</f>
        <v>4.7228209523809523</v>
      </c>
      <c r="J963" s="2">
        <f t="shared" si="114"/>
        <v>4.8746894481092964</v>
      </c>
      <c r="K963" s="2">
        <f t="shared" si="116"/>
        <v>5.0367834087047472</v>
      </c>
    </row>
    <row r="964" spans="1:11" ht="13.5" x14ac:dyDescent="0.25">
      <c r="A964" s="3">
        <f>TITRES_STAT!B967</f>
        <v>43714</v>
      </c>
      <c r="B964" s="5">
        <f>TITRES_STAT!D967</f>
        <v>4.4833999999999996</v>
      </c>
      <c r="C964" s="2">
        <f t="shared" ref="C964:C1027" si="117">B964-B963</f>
        <v>-0.13090000000000046</v>
      </c>
      <c r="D964" s="2">
        <f t="shared" si="110"/>
        <v>4.6159400000000002</v>
      </c>
      <c r="E964" s="2">
        <f t="shared" si="112"/>
        <v>4.7566699999999997</v>
      </c>
      <c r="F964" s="2">
        <f t="shared" si="113"/>
        <v>4.8797499999999996</v>
      </c>
      <c r="G964" s="2">
        <f t="shared" si="115"/>
        <v>5.0663460000000002</v>
      </c>
      <c r="H964" s="2">
        <f t="shared" si="111"/>
        <v>4.967776999999999</v>
      </c>
      <c r="I964" s="2">
        <f t="array" ref="I964">SUMPRODUCT(B948:B967, (ROW(B948:B967)-ROW(B948)+1)) / (20*21/2)</f>
        <v>4.7033547619047624</v>
      </c>
      <c r="J964" s="2">
        <f t="shared" si="114"/>
        <v>4.8374237863846021</v>
      </c>
      <c r="K964" s="2">
        <f t="shared" si="116"/>
        <v>5.0150820985594633</v>
      </c>
    </row>
    <row r="965" spans="1:11" ht="13.5" x14ac:dyDescent="0.25">
      <c r="A965" s="3">
        <f>TITRES_STAT!B968</f>
        <v>43717</v>
      </c>
      <c r="B965" s="5">
        <f>TITRES_STAT!D968</f>
        <v>4.4833999999999996</v>
      </c>
      <c r="C965" s="2">
        <f t="shared" si="117"/>
        <v>0</v>
      </c>
      <c r="D965" s="2">
        <f t="shared" si="110"/>
        <v>4.56358</v>
      </c>
      <c r="E965" s="2">
        <f t="shared" si="112"/>
        <v>4.6993999999999998</v>
      </c>
      <c r="F965" s="2">
        <f t="shared" si="113"/>
        <v>4.8467850000000006</v>
      </c>
      <c r="G965" s="2">
        <f t="shared" si="115"/>
        <v>5.0538040000000004</v>
      </c>
      <c r="H965" s="2">
        <f t="shared" si="111"/>
        <v>4.9769144999999986</v>
      </c>
      <c r="I965" s="2">
        <f t="array" ref="I965">SUMPRODUCT(B949:B968, (ROW(B949:B968)-ROW(B949)+1)) / (20*21/2)</f>
        <v>4.6838414285714292</v>
      </c>
      <c r="J965" s="2">
        <f t="shared" si="114"/>
        <v>4.8037072353003545</v>
      </c>
      <c r="K965" s="2">
        <f t="shared" si="116"/>
        <v>4.9942318201845826</v>
      </c>
    </row>
    <row r="966" spans="1:11" ht="13.5" x14ac:dyDescent="0.25">
      <c r="A966" s="3">
        <f>TITRES_STAT!B969</f>
        <v>43718</v>
      </c>
      <c r="B966" s="5">
        <f>TITRES_STAT!D969</f>
        <v>4.5407000000000002</v>
      </c>
      <c r="C966" s="2">
        <f t="shared" si="117"/>
        <v>5.7300000000000573E-2</v>
      </c>
      <c r="D966" s="2">
        <f t="shared" ref="D966:D1029" si="118">AVERAGE(B962:B966)</f>
        <v>4.53904</v>
      </c>
      <c r="E966" s="2">
        <f t="shared" si="112"/>
        <v>4.6544000000000008</v>
      </c>
      <c r="F966" s="2">
        <f t="shared" si="113"/>
        <v>4.8186950000000008</v>
      </c>
      <c r="G966" s="2">
        <f t="shared" si="115"/>
        <v>5.0454659999999993</v>
      </c>
      <c r="H966" s="2">
        <f t="shared" si="111"/>
        <v>4.9861374999999981</v>
      </c>
      <c r="I966" s="2">
        <f t="array" ref="I966">SUMPRODUCT(B950:B969, (ROW(B950:B969)-ROW(B950)+1)) / (20*21/2)</f>
        <v>4.665207619047619</v>
      </c>
      <c r="J966" s="2">
        <f t="shared" si="114"/>
        <v>4.7786589271765116</v>
      </c>
      <c r="K966" s="2">
        <f t="shared" si="116"/>
        <v>4.9764462586087168</v>
      </c>
    </row>
    <row r="967" spans="1:11" ht="13.5" x14ac:dyDescent="0.25">
      <c r="A967" s="3">
        <f>TITRES_STAT!B970</f>
        <v>43719</v>
      </c>
      <c r="B967" s="5">
        <f>TITRES_STAT!D970</f>
        <v>4.6143000000000001</v>
      </c>
      <c r="C967" s="2">
        <f t="shared" si="117"/>
        <v>7.3599999999999888E-2</v>
      </c>
      <c r="D967" s="2">
        <f t="shared" si="118"/>
        <v>4.5472200000000003</v>
      </c>
      <c r="E967" s="2">
        <f t="shared" si="112"/>
        <v>4.6314899999999994</v>
      </c>
      <c r="F967" s="2">
        <f t="shared" si="113"/>
        <v>4.794690000000001</v>
      </c>
      <c r="G967" s="2">
        <f t="shared" si="115"/>
        <v>5.0365079999999987</v>
      </c>
      <c r="H967" s="2">
        <f t="shared" si="111"/>
        <v>4.9961309999999983</v>
      </c>
      <c r="I967" s="2">
        <f t="array" ref="I967">SUMPRODUCT(B951:B970, (ROW(B951:B970)-ROW(B951)+1)) / (20*21/2)</f>
        <v>4.6397938095238098</v>
      </c>
      <c r="J967" s="2">
        <f t="shared" si="114"/>
        <v>4.7630056960168439</v>
      </c>
      <c r="K967" s="2">
        <f t="shared" si="116"/>
        <v>4.9622444445456297</v>
      </c>
    </row>
    <row r="968" spans="1:11" ht="13.5" x14ac:dyDescent="0.25">
      <c r="A968" s="3">
        <f>TITRES_STAT!B971</f>
        <v>43720</v>
      </c>
      <c r="B968" s="5">
        <f>TITRES_STAT!D971</f>
        <v>4.5898000000000003</v>
      </c>
      <c r="C968" s="2">
        <f t="shared" si="117"/>
        <v>-2.4499999999999744E-2</v>
      </c>
      <c r="D968" s="2">
        <f t="shared" si="118"/>
        <v>4.5423200000000001</v>
      </c>
      <c r="E968" s="2">
        <f t="shared" si="112"/>
        <v>4.61022</v>
      </c>
      <c r="F968" s="2">
        <f t="shared" si="113"/>
        <v>4.7690549999999998</v>
      </c>
      <c r="G968" s="2">
        <f t="shared" si="115"/>
        <v>5.0272199999999989</v>
      </c>
      <c r="H968" s="2">
        <f t="shared" si="111"/>
        <v>5.0061224999999983</v>
      </c>
      <c r="I968" s="2">
        <f t="array" ref="I968">SUMPRODUCT(B952:B971, (ROW(B952:B971)-ROW(B952)+1)) / (20*21/2)</f>
        <v>4.6205861904761907</v>
      </c>
      <c r="J968" s="2">
        <f t="shared" si="114"/>
        <v>4.7465099154438111</v>
      </c>
      <c r="K968" s="2">
        <f t="shared" si="116"/>
        <v>4.9476387800536443</v>
      </c>
    </row>
    <row r="969" spans="1:11" ht="13.5" x14ac:dyDescent="0.25">
      <c r="A969" s="3">
        <f>TITRES_STAT!B972</f>
        <v>43721</v>
      </c>
      <c r="B969" s="5">
        <f>TITRES_STAT!D972</f>
        <v>4.5734000000000004</v>
      </c>
      <c r="C969" s="2">
        <f t="shared" si="117"/>
        <v>-1.639999999999997E-2</v>
      </c>
      <c r="D969" s="2">
        <f t="shared" si="118"/>
        <v>4.5603199999999999</v>
      </c>
      <c r="E969" s="2">
        <f t="shared" si="112"/>
        <v>4.5881300000000005</v>
      </c>
      <c r="F969" s="2">
        <f t="shared" si="113"/>
        <v>4.7502450000000014</v>
      </c>
      <c r="G969" s="2">
        <f t="shared" si="115"/>
        <v>5.0174439999999985</v>
      </c>
      <c r="H969" s="2">
        <f t="shared" si="111"/>
        <v>5.0160724999999982</v>
      </c>
      <c r="I969" s="2">
        <f t="array" ref="I969">SUMPRODUCT(B953:B972, (ROW(B953:B972)-ROW(B953)+1)) / (20*21/2)</f>
        <v>4.6021952380952378</v>
      </c>
      <c r="J969" s="2">
        <f t="shared" si="114"/>
        <v>4.7300232568301146</v>
      </c>
      <c r="K969" s="2">
        <f t="shared" si="116"/>
        <v>4.9329627494633055</v>
      </c>
    </row>
    <row r="970" spans="1:11" ht="13.5" x14ac:dyDescent="0.25">
      <c r="A970" s="3">
        <f>TITRES_STAT!B973</f>
        <v>43724</v>
      </c>
      <c r="B970" s="5">
        <f>TITRES_STAT!D973</f>
        <v>4.4833999999999996</v>
      </c>
      <c r="C970" s="2">
        <f t="shared" si="117"/>
        <v>-9.0000000000000746E-2</v>
      </c>
      <c r="D970" s="2">
        <f t="shared" si="118"/>
        <v>4.5603199999999999</v>
      </c>
      <c r="E970" s="2">
        <f t="shared" si="112"/>
        <v>4.5619500000000004</v>
      </c>
      <c r="F970" s="2">
        <f t="shared" si="113"/>
        <v>4.7341800000000003</v>
      </c>
      <c r="G970" s="2">
        <f t="shared" si="115"/>
        <v>5.0029699999999977</v>
      </c>
      <c r="H970" s="2">
        <f t="shared" ref="H970:H1033" si="119">AVERAGE(B771:B970)</f>
        <v>5.025370999999998</v>
      </c>
      <c r="I970" s="2">
        <f t="array" ref="I970">SUMPRODUCT(B954:B973, (ROW(B954:B973)-ROW(B954)+1)) / (20*21/2)</f>
        <v>4.5821299999999994</v>
      </c>
      <c r="J970" s="2">
        <f t="shared" si="114"/>
        <v>4.7065353276081989</v>
      </c>
      <c r="K970" s="2">
        <f t="shared" si="116"/>
        <v>4.9153328377196468</v>
      </c>
    </row>
    <row r="971" spans="1:11" ht="13.5" x14ac:dyDescent="0.25">
      <c r="A971" s="3">
        <f>TITRES_STAT!B974</f>
        <v>43725</v>
      </c>
      <c r="B971" s="5">
        <f>TITRES_STAT!D974</f>
        <v>4.5324999999999998</v>
      </c>
      <c r="C971" s="2">
        <f t="shared" si="117"/>
        <v>4.9100000000000144E-2</v>
      </c>
      <c r="D971" s="2">
        <f t="shared" si="118"/>
        <v>4.5586799999999998</v>
      </c>
      <c r="E971" s="2">
        <f t="shared" si="112"/>
        <v>4.5488600000000003</v>
      </c>
      <c r="F971" s="2">
        <f t="shared" si="113"/>
        <v>4.7174050000000003</v>
      </c>
      <c r="G971" s="2">
        <f t="shared" si="115"/>
        <v>4.9889939999999982</v>
      </c>
      <c r="H971" s="2">
        <f t="shared" si="119"/>
        <v>5.0351969999999984</v>
      </c>
      <c r="I971" s="2">
        <f t="array" ref="I971">SUMPRODUCT(B955:B974, (ROW(B955:B974)-ROW(B955)+1)) / (20*21/2)</f>
        <v>4.5543566666666671</v>
      </c>
      <c r="J971" s="2">
        <f t="shared" si="114"/>
        <v>4.6899605345026565</v>
      </c>
      <c r="K971" s="2">
        <f t="shared" si="116"/>
        <v>4.9003197852600531</v>
      </c>
    </row>
    <row r="972" spans="1:11" ht="13.5" x14ac:dyDescent="0.25">
      <c r="A972" s="3">
        <f>TITRES_STAT!B975</f>
        <v>43726</v>
      </c>
      <c r="B972" s="5">
        <f>TITRES_STAT!D975</f>
        <v>4.5243000000000002</v>
      </c>
      <c r="C972" s="2">
        <f t="shared" si="117"/>
        <v>-8.199999999999541E-3</v>
      </c>
      <c r="D972" s="2">
        <f t="shared" si="118"/>
        <v>4.54068</v>
      </c>
      <c r="E972" s="2">
        <f t="shared" ref="E972:E1035" si="120">AVERAGE(B963:B972)</f>
        <v>4.5439499999999997</v>
      </c>
      <c r="F972" s="2">
        <f t="shared" si="113"/>
        <v>4.6940850000000003</v>
      </c>
      <c r="G972" s="2">
        <f t="shared" si="115"/>
        <v>4.9748539999999988</v>
      </c>
      <c r="H972" s="2">
        <f t="shared" si="119"/>
        <v>5.044216999999998</v>
      </c>
      <c r="I972" s="2">
        <f t="array" ref="I972">SUMPRODUCT(B956:B975, (ROW(B956:B975)-ROW(B956)+1)) / (20*21/2)</f>
        <v>4.5333614285714283</v>
      </c>
      <c r="J972" s="2">
        <f t="shared" si="114"/>
        <v>4.6741833407404982</v>
      </c>
      <c r="K972" s="2">
        <f t="shared" si="116"/>
        <v>4.8855739113282857</v>
      </c>
    </row>
    <row r="973" spans="1:11" ht="13.5" x14ac:dyDescent="0.25">
      <c r="A973" s="3">
        <f>TITRES_STAT!B976</f>
        <v>43727</v>
      </c>
      <c r="B973" s="5">
        <f>TITRES_STAT!D976</f>
        <v>4.4833999999999996</v>
      </c>
      <c r="C973" s="2">
        <f t="shared" si="117"/>
        <v>-4.0900000000000603E-2</v>
      </c>
      <c r="D973" s="2">
        <f t="shared" si="118"/>
        <v>4.5193999999999992</v>
      </c>
      <c r="E973" s="2">
        <f t="shared" si="120"/>
        <v>4.5308599999999997</v>
      </c>
      <c r="F973" s="2">
        <f t="shared" si="113"/>
        <v>4.6687200000000004</v>
      </c>
      <c r="G973" s="2">
        <f t="shared" si="115"/>
        <v>4.9629559999999984</v>
      </c>
      <c r="H973" s="2">
        <f t="shared" si="119"/>
        <v>5.0522279999999977</v>
      </c>
      <c r="I973" s="2">
        <f t="array" ref="I973">SUMPRODUCT(B957:B976, (ROW(B957:B976)-ROW(B957)+1)) / (20*21/2)</f>
        <v>4.51462380952381</v>
      </c>
      <c r="J973" s="2">
        <f t="shared" si="114"/>
        <v>4.6560134987652129</v>
      </c>
      <c r="K973" s="2">
        <f t="shared" si="116"/>
        <v>4.869802385393843</v>
      </c>
    </row>
    <row r="974" spans="1:11" ht="13.5" x14ac:dyDescent="0.25">
      <c r="A974" s="3">
        <f>TITRES_STAT!B977</f>
        <v>43728</v>
      </c>
      <c r="B974" s="5">
        <f>TITRES_STAT!D977</f>
        <v>4.3771000000000004</v>
      </c>
      <c r="C974" s="2">
        <f t="shared" si="117"/>
        <v>-0.10629999999999917</v>
      </c>
      <c r="D974" s="2">
        <f t="shared" si="118"/>
        <v>4.4801400000000005</v>
      </c>
      <c r="E974" s="2">
        <f t="shared" si="120"/>
        <v>4.5202299999999997</v>
      </c>
      <c r="F974" s="2">
        <f t="shared" si="113"/>
        <v>4.6384500000000006</v>
      </c>
      <c r="G974" s="2">
        <f t="shared" si="115"/>
        <v>4.9489319999999983</v>
      </c>
      <c r="H974" s="2">
        <f t="shared" si="119"/>
        <v>5.0595864999999982</v>
      </c>
      <c r="I974" s="2">
        <f t="array" ref="I974">SUMPRODUCT(B958:B977, (ROW(B958:B977)-ROW(B958)+1)) / (20*21/2)</f>
        <v>4.4877476190476182</v>
      </c>
      <c r="J974" s="2">
        <f t="shared" si="114"/>
        <v>4.6294503084066214</v>
      </c>
      <c r="K974" s="2">
        <f t="shared" si="116"/>
        <v>4.8504807232215352</v>
      </c>
    </row>
    <row r="975" spans="1:11" ht="13.5" x14ac:dyDescent="0.25">
      <c r="A975" s="3">
        <f>TITRES_STAT!B978</f>
        <v>43731</v>
      </c>
      <c r="B975" s="5">
        <f>TITRES_STAT!D978</f>
        <v>4.4180000000000001</v>
      </c>
      <c r="C975" s="2">
        <f t="shared" si="117"/>
        <v>4.0899999999999714E-2</v>
      </c>
      <c r="D975" s="2">
        <f t="shared" si="118"/>
        <v>4.4670599999999991</v>
      </c>
      <c r="E975" s="2">
        <f t="shared" si="120"/>
        <v>4.5136899999999995</v>
      </c>
      <c r="F975" s="2">
        <f t="shared" si="113"/>
        <v>4.6065450000000006</v>
      </c>
      <c r="G975" s="2">
        <f t="shared" si="115"/>
        <v>4.9331499999999995</v>
      </c>
      <c r="H975" s="2">
        <f t="shared" si="119"/>
        <v>5.0671094999999973</v>
      </c>
      <c r="I975" s="2">
        <f t="array" ref="I975">SUMPRODUCT(B959:B978, (ROW(B959:B978)-ROW(B959)+1)) / (20*21/2)</f>
        <v>4.4728242857142853</v>
      </c>
      <c r="J975" s="2">
        <f t="shared" si="114"/>
        <v>4.609312183796467</v>
      </c>
      <c r="K975" s="2">
        <f t="shared" si="116"/>
        <v>4.8335206948599065</v>
      </c>
    </row>
    <row r="976" spans="1:11" ht="13.5" x14ac:dyDescent="0.25">
      <c r="A976" s="3">
        <f>TITRES_STAT!B979</f>
        <v>43732</v>
      </c>
      <c r="B976" s="5">
        <f>TITRES_STAT!D979</f>
        <v>4.4097999999999997</v>
      </c>
      <c r="C976" s="2">
        <f t="shared" si="117"/>
        <v>-8.2000000000004292E-3</v>
      </c>
      <c r="D976" s="2">
        <f t="shared" si="118"/>
        <v>4.44252</v>
      </c>
      <c r="E976" s="2">
        <f t="shared" si="120"/>
        <v>4.5005999999999995</v>
      </c>
      <c r="F976" s="2">
        <f t="shared" si="113"/>
        <v>4.5775000000000006</v>
      </c>
      <c r="G976" s="2">
        <f t="shared" si="115"/>
        <v>4.9183299999999992</v>
      </c>
      <c r="H976" s="2">
        <f t="shared" si="119"/>
        <v>5.0748329999999973</v>
      </c>
      <c r="I976" s="2">
        <f t="array" ref="I976">SUMPRODUCT(B960:B979, (ROW(B960:B979)-ROW(B960)+1)) / (20*21/2)</f>
        <v>4.4582966666666666</v>
      </c>
      <c r="J976" s="2">
        <f t="shared" si="114"/>
        <v>4.5903110234348992</v>
      </c>
      <c r="K976" s="2">
        <f t="shared" si="116"/>
        <v>4.8169041970222626</v>
      </c>
    </row>
    <row r="977" spans="1:11" ht="13.5" x14ac:dyDescent="0.25">
      <c r="A977" s="3">
        <f>TITRES_STAT!B980</f>
        <v>43733</v>
      </c>
      <c r="B977" s="5">
        <f>TITRES_STAT!D980</f>
        <v>4.2953000000000001</v>
      </c>
      <c r="C977" s="2">
        <f t="shared" si="117"/>
        <v>-0.1144999999999996</v>
      </c>
      <c r="D977" s="2">
        <f t="shared" si="118"/>
        <v>4.3967200000000002</v>
      </c>
      <c r="E977" s="2">
        <f t="shared" si="120"/>
        <v>4.4686999999999992</v>
      </c>
      <c r="F977" s="2">
        <f t="shared" si="113"/>
        <v>4.5500949999999998</v>
      </c>
      <c r="G977" s="2">
        <f t="shared" si="115"/>
        <v>4.9013819999999981</v>
      </c>
      <c r="H977" s="2">
        <f t="shared" si="119"/>
        <v>5.0824264999999977</v>
      </c>
      <c r="I977" s="2">
        <f t="array" ref="I977">SUMPRODUCT(B961:B980, (ROW(B961:B980)-ROW(B961)+1)) / (20*21/2)</f>
        <v>4.4340604761904752</v>
      </c>
      <c r="J977" s="2">
        <f t="shared" si="114"/>
        <v>4.5622147354887179</v>
      </c>
      <c r="K977" s="2">
        <f t="shared" si="116"/>
        <v>4.7964491304723698</v>
      </c>
    </row>
    <row r="978" spans="1:11" ht="13.5" x14ac:dyDescent="0.25">
      <c r="A978" s="3">
        <f>TITRES_STAT!B981</f>
        <v>43734</v>
      </c>
      <c r="B978" s="5">
        <f>TITRES_STAT!D981</f>
        <v>4.3933999999999997</v>
      </c>
      <c r="C978" s="2">
        <f t="shared" si="117"/>
        <v>9.8099999999999632E-2</v>
      </c>
      <c r="D978" s="2">
        <f t="shared" si="118"/>
        <v>4.3787200000000004</v>
      </c>
      <c r="E978" s="2">
        <f t="shared" si="120"/>
        <v>4.4490599999999993</v>
      </c>
      <c r="F978" s="2">
        <f t="shared" si="113"/>
        <v>4.5296399999999997</v>
      </c>
      <c r="G978" s="2">
        <f t="shared" si="115"/>
        <v>4.8818879999999991</v>
      </c>
      <c r="H978" s="2">
        <f t="shared" si="119"/>
        <v>5.0903094999999983</v>
      </c>
      <c r="I978" s="2">
        <f t="array" ref="I978">SUMPRODUCT(B962:B981, (ROW(B962:B981)-ROW(B962)+1)) / (20*21/2)</f>
        <v>4.4106095238095229</v>
      </c>
      <c r="J978" s="2">
        <f t="shared" si="114"/>
        <v>4.5461371416326495</v>
      </c>
      <c r="K978" s="2">
        <f t="shared" si="116"/>
        <v>4.7806432822185512</v>
      </c>
    </row>
    <row r="979" spans="1:11" ht="13.5" x14ac:dyDescent="0.25">
      <c r="A979" s="3">
        <f>TITRES_STAT!B982</f>
        <v>43735</v>
      </c>
      <c r="B979" s="5">
        <f>TITRES_STAT!D982</f>
        <v>4.3771000000000004</v>
      </c>
      <c r="C979" s="2">
        <f t="shared" si="117"/>
        <v>-1.6299999999999315E-2</v>
      </c>
      <c r="D979" s="2">
        <f t="shared" si="118"/>
        <v>4.3787199999999995</v>
      </c>
      <c r="E979" s="2">
        <f t="shared" si="120"/>
        <v>4.42943</v>
      </c>
      <c r="F979" s="2">
        <f t="shared" si="113"/>
        <v>4.5087799999999998</v>
      </c>
      <c r="G979" s="2">
        <f t="shared" si="115"/>
        <v>4.8556299999999997</v>
      </c>
      <c r="H979" s="2">
        <f t="shared" si="119"/>
        <v>5.0981109999999985</v>
      </c>
      <c r="I979" s="2">
        <f t="array" ref="I979">SUMPRODUCT(B963:B982, (ROW(B963:B982)-ROW(B963)+1)) / (20*21/2)</f>
        <v>4.3884033333333337</v>
      </c>
      <c r="J979" s="2">
        <f t="shared" si="114"/>
        <v>4.5300383662390633</v>
      </c>
      <c r="K979" s="2">
        <f t="shared" si="116"/>
        <v>4.7648180554648825</v>
      </c>
    </row>
    <row r="980" spans="1:11" ht="13.5" x14ac:dyDescent="0.25">
      <c r="A980" s="3">
        <f>TITRES_STAT!B983</f>
        <v>43738</v>
      </c>
      <c r="B980" s="5">
        <f>TITRES_STAT!D983</f>
        <v>4.2542999999999997</v>
      </c>
      <c r="C980" s="2">
        <f t="shared" si="117"/>
        <v>-0.12280000000000069</v>
      </c>
      <c r="D980" s="2">
        <f t="shared" si="118"/>
        <v>4.34598</v>
      </c>
      <c r="E980" s="2">
        <f t="shared" si="120"/>
        <v>4.4065199999999995</v>
      </c>
      <c r="F980" s="2">
        <f t="shared" ref="F980:F1043" si="121">AVERAGE(B961:B980)</f>
        <v>4.484235</v>
      </c>
      <c r="G980" s="2">
        <f t="shared" si="115"/>
        <v>4.832387999999999</v>
      </c>
      <c r="H980" s="2">
        <f t="shared" si="119"/>
        <v>5.1053789999999983</v>
      </c>
      <c r="I980" s="2">
        <f t="array" ref="I980">SUMPRODUCT(B964:B983, (ROW(B964:B983)-ROW(B964)+1)) / (20*21/2)</f>
        <v>4.3530333333333333</v>
      </c>
      <c r="J980" s="2">
        <f t="shared" si="114"/>
        <v>4.5037775694543907</v>
      </c>
      <c r="K980" s="2">
        <f t="shared" si="116"/>
        <v>4.7447977395642997</v>
      </c>
    </row>
    <row r="981" spans="1:11" ht="13.5" x14ac:dyDescent="0.25">
      <c r="A981" s="3">
        <f>TITRES_STAT!B984</f>
        <v>43739</v>
      </c>
      <c r="B981" s="5">
        <f>TITRES_STAT!D984</f>
        <v>4.2380000000000004</v>
      </c>
      <c r="C981" s="2">
        <f t="shared" si="117"/>
        <v>-1.6299999999999315E-2</v>
      </c>
      <c r="D981" s="2">
        <f t="shared" si="118"/>
        <v>4.3116199999999996</v>
      </c>
      <c r="E981" s="2">
        <f t="shared" si="120"/>
        <v>4.3770700000000007</v>
      </c>
      <c r="F981" s="2">
        <f t="shared" si="121"/>
        <v>4.4629649999999996</v>
      </c>
      <c r="G981" s="2">
        <f t="shared" si="115"/>
        <v>4.81027</v>
      </c>
      <c r="H981" s="2">
        <f t="shared" si="119"/>
        <v>5.1129674999999981</v>
      </c>
      <c r="I981" s="2">
        <f t="array" ref="I981">SUMPRODUCT(B965:B984, (ROW(B965:B984)-ROW(B965)+1)) / (20*21/2)</f>
        <v>4.3062057142857153</v>
      </c>
      <c r="J981" s="2">
        <f t="shared" ref="J981:J1044" si="122">$J$4*B981+J980*(1-$J$4)</f>
        <v>4.4784654199825438</v>
      </c>
      <c r="K981" s="2">
        <f t="shared" si="116"/>
        <v>4.7249233184049162</v>
      </c>
    </row>
    <row r="982" spans="1:11" ht="13.5" x14ac:dyDescent="0.25">
      <c r="A982" s="3">
        <f>TITRES_STAT!B985</f>
        <v>43740</v>
      </c>
      <c r="B982" s="5">
        <f>TITRES_STAT!D985</f>
        <v>4.2298</v>
      </c>
      <c r="C982" s="2">
        <f t="shared" si="117"/>
        <v>-8.2000000000004292E-3</v>
      </c>
      <c r="D982" s="2">
        <f t="shared" si="118"/>
        <v>4.2985199999999999</v>
      </c>
      <c r="E982" s="2">
        <f t="shared" si="120"/>
        <v>4.34762</v>
      </c>
      <c r="F982" s="2">
        <f t="shared" si="121"/>
        <v>4.445784999999999</v>
      </c>
      <c r="G982" s="2">
        <f t="shared" si="115"/>
        <v>4.7886319999999998</v>
      </c>
      <c r="H982" s="2">
        <f t="shared" si="119"/>
        <v>5.1197104999999974</v>
      </c>
      <c r="I982" s="2">
        <f t="array" ref="I982">SUMPRODUCT(B966:B985, (ROW(B966:B985)-ROW(B966)+1)) / (20*21/2)</f>
        <v>4.2620271428571428</v>
      </c>
      <c r="J982" s="2">
        <f t="shared" si="122"/>
        <v>4.454782999031826</v>
      </c>
      <c r="K982" s="2">
        <f t="shared" si="116"/>
        <v>4.7055067176831544</v>
      </c>
    </row>
    <row r="983" spans="1:11" ht="13.5" x14ac:dyDescent="0.25">
      <c r="A983" s="3">
        <f>TITRES_STAT!B986</f>
        <v>43741</v>
      </c>
      <c r="B983" s="5">
        <f>TITRES_STAT!D986</f>
        <v>4.0743999999999998</v>
      </c>
      <c r="C983" s="2">
        <f t="shared" si="117"/>
        <v>-0.1554000000000002</v>
      </c>
      <c r="D983" s="2">
        <f t="shared" si="118"/>
        <v>4.2347200000000003</v>
      </c>
      <c r="E983" s="2">
        <f t="shared" si="120"/>
        <v>4.3067200000000003</v>
      </c>
      <c r="F983" s="2">
        <f t="shared" si="121"/>
        <v>4.4187899999999996</v>
      </c>
      <c r="G983" s="2">
        <f t="shared" si="115"/>
        <v>4.7638860000000003</v>
      </c>
      <c r="H983" s="2">
        <f t="shared" si="119"/>
        <v>5.1248314999999982</v>
      </c>
      <c r="I983" s="2">
        <f t="array" ref="I983">SUMPRODUCT(B967:B986, (ROW(B967:B986)-ROW(B967)+1)) / (20*21/2)</f>
        <v>4.2150404761904765</v>
      </c>
      <c r="J983" s="2">
        <f t="shared" si="122"/>
        <v>4.4185560467430811</v>
      </c>
      <c r="K983" s="2">
        <f t="shared" si="116"/>
        <v>4.6807574346367566</v>
      </c>
    </row>
    <row r="984" spans="1:11" ht="13.5" x14ac:dyDescent="0.25">
      <c r="A984" s="3">
        <f>TITRES_STAT!B987</f>
        <v>43742</v>
      </c>
      <c r="B984" s="5">
        <f>TITRES_STAT!D987</f>
        <v>3.9270999999999998</v>
      </c>
      <c r="C984" s="2">
        <f t="shared" si="117"/>
        <v>-0.14729999999999999</v>
      </c>
      <c r="D984" s="2">
        <f t="shared" si="118"/>
        <v>4.1447200000000004</v>
      </c>
      <c r="E984" s="2">
        <f t="shared" si="120"/>
        <v>4.2617199999999995</v>
      </c>
      <c r="F984" s="2">
        <f t="shared" si="121"/>
        <v>4.3909749999999992</v>
      </c>
      <c r="G984" s="2">
        <f t="shared" si="115"/>
        <v>4.7371599999999994</v>
      </c>
      <c r="H984" s="2">
        <f t="shared" si="119"/>
        <v>5.1282904999999968</v>
      </c>
      <c r="I984" s="2">
        <f t="array" ref="I984">SUMPRODUCT(B968:B987, (ROW(B968:B987)-ROW(B968)+1)) / (20*21/2)</f>
        <v>4.1603438095238099</v>
      </c>
      <c r="J984" s="2">
        <f t="shared" si="122"/>
        <v>4.3717507089580252</v>
      </c>
      <c r="K984" s="2">
        <f t="shared" si="116"/>
        <v>4.6512022411215899</v>
      </c>
    </row>
    <row r="985" spans="1:11" ht="13.5" x14ac:dyDescent="0.25">
      <c r="A985" s="3">
        <f>TITRES_STAT!B988</f>
        <v>43745</v>
      </c>
      <c r="B985" s="5">
        <f>TITRES_STAT!D988</f>
        <v>3.9270999999999998</v>
      </c>
      <c r="C985" s="2">
        <f t="shared" si="117"/>
        <v>0</v>
      </c>
      <c r="D985" s="2">
        <f t="shared" si="118"/>
        <v>4.0792799999999998</v>
      </c>
      <c r="E985" s="2">
        <f t="shared" si="120"/>
        <v>4.2126300000000008</v>
      </c>
      <c r="F985" s="2">
        <f t="shared" si="121"/>
        <v>4.3631599999999988</v>
      </c>
      <c r="G985" s="2">
        <f t="shared" si="115"/>
        <v>4.7102719999999998</v>
      </c>
      <c r="H985" s="2">
        <f t="shared" si="119"/>
        <v>5.1307834999999979</v>
      </c>
      <c r="I985" s="2">
        <f t="array" ref="I985">SUMPRODUCT(B969:B988, (ROW(B969:B988)-ROW(B969)+1)) / (20*21/2)</f>
        <v>4.1097376190476194</v>
      </c>
      <c r="J985" s="2">
        <f t="shared" si="122"/>
        <v>4.3294030223905944</v>
      </c>
      <c r="K985" s="2">
        <f t="shared" si="116"/>
        <v>4.6228060748030959</v>
      </c>
    </row>
    <row r="986" spans="1:11" ht="13.5" x14ac:dyDescent="0.25">
      <c r="A986" s="3">
        <f>TITRES_STAT!B989</f>
        <v>43746</v>
      </c>
      <c r="B986" s="5">
        <f>TITRES_STAT!D989</f>
        <v>3.8698000000000001</v>
      </c>
      <c r="C986" s="2">
        <f t="shared" si="117"/>
        <v>-5.7299999999999685E-2</v>
      </c>
      <c r="D986" s="2">
        <f t="shared" si="118"/>
        <v>4.0056400000000005</v>
      </c>
      <c r="E986" s="2">
        <f t="shared" si="120"/>
        <v>4.1586300000000005</v>
      </c>
      <c r="F986" s="2">
        <f t="shared" si="121"/>
        <v>4.3296149999999987</v>
      </c>
      <c r="G986" s="2">
        <f t="shared" si="115"/>
        <v>4.6830419999999995</v>
      </c>
      <c r="H986" s="2">
        <f t="shared" si="119"/>
        <v>5.1321854999999967</v>
      </c>
      <c r="I986" s="2">
        <f t="array" ref="I986">SUMPRODUCT(B970:B989, (ROW(B970:B989)-ROW(B970)+1)) / (20*21/2)</f>
        <v>4.0716766666666668</v>
      </c>
      <c r="J986" s="2">
        <f t="shared" si="122"/>
        <v>4.2856313059724425</v>
      </c>
      <c r="K986" s="2">
        <f t="shared" si="116"/>
        <v>4.593276424810818</v>
      </c>
    </row>
    <row r="987" spans="1:11" ht="13.5" x14ac:dyDescent="0.25">
      <c r="A987" s="3">
        <f>TITRES_STAT!B990</f>
        <v>43747</v>
      </c>
      <c r="B987" s="5">
        <f>TITRES_STAT!D990</f>
        <v>3.7553000000000001</v>
      </c>
      <c r="C987" s="2">
        <f t="shared" si="117"/>
        <v>-0.11450000000000005</v>
      </c>
      <c r="D987" s="2">
        <f t="shared" si="118"/>
        <v>3.9107399999999997</v>
      </c>
      <c r="E987" s="2">
        <f t="shared" si="120"/>
        <v>4.1046299999999993</v>
      </c>
      <c r="F987" s="2">
        <f t="shared" si="121"/>
        <v>4.2866649999999993</v>
      </c>
      <c r="G987" s="2">
        <f t="shared" si="115"/>
        <v>4.6535219999999997</v>
      </c>
      <c r="H987" s="2">
        <f t="shared" si="119"/>
        <v>5.132129499999996</v>
      </c>
      <c r="I987" s="2">
        <f t="array" ref="I987">SUMPRODUCT(B971:B990, (ROW(B971:B990)-ROW(B971)+1)) / (20*21/2)</f>
        <v>4.0534447619047622</v>
      </c>
      <c r="J987" s="2">
        <f t="shared" si="122"/>
        <v>4.2351235625464954</v>
      </c>
      <c r="K987" s="2">
        <f t="shared" si="116"/>
        <v>4.5604146042300018</v>
      </c>
    </row>
    <row r="988" spans="1:11" ht="13.5" x14ac:dyDescent="0.25">
      <c r="A988" s="3">
        <f>TITRES_STAT!B991</f>
        <v>43748</v>
      </c>
      <c r="B988" s="5">
        <f>TITRES_STAT!D991</f>
        <v>3.7553000000000001</v>
      </c>
      <c r="C988" s="2">
        <f t="shared" si="117"/>
        <v>0</v>
      </c>
      <c r="D988" s="2">
        <f t="shared" si="118"/>
        <v>3.8469199999999999</v>
      </c>
      <c r="E988" s="2">
        <f t="shared" si="120"/>
        <v>4.0408199999999992</v>
      </c>
      <c r="F988" s="2">
        <f t="shared" si="121"/>
        <v>4.2449399999999997</v>
      </c>
      <c r="G988" s="2">
        <f t="shared" si="115"/>
        <v>4.6240020000000008</v>
      </c>
      <c r="H988" s="2">
        <f t="shared" si="119"/>
        <v>5.1312284999999971</v>
      </c>
      <c r="I988" s="2">
        <f t="array" ref="I988">SUMPRODUCT(B972:B991, (ROW(B972:B991)-ROW(B972)+1)) / (20*21/2)</f>
        <v>4.0600238095238099</v>
      </c>
      <c r="J988" s="2">
        <f t="shared" si="122"/>
        <v>4.1894260803992101</v>
      </c>
      <c r="K988" s="2">
        <f t="shared" si="116"/>
        <v>4.5288414824954923</v>
      </c>
    </row>
    <row r="989" spans="1:11" ht="13.5" x14ac:dyDescent="0.25">
      <c r="A989" s="3">
        <f>TITRES_STAT!B992</f>
        <v>43749</v>
      </c>
      <c r="B989" s="5">
        <f>TITRES_STAT!D992</f>
        <v>3.8452999999999999</v>
      </c>
      <c r="C989" s="2">
        <f t="shared" si="117"/>
        <v>8.9999999999999858E-2</v>
      </c>
      <c r="D989" s="2">
        <f t="shared" si="118"/>
        <v>3.8305599999999997</v>
      </c>
      <c r="E989" s="2">
        <f t="shared" si="120"/>
        <v>3.9876400000000003</v>
      </c>
      <c r="F989" s="2">
        <f t="shared" si="121"/>
        <v>4.2085349999999995</v>
      </c>
      <c r="G989" s="2">
        <f t="shared" si="115"/>
        <v>4.5999860000000012</v>
      </c>
      <c r="H989" s="2">
        <f t="shared" si="119"/>
        <v>5.129851999999997</v>
      </c>
      <c r="I989" s="2">
        <f t="array" ref="I989">SUMPRODUCT(B973:B992, (ROW(B973:B992)-ROW(B973)+1)) / (20*21/2)</f>
        <v>4.0920895238095234</v>
      </c>
      <c r="J989" s="2">
        <f t="shared" si="122"/>
        <v>4.156652167980238</v>
      </c>
      <c r="K989" s="2">
        <f t="shared" si="116"/>
        <v>4.5020359341623353</v>
      </c>
    </row>
    <row r="990" spans="1:11" ht="13.5" x14ac:dyDescent="0.25">
      <c r="A990" s="3">
        <f>TITRES_STAT!B993</f>
        <v>43752</v>
      </c>
      <c r="B990" s="5">
        <f>TITRES_STAT!D993</f>
        <v>4.0171000000000001</v>
      </c>
      <c r="C990" s="2">
        <f t="shared" si="117"/>
        <v>0.17180000000000017</v>
      </c>
      <c r="D990" s="2">
        <f t="shared" si="118"/>
        <v>3.84856</v>
      </c>
      <c r="E990" s="2">
        <f t="shared" si="120"/>
        <v>3.9639200000000003</v>
      </c>
      <c r="F990" s="2">
        <f t="shared" si="121"/>
        <v>4.1852199999999993</v>
      </c>
      <c r="G990" s="2">
        <f t="shared" si="115"/>
        <v>4.5777960000000002</v>
      </c>
      <c r="H990" s="2">
        <f t="shared" si="119"/>
        <v>5.1288919999999969</v>
      </c>
      <c r="I990" s="2">
        <f t="array" ref="I990">SUMPRODUCT(B974:B993, (ROW(B974:B993)-ROW(B974)+1)) / (20*21/2)</f>
        <v>4.1499471428571422</v>
      </c>
      <c r="J990" s="2">
        <f t="shared" si="122"/>
        <v>4.1433614853154532</v>
      </c>
      <c r="K990" s="2">
        <f t="shared" si="116"/>
        <v>4.4830188387049885</v>
      </c>
    </row>
    <row r="991" spans="1:11" ht="13.5" x14ac:dyDescent="0.25">
      <c r="A991" s="3">
        <f>TITRES_STAT!B994</f>
        <v>43754</v>
      </c>
      <c r="B991" s="5">
        <f>TITRES_STAT!D994</f>
        <v>4.2542999999999997</v>
      </c>
      <c r="C991" s="2">
        <f t="shared" si="117"/>
        <v>0.23719999999999963</v>
      </c>
      <c r="D991" s="2">
        <f t="shared" si="118"/>
        <v>3.9254600000000002</v>
      </c>
      <c r="E991" s="2">
        <f t="shared" si="120"/>
        <v>3.9655500000000004</v>
      </c>
      <c r="F991" s="2">
        <f t="shared" si="121"/>
        <v>4.1713100000000001</v>
      </c>
      <c r="G991" s="2">
        <f t="shared" si="115"/>
        <v>4.5614760000000008</v>
      </c>
      <c r="H991" s="2">
        <f t="shared" si="119"/>
        <v>5.1284334999999972</v>
      </c>
      <c r="I991" s="2">
        <f t="array" ref="I991">SUMPRODUCT(B975:B994, (ROW(B975:B994)-ROW(B975)+1)) / (20*21/2)</f>
        <v>4.199382857142858</v>
      </c>
      <c r="J991" s="2">
        <f t="shared" si="122"/>
        <v>4.1539270581425525</v>
      </c>
      <c r="K991" s="2">
        <f t="shared" si="116"/>
        <v>4.4740494724812638</v>
      </c>
    </row>
    <row r="992" spans="1:11" ht="13.5" x14ac:dyDescent="0.25">
      <c r="A992" s="3">
        <f>TITRES_STAT!B995</f>
        <v>43755</v>
      </c>
      <c r="B992" s="5">
        <f>TITRES_STAT!D995</f>
        <v>4.508</v>
      </c>
      <c r="C992" s="2">
        <f t="shared" si="117"/>
        <v>0.25370000000000026</v>
      </c>
      <c r="D992" s="2">
        <f t="shared" si="118"/>
        <v>4.0759999999999996</v>
      </c>
      <c r="E992" s="2">
        <f t="shared" si="120"/>
        <v>3.9933700000000001</v>
      </c>
      <c r="F992" s="2">
        <f t="shared" si="121"/>
        <v>4.1704949999999998</v>
      </c>
      <c r="G992" s="2">
        <f t="shared" si="115"/>
        <v>4.5510340000000005</v>
      </c>
      <c r="H992" s="2">
        <f t="shared" si="119"/>
        <v>5.1304104999999973</v>
      </c>
      <c r="I992" s="2">
        <f t="array" ref="I992">SUMPRODUCT(B976:B995, (ROW(B976:B995)-ROW(B976)+1)) / (20*21/2)</f>
        <v>4.2472604761904762</v>
      </c>
      <c r="J992" s="2">
        <f t="shared" si="122"/>
        <v>4.1876482907004045</v>
      </c>
      <c r="K992" s="2">
        <f t="shared" si="116"/>
        <v>4.4753808657172929</v>
      </c>
    </row>
    <row r="993" spans="1:11" ht="13.5" x14ac:dyDescent="0.25">
      <c r="A993" s="3">
        <f>TITRES_STAT!B996</f>
        <v>43756</v>
      </c>
      <c r="B993" s="5">
        <f>TITRES_STAT!D996</f>
        <v>4.7779999999999996</v>
      </c>
      <c r="C993" s="2">
        <f t="shared" si="117"/>
        <v>0.26999999999999957</v>
      </c>
      <c r="D993" s="2">
        <f t="shared" si="118"/>
        <v>4.2805400000000002</v>
      </c>
      <c r="E993" s="2">
        <f t="shared" si="120"/>
        <v>4.0637300000000005</v>
      </c>
      <c r="F993" s="2">
        <f t="shared" si="121"/>
        <v>4.185225</v>
      </c>
      <c r="G993" s="2">
        <f t="shared" si="115"/>
        <v>4.5451880000000013</v>
      </c>
      <c r="H993" s="2">
        <f t="shared" si="119"/>
        <v>5.132530499999997</v>
      </c>
      <c r="I993" s="2">
        <f t="array" ref="I993">SUMPRODUCT(B977:B996, (ROW(B977:B996)-ROW(B977)+1)) / (20*21/2)</f>
        <v>4.2937747619047624</v>
      </c>
      <c r="J993" s="2">
        <f t="shared" si="122"/>
        <v>4.2438722630146515</v>
      </c>
      <c r="K993" s="2">
        <f t="shared" si="116"/>
        <v>4.4872482827479869</v>
      </c>
    </row>
    <row r="994" spans="1:11" ht="13.5" x14ac:dyDescent="0.25">
      <c r="A994" s="3">
        <f>TITRES_STAT!B997</f>
        <v>43759</v>
      </c>
      <c r="B994" s="5">
        <f>TITRES_STAT!D997</f>
        <v>4.7042999999999999</v>
      </c>
      <c r="C994" s="2">
        <f t="shared" si="117"/>
        <v>-7.3699999999999655E-2</v>
      </c>
      <c r="D994" s="2">
        <f t="shared" si="118"/>
        <v>4.4523399999999995</v>
      </c>
      <c r="E994" s="2">
        <f t="shared" si="120"/>
        <v>4.1414500000000007</v>
      </c>
      <c r="F994" s="2">
        <f t="shared" si="121"/>
        <v>4.2015849999999997</v>
      </c>
      <c r="G994" s="2">
        <f t="shared" si="115"/>
        <v>4.5365800000000007</v>
      </c>
      <c r="H994" s="2">
        <f t="shared" si="119"/>
        <v>5.1329939999999974</v>
      </c>
      <c r="I994" s="2">
        <f t="array" ref="I994">SUMPRODUCT(B978:B997, (ROW(B978:B997)-ROW(B978)+1)) / (20*21/2)</f>
        <v>4.325639047619048</v>
      </c>
      <c r="J994" s="2">
        <f t="shared" si="122"/>
        <v>4.287722523679923</v>
      </c>
      <c r="K994" s="2">
        <f t="shared" si="116"/>
        <v>4.4957601147970863</v>
      </c>
    </row>
    <row r="995" spans="1:11" ht="13.5" x14ac:dyDescent="0.25">
      <c r="A995" s="3">
        <f>TITRES_STAT!B998</f>
        <v>43760</v>
      </c>
      <c r="B995" s="5">
        <f>TITRES_STAT!D998</f>
        <v>4.7042999999999999</v>
      </c>
      <c r="C995" s="2">
        <f t="shared" si="117"/>
        <v>0</v>
      </c>
      <c r="D995" s="2">
        <f t="shared" si="118"/>
        <v>4.5897799999999993</v>
      </c>
      <c r="E995" s="2">
        <f t="shared" si="120"/>
        <v>4.2191700000000001</v>
      </c>
      <c r="F995" s="2">
        <f t="shared" si="121"/>
        <v>4.2159000000000004</v>
      </c>
      <c r="G995" s="2">
        <f t="shared" si="115"/>
        <v>4.5278120000000008</v>
      </c>
      <c r="H995" s="2">
        <f t="shared" si="119"/>
        <v>5.1333774999999982</v>
      </c>
      <c r="I995" s="2">
        <f t="array" ref="I995">SUMPRODUCT(B979:B998, (ROW(B979:B998)-ROW(B979)+1)) / (20*21/2)</f>
        <v>4.3421990476190473</v>
      </c>
      <c r="J995" s="2">
        <f t="shared" si="122"/>
        <v>4.3273965690437395</v>
      </c>
      <c r="K995" s="2">
        <f t="shared" si="116"/>
        <v>4.5039381495109261</v>
      </c>
    </row>
    <row r="996" spans="1:11" ht="13.5" x14ac:dyDescent="0.25">
      <c r="A996" s="3">
        <f>TITRES_STAT!B999</f>
        <v>43761</v>
      </c>
      <c r="B996" s="5">
        <f>TITRES_STAT!D999</f>
        <v>4.7042999999999999</v>
      </c>
      <c r="C996" s="2">
        <f t="shared" si="117"/>
        <v>0</v>
      </c>
      <c r="D996" s="2">
        <f t="shared" si="118"/>
        <v>4.6797800000000001</v>
      </c>
      <c r="E996" s="2">
        <f t="shared" si="120"/>
        <v>4.3026200000000001</v>
      </c>
      <c r="F996" s="2">
        <f t="shared" si="121"/>
        <v>4.2306250000000007</v>
      </c>
      <c r="G996" s="2">
        <f t="shared" si="115"/>
        <v>4.5198479999999996</v>
      </c>
      <c r="H996" s="2">
        <f t="shared" si="119"/>
        <v>5.1338009999999974</v>
      </c>
      <c r="I996" s="2">
        <f t="array" ref="I996">SUMPRODUCT(B980:B999, (ROW(B980:B999)-ROW(B980)+1)) / (20*21/2)</f>
        <v>4.3399371428571429</v>
      </c>
      <c r="J996" s="2">
        <f t="shared" si="122"/>
        <v>4.3632921338967163</v>
      </c>
      <c r="K996" s="2">
        <f t="shared" si="116"/>
        <v>4.511795476981086</v>
      </c>
    </row>
    <row r="997" spans="1:11" ht="13.5" x14ac:dyDescent="0.25">
      <c r="A997" s="3">
        <f>TITRES_STAT!B1000</f>
        <v>43762</v>
      </c>
      <c r="B997" s="5">
        <f>TITRES_STAT!D1000</f>
        <v>4.5651999999999999</v>
      </c>
      <c r="C997" s="2">
        <f t="shared" si="117"/>
        <v>-0.1391</v>
      </c>
      <c r="D997" s="2">
        <f t="shared" si="118"/>
        <v>4.6912199999999995</v>
      </c>
      <c r="E997" s="2">
        <f t="shared" si="120"/>
        <v>4.3836099999999991</v>
      </c>
      <c r="F997" s="2">
        <f t="shared" si="121"/>
        <v>4.2441200000000006</v>
      </c>
      <c r="G997" s="2">
        <f t="shared" si="115"/>
        <v>4.5092639999999999</v>
      </c>
      <c r="H997" s="2">
        <f t="shared" si="119"/>
        <v>5.1332069999999979</v>
      </c>
      <c r="I997" s="2">
        <f t="array" ref="I997">SUMPRODUCT(B981:B1000, (ROW(B981:B1000)-ROW(B981)+1)) / (20*21/2)</f>
        <v>4.3298442857142838</v>
      </c>
      <c r="J997" s="2">
        <f t="shared" si="122"/>
        <v>4.3825214544779811</v>
      </c>
      <c r="K997" s="2">
        <f t="shared" si="116"/>
        <v>4.5138897720014359</v>
      </c>
    </row>
    <row r="998" spans="1:11" ht="13.5" x14ac:dyDescent="0.25">
      <c r="A998" s="3">
        <f>TITRES_STAT!B1001</f>
        <v>43763</v>
      </c>
      <c r="B998" s="5">
        <f>TITRES_STAT!D1001</f>
        <v>4.4180000000000001</v>
      </c>
      <c r="C998" s="2">
        <f t="shared" si="117"/>
        <v>-0.14719999999999978</v>
      </c>
      <c r="D998" s="2">
        <f t="shared" si="118"/>
        <v>4.6192200000000003</v>
      </c>
      <c r="E998" s="2">
        <f t="shared" si="120"/>
        <v>4.4498799999999994</v>
      </c>
      <c r="F998" s="2">
        <f t="shared" si="121"/>
        <v>4.2453500000000002</v>
      </c>
      <c r="G998" s="2">
        <f t="shared" si="115"/>
        <v>4.4955740000000013</v>
      </c>
      <c r="H998" s="2">
        <f t="shared" si="119"/>
        <v>5.132158999999997</v>
      </c>
      <c r="I998" s="2">
        <f t="array" ref="I998">SUMPRODUCT(B982:B1001, (ROW(B982:B1001)-ROW(B982)+1)) / (20*21/2)</f>
        <v>4.3172214285714281</v>
      </c>
      <c r="J998" s="2">
        <f t="shared" si="122"/>
        <v>4.385900363575316</v>
      </c>
      <c r="K998" s="2">
        <f t="shared" si="116"/>
        <v>4.5101293887856935</v>
      </c>
    </row>
    <row r="999" spans="1:11" ht="13.5" x14ac:dyDescent="0.25">
      <c r="A999" s="3">
        <f>TITRES_STAT!B1002</f>
        <v>43766</v>
      </c>
      <c r="B999" s="5">
        <f>TITRES_STAT!D1002</f>
        <v>4.2215999999999996</v>
      </c>
      <c r="C999" s="2">
        <f t="shared" si="117"/>
        <v>-0.19640000000000057</v>
      </c>
      <c r="D999" s="2">
        <f t="shared" si="118"/>
        <v>4.5226799999999994</v>
      </c>
      <c r="E999" s="2">
        <f t="shared" si="120"/>
        <v>4.4875099999999994</v>
      </c>
      <c r="F999" s="2">
        <f t="shared" si="121"/>
        <v>4.2375750000000014</v>
      </c>
      <c r="G999" s="2">
        <f t="shared" si="115"/>
        <v>4.4810140000000009</v>
      </c>
      <c r="H999" s="2">
        <f t="shared" si="119"/>
        <v>5.1308129999999972</v>
      </c>
      <c r="I999" s="2">
        <f t="array" ref="I999">SUMPRODUCT(B983:B1002, (ROW(B983:B1002)-ROW(B983)+1)) / (20*21/2)</f>
        <v>4.3052609523809515</v>
      </c>
      <c r="J999" s="2">
        <f t="shared" si="122"/>
        <v>4.3702527099014761</v>
      </c>
      <c r="K999" s="2">
        <f t="shared" si="116"/>
        <v>4.498814510794098</v>
      </c>
    </row>
    <row r="1000" spans="1:11" ht="13.5" x14ac:dyDescent="0.25">
      <c r="A1000" s="3">
        <f>TITRES_STAT!B1003</f>
        <v>43767</v>
      </c>
      <c r="B1000" s="5">
        <f>TITRES_STAT!D1003</f>
        <v>4.1315999999999997</v>
      </c>
      <c r="C1000" s="2">
        <f t="shared" si="117"/>
        <v>-8.9999999999999858E-2</v>
      </c>
      <c r="D1000" s="2">
        <f t="shared" si="118"/>
        <v>4.4081399999999995</v>
      </c>
      <c r="E1000" s="2">
        <f t="shared" si="120"/>
        <v>4.4989599999999994</v>
      </c>
      <c r="F1000" s="2">
        <f t="shared" si="121"/>
        <v>4.231440000000001</v>
      </c>
      <c r="G1000" s="2">
        <f t="shared" si="115"/>
        <v>4.4675520000000004</v>
      </c>
      <c r="H1000" s="2">
        <f t="shared" si="119"/>
        <v>5.1277289999999969</v>
      </c>
      <c r="I1000" s="2">
        <f t="array" ref="I1000">SUMPRODUCT(B984:B1003, (ROW(B984:B1003)-ROW(B984)+1)) / (20*21/2)</f>
        <v>4.2900285714285715</v>
      </c>
      <c r="J1000" s="2">
        <f t="shared" si="122"/>
        <v>4.3475238803870493</v>
      </c>
      <c r="K1000" s="2">
        <f t="shared" si="116"/>
        <v>4.4844139417433491</v>
      </c>
    </row>
    <row r="1001" spans="1:11" ht="13.5" x14ac:dyDescent="0.25">
      <c r="A1001" s="3">
        <f>TITRES_STAT!B1004</f>
        <v>43768</v>
      </c>
      <c r="B1001" s="5">
        <f>TITRES_STAT!D1004</f>
        <v>4.0989000000000004</v>
      </c>
      <c r="C1001" s="2">
        <f t="shared" si="117"/>
        <v>-3.2699999999999285E-2</v>
      </c>
      <c r="D1001" s="2">
        <f t="shared" si="118"/>
        <v>4.2870599999999994</v>
      </c>
      <c r="E1001" s="2">
        <f t="shared" si="120"/>
        <v>4.4834200000000006</v>
      </c>
      <c r="F1001" s="2">
        <f t="shared" si="121"/>
        <v>4.2244850000000014</v>
      </c>
      <c r="G1001" s="2">
        <f t="shared" si="115"/>
        <v>4.4521699999999997</v>
      </c>
      <c r="H1001" s="2">
        <f t="shared" si="119"/>
        <v>5.1248439999999968</v>
      </c>
      <c r="I1001" s="2">
        <f t="array" ref="I1001">SUMPRODUCT(B985:B1004, (ROW(B985:B1004)-ROW(B985)+1)) / (20*21/2)</f>
        <v>4.2740933333333331</v>
      </c>
      <c r="J1001" s="2">
        <f t="shared" si="122"/>
        <v>4.3238454155882824</v>
      </c>
      <c r="K1001" s="2">
        <f t="shared" si="116"/>
        <v>4.4692957479494924</v>
      </c>
    </row>
    <row r="1002" spans="1:11" ht="13.5" x14ac:dyDescent="0.25">
      <c r="A1002" s="3">
        <f>TITRES_STAT!B1005</f>
        <v>43769</v>
      </c>
      <c r="B1002" s="5">
        <f>TITRES_STAT!D1005</f>
        <v>4.0989000000000004</v>
      </c>
      <c r="C1002" s="2">
        <f t="shared" si="117"/>
        <v>0</v>
      </c>
      <c r="D1002" s="2">
        <f t="shared" si="118"/>
        <v>4.1938000000000004</v>
      </c>
      <c r="E1002" s="2">
        <f t="shared" si="120"/>
        <v>4.4425100000000004</v>
      </c>
      <c r="F1002" s="2">
        <f t="shared" si="121"/>
        <v>4.2179400000000005</v>
      </c>
      <c r="G1002" s="2">
        <f t="shared" si="115"/>
        <v>4.4343339999999998</v>
      </c>
      <c r="H1002" s="2">
        <f t="shared" si="119"/>
        <v>5.1217979999999965</v>
      </c>
      <c r="I1002" s="2">
        <f t="array" ref="I1002">SUMPRODUCT(B986:B1005, (ROW(B986:B1005)-ROW(B986)+1)) / (20*21/2)</f>
        <v>4.2404309523809518</v>
      </c>
      <c r="J1002" s="2">
        <f t="shared" si="122"/>
        <v>4.3024220426751132</v>
      </c>
      <c r="K1002" s="2">
        <f t="shared" si="116"/>
        <v>4.4547704245004924</v>
      </c>
    </row>
    <row r="1003" spans="1:11" ht="13.5" x14ac:dyDescent="0.25">
      <c r="A1003" s="3">
        <f>TITRES_STAT!B1006</f>
        <v>43770</v>
      </c>
      <c r="B1003" s="5">
        <f>TITRES_STAT!D1006</f>
        <v>4.0579999999999998</v>
      </c>
      <c r="C1003" s="2">
        <f t="shared" si="117"/>
        <v>-4.0900000000000603E-2</v>
      </c>
      <c r="D1003" s="2">
        <f t="shared" si="118"/>
        <v>4.1218000000000004</v>
      </c>
      <c r="E1003" s="2">
        <f t="shared" si="120"/>
        <v>4.3705099999999995</v>
      </c>
      <c r="F1003" s="2">
        <f t="shared" si="121"/>
        <v>4.2171199999999995</v>
      </c>
      <c r="G1003" s="2">
        <f t="shared" si="115"/>
        <v>4.41568</v>
      </c>
      <c r="H1003" s="2">
        <f t="shared" si="119"/>
        <v>5.1179439999999969</v>
      </c>
      <c r="I1003" s="2">
        <f t="array" ref="I1003">SUMPRODUCT(B987:B1006, (ROW(B987:B1006)-ROW(B987)+1)) / (20*21/2)</f>
        <v>4.2015938095238097</v>
      </c>
      <c r="J1003" s="2">
        <f t="shared" si="122"/>
        <v>4.2791437528965304</v>
      </c>
      <c r="K1003" s="2">
        <f t="shared" si="116"/>
        <v>4.4392108000102777</v>
      </c>
    </row>
    <row r="1004" spans="1:11" ht="13.5" x14ac:dyDescent="0.25">
      <c r="A1004" s="3">
        <f>TITRES_STAT!B1007</f>
        <v>43773</v>
      </c>
      <c r="B1004" s="5">
        <f>TITRES_STAT!D1007</f>
        <v>4.0498000000000003</v>
      </c>
      <c r="C1004" s="2">
        <f t="shared" si="117"/>
        <v>-8.199999999999541E-3</v>
      </c>
      <c r="D1004" s="2">
        <f t="shared" si="118"/>
        <v>4.08744</v>
      </c>
      <c r="E1004" s="2">
        <f t="shared" si="120"/>
        <v>4.3050599999999992</v>
      </c>
      <c r="F1004" s="2">
        <f t="shared" si="121"/>
        <v>4.223255</v>
      </c>
      <c r="G1004" s="2">
        <f t="shared" si="115"/>
        <v>4.3970259999999994</v>
      </c>
      <c r="H1004" s="2">
        <f t="shared" si="119"/>
        <v>5.1128414999999965</v>
      </c>
      <c r="I1004" s="2">
        <f t="array" ref="I1004">SUMPRODUCT(B988:B1007, (ROW(B988:B1007)-ROW(B988)+1)) / (20*21/2)</f>
        <v>4.1762671428571432</v>
      </c>
      <c r="J1004" s="2">
        <f t="shared" si="122"/>
        <v>4.2573014907159088</v>
      </c>
      <c r="K1004" s="2">
        <f t="shared" si="116"/>
        <v>4.4239397882451685</v>
      </c>
    </row>
    <row r="1005" spans="1:11" ht="13.5" x14ac:dyDescent="0.25">
      <c r="A1005" s="3">
        <f>TITRES_STAT!B1008</f>
        <v>43774</v>
      </c>
      <c r="B1005" s="5">
        <f>TITRES_STAT!D1008</f>
        <v>3.8698000000000001</v>
      </c>
      <c r="C1005" s="2">
        <f t="shared" si="117"/>
        <v>-0.18000000000000016</v>
      </c>
      <c r="D1005" s="2">
        <f t="shared" si="118"/>
        <v>4.0350800000000007</v>
      </c>
      <c r="E1005" s="2">
        <f t="shared" si="120"/>
        <v>4.2216099999999992</v>
      </c>
      <c r="F1005" s="2">
        <f t="shared" si="121"/>
        <v>4.2203900000000001</v>
      </c>
      <c r="G1005" s="2">
        <f t="shared" si="115"/>
        <v>4.3733000000000004</v>
      </c>
      <c r="H1005" s="2">
        <f t="shared" si="119"/>
        <v>5.1055914999999965</v>
      </c>
      <c r="I1005" s="2">
        <f t="array" ref="I1005">SUMPRODUCT(B989:B1008, (ROW(B989:B1008)-ROW(B989)+1)) / (20*21/2)</f>
        <v>4.1632533333333335</v>
      </c>
      <c r="J1005" s="2">
        <f t="shared" si="122"/>
        <v>4.2203965868382038</v>
      </c>
      <c r="K1005" s="2">
        <f t="shared" si="116"/>
        <v>4.4022088161571231</v>
      </c>
    </row>
    <row r="1006" spans="1:11" ht="13.5" x14ac:dyDescent="0.25">
      <c r="A1006" s="3">
        <f>TITRES_STAT!B1009</f>
        <v>43775</v>
      </c>
      <c r="B1006" s="5">
        <f>TITRES_STAT!D1009</f>
        <v>3.8126000000000002</v>
      </c>
      <c r="C1006" s="2">
        <f t="shared" si="117"/>
        <v>-5.7199999999999918E-2</v>
      </c>
      <c r="D1006" s="2">
        <f t="shared" si="118"/>
        <v>3.9778200000000004</v>
      </c>
      <c r="E1006" s="2">
        <f t="shared" si="120"/>
        <v>4.1324399999999999</v>
      </c>
      <c r="F1006" s="2">
        <f t="shared" si="121"/>
        <v>4.2175300000000009</v>
      </c>
      <c r="G1006" s="2">
        <f t="shared" si="115"/>
        <v>4.3497380000000003</v>
      </c>
      <c r="H1006" s="2">
        <f t="shared" si="119"/>
        <v>5.0980959999999955</v>
      </c>
      <c r="I1006" s="2">
        <f t="array" ref="I1006">SUMPRODUCT(B990:B1009, (ROW(B990:B1009)-ROW(B990)+1)) / (20*21/2)</f>
        <v>4.1486423809523805</v>
      </c>
      <c r="J1006" s="2">
        <f t="shared" si="122"/>
        <v>4.181558816663137</v>
      </c>
      <c r="K1006" s="2">
        <f t="shared" si="116"/>
        <v>4.3790869017980203</v>
      </c>
    </row>
    <row r="1007" spans="1:11" ht="13.5" x14ac:dyDescent="0.25">
      <c r="A1007" s="3">
        <f>TITRES_STAT!B1010</f>
        <v>43776</v>
      </c>
      <c r="B1007" s="5">
        <f>TITRES_STAT!D1010</f>
        <v>3.9516</v>
      </c>
      <c r="C1007" s="2">
        <f t="shared" si="117"/>
        <v>0.13899999999999979</v>
      </c>
      <c r="D1007" s="2">
        <f t="shared" si="118"/>
        <v>3.9483600000000001</v>
      </c>
      <c r="E1007" s="2">
        <f t="shared" si="120"/>
        <v>4.0710800000000003</v>
      </c>
      <c r="F1007" s="2">
        <f t="shared" si="121"/>
        <v>4.2273450000000006</v>
      </c>
      <c r="G1007" s="2">
        <f t="shared" si="115"/>
        <v>4.3319020000000004</v>
      </c>
      <c r="H1007" s="2">
        <f t="shared" si="119"/>
        <v>5.0908929999999959</v>
      </c>
      <c r="I1007" s="2">
        <f t="array" ref="I1007">SUMPRODUCT(B991:B1010, (ROW(B991:B1010)-ROW(B991)+1)) / (20*21/2)</f>
        <v>4.1328628571428574</v>
      </c>
      <c r="J1007" s="2">
        <f t="shared" si="122"/>
        <v>4.1596579769809336</v>
      </c>
      <c r="K1007" s="2">
        <f t="shared" si="116"/>
        <v>4.3623227095706474</v>
      </c>
    </row>
    <row r="1008" spans="1:11" ht="13.5" x14ac:dyDescent="0.25">
      <c r="A1008" s="3">
        <f>TITRES_STAT!B1011</f>
        <v>43777</v>
      </c>
      <c r="B1008" s="5">
        <f>TITRES_STAT!D1011</f>
        <v>4.0907</v>
      </c>
      <c r="C1008" s="2">
        <f t="shared" si="117"/>
        <v>0.1391</v>
      </c>
      <c r="D1008" s="2">
        <f t="shared" si="118"/>
        <v>3.9549000000000007</v>
      </c>
      <c r="E1008" s="2">
        <f t="shared" si="120"/>
        <v>4.0383500000000003</v>
      </c>
      <c r="F1008" s="2">
        <f t="shared" si="121"/>
        <v>4.2441149999999999</v>
      </c>
      <c r="G1008" s="2">
        <f t="shared" si="115"/>
        <v>4.317666</v>
      </c>
      <c r="H1008" s="2">
        <f t="shared" si="119"/>
        <v>5.0841439999999958</v>
      </c>
      <c r="I1008" s="2">
        <f t="array" ref="I1008">SUMPRODUCT(B992:B1011, (ROW(B992:B1011)-ROW(B992)+1)) / (20*21/2)</f>
        <v>4.116732857142857</v>
      </c>
      <c r="J1008" s="2">
        <f t="shared" si="122"/>
        <v>4.1530905506017968</v>
      </c>
      <c r="K1008" s="2">
        <f t="shared" si="116"/>
        <v>4.3516708386070935</v>
      </c>
    </row>
    <row r="1009" spans="1:11" ht="13.5" x14ac:dyDescent="0.25">
      <c r="A1009" s="3">
        <f>TITRES_STAT!B1012</f>
        <v>43780</v>
      </c>
      <c r="B1009" s="5">
        <f>TITRES_STAT!D1012</f>
        <v>4.0907</v>
      </c>
      <c r="C1009" s="2">
        <f t="shared" si="117"/>
        <v>0</v>
      </c>
      <c r="D1009" s="2">
        <f t="shared" si="118"/>
        <v>3.9630800000000002</v>
      </c>
      <c r="E1009" s="2">
        <f t="shared" si="120"/>
        <v>4.0252600000000003</v>
      </c>
      <c r="F1009" s="2">
        <f t="shared" si="121"/>
        <v>4.2563849999999999</v>
      </c>
      <c r="G1009" s="2">
        <f t="shared" si="115"/>
        <v>4.3035939999999995</v>
      </c>
      <c r="H1009" s="2">
        <f t="shared" si="119"/>
        <v>5.0776364999999952</v>
      </c>
      <c r="I1009" s="2">
        <f t="array" ref="I1009">SUMPRODUCT(B993:B1012, (ROW(B993:B1012)-ROW(B993)+1)) / (20*21/2)</f>
        <v>4.1013819047619045</v>
      </c>
      <c r="J1009" s="2">
        <f t="shared" si="122"/>
        <v>4.1471485934016261</v>
      </c>
      <c r="K1009" s="2">
        <f t="shared" si="116"/>
        <v>4.3414366880734825</v>
      </c>
    </row>
    <row r="1010" spans="1:11" ht="13.5" x14ac:dyDescent="0.25">
      <c r="A1010" s="3">
        <f>TITRES_STAT!B1013</f>
        <v>43781</v>
      </c>
      <c r="B1010" s="5">
        <f>TITRES_STAT!D1013</f>
        <v>4.0907</v>
      </c>
      <c r="C1010" s="2">
        <f t="shared" si="117"/>
        <v>0</v>
      </c>
      <c r="D1010" s="2">
        <f t="shared" si="118"/>
        <v>4.0072600000000005</v>
      </c>
      <c r="E1010" s="2">
        <f t="shared" si="120"/>
        <v>4.0211699999999997</v>
      </c>
      <c r="F1010" s="2">
        <f t="shared" si="121"/>
        <v>4.2600649999999991</v>
      </c>
      <c r="G1010" s="2">
        <f t="shared" ref="G1010:G1073" si="123">AVERAGE(B961:B1010)</f>
        <v>4.2905040000000003</v>
      </c>
      <c r="H1010" s="2">
        <f t="shared" si="119"/>
        <v>5.072134999999995</v>
      </c>
      <c r="I1010" s="2">
        <f t="array" ref="I1010">SUMPRODUCT(B994:B1013, (ROW(B994:B1013)-ROW(B994)+1)) / (20*21/2)</f>
        <v>4.087237142857143</v>
      </c>
      <c r="J1010" s="2">
        <f t="shared" si="122"/>
        <v>4.1417725368871858</v>
      </c>
      <c r="K1010" s="2">
        <f t="shared" si="116"/>
        <v>4.3316038767764837</v>
      </c>
    </row>
    <row r="1011" spans="1:11" ht="13.5" x14ac:dyDescent="0.25">
      <c r="A1011" s="3">
        <f>TITRES_STAT!B1014</f>
        <v>43782</v>
      </c>
      <c r="B1011" s="5">
        <f>TITRES_STAT!D1014</f>
        <v>4.0907</v>
      </c>
      <c r="C1011" s="2">
        <f t="shared" si="117"/>
        <v>0</v>
      </c>
      <c r="D1011" s="2">
        <f t="shared" si="118"/>
        <v>4.0628799999999998</v>
      </c>
      <c r="E1011" s="2">
        <f t="shared" si="120"/>
        <v>4.0203499999999996</v>
      </c>
      <c r="F1011" s="2">
        <f t="shared" si="121"/>
        <v>4.2518849999999997</v>
      </c>
      <c r="G1011" s="2">
        <f t="shared" si="123"/>
        <v>4.2790499999999998</v>
      </c>
      <c r="H1011" s="2">
        <f t="shared" si="119"/>
        <v>5.0679614999999947</v>
      </c>
      <c r="I1011" s="2">
        <f t="array" ref="I1011">SUMPRODUCT(B995:B1014, (ROW(B995:B1014)-ROW(B995)+1)) / (20*21/2)</f>
        <v>4.0873185714285718</v>
      </c>
      <c r="J1011" s="2">
        <f t="shared" si="122"/>
        <v>4.1369084857550726</v>
      </c>
      <c r="K1011" s="2">
        <f t="shared" ref="K1011:K1074" si="124">$K$4*B1011+(1-$K$4)*K1010</f>
        <v>4.3221566659225044</v>
      </c>
    </row>
    <row r="1012" spans="1:11" ht="13.5" x14ac:dyDescent="0.25">
      <c r="A1012" s="3">
        <f>TITRES_STAT!B1015</f>
        <v>43783</v>
      </c>
      <c r="B1012" s="5">
        <f>TITRES_STAT!D1015</f>
        <v>4.0907</v>
      </c>
      <c r="C1012" s="2">
        <f t="shared" si="117"/>
        <v>0</v>
      </c>
      <c r="D1012" s="2">
        <f t="shared" si="118"/>
        <v>4.0907</v>
      </c>
      <c r="E1012" s="2">
        <f t="shared" si="120"/>
        <v>4.0195299999999996</v>
      </c>
      <c r="F1012" s="2">
        <f t="shared" si="121"/>
        <v>4.2310199999999991</v>
      </c>
      <c r="G1012" s="2">
        <f t="shared" si="123"/>
        <v>4.2693959999999986</v>
      </c>
      <c r="H1012" s="2">
        <f t="shared" si="119"/>
        <v>5.0630634999999948</v>
      </c>
      <c r="I1012" s="2">
        <f t="array" ref="I1012">SUMPRODUCT(B996:B1015, (ROW(B996:B1015)-ROW(B996)+1)) / (20*21/2)</f>
        <v>4.1139676190476191</v>
      </c>
      <c r="J1012" s="2">
        <f t="shared" si="122"/>
        <v>4.132507677587923</v>
      </c>
      <c r="K1012" s="2">
        <f t="shared" si="124"/>
        <v>4.3130799339255432</v>
      </c>
    </row>
    <row r="1013" spans="1:11" ht="13.5" x14ac:dyDescent="0.25">
      <c r="A1013" s="3">
        <f>TITRES_STAT!B1016</f>
        <v>43784</v>
      </c>
      <c r="B1013" s="5">
        <f>TITRES_STAT!D1016</f>
        <v>4.0824999999999996</v>
      </c>
      <c r="C1013" s="2">
        <f t="shared" si="117"/>
        <v>-8.2000000000004292E-3</v>
      </c>
      <c r="D1013" s="2">
        <f t="shared" si="118"/>
        <v>4.0890599999999999</v>
      </c>
      <c r="E1013" s="2">
        <f t="shared" si="120"/>
        <v>4.0219799999999992</v>
      </c>
      <c r="F1013" s="2">
        <f t="shared" si="121"/>
        <v>4.1962449999999993</v>
      </c>
      <c r="G1013" s="2">
        <f t="shared" si="123"/>
        <v>4.2587599999999997</v>
      </c>
      <c r="H1013" s="2">
        <f t="shared" si="119"/>
        <v>5.0582454999999946</v>
      </c>
      <c r="I1013" s="2">
        <f t="array" ref="I1013">SUMPRODUCT(B997:B1016, (ROW(B997:B1016)-ROW(B997)+1)) / (20*21/2)</f>
        <v>4.1519576190476188</v>
      </c>
      <c r="J1013" s="2">
        <f t="shared" si="122"/>
        <v>4.1277450416271684</v>
      </c>
      <c r="K1013" s="2">
        <f t="shared" si="124"/>
        <v>4.3040375835755222</v>
      </c>
    </row>
    <row r="1014" spans="1:11" ht="13.5" x14ac:dyDescent="0.25">
      <c r="A1014" s="3">
        <f>TITRES_STAT!B1017</f>
        <v>43787</v>
      </c>
      <c r="B1014" s="5">
        <f>TITRES_STAT!D1017</f>
        <v>4.1970999999999998</v>
      </c>
      <c r="C1014" s="2">
        <f t="shared" si="117"/>
        <v>0.11460000000000026</v>
      </c>
      <c r="D1014" s="2">
        <f t="shared" si="118"/>
        <v>4.110339999999999</v>
      </c>
      <c r="E1014" s="2">
        <f t="shared" si="120"/>
        <v>4.0367100000000002</v>
      </c>
      <c r="F1014" s="2">
        <f t="shared" si="121"/>
        <v>4.1708850000000002</v>
      </c>
      <c r="G1014" s="2">
        <f t="shared" si="123"/>
        <v>4.2530339999999995</v>
      </c>
      <c r="H1014" s="2">
        <f t="shared" si="119"/>
        <v>5.0539199999999944</v>
      </c>
      <c r="I1014" s="2">
        <f t="array" ref="I1014">SUMPRODUCT(B998:B1017, (ROW(B998:B1017)-ROW(B998)+1)) / (20*21/2)</f>
        <v>4.1851914285714287</v>
      </c>
      <c r="J1014" s="2">
        <f t="shared" si="122"/>
        <v>4.1343502757579138</v>
      </c>
      <c r="K1014" s="2">
        <f t="shared" si="124"/>
        <v>4.2998439528470707</v>
      </c>
    </row>
    <row r="1015" spans="1:11" ht="13.5" x14ac:dyDescent="0.25">
      <c r="A1015" s="3">
        <f>TITRES_STAT!B1018</f>
        <v>43788</v>
      </c>
      <c r="B1015" s="5">
        <f>TITRES_STAT!D1018</f>
        <v>4.4507000000000003</v>
      </c>
      <c r="C1015" s="2">
        <f t="shared" si="117"/>
        <v>0.25360000000000049</v>
      </c>
      <c r="D1015" s="2">
        <f t="shared" si="118"/>
        <v>4.1823399999999999</v>
      </c>
      <c r="E1015" s="2">
        <f t="shared" si="120"/>
        <v>4.0948000000000002</v>
      </c>
      <c r="F1015" s="2">
        <f t="shared" si="121"/>
        <v>4.1582049999999997</v>
      </c>
      <c r="G1015" s="2">
        <f t="shared" si="123"/>
        <v>4.2523800000000005</v>
      </c>
      <c r="H1015" s="2">
        <f t="shared" si="119"/>
        <v>5.0512644999999949</v>
      </c>
      <c r="I1015" s="2">
        <f t="array" ref="I1015">SUMPRODUCT(B999:B1018, (ROW(B999:B1018)-ROW(B999)+1)) / (20*21/2)</f>
        <v>4.2218509523809518</v>
      </c>
      <c r="J1015" s="2">
        <f t="shared" si="122"/>
        <v>4.1644788209238266</v>
      </c>
      <c r="K1015" s="2">
        <f t="shared" si="124"/>
        <v>4.3057598762648324</v>
      </c>
    </row>
    <row r="1016" spans="1:11" ht="13.5" x14ac:dyDescent="0.25">
      <c r="A1016" s="3">
        <f>TITRES_STAT!B1019</f>
        <v>43789</v>
      </c>
      <c r="B1016" s="5">
        <f>TITRES_STAT!D1019</f>
        <v>4.5571000000000002</v>
      </c>
      <c r="C1016" s="2">
        <f t="shared" si="117"/>
        <v>0.10639999999999983</v>
      </c>
      <c r="D1016" s="2">
        <f t="shared" si="118"/>
        <v>4.2756200000000009</v>
      </c>
      <c r="E1016" s="2">
        <f t="shared" si="120"/>
        <v>4.1692499999999999</v>
      </c>
      <c r="F1016" s="2">
        <f t="shared" si="121"/>
        <v>4.1508449999999995</v>
      </c>
      <c r="G1016" s="2">
        <f t="shared" si="123"/>
        <v>4.2527080000000002</v>
      </c>
      <c r="H1016" s="2">
        <f t="shared" si="119"/>
        <v>5.0494629999999949</v>
      </c>
      <c r="I1016" s="2">
        <f t="array" ref="I1016">SUMPRODUCT(B1000:B1019, (ROW(B1000:B1019)-ROW(B1000)+1)) / (20*21/2)</f>
        <v>4.2454985714285707</v>
      </c>
      <c r="J1016" s="2">
        <f t="shared" si="122"/>
        <v>4.2018713141691766</v>
      </c>
      <c r="K1016" s="2">
        <f t="shared" si="124"/>
        <v>4.3156163517054278</v>
      </c>
    </row>
    <row r="1017" spans="1:11" ht="13.5" x14ac:dyDescent="0.25">
      <c r="A1017" s="3">
        <f>TITRES_STAT!B1020</f>
        <v>43790</v>
      </c>
      <c r="B1017" s="5">
        <f>TITRES_STAT!D1020</f>
        <v>4.4997999999999996</v>
      </c>
      <c r="C1017" s="2">
        <f t="shared" si="117"/>
        <v>-5.7300000000000573E-2</v>
      </c>
      <c r="D1017" s="2">
        <f t="shared" si="118"/>
        <v>4.3574399999999995</v>
      </c>
      <c r="E1017" s="2">
        <f t="shared" si="120"/>
        <v>4.2240699999999993</v>
      </c>
      <c r="F1017" s="2">
        <f t="shared" si="121"/>
        <v>4.1475749999999998</v>
      </c>
      <c r="G1017" s="2">
        <f t="shared" si="123"/>
        <v>4.2504180000000007</v>
      </c>
      <c r="H1017" s="2">
        <f t="shared" si="119"/>
        <v>5.0470529999999947</v>
      </c>
      <c r="I1017" s="2">
        <f t="array" ref="I1017">SUMPRODUCT(B1001:B1020, (ROW(B1001:B1020)-ROW(B1001)+1)) / (20*21/2)</f>
        <v>4.2659557142857141</v>
      </c>
      <c r="J1017" s="2">
        <f t="shared" si="122"/>
        <v>4.2302454747244926</v>
      </c>
      <c r="K1017" s="2">
        <f t="shared" si="124"/>
        <v>4.3228392398738427</v>
      </c>
    </row>
    <row r="1018" spans="1:11" ht="13.5" x14ac:dyDescent="0.25">
      <c r="A1018" s="3">
        <f>TITRES_STAT!B1021</f>
        <v>43791</v>
      </c>
      <c r="B1018" s="5">
        <f>TITRES_STAT!D1021</f>
        <v>4.5324999999999998</v>
      </c>
      <c r="C1018" s="2">
        <f t="shared" si="117"/>
        <v>3.2700000000000173E-2</v>
      </c>
      <c r="D1018" s="2">
        <f t="shared" si="118"/>
        <v>4.4474399999999994</v>
      </c>
      <c r="E1018" s="2">
        <f t="shared" si="120"/>
        <v>4.2682500000000001</v>
      </c>
      <c r="F1018" s="2">
        <f t="shared" si="121"/>
        <v>4.1532999999999998</v>
      </c>
      <c r="G1018" s="2">
        <f t="shared" si="123"/>
        <v>4.2492720000000004</v>
      </c>
      <c r="H1018" s="2">
        <f t="shared" si="119"/>
        <v>5.0449274999999956</v>
      </c>
      <c r="I1018" s="2">
        <f t="array" ref="I1018">SUMPRODUCT(B1002:B1021, (ROW(B1002:B1021)-ROW(B1002)+1)) / (20*21/2)</f>
        <v>4.2852438095238092</v>
      </c>
      <c r="J1018" s="2">
        <f t="shared" si="122"/>
        <v>4.2590316199888267</v>
      </c>
      <c r="K1018" s="2">
        <f t="shared" si="124"/>
        <v>4.3310612304670251</v>
      </c>
    </row>
    <row r="1019" spans="1:11" ht="13.5" x14ac:dyDescent="0.25">
      <c r="A1019" s="3">
        <f>TITRES_STAT!B1022</f>
        <v>43794</v>
      </c>
      <c r="B1019" s="5">
        <f>TITRES_STAT!D1022</f>
        <v>4.4016000000000002</v>
      </c>
      <c r="C1019" s="2">
        <f t="shared" si="117"/>
        <v>-0.13089999999999957</v>
      </c>
      <c r="D1019" s="2">
        <f t="shared" si="118"/>
        <v>4.4883399999999991</v>
      </c>
      <c r="E1019" s="2">
        <f t="shared" si="120"/>
        <v>4.2993399999999999</v>
      </c>
      <c r="F1019" s="2">
        <f t="shared" si="121"/>
        <v>4.1623000000000001</v>
      </c>
      <c r="G1019" s="2">
        <f t="shared" si="123"/>
        <v>4.2458360000000006</v>
      </c>
      <c r="H1019" s="2">
        <f t="shared" si="119"/>
        <v>5.0425899999999952</v>
      </c>
      <c r="I1019" s="2">
        <f t="array" ref="I1019">SUMPRODUCT(B1003:B1022, (ROW(B1003:B1022)-ROW(B1003)+1)) / (20*21/2)</f>
        <v>4.3055404761904761</v>
      </c>
      <c r="J1019" s="2">
        <f t="shared" si="122"/>
        <v>4.2726095609422714</v>
      </c>
      <c r="K1019" s="2">
        <f t="shared" si="124"/>
        <v>4.3338274567232205</v>
      </c>
    </row>
    <row r="1020" spans="1:11" ht="13.5" x14ac:dyDescent="0.25">
      <c r="A1020" s="3">
        <f>TITRES_STAT!B1023</f>
        <v>43795</v>
      </c>
      <c r="B1020" s="5">
        <f>TITRES_STAT!D1023</f>
        <v>4.3771000000000004</v>
      </c>
      <c r="C1020" s="2">
        <f t="shared" si="117"/>
        <v>-2.4499999999999744E-2</v>
      </c>
      <c r="D1020" s="2">
        <f t="shared" si="118"/>
        <v>4.4736199999999995</v>
      </c>
      <c r="E1020" s="2">
        <f t="shared" si="120"/>
        <v>4.3279800000000002</v>
      </c>
      <c r="F1020" s="2">
        <f t="shared" si="121"/>
        <v>4.174574999999999</v>
      </c>
      <c r="G1020" s="2">
        <f t="shared" si="123"/>
        <v>4.2437100000000019</v>
      </c>
      <c r="H1020" s="2">
        <f t="shared" si="119"/>
        <v>5.0403314999999962</v>
      </c>
      <c r="I1020" s="2">
        <f t="array" ref="I1020">SUMPRODUCT(B1004:B1023, (ROW(B1004:B1023)-ROW(B1004)+1)) / (20*21/2)</f>
        <v>4.3181671428571429</v>
      </c>
      <c r="J1020" s="2">
        <f t="shared" si="122"/>
        <v>4.2825610313287221</v>
      </c>
      <c r="K1020" s="2">
        <f t="shared" si="124"/>
        <v>4.3355244192046634</v>
      </c>
    </row>
    <row r="1021" spans="1:11" ht="13.5" x14ac:dyDescent="0.25">
      <c r="A1021" s="3">
        <f>TITRES_STAT!B1024</f>
        <v>43796</v>
      </c>
      <c r="B1021" s="5">
        <f>TITRES_STAT!D1024</f>
        <v>4.3771000000000004</v>
      </c>
      <c r="C1021" s="2">
        <f t="shared" si="117"/>
        <v>0</v>
      </c>
      <c r="D1021" s="2">
        <f t="shared" si="118"/>
        <v>4.4376199999999999</v>
      </c>
      <c r="E1021" s="2">
        <f t="shared" si="120"/>
        <v>4.3566200000000004</v>
      </c>
      <c r="F1021" s="2">
        <f t="shared" si="121"/>
        <v>4.1884849999999991</v>
      </c>
      <c r="G1021" s="2">
        <f t="shared" si="123"/>
        <v>4.2406020000000009</v>
      </c>
      <c r="H1021" s="2">
        <f t="shared" si="119"/>
        <v>5.0373484999999958</v>
      </c>
      <c r="I1021" s="2">
        <f t="array" ref="I1021">SUMPRODUCT(B1005:B1024, (ROW(B1005:B1024)-ROW(B1005)+1)) / (20*21/2)</f>
        <v>4.3294690476190478</v>
      </c>
      <c r="J1021" s="2">
        <f t="shared" si="122"/>
        <v>4.2915647426307491</v>
      </c>
      <c r="K1021" s="2">
        <f t="shared" si="124"/>
        <v>4.3371548341378148</v>
      </c>
    </row>
    <row r="1022" spans="1:11" ht="13.5" x14ac:dyDescent="0.25">
      <c r="A1022" s="3">
        <f>TITRES_STAT!B1025</f>
        <v>43797</v>
      </c>
      <c r="B1022" s="5">
        <f>TITRES_STAT!D1025</f>
        <v>4.4016000000000002</v>
      </c>
      <c r="C1022" s="2">
        <f t="shared" si="117"/>
        <v>2.4499999999999744E-2</v>
      </c>
      <c r="D1022" s="2">
        <f t="shared" si="118"/>
        <v>4.41798</v>
      </c>
      <c r="E1022" s="2">
        <f t="shared" si="120"/>
        <v>4.3877100000000002</v>
      </c>
      <c r="F1022" s="2">
        <f t="shared" si="121"/>
        <v>4.2036199999999999</v>
      </c>
      <c r="G1022" s="2">
        <f t="shared" si="123"/>
        <v>4.2381480000000016</v>
      </c>
      <c r="H1022" s="2">
        <f t="shared" si="119"/>
        <v>5.034004999999997</v>
      </c>
      <c r="I1022" s="2">
        <f t="array" ref="I1022">SUMPRODUCT(B1006:B1025, (ROW(B1006:B1025)-ROW(B1006)+1)) / (20*21/2)</f>
        <v>4.3355119047619048</v>
      </c>
      <c r="J1022" s="2">
        <f t="shared" si="122"/>
        <v>4.3020442909516303</v>
      </c>
      <c r="K1022" s="2">
        <f t="shared" si="124"/>
        <v>4.3396820955441751</v>
      </c>
    </row>
    <row r="1023" spans="1:11" ht="13.5" x14ac:dyDescent="0.25">
      <c r="A1023" s="3">
        <f>TITRES_STAT!B1026</f>
        <v>43798</v>
      </c>
      <c r="B1023" s="5">
        <f>TITRES_STAT!D1026</f>
        <v>4.3361999999999998</v>
      </c>
      <c r="C1023" s="2">
        <f t="shared" si="117"/>
        <v>-6.5400000000000347E-2</v>
      </c>
      <c r="D1023" s="2">
        <f t="shared" si="118"/>
        <v>4.3787199999999995</v>
      </c>
      <c r="E1023" s="2">
        <f t="shared" si="120"/>
        <v>4.413079999999999</v>
      </c>
      <c r="F1023" s="2">
        <f t="shared" si="121"/>
        <v>4.2175299999999991</v>
      </c>
      <c r="G1023" s="2">
        <f t="shared" si="123"/>
        <v>4.2352040000000013</v>
      </c>
      <c r="H1023" s="2">
        <f t="shared" si="119"/>
        <v>5.0301334999999963</v>
      </c>
      <c r="I1023" s="2">
        <f t="array" ref="I1023">SUMPRODUCT(B1007:B1026, (ROW(B1007:B1026)-ROW(B1007)+1)) / (20*21/2)</f>
        <v>4.3356238095238098</v>
      </c>
      <c r="J1023" s="2">
        <f t="shared" si="122"/>
        <v>4.3052972156229039</v>
      </c>
      <c r="K1023" s="2">
        <f t="shared" si="124"/>
        <v>4.3395455427777367</v>
      </c>
    </row>
    <row r="1024" spans="1:11" ht="13.5" x14ac:dyDescent="0.25">
      <c r="A1024" s="3">
        <f>TITRES_STAT!B1027</f>
        <v>43801</v>
      </c>
      <c r="B1024" s="5">
        <f>TITRES_STAT!D1027</f>
        <v>4.3361999999999998</v>
      </c>
      <c r="C1024" s="2">
        <f t="shared" si="117"/>
        <v>0</v>
      </c>
      <c r="D1024" s="2">
        <f t="shared" si="118"/>
        <v>4.3656400000000009</v>
      </c>
      <c r="E1024" s="2">
        <f t="shared" si="120"/>
        <v>4.4269899999999991</v>
      </c>
      <c r="F1024" s="2">
        <f t="shared" si="121"/>
        <v>4.2318500000000006</v>
      </c>
      <c r="G1024" s="2">
        <f t="shared" si="123"/>
        <v>4.2343860000000015</v>
      </c>
      <c r="H1024" s="2">
        <f t="shared" si="119"/>
        <v>5.0264629999999961</v>
      </c>
      <c r="I1024" s="2">
        <f t="array" ref="I1024">SUMPRODUCT(B1008:B1027, (ROW(B1008:B1027)-ROW(B1008)+1)) / (20*21/2)</f>
        <v>4.3219466666666664</v>
      </c>
      <c r="J1024" s="2">
        <f t="shared" si="122"/>
        <v>4.3082403379445324</v>
      </c>
      <c r="K1024" s="2">
        <f t="shared" si="124"/>
        <v>4.3394143450217468</v>
      </c>
    </row>
    <row r="1025" spans="1:11" ht="13.5" x14ac:dyDescent="0.25">
      <c r="A1025" s="3">
        <f>TITRES_STAT!B1028</f>
        <v>43802</v>
      </c>
      <c r="B1025" s="5">
        <f>TITRES_STAT!D1028</f>
        <v>4.2953000000000001</v>
      </c>
      <c r="C1025" s="2">
        <f t="shared" si="117"/>
        <v>-4.0899999999999714E-2</v>
      </c>
      <c r="D1025" s="2">
        <f t="shared" si="118"/>
        <v>4.3492800000000003</v>
      </c>
      <c r="E1025" s="2">
        <f t="shared" si="120"/>
        <v>4.4114499999999994</v>
      </c>
      <c r="F1025" s="2">
        <f t="shared" si="121"/>
        <v>4.2531250000000007</v>
      </c>
      <c r="G1025" s="2">
        <f t="shared" si="123"/>
        <v>4.2319320000000014</v>
      </c>
      <c r="H1025" s="2">
        <f t="shared" si="119"/>
        <v>5.0222659999999966</v>
      </c>
      <c r="I1025" s="2">
        <f t="array" ref="I1025">SUMPRODUCT(B1009:B1028, (ROW(B1009:B1028)-ROW(B1009)+1)) / (20*21/2)</f>
        <v>4.3167647619047615</v>
      </c>
      <c r="J1025" s="2">
        <f t="shared" si="122"/>
        <v>4.3070079248069577</v>
      </c>
      <c r="K1025" s="2">
        <f t="shared" si="124"/>
        <v>4.3376843707071684</v>
      </c>
    </row>
    <row r="1026" spans="1:11" ht="13.5" x14ac:dyDescent="0.25">
      <c r="A1026" s="3">
        <f>TITRES_STAT!B1029</f>
        <v>43803</v>
      </c>
      <c r="B1026" s="5">
        <f>TITRES_STAT!D1029</f>
        <v>4.2542999999999997</v>
      </c>
      <c r="C1026" s="2">
        <f t="shared" si="117"/>
        <v>-4.1000000000000369E-2</v>
      </c>
      <c r="D1026" s="2">
        <f t="shared" si="118"/>
        <v>4.3247200000000001</v>
      </c>
      <c r="E1026" s="2">
        <f t="shared" si="120"/>
        <v>4.3811699999999991</v>
      </c>
      <c r="F1026" s="2">
        <f t="shared" si="121"/>
        <v>4.2752099999999995</v>
      </c>
      <c r="G1026" s="2">
        <f t="shared" si="123"/>
        <v>4.228822000000001</v>
      </c>
      <c r="H1026" s="2">
        <f t="shared" si="119"/>
        <v>5.0179849999999968</v>
      </c>
      <c r="I1026" s="2">
        <f t="array" ref="I1026">SUMPRODUCT(B1010:B1029, (ROW(B1010:B1029)-ROW(B1010)+1)) / (20*21/2)</f>
        <v>4.3109204761904758</v>
      </c>
      <c r="J1026" s="2">
        <f t="shared" si="122"/>
        <v>4.3019881224443903</v>
      </c>
      <c r="K1026" s="2">
        <f t="shared" si="124"/>
        <v>4.3344143953853189</v>
      </c>
    </row>
    <row r="1027" spans="1:11" ht="13.5" x14ac:dyDescent="0.25">
      <c r="A1027" s="3">
        <f>TITRES_STAT!B1030</f>
        <v>43804</v>
      </c>
      <c r="B1027" s="5">
        <f>TITRES_STAT!D1030</f>
        <v>4.1315999999999997</v>
      </c>
      <c r="C1027" s="2">
        <f t="shared" si="117"/>
        <v>-0.12270000000000003</v>
      </c>
      <c r="D1027" s="2">
        <f t="shared" si="118"/>
        <v>4.2707199999999998</v>
      </c>
      <c r="E1027" s="2">
        <f t="shared" si="120"/>
        <v>4.3443499999999995</v>
      </c>
      <c r="F1027" s="2">
        <f t="shared" si="121"/>
        <v>4.2842099999999999</v>
      </c>
      <c r="G1027" s="2">
        <f t="shared" si="123"/>
        <v>4.2255480000000007</v>
      </c>
      <c r="H1027" s="2">
        <f t="shared" si="119"/>
        <v>5.0129294999999967</v>
      </c>
      <c r="I1027" s="2">
        <f t="array" ref="I1027">SUMPRODUCT(B1011:B1030, (ROW(B1011:B1030)-ROW(B1011)+1)) / (20*21/2)</f>
        <v>4.3114233333333338</v>
      </c>
      <c r="J1027" s="2">
        <f t="shared" si="122"/>
        <v>4.285760682211591</v>
      </c>
      <c r="K1027" s="2">
        <f t="shared" si="124"/>
        <v>4.3264608896839336</v>
      </c>
    </row>
    <row r="1028" spans="1:11" ht="13.5" x14ac:dyDescent="0.25">
      <c r="A1028" s="3">
        <f>TITRES_STAT!B1031</f>
        <v>43805</v>
      </c>
      <c r="B1028" s="5">
        <f>TITRES_STAT!D1031</f>
        <v>4.2298</v>
      </c>
      <c r="C1028" s="2">
        <f t="shared" ref="C1028:C1091" si="125">B1028-B1027</f>
        <v>9.8200000000000287E-2</v>
      </c>
      <c r="D1028" s="2">
        <f t="shared" si="118"/>
        <v>4.2494399999999999</v>
      </c>
      <c r="E1028" s="2">
        <f t="shared" si="120"/>
        <v>4.3140799999999988</v>
      </c>
      <c r="F1028" s="2">
        <f t="shared" si="121"/>
        <v>4.2911650000000003</v>
      </c>
      <c r="G1028" s="2">
        <f t="shared" si="123"/>
        <v>4.2222760000000008</v>
      </c>
      <c r="H1028" s="2">
        <f t="shared" si="119"/>
        <v>5.0089279999999965</v>
      </c>
      <c r="I1028" s="2">
        <f t="array" ref="I1028">SUMPRODUCT(B1012:B1031, (ROW(B1012:B1031)-ROW(B1012)+1)) / (20*21/2)</f>
        <v>4.3085800000000001</v>
      </c>
      <c r="J1028" s="2">
        <f t="shared" si="122"/>
        <v>4.2804310934295344</v>
      </c>
      <c r="K1028" s="2">
        <f t="shared" si="124"/>
        <v>4.322670266559073</v>
      </c>
    </row>
    <row r="1029" spans="1:11" ht="13.5" x14ac:dyDescent="0.25">
      <c r="A1029" s="3">
        <f>TITRES_STAT!B1032</f>
        <v>43808</v>
      </c>
      <c r="B1029" s="5">
        <f>TITRES_STAT!D1032</f>
        <v>4.2298</v>
      </c>
      <c r="C1029" s="2">
        <f t="shared" si="125"/>
        <v>0</v>
      </c>
      <c r="D1029" s="2">
        <f t="shared" si="118"/>
        <v>4.2281600000000008</v>
      </c>
      <c r="E1029" s="2">
        <f t="shared" si="120"/>
        <v>4.2968999999999999</v>
      </c>
      <c r="F1029" s="2">
        <f t="shared" si="121"/>
        <v>4.2981199999999999</v>
      </c>
      <c r="G1029" s="2">
        <f t="shared" si="123"/>
        <v>4.219330000000002</v>
      </c>
      <c r="H1029" s="2">
        <f t="shared" si="119"/>
        <v>5.0053289999999953</v>
      </c>
      <c r="I1029" s="2">
        <f t="array" ref="I1029">SUMPRODUCT(B1013:B1032, (ROW(B1013:B1032)-ROW(B1013)+1)) / (20*21/2)</f>
        <v>4.2931547619047619</v>
      </c>
      <c r="J1029" s="2">
        <f t="shared" si="122"/>
        <v>4.2756090845314834</v>
      </c>
      <c r="K1029" s="2">
        <f t="shared" si="124"/>
        <v>4.3190282953214627</v>
      </c>
    </row>
    <row r="1030" spans="1:11" ht="13.5" x14ac:dyDescent="0.25">
      <c r="A1030" s="3">
        <f>TITRES_STAT!B1033</f>
        <v>43809</v>
      </c>
      <c r="B1030" s="5">
        <f>TITRES_STAT!D1033</f>
        <v>4.3033999999999999</v>
      </c>
      <c r="C1030" s="2">
        <f t="shared" si="125"/>
        <v>7.3599999999999888E-2</v>
      </c>
      <c r="D1030" s="2">
        <f t="shared" ref="D1030:D1093" si="126">AVERAGE(B1026:B1030)</f>
        <v>4.2297799999999999</v>
      </c>
      <c r="E1030" s="2">
        <f t="shared" si="120"/>
        <v>4.2895299999999992</v>
      </c>
      <c r="F1030" s="2">
        <f t="shared" si="121"/>
        <v>4.3087549999999997</v>
      </c>
      <c r="G1030" s="2">
        <f t="shared" si="123"/>
        <v>4.2203120000000016</v>
      </c>
      <c r="H1030" s="2">
        <f t="shared" si="119"/>
        <v>5.0008104999999956</v>
      </c>
      <c r="I1030" s="2">
        <f t="array" ref="I1030">SUMPRODUCT(B1014:B1033, (ROW(B1014:B1033)-ROW(B1014)+1)) / (20*21/2)</f>
        <v>4.2781985714285717</v>
      </c>
      <c r="J1030" s="2">
        <f t="shared" si="122"/>
        <v>4.2782558383856273</v>
      </c>
      <c r="K1030" s="2">
        <f t="shared" si="124"/>
        <v>4.3184154209951311</v>
      </c>
    </row>
    <row r="1031" spans="1:11" ht="13.5" x14ac:dyDescent="0.25">
      <c r="A1031" s="3">
        <f>TITRES_STAT!B1034</f>
        <v>43810</v>
      </c>
      <c r="B1031" s="5">
        <f>TITRES_STAT!D1034</f>
        <v>4.2789000000000001</v>
      </c>
      <c r="C1031" s="2">
        <f t="shared" si="125"/>
        <v>-2.4499999999999744E-2</v>
      </c>
      <c r="D1031" s="2">
        <f t="shared" si="126"/>
        <v>4.2347000000000001</v>
      </c>
      <c r="E1031" s="2">
        <f t="shared" si="120"/>
        <v>4.2797099999999997</v>
      </c>
      <c r="F1031" s="2">
        <f t="shared" si="121"/>
        <v>4.3181649999999987</v>
      </c>
      <c r="G1031" s="2">
        <f t="shared" si="123"/>
        <v>4.2211300000000014</v>
      </c>
      <c r="H1031" s="2">
        <f t="shared" si="119"/>
        <v>4.9950424999999958</v>
      </c>
      <c r="I1031" s="2">
        <f t="array" ref="I1031">SUMPRODUCT(B1015:B1034, (ROW(B1015:B1034)-ROW(B1015)+1)) / (20*21/2)</f>
        <v>4.2745380952380954</v>
      </c>
      <c r="J1031" s="2">
        <f t="shared" si="122"/>
        <v>4.2783171871108054</v>
      </c>
      <c r="K1031" s="2">
        <f t="shared" si="124"/>
        <v>4.3168657966423805</v>
      </c>
    </row>
    <row r="1032" spans="1:11" ht="13.5" x14ac:dyDescent="0.25">
      <c r="A1032" s="3">
        <f>TITRES_STAT!B1035</f>
        <v>43811</v>
      </c>
      <c r="B1032" s="5">
        <f>TITRES_STAT!D1035</f>
        <v>4.1562000000000001</v>
      </c>
      <c r="C1032" s="2">
        <f t="shared" si="125"/>
        <v>-0.12270000000000003</v>
      </c>
      <c r="D1032" s="2">
        <f t="shared" si="126"/>
        <v>4.2396199999999995</v>
      </c>
      <c r="E1032" s="2">
        <f t="shared" si="120"/>
        <v>4.2551700000000006</v>
      </c>
      <c r="F1032" s="2">
        <f t="shared" si="121"/>
        <v>4.3214399999999991</v>
      </c>
      <c r="G1032" s="2">
        <f t="shared" si="123"/>
        <v>4.2196580000000008</v>
      </c>
      <c r="H1032" s="2">
        <f t="shared" si="119"/>
        <v>4.9876954999999956</v>
      </c>
      <c r="I1032" s="2">
        <f t="array" ref="I1032">SUMPRODUCT(B1016:B1035, (ROW(B1016:B1035)-ROW(B1016)+1)) / (20*21/2)</f>
        <v>4.2579823809523809</v>
      </c>
      <c r="J1032" s="2">
        <f t="shared" si="122"/>
        <v>4.2666869788145387</v>
      </c>
      <c r="K1032" s="2">
        <f t="shared" si="124"/>
        <v>4.3105651771662092</v>
      </c>
    </row>
    <row r="1033" spans="1:11" ht="13.5" x14ac:dyDescent="0.25">
      <c r="A1033" s="3">
        <f>TITRES_STAT!B1036</f>
        <v>43812</v>
      </c>
      <c r="B1033" s="5">
        <f>TITRES_STAT!D1036</f>
        <v>4.1643999999999997</v>
      </c>
      <c r="C1033" s="2">
        <f t="shared" si="125"/>
        <v>8.199999999999541E-3</v>
      </c>
      <c r="D1033" s="2">
        <f t="shared" si="126"/>
        <v>4.22654</v>
      </c>
      <c r="E1033" s="2">
        <f t="shared" si="120"/>
        <v>4.2379899999999999</v>
      </c>
      <c r="F1033" s="2">
        <f t="shared" si="121"/>
        <v>4.3255349999999986</v>
      </c>
      <c r="G1033" s="2">
        <f t="shared" si="123"/>
        <v>4.221458000000001</v>
      </c>
      <c r="H1033" s="2">
        <f t="shared" si="119"/>
        <v>4.979624999999996</v>
      </c>
      <c r="I1033" s="2">
        <f t="array" ref="I1033">SUMPRODUCT(B1017:B1036, (ROW(B1017:B1036)-ROW(B1017)+1)) / (20*21/2)</f>
        <v>4.2428290476190478</v>
      </c>
      <c r="J1033" s="2">
        <f t="shared" si="122"/>
        <v>4.2569453617845827</v>
      </c>
      <c r="K1033" s="2">
        <f t="shared" si="124"/>
        <v>4.304833209434201</v>
      </c>
    </row>
    <row r="1034" spans="1:11" ht="13.5" x14ac:dyDescent="0.25">
      <c r="A1034" s="3">
        <f>TITRES_STAT!B1037</f>
        <v>43815</v>
      </c>
      <c r="B1034" s="5">
        <f>TITRES_STAT!D1037</f>
        <v>4.2870999999999997</v>
      </c>
      <c r="C1034" s="2">
        <f t="shared" si="125"/>
        <v>0.12270000000000003</v>
      </c>
      <c r="D1034" s="2">
        <f t="shared" si="126"/>
        <v>4.2379999999999995</v>
      </c>
      <c r="E1034" s="2">
        <f t="shared" si="120"/>
        <v>4.2330800000000002</v>
      </c>
      <c r="F1034" s="2">
        <f t="shared" si="121"/>
        <v>4.3300349999999996</v>
      </c>
      <c r="G1034" s="2">
        <f t="shared" si="123"/>
        <v>4.2286580000000011</v>
      </c>
      <c r="H1034" s="2">
        <f t="shared" ref="H1034:H1097" si="127">AVERAGE(B835:B1034)</f>
        <v>4.9708799999999957</v>
      </c>
      <c r="I1034" s="2">
        <f t="array" ref="I1034">SUMPRODUCT(B1018:B1037, (ROW(B1018:B1037)-ROW(B1018)+1)) / (20*21/2)</f>
        <v>4.2295847619047624</v>
      </c>
      <c r="J1034" s="2">
        <f t="shared" si="122"/>
        <v>4.2598172320908123</v>
      </c>
      <c r="K1034" s="2">
        <f t="shared" si="124"/>
        <v>4.304137789456389</v>
      </c>
    </row>
    <row r="1035" spans="1:11" ht="13.5" x14ac:dyDescent="0.25">
      <c r="A1035" s="3">
        <f>TITRES_STAT!B1038</f>
        <v>43816</v>
      </c>
      <c r="B1035" s="5">
        <f>TITRES_STAT!D1038</f>
        <v>4.1562000000000001</v>
      </c>
      <c r="C1035" s="2">
        <f t="shared" si="125"/>
        <v>-0.13089999999999957</v>
      </c>
      <c r="D1035" s="2">
        <f t="shared" si="126"/>
        <v>4.2085600000000003</v>
      </c>
      <c r="E1035" s="2">
        <f t="shared" si="120"/>
        <v>4.2191700000000001</v>
      </c>
      <c r="F1035" s="2">
        <f t="shared" si="121"/>
        <v>4.3153099999999984</v>
      </c>
      <c r="G1035" s="2">
        <f t="shared" si="123"/>
        <v>4.2332400000000012</v>
      </c>
      <c r="H1035" s="2">
        <f t="shared" si="127"/>
        <v>4.9621244999999963</v>
      </c>
      <c r="I1035" s="2">
        <f t="array" ref="I1035">SUMPRODUCT(B1019:B1038, (ROW(B1019:B1038)-ROW(B1019)+1)) / (20*21/2)</f>
        <v>4.2234242857142856</v>
      </c>
      <c r="J1035" s="2">
        <f t="shared" si="122"/>
        <v>4.2499489242726396</v>
      </c>
      <c r="K1035" s="2">
        <f t="shared" si="124"/>
        <v>4.298336307516923</v>
      </c>
    </row>
    <row r="1036" spans="1:11" ht="13.5" x14ac:dyDescent="0.25">
      <c r="A1036" s="3">
        <f>TITRES_STAT!B1039</f>
        <v>43817</v>
      </c>
      <c r="B1036" s="5">
        <f>TITRES_STAT!D1039</f>
        <v>4.1562000000000001</v>
      </c>
      <c r="C1036" s="2">
        <f t="shared" si="125"/>
        <v>0</v>
      </c>
      <c r="D1036" s="2">
        <f t="shared" si="126"/>
        <v>4.1840199999999994</v>
      </c>
      <c r="E1036" s="2">
        <f t="shared" ref="E1036:E1099" si="128">AVERAGE(B1027:B1036)</f>
        <v>4.2093600000000002</v>
      </c>
      <c r="F1036" s="2">
        <f t="shared" si="121"/>
        <v>4.2952649999999988</v>
      </c>
      <c r="G1036" s="2">
        <f t="shared" si="123"/>
        <v>4.2389680000000016</v>
      </c>
      <c r="H1036" s="2">
        <f t="shared" si="127"/>
        <v>4.9542139999999968</v>
      </c>
      <c r="I1036" s="2">
        <f t="array" ref="I1036">SUMPRODUCT(B1020:B1039, (ROW(B1020:B1039)-ROW(B1020)+1)) / (20*21/2)</f>
        <v>4.2148880952380949</v>
      </c>
      <c r="J1036" s="2">
        <f t="shared" si="122"/>
        <v>4.2410204552942936</v>
      </c>
      <c r="K1036" s="2">
        <f t="shared" si="124"/>
        <v>4.2927623346731227</v>
      </c>
    </row>
    <row r="1037" spans="1:11" ht="13.5" x14ac:dyDescent="0.25">
      <c r="A1037" s="3">
        <f>TITRES_STAT!B1040</f>
        <v>43818</v>
      </c>
      <c r="B1037" s="5">
        <f>TITRES_STAT!D1040</f>
        <v>4.1562000000000001</v>
      </c>
      <c r="C1037" s="2">
        <f t="shared" si="125"/>
        <v>0</v>
      </c>
      <c r="D1037" s="2">
        <f t="shared" si="126"/>
        <v>4.1840199999999994</v>
      </c>
      <c r="E1037" s="2">
        <f t="shared" si="128"/>
        <v>4.2118199999999995</v>
      </c>
      <c r="F1037" s="2">
        <f t="shared" si="121"/>
        <v>4.278084999999999</v>
      </c>
      <c r="G1037" s="2">
        <f t="shared" si="123"/>
        <v>4.2469860000000015</v>
      </c>
      <c r="H1037" s="2">
        <f t="shared" si="127"/>
        <v>4.9460619999999968</v>
      </c>
      <c r="I1037" s="2">
        <f t="array" ref="I1037">SUMPRODUCT(B1021:B1040, (ROW(B1021:B1040)-ROW(B1021)+1)) / (20*21/2)</f>
        <v>4.2074428571428575</v>
      </c>
      <c r="J1037" s="2">
        <f t="shared" si="122"/>
        <v>4.232942316694837</v>
      </c>
      <c r="K1037" s="2">
        <f t="shared" si="124"/>
        <v>4.2874069489996671</v>
      </c>
    </row>
    <row r="1038" spans="1:11" ht="13.5" x14ac:dyDescent="0.25">
      <c r="A1038" s="3">
        <f>TITRES_STAT!B1041</f>
        <v>43819</v>
      </c>
      <c r="B1038" s="5">
        <f>TITRES_STAT!D1041</f>
        <v>4.2134</v>
      </c>
      <c r="C1038" s="2">
        <f t="shared" si="125"/>
        <v>5.7199999999999918E-2</v>
      </c>
      <c r="D1038" s="2">
        <f t="shared" si="126"/>
        <v>4.1938200000000005</v>
      </c>
      <c r="E1038" s="2">
        <f t="shared" si="128"/>
        <v>4.2101799999999994</v>
      </c>
      <c r="F1038" s="2">
        <f t="shared" si="121"/>
        <v>4.2621299999999991</v>
      </c>
      <c r="G1038" s="2">
        <f t="shared" si="123"/>
        <v>4.2561480000000014</v>
      </c>
      <c r="H1038" s="2">
        <f t="shared" si="127"/>
        <v>4.9389604999999968</v>
      </c>
      <c r="I1038" s="2">
        <f t="array" ref="I1038">SUMPRODUCT(B1022:B1041, (ROW(B1022:B1041)-ROW(B1022)+1)) / (20*21/2)</f>
        <v>4.2048671428571431</v>
      </c>
      <c r="J1038" s="2">
        <f t="shared" si="122"/>
        <v>4.2310811436762812</v>
      </c>
      <c r="K1038" s="2">
        <f t="shared" si="124"/>
        <v>4.2845047157055625</v>
      </c>
    </row>
    <row r="1039" spans="1:11" ht="13.5" x14ac:dyDescent="0.25">
      <c r="A1039" s="3">
        <f>TITRES_STAT!B1042</f>
        <v>43822</v>
      </c>
      <c r="B1039" s="5">
        <f>TITRES_STAT!D1042</f>
        <v>4.1725000000000003</v>
      </c>
      <c r="C1039" s="2">
        <f t="shared" si="125"/>
        <v>-4.0899999999999714E-2</v>
      </c>
      <c r="D1039" s="2">
        <f t="shared" si="126"/>
        <v>4.1709000000000005</v>
      </c>
      <c r="E1039" s="2">
        <f t="shared" si="128"/>
        <v>4.2044499999999996</v>
      </c>
      <c r="F1039" s="2">
        <f t="shared" si="121"/>
        <v>4.2506750000000002</v>
      </c>
      <c r="G1039" s="2">
        <f t="shared" si="123"/>
        <v>4.2626920000000021</v>
      </c>
      <c r="H1039" s="2">
        <f t="shared" si="127"/>
        <v>4.9320974999999967</v>
      </c>
      <c r="I1039" s="2">
        <f t="array" ref="I1039">SUMPRODUCT(B1023:B1042, (ROW(B1023:B1042)-ROW(B1023)+1)) / (20*21/2)</f>
        <v>4.2022995238095238</v>
      </c>
      <c r="J1039" s="2">
        <f t="shared" si="122"/>
        <v>4.2255019871356829</v>
      </c>
      <c r="K1039" s="2">
        <f t="shared" si="124"/>
        <v>4.2801123739131883</v>
      </c>
    </row>
    <row r="1040" spans="1:11" ht="13.5" x14ac:dyDescent="0.25">
      <c r="A1040" s="3">
        <f>TITRES_STAT!B1043</f>
        <v>43823</v>
      </c>
      <c r="B1040" s="5">
        <f>TITRES_STAT!D1043</f>
        <v>4.1725000000000003</v>
      </c>
      <c r="C1040" s="2">
        <f t="shared" si="125"/>
        <v>0</v>
      </c>
      <c r="D1040" s="2">
        <f t="shared" si="126"/>
        <v>4.1741599999999996</v>
      </c>
      <c r="E1040" s="2">
        <f t="shared" si="128"/>
        <v>4.1913599999999995</v>
      </c>
      <c r="F1040" s="2">
        <f t="shared" si="121"/>
        <v>4.2404449999999994</v>
      </c>
      <c r="G1040" s="2">
        <f t="shared" si="123"/>
        <v>4.2658000000000023</v>
      </c>
      <c r="H1040" s="2">
        <f t="shared" si="127"/>
        <v>4.9248319999999977</v>
      </c>
      <c r="I1040" s="2">
        <f t="array" ref="I1040">SUMPRODUCT(B1024:B1043, (ROW(B1024:B1043)-ROW(B1024)+1)) / (20*21/2)</f>
        <v>4.1991047619047617</v>
      </c>
      <c r="J1040" s="2">
        <f t="shared" si="122"/>
        <v>4.2204541788370467</v>
      </c>
      <c r="K1040" s="2">
        <f t="shared" si="124"/>
        <v>4.275892280818554</v>
      </c>
    </row>
    <row r="1041" spans="1:11" ht="13.5" x14ac:dyDescent="0.25">
      <c r="A1041" s="3">
        <f>TITRES_STAT!B1044</f>
        <v>43824</v>
      </c>
      <c r="B1041" s="5">
        <f>TITRES_STAT!D1044</f>
        <v>4.2134</v>
      </c>
      <c r="C1041" s="2">
        <f t="shared" si="125"/>
        <v>4.0899999999999714E-2</v>
      </c>
      <c r="D1041" s="2">
        <f t="shared" si="126"/>
        <v>4.1856</v>
      </c>
      <c r="E1041" s="2">
        <f t="shared" si="128"/>
        <v>4.1848099999999997</v>
      </c>
      <c r="F1041" s="2">
        <f t="shared" si="121"/>
        <v>4.2322599999999992</v>
      </c>
      <c r="G1041" s="2">
        <f t="shared" si="123"/>
        <v>4.2649820000000016</v>
      </c>
      <c r="H1041" s="2">
        <f t="shared" si="127"/>
        <v>4.9174089999999975</v>
      </c>
      <c r="I1041" s="2">
        <f t="array" ref="I1041">SUMPRODUCT(B1025:B1044, (ROW(B1025:B1044)-ROW(B1025)+1)) / (20*21/2)</f>
        <v>4.1950495238095238</v>
      </c>
      <c r="J1041" s="2">
        <f t="shared" si="122"/>
        <v>4.2197823522811371</v>
      </c>
      <c r="K1041" s="2">
        <f t="shared" si="124"/>
        <v>4.2734416031393954</v>
      </c>
    </row>
    <row r="1042" spans="1:11" ht="13.5" x14ac:dyDescent="0.25">
      <c r="A1042" s="3">
        <f>TITRES_STAT!B1045</f>
        <v>43825</v>
      </c>
      <c r="B1042" s="5">
        <f>TITRES_STAT!D1045</f>
        <v>4.2053000000000003</v>
      </c>
      <c r="C1042" s="2">
        <f t="shared" si="125"/>
        <v>-8.099999999999774E-3</v>
      </c>
      <c r="D1042" s="2">
        <f t="shared" si="126"/>
        <v>4.1954200000000004</v>
      </c>
      <c r="E1042" s="2">
        <f t="shared" si="128"/>
        <v>4.1897199999999994</v>
      </c>
      <c r="F1042" s="2">
        <f t="shared" si="121"/>
        <v>4.2224450000000004</v>
      </c>
      <c r="G1042" s="2">
        <f t="shared" si="123"/>
        <v>4.2589280000000009</v>
      </c>
      <c r="H1042" s="2">
        <f t="shared" si="127"/>
        <v>4.9089394999999971</v>
      </c>
      <c r="I1042" s="2">
        <f t="array" ref="I1042">SUMPRODUCT(B1026:B1045, (ROW(B1026:B1045)-ROW(B1026)+1)) / (20*21/2)</f>
        <v>4.1956690476190479</v>
      </c>
      <c r="J1042" s="2">
        <f t="shared" si="122"/>
        <v>4.2184030806353148</v>
      </c>
      <c r="K1042" s="2">
        <f t="shared" si="124"/>
        <v>4.2707693834084388</v>
      </c>
    </row>
    <row r="1043" spans="1:11" ht="13.5" x14ac:dyDescent="0.25">
      <c r="A1043" s="3">
        <f>TITRES_STAT!B1046</f>
        <v>43826</v>
      </c>
      <c r="B1043" s="5">
        <f>TITRES_STAT!D1046</f>
        <v>4.1889000000000003</v>
      </c>
      <c r="C1043" s="2">
        <f t="shared" si="125"/>
        <v>-1.639999999999997E-2</v>
      </c>
      <c r="D1043" s="2">
        <f t="shared" si="126"/>
        <v>4.1905200000000002</v>
      </c>
      <c r="E1043" s="2">
        <f t="shared" si="128"/>
        <v>4.19217</v>
      </c>
      <c r="F1043" s="2">
        <f t="shared" si="121"/>
        <v>4.2150799999999995</v>
      </c>
      <c r="G1043" s="2">
        <f t="shared" si="123"/>
        <v>4.2471460000000016</v>
      </c>
      <c r="H1043" s="2">
        <f t="shared" si="127"/>
        <v>4.9001059999999965</v>
      </c>
      <c r="I1043" s="2">
        <f t="array" ref="I1043">SUMPRODUCT(B1027:B1046, (ROW(B1027:B1046)-ROW(B1027)+1)) / (20*21/2)</f>
        <v>4.1966785714285724</v>
      </c>
      <c r="J1043" s="2">
        <f t="shared" si="122"/>
        <v>4.215593263431952</v>
      </c>
      <c r="K1043" s="2">
        <f t="shared" si="124"/>
        <v>4.2675588193532059</v>
      </c>
    </row>
    <row r="1044" spans="1:11" ht="13.5" x14ac:dyDescent="0.25">
      <c r="A1044" s="3">
        <f>TITRES_STAT!B1047</f>
        <v>43829</v>
      </c>
      <c r="B1044" s="5">
        <f>TITRES_STAT!D1047</f>
        <v>4.1725000000000003</v>
      </c>
      <c r="C1044" s="2">
        <f t="shared" si="125"/>
        <v>-1.639999999999997E-2</v>
      </c>
      <c r="D1044" s="2">
        <f t="shared" si="126"/>
        <v>4.1905200000000002</v>
      </c>
      <c r="E1044" s="2">
        <f t="shared" si="128"/>
        <v>4.1807100000000004</v>
      </c>
      <c r="F1044" s="2">
        <f t="shared" ref="F1044:F1107" si="129">AVERAGE(B1025:B1044)</f>
        <v>4.2068950000000003</v>
      </c>
      <c r="G1044" s="2">
        <f t="shared" si="123"/>
        <v>4.2365100000000027</v>
      </c>
      <c r="H1044" s="2">
        <f t="shared" si="127"/>
        <v>4.891673499999996</v>
      </c>
      <c r="I1044" s="2">
        <f t="array" ref="I1044">SUMPRODUCT(B1028:B1047, (ROW(B1028:B1047)-ROW(B1028)+1)) / (20*21/2)</f>
        <v>4.197882857142857</v>
      </c>
      <c r="J1044" s="2">
        <f t="shared" si="122"/>
        <v>4.2114891431050996</v>
      </c>
      <c r="K1044" s="2">
        <f t="shared" si="124"/>
        <v>4.2638310225158262</v>
      </c>
    </row>
    <row r="1045" spans="1:11" ht="13.5" x14ac:dyDescent="0.25">
      <c r="A1045" s="3">
        <f>TITRES_STAT!B1048</f>
        <v>43830</v>
      </c>
      <c r="B1045" s="5">
        <f>TITRES_STAT!D1048</f>
        <v>4.2134</v>
      </c>
      <c r="C1045" s="2">
        <f t="shared" si="125"/>
        <v>4.0899999999999714E-2</v>
      </c>
      <c r="D1045" s="2">
        <f t="shared" si="126"/>
        <v>4.1987000000000005</v>
      </c>
      <c r="E1045" s="2">
        <f t="shared" si="128"/>
        <v>4.1864299999999997</v>
      </c>
      <c r="F1045" s="2">
        <f t="shared" si="129"/>
        <v>4.2028000000000008</v>
      </c>
      <c r="G1045" s="2">
        <f t="shared" si="123"/>
        <v>4.2266920000000026</v>
      </c>
      <c r="H1045" s="2">
        <f t="shared" si="127"/>
        <v>4.883364999999996</v>
      </c>
      <c r="I1045" s="2">
        <f t="array" ref="I1045">SUMPRODUCT(B1029:B1048, (ROW(B1029:B1048)-ROW(B1029)+1)) / (20*21/2)</f>
        <v>4.1948023809523809</v>
      </c>
      <c r="J1045" s="2">
        <f t="shared" ref="J1045:J1108" si="130">$J$4*B1045+J1044*(1-$J$4)</f>
        <v>4.2116711294760423</v>
      </c>
      <c r="K1045" s="2">
        <f t="shared" si="124"/>
        <v>4.2618533353583432</v>
      </c>
    </row>
    <row r="1046" spans="1:11" ht="13.5" x14ac:dyDescent="0.25">
      <c r="A1046" s="3">
        <f>TITRES_STAT!B1049</f>
        <v>43832</v>
      </c>
      <c r="B1046" s="5">
        <f>TITRES_STAT!D1049</f>
        <v>4.2134</v>
      </c>
      <c r="C1046" s="2">
        <f t="shared" si="125"/>
        <v>0</v>
      </c>
      <c r="D1046" s="2">
        <f t="shared" si="126"/>
        <v>4.1987000000000005</v>
      </c>
      <c r="E1046" s="2">
        <f t="shared" si="128"/>
        <v>4.1921499999999998</v>
      </c>
      <c r="F1046" s="2">
        <f t="shared" si="129"/>
        <v>4.2007550000000009</v>
      </c>
      <c r="G1046" s="2">
        <f t="shared" si="123"/>
        <v>4.2168740000000025</v>
      </c>
      <c r="H1046" s="2">
        <f t="shared" si="127"/>
        <v>4.8757004999999962</v>
      </c>
      <c r="I1046" s="2">
        <f t="array" ref="I1046">SUMPRODUCT(B1030:B1049, (ROW(B1030:B1049)-ROW(B1030)+1)) / (20*21/2)</f>
        <v>4.1842042857142854</v>
      </c>
      <c r="J1046" s="2">
        <f t="shared" si="130"/>
        <v>4.2118357838116571</v>
      </c>
      <c r="K1046" s="2">
        <f t="shared" si="124"/>
        <v>4.2599532045599773</v>
      </c>
    </row>
    <row r="1047" spans="1:11" ht="13.5" x14ac:dyDescent="0.25">
      <c r="A1047" s="3">
        <f>TITRES_STAT!B1050</f>
        <v>43833</v>
      </c>
      <c r="B1047" s="5">
        <f>TITRES_STAT!D1050</f>
        <v>4.2134</v>
      </c>
      <c r="C1047" s="2">
        <f t="shared" si="125"/>
        <v>0</v>
      </c>
      <c r="D1047" s="2">
        <f t="shared" si="126"/>
        <v>4.2003199999999996</v>
      </c>
      <c r="E1047" s="2">
        <f t="shared" si="128"/>
        <v>4.19787</v>
      </c>
      <c r="F1047" s="2">
        <f t="shared" si="129"/>
        <v>4.2048450000000006</v>
      </c>
      <c r="G1047" s="2">
        <f t="shared" si="123"/>
        <v>4.2098380000000031</v>
      </c>
      <c r="H1047" s="2">
        <f t="shared" si="127"/>
        <v>4.8681164999999957</v>
      </c>
      <c r="I1047" s="2">
        <f t="array" ref="I1047">SUMPRODUCT(B1031:B1050, (ROW(B1031:B1050)-ROW(B1031)+1)) / (20*21/2)</f>
        <v>4.1742685714285708</v>
      </c>
      <c r="J1047" s="2">
        <f t="shared" si="130"/>
        <v>4.211984756781975</v>
      </c>
      <c r="K1047" s="2">
        <f t="shared" si="124"/>
        <v>4.2581275886948804</v>
      </c>
    </row>
    <row r="1048" spans="1:11" ht="13.5" x14ac:dyDescent="0.25">
      <c r="A1048" s="3">
        <f>TITRES_STAT!B1051</f>
        <v>43836</v>
      </c>
      <c r="B1048" s="5">
        <f>TITRES_STAT!D1051</f>
        <v>4.1725000000000003</v>
      </c>
      <c r="C1048" s="2">
        <f t="shared" si="125"/>
        <v>-4.0899999999999714E-2</v>
      </c>
      <c r="D1048" s="2">
        <f t="shared" si="126"/>
        <v>4.1970399999999994</v>
      </c>
      <c r="E1048" s="2">
        <f t="shared" si="128"/>
        <v>4.1937800000000003</v>
      </c>
      <c r="F1048" s="2">
        <f t="shared" si="129"/>
        <v>4.2019800000000007</v>
      </c>
      <c r="G1048" s="2">
        <f t="shared" si="123"/>
        <v>4.2049280000000033</v>
      </c>
      <c r="H1048" s="2">
        <f t="shared" si="127"/>
        <v>4.860528999999997</v>
      </c>
      <c r="I1048" s="2">
        <f t="array" ref="I1048">SUMPRODUCT(B1032:B1051, (ROW(B1032:B1051)-ROW(B1032)+1)) / (20*21/2)</f>
        <v>4.1637933333333335</v>
      </c>
      <c r="J1048" s="2">
        <f t="shared" si="130"/>
        <v>4.2082243037551201</v>
      </c>
      <c r="K1048" s="2">
        <f t="shared" si="124"/>
        <v>4.2547696440401799</v>
      </c>
    </row>
    <row r="1049" spans="1:11" ht="13.5" x14ac:dyDescent="0.25">
      <c r="A1049" s="3">
        <f>TITRES_STAT!B1052</f>
        <v>43837</v>
      </c>
      <c r="B1049" s="5">
        <f>TITRES_STAT!D1052</f>
        <v>4.0907</v>
      </c>
      <c r="C1049" s="2">
        <f t="shared" si="125"/>
        <v>-8.1800000000000317E-2</v>
      </c>
      <c r="D1049" s="2">
        <f t="shared" si="126"/>
        <v>4.1806799999999997</v>
      </c>
      <c r="E1049" s="2">
        <f t="shared" si="128"/>
        <v>4.1855999999999991</v>
      </c>
      <c r="F1049" s="2">
        <f t="shared" si="129"/>
        <v>4.1950250000000002</v>
      </c>
      <c r="G1049" s="2">
        <f t="shared" si="123"/>
        <v>4.2023100000000024</v>
      </c>
      <c r="H1049" s="2">
        <f t="shared" si="127"/>
        <v>4.8528139999999969</v>
      </c>
      <c r="I1049" s="2">
        <f t="array" ref="I1049">SUMPRODUCT(B1033:B1052, (ROW(B1033:B1052)-ROW(B1033)+1)) / (20*21/2)</f>
        <v>4.1480538095238089</v>
      </c>
      <c r="J1049" s="2">
        <f t="shared" si="130"/>
        <v>4.1970315129212992</v>
      </c>
      <c r="K1049" s="2">
        <f t="shared" si="124"/>
        <v>4.2483355403523291</v>
      </c>
    </row>
    <row r="1050" spans="1:11" ht="13.5" x14ac:dyDescent="0.25">
      <c r="A1050" s="3">
        <f>TITRES_STAT!B1053</f>
        <v>43838</v>
      </c>
      <c r="B1050" s="5">
        <f>TITRES_STAT!D1053</f>
        <v>4.0907</v>
      </c>
      <c r="C1050" s="2">
        <f t="shared" si="125"/>
        <v>0</v>
      </c>
      <c r="D1050" s="2">
        <f t="shared" si="126"/>
        <v>4.1561399999999988</v>
      </c>
      <c r="E1050" s="2">
        <f t="shared" si="128"/>
        <v>4.1774199999999997</v>
      </c>
      <c r="F1050" s="2">
        <f t="shared" si="129"/>
        <v>4.1843899999999996</v>
      </c>
      <c r="G1050" s="2">
        <f t="shared" si="123"/>
        <v>4.2014920000000027</v>
      </c>
      <c r="H1050" s="2">
        <f t="shared" si="127"/>
        <v>4.8449379999999964</v>
      </c>
      <c r="I1050" s="2">
        <f t="array" ref="I1050">SUMPRODUCT(B1034:B1053, (ROW(B1034:B1053)-ROW(B1034)+1)) / (20*21/2)</f>
        <v>4.1283395238095242</v>
      </c>
      <c r="J1050" s="2">
        <f t="shared" si="130"/>
        <v>4.1869047021668901</v>
      </c>
      <c r="K1050" s="2">
        <f t="shared" si="124"/>
        <v>4.2421537544561598</v>
      </c>
    </row>
    <row r="1051" spans="1:11" ht="13.5" x14ac:dyDescent="0.25">
      <c r="A1051" s="3">
        <f>TITRES_STAT!B1054</f>
        <v>43839</v>
      </c>
      <c r="B1051" s="5">
        <f>TITRES_STAT!D1054</f>
        <v>4.0743999999999998</v>
      </c>
      <c r="C1051" s="2">
        <f t="shared" si="125"/>
        <v>-1.6300000000000203E-2</v>
      </c>
      <c r="D1051" s="2">
        <f t="shared" si="126"/>
        <v>4.1283399999999997</v>
      </c>
      <c r="E1051" s="2">
        <f t="shared" si="128"/>
        <v>4.1635200000000001</v>
      </c>
      <c r="F1051" s="2">
        <f t="shared" si="129"/>
        <v>4.1741650000000003</v>
      </c>
      <c r="G1051" s="2">
        <f t="shared" si="123"/>
        <v>4.2010020000000026</v>
      </c>
      <c r="H1051" s="2">
        <f t="shared" si="127"/>
        <v>4.8369404999999963</v>
      </c>
      <c r="I1051" s="2">
        <f t="array" ref="I1051">SUMPRODUCT(B1035:B1054, (ROW(B1035:B1054)-ROW(B1035)+1)) / (20*21/2)</f>
        <v>4.1321995238095246</v>
      </c>
      <c r="J1051" s="2">
        <f t="shared" si="130"/>
        <v>4.1761899686271864</v>
      </c>
      <c r="K1051" s="2">
        <f t="shared" si="124"/>
        <v>4.2355751758500366</v>
      </c>
    </row>
    <row r="1052" spans="1:11" ht="13.5" x14ac:dyDescent="0.25">
      <c r="A1052" s="3">
        <f>TITRES_STAT!B1055</f>
        <v>43840</v>
      </c>
      <c r="B1052" s="5">
        <f>TITRES_STAT!D1055</f>
        <v>4.0088999999999997</v>
      </c>
      <c r="C1052" s="2">
        <f t="shared" si="125"/>
        <v>-6.5500000000000114E-2</v>
      </c>
      <c r="D1052" s="2">
        <f t="shared" si="126"/>
        <v>4.08744</v>
      </c>
      <c r="E1052" s="2">
        <f t="shared" si="128"/>
        <v>4.1438799999999993</v>
      </c>
      <c r="F1052" s="2">
        <f t="shared" si="129"/>
        <v>4.1668000000000003</v>
      </c>
      <c r="G1052" s="2">
        <f t="shared" si="123"/>
        <v>4.1992020000000023</v>
      </c>
      <c r="H1052" s="2">
        <f t="shared" si="127"/>
        <v>4.8286959999999972</v>
      </c>
      <c r="I1052" s="2">
        <f t="array" ref="I1052">SUMPRODUCT(B1036:B1055, (ROW(B1036:B1055)-ROW(B1036)+1)) / (20*21/2)</f>
        <v>4.1536309523809525</v>
      </c>
      <c r="J1052" s="2">
        <f t="shared" si="130"/>
        <v>4.1602575906626926</v>
      </c>
      <c r="K1052" s="2">
        <f t="shared" si="124"/>
        <v>4.2266859532676824</v>
      </c>
    </row>
    <row r="1053" spans="1:11" ht="13.5" x14ac:dyDescent="0.25">
      <c r="A1053" s="3">
        <f>TITRES_STAT!B1056</f>
        <v>43843</v>
      </c>
      <c r="B1053" s="5">
        <f>TITRES_STAT!D1056</f>
        <v>3.9598</v>
      </c>
      <c r="C1053" s="2">
        <f t="shared" si="125"/>
        <v>-4.9099999999999699E-2</v>
      </c>
      <c r="D1053" s="2">
        <f t="shared" si="126"/>
        <v>4.0449000000000002</v>
      </c>
      <c r="E1053" s="2">
        <f t="shared" si="128"/>
        <v>4.1209699999999989</v>
      </c>
      <c r="F1053" s="2">
        <f t="shared" si="129"/>
        <v>4.1565700000000003</v>
      </c>
      <c r="G1053" s="2">
        <f t="shared" si="123"/>
        <v>4.1972380000000022</v>
      </c>
      <c r="H1053" s="2">
        <f t="shared" si="127"/>
        <v>4.8210509999999971</v>
      </c>
      <c r="I1053" s="2">
        <f t="array" ref="I1053">SUMPRODUCT(B1037:B1056, (ROW(B1037:B1056)-ROW(B1037)+1)) / (20*21/2)</f>
        <v>4.1607628571428572</v>
      </c>
      <c r="J1053" s="2">
        <f t="shared" si="130"/>
        <v>4.1411663915519599</v>
      </c>
      <c r="K1053" s="2">
        <f t="shared" si="124"/>
        <v>4.2162198374532629</v>
      </c>
    </row>
    <row r="1054" spans="1:11" ht="13.5" x14ac:dyDescent="0.25">
      <c r="A1054" s="3">
        <f>TITRES_STAT!B1057</f>
        <v>43845</v>
      </c>
      <c r="B1054" s="5">
        <f>TITRES_STAT!D1057</f>
        <v>4.1970999999999998</v>
      </c>
      <c r="C1054" s="2">
        <f t="shared" si="125"/>
        <v>0.23729999999999984</v>
      </c>
      <c r="D1054" s="2">
        <f t="shared" si="126"/>
        <v>4.0661800000000001</v>
      </c>
      <c r="E1054" s="2">
        <f t="shared" si="128"/>
        <v>4.1234299999999999</v>
      </c>
      <c r="F1054" s="2">
        <f t="shared" si="129"/>
        <v>4.1520700000000001</v>
      </c>
      <c r="G1054" s="2">
        <f t="shared" si="123"/>
        <v>4.2001840000000028</v>
      </c>
      <c r="H1054" s="2">
        <f t="shared" si="127"/>
        <v>4.8142704999999975</v>
      </c>
      <c r="I1054" s="2">
        <f t="array" ref="I1054">SUMPRODUCT(B1038:B1057, (ROW(B1038:B1057)-ROW(B1038)+1)) / (20*21/2)</f>
        <v>4.1721814285714283</v>
      </c>
      <c r="J1054" s="2">
        <f t="shared" si="130"/>
        <v>4.1464934018803445</v>
      </c>
      <c r="K1054" s="2">
        <f t="shared" si="124"/>
        <v>4.2154700399060756</v>
      </c>
    </row>
    <row r="1055" spans="1:11" ht="13.5" x14ac:dyDescent="0.25">
      <c r="A1055" s="3">
        <f>TITRES_STAT!B1058</f>
        <v>43846</v>
      </c>
      <c r="B1055" s="5">
        <f>TITRES_STAT!D1058</f>
        <v>4.3771000000000004</v>
      </c>
      <c r="C1055" s="2">
        <f t="shared" si="125"/>
        <v>0.1800000000000006</v>
      </c>
      <c r="D1055" s="2">
        <f t="shared" si="126"/>
        <v>4.1234599999999997</v>
      </c>
      <c r="E1055" s="2">
        <f t="shared" si="128"/>
        <v>4.1397999999999993</v>
      </c>
      <c r="F1055" s="2">
        <f t="shared" si="129"/>
        <v>4.1631149999999995</v>
      </c>
      <c r="G1055" s="2">
        <f t="shared" si="123"/>
        <v>4.2103300000000026</v>
      </c>
      <c r="H1055" s="2">
        <f t="shared" si="127"/>
        <v>4.8075854999999974</v>
      </c>
      <c r="I1055" s="2">
        <f t="array" ref="I1055">SUMPRODUCT(B1039:B1058, (ROW(B1039:B1058)-ROW(B1039)+1)) / (20*21/2)</f>
        <v>4.1798528571428575</v>
      </c>
      <c r="J1055" s="2">
        <f t="shared" si="130"/>
        <v>4.1684559350345971</v>
      </c>
      <c r="K1055" s="2">
        <f t="shared" si="124"/>
        <v>4.2218084697136806</v>
      </c>
    </row>
    <row r="1056" spans="1:11" ht="13.5" x14ac:dyDescent="0.25">
      <c r="A1056" s="3">
        <f>TITRES_STAT!B1059</f>
        <v>43847</v>
      </c>
      <c r="B1056" s="5">
        <f>TITRES_STAT!D1059</f>
        <v>4.2380000000000004</v>
      </c>
      <c r="C1056" s="2">
        <f t="shared" si="125"/>
        <v>-0.1391</v>
      </c>
      <c r="D1056" s="2">
        <f t="shared" si="126"/>
        <v>4.1561800000000009</v>
      </c>
      <c r="E1056" s="2">
        <f t="shared" si="128"/>
        <v>4.1422600000000003</v>
      </c>
      <c r="F1056" s="2">
        <f t="shared" si="129"/>
        <v>4.167205</v>
      </c>
      <c r="G1056" s="2">
        <f t="shared" si="123"/>
        <v>4.2188380000000016</v>
      </c>
      <c r="H1056" s="2">
        <f t="shared" si="127"/>
        <v>4.8000034999999981</v>
      </c>
      <c r="I1056" s="2">
        <f t="array" ref="I1056">SUMPRODUCT(B1040:B1059, (ROW(B1040:B1059)-ROW(B1040)+1)) / (20*21/2)</f>
        <v>4.1842152380952387</v>
      </c>
      <c r="J1056" s="2">
        <f t="shared" si="130"/>
        <v>4.1750791793170166</v>
      </c>
      <c r="K1056" s="2">
        <f t="shared" si="124"/>
        <v>4.2224434316856936</v>
      </c>
    </row>
    <row r="1057" spans="1:11" ht="13.5" x14ac:dyDescent="0.25">
      <c r="A1057" s="3">
        <f>TITRES_STAT!B1060</f>
        <v>43850</v>
      </c>
      <c r="B1057" s="5">
        <f>TITRES_STAT!D1060</f>
        <v>4.2870999999999997</v>
      </c>
      <c r="C1057" s="2">
        <f t="shared" si="125"/>
        <v>4.9099999999999255E-2</v>
      </c>
      <c r="D1057" s="2">
        <f t="shared" si="126"/>
        <v>4.2118200000000003</v>
      </c>
      <c r="E1057" s="2">
        <f t="shared" si="128"/>
        <v>4.1496300000000002</v>
      </c>
      <c r="F1057" s="2">
        <f t="shared" si="129"/>
        <v>4.1737500000000001</v>
      </c>
      <c r="G1057" s="2">
        <f t="shared" si="123"/>
        <v>4.2255480000000016</v>
      </c>
      <c r="H1057" s="2">
        <f t="shared" si="127"/>
        <v>4.793511999999998</v>
      </c>
      <c r="I1057" s="2">
        <f t="array" ref="I1057">SUMPRODUCT(B1041:B1060, (ROW(B1041:B1060)-ROW(B1041)+1)) / (20*21/2)</f>
        <v>4.1976961904761909</v>
      </c>
      <c r="J1057" s="2">
        <f t="shared" si="130"/>
        <v>4.185747828905872</v>
      </c>
      <c r="K1057" s="2">
        <f t="shared" si="124"/>
        <v>4.2249789833842941</v>
      </c>
    </row>
    <row r="1058" spans="1:11" ht="13.5" x14ac:dyDescent="0.25">
      <c r="A1058" s="3">
        <f>TITRES_STAT!B1061</f>
        <v>43851</v>
      </c>
      <c r="B1058" s="5">
        <f>TITRES_STAT!D1061</f>
        <v>4.2542999999999997</v>
      </c>
      <c r="C1058" s="2">
        <f t="shared" si="125"/>
        <v>-3.279999999999994E-2</v>
      </c>
      <c r="D1058" s="2">
        <f t="shared" si="126"/>
        <v>4.2707199999999998</v>
      </c>
      <c r="E1058" s="2">
        <f t="shared" si="128"/>
        <v>4.1578100000000004</v>
      </c>
      <c r="F1058" s="2">
        <f t="shared" si="129"/>
        <v>4.175794999999999</v>
      </c>
      <c r="G1058" s="2">
        <f t="shared" si="123"/>
        <v>4.2288200000000016</v>
      </c>
      <c r="H1058" s="2">
        <f t="shared" si="127"/>
        <v>4.7868564999999981</v>
      </c>
      <c r="I1058" s="2">
        <f t="array" ref="I1058">SUMPRODUCT(B1042:B1061, (ROW(B1042:B1061)-ROW(B1042)+1)) / (20*21/2)</f>
        <v>4.2050185714285711</v>
      </c>
      <c r="J1058" s="2">
        <f t="shared" si="130"/>
        <v>4.1922766071053124</v>
      </c>
      <c r="K1058" s="2">
        <f t="shared" si="124"/>
        <v>4.2261288271731461</v>
      </c>
    </row>
    <row r="1059" spans="1:11" ht="13.5" x14ac:dyDescent="0.25">
      <c r="A1059" s="3">
        <f>TITRES_STAT!B1062</f>
        <v>43852</v>
      </c>
      <c r="B1059" s="5">
        <f>TITRES_STAT!D1062</f>
        <v>4.2215999999999996</v>
      </c>
      <c r="C1059" s="2">
        <f t="shared" si="125"/>
        <v>-3.2700000000000173E-2</v>
      </c>
      <c r="D1059" s="2">
        <f t="shared" si="126"/>
        <v>4.27562</v>
      </c>
      <c r="E1059" s="2">
        <f t="shared" si="128"/>
        <v>4.1709000000000005</v>
      </c>
      <c r="F1059" s="2">
        <f t="shared" si="129"/>
        <v>4.1782499999999994</v>
      </c>
      <c r="G1059" s="2">
        <f t="shared" si="123"/>
        <v>4.2314380000000016</v>
      </c>
      <c r="H1059" s="2">
        <f t="shared" si="127"/>
        <v>4.7801984999999982</v>
      </c>
      <c r="I1059" s="2">
        <f t="array" ref="I1059">SUMPRODUCT(B1043:B1062, (ROW(B1043:B1062)-ROW(B1043)+1)) / (20*21/2)</f>
        <v>4.2362690476190483</v>
      </c>
      <c r="J1059" s="2">
        <f t="shared" si="130"/>
        <v>4.1950693111905206</v>
      </c>
      <c r="K1059" s="2">
        <f t="shared" si="124"/>
        <v>4.2259512261075329</v>
      </c>
    </row>
    <row r="1060" spans="1:11" ht="13.5" x14ac:dyDescent="0.25">
      <c r="A1060" s="3">
        <f>TITRES_STAT!B1063</f>
        <v>43853</v>
      </c>
      <c r="B1060" s="5">
        <f>TITRES_STAT!D1063</f>
        <v>4.3197999999999999</v>
      </c>
      <c r="C1060" s="2">
        <f t="shared" si="125"/>
        <v>9.8200000000000287E-2</v>
      </c>
      <c r="D1060" s="2">
        <f t="shared" si="126"/>
        <v>4.2641599999999995</v>
      </c>
      <c r="E1060" s="2">
        <f t="shared" si="128"/>
        <v>4.19381</v>
      </c>
      <c r="F1060" s="2">
        <f t="shared" si="129"/>
        <v>4.1856149999999994</v>
      </c>
      <c r="G1060" s="2">
        <f t="shared" si="123"/>
        <v>4.2360200000000008</v>
      </c>
      <c r="H1060" s="2">
        <f t="shared" si="127"/>
        <v>4.7733074999999987</v>
      </c>
      <c r="I1060" s="2">
        <f t="array" ref="I1060">SUMPRODUCT(B1044:B1063, (ROW(B1044:B1063)-ROW(B1044)+1)) / (20*21/2)</f>
        <v>4.2535723809523809</v>
      </c>
      <c r="J1060" s="2">
        <f t="shared" si="130"/>
        <v>4.2069484244104709</v>
      </c>
      <c r="K1060" s="2">
        <f t="shared" si="124"/>
        <v>4.2296315701817475</v>
      </c>
    </row>
    <row r="1061" spans="1:11" ht="13.5" x14ac:dyDescent="0.25">
      <c r="A1061" s="3">
        <f>TITRES_STAT!B1064</f>
        <v>43854</v>
      </c>
      <c r="B1061" s="5">
        <f>TITRES_STAT!D1064</f>
        <v>4.2625000000000002</v>
      </c>
      <c r="C1061" s="2">
        <f t="shared" si="125"/>
        <v>-5.7299999999999685E-2</v>
      </c>
      <c r="D1061" s="2">
        <f t="shared" si="126"/>
        <v>4.2690599999999996</v>
      </c>
      <c r="E1061" s="2">
        <f t="shared" si="128"/>
        <v>4.2126200000000003</v>
      </c>
      <c r="F1061" s="2">
        <f t="shared" si="129"/>
        <v>4.1880699999999997</v>
      </c>
      <c r="G1061" s="2">
        <f t="shared" si="123"/>
        <v>4.2394560000000006</v>
      </c>
      <c r="H1061" s="2">
        <f t="shared" si="127"/>
        <v>4.7648419999999989</v>
      </c>
      <c r="I1061" s="2">
        <f t="array" ref="I1061">SUMPRODUCT(B1045:B1064, (ROW(B1045:B1064)-ROW(B1045)+1)) / (20*21/2)</f>
        <v>4.2753880952380952</v>
      </c>
      <c r="J1061" s="2">
        <f t="shared" si="130"/>
        <v>4.212239050657093</v>
      </c>
      <c r="K1061" s="2">
        <f t="shared" si="124"/>
        <v>4.2309205282138356</v>
      </c>
    </row>
    <row r="1062" spans="1:11" ht="13.5" x14ac:dyDescent="0.25">
      <c r="A1062" s="3">
        <f>TITRES_STAT!B1065</f>
        <v>43857</v>
      </c>
      <c r="B1062" s="5">
        <f>TITRES_STAT!D1065</f>
        <v>4.5162000000000004</v>
      </c>
      <c r="C1062" s="2">
        <f t="shared" si="125"/>
        <v>0.25370000000000026</v>
      </c>
      <c r="D1062" s="2">
        <f t="shared" si="126"/>
        <v>4.3148800000000005</v>
      </c>
      <c r="E1062" s="2">
        <f t="shared" si="128"/>
        <v>4.26335</v>
      </c>
      <c r="F1062" s="2">
        <f t="shared" si="129"/>
        <v>4.2036149999999992</v>
      </c>
      <c r="G1062" s="2">
        <f t="shared" si="123"/>
        <v>4.2479659999999999</v>
      </c>
      <c r="H1062" s="2">
        <f t="shared" si="127"/>
        <v>4.7568404999999991</v>
      </c>
      <c r="I1062" s="2">
        <f t="array" ref="I1062">SUMPRODUCT(B1046:B1065, (ROW(B1046:B1065)-ROW(B1046)+1)) / (20*21/2)</f>
        <v>4.2904704761904764</v>
      </c>
      <c r="J1062" s="2">
        <f t="shared" si="130"/>
        <v>4.2411877124992747</v>
      </c>
      <c r="K1062" s="2">
        <f t="shared" si="124"/>
        <v>4.2421079584799593</v>
      </c>
    </row>
    <row r="1063" spans="1:11" ht="13.5" x14ac:dyDescent="0.25">
      <c r="A1063" s="3">
        <f>TITRES_STAT!B1066</f>
        <v>43858</v>
      </c>
      <c r="B1063" s="5">
        <f>TITRES_STAT!D1066</f>
        <v>4.3853</v>
      </c>
      <c r="C1063" s="2">
        <f t="shared" si="125"/>
        <v>-0.13090000000000046</v>
      </c>
      <c r="D1063" s="2">
        <f t="shared" si="126"/>
        <v>4.3410799999999998</v>
      </c>
      <c r="E1063" s="2">
        <f t="shared" si="128"/>
        <v>4.3058999999999994</v>
      </c>
      <c r="F1063" s="2">
        <f t="shared" si="129"/>
        <v>4.2134349999999996</v>
      </c>
      <c r="G1063" s="2">
        <f t="shared" si="123"/>
        <v>4.254022</v>
      </c>
      <c r="H1063" s="2">
        <f t="shared" si="127"/>
        <v>4.7478219999999993</v>
      </c>
      <c r="I1063" s="2">
        <f t="array" ref="I1063">SUMPRODUCT(B1047:B1066, (ROW(B1047:B1066)-ROW(B1047)+1)) / (20*21/2)</f>
        <v>4.2860295238095238</v>
      </c>
      <c r="J1063" s="2">
        <f t="shared" si="130"/>
        <v>4.2549126922612484</v>
      </c>
      <c r="K1063" s="2">
        <f t="shared" si="124"/>
        <v>4.2477233326572161</v>
      </c>
    </row>
    <row r="1064" spans="1:11" ht="13.5" x14ac:dyDescent="0.25">
      <c r="A1064" s="3">
        <f>TITRES_STAT!B1067</f>
        <v>43859</v>
      </c>
      <c r="B1064" s="5">
        <f>TITRES_STAT!D1067</f>
        <v>4.4424999999999999</v>
      </c>
      <c r="C1064" s="2">
        <f t="shared" si="125"/>
        <v>5.7199999999999918E-2</v>
      </c>
      <c r="D1064" s="2">
        <f t="shared" si="126"/>
        <v>4.3852600000000006</v>
      </c>
      <c r="E1064" s="2">
        <f t="shared" si="128"/>
        <v>4.3304400000000003</v>
      </c>
      <c r="F1064" s="2">
        <f t="shared" si="129"/>
        <v>4.2269349999999992</v>
      </c>
      <c r="G1064" s="2">
        <f t="shared" si="123"/>
        <v>4.2589300000000003</v>
      </c>
      <c r="H1064" s="2">
        <f t="shared" si="127"/>
        <v>4.7395324999999993</v>
      </c>
      <c r="I1064" s="2">
        <f t="array" ref="I1064">SUMPRODUCT(B1048:B1067, (ROW(B1048:B1067)-ROW(B1048)+1)) / (20*21/2)</f>
        <v>4.2879338095238095</v>
      </c>
      <c r="J1064" s="2">
        <f t="shared" si="130"/>
        <v>4.2727781501411295</v>
      </c>
      <c r="K1064" s="2">
        <f t="shared" si="124"/>
        <v>4.2553616333373254</v>
      </c>
    </row>
    <row r="1065" spans="1:11" ht="13.5" x14ac:dyDescent="0.25">
      <c r="A1065" s="3">
        <f>TITRES_STAT!B1068</f>
        <v>43860</v>
      </c>
      <c r="B1065" s="5">
        <f>TITRES_STAT!D1068</f>
        <v>4.3853</v>
      </c>
      <c r="C1065" s="2">
        <f t="shared" si="125"/>
        <v>-5.7199999999999918E-2</v>
      </c>
      <c r="D1065" s="2">
        <f t="shared" si="126"/>
        <v>4.3983600000000003</v>
      </c>
      <c r="E1065" s="2">
        <f t="shared" si="128"/>
        <v>4.3312600000000003</v>
      </c>
      <c r="F1065" s="2">
        <f t="shared" si="129"/>
        <v>4.2355299999999998</v>
      </c>
      <c r="G1065" s="2">
        <f t="shared" si="123"/>
        <v>4.2576220000000005</v>
      </c>
      <c r="H1065" s="2">
        <f t="shared" si="127"/>
        <v>4.731681</v>
      </c>
      <c r="I1065" s="2">
        <f t="array" ref="I1065">SUMPRODUCT(B1049:B1068, (ROW(B1049:B1068)-ROW(B1049)+1)) / (20*21/2)</f>
        <v>4.293548095238096</v>
      </c>
      <c r="J1065" s="2">
        <f t="shared" si="130"/>
        <v>4.2834945167943559</v>
      </c>
      <c r="K1065" s="2">
        <f t="shared" si="124"/>
        <v>4.2604572555593911</v>
      </c>
    </row>
    <row r="1066" spans="1:11" ht="13.5" x14ac:dyDescent="0.25">
      <c r="A1066" s="3">
        <f>TITRES_STAT!B1069</f>
        <v>43861</v>
      </c>
      <c r="B1066" s="5">
        <f>TITRES_STAT!D1069</f>
        <v>4.1889000000000003</v>
      </c>
      <c r="C1066" s="2">
        <f t="shared" si="125"/>
        <v>-0.19639999999999969</v>
      </c>
      <c r="D1066" s="2">
        <f t="shared" si="126"/>
        <v>4.3836400000000006</v>
      </c>
      <c r="E1066" s="2">
        <f t="shared" si="128"/>
        <v>4.3263500000000006</v>
      </c>
      <c r="F1066" s="2">
        <f t="shared" si="129"/>
        <v>4.2343050000000009</v>
      </c>
      <c r="G1066" s="2">
        <f t="shared" si="123"/>
        <v>4.2502579999999996</v>
      </c>
      <c r="H1066" s="2">
        <f t="shared" si="127"/>
        <v>4.7228880000000002</v>
      </c>
      <c r="I1066" s="2">
        <f t="array" ref="I1066">SUMPRODUCT(B1050:B1069, (ROW(B1050:B1069)-ROW(B1050)+1)) / (20*21/2)</f>
        <v>4.3141585714285711</v>
      </c>
      <c r="J1066" s="2">
        <f t="shared" si="130"/>
        <v>4.2744855151948933</v>
      </c>
      <c r="K1066" s="2">
        <f t="shared" si="124"/>
        <v>4.2576510886747094</v>
      </c>
    </row>
    <row r="1067" spans="1:11" ht="13.5" x14ac:dyDescent="0.25">
      <c r="A1067" s="3">
        <f>TITRES_STAT!B1070</f>
        <v>43864</v>
      </c>
      <c r="B1067" s="5">
        <f>TITRES_STAT!D1070</f>
        <v>4.2542999999999997</v>
      </c>
      <c r="C1067" s="2">
        <f t="shared" si="125"/>
        <v>6.5399999999999459E-2</v>
      </c>
      <c r="D1067" s="2">
        <f t="shared" si="126"/>
        <v>4.3312600000000003</v>
      </c>
      <c r="E1067" s="2">
        <f t="shared" si="128"/>
        <v>4.3230699999999995</v>
      </c>
      <c r="F1067" s="2">
        <f t="shared" si="129"/>
        <v>4.2363499999999998</v>
      </c>
      <c r="G1067" s="2">
        <f t="shared" si="123"/>
        <v>4.2453479999999999</v>
      </c>
      <c r="H1067" s="2">
        <f t="shared" si="127"/>
        <v>4.7144219999999999</v>
      </c>
      <c r="I1067" s="2">
        <f t="array" ref="I1067">SUMPRODUCT(B1051:B1070, (ROW(B1051:B1070)-ROW(B1051)+1)) / (20*21/2)</f>
        <v>4.3322347619047612</v>
      </c>
      <c r="J1067" s="2">
        <f t="shared" si="130"/>
        <v>4.2725630851763317</v>
      </c>
      <c r="K1067" s="2">
        <f t="shared" si="124"/>
        <v>4.2575196734325642</v>
      </c>
    </row>
    <row r="1068" spans="1:11" ht="13.5" x14ac:dyDescent="0.25">
      <c r="A1068" s="3">
        <f>TITRES_STAT!B1071</f>
        <v>43865</v>
      </c>
      <c r="B1068" s="5">
        <f>TITRES_STAT!D1071</f>
        <v>4.2953000000000001</v>
      </c>
      <c r="C1068" s="2">
        <f t="shared" si="125"/>
        <v>4.1000000000000369E-2</v>
      </c>
      <c r="D1068" s="2">
        <f t="shared" si="126"/>
        <v>4.3132600000000005</v>
      </c>
      <c r="E1068" s="2">
        <f t="shared" si="128"/>
        <v>4.3271699999999997</v>
      </c>
      <c r="F1068" s="2">
        <f t="shared" si="129"/>
        <v>4.242490000000001</v>
      </c>
      <c r="G1068" s="2">
        <f t="shared" si="123"/>
        <v>4.2406040000000003</v>
      </c>
      <c r="H1068" s="2">
        <f t="shared" si="127"/>
        <v>4.7061609999999998</v>
      </c>
      <c r="I1068" s="2">
        <f t="array" ref="I1068">SUMPRODUCT(B1052:B1071, (ROW(B1052:B1071)-ROW(B1052)+1)) / (20*21/2)</f>
        <v>4.3743109523809522</v>
      </c>
      <c r="J1068" s="2">
        <f t="shared" si="130"/>
        <v>4.2747285056357285</v>
      </c>
      <c r="K1068" s="2">
        <f t="shared" si="124"/>
        <v>4.2590012548665808</v>
      </c>
    </row>
    <row r="1069" spans="1:11" ht="13.5" x14ac:dyDescent="0.25">
      <c r="A1069" s="3">
        <f>TITRES_STAT!B1072</f>
        <v>43866</v>
      </c>
      <c r="B1069" s="5">
        <f>TITRES_STAT!D1072</f>
        <v>4.4588999999999999</v>
      </c>
      <c r="C1069" s="2">
        <f t="shared" si="125"/>
        <v>0.16359999999999975</v>
      </c>
      <c r="D1069" s="2">
        <f t="shared" si="126"/>
        <v>4.3165400000000007</v>
      </c>
      <c r="E1069" s="2">
        <f t="shared" si="128"/>
        <v>4.3509000000000002</v>
      </c>
      <c r="F1069" s="2">
        <f t="shared" si="129"/>
        <v>4.2609000000000004</v>
      </c>
      <c r="G1069" s="2">
        <f t="shared" si="123"/>
        <v>4.2417500000000006</v>
      </c>
      <c r="H1069" s="2">
        <f t="shared" si="127"/>
        <v>4.6987580000000007</v>
      </c>
      <c r="I1069" s="2">
        <f t="array" ref="I1069">SUMPRODUCT(B1053:B1072, (ROW(B1053:B1072)-ROW(B1053)+1)) / (20*21/2)</f>
        <v>4.4133095238095237</v>
      </c>
      <c r="J1069" s="2">
        <f t="shared" si="130"/>
        <v>4.2922686479561349</v>
      </c>
      <c r="K1069" s="2">
        <f t="shared" si="124"/>
        <v>4.266840421342402</v>
      </c>
    </row>
    <row r="1070" spans="1:11" ht="13.5" x14ac:dyDescent="0.25">
      <c r="A1070" s="3">
        <f>TITRES_STAT!B1073</f>
        <v>43867</v>
      </c>
      <c r="B1070" s="5">
        <f>TITRES_STAT!D1073</f>
        <v>4.4507000000000003</v>
      </c>
      <c r="C1070" s="2">
        <f t="shared" si="125"/>
        <v>-8.199999999999541E-3</v>
      </c>
      <c r="D1070" s="2">
        <f t="shared" si="126"/>
        <v>4.3296200000000002</v>
      </c>
      <c r="E1070" s="2">
        <f t="shared" si="128"/>
        <v>4.3639899999999994</v>
      </c>
      <c r="F1070" s="2">
        <f t="shared" si="129"/>
        <v>4.2789000000000001</v>
      </c>
      <c r="G1070" s="2">
        <f t="shared" si="123"/>
        <v>4.2432220000000003</v>
      </c>
      <c r="H1070" s="2">
        <f t="shared" si="127"/>
        <v>4.6918370000000005</v>
      </c>
      <c r="I1070" s="2">
        <f t="array" ref="I1070">SUMPRODUCT(B1054:B1073, (ROW(B1054:B1073)-ROW(B1054)+1)) / (20*21/2)</f>
        <v>4.4473566666666668</v>
      </c>
      <c r="J1070" s="2">
        <f t="shared" si="130"/>
        <v>4.3073573481507887</v>
      </c>
      <c r="K1070" s="2">
        <f t="shared" si="124"/>
        <v>4.2740506008976018</v>
      </c>
    </row>
    <row r="1071" spans="1:11" ht="13.5" x14ac:dyDescent="0.25">
      <c r="A1071" s="3">
        <f>TITRES_STAT!B1074</f>
        <v>43868</v>
      </c>
      <c r="B1071" s="5">
        <f>TITRES_STAT!D1074</f>
        <v>4.7206999999999999</v>
      </c>
      <c r="C1071" s="2">
        <f t="shared" si="125"/>
        <v>0.26999999999999957</v>
      </c>
      <c r="D1071" s="2">
        <f t="shared" si="126"/>
        <v>4.4359799999999998</v>
      </c>
      <c r="E1071" s="2">
        <f t="shared" si="128"/>
        <v>4.4098100000000002</v>
      </c>
      <c r="F1071" s="2">
        <f t="shared" si="129"/>
        <v>4.3112149999999998</v>
      </c>
      <c r="G1071" s="2">
        <f t="shared" si="123"/>
        <v>4.2500939999999998</v>
      </c>
      <c r="H1071" s="2">
        <f t="shared" si="127"/>
        <v>4.6863869999999999</v>
      </c>
      <c r="I1071" s="2">
        <f t="array" ref="I1071">SUMPRODUCT(B1055:B1074, (ROW(B1055:B1074)-ROW(B1055)+1)) / (20*21/2)</f>
        <v>4.4731823809523812</v>
      </c>
      <c r="J1071" s="2">
        <f t="shared" si="130"/>
        <v>4.3467233149935707</v>
      </c>
      <c r="K1071" s="2">
        <f t="shared" si="124"/>
        <v>4.2915662636074998</v>
      </c>
    </row>
    <row r="1072" spans="1:11" ht="13.5" x14ac:dyDescent="0.25">
      <c r="A1072" s="3">
        <f>TITRES_STAT!B1075</f>
        <v>43871</v>
      </c>
      <c r="B1072" s="5">
        <f>TITRES_STAT!D1075</f>
        <v>4.7206999999999999</v>
      </c>
      <c r="C1072" s="2">
        <f t="shared" si="125"/>
        <v>0</v>
      </c>
      <c r="D1072" s="2">
        <f t="shared" si="126"/>
        <v>4.5292600000000007</v>
      </c>
      <c r="E1072" s="2">
        <f t="shared" si="128"/>
        <v>4.4302600000000005</v>
      </c>
      <c r="F1072" s="2">
        <f t="shared" si="129"/>
        <v>4.3468049999999989</v>
      </c>
      <c r="G1072" s="2">
        <f t="shared" si="123"/>
        <v>4.2564760000000001</v>
      </c>
      <c r="H1072" s="2">
        <f t="shared" si="127"/>
        <v>4.6817415000000002</v>
      </c>
      <c r="I1072" s="2">
        <f t="array" ref="I1072">SUMPRODUCT(B1056:B1075, (ROW(B1056:B1075)-ROW(B1056)+1)) / (20*21/2)</f>
        <v>4.4929314285714295</v>
      </c>
      <c r="J1072" s="2">
        <f t="shared" si="130"/>
        <v>4.38234014213704</v>
      </c>
      <c r="K1072" s="2">
        <f t="shared" si="124"/>
        <v>4.3083950375836766</v>
      </c>
    </row>
    <row r="1073" spans="1:11" ht="13.5" x14ac:dyDescent="0.25">
      <c r="A1073" s="3">
        <f>TITRES_STAT!B1076</f>
        <v>43872</v>
      </c>
      <c r="B1073" s="5">
        <f>TITRES_STAT!D1076</f>
        <v>4.7042999999999999</v>
      </c>
      <c r="C1073" s="2">
        <f t="shared" si="125"/>
        <v>-1.639999999999997E-2</v>
      </c>
      <c r="D1073" s="2">
        <f t="shared" si="126"/>
        <v>4.6110600000000002</v>
      </c>
      <c r="E1073" s="2">
        <f t="shared" si="128"/>
        <v>4.4621599999999999</v>
      </c>
      <c r="F1073" s="2">
        <f t="shared" si="129"/>
        <v>4.3840299999999992</v>
      </c>
      <c r="G1073" s="2">
        <f t="shared" si="123"/>
        <v>4.2638379999999998</v>
      </c>
      <c r="H1073" s="2">
        <f t="shared" si="127"/>
        <v>4.6770139999999998</v>
      </c>
      <c r="I1073" s="2">
        <f t="array" ref="I1073">SUMPRODUCT(B1057:B1076, (ROW(B1057:B1076)-ROW(B1057)+1)) / (20*21/2)</f>
        <v>4.5084366666666664</v>
      </c>
      <c r="J1073" s="2">
        <f t="shared" si="130"/>
        <v>4.4130029857430362</v>
      </c>
      <c r="K1073" s="2">
        <f t="shared" si="124"/>
        <v>4.323920722384317</v>
      </c>
    </row>
    <row r="1074" spans="1:11" ht="13.5" x14ac:dyDescent="0.25">
      <c r="A1074" s="3">
        <f>TITRES_STAT!B1077</f>
        <v>43873</v>
      </c>
      <c r="B1074" s="5">
        <f>TITRES_STAT!D1077</f>
        <v>4.6551999999999998</v>
      </c>
      <c r="C1074" s="2">
        <f t="shared" si="125"/>
        <v>-4.9100000000000144E-2</v>
      </c>
      <c r="D1074" s="2">
        <f t="shared" si="126"/>
        <v>4.6503199999999998</v>
      </c>
      <c r="E1074" s="2">
        <f t="shared" si="128"/>
        <v>4.4834300000000002</v>
      </c>
      <c r="F1074" s="2">
        <f t="shared" si="129"/>
        <v>4.4069349999999989</v>
      </c>
      <c r="G1074" s="2">
        <f t="shared" ref="G1074:G1137" si="131">AVERAGE(B1025:B1074)</f>
        <v>4.2702179999999998</v>
      </c>
      <c r="H1074" s="2">
        <f t="shared" si="127"/>
        <v>4.6727654999999997</v>
      </c>
      <c r="I1074" s="2">
        <f t="array" ref="I1074">SUMPRODUCT(B1058:B1077, (ROW(B1058:B1077)-ROW(B1058)+1)) / (20*21/2)</f>
        <v>4.5168485714285715</v>
      </c>
      <c r="J1074" s="2">
        <f t="shared" si="130"/>
        <v>4.4360693680532233</v>
      </c>
      <c r="K1074" s="2">
        <f t="shared" si="124"/>
        <v>4.3369120666045404</v>
      </c>
    </row>
    <row r="1075" spans="1:11" ht="13.5" x14ac:dyDescent="0.25">
      <c r="A1075" s="3">
        <f>TITRES_STAT!B1078</f>
        <v>43874</v>
      </c>
      <c r="B1075" s="5">
        <f>TITRES_STAT!D1078</f>
        <v>4.6143000000000001</v>
      </c>
      <c r="C1075" s="2">
        <f t="shared" si="125"/>
        <v>-4.0899999999999714E-2</v>
      </c>
      <c r="D1075" s="2">
        <f t="shared" si="126"/>
        <v>4.6830400000000001</v>
      </c>
      <c r="E1075" s="2">
        <f t="shared" si="128"/>
        <v>4.5063300000000002</v>
      </c>
      <c r="F1075" s="2">
        <f t="shared" si="129"/>
        <v>4.4187949999999994</v>
      </c>
      <c r="G1075" s="2">
        <f t="shared" si="131"/>
        <v>4.2765979999999999</v>
      </c>
      <c r="H1075" s="2">
        <f t="shared" si="127"/>
        <v>4.6684734999999993</v>
      </c>
      <c r="I1075" s="2">
        <f t="array" ref="I1075">SUMPRODUCT(B1059:B1078, (ROW(B1059:B1078)-ROW(B1059)+1)) / (20*21/2)</f>
        <v>4.5233595238095239</v>
      </c>
      <c r="J1075" s="2">
        <f t="shared" si="130"/>
        <v>4.4530437139529164</v>
      </c>
      <c r="K1075" s="2">
        <f t="shared" ref="K1075:K1138" si="132">$K$4*B1075+(1-$K$4)*K1074</f>
        <v>4.3477900247769119</v>
      </c>
    </row>
    <row r="1076" spans="1:11" ht="13.5" x14ac:dyDescent="0.25">
      <c r="A1076" s="3">
        <f>TITRES_STAT!B1079</f>
        <v>43875</v>
      </c>
      <c r="B1076" s="5">
        <f>TITRES_STAT!D1079</f>
        <v>4.5815999999999999</v>
      </c>
      <c r="C1076" s="2">
        <f t="shared" si="125"/>
        <v>-3.2700000000000173E-2</v>
      </c>
      <c r="D1076" s="2">
        <f t="shared" si="126"/>
        <v>4.6552199999999999</v>
      </c>
      <c r="E1076" s="2">
        <f t="shared" si="128"/>
        <v>4.5456000000000003</v>
      </c>
      <c r="F1076" s="2">
        <f t="shared" si="129"/>
        <v>4.4359749999999991</v>
      </c>
      <c r="G1076" s="2">
        <f t="shared" si="131"/>
        <v>4.2831439999999992</v>
      </c>
      <c r="H1076" s="2">
        <f t="shared" si="127"/>
        <v>4.6652249999999995</v>
      </c>
      <c r="I1076" s="2">
        <f t="array" ref="I1076">SUMPRODUCT(B1060:B1079, (ROW(B1060:B1079)-ROW(B1060)+1)) / (20*21/2)</f>
        <v>4.5418614285714289</v>
      </c>
      <c r="J1076" s="2">
        <f t="shared" si="130"/>
        <v>4.4652871697669241</v>
      </c>
      <c r="K1076" s="2">
        <f t="shared" si="132"/>
        <v>4.3569590434131111</v>
      </c>
    </row>
    <row r="1077" spans="1:11" ht="13.5" x14ac:dyDescent="0.25">
      <c r="A1077" s="3">
        <f>TITRES_STAT!B1080</f>
        <v>43878</v>
      </c>
      <c r="B1077" s="5">
        <f>TITRES_STAT!D1080</f>
        <v>4.5243000000000002</v>
      </c>
      <c r="C1077" s="2">
        <f t="shared" si="125"/>
        <v>-5.7299999999999685E-2</v>
      </c>
      <c r="D1077" s="2">
        <f t="shared" si="126"/>
        <v>4.6159400000000002</v>
      </c>
      <c r="E1077" s="2">
        <f t="shared" si="128"/>
        <v>4.5725999999999996</v>
      </c>
      <c r="F1077" s="2">
        <f t="shared" si="129"/>
        <v>4.4478349999999995</v>
      </c>
      <c r="G1077" s="2">
        <f t="shared" si="131"/>
        <v>4.2909979999999992</v>
      </c>
      <c r="H1077" s="2">
        <f t="shared" si="127"/>
        <v>4.6624144999999997</v>
      </c>
      <c r="I1077" s="2">
        <f t="array" ref="I1077">SUMPRODUCT(B1061:B1080, (ROW(B1061:B1080)-ROW(B1061)+1)) / (20*21/2)</f>
        <v>4.5582985714285718</v>
      </c>
      <c r="J1077" s="2">
        <f t="shared" si="130"/>
        <v>4.4709074393129313</v>
      </c>
      <c r="K1077" s="2">
        <f t="shared" si="132"/>
        <v>4.3635214338674988</v>
      </c>
    </row>
    <row r="1078" spans="1:11" ht="13.5" x14ac:dyDescent="0.25">
      <c r="A1078" s="3">
        <f>TITRES_STAT!B1081</f>
        <v>43879</v>
      </c>
      <c r="B1078" s="5">
        <f>TITRES_STAT!D1081</f>
        <v>4.5162000000000004</v>
      </c>
      <c r="C1078" s="2">
        <f t="shared" si="125"/>
        <v>-8.099999999999774E-3</v>
      </c>
      <c r="D1078" s="2">
        <f t="shared" si="126"/>
        <v>4.5783199999999997</v>
      </c>
      <c r="E1078" s="2">
        <f t="shared" si="128"/>
        <v>4.5946899999999999</v>
      </c>
      <c r="F1078" s="2">
        <f t="shared" si="129"/>
        <v>4.4609299999999994</v>
      </c>
      <c r="G1078" s="2">
        <f t="shared" si="131"/>
        <v>4.2967259999999996</v>
      </c>
      <c r="H1078" s="2">
        <f t="shared" si="127"/>
        <v>4.6592414999999994</v>
      </c>
      <c r="I1078" s="2">
        <f t="array" ref="I1078">SUMPRODUCT(B1062:B1081, (ROW(B1062:B1081)-ROW(B1062)+1)) / (20*21/2)</f>
        <v>4.56691</v>
      </c>
      <c r="J1078" s="2">
        <f t="shared" si="130"/>
        <v>4.4752210165212238</v>
      </c>
      <c r="K1078" s="2">
        <f t="shared" si="132"/>
        <v>4.3695088286177928</v>
      </c>
    </row>
    <row r="1079" spans="1:11" ht="13.5" x14ac:dyDescent="0.25">
      <c r="A1079" s="3">
        <f>TITRES_STAT!B1082</f>
        <v>43880</v>
      </c>
      <c r="B1079" s="5">
        <f>TITRES_STAT!D1082</f>
        <v>4.6551999999999998</v>
      </c>
      <c r="C1079" s="2">
        <f t="shared" si="125"/>
        <v>0.13899999999999935</v>
      </c>
      <c r="D1079" s="2">
        <f t="shared" si="126"/>
        <v>4.5783199999999997</v>
      </c>
      <c r="E1079" s="2">
        <f t="shared" si="128"/>
        <v>4.6143200000000002</v>
      </c>
      <c r="F1079" s="2">
        <f t="shared" si="129"/>
        <v>4.4826099999999993</v>
      </c>
      <c r="G1079" s="2">
        <f t="shared" si="131"/>
        <v>4.3052339999999996</v>
      </c>
      <c r="H1079" s="2">
        <f t="shared" si="127"/>
        <v>4.6567634999999994</v>
      </c>
      <c r="I1079" s="2">
        <f t="array" ref="I1079">SUMPRODUCT(B1063:B1082, (ROW(B1063:B1082)-ROW(B1063)+1)) / (20*21/2)</f>
        <v>4.573962857142857</v>
      </c>
      <c r="J1079" s="2">
        <f t="shared" si="130"/>
        <v>4.4923618720906306</v>
      </c>
      <c r="K1079" s="2">
        <f t="shared" si="132"/>
        <v>4.3807124039661147</v>
      </c>
    </row>
    <row r="1080" spans="1:11" ht="13.5" x14ac:dyDescent="0.25">
      <c r="A1080" s="3">
        <f>TITRES_STAT!B1083</f>
        <v>43881</v>
      </c>
      <c r="B1080" s="5">
        <f>TITRES_STAT!D1083</f>
        <v>4.6551999999999998</v>
      </c>
      <c r="C1080" s="2">
        <f t="shared" si="125"/>
        <v>0</v>
      </c>
      <c r="D1080" s="2">
        <f t="shared" si="126"/>
        <v>4.5865</v>
      </c>
      <c r="E1080" s="2">
        <f t="shared" si="128"/>
        <v>4.6347700000000005</v>
      </c>
      <c r="F1080" s="2">
        <f t="shared" si="129"/>
        <v>4.4993799999999995</v>
      </c>
      <c r="G1080" s="2">
        <f t="shared" si="131"/>
        <v>4.3122700000000007</v>
      </c>
      <c r="H1080" s="2">
        <f t="shared" si="127"/>
        <v>4.6535614999999995</v>
      </c>
      <c r="I1080" s="2">
        <f t="array" ref="I1080">SUMPRODUCT(B1064:B1083, (ROW(B1064:B1083)-ROW(B1064)+1)) / (20*21/2)</f>
        <v>4.5775509523809532</v>
      </c>
      <c r="J1080" s="2">
        <f t="shared" si="130"/>
        <v>4.5078702652248559</v>
      </c>
      <c r="K1080" s="2">
        <f t="shared" si="132"/>
        <v>4.3914766234184244</v>
      </c>
    </row>
    <row r="1081" spans="1:11" ht="13.5" x14ac:dyDescent="0.25">
      <c r="A1081" s="3">
        <f>TITRES_STAT!B1084</f>
        <v>43882</v>
      </c>
      <c r="B1081" s="5">
        <f>TITRES_STAT!D1084</f>
        <v>4.5898000000000003</v>
      </c>
      <c r="C1081" s="2">
        <f t="shared" si="125"/>
        <v>-6.5399999999999459E-2</v>
      </c>
      <c r="D1081" s="2">
        <f t="shared" si="126"/>
        <v>4.588140000000001</v>
      </c>
      <c r="E1081" s="2">
        <f t="shared" si="128"/>
        <v>4.6216800000000005</v>
      </c>
      <c r="F1081" s="2">
        <f t="shared" si="129"/>
        <v>4.515744999999999</v>
      </c>
      <c r="G1081" s="2">
        <f t="shared" si="131"/>
        <v>4.3184879999999994</v>
      </c>
      <c r="H1081" s="2">
        <f t="shared" si="127"/>
        <v>4.6500325</v>
      </c>
      <c r="I1081" s="2">
        <f t="array" ref="I1081">SUMPRODUCT(B1065:B1084, (ROW(B1065:B1084)-ROW(B1065)+1)) / (20*21/2)</f>
        <v>4.5733019047619052</v>
      </c>
      <c r="J1081" s="2">
        <f t="shared" si="130"/>
        <v>4.5156730971082029</v>
      </c>
      <c r="K1081" s="2">
        <f t="shared" si="132"/>
        <v>4.3992540107353495</v>
      </c>
    </row>
    <row r="1082" spans="1:11" ht="13.5" x14ac:dyDescent="0.25">
      <c r="A1082" s="3">
        <f>TITRES_STAT!B1085</f>
        <v>43885</v>
      </c>
      <c r="B1082" s="5">
        <f>TITRES_STAT!D1085</f>
        <v>4.5898000000000003</v>
      </c>
      <c r="C1082" s="2">
        <f t="shared" si="125"/>
        <v>0</v>
      </c>
      <c r="D1082" s="2">
        <f t="shared" si="126"/>
        <v>4.6012399999999998</v>
      </c>
      <c r="E1082" s="2">
        <f t="shared" si="128"/>
        <v>4.6085899999999995</v>
      </c>
      <c r="F1082" s="2">
        <f t="shared" si="129"/>
        <v>4.5194249999999991</v>
      </c>
      <c r="G1082" s="2">
        <f t="shared" si="131"/>
        <v>4.3271599999999992</v>
      </c>
      <c r="H1082" s="2">
        <f t="shared" si="127"/>
        <v>4.6463019999999995</v>
      </c>
      <c r="I1082" s="2">
        <f t="array" ref="I1082">SUMPRODUCT(B1066:B1085, (ROW(B1066:B1085)-ROW(B1066)+1)) / (20*21/2)</f>
        <v>4.5657438095238101</v>
      </c>
      <c r="J1082" s="2">
        <f t="shared" si="130"/>
        <v>4.5227328021455167</v>
      </c>
      <c r="K1082" s="2">
        <f t="shared" si="132"/>
        <v>4.4067264024712189</v>
      </c>
    </row>
    <row r="1083" spans="1:11" ht="13.5" x14ac:dyDescent="0.25">
      <c r="A1083" s="3">
        <f>TITRES_STAT!B1086</f>
        <v>43886</v>
      </c>
      <c r="B1083" s="5">
        <f>TITRES_STAT!D1086</f>
        <v>4.5571000000000002</v>
      </c>
      <c r="C1083" s="2">
        <f t="shared" si="125"/>
        <v>-3.2700000000000173E-2</v>
      </c>
      <c r="D1083" s="2">
        <f t="shared" si="126"/>
        <v>4.6094200000000001</v>
      </c>
      <c r="E1083" s="2">
        <f t="shared" si="128"/>
        <v>4.593869999999999</v>
      </c>
      <c r="F1083" s="2">
        <f t="shared" si="129"/>
        <v>4.528014999999999</v>
      </c>
      <c r="G1083" s="2">
        <f t="shared" si="131"/>
        <v>4.3350140000000001</v>
      </c>
      <c r="H1083" s="2">
        <f t="shared" si="127"/>
        <v>4.6425689999999991</v>
      </c>
      <c r="I1083" s="2">
        <f t="array" ref="I1083">SUMPRODUCT(B1067:B1086, (ROW(B1067:B1086)-ROW(B1067)+1)) / (20*21/2)</f>
        <v>4.5547600000000008</v>
      </c>
      <c r="J1083" s="2">
        <f t="shared" si="130"/>
        <v>4.5260058686078484</v>
      </c>
      <c r="K1083" s="2">
        <f t="shared" si="132"/>
        <v>4.4126234062958778</v>
      </c>
    </row>
    <row r="1084" spans="1:11" ht="13.5" x14ac:dyDescent="0.25">
      <c r="A1084" s="3">
        <f>TITRES_STAT!B1087</f>
        <v>43887</v>
      </c>
      <c r="B1084" s="5">
        <f>TITRES_STAT!D1087</f>
        <v>4.4833999999999996</v>
      </c>
      <c r="C1084" s="2">
        <f t="shared" si="125"/>
        <v>-7.3700000000000543E-2</v>
      </c>
      <c r="D1084" s="2">
        <f t="shared" si="126"/>
        <v>4.5750599999999997</v>
      </c>
      <c r="E1084" s="2">
        <f t="shared" si="128"/>
        <v>4.5766899999999993</v>
      </c>
      <c r="F1084" s="2">
        <f t="shared" si="129"/>
        <v>4.5300599999999998</v>
      </c>
      <c r="G1084" s="2">
        <f t="shared" si="131"/>
        <v>4.33894</v>
      </c>
      <c r="H1084" s="2">
        <f t="shared" si="127"/>
        <v>4.6383064999999988</v>
      </c>
      <c r="I1084" s="2">
        <f t="array" ref="I1084">SUMPRODUCT(B1068:B1087, (ROW(B1068:B1087)-ROW(B1068)+1)) / (20*21/2)</f>
        <v>4.5426852380952383</v>
      </c>
      <c r="J1084" s="2">
        <f t="shared" si="130"/>
        <v>4.5219481668356725</v>
      </c>
      <c r="K1084" s="2">
        <f t="shared" si="132"/>
        <v>4.4153989589901572</v>
      </c>
    </row>
    <row r="1085" spans="1:11" ht="13.5" x14ac:dyDescent="0.25">
      <c r="A1085" s="3">
        <f>TITRES_STAT!B1088</f>
        <v>43888</v>
      </c>
      <c r="B1085" s="5">
        <f>TITRES_STAT!D1088</f>
        <v>4.4507000000000003</v>
      </c>
      <c r="C1085" s="2">
        <f t="shared" si="125"/>
        <v>-3.2699999999999285E-2</v>
      </c>
      <c r="D1085" s="2">
        <f t="shared" si="126"/>
        <v>4.5341600000000009</v>
      </c>
      <c r="E1085" s="2">
        <f t="shared" si="128"/>
        <v>4.5603299999999987</v>
      </c>
      <c r="F1085" s="2">
        <f t="shared" si="129"/>
        <v>4.5333300000000003</v>
      </c>
      <c r="G1085" s="2">
        <f t="shared" si="131"/>
        <v>4.34483</v>
      </c>
      <c r="H1085" s="2">
        <f t="shared" si="127"/>
        <v>4.6340014999999992</v>
      </c>
      <c r="I1085" s="2">
        <f t="array" ref="I1085">SUMPRODUCT(B1069:B1088, (ROW(B1069:B1088)-ROW(B1069)+1)) / (20*21/2)</f>
        <v>4.525154761904763</v>
      </c>
      <c r="J1085" s="2">
        <f t="shared" si="130"/>
        <v>4.5151626271370366</v>
      </c>
      <c r="K1085" s="2">
        <f t="shared" si="132"/>
        <v>4.4167833135395629</v>
      </c>
    </row>
    <row r="1086" spans="1:11" ht="13.5" x14ac:dyDescent="0.25">
      <c r="A1086" s="3">
        <f>TITRES_STAT!B1089</f>
        <v>43889</v>
      </c>
      <c r="B1086" s="5">
        <f>TITRES_STAT!D1089</f>
        <v>4.4180000000000001</v>
      </c>
      <c r="C1086" s="2">
        <f t="shared" si="125"/>
        <v>-3.2700000000000173E-2</v>
      </c>
      <c r="D1086" s="2">
        <f t="shared" si="126"/>
        <v>4.4997999999999996</v>
      </c>
      <c r="E1086" s="2">
        <f t="shared" si="128"/>
        <v>4.5439699999999998</v>
      </c>
      <c r="F1086" s="2">
        <f t="shared" si="129"/>
        <v>4.5447850000000001</v>
      </c>
      <c r="G1086" s="2">
        <f t="shared" si="131"/>
        <v>4.350066</v>
      </c>
      <c r="H1086" s="2">
        <f t="shared" si="127"/>
        <v>4.6295329999999986</v>
      </c>
      <c r="I1086" s="2">
        <f t="array" ref="I1086">SUMPRODUCT(B1070:B1089, (ROW(B1070:B1089)-ROW(B1070)+1)) / (20*21/2)</f>
        <v>4.5259690476190473</v>
      </c>
      <c r="J1086" s="2">
        <f t="shared" si="130"/>
        <v>4.5059090436001767</v>
      </c>
      <c r="K1086" s="2">
        <f t="shared" si="132"/>
        <v>4.4168310267340898</v>
      </c>
    </row>
    <row r="1087" spans="1:11" ht="13.5" x14ac:dyDescent="0.25">
      <c r="A1087" s="3">
        <f>TITRES_STAT!B1090</f>
        <v>43892</v>
      </c>
      <c r="B1087" s="5">
        <f>TITRES_STAT!D1090</f>
        <v>4.4180000000000001</v>
      </c>
      <c r="C1087" s="2">
        <f t="shared" si="125"/>
        <v>0</v>
      </c>
      <c r="D1087" s="2">
        <f t="shared" si="126"/>
        <v>4.4654399999999992</v>
      </c>
      <c r="E1087" s="2">
        <f t="shared" si="128"/>
        <v>4.5333399999999999</v>
      </c>
      <c r="F1087" s="2">
        <f t="shared" si="129"/>
        <v>4.5529700000000002</v>
      </c>
      <c r="G1087" s="2">
        <f t="shared" si="131"/>
        <v>4.3553020000000009</v>
      </c>
      <c r="H1087" s="2">
        <f t="shared" si="127"/>
        <v>4.6247019999999992</v>
      </c>
      <c r="I1087" s="2">
        <f t="array" ref="I1087">SUMPRODUCT(B1071:B1090, (ROW(B1071:B1090)-ROW(B1071)+1)) / (20*21/2)</f>
        <v>4.5138104761904767</v>
      </c>
      <c r="J1087" s="2">
        <f t="shared" si="130"/>
        <v>4.4975367537334936</v>
      </c>
      <c r="K1087" s="2">
        <f t="shared" si="132"/>
        <v>4.4168768688229489</v>
      </c>
    </row>
    <row r="1088" spans="1:11" ht="13.5" x14ac:dyDescent="0.25">
      <c r="A1088" s="3">
        <f>TITRES_STAT!B1091</f>
        <v>43893</v>
      </c>
      <c r="B1088" s="5">
        <f>TITRES_STAT!D1091</f>
        <v>4.3689</v>
      </c>
      <c r="C1088" s="2">
        <f t="shared" si="125"/>
        <v>-4.9100000000000144E-2</v>
      </c>
      <c r="D1088" s="2">
        <f t="shared" si="126"/>
        <v>4.4277999999999995</v>
      </c>
      <c r="E1088" s="2">
        <f t="shared" si="128"/>
        <v>4.5186099999999998</v>
      </c>
      <c r="F1088" s="2">
        <f t="shared" si="129"/>
        <v>4.5566500000000003</v>
      </c>
      <c r="G1088" s="2">
        <f t="shared" si="131"/>
        <v>4.3584120000000004</v>
      </c>
      <c r="H1088" s="2">
        <f t="shared" si="127"/>
        <v>4.6204704999999988</v>
      </c>
      <c r="I1088" s="2">
        <f t="array" ref="I1088">SUMPRODUCT(B1072:B1091, (ROW(B1072:B1091)-ROW(B1072)+1)) / (20*21/2)</f>
        <v>4.5071871428571431</v>
      </c>
      <c r="J1088" s="2">
        <f t="shared" si="130"/>
        <v>4.4852856343303031</v>
      </c>
      <c r="K1088" s="2">
        <f t="shared" si="132"/>
        <v>4.4149954229867552</v>
      </c>
    </row>
    <row r="1089" spans="1:11" ht="13.5" x14ac:dyDescent="0.25">
      <c r="A1089" s="3">
        <f>TITRES_STAT!B1092</f>
        <v>43894</v>
      </c>
      <c r="B1089" s="5">
        <f>TITRES_STAT!D1092</f>
        <v>4.5651999999999999</v>
      </c>
      <c r="C1089" s="2">
        <f t="shared" si="125"/>
        <v>0.19629999999999992</v>
      </c>
      <c r="D1089" s="2">
        <f t="shared" si="126"/>
        <v>4.4441600000000001</v>
      </c>
      <c r="E1089" s="2">
        <f t="shared" si="128"/>
        <v>4.5096100000000003</v>
      </c>
      <c r="F1089" s="2">
        <f t="shared" si="129"/>
        <v>4.5619650000000007</v>
      </c>
      <c r="G1089" s="2">
        <f t="shared" si="131"/>
        <v>4.3662659999999995</v>
      </c>
      <c r="H1089" s="2">
        <f t="shared" si="127"/>
        <v>4.6175829999999998</v>
      </c>
      <c r="I1089" s="2">
        <f t="array" ref="I1089">SUMPRODUCT(B1073:B1092, (ROW(B1073:B1092)-ROW(B1073)+1)) / (20*21/2)</f>
        <v>4.4891880952380951</v>
      </c>
      <c r="J1089" s="2">
        <f t="shared" si="130"/>
        <v>4.4928965262988463</v>
      </c>
      <c r="K1089" s="2">
        <f t="shared" si="132"/>
        <v>4.4208857985559025</v>
      </c>
    </row>
    <row r="1090" spans="1:11" ht="13.5" x14ac:dyDescent="0.25">
      <c r="A1090" s="3">
        <f>TITRES_STAT!B1093</f>
        <v>43895</v>
      </c>
      <c r="B1090" s="5">
        <f>TITRES_STAT!D1093</f>
        <v>4.4343000000000004</v>
      </c>
      <c r="C1090" s="2">
        <f t="shared" si="125"/>
        <v>-0.13089999999999957</v>
      </c>
      <c r="D1090" s="2">
        <f t="shared" si="126"/>
        <v>4.4408799999999999</v>
      </c>
      <c r="E1090" s="2">
        <f t="shared" si="128"/>
        <v>4.48752</v>
      </c>
      <c r="F1090" s="2">
        <f t="shared" si="129"/>
        <v>4.5611450000000007</v>
      </c>
      <c r="G1090" s="2">
        <f t="shared" si="131"/>
        <v>4.3715019999999996</v>
      </c>
      <c r="H1090" s="2">
        <f t="shared" si="127"/>
        <v>4.6133164999999998</v>
      </c>
      <c r="I1090" s="2">
        <f t="array" ref="I1090">SUMPRODUCT(B1074:B1093, (ROW(B1074:B1093)-ROW(B1074)+1)) / (20*21/2)</f>
        <v>4.4705700000000004</v>
      </c>
      <c r="J1090" s="2">
        <f t="shared" si="130"/>
        <v>4.487315904746576</v>
      </c>
      <c r="K1090" s="2">
        <f t="shared" si="132"/>
        <v>4.4214118456713578</v>
      </c>
    </row>
    <row r="1091" spans="1:11" ht="13.5" x14ac:dyDescent="0.25">
      <c r="A1091" s="3">
        <f>TITRES_STAT!B1094</f>
        <v>43896</v>
      </c>
      <c r="B1091" s="5">
        <f>TITRES_STAT!D1094</f>
        <v>4.4916</v>
      </c>
      <c r="C1091" s="2">
        <f t="shared" si="125"/>
        <v>5.7299999999999685E-2</v>
      </c>
      <c r="D1091" s="2">
        <f t="shared" si="126"/>
        <v>4.4555999999999996</v>
      </c>
      <c r="E1091" s="2">
        <f t="shared" si="128"/>
        <v>4.4776999999999996</v>
      </c>
      <c r="F1091" s="2">
        <f t="shared" si="129"/>
        <v>4.5496900000000009</v>
      </c>
      <c r="G1091" s="2">
        <f t="shared" si="131"/>
        <v>4.3770660000000001</v>
      </c>
      <c r="H1091" s="2">
        <f t="shared" si="127"/>
        <v>4.6093769999999994</v>
      </c>
      <c r="I1091" s="2">
        <f t="array" ref="I1091">SUMPRODUCT(B1075:B1094, (ROW(B1075:B1094)-ROW(B1075)+1)) / (20*21/2)</f>
        <v>4.4420095238095243</v>
      </c>
      <c r="J1091" s="2">
        <f t="shared" si="130"/>
        <v>4.4877239138183311</v>
      </c>
      <c r="K1091" s="2">
        <f t="shared" si="132"/>
        <v>4.4241643223116967</v>
      </c>
    </row>
    <row r="1092" spans="1:11" ht="13.5" x14ac:dyDescent="0.25">
      <c r="A1092" s="3">
        <f>TITRES_STAT!B1095</f>
        <v>43899</v>
      </c>
      <c r="B1092" s="5">
        <f>TITRES_STAT!D1095</f>
        <v>4.3606999999999996</v>
      </c>
      <c r="C1092" s="2">
        <f t="shared" ref="C1092:C1155" si="133">B1092-B1091</f>
        <v>-0.13090000000000046</v>
      </c>
      <c r="D1092" s="2">
        <f t="shared" si="126"/>
        <v>4.44414</v>
      </c>
      <c r="E1092" s="2">
        <f t="shared" si="128"/>
        <v>4.45479</v>
      </c>
      <c r="F1092" s="2">
        <f t="shared" si="129"/>
        <v>4.5316899999999993</v>
      </c>
      <c r="G1092" s="2">
        <f t="shared" si="131"/>
        <v>4.3801740000000002</v>
      </c>
      <c r="H1092" s="2">
        <f t="shared" si="127"/>
        <v>4.6048634999999987</v>
      </c>
      <c r="I1092" s="2">
        <f t="array" ref="I1092">SUMPRODUCT(B1076:B1095, (ROW(B1076:B1095)-ROW(B1076)+1)) / (20*21/2)</f>
        <v>4.4178957142857147</v>
      </c>
      <c r="J1092" s="2">
        <f t="shared" si="130"/>
        <v>4.4756263982165851</v>
      </c>
      <c r="K1092" s="2">
        <f t="shared" si="132"/>
        <v>4.4216755253582969</v>
      </c>
    </row>
    <row r="1093" spans="1:11" ht="13.5" x14ac:dyDescent="0.25">
      <c r="A1093" s="3">
        <f>TITRES_STAT!B1096</f>
        <v>43900</v>
      </c>
      <c r="B1093" s="5">
        <f>TITRES_STAT!D1096</f>
        <v>4.3361999999999998</v>
      </c>
      <c r="C1093" s="2">
        <f t="shared" si="133"/>
        <v>-2.4499999999999744E-2</v>
      </c>
      <c r="D1093" s="2">
        <f t="shared" si="126"/>
        <v>4.4376000000000007</v>
      </c>
      <c r="E1093" s="2">
        <f t="shared" si="128"/>
        <v>4.4326999999999996</v>
      </c>
      <c r="F1093" s="2">
        <f t="shared" si="129"/>
        <v>4.5132849999999989</v>
      </c>
      <c r="G1093" s="2">
        <f t="shared" si="131"/>
        <v>4.3831199999999999</v>
      </c>
      <c r="H1093" s="2">
        <f t="shared" si="127"/>
        <v>4.5994624999999987</v>
      </c>
      <c r="I1093" s="2">
        <f t="array" ref="I1093">SUMPRODUCT(B1077:B1096, (ROW(B1077:B1096)-ROW(B1077)+1)) / (20*21/2)</f>
        <v>4.3838880952380954</v>
      </c>
      <c r="J1093" s="2">
        <f t="shared" si="130"/>
        <v>4.4623476936245297</v>
      </c>
      <c r="K1093" s="2">
        <f t="shared" si="132"/>
        <v>4.418323543971697</v>
      </c>
    </row>
    <row r="1094" spans="1:11" ht="13.5" x14ac:dyDescent="0.25">
      <c r="A1094" s="3">
        <f>TITRES_STAT!B1097</f>
        <v>43901</v>
      </c>
      <c r="B1094" s="5">
        <f>TITRES_STAT!D1097</f>
        <v>4.2134</v>
      </c>
      <c r="C1094" s="2">
        <f t="shared" si="133"/>
        <v>-0.1227999999999998</v>
      </c>
      <c r="D1094" s="2">
        <f t="shared" ref="D1094:D1157" si="134">AVERAGE(B1090:B1094)</f>
        <v>4.3672399999999998</v>
      </c>
      <c r="E1094" s="2">
        <f t="shared" si="128"/>
        <v>4.4057000000000004</v>
      </c>
      <c r="F1094" s="2">
        <f t="shared" si="129"/>
        <v>4.4911950000000003</v>
      </c>
      <c r="G1094" s="2">
        <f t="shared" si="131"/>
        <v>4.3839380000000014</v>
      </c>
      <c r="H1094" s="2">
        <f t="shared" si="127"/>
        <v>4.5937694999999987</v>
      </c>
      <c r="I1094" s="2">
        <f t="array" ref="I1094">SUMPRODUCT(B1078:B1097, (ROW(B1078:B1097)-ROW(B1078)+1)) / (20*21/2)</f>
        <v>4.3287199999999997</v>
      </c>
      <c r="J1094" s="2">
        <f t="shared" si="130"/>
        <v>4.4386383894698129</v>
      </c>
      <c r="K1094" s="2">
        <f t="shared" si="132"/>
        <v>4.4102873265610425</v>
      </c>
    </row>
    <row r="1095" spans="1:11" ht="13.5" x14ac:dyDescent="0.25">
      <c r="A1095" s="3">
        <f>TITRES_STAT!B1098</f>
        <v>43902</v>
      </c>
      <c r="B1095" s="5">
        <f>TITRES_STAT!D1098</f>
        <v>4.2380000000000004</v>
      </c>
      <c r="C1095" s="2">
        <f t="shared" si="133"/>
        <v>2.4600000000000399E-2</v>
      </c>
      <c r="D1095" s="2">
        <f t="shared" si="134"/>
        <v>4.3279799999999993</v>
      </c>
      <c r="E1095" s="2">
        <f t="shared" si="128"/>
        <v>4.38443</v>
      </c>
      <c r="F1095" s="2">
        <f t="shared" si="129"/>
        <v>4.4723799999999994</v>
      </c>
      <c r="G1095" s="2">
        <f t="shared" si="131"/>
        <v>4.38443</v>
      </c>
      <c r="H1095" s="2">
        <f t="shared" si="127"/>
        <v>4.5886424999999997</v>
      </c>
      <c r="I1095" s="2">
        <f t="array" ref="I1095">SUMPRODUCT(B1079:B1098, (ROW(B1079:B1098)-ROW(B1079)+1)) / (20*21/2)</f>
        <v>4.2603066666666676</v>
      </c>
      <c r="J1095" s="2">
        <f t="shared" si="130"/>
        <v>4.4195299714250682</v>
      </c>
      <c r="K1095" s="2">
        <f t="shared" si="132"/>
        <v>4.4035309608135513</v>
      </c>
    </row>
    <row r="1096" spans="1:11" ht="13.5" x14ac:dyDescent="0.25">
      <c r="A1096" s="3">
        <f>TITRES_STAT!B1099</f>
        <v>43903</v>
      </c>
      <c r="B1096" s="5">
        <f>TITRES_STAT!D1099</f>
        <v>4.1153000000000004</v>
      </c>
      <c r="C1096" s="2">
        <f t="shared" si="133"/>
        <v>-0.12270000000000003</v>
      </c>
      <c r="D1096" s="2">
        <f t="shared" si="134"/>
        <v>4.2527200000000001</v>
      </c>
      <c r="E1096" s="2">
        <f t="shared" si="128"/>
        <v>4.3541599999999994</v>
      </c>
      <c r="F1096" s="2">
        <f t="shared" si="129"/>
        <v>4.4490649999999992</v>
      </c>
      <c r="G1096" s="2">
        <f t="shared" si="131"/>
        <v>4.3824680000000003</v>
      </c>
      <c r="H1096" s="2">
        <f t="shared" si="127"/>
        <v>4.5822579999999995</v>
      </c>
      <c r="I1096" s="2">
        <f t="array" ref="I1096">SUMPRODUCT(B1080:B1099, (ROW(B1080:B1099)-ROW(B1080)+1)) / (20*21/2)</f>
        <v>4.2051419047619047</v>
      </c>
      <c r="J1096" s="2">
        <f t="shared" si="130"/>
        <v>4.3905556884322046</v>
      </c>
      <c r="K1096" s="2">
        <f t="shared" si="132"/>
        <v>4.3922277858796868</v>
      </c>
    </row>
    <row r="1097" spans="1:11" ht="13.5" x14ac:dyDescent="0.25">
      <c r="A1097" s="3">
        <f>TITRES_STAT!B1100</f>
        <v>43906</v>
      </c>
      <c r="B1097" s="5">
        <f>TITRES_STAT!D1100</f>
        <v>3.8698000000000001</v>
      </c>
      <c r="C1097" s="2">
        <f t="shared" si="133"/>
        <v>-0.24550000000000027</v>
      </c>
      <c r="D1097" s="2">
        <f t="shared" si="134"/>
        <v>4.1545400000000008</v>
      </c>
      <c r="E1097" s="2">
        <f t="shared" si="128"/>
        <v>4.2993399999999991</v>
      </c>
      <c r="F1097" s="2">
        <f t="shared" si="129"/>
        <v>4.4163399999999999</v>
      </c>
      <c r="G1097" s="2">
        <f t="shared" si="131"/>
        <v>4.3755959999999998</v>
      </c>
      <c r="H1097" s="2">
        <f t="shared" si="127"/>
        <v>4.5746460000000004</v>
      </c>
      <c r="I1097" s="2">
        <f t="array" ref="I1097">SUMPRODUCT(B1081:B1100, (ROW(B1081:B1100)-ROW(B1081)+1)) / (20*21/2)</f>
        <v>4.1439342857142849</v>
      </c>
      <c r="J1097" s="2">
        <f t="shared" si="130"/>
        <v>4.3409599085815183</v>
      </c>
      <c r="K1097" s="2">
        <f t="shared" si="132"/>
        <v>4.3717404217275426</v>
      </c>
    </row>
    <row r="1098" spans="1:11" ht="13.5" x14ac:dyDescent="0.25">
      <c r="A1098" s="3">
        <f>TITRES_STAT!B1101</f>
        <v>43907</v>
      </c>
      <c r="B1098" s="5">
        <f>TITRES_STAT!D1101</f>
        <v>3.698</v>
      </c>
      <c r="C1098" s="2">
        <f t="shared" si="133"/>
        <v>-0.17180000000000017</v>
      </c>
      <c r="D1098" s="2">
        <f t="shared" si="134"/>
        <v>4.0269000000000004</v>
      </c>
      <c r="E1098" s="2">
        <f t="shared" si="128"/>
        <v>4.2322499999999996</v>
      </c>
      <c r="F1098" s="2">
        <f t="shared" si="129"/>
        <v>4.3754299999999997</v>
      </c>
      <c r="G1098" s="2">
        <f t="shared" si="131"/>
        <v>4.3661060000000003</v>
      </c>
      <c r="H1098" s="2">
        <f t="shared" ref="H1098:H1161" si="135">AVERAGE(B899:B1098)</f>
        <v>4.5657724999999996</v>
      </c>
      <c r="I1098" s="2">
        <f t="array" ref="I1098">SUMPRODUCT(B1082:B1101, (ROW(B1082:B1101)-ROW(B1082)+1)) / (20*21/2)</f>
        <v>4.0873238095238094</v>
      </c>
      <c r="J1098" s="2">
        <f t="shared" si="130"/>
        <v>4.2797256315737542</v>
      </c>
      <c r="K1098" s="2">
        <f t="shared" si="132"/>
        <v>4.3453192287186191</v>
      </c>
    </row>
    <row r="1099" spans="1:11" ht="13.5" x14ac:dyDescent="0.25">
      <c r="A1099" s="3">
        <f>TITRES_STAT!B1102</f>
        <v>43908</v>
      </c>
      <c r="B1099" s="5">
        <f>TITRES_STAT!D1102</f>
        <v>3.7961999999999998</v>
      </c>
      <c r="C1099" s="2">
        <f t="shared" si="133"/>
        <v>9.8199999999999843E-2</v>
      </c>
      <c r="D1099" s="2">
        <f t="shared" si="134"/>
        <v>3.9434600000000004</v>
      </c>
      <c r="E1099" s="2">
        <f t="shared" si="128"/>
        <v>4.1553500000000003</v>
      </c>
      <c r="F1099" s="2">
        <f t="shared" si="129"/>
        <v>4.3324799999999994</v>
      </c>
      <c r="G1099" s="2">
        <f t="shared" si="131"/>
        <v>4.3602159999999994</v>
      </c>
      <c r="H1099" s="2">
        <f t="shared" si="135"/>
        <v>4.5573899999999998</v>
      </c>
      <c r="I1099" s="2">
        <f t="array" ref="I1099">SUMPRODUCT(B1083:B1102, (ROW(B1083:B1102)-ROW(B1083)+1)) / (20*21/2)</f>
        <v>4.0420180952380944</v>
      </c>
      <c r="J1099" s="2">
        <f t="shared" si="130"/>
        <v>4.2336755714238725</v>
      </c>
      <c r="K1099" s="2">
        <f t="shared" si="132"/>
        <v>4.3237851413178889</v>
      </c>
    </row>
    <row r="1100" spans="1:11" ht="13.5" x14ac:dyDescent="0.25">
      <c r="A1100" s="3">
        <f>TITRES_STAT!B1103</f>
        <v>43909</v>
      </c>
      <c r="B1100" s="5">
        <f>TITRES_STAT!D1103</f>
        <v>3.6898</v>
      </c>
      <c r="C1100" s="2">
        <f t="shared" si="133"/>
        <v>-0.10639999999999983</v>
      </c>
      <c r="D1100" s="2">
        <f t="shared" si="134"/>
        <v>3.8338200000000002</v>
      </c>
      <c r="E1100" s="2">
        <f t="shared" ref="E1100:E1163" si="136">AVERAGE(B1091:B1100)</f>
        <v>4.0808999999999997</v>
      </c>
      <c r="F1100" s="2">
        <f t="shared" si="129"/>
        <v>4.2842099999999999</v>
      </c>
      <c r="G1100" s="2">
        <f t="shared" si="131"/>
        <v>4.3521979999999996</v>
      </c>
      <c r="H1100" s="2">
        <f t="shared" si="135"/>
        <v>4.5483549999999999</v>
      </c>
      <c r="I1100" s="2">
        <f t="array" ref="I1100">SUMPRODUCT(B1084:B1103, (ROW(B1084:B1103)-ROW(B1084)+1)) / (20*21/2)</f>
        <v>3.9912947619047614</v>
      </c>
      <c r="J1100" s="2">
        <f t="shared" si="130"/>
        <v>4.1818778979549327</v>
      </c>
      <c r="K1100" s="2">
        <f t="shared" si="132"/>
        <v>4.2989229789132661</v>
      </c>
    </row>
    <row r="1101" spans="1:11" ht="13.5" x14ac:dyDescent="0.25">
      <c r="A1101" s="3">
        <f>TITRES_STAT!B1104</f>
        <v>43913</v>
      </c>
      <c r="B1101" s="5">
        <f>TITRES_STAT!D1104</f>
        <v>3.6898</v>
      </c>
      <c r="C1101" s="2">
        <f t="shared" si="133"/>
        <v>0</v>
      </c>
      <c r="D1101" s="2">
        <f t="shared" si="134"/>
        <v>3.7487200000000001</v>
      </c>
      <c r="E1101" s="2">
        <f t="shared" si="136"/>
        <v>4.0007199999999994</v>
      </c>
      <c r="F1101" s="2">
        <f t="shared" si="129"/>
        <v>4.2392099999999999</v>
      </c>
      <c r="G1101" s="2">
        <f t="shared" si="131"/>
        <v>4.3445059999999991</v>
      </c>
      <c r="H1101" s="2">
        <f t="shared" si="135"/>
        <v>4.5394405000000004</v>
      </c>
      <c r="I1101" s="2">
        <f t="array" ref="I1101">SUMPRODUCT(B1085:B1104, (ROW(B1085:B1104)-ROW(B1085)+1)) / (20*21/2)</f>
        <v>3.9549419047619043</v>
      </c>
      <c r="J1101" s="2">
        <f t="shared" si="130"/>
        <v>4.1350133362449393</v>
      </c>
      <c r="K1101" s="2">
        <f t="shared" si="132"/>
        <v>4.275035803269609</v>
      </c>
    </row>
    <row r="1102" spans="1:11" ht="13.5" x14ac:dyDescent="0.25">
      <c r="A1102" s="3">
        <f>TITRES_STAT!B1105</f>
        <v>43914</v>
      </c>
      <c r="B1102" s="5">
        <f>TITRES_STAT!D1105</f>
        <v>3.7635000000000001</v>
      </c>
      <c r="C1102" s="2">
        <f t="shared" si="133"/>
        <v>7.3700000000000099E-2</v>
      </c>
      <c r="D1102" s="2">
        <f t="shared" si="134"/>
        <v>3.7274599999999998</v>
      </c>
      <c r="E1102" s="2">
        <f t="shared" si="136"/>
        <v>3.9410000000000003</v>
      </c>
      <c r="F1102" s="2">
        <f t="shared" si="129"/>
        <v>4.1978949999999999</v>
      </c>
      <c r="G1102" s="2">
        <f t="shared" si="131"/>
        <v>4.3395979999999987</v>
      </c>
      <c r="H1102" s="2">
        <f t="shared" si="135"/>
        <v>4.5309750000000006</v>
      </c>
      <c r="I1102" s="2">
        <f t="array" ref="I1102">SUMPRODUCT(B1086:B1105, (ROW(B1086:B1105)-ROW(B1086)+1)) / (20*21/2)</f>
        <v>3.9212071428571433</v>
      </c>
      <c r="J1102" s="2">
        <f t="shared" si="130"/>
        <v>4.0996311137454216</v>
      </c>
      <c r="K1102" s="2">
        <f t="shared" si="132"/>
        <v>4.2549755756904082</v>
      </c>
    </row>
    <row r="1103" spans="1:11" ht="13.5" x14ac:dyDescent="0.25">
      <c r="A1103" s="3">
        <f>TITRES_STAT!B1106</f>
        <v>43915</v>
      </c>
      <c r="B1103" s="5">
        <f>TITRES_STAT!D1106</f>
        <v>3.6652999999999998</v>
      </c>
      <c r="C1103" s="2">
        <f t="shared" si="133"/>
        <v>-9.8200000000000287E-2</v>
      </c>
      <c r="D1103" s="2">
        <f t="shared" si="134"/>
        <v>3.7209199999999996</v>
      </c>
      <c r="E1103" s="2">
        <f t="shared" si="136"/>
        <v>3.87391</v>
      </c>
      <c r="F1103" s="2">
        <f t="shared" si="129"/>
        <v>4.1533049999999996</v>
      </c>
      <c r="G1103" s="2">
        <f t="shared" si="131"/>
        <v>4.3337079999999988</v>
      </c>
      <c r="H1103" s="2">
        <f t="shared" si="135"/>
        <v>4.5228235000000003</v>
      </c>
      <c r="I1103" s="2">
        <f t="array" ref="I1103">SUMPRODUCT(B1087:B1106, (ROW(B1087:B1106)-ROW(B1087)+1)) / (20*21/2)</f>
        <v>3.8907447619047617</v>
      </c>
      <c r="J1103" s="2">
        <f t="shared" si="130"/>
        <v>4.0582662457696665</v>
      </c>
      <c r="K1103" s="2">
        <f t="shared" si="132"/>
        <v>4.2318510433103924</v>
      </c>
    </row>
    <row r="1104" spans="1:11" ht="13.5" x14ac:dyDescent="0.25">
      <c r="A1104" s="3">
        <f>TITRES_STAT!B1107</f>
        <v>43916</v>
      </c>
      <c r="B1104" s="5">
        <f>TITRES_STAT!D1107</f>
        <v>3.7715999999999998</v>
      </c>
      <c r="C1104" s="2">
        <f t="shared" si="133"/>
        <v>0.10630000000000006</v>
      </c>
      <c r="D1104" s="2">
        <f t="shared" si="134"/>
        <v>3.7160000000000002</v>
      </c>
      <c r="E1104" s="2">
        <f t="shared" si="136"/>
        <v>3.8297300000000001</v>
      </c>
      <c r="F1104" s="2">
        <f t="shared" si="129"/>
        <v>4.1177150000000005</v>
      </c>
      <c r="G1104" s="2">
        <f t="shared" si="131"/>
        <v>4.3251979999999994</v>
      </c>
      <c r="H1104" s="2">
        <f t="shared" si="135"/>
        <v>4.5161290000000012</v>
      </c>
      <c r="I1104" s="2">
        <f t="array" ref="I1104">SUMPRODUCT(B1088:B1107, (ROW(B1088:B1107)-ROW(B1088)+1)) / (20*21/2)</f>
        <v>3.8532657142857141</v>
      </c>
      <c r="J1104" s="2">
        <f t="shared" si="130"/>
        <v>4.0309646985535075</v>
      </c>
      <c r="K1104" s="2">
        <f t="shared" si="132"/>
        <v>4.213801982788417</v>
      </c>
    </row>
    <row r="1105" spans="1:11" ht="13.5" x14ac:dyDescent="0.25">
      <c r="A1105" s="3">
        <f>TITRES_STAT!B1108</f>
        <v>43917</v>
      </c>
      <c r="B1105" s="5">
        <f>TITRES_STAT!D1108</f>
        <v>3.7635000000000001</v>
      </c>
      <c r="C1105" s="2">
        <f t="shared" si="133"/>
        <v>-8.099999999999774E-3</v>
      </c>
      <c r="D1105" s="2">
        <f t="shared" si="134"/>
        <v>3.7307399999999999</v>
      </c>
      <c r="E1105" s="2">
        <f t="shared" si="136"/>
        <v>3.7822800000000001</v>
      </c>
      <c r="F1105" s="2">
        <f t="shared" si="129"/>
        <v>4.0833549999999992</v>
      </c>
      <c r="G1105" s="2">
        <f t="shared" si="131"/>
        <v>4.3129259999999991</v>
      </c>
      <c r="H1105" s="2">
        <f t="shared" si="135"/>
        <v>4.5088705000000013</v>
      </c>
      <c r="I1105" s="2">
        <f t="array" ref="I1105">SUMPRODUCT(B1089:B1108, (ROW(B1089:B1108)-ROW(B1089)+1)) / (20*21/2)</f>
        <v>3.8272004761904768</v>
      </c>
      <c r="J1105" s="2">
        <f t="shared" si="130"/>
        <v>4.0054918701198403</v>
      </c>
      <c r="K1105" s="2">
        <f t="shared" si="132"/>
        <v>4.1961430815025968</v>
      </c>
    </row>
    <row r="1106" spans="1:11" ht="13.5" x14ac:dyDescent="0.25">
      <c r="A1106" s="3">
        <f>TITRES_STAT!B1109</f>
        <v>43920</v>
      </c>
      <c r="B1106" s="5">
        <f>TITRES_STAT!D1109</f>
        <v>3.7635000000000001</v>
      </c>
      <c r="C1106" s="2">
        <f t="shared" si="133"/>
        <v>0</v>
      </c>
      <c r="D1106" s="2">
        <f t="shared" si="134"/>
        <v>3.7454799999999997</v>
      </c>
      <c r="E1106" s="2">
        <f t="shared" si="136"/>
        <v>3.7470999999999997</v>
      </c>
      <c r="F1106" s="2">
        <f t="shared" si="129"/>
        <v>4.0506299999999991</v>
      </c>
      <c r="G1106" s="2">
        <f t="shared" si="131"/>
        <v>4.3034359999999996</v>
      </c>
      <c r="H1106" s="2">
        <f t="shared" si="135"/>
        <v>4.5017330000000007</v>
      </c>
      <c r="I1106" s="2">
        <f t="array" ref="I1106">SUMPRODUCT(B1090:B1109, (ROW(B1090:B1109)-ROW(B1090)+1)) / (20*21/2)</f>
        <v>3.7940114285714288</v>
      </c>
      <c r="J1106" s="2">
        <f t="shared" si="130"/>
        <v>3.9824450253465224</v>
      </c>
      <c r="K1106" s="2">
        <f t="shared" si="132"/>
        <v>4.1791766861495541</v>
      </c>
    </row>
    <row r="1107" spans="1:11" ht="13.5" x14ac:dyDescent="0.25">
      <c r="A1107" s="3">
        <f>TITRES_STAT!B1110</f>
        <v>43921</v>
      </c>
      <c r="B1107" s="5">
        <f>TITRES_STAT!D1110</f>
        <v>3.6570999999999998</v>
      </c>
      <c r="C1107" s="2">
        <f t="shared" si="133"/>
        <v>-0.10640000000000027</v>
      </c>
      <c r="D1107" s="2">
        <f t="shared" si="134"/>
        <v>3.7242000000000006</v>
      </c>
      <c r="E1107" s="2">
        <f t="shared" si="136"/>
        <v>3.7258299999999998</v>
      </c>
      <c r="F1107" s="2">
        <f t="shared" si="129"/>
        <v>4.0125849999999996</v>
      </c>
      <c r="G1107" s="2">
        <f t="shared" si="131"/>
        <v>4.2908359999999997</v>
      </c>
      <c r="H1107" s="2">
        <f t="shared" si="135"/>
        <v>4.4945465000000011</v>
      </c>
      <c r="I1107" s="2">
        <f t="array" ref="I1107">SUMPRODUCT(B1091:B1110, (ROW(B1091:B1110)-ROW(B1091)+1)) / (20*21/2)</f>
        <v>3.7613680952380948</v>
      </c>
      <c r="J1107" s="2">
        <f t="shared" si="130"/>
        <v>3.9514597848373296</v>
      </c>
      <c r="K1107" s="2">
        <f t="shared" si="132"/>
        <v>4.1587030906142779</v>
      </c>
    </row>
    <row r="1108" spans="1:11" ht="13.5" x14ac:dyDescent="0.25">
      <c r="A1108" s="3">
        <f>TITRES_STAT!B1111</f>
        <v>43922</v>
      </c>
      <c r="B1108" s="5">
        <f>TITRES_STAT!D1111</f>
        <v>3.7389000000000001</v>
      </c>
      <c r="C1108" s="2">
        <f t="shared" si="133"/>
        <v>8.1800000000000317E-2</v>
      </c>
      <c r="D1108" s="2">
        <f t="shared" si="134"/>
        <v>3.7389200000000002</v>
      </c>
      <c r="E1108" s="2">
        <f t="shared" si="136"/>
        <v>3.7299199999999999</v>
      </c>
      <c r="F1108" s="2">
        <f t="shared" ref="F1108:F1171" si="137">AVERAGE(B1089:B1108)</f>
        <v>3.9810849999999993</v>
      </c>
      <c r="G1108" s="2">
        <f t="shared" si="131"/>
        <v>4.2805279999999994</v>
      </c>
      <c r="H1108" s="2">
        <f t="shared" si="135"/>
        <v>4.4877690000000001</v>
      </c>
      <c r="I1108" s="2">
        <f t="array" ref="I1108">SUMPRODUCT(B1092:B1111, (ROW(B1092:B1111)-ROW(B1092)+1)) / (20*21/2)</f>
        <v>3.7226038095238096</v>
      </c>
      <c r="J1108" s="2">
        <f t="shared" si="130"/>
        <v>3.9312159958052031</v>
      </c>
      <c r="K1108" s="2">
        <f t="shared" si="132"/>
        <v>4.1422402243156791</v>
      </c>
    </row>
    <row r="1109" spans="1:11" ht="13.5" x14ac:dyDescent="0.25">
      <c r="A1109" s="3">
        <f>TITRES_STAT!B1112</f>
        <v>43923</v>
      </c>
      <c r="B1109" s="5">
        <f>TITRES_STAT!D1112</f>
        <v>3.6326000000000001</v>
      </c>
      <c r="C1109" s="2">
        <f t="shared" si="133"/>
        <v>-0.10630000000000006</v>
      </c>
      <c r="D1109" s="2">
        <f t="shared" si="134"/>
        <v>3.7111200000000002</v>
      </c>
      <c r="E1109" s="2">
        <f t="shared" si="136"/>
        <v>3.7135599999999998</v>
      </c>
      <c r="F1109" s="2">
        <f t="shared" si="137"/>
        <v>3.9344549999999998</v>
      </c>
      <c r="G1109" s="2">
        <f t="shared" si="131"/>
        <v>4.2687479999999995</v>
      </c>
      <c r="H1109" s="2">
        <f t="shared" si="135"/>
        <v>4.4801780000000004</v>
      </c>
      <c r="I1109" s="2">
        <f t="array" ref="I1109">SUMPRODUCT(B1093:B1112, (ROW(B1093:B1112)-ROW(B1093)+1)) / (20*21/2)</f>
        <v>3.6909647619047616</v>
      </c>
      <c r="J1109" s="2">
        <f t="shared" ref="J1109:J1172" si="138">$J$4*B1109+J1108*(1-$J$4)</f>
        <v>3.9027763771570885</v>
      </c>
      <c r="K1109" s="2">
        <f t="shared" si="132"/>
        <v>4.1222543331660448</v>
      </c>
    </row>
    <row r="1110" spans="1:11" ht="13.5" x14ac:dyDescent="0.25">
      <c r="A1110" s="3">
        <f>TITRES_STAT!B1113</f>
        <v>43924</v>
      </c>
      <c r="B1110" s="5">
        <f>TITRES_STAT!D1113</f>
        <v>3.5916999999999999</v>
      </c>
      <c r="C1110" s="2">
        <f t="shared" si="133"/>
        <v>-4.0900000000000158E-2</v>
      </c>
      <c r="D1110" s="2">
        <f t="shared" si="134"/>
        <v>3.6767600000000003</v>
      </c>
      <c r="E1110" s="2">
        <f t="shared" si="136"/>
        <v>3.7037500000000008</v>
      </c>
      <c r="F1110" s="2">
        <f t="shared" si="137"/>
        <v>3.8923249999999996</v>
      </c>
      <c r="G1110" s="2">
        <f t="shared" si="131"/>
        <v>4.2541859999999989</v>
      </c>
      <c r="H1110" s="2">
        <f t="shared" si="135"/>
        <v>4.4723825000000001</v>
      </c>
      <c r="I1110" s="2">
        <f t="array" ref="I1110">SUMPRODUCT(B1094:B1113, (ROW(B1094:B1113)-ROW(B1094)+1)) / (20*21/2)</f>
        <v>3.6626061904761902</v>
      </c>
      <c r="J1110" s="2">
        <f t="shared" si="138"/>
        <v>3.8731500555230802</v>
      </c>
      <c r="K1110" s="2">
        <f t="shared" si="132"/>
        <v>4.1014482808850232</v>
      </c>
    </row>
    <row r="1111" spans="1:11" ht="13.5" x14ac:dyDescent="0.25">
      <c r="A1111" s="3">
        <f>TITRES_STAT!B1114</f>
        <v>43927</v>
      </c>
      <c r="B1111" s="5">
        <f>TITRES_STAT!D1114</f>
        <v>3.4853000000000001</v>
      </c>
      <c r="C1111" s="2">
        <f t="shared" si="133"/>
        <v>-0.10639999999999983</v>
      </c>
      <c r="D1111" s="2">
        <f t="shared" si="134"/>
        <v>3.6211199999999999</v>
      </c>
      <c r="E1111" s="2">
        <f t="shared" si="136"/>
        <v>3.6833000000000005</v>
      </c>
      <c r="F1111" s="2">
        <f t="shared" si="137"/>
        <v>3.8420099999999997</v>
      </c>
      <c r="G1111" s="2">
        <f t="shared" si="131"/>
        <v>4.2386419999999996</v>
      </c>
      <c r="H1111" s="2">
        <f t="shared" si="135"/>
        <v>4.4640549999999992</v>
      </c>
      <c r="I1111" s="2">
        <f t="array" ref="I1111">SUMPRODUCT(B1095:B1114, (ROW(B1095:B1114)-ROW(B1095)+1)) / (20*21/2)</f>
        <v>3.6389928571428571</v>
      </c>
      <c r="J1111" s="2">
        <f t="shared" si="138"/>
        <v>3.8362119549970726</v>
      </c>
      <c r="K1111" s="2">
        <f t="shared" si="132"/>
        <v>4.0772856032032578</v>
      </c>
    </row>
    <row r="1112" spans="1:11" ht="13.5" x14ac:dyDescent="0.25">
      <c r="A1112" s="3">
        <f>TITRES_STAT!B1115</f>
        <v>43928</v>
      </c>
      <c r="B1112" s="5">
        <f>TITRES_STAT!D1115</f>
        <v>3.5097999999999998</v>
      </c>
      <c r="C1112" s="2">
        <f t="shared" si="133"/>
        <v>2.4499999999999744E-2</v>
      </c>
      <c r="D1112" s="2">
        <f t="shared" si="134"/>
        <v>3.5916600000000001</v>
      </c>
      <c r="E1112" s="2">
        <f t="shared" si="136"/>
        <v>3.6579300000000003</v>
      </c>
      <c r="F1112" s="2">
        <f t="shared" si="137"/>
        <v>3.7994650000000001</v>
      </c>
      <c r="G1112" s="2">
        <f t="shared" si="131"/>
        <v>4.2185139999999999</v>
      </c>
      <c r="H1112" s="2">
        <f t="shared" si="135"/>
        <v>4.4558904999999998</v>
      </c>
      <c r="I1112" s="2">
        <f t="array" ref="I1112">SUMPRODUCT(B1096:B1115, (ROW(B1096:B1115)-ROW(B1096)+1)) / (20*21/2)</f>
        <v>3.6234061904761905</v>
      </c>
      <c r="J1112" s="2">
        <f t="shared" si="138"/>
        <v>3.8051251021402086</v>
      </c>
      <c r="K1112" s="2">
        <f t="shared" si="132"/>
        <v>4.0550312658227377</v>
      </c>
    </row>
    <row r="1113" spans="1:11" ht="13.5" x14ac:dyDescent="0.25">
      <c r="A1113" s="3">
        <f>TITRES_STAT!B1116</f>
        <v>43929</v>
      </c>
      <c r="B1113" s="5">
        <f>TITRES_STAT!D1116</f>
        <v>3.5017</v>
      </c>
      <c r="C1113" s="2">
        <f t="shared" si="133"/>
        <v>-8.099999999999774E-3</v>
      </c>
      <c r="D1113" s="2">
        <f t="shared" si="134"/>
        <v>3.5442200000000001</v>
      </c>
      <c r="E1113" s="2">
        <f t="shared" si="136"/>
        <v>3.6415700000000002</v>
      </c>
      <c r="F1113" s="2">
        <f t="shared" si="137"/>
        <v>3.7577399999999996</v>
      </c>
      <c r="G1113" s="2">
        <f t="shared" si="131"/>
        <v>4.2008419999999997</v>
      </c>
      <c r="H1113" s="2">
        <f t="shared" si="135"/>
        <v>4.447927</v>
      </c>
      <c r="I1113" s="2">
        <f t="array" ref="I1113">SUMPRODUCT(B1097:B1116, (ROW(B1097:B1116)-ROW(B1097)+1)) / (20*21/2)</f>
        <v>3.6211866666666661</v>
      </c>
      <c r="J1113" s="2">
        <f t="shared" si="138"/>
        <v>3.7762274733649503</v>
      </c>
      <c r="K1113" s="2">
        <f t="shared" si="132"/>
        <v>4.0333320004963564</v>
      </c>
    </row>
    <row r="1114" spans="1:11" ht="13.5" x14ac:dyDescent="0.25">
      <c r="A1114" s="3">
        <f>TITRES_STAT!B1117</f>
        <v>43934</v>
      </c>
      <c r="B1114" s="5">
        <f>TITRES_STAT!D1117</f>
        <v>3.5097999999999998</v>
      </c>
      <c r="C1114" s="2">
        <f t="shared" si="133"/>
        <v>8.099999999999774E-3</v>
      </c>
      <c r="D1114" s="2">
        <f t="shared" si="134"/>
        <v>3.5196599999999996</v>
      </c>
      <c r="E1114" s="2">
        <f t="shared" si="136"/>
        <v>3.6153900000000001</v>
      </c>
      <c r="F1114" s="2">
        <f t="shared" si="137"/>
        <v>3.7225600000000005</v>
      </c>
      <c r="G1114" s="2">
        <f t="shared" si="131"/>
        <v>4.182188</v>
      </c>
      <c r="H1114" s="2">
        <f t="shared" si="135"/>
        <v>4.4401245000000005</v>
      </c>
      <c r="I1114" s="2">
        <f t="array" ref="I1114">SUMPRODUCT(B1098:B1117, (ROW(B1098:B1117)-ROW(B1098)+1)) / (20*21/2)</f>
        <v>3.6257861904761906</v>
      </c>
      <c r="J1114" s="2">
        <f t="shared" si="138"/>
        <v>3.7508534282825741</v>
      </c>
      <c r="K1114" s="2">
        <f t="shared" si="132"/>
        <v>4.0128013338102253</v>
      </c>
    </row>
    <row r="1115" spans="1:11" ht="13.5" x14ac:dyDescent="0.25">
      <c r="A1115" s="3">
        <f>TITRES_STAT!B1118</f>
        <v>43935</v>
      </c>
      <c r="B1115" s="5">
        <f>TITRES_STAT!D1118</f>
        <v>3.5589</v>
      </c>
      <c r="C1115" s="2">
        <f t="shared" si="133"/>
        <v>4.9100000000000144E-2</v>
      </c>
      <c r="D1115" s="2">
        <f t="shared" si="134"/>
        <v>3.5131000000000001</v>
      </c>
      <c r="E1115" s="2">
        <f t="shared" si="136"/>
        <v>3.5949300000000002</v>
      </c>
      <c r="F1115" s="2">
        <f t="shared" si="137"/>
        <v>3.6886050000000004</v>
      </c>
      <c r="G1115" s="2">
        <f t="shared" si="131"/>
        <v>4.1656599999999999</v>
      </c>
      <c r="H1115" s="2">
        <f t="shared" si="135"/>
        <v>4.4323665000000005</v>
      </c>
      <c r="I1115" s="2">
        <f t="array" ref="I1115">SUMPRODUCT(B1099:B1118, (ROW(B1099:B1118)-ROW(B1099)+1)) / (20*21/2)</f>
        <v>3.6209923809523805</v>
      </c>
      <c r="J1115" s="2">
        <f t="shared" si="138"/>
        <v>3.7325721493985191</v>
      </c>
      <c r="K1115" s="2">
        <f t="shared" si="132"/>
        <v>3.9950012815039422</v>
      </c>
    </row>
    <row r="1116" spans="1:11" ht="13.5" x14ac:dyDescent="0.25">
      <c r="A1116" s="3">
        <f>TITRES_STAT!B1119</f>
        <v>43936</v>
      </c>
      <c r="B1116" s="5">
        <f>TITRES_STAT!D1119</f>
        <v>3.6652999999999998</v>
      </c>
      <c r="C1116" s="2">
        <f t="shared" si="133"/>
        <v>0.10639999999999983</v>
      </c>
      <c r="D1116" s="2">
        <f t="shared" si="134"/>
        <v>3.5491000000000001</v>
      </c>
      <c r="E1116" s="2">
        <f t="shared" si="136"/>
        <v>3.5851099999999994</v>
      </c>
      <c r="F1116" s="2">
        <f t="shared" si="137"/>
        <v>3.6661050000000004</v>
      </c>
      <c r="G1116" s="2">
        <f t="shared" si="131"/>
        <v>4.1551880000000008</v>
      </c>
      <c r="H1116" s="2">
        <f t="shared" si="135"/>
        <v>4.4259050000000002</v>
      </c>
      <c r="I1116" s="2">
        <f t="array" ref="I1116">SUMPRODUCT(B1100:B1119, (ROW(B1100:B1119)-ROW(B1100)+1)) / (20*21/2)</f>
        <v>3.6158461904761907</v>
      </c>
      <c r="J1116" s="2">
        <f t="shared" si="138"/>
        <v>3.7261652780272319</v>
      </c>
      <c r="K1116" s="2">
        <f t="shared" si="132"/>
        <v>3.9820718194841795</v>
      </c>
    </row>
    <row r="1117" spans="1:11" ht="13.5" x14ac:dyDescent="0.25">
      <c r="A1117" s="3">
        <f>TITRES_STAT!B1120</f>
        <v>43937</v>
      </c>
      <c r="B1117" s="5">
        <f>TITRES_STAT!D1120</f>
        <v>3.7143999999999999</v>
      </c>
      <c r="C1117" s="2">
        <f t="shared" si="133"/>
        <v>4.9100000000000144E-2</v>
      </c>
      <c r="D1117" s="2">
        <f t="shared" si="134"/>
        <v>3.59002</v>
      </c>
      <c r="E1117" s="2">
        <f t="shared" si="136"/>
        <v>3.59084</v>
      </c>
      <c r="F1117" s="2">
        <f t="shared" si="137"/>
        <v>3.6583350000000001</v>
      </c>
      <c r="G1117" s="2">
        <f t="shared" si="131"/>
        <v>4.1443900000000005</v>
      </c>
      <c r="H1117" s="2">
        <f t="shared" si="135"/>
        <v>4.4191659999999997</v>
      </c>
      <c r="I1117" s="2">
        <f t="array" ref="I1117">SUMPRODUCT(B1101:B1120, (ROW(B1101:B1120)-ROW(B1101)+1)) / (20*21/2)</f>
        <v>3.621768571428571</v>
      </c>
      <c r="J1117" s="2">
        <f t="shared" si="138"/>
        <v>3.7250447753579716</v>
      </c>
      <c r="K1117" s="2">
        <f t="shared" si="132"/>
        <v>3.9715748853867607</v>
      </c>
    </row>
    <row r="1118" spans="1:11" ht="13.5" x14ac:dyDescent="0.25">
      <c r="A1118" s="3">
        <f>TITRES_STAT!B1121</f>
        <v>43938</v>
      </c>
      <c r="B1118" s="5">
        <f>TITRES_STAT!D1121</f>
        <v>3.6080000000000001</v>
      </c>
      <c r="C1118" s="2">
        <f t="shared" si="133"/>
        <v>-0.10639999999999983</v>
      </c>
      <c r="D1118" s="2">
        <f t="shared" si="134"/>
        <v>3.6112799999999998</v>
      </c>
      <c r="E1118" s="2">
        <f t="shared" si="136"/>
        <v>3.5777499999999995</v>
      </c>
      <c r="F1118" s="2">
        <f t="shared" si="137"/>
        <v>3.6538349999999999</v>
      </c>
      <c r="G1118" s="2">
        <f t="shared" si="131"/>
        <v>4.1306440000000011</v>
      </c>
      <c r="H1118" s="2">
        <f t="shared" si="135"/>
        <v>4.4119349999999997</v>
      </c>
      <c r="I1118" s="2">
        <f t="array" ref="I1118">SUMPRODUCT(B1102:B1121, (ROW(B1102:B1121)-ROW(B1102)+1)) / (20*21/2)</f>
        <v>3.6361842857142848</v>
      </c>
      <c r="J1118" s="2">
        <f t="shared" si="138"/>
        <v>3.7138976538953079</v>
      </c>
      <c r="K1118" s="2">
        <f t="shared" si="132"/>
        <v>3.957317046744143</v>
      </c>
    </row>
    <row r="1119" spans="1:11" ht="13.5" x14ac:dyDescent="0.25">
      <c r="A1119" s="3">
        <f>TITRES_STAT!B1122</f>
        <v>43941</v>
      </c>
      <c r="B1119" s="5">
        <f>TITRES_STAT!D1122</f>
        <v>3.5998000000000001</v>
      </c>
      <c r="C1119" s="2">
        <f t="shared" si="133"/>
        <v>-8.1999999999999851E-3</v>
      </c>
      <c r="D1119" s="2">
        <f t="shared" si="134"/>
        <v>3.6292800000000001</v>
      </c>
      <c r="E1119" s="2">
        <f t="shared" si="136"/>
        <v>3.5744700000000003</v>
      </c>
      <c r="F1119" s="2">
        <f t="shared" si="137"/>
        <v>3.6440150000000004</v>
      </c>
      <c r="G1119" s="2">
        <f t="shared" si="131"/>
        <v>4.1134620000000002</v>
      </c>
      <c r="H1119" s="2">
        <f t="shared" si="135"/>
        <v>4.4046229999999991</v>
      </c>
      <c r="I1119" s="2">
        <f t="array" ref="I1119">SUMPRODUCT(B1103:B1122, (ROW(B1103:B1122)-ROW(B1103)+1)) / (20*21/2)</f>
        <v>3.650093333333333</v>
      </c>
      <c r="J1119" s="2">
        <f t="shared" si="138"/>
        <v>3.7030312106671834</v>
      </c>
      <c r="K1119" s="2">
        <f t="shared" si="132"/>
        <v>3.9432967704012354</v>
      </c>
    </row>
    <row r="1120" spans="1:11" ht="13.5" x14ac:dyDescent="0.25">
      <c r="A1120" s="3">
        <f>TITRES_STAT!B1123</f>
        <v>43942</v>
      </c>
      <c r="B1120" s="5">
        <f>TITRES_STAT!D1123</f>
        <v>3.7061999999999999</v>
      </c>
      <c r="C1120" s="2">
        <f t="shared" si="133"/>
        <v>0.10639999999999983</v>
      </c>
      <c r="D1120" s="2">
        <f t="shared" si="134"/>
        <v>3.6587400000000003</v>
      </c>
      <c r="E1120" s="2">
        <f t="shared" si="136"/>
        <v>3.5859200000000002</v>
      </c>
      <c r="F1120" s="2">
        <f t="shared" si="137"/>
        <v>3.6448350000000005</v>
      </c>
      <c r="G1120" s="2">
        <f t="shared" si="131"/>
        <v>4.0985720000000008</v>
      </c>
      <c r="H1120" s="2">
        <f t="shared" si="135"/>
        <v>4.3971184999999995</v>
      </c>
      <c r="I1120" s="2">
        <f t="array" ref="I1120">SUMPRODUCT(B1104:B1123, (ROW(B1104:B1123)-ROW(B1104)+1)) / (20*21/2)</f>
        <v>3.6630657142857141</v>
      </c>
      <c r="J1120" s="2">
        <f t="shared" si="138"/>
        <v>3.703333000127452</v>
      </c>
      <c r="K1120" s="2">
        <f t="shared" si="132"/>
        <v>3.9339988578364808</v>
      </c>
    </row>
    <row r="1121" spans="1:11" ht="13.5" x14ac:dyDescent="0.25">
      <c r="A1121" s="3">
        <f>TITRES_STAT!B1124</f>
        <v>43943</v>
      </c>
      <c r="B1121" s="5">
        <f>TITRES_STAT!D1124</f>
        <v>3.7961999999999998</v>
      </c>
      <c r="C1121" s="2">
        <f t="shared" si="133"/>
        <v>8.9999999999999858E-2</v>
      </c>
      <c r="D1121" s="2">
        <f t="shared" si="134"/>
        <v>3.6849199999999995</v>
      </c>
      <c r="E1121" s="2">
        <f t="shared" si="136"/>
        <v>3.6170100000000005</v>
      </c>
      <c r="F1121" s="2">
        <f t="shared" si="137"/>
        <v>3.6501549999999994</v>
      </c>
      <c r="G1121" s="2">
        <f t="shared" si="131"/>
        <v>4.0800820000000009</v>
      </c>
      <c r="H1121" s="2">
        <f t="shared" si="135"/>
        <v>4.3899429999999988</v>
      </c>
      <c r="I1121" s="2">
        <f t="array" ref="I1121">SUMPRODUCT(B1105:B1124, (ROW(B1105:B1124)-ROW(B1105)+1)) / (20*21/2)</f>
        <v>3.6653204761904763</v>
      </c>
      <c r="J1121" s="2">
        <f t="shared" si="138"/>
        <v>3.71217747630579</v>
      </c>
      <c r="K1121" s="2">
        <f t="shared" si="132"/>
        <v>3.9285949810585801</v>
      </c>
    </row>
    <row r="1122" spans="1:11" ht="13.5" x14ac:dyDescent="0.25">
      <c r="A1122" s="3">
        <f>TITRES_STAT!B1125</f>
        <v>43944</v>
      </c>
      <c r="B1122" s="5">
        <f>TITRES_STAT!D1125</f>
        <v>3.7961999999999998</v>
      </c>
      <c r="C1122" s="2">
        <f t="shared" si="133"/>
        <v>0</v>
      </c>
      <c r="D1122" s="2">
        <f t="shared" si="134"/>
        <v>3.7012799999999997</v>
      </c>
      <c r="E1122" s="2">
        <f t="shared" si="136"/>
        <v>3.6456499999999998</v>
      </c>
      <c r="F1122" s="2">
        <f t="shared" si="137"/>
        <v>3.6517899999999996</v>
      </c>
      <c r="G1122" s="2">
        <f t="shared" si="131"/>
        <v>4.061592000000001</v>
      </c>
      <c r="H1122" s="2">
        <f t="shared" si="135"/>
        <v>4.382767499999999</v>
      </c>
      <c r="I1122" s="2">
        <f t="array" ref="I1122">SUMPRODUCT(B1106:B1125, (ROW(B1106:B1125)-ROW(B1106)+1)) / (20*21/2)</f>
        <v>3.6672323809523806</v>
      </c>
      <c r="J1122" s="2">
        <f t="shared" si="138"/>
        <v>3.7201796214195242</v>
      </c>
      <c r="K1122" s="2">
        <f t="shared" si="132"/>
        <v>3.9234030210170676</v>
      </c>
    </row>
    <row r="1123" spans="1:11" ht="13.5" x14ac:dyDescent="0.25">
      <c r="A1123" s="3">
        <f>TITRES_STAT!B1126</f>
        <v>43945</v>
      </c>
      <c r="B1123" s="5">
        <f>TITRES_STAT!D1126</f>
        <v>3.7879999999999998</v>
      </c>
      <c r="C1123" s="2">
        <f t="shared" si="133"/>
        <v>-8.1999999999999851E-3</v>
      </c>
      <c r="D1123" s="2">
        <f t="shared" si="134"/>
        <v>3.7372799999999997</v>
      </c>
      <c r="E1123" s="2">
        <f t="shared" si="136"/>
        <v>3.6742799999999995</v>
      </c>
      <c r="F1123" s="2">
        <f t="shared" si="137"/>
        <v>3.6579250000000001</v>
      </c>
      <c r="G1123" s="2">
        <f t="shared" si="131"/>
        <v>4.043266</v>
      </c>
      <c r="H1123" s="2">
        <f t="shared" si="135"/>
        <v>4.3763159999999992</v>
      </c>
      <c r="I1123" s="2">
        <f t="array" ref="I1123">SUMPRODUCT(B1107:B1126, (ROW(B1107:B1126)-ROW(B1107)+1)) / (20*21/2)</f>
        <v>3.6594395238095232</v>
      </c>
      <c r="J1123" s="2">
        <f t="shared" si="138"/>
        <v>3.7266387050938552</v>
      </c>
      <c r="K1123" s="2">
        <f t="shared" si="132"/>
        <v>3.9180930986242415</v>
      </c>
    </row>
    <row r="1124" spans="1:11" ht="13.5" x14ac:dyDescent="0.25">
      <c r="A1124" s="3">
        <f>TITRES_STAT!B1127</f>
        <v>43948</v>
      </c>
      <c r="B1124" s="5">
        <f>TITRES_STAT!D1127</f>
        <v>3.6816</v>
      </c>
      <c r="C1124" s="2">
        <f t="shared" si="133"/>
        <v>-0.10639999999999983</v>
      </c>
      <c r="D1124" s="2">
        <f t="shared" si="134"/>
        <v>3.7536399999999999</v>
      </c>
      <c r="E1124" s="2">
        <f t="shared" si="136"/>
        <v>3.6914600000000002</v>
      </c>
      <c r="F1124" s="2">
        <f t="shared" si="137"/>
        <v>3.6534249999999999</v>
      </c>
      <c r="G1124" s="2">
        <f t="shared" si="131"/>
        <v>4.0237940000000005</v>
      </c>
      <c r="H1124" s="2">
        <f t="shared" si="135"/>
        <v>4.3693324999999996</v>
      </c>
      <c r="I1124" s="2">
        <f t="array" ref="I1124">SUMPRODUCT(B1108:B1127, (ROW(B1108:B1127)-ROW(B1108)+1)) / (20*21/2)</f>
        <v>3.6603723809523805</v>
      </c>
      <c r="J1124" s="2">
        <f t="shared" si="138"/>
        <v>3.7223493046087262</v>
      </c>
      <c r="K1124" s="2">
        <f t="shared" si="132"/>
        <v>3.9088188594625066</v>
      </c>
    </row>
    <row r="1125" spans="1:11" ht="13.5" x14ac:dyDescent="0.25">
      <c r="A1125" s="3">
        <f>TITRES_STAT!B1128</f>
        <v>43949</v>
      </c>
      <c r="B1125" s="5">
        <f>TITRES_STAT!D1128</f>
        <v>3.6735000000000002</v>
      </c>
      <c r="C1125" s="2">
        <f t="shared" si="133"/>
        <v>-8.099999999999774E-3</v>
      </c>
      <c r="D1125" s="2">
        <f t="shared" si="134"/>
        <v>3.7470999999999997</v>
      </c>
      <c r="E1125" s="2">
        <f t="shared" si="136"/>
        <v>3.7029199999999998</v>
      </c>
      <c r="F1125" s="2">
        <f t="shared" si="137"/>
        <v>3.6489250000000006</v>
      </c>
      <c r="G1125" s="2">
        <f t="shared" si="131"/>
        <v>4.0049779999999995</v>
      </c>
      <c r="H1125" s="2">
        <f t="shared" si="135"/>
        <v>4.3616644999999998</v>
      </c>
      <c r="I1125" s="2">
        <f t="array" ref="I1125">SUMPRODUCT(B1109:B1128, (ROW(B1109:B1128)-ROW(B1109)+1)) / (20*21/2)</f>
        <v>3.6644585714285713</v>
      </c>
      <c r="J1125" s="2">
        <f t="shared" si="138"/>
        <v>3.7176969898840859</v>
      </c>
      <c r="K1125" s="2">
        <f t="shared" si="132"/>
        <v>3.8995906688953492</v>
      </c>
    </row>
    <row r="1126" spans="1:11" ht="13.5" x14ac:dyDescent="0.25">
      <c r="A1126" s="3">
        <f>TITRES_STAT!B1129</f>
        <v>43950</v>
      </c>
      <c r="B1126" s="5">
        <f>TITRES_STAT!D1129</f>
        <v>3.5670999999999999</v>
      </c>
      <c r="C1126" s="2">
        <f t="shared" si="133"/>
        <v>-0.10640000000000027</v>
      </c>
      <c r="D1126" s="2">
        <f t="shared" si="134"/>
        <v>3.7012799999999997</v>
      </c>
      <c r="E1126" s="2">
        <f t="shared" si="136"/>
        <v>3.6930999999999998</v>
      </c>
      <c r="F1126" s="2">
        <f t="shared" si="137"/>
        <v>3.6391049999999994</v>
      </c>
      <c r="G1126" s="2">
        <f t="shared" si="131"/>
        <v>3.9846880000000002</v>
      </c>
      <c r="H1126" s="2">
        <f t="shared" si="135"/>
        <v>4.3537459999999992</v>
      </c>
      <c r="I1126" s="2">
        <f t="array" ref="I1126">SUMPRODUCT(B1110:B1129, (ROW(B1110:B1129)-ROW(B1110)+1)) / (20*21/2)</f>
        <v>3.6586938095238093</v>
      </c>
      <c r="J1126" s="2">
        <f t="shared" si="138"/>
        <v>3.7033544194189347</v>
      </c>
      <c r="K1126" s="2">
        <f t="shared" si="132"/>
        <v>3.8865518191347475</v>
      </c>
    </row>
    <row r="1127" spans="1:11" ht="13.5" x14ac:dyDescent="0.25">
      <c r="A1127" s="3">
        <f>TITRES_STAT!B1130</f>
        <v>43951</v>
      </c>
      <c r="B1127" s="5">
        <f>TITRES_STAT!D1130</f>
        <v>3.6488999999999998</v>
      </c>
      <c r="C1127" s="2">
        <f t="shared" si="133"/>
        <v>8.1799999999999873E-2</v>
      </c>
      <c r="D1127" s="2">
        <f t="shared" si="134"/>
        <v>3.6718200000000003</v>
      </c>
      <c r="E1127" s="2">
        <f t="shared" si="136"/>
        <v>3.6865499999999995</v>
      </c>
      <c r="F1127" s="2">
        <f t="shared" si="137"/>
        <v>3.6386949999999998</v>
      </c>
      <c r="G1127" s="2">
        <f t="shared" si="131"/>
        <v>3.9671800000000004</v>
      </c>
      <c r="H1127" s="2">
        <f t="shared" si="135"/>
        <v>4.3462769999999997</v>
      </c>
      <c r="I1127" s="2">
        <f t="array" ref="I1127">SUMPRODUCT(B1111:B1130, (ROW(B1111:B1130)-ROW(B1111)+1)) / (20*21/2)</f>
        <v>3.6625542857142857</v>
      </c>
      <c r="J1127" s="2">
        <f t="shared" si="138"/>
        <v>3.6981682842361794</v>
      </c>
      <c r="K1127" s="2">
        <f t="shared" si="132"/>
        <v>3.8772321399529925</v>
      </c>
    </row>
    <row r="1128" spans="1:11" ht="13.5" x14ac:dyDescent="0.25">
      <c r="A1128" s="3">
        <f>TITRES_STAT!B1131</f>
        <v>43955</v>
      </c>
      <c r="B1128" s="5">
        <f>TITRES_STAT!D1131</f>
        <v>3.6816</v>
      </c>
      <c r="C1128" s="2">
        <f t="shared" si="133"/>
        <v>3.2700000000000173E-2</v>
      </c>
      <c r="D1128" s="2">
        <f t="shared" si="134"/>
        <v>3.6505400000000003</v>
      </c>
      <c r="E1128" s="2">
        <f t="shared" si="136"/>
        <v>3.6939100000000002</v>
      </c>
      <c r="F1128" s="2">
        <f t="shared" si="137"/>
        <v>3.6358299999999999</v>
      </c>
      <c r="G1128" s="2">
        <f t="shared" si="131"/>
        <v>3.9504880000000009</v>
      </c>
      <c r="H1128" s="2">
        <f t="shared" si="135"/>
        <v>4.3378445000000001</v>
      </c>
      <c r="I1128" s="2">
        <f t="array" ref="I1128">SUMPRODUCT(B1112:B1131, (ROW(B1112:B1131)-ROW(B1112)+1)) / (20*21/2)</f>
        <v>3.6558919047619054</v>
      </c>
      <c r="J1128" s="2">
        <f t="shared" si="138"/>
        <v>3.6965903524041623</v>
      </c>
      <c r="K1128" s="2">
        <f t="shared" si="132"/>
        <v>3.8695602913273852</v>
      </c>
    </row>
    <row r="1129" spans="1:11" ht="13.5" x14ac:dyDescent="0.25">
      <c r="A1129" s="3">
        <f>TITRES_STAT!B1132</f>
        <v>43956</v>
      </c>
      <c r="B1129" s="5">
        <f>TITRES_STAT!D1132</f>
        <v>3.5752999999999999</v>
      </c>
      <c r="C1129" s="2">
        <f t="shared" si="133"/>
        <v>-0.10630000000000006</v>
      </c>
      <c r="D1129" s="2">
        <f t="shared" si="134"/>
        <v>3.6292800000000001</v>
      </c>
      <c r="E1129" s="2">
        <f t="shared" si="136"/>
        <v>3.6914600000000002</v>
      </c>
      <c r="F1129" s="2">
        <f t="shared" si="137"/>
        <v>3.632965</v>
      </c>
      <c r="G1129" s="2">
        <f t="shared" si="131"/>
        <v>3.9288900000000009</v>
      </c>
      <c r="H1129" s="2">
        <f t="shared" si="135"/>
        <v>4.3272709999999996</v>
      </c>
      <c r="I1129" s="2">
        <f t="array" ref="I1129">SUMPRODUCT(B1113:B1132, (ROW(B1113:B1132)-ROW(B1113)+1)) / (20*21/2)</f>
        <v>3.6550780952380952</v>
      </c>
      <c r="J1129" s="2">
        <f t="shared" si="138"/>
        <v>3.685038890270433</v>
      </c>
      <c r="K1129" s="2">
        <f t="shared" si="132"/>
        <v>3.8580206720596446</v>
      </c>
    </row>
    <row r="1130" spans="1:11" ht="13.5" x14ac:dyDescent="0.25">
      <c r="A1130" s="3">
        <f>TITRES_STAT!B1133</f>
        <v>43957</v>
      </c>
      <c r="B1130" s="5">
        <f>TITRES_STAT!D1133</f>
        <v>3.6735000000000002</v>
      </c>
      <c r="C1130" s="2">
        <f t="shared" si="133"/>
        <v>9.8200000000000287E-2</v>
      </c>
      <c r="D1130" s="2">
        <f t="shared" si="134"/>
        <v>3.6292800000000001</v>
      </c>
      <c r="E1130" s="2">
        <f t="shared" si="136"/>
        <v>3.6881899999999996</v>
      </c>
      <c r="F1130" s="2">
        <f t="shared" si="137"/>
        <v>3.6370550000000001</v>
      </c>
      <c r="G1130" s="2">
        <f t="shared" si="131"/>
        <v>3.9092560000000005</v>
      </c>
      <c r="H1130" s="2">
        <f t="shared" si="135"/>
        <v>4.3185564999999997</v>
      </c>
      <c r="I1130" s="2">
        <f t="array" ref="I1130">SUMPRODUCT(B1114:B1133, (ROW(B1114:B1133)-ROW(B1114)+1)) / (20*21/2)</f>
        <v>3.6622509523809521</v>
      </c>
      <c r="J1130" s="2">
        <f t="shared" si="138"/>
        <v>3.6839399483399156</v>
      </c>
      <c r="K1130" s="2">
        <f t="shared" si="132"/>
        <v>3.8507845672729917</v>
      </c>
    </row>
    <row r="1131" spans="1:11" ht="13.5" x14ac:dyDescent="0.25">
      <c r="A1131" s="3">
        <f>TITRES_STAT!B1134</f>
        <v>43958</v>
      </c>
      <c r="B1131" s="5">
        <f>TITRES_STAT!D1134</f>
        <v>3.5670999999999999</v>
      </c>
      <c r="C1131" s="2">
        <f t="shared" si="133"/>
        <v>-0.10640000000000027</v>
      </c>
      <c r="D1131" s="2">
        <f t="shared" si="134"/>
        <v>3.6292800000000001</v>
      </c>
      <c r="E1131" s="2">
        <f t="shared" si="136"/>
        <v>3.6652800000000001</v>
      </c>
      <c r="F1131" s="2">
        <f t="shared" si="137"/>
        <v>3.6411450000000003</v>
      </c>
      <c r="G1131" s="2">
        <f t="shared" si="131"/>
        <v>3.8888020000000001</v>
      </c>
      <c r="H1131" s="2">
        <f t="shared" si="135"/>
        <v>4.3096724999999996</v>
      </c>
      <c r="I1131" s="2">
        <f t="array" ref="I1131">SUMPRODUCT(B1115:B1134, (ROW(B1115:B1134)-ROW(B1115)+1)) / (20*21/2)</f>
        <v>3.6683719047619046</v>
      </c>
      <c r="J1131" s="2">
        <f t="shared" si="138"/>
        <v>3.6728123342123045</v>
      </c>
      <c r="K1131" s="2">
        <f t="shared" si="132"/>
        <v>3.8396596822818942</v>
      </c>
    </row>
    <row r="1132" spans="1:11" ht="13.5" x14ac:dyDescent="0.25">
      <c r="A1132" s="3">
        <f>TITRES_STAT!B1135</f>
        <v>43959</v>
      </c>
      <c r="B1132" s="5">
        <f>TITRES_STAT!D1135</f>
        <v>3.6326000000000001</v>
      </c>
      <c r="C1132" s="2">
        <f t="shared" si="133"/>
        <v>6.5500000000000114E-2</v>
      </c>
      <c r="D1132" s="2">
        <f t="shared" si="134"/>
        <v>3.6260199999999996</v>
      </c>
      <c r="E1132" s="2">
        <f t="shared" si="136"/>
        <v>3.6489199999999995</v>
      </c>
      <c r="F1132" s="2">
        <f t="shared" si="137"/>
        <v>3.6472849999999992</v>
      </c>
      <c r="G1132" s="2">
        <f t="shared" si="131"/>
        <v>3.8696579999999998</v>
      </c>
      <c r="H1132" s="2">
        <f t="shared" si="135"/>
        <v>4.3012769999999998</v>
      </c>
      <c r="I1132" s="2">
        <f t="array" ref="I1132">SUMPRODUCT(B1116:B1135, (ROW(B1116:B1135)-ROW(B1116)+1)) / (20*21/2)</f>
        <v>3.6773747619047614</v>
      </c>
      <c r="J1132" s="2">
        <f t="shared" si="138"/>
        <v>3.668982588096847</v>
      </c>
      <c r="K1132" s="2">
        <f t="shared" si="132"/>
        <v>3.8315396947414277</v>
      </c>
    </row>
    <row r="1133" spans="1:11" ht="13.5" x14ac:dyDescent="0.25">
      <c r="A1133" s="3">
        <f>TITRES_STAT!B1136</f>
        <v>43962</v>
      </c>
      <c r="B1133" s="5">
        <f>TITRES_STAT!D1136</f>
        <v>3.7225999999999999</v>
      </c>
      <c r="C1133" s="2">
        <f t="shared" si="133"/>
        <v>8.9999999999999858E-2</v>
      </c>
      <c r="D1133" s="2">
        <f t="shared" si="134"/>
        <v>3.63422</v>
      </c>
      <c r="E1133" s="2">
        <f t="shared" si="136"/>
        <v>3.6423800000000002</v>
      </c>
      <c r="F1133" s="2">
        <f t="shared" si="137"/>
        <v>3.6583299999999994</v>
      </c>
      <c r="G1133" s="2">
        <f t="shared" si="131"/>
        <v>3.8529679999999997</v>
      </c>
      <c r="H1133" s="2">
        <f t="shared" si="135"/>
        <v>4.293331499999999</v>
      </c>
      <c r="I1133" s="2">
        <f t="array" ref="I1133">SUMPRODUCT(B1117:B1136, (ROW(B1117:B1136)-ROW(B1117)+1)) / (20*21/2)</f>
        <v>3.6752699999999994</v>
      </c>
      <c r="J1133" s="2">
        <f t="shared" si="138"/>
        <v>3.6740890082780995</v>
      </c>
      <c r="K1133" s="2">
        <f t="shared" si="132"/>
        <v>3.8272675498496072</v>
      </c>
    </row>
    <row r="1134" spans="1:11" ht="13.5" x14ac:dyDescent="0.25">
      <c r="A1134" s="3">
        <f>TITRES_STAT!B1137</f>
        <v>43963</v>
      </c>
      <c r="B1134" s="5">
        <f>TITRES_STAT!D1137</f>
        <v>3.7225999999999999</v>
      </c>
      <c r="C1134" s="2">
        <f t="shared" si="133"/>
        <v>0</v>
      </c>
      <c r="D1134" s="2">
        <f t="shared" si="134"/>
        <v>3.6636800000000003</v>
      </c>
      <c r="E1134" s="2">
        <f t="shared" si="136"/>
        <v>3.6464799999999995</v>
      </c>
      <c r="F1134" s="2">
        <f t="shared" si="137"/>
        <v>3.6689699999999994</v>
      </c>
      <c r="G1134" s="2">
        <f t="shared" si="131"/>
        <v>3.8377520000000001</v>
      </c>
      <c r="H1134" s="2">
        <f t="shared" si="135"/>
        <v>4.2856275000000004</v>
      </c>
      <c r="I1134" s="2">
        <f t="array" ref="I1134">SUMPRODUCT(B1118:B1137, (ROW(B1118:B1137)-ROW(B1118)+1)) / (20*21/2)</f>
        <v>3.6638519047619043</v>
      </c>
      <c r="J1134" s="2">
        <f t="shared" si="138"/>
        <v>3.6787091027278045</v>
      </c>
      <c r="K1134" s="2">
        <f t="shared" si="132"/>
        <v>3.8231629400515836</v>
      </c>
    </row>
    <row r="1135" spans="1:11" ht="13.5" x14ac:dyDescent="0.25">
      <c r="A1135" s="3">
        <f>TITRES_STAT!B1138</f>
        <v>43964</v>
      </c>
      <c r="B1135" s="5">
        <f>TITRES_STAT!D1138</f>
        <v>3.7635000000000001</v>
      </c>
      <c r="C1135" s="2">
        <f t="shared" si="133"/>
        <v>4.0900000000000158E-2</v>
      </c>
      <c r="D1135" s="2">
        <f t="shared" si="134"/>
        <v>3.6816800000000001</v>
      </c>
      <c r="E1135" s="2">
        <f t="shared" si="136"/>
        <v>3.6554799999999998</v>
      </c>
      <c r="F1135" s="2">
        <f t="shared" si="137"/>
        <v>3.6791999999999994</v>
      </c>
      <c r="G1135" s="2">
        <f t="shared" si="131"/>
        <v>3.8240079999999987</v>
      </c>
      <c r="H1135" s="2">
        <f t="shared" si="135"/>
        <v>4.2780875000000007</v>
      </c>
      <c r="I1135" s="2">
        <f t="array" ref="I1135">SUMPRODUCT(B1119:B1138, (ROW(B1119:B1138)-ROW(B1119)+1)) / (20*21/2)</f>
        <v>3.6531742857142859</v>
      </c>
      <c r="J1135" s="2">
        <f t="shared" si="138"/>
        <v>3.6867844262775376</v>
      </c>
      <c r="K1135" s="2">
        <f t="shared" si="132"/>
        <v>3.8208232169123062</v>
      </c>
    </row>
    <row r="1136" spans="1:11" ht="13.5" x14ac:dyDescent="0.25">
      <c r="A1136" s="3">
        <f>TITRES_STAT!B1139</f>
        <v>43965</v>
      </c>
      <c r="B1136" s="5">
        <f>TITRES_STAT!D1139</f>
        <v>3.6570999999999998</v>
      </c>
      <c r="C1136" s="2">
        <f t="shared" si="133"/>
        <v>-0.10640000000000027</v>
      </c>
      <c r="D1136" s="2">
        <f t="shared" si="134"/>
        <v>3.6996799999999999</v>
      </c>
      <c r="E1136" s="2">
        <f t="shared" si="136"/>
        <v>3.6644799999999997</v>
      </c>
      <c r="F1136" s="2">
        <f t="shared" si="137"/>
        <v>3.6787899999999993</v>
      </c>
      <c r="G1136" s="2">
        <f t="shared" si="131"/>
        <v>3.8087899999999992</v>
      </c>
      <c r="H1136" s="2">
        <f t="shared" si="135"/>
        <v>4.270216500000001</v>
      </c>
      <c r="I1136" s="2">
        <f t="array" ref="I1136">SUMPRODUCT(B1120:B1139, (ROW(B1120:B1139)-ROW(B1120)+1)) / (20*21/2)</f>
        <v>3.6326066666666668</v>
      </c>
      <c r="J1136" s="2">
        <f t="shared" si="138"/>
        <v>3.6839573380606292</v>
      </c>
      <c r="K1136" s="2">
        <f t="shared" si="132"/>
        <v>3.8144026986020196</v>
      </c>
    </row>
    <row r="1137" spans="1:11" ht="13.5" x14ac:dyDescent="0.25">
      <c r="A1137" s="3">
        <f>TITRES_STAT!B1140</f>
        <v>43966</v>
      </c>
      <c r="B1137" s="5">
        <f>TITRES_STAT!D1140</f>
        <v>3.5589</v>
      </c>
      <c r="C1137" s="2">
        <f t="shared" si="133"/>
        <v>-9.8199999999999843E-2</v>
      </c>
      <c r="D1137" s="2">
        <f t="shared" si="134"/>
        <v>3.6849400000000001</v>
      </c>
      <c r="E1137" s="2">
        <f t="shared" si="136"/>
        <v>3.6554799999999998</v>
      </c>
      <c r="F1137" s="2">
        <f t="shared" si="137"/>
        <v>3.6710149999999993</v>
      </c>
      <c r="G1137" s="2">
        <f t="shared" si="131"/>
        <v>3.7916080000000001</v>
      </c>
      <c r="H1137" s="2">
        <f t="shared" si="135"/>
        <v>4.261854500000001</v>
      </c>
      <c r="I1137" s="2">
        <f t="array" ref="I1137">SUMPRODUCT(B1121:B1140, (ROW(B1121:B1140)-ROW(B1121)+1)) / (20*21/2)</f>
        <v>3.6080638095238093</v>
      </c>
      <c r="J1137" s="2">
        <f t="shared" si="138"/>
        <v>3.6720471153881884</v>
      </c>
      <c r="K1137" s="2">
        <f t="shared" si="132"/>
        <v>3.8043829849313524</v>
      </c>
    </row>
    <row r="1138" spans="1:11" ht="13.5" x14ac:dyDescent="0.25">
      <c r="A1138" s="3">
        <f>TITRES_STAT!B1141</f>
        <v>43969</v>
      </c>
      <c r="B1138" s="5">
        <f>TITRES_STAT!D1141</f>
        <v>3.5589</v>
      </c>
      <c r="C1138" s="2">
        <f t="shared" si="133"/>
        <v>0</v>
      </c>
      <c r="D1138" s="2">
        <f t="shared" si="134"/>
        <v>3.6521999999999997</v>
      </c>
      <c r="E1138" s="2">
        <f t="shared" si="136"/>
        <v>3.6432099999999998</v>
      </c>
      <c r="F1138" s="2">
        <f t="shared" si="137"/>
        <v>3.6685599999999994</v>
      </c>
      <c r="G1138" s="2">
        <f t="shared" ref="G1138:G1201" si="139">AVERAGE(B1089:B1138)</f>
        <v>3.7754080000000001</v>
      </c>
      <c r="H1138" s="2">
        <f t="shared" si="135"/>
        <v>4.2534925000000001</v>
      </c>
      <c r="I1138" s="2">
        <f t="array" ref="I1138">SUMPRODUCT(B1122:B1141, (ROW(B1122:B1141)-ROW(B1122)+1)) / (20*21/2)</f>
        <v>3.591971904761905</v>
      </c>
      <c r="J1138" s="2">
        <f t="shared" si="138"/>
        <v>3.661271199636932</v>
      </c>
      <c r="K1138" s="2">
        <f t="shared" si="132"/>
        <v>3.7947562012085543</v>
      </c>
    </row>
    <row r="1139" spans="1:11" ht="13.5" x14ac:dyDescent="0.25">
      <c r="A1139" s="3">
        <f>TITRES_STAT!B1142</f>
        <v>43970</v>
      </c>
      <c r="B1139" s="5">
        <f>TITRES_STAT!D1142</f>
        <v>3.4525999999999999</v>
      </c>
      <c r="C1139" s="2">
        <f t="shared" si="133"/>
        <v>-0.10630000000000006</v>
      </c>
      <c r="D1139" s="2">
        <f t="shared" si="134"/>
        <v>3.5981999999999998</v>
      </c>
      <c r="E1139" s="2">
        <f t="shared" si="136"/>
        <v>3.6309399999999998</v>
      </c>
      <c r="F1139" s="2">
        <f t="shared" si="137"/>
        <v>3.6611999999999996</v>
      </c>
      <c r="G1139" s="2">
        <f t="shared" si="139"/>
        <v>3.7531559999999997</v>
      </c>
      <c r="H1139" s="2">
        <f t="shared" si="135"/>
        <v>4.2455249999999998</v>
      </c>
      <c r="I1139" s="2">
        <f t="array" ref="I1139">SUMPRODUCT(B1123:B1142, (ROW(B1123:B1142)-ROW(B1123)+1)) / (20*21/2)</f>
        <v>3.5867519047619054</v>
      </c>
      <c r="J1139" s="2">
        <f t="shared" si="138"/>
        <v>3.6413977520524621</v>
      </c>
      <c r="K1139" s="2">
        <f t="shared" ref="K1139:K1202" si="140">$K$4*B1139+(1-$K$4)*K1138</f>
        <v>3.7813383109650816</v>
      </c>
    </row>
    <row r="1140" spans="1:11" ht="13.5" x14ac:dyDescent="0.25">
      <c r="A1140" s="3">
        <f>TITRES_STAT!B1143</f>
        <v>43971</v>
      </c>
      <c r="B1140" s="5">
        <f>TITRES_STAT!D1143</f>
        <v>3.4035000000000002</v>
      </c>
      <c r="C1140" s="2">
        <f t="shared" si="133"/>
        <v>-4.9099999999999699E-2</v>
      </c>
      <c r="D1140" s="2">
        <f t="shared" si="134"/>
        <v>3.5262000000000002</v>
      </c>
      <c r="E1140" s="2">
        <f t="shared" si="136"/>
        <v>3.6039400000000001</v>
      </c>
      <c r="F1140" s="2">
        <f t="shared" si="137"/>
        <v>3.6460649999999992</v>
      </c>
      <c r="G1140" s="2">
        <f t="shared" si="139"/>
        <v>3.7325399999999984</v>
      </c>
      <c r="H1140" s="2">
        <f t="shared" si="135"/>
        <v>4.2369094999999994</v>
      </c>
      <c r="I1140" s="2">
        <f t="array" ref="I1140">SUMPRODUCT(B1124:B1143, (ROW(B1124:B1143)-ROW(B1124)+1)) / (20*21/2)</f>
        <v>3.5724504761904763</v>
      </c>
      <c r="J1140" s="2">
        <f t="shared" si="138"/>
        <v>3.6187408232855609</v>
      </c>
      <c r="K1140" s="2">
        <f t="shared" si="140"/>
        <v>3.7665211222997845</v>
      </c>
    </row>
    <row r="1141" spans="1:11" ht="13.5" x14ac:dyDescent="0.25">
      <c r="A1141" s="3">
        <f>TITRES_STAT!B1144</f>
        <v>43972</v>
      </c>
      <c r="B1141" s="5">
        <f>TITRES_STAT!D1144</f>
        <v>3.4771000000000001</v>
      </c>
      <c r="C1141" s="2">
        <f t="shared" si="133"/>
        <v>7.3599999999999888E-2</v>
      </c>
      <c r="D1141" s="2">
        <f t="shared" si="134"/>
        <v>3.4902000000000002</v>
      </c>
      <c r="E1141" s="2">
        <f t="shared" si="136"/>
        <v>3.5949400000000002</v>
      </c>
      <c r="F1141" s="2">
        <f t="shared" si="137"/>
        <v>3.6301099999999993</v>
      </c>
      <c r="G1141" s="2">
        <f t="shared" si="139"/>
        <v>3.7122499999999996</v>
      </c>
      <c r="H1141" s="2">
        <f t="shared" si="135"/>
        <v>4.2289435000000006</v>
      </c>
      <c r="I1141" s="2">
        <f t="array" ref="I1141">SUMPRODUCT(B1125:B1144, (ROW(B1125:B1144)-ROW(B1125)+1)) / (20*21/2)</f>
        <v>3.5503257142857136</v>
      </c>
      <c r="J1141" s="2">
        <f t="shared" si="138"/>
        <v>3.6052512210678884</v>
      </c>
      <c r="K1141" s="2">
        <f t="shared" si="140"/>
        <v>3.75517127436646</v>
      </c>
    </row>
    <row r="1142" spans="1:11" ht="13.5" x14ac:dyDescent="0.25">
      <c r="A1142" s="3">
        <f>TITRES_STAT!B1145</f>
        <v>43973</v>
      </c>
      <c r="B1142" s="5">
        <f>TITRES_STAT!D1145</f>
        <v>3.5752999999999999</v>
      </c>
      <c r="C1142" s="2">
        <f t="shared" si="133"/>
        <v>9.8199999999999843E-2</v>
      </c>
      <c r="D1142" s="2">
        <f t="shared" si="134"/>
        <v>3.4934799999999995</v>
      </c>
      <c r="E1142" s="2">
        <f t="shared" si="136"/>
        <v>3.58921</v>
      </c>
      <c r="F1142" s="2">
        <f t="shared" si="137"/>
        <v>3.6190649999999991</v>
      </c>
      <c r="G1142" s="2">
        <f t="shared" si="139"/>
        <v>3.6965419999999996</v>
      </c>
      <c r="H1142" s="2">
        <f t="shared" si="135"/>
        <v>4.2216695000000009</v>
      </c>
      <c r="I1142" s="2">
        <f t="array" ref="I1142">SUMPRODUCT(B1126:B1145, (ROW(B1126:B1145)-ROW(B1126)+1)) / (20*21/2)</f>
        <v>3.5281190476190472</v>
      </c>
      <c r="J1142" s="2">
        <f t="shared" si="138"/>
        <v>3.6023987238233275</v>
      </c>
      <c r="K1142" s="2">
        <f t="shared" si="140"/>
        <v>3.7481174989011086</v>
      </c>
    </row>
    <row r="1143" spans="1:11" ht="13.5" x14ac:dyDescent="0.25">
      <c r="A1143" s="3">
        <f>TITRES_STAT!B1146</f>
        <v>43977</v>
      </c>
      <c r="B1143" s="5">
        <f>TITRES_STAT!D1146</f>
        <v>3.4689000000000001</v>
      </c>
      <c r="C1143" s="2">
        <f t="shared" si="133"/>
        <v>-0.10639999999999983</v>
      </c>
      <c r="D1143" s="2">
        <f t="shared" si="134"/>
        <v>3.4754800000000001</v>
      </c>
      <c r="E1143" s="2">
        <f t="shared" si="136"/>
        <v>3.5638399999999999</v>
      </c>
      <c r="F1143" s="2">
        <f t="shared" si="137"/>
        <v>3.60311</v>
      </c>
      <c r="G1143" s="2">
        <f t="shared" si="139"/>
        <v>3.6791959999999988</v>
      </c>
      <c r="H1143" s="2">
        <f t="shared" si="135"/>
        <v>4.2136624999999999</v>
      </c>
      <c r="I1143" s="2">
        <f t="array" ref="I1143">SUMPRODUCT(B1127:B1146, (ROW(B1127:B1146)-ROW(B1127)+1)) / (20*21/2)</f>
        <v>3.5113271428571426</v>
      </c>
      <c r="J1143" s="2">
        <f t="shared" si="138"/>
        <v>3.5896845596496774</v>
      </c>
      <c r="K1143" s="2">
        <f t="shared" si="140"/>
        <v>3.7371677930618499</v>
      </c>
    </row>
    <row r="1144" spans="1:11" ht="13.5" x14ac:dyDescent="0.25">
      <c r="A1144" s="3">
        <f>TITRES_STAT!B1147</f>
        <v>43978</v>
      </c>
      <c r="B1144" s="5">
        <f>TITRES_STAT!D1147</f>
        <v>3.3708</v>
      </c>
      <c r="C1144" s="2">
        <f t="shared" si="133"/>
        <v>-9.8100000000000076E-2</v>
      </c>
      <c r="D1144" s="2">
        <f t="shared" si="134"/>
        <v>3.45912</v>
      </c>
      <c r="E1144" s="2">
        <f t="shared" si="136"/>
        <v>3.5286599999999999</v>
      </c>
      <c r="F1144" s="2">
        <f t="shared" si="137"/>
        <v>3.5875700000000004</v>
      </c>
      <c r="G1144" s="2">
        <f t="shared" si="139"/>
        <v>3.6623439999999992</v>
      </c>
      <c r="H1144" s="2">
        <f t="shared" si="135"/>
        <v>4.2048429999999994</v>
      </c>
      <c r="I1144" s="2">
        <f t="array" ref="I1144">SUMPRODUCT(B1128:B1147, (ROW(B1128:B1147)-ROW(B1128)+1)) / (20*21/2)</f>
        <v>3.4969152380952382</v>
      </c>
      <c r="J1144" s="2">
        <f t="shared" si="138"/>
        <v>3.5688384111116127</v>
      </c>
      <c r="K1144" s="2">
        <f t="shared" si="140"/>
        <v>3.722800428628052</v>
      </c>
    </row>
    <row r="1145" spans="1:11" ht="13.5" x14ac:dyDescent="0.25">
      <c r="A1145" s="3">
        <f>TITRES_STAT!B1148</f>
        <v>43979</v>
      </c>
      <c r="B1145" s="5">
        <f>TITRES_STAT!D1148</f>
        <v>3.3544</v>
      </c>
      <c r="C1145" s="2">
        <f t="shared" si="133"/>
        <v>-1.639999999999997E-2</v>
      </c>
      <c r="D1145" s="2">
        <f t="shared" si="134"/>
        <v>3.4492999999999996</v>
      </c>
      <c r="E1145" s="2">
        <f t="shared" si="136"/>
        <v>3.4877499999999997</v>
      </c>
      <c r="F1145" s="2">
        <f t="shared" si="137"/>
        <v>3.571615</v>
      </c>
      <c r="G1145" s="2">
        <f t="shared" si="139"/>
        <v>3.6446719999999995</v>
      </c>
      <c r="H1145" s="2">
        <f t="shared" si="135"/>
        <v>4.1959015000000006</v>
      </c>
      <c r="I1145" s="2">
        <f t="array" ref="I1145">SUMPRODUCT(B1129:B1148, (ROW(B1129:B1148)-ROW(B1129)+1)) / (20*21/2)</f>
        <v>3.4797376190476186</v>
      </c>
      <c r="J1145" s="2">
        <f t="shared" si="138"/>
        <v>3.5484157052914589</v>
      </c>
      <c r="K1145" s="2">
        <f t="shared" si="140"/>
        <v>3.7083533529955797</v>
      </c>
    </row>
    <row r="1146" spans="1:11" ht="13.5" x14ac:dyDescent="0.25">
      <c r="A1146" s="3">
        <f>TITRES_STAT!B1149</f>
        <v>43980</v>
      </c>
      <c r="B1146" s="5">
        <f>TITRES_STAT!D1149</f>
        <v>3.3953000000000002</v>
      </c>
      <c r="C1146" s="2">
        <f t="shared" si="133"/>
        <v>4.0900000000000158E-2</v>
      </c>
      <c r="D1146" s="2">
        <f t="shared" si="134"/>
        <v>3.4329399999999999</v>
      </c>
      <c r="E1146" s="2">
        <f t="shared" si="136"/>
        <v>3.4615699999999996</v>
      </c>
      <c r="F1146" s="2">
        <f t="shared" si="137"/>
        <v>3.5630249999999997</v>
      </c>
      <c r="G1146" s="2">
        <f t="shared" si="139"/>
        <v>3.6302719999999993</v>
      </c>
      <c r="H1146" s="2">
        <f t="shared" si="135"/>
        <v>4.1873654999999994</v>
      </c>
      <c r="I1146" s="2">
        <f t="array" ref="I1146">SUMPRODUCT(B1130:B1149, (ROW(B1130:B1149)-ROW(B1130)+1)) / (20*21/2)</f>
        <v>3.4655923809523812</v>
      </c>
      <c r="J1146" s="2">
        <f t="shared" si="138"/>
        <v>3.533833257168463</v>
      </c>
      <c r="K1146" s="2">
        <f t="shared" si="140"/>
        <v>3.6960767509173218</v>
      </c>
    </row>
    <row r="1147" spans="1:11" ht="13.5" x14ac:dyDescent="0.25">
      <c r="A1147" s="3">
        <f>TITRES_STAT!B1150</f>
        <v>43983</v>
      </c>
      <c r="B1147" s="5">
        <f>TITRES_STAT!D1150</f>
        <v>3.4117000000000002</v>
      </c>
      <c r="C1147" s="2">
        <f t="shared" si="133"/>
        <v>1.639999999999997E-2</v>
      </c>
      <c r="D1147" s="2">
        <f t="shared" si="134"/>
        <v>3.40022</v>
      </c>
      <c r="E1147" s="2">
        <f t="shared" si="136"/>
        <v>3.44685</v>
      </c>
      <c r="F1147" s="2">
        <f t="shared" si="137"/>
        <v>3.5511650000000001</v>
      </c>
      <c r="G1147" s="2">
        <f t="shared" si="139"/>
        <v>3.6211099999999994</v>
      </c>
      <c r="H1147" s="2">
        <f t="shared" si="135"/>
        <v>4.1789519999999998</v>
      </c>
      <c r="I1147" s="2">
        <f t="array" ref="I1147">SUMPRODUCT(B1131:B1150, (ROW(B1131:B1150)-ROW(B1131)+1)) / (20*21/2)</f>
        <v>3.4616957142857148</v>
      </c>
      <c r="J1147" s="2">
        <f t="shared" si="138"/>
        <v>3.522201518390514</v>
      </c>
      <c r="K1147" s="2">
        <f t="shared" si="140"/>
        <v>3.6849247214695837</v>
      </c>
    </row>
    <row r="1148" spans="1:11" ht="13.5" x14ac:dyDescent="0.25">
      <c r="A1148" s="3">
        <f>TITRES_STAT!B1151</f>
        <v>43984</v>
      </c>
      <c r="B1148" s="5">
        <f>TITRES_STAT!D1151</f>
        <v>3.3708</v>
      </c>
      <c r="C1148" s="2">
        <f t="shared" si="133"/>
        <v>-4.0900000000000158E-2</v>
      </c>
      <c r="D1148" s="2">
        <f t="shared" si="134"/>
        <v>3.3805999999999998</v>
      </c>
      <c r="E1148" s="2">
        <f t="shared" si="136"/>
        <v>3.4280400000000002</v>
      </c>
      <c r="F1148" s="2">
        <f t="shared" si="137"/>
        <v>3.5356249999999996</v>
      </c>
      <c r="G1148" s="2">
        <f t="shared" si="139"/>
        <v>3.6145659999999986</v>
      </c>
      <c r="H1148" s="2">
        <f t="shared" si="135"/>
        <v>4.1702935000000005</v>
      </c>
      <c r="I1148" s="2">
        <f t="array" ref="I1148">SUMPRODUCT(B1132:B1151, (ROW(B1132:B1151)-ROW(B1132)+1)) / (20*21/2)</f>
        <v>3.4680476190476188</v>
      </c>
      <c r="J1148" s="2">
        <f t="shared" si="138"/>
        <v>3.5077823261628458</v>
      </c>
      <c r="K1148" s="2">
        <f t="shared" si="140"/>
        <v>3.672606104941365</v>
      </c>
    </row>
    <row r="1149" spans="1:11" ht="13.5" x14ac:dyDescent="0.25">
      <c r="A1149" s="3">
        <f>TITRES_STAT!B1152</f>
        <v>43985</v>
      </c>
      <c r="B1149" s="5">
        <f>TITRES_STAT!D1152</f>
        <v>3.3871000000000002</v>
      </c>
      <c r="C1149" s="2">
        <f t="shared" si="133"/>
        <v>1.6300000000000203E-2</v>
      </c>
      <c r="D1149" s="2">
        <f t="shared" si="134"/>
        <v>3.3838599999999999</v>
      </c>
      <c r="E1149" s="2">
        <f t="shared" si="136"/>
        <v>3.4214899999999999</v>
      </c>
      <c r="F1149" s="2">
        <f t="shared" si="137"/>
        <v>3.5262149999999997</v>
      </c>
      <c r="G1149" s="2">
        <f t="shared" si="139"/>
        <v>3.6063839999999989</v>
      </c>
      <c r="H1149" s="2">
        <f t="shared" si="135"/>
        <v>4.1624810000000005</v>
      </c>
      <c r="I1149" s="2">
        <f t="array" ref="I1149">SUMPRODUCT(B1133:B1152, (ROW(B1133:B1152)-ROW(B1133)+1)) / (20*21/2)</f>
        <v>3.478216666666667</v>
      </c>
      <c r="J1149" s="2">
        <f t="shared" si="138"/>
        <v>3.4962887712901938</v>
      </c>
      <c r="K1149" s="2">
        <f t="shared" si="140"/>
        <v>3.6614097871005269</v>
      </c>
    </row>
    <row r="1150" spans="1:11" ht="13.5" x14ac:dyDescent="0.25">
      <c r="A1150" s="3">
        <f>TITRES_STAT!B1153</f>
        <v>43986</v>
      </c>
      <c r="B1150" s="5">
        <f>TITRES_STAT!D1153</f>
        <v>3.4853000000000001</v>
      </c>
      <c r="C1150" s="2">
        <f t="shared" si="133"/>
        <v>9.8199999999999843E-2</v>
      </c>
      <c r="D1150" s="2">
        <f t="shared" si="134"/>
        <v>3.41004</v>
      </c>
      <c r="E1150" s="2">
        <f t="shared" si="136"/>
        <v>3.4296699999999993</v>
      </c>
      <c r="F1150" s="2">
        <f t="shared" si="137"/>
        <v>3.5168050000000002</v>
      </c>
      <c r="G1150" s="2">
        <f t="shared" si="139"/>
        <v>3.6022940000000001</v>
      </c>
      <c r="H1150" s="2">
        <f t="shared" si="135"/>
        <v>4.1558840000000004</v>
      </c>
      <c r="I1150" s="2">
        <f t="array" ref="I1150">SUMPRODUCT(B1134:B1153, (ROW(B1134:B1153)-ROW(B1134)+1)) / (20*21/2)</f>
        <v>3.4931009523809529</v>
      </c>
      <c r="J1150" s="2">
        <f t="shared" si="138"/>
        <v>3.4952422216435086</v>
      </c>
      <c r="K1150" s="2">
        <f t="shared" si="140"/>
        <v>3.6545035209397221</v>
      </c>
    </row>
    <row r="1151" spans="1:11" ht="13.5" x14ac:dyDescent="0.25">
      <c r="A1151" s="3">
        <f>TITRES_STAT!B1154</f>
        <v>43987</v>
      </c>
      <c r="B1151" s="5">
        <f>TITRES_STAT!D1154</f>
        <v>3.5834999999999999</v>
      </c>
      <c r="C1151" s="2">
        <f t="shared" si="133"/>
        <v>9.8199999999999843E-2</v>
      </c>
      <c r="D1151" s="2">
        <f t="shared" si="134"/>
        <v>3.4476800000000005</v>
      </c>
      <c r="E1151" s="2">
        <f t="shared" si="136"/>
        <v>3.4403099999999993</v>
      </c>
      <c r="F1151" s="2">
        <f t="shared" si="137"/>
        <v>3.5176250000000002</v>
      </c>
      <c r="G1151" s="2">
        <f t="shared" si="139"/>
        <v>3.6001679999999987</v>
      </c>
      <c r="H1151" s="2">
        <f t="shared" si="135"/>
        <v>4.1494615000000001</v>
      </c>
      <c r="I1151" s="2">
        <f t="array" ref="I1151">SUMPRODUCT(B1135:B1154, (ROW(B1135:B1154)-ROW(B1135)+1)) / (20*21/2)</f>
        <v>3.5058761904761906</v>
      </c>
      <c r="J1151" s="2">
        <f t="shared" si="138"/>
        <v>3.5036477243441269</v>
      </c>
      <c r="K1151" s="2">
        <f t="shared" si="140"/>
        <v>3.6517190691381645</v>
      </c>
    </row>
    <row r="1152" spans="1:11" ht="13.5" x14ac:dyDescent="0.25">
      <c r="A1152" s="3">
        <f>TITRES_STAT!B1155</f>
        <v>43990</v>
      </c>
      <c r="B1152" s="5">
        <f>TITRES_STAT!D1155</f>
        <v>3.6244000000000001</v>
      </c>
      <c r="C1152" s="2">
        <f t="shared" si="133"/>
        <v>4.0900000000000158E-2</v>
      </c>
      <c r="D1152" s="2">
        <f t="shared" si="134"/>
        <v>3.4902199999999999</v>
      </c>
      <c r="E1152" s="2">
        <f t="shared" si="136"/>
        <v>3.4452199999999999</v>
      </c>
      <c r="F1152" s="2">
        <f t="shared" si="137"/>
        <v>3.5172149999999993</v>
      </c>
      <c r="G1152" s="2">
        <f t="shared" si="139"/>
        <v>3.5973859999999989</v>
      </c>
      <c r="H1152" s="2">
        <f t="shared" si="135"/>
        <v>4.1426300000000005</v>
      </c>
      <c r="I1152" s="2">
        <f t="array" ref="I1152">SUMPRODUCT(B1136:B1155, (ROW(B1136:B1155)-ROW(B1136)+1)) / (20*21/2)</f>
        <v>3.5143261904761913</v>
      </c>
      <c r="J1152" s="2">
        <f t="shared" si="138"/>
        <v>3.5151479410732578</v>
      </c>
      <c r="K1152" s="2">
        <f t="shared" si="140"/>
        <v>3.6506477330935305</v>
      </c>
    </row>
    <row r="1153" spans="1:11" ht="13.5" x14ac:dyDescent="0.25">
      <c r="A1153" s="3">
        <f>TITRES_STAT!B1156</f>
        <v>43991</v>
      </c>
      <c r="B1153" s="5">
        <f>TITRES_STAT!D1156</f>
        <v>3.6735000000000002</v>
      </c>
      <c r="C1153" s="2">
        <f t="shared" si="133"/>
        <v>4.9100000000000144E-2</v>
      </c>
      <c r="D1153" s="2">
        <f t="shared" si="134"/>
        <v>3.5507599999999995</v>
      </c>
      <c r="E1153" s="2">
        <f t="shared" si="136"/>
        <v>3.4656799999999999</v>
      </c>
      <c r="F1153" s="2">
        <f t="shared" si="137"/>
        <v>3.5147600000000003</v>
      </c>
      <c r="G1153" s="2">
        <f t="shared" si="139"/>
        <v>3.5975499999999996</v>
      </c>
      <c r="H1153" s="2">
        <f t="shared" si="135"/>
        <v>4.1360440000000009</v>
      </c>
      <c r="I1153" s="2">
        <f t="array" ref="I1153">SUMPRODUCT(B1137:B1156, (ROW(B1137:B1156)-ROW(B1137)+1)) / (20*21/2)</f>
        <v>3.5212223809523815</v>
      </c>
      <c r="J1153" s="2">
        <f t="shared" si="138"/>
        <v>3.5302290895424715</v>
      </c>
      <c r="K1153" s="2">
        <f t="shared" si="140"/>
        <v>3.6515439004231958</v>
      </c>
    </row>
    <row r="1154" spans="1:11" ht="13.5" x14ac:dyDescent="0.25">
      <c r="A1154" s="3">
        <f>TITRES_STAT!B1157</f>
        <v>43992</v>
      </c>
      <c r="B1154" s="5">
        <f>TITRES_STAT!D1157</f>
        <v>3.6488999999999998</v>
      </c>
      <c r="C1154" s="2">
        <f t="shared" si="133"/>
        <v>-2.4600000000000399E-2</v>
      </c>
      <c r="D1154" s="2">
        <f t="shared" si="134"/>
        <v>3.6031199999999997</v>
      </c>
      <c r="E1154" s="2">
        <f t="shared" si="136"/>
        <v>3.49349</v>
      </c>
      <c r="F1154" s="2">
        <f t="shared" si="137"/>
        <v>3.5110750000000004</v>
      </c>
      <c r="G1154" s="2">
        <f t="shared" si="139"/>
        <v>3.5950959999999994</v>
      </c>
      <c r="H1154" s="2">
        <f t="shared" si="135"/>
        <v>4.1293760000000006</v>
      </c>
      <c r="I1154" s="2">
        <f t="array" ref="I1154">SUMPRODUCT(B1138:B1157, (ROW(B1138:B1157)-ROW(B1138)+1)) / (20*21/2)</f>
        <v>3.5285080952380947</v>
      </c>
      <c r="J1154" s="2">
        <f t="shared" si="138"/>
        <v>3.5415310810146172</v>
      </c>
      <c r="K1154" s="2">
        <f t="shared" si="140"/>
        <v>3.6514402180536587</v>
      </c>
    </row>
    <row r="1155" spans="1:11" ht="13.5" x14ac:dyDescent="0.25">
      <c r="A1155" s="3">
        <f>TITRES_STAT!B1158</f>
        <v>43993</v>
      </c>
      <c r="B1155" s="5">
        <f>TITRES_STAT!D1158</f>
        <v>3.5998000000000001</v>
      </c>
      <c r="C1155" s="2">
        <f t="shared" si="133"/>
        <v>-4.9099999999999699E-2</v>
      </c>
      <c r="D1155" s="2">
        <f t="shared" si="134"/>
        <v>3.6260199999999996</v>
      </c>
      <c r="E1155" s="2">
        <f t="shared" si="136"/>
        <v>3.5180300000000004</v>
      </c>
      <c r="F1155" s="2">
        <f t="shared" si="137"/>
        <v>3.5028900000000007</v>
      </c>
      <c r="G1155" s="2">
        <f t="shared" si="139"/>
        <v>3.5918219999999987</v>
      </c>
      <c r="H1155" s="2">
        <f t="shared" si="135"/>
        <v>4.1220945000000002</v>
      </c>
      <c r="I1155" s="2">
        <f t="array" ref="I1155">SUMPRODUCT(B1139:B1158, (ROW(B1139:B1158)-ROW(B1139)+1)) / (20*21/2)</f>
        <v>3.5263633333333342</v>
      </c>
      <c r="J1155" s="2">
        <f t="shared" si="138"/>
        <v>3.5470805018703677</v>
      </c>
      <c r="K1155" s="2">
        <f t="shared" si="140"/>
        <v>3.6494151114633193</v>
      </c>
    </row>
    <row r="1156" spans="1:11" ht="13.5" x14ac:dyDescent="0.25">
      <c r="A1156" s="3">
        <f>TITRES_STAT!B1159</f>
        <v>43994</v>
      </c>
      <c r="B1156" s="5">
        <f>TITRES_STAT!D1159</f>
        <v>3.5752999999999999</v>
      </c>
      <c r="C1156" s="2">
        <f t="shared" ref="C1156:C1219" si="141">B1156-B1155</f>
        <v>-2.4500000000000188E-2</v>
      </c>
      <c r="D1156" s="2">
        <f t="shared" si="134"/>
        <v>3.6243799999999999</v>
      </c>
      <c r="E1156" s="2">
        <f t="shared" si="136"/>
        <v>3.5360300000000002</v>
      </c>
      <c r="F1156" s="2">
        <f t="shared" si="137"/>
        <v>3.4988000000000001</v>
      </c>
      <c r="G1156" s="2">
        <f t="shared" si="139"/>
        <v>3.588057999999998</v>
      </c>
      <c r="H1156" s="2">
        <f t="shared" si="135"/>
        <v>4.1150175000000013</v>
      </c>
      <c r="I1156" s="2">
        <f t="array" ref="I1156">SUMPRODUCT(B1140:B1159, (ROW(B1140:B1159)-ROW(B1140)+1)) / (20*21/2)</f>
        <v>3.5207128571428572</v>
      </c>
      <c r="J1156" s="2">
        <f t="shared" si="138"/>
        <v>3.5497680731208092</v>
      </c>
      <c r="K1156" s="2">
        <f t="shared" si="140"/>
        <v>3.6465086365039734</v>
      </c>
    </row>
    <row r="1157" spans="1:11" ht="13.5" x14ac:dyDescent="0.25">
      <c r="A1157" s="3">
        <f>TITRES_STAT!B1160</f>
        <v>43997</v>
      </c>
      <c r="B1157" s="5">
        <f>TITRES_STAT!D1160</f>
        <v>3.5752999999999999</v>
      </c>
      <c r="C1157" s="2">
        <f t="shared" si="141"/>
        <v>0</v>
      </c>
      <c r="D1157" s="2">
        <f t="shared" si="134"/>
        <v>3.61456</v>
      </c>
      <c r="E1157" s="2">
        <f t="shared" si="136"/>
        <v>3.5523899999999999</v>
      </c>
      <c r="F1157" s="2">
        <f t="shared" si="137"/>
        <v>3.4996200000000002</v>
      </c>
      <c r="G1157" s="2">
        <f t="shared" si="139"/>
        <v>3.5864219999999984</v>
      </c>
      <c r="H1157" s="2">
        <f t="shared" si="135"/>
        <v>4.1086770000000001</v>
      </c>
      <c r="I1157" s="2">
        <f t="array" ref="I1157">SUMPRODUCT(B1141:B1160, (ROW(B1141:B1160)-ROW(B1141)+1)) / (20*21/2)</f>
        <v>3.5112452380952379</v>
      </c>
      <c r="J1157" s="2">
        <f t="shared" si="138"/>
        <v>3.5521996852045419</v>
      </c>
      <c r="K1157" s="2">
        <f t="shared" si="140"/>
        <v>3.643716140954798</v>
      </c>
    </row>
    <row r="1158" spans="1:11" ht="13.5" x14ac:dyDescent="0.25">
      <c r="A1158" s="3">
        <f>TITRES_STAT!B1161</f>
        <v>43998</v>
      </c>
      <c r="B1158" s="5">
        <f>TITRES_STAT!D1161</f>
        <v>3.4771000000000001</v>
      </c>
      <c r="C1158" s="2">
        <f t="shared" si="141"/>
        <v>-9.8199999999999843E-2</v>
      </c>
      <c r="D1158" s="2">
        <f t="shared" ref="D1158:D1221" si="142">AVERAGE(B1154:B1158)</f>
        <v>3.5752800000000002</v>
      </c>
      <c r="E1158" s="2">
        <f t="shared" si="136"/>
        <v>3.5630199999999994</v>
      </c>
      <c r="F1158" s="2">
        <f t="shared" si="137"/>
        <v>3.4955300000000009</v>
      </c>
      <c r="G1158" s="2">
        <f t="shared" si="139"/>
        <v>3.5811859999999984</v>
      </c>
      <c r="H1158" s="2">
        <f t="shared" si="135"/>
        <v>4.1020500000000002</v>
      </c>
      <c r="I1158" s="2">
        <f t="array" ref="I1158">SUMPRODUCT(B1142:B1161, (ROW(B1142:B1161)-ROW(B1142)+1)) / (20*21/2)</f>
        <v>3.5018166666666666</v>
      </c>
      <c r="J1158" s="2">
        <f t="shared" si="138"/>
        <v>3.5450473342326809</v>
      </c>
      <c r="K1158" s="2">
        <f t="shared" si="140"/>
        <v>3.6371821746428452</v>
      </c>
    </row>
    <row r="1159" spans="1:11" ht="13.5" x14ac:dyDescent="0.25">
      <c r="A1159" s="3">
        <f>TITRES_STAT!B1162</f>
        <v>43999</v>
      </c>
      <c r="B1159" s="5">
        <f>TITRES_STAT!D1162</f>
        <v>3.4361999999999999</v>
      </c>
      <c r="C1159" s="2">
        <f t="shared" si="141"/>
        <v>-4.0900000000000158E-2</v>
      </c>
      <c r="D1159" s="2">
        <f t="shared" si="142"/>
        <v>3.5327400000000004</v>
      </c>
      <c r="E1159" s="2">
        <f t="shared" si="136"/>
        <v>3.5679299999999996</v>
      </c>
      <c r="F1159" s="2">
        <f t="shared" si="137"/>
        <v>3.49471</v>
      </c>
      <c r="G1159" s="2">
        <f t="shared" si="139"/>
        <v>3.5772579999999992</v>
      </c>
      <c r="H1159" s="2">
        <f t="shared" si="135"/>
        <v>4.0952595000000001</v>
      </c>
      <c r="I1159" s="2">
        <f t="array" ref="I1159">SUMPRODUCT(B1143:B1162, (ROW(B1143:B1162)-ROW(B1143)+1)) / (20*21/2)</f>
        <v>3.5122538095238096</v>
      </c>
      <c r="J1159" s="2">
        <f t="shared" si="138"/>
        <v>3.5346809214486163</v>
      </c>
      <c r="K1159" s="2">
        <f t="shared" si="140"/>
        <v>3.6293005207352831</v>
      </c>
    </row>
    <row r="1160" spans="1:11" ht="13.5" x14ac:dyDescent="0.25">
      <c r="A1160" s="3">
        <f>TITRES_STAT!B1163</f>
        <v>44000</v>
      </c>
      <c r="B1160" s="5">
        <f>TITRES_STAT!D1163</f>
        <v>3.3953000000000002</v>
      </c>
      <c r="C1160" s="2">
        <f t="shared" si="141"/>
        <v>-4.0899999999999714E-2</v>
      </c>
      <c r="D1160" s="2">
        <f t="shared" si="142"/>
        <v>3.4918399999999998</v>
      </c>
      <c r="E1160" s="2">
        <f t="shared" si="136"/>
        <v>3.5589299999999993</v>
      </c>
      <c r="F1160" s="2">
        <f t="shared" si="137"/>
        <v>3.4943</v>
      </c>
      <c r="G1160" s="2">
        <f t="shared" si="139"/>
        <v>3.573329999999999</v>
      </c>
      <c r="H1160" s="2">
        <f t="shared" si="135"/>
        <v>4.0885099999999994</v>
      </c>
      <c r="I1160" s="2">
        <f t="array" ref="I1160">SUMPRODUCT(B1144:B1163, (ROW(B1144:B1163)-ROW(B1144)+1)) / (20*21/2)</f>
        <v>3.5428409523809523</v>
      </c>
      <c r="J1160" s="2">
        <f t="shared" si="138"/>
        <v>3.5214065479773193</v>
      </c>
      <c r="K1160" s="2">
        <f t="shared" si="140"/>
        <v>3.6201240297260564</v>
      </c>
    </row>
    <row r="1161" spans="1:11" ht="13.5" x14ac:dyDescent="0.25">
      <c r="A1161" s="3">
        <f>TITRES_STAT!B1164</f>
        <v>44001</v>
      </c>
      <c r="B1161" s="5">
        <f>TITRES_STAT!D1164</f>
        <v>3.3953000000000002</v>
      </c>
      <c r="C1161" s="2">
        <f t="shared" si="141"/>
        <v>0</v>
      </c>
      <c r="D1161" s="2">
        <f t="shared" si="142"/>
        <v>3.4558399999999998</v>
      </c>
      <c r="E1161" s="2">
        <f t="shared" si="136"/>
        <v>3.5401099999999999</v>
      </c>
      <c r="F1161" s="2">
        <f t="shared" si="137"/>
        <v>3.4902099999999998</v>
      </c>
      <c r="G1161" s="2">
        <f t="shared" si="139"/>
        <v>3.5715299999999992</v>
      </c>
      <c r="H1161" s="2">
        <f t="shared" si="135"/>
        <v>4.0821695</v>
      </c>
      <c r="I1161" s="2">
        <f t="array" ref="I1161">SUMPRODUCT(B1145:B1164, (ROW(B1145:B1164)-ROW(B1145)+1)) / (20*21/2)</f>
        <v>3.567115238095238</v>
      </c>
      <c r="J1161" s="2">
        <f t="shared" si="138"/>
        <v>3.5093964005509082</v>
      </c>
      <c r="K1161" s="2">
        <f t="shared" si="140"/>
        <v>3.6113074011093484</v>
      </c>
    </row>
    <row r="1162" spans="1:11" ht="13.5" x14ac:dyDescent="0.25">
      <c r="A1162" s="3">
        <f>TITRES_STAT!B1165</f>
        <v>44004</v>
      </c>
      <c r="B1162" s="5">
        <f>TITRES_STAT!D1165</f>
        <v>3.5998000000000001</v>
      </c>
      <c r="C1162" s="2">
        <f t="shared" si="141"/>
        <v>0.2044999999999999</v>
      </c>
      <c r="D1162" s="2">
        <f t="shared" si="142"/>
        <v>3.4607399999999999</v>
      </c>
      <c r="E1162" s="2">
        <f t="shared" si="136"/>
        <v>3.5376500000000002</v>
      </c>
      <c r="F1162" s="2">
        <f t="shared" si="137"/>
        <v>3.4914350000000001</v>
      </c>
      <c r="G1162" s="2">
        <f t="shared" si="139"/>
        <v>3.5733299999999986</v>
      </c>
      <c r="H1162" s="2">
        <f t="shared" ref="H1162:H1225" si="143">AVERAGE(B963:B1162)</f>
        <v>4.0773014999999999</v>
      </c>
      <c r="I1162" s="2">
        <f t="array" ref="I1162">SUMPRODUCT(B1146:B1165, (ROW(B1146:B1165)-ROW(B1146)+1)) / (20*21/2)</f>
        <v>3.5879576190476188</v>
      </c>
      <c r="J1162" s="2">
        <f t="shared" si="138"/>
        <v>3.5180062671651076</v>
      </c>
      <c r="K1162" s="2">
        <f t="shared" si="140"/>
        <v>3.6108561304776097</v>
      </c>
    </row>
    <row r="1163" spans="1:11" ht="13.5" x14ac:dyDescent="0.25">
      <c r="A1163" s="3">
        <f>TITRES_STAT!B1166</f>
        <v>44005</v>
      </c>
      <c r="B1163" s="5">
        <f>TITRES_STAT!D1166</f>
        <v>3.8126000000000002</v>
      </c>
      <c r="C1163" s="2">
        <f t="shared" si="141"/>
        <v>0.2128000000000001</v>
      </c>
      <c r="D1163" s="2">
        <f t="shared" si="142"/>
        <v>3.5278400000000003</v>
      </c>
      <c r="E1163" s="2">
        <f t="shared" si="136"/>
        <v>3.5515599999999998</v>
      </c>
      <c r="F1163" s="2">
        <f t="shared" si="137"/>
        <v>3.5086199999999996</v>
      </c>
      <c r="G1163" s="2">
        <f t="shared" si="139"/>
        <v>3.5795479999999986</v>
      </c>
      <c r="H1163" s="2">
        <f t="shared" si="143"/>
        <v>4.0732929999999996</v>
      </c>
      <c r="I1163" s="2">
        <f t="array" ref="I1163">SUMPRODUCT(B1147:B1166, (ROW(B1147:B1166)-ROW(B1147)+1)) / (20*21/2)</f>
        <v>3.5944633333333336</v>
      </c>
      <c r="J1163" s="2">
        <f t="shared" si="138"/>
        <v>3.546062813149383</v>
      </c>
      <c r="K1163" s="2">
        <f t="shared" si="140"/>
        <v>3.6187676547726055</v>
      </c>
    </row>
    <row r="1164" spans="1:11" ht="13.5" x14ac:dyDescent="0.25">
      <c r="A1164" s="3">
        <f>TITRES_STAT!B1167</f>
        <v>44006</v>
      </c>
      <c r="B1164" s="5">
        <f>TITRES_STAT!D1167</f>
        <v>3.7635000000000001</v>
      </c>
      <c r="C1164" s="2">
        <f t="shared" si="141"/>
        <v>-4.9100000000000144E-2</v>
      </c>
      <c r="D1164" s="2">
        <f t="shared" si="142"/>
        <v>3.5933000000000002</v>
      </c>
      <c r="E1164" s="2">
        <f t="shared" ref="E1164:E1227" si="144">AVERAGE(B1155:B1164)</f>
        <v>3.5630199999999994</v>
      </c>
      <c r="F1164" s="2">
        <f t="shared" si="137"/>
        <v>3.5282549999999993</v>
      </c>
      <c r="G1164" s="2">
        <f t="shared" si="139"/>
        <v>3.5846219999999986</v>
      </c>
      <c r="H1164" s="2">
        <f t="shared" si="143"/>
        <v>4.0696935000000005</v>
      </c>
      <c r="I1164" s="2">
        <f t="array" ref="I1164">SUMPRODUCT(B1148:B1167, (ROW(B1148:B1167)-ROW(B1148)+1)) / (20*21/2)</f>
        <v>3.6030314285714287</v>
      </c>
      <c r="J1164" s="2">
        <f t="shared" si="138"/>
        <v>3.5667711166589657</v>
      </c>
      <c r="K1164" s="2">
        <f t="shared" si="140"/>
        <v>3.6244434330168174</v>
      </c>
    </row>
    <row r="1165" spans="1:11" ht="13.5" x14ac:dyDescent="0.25">
      <c r="A1165" s="3">
        <f>TITRES_STAT!B1168</f>
        <v>44007</v>
      </c>
      <c r="B1165" s="5">
        <f>TITRES_STAT!D1168</f>
        <v>3.7471000000000001</v>
      </c>
      <c r="C1165" s="2">
        <f t="shared" si="141"/>
        <v>-1.639999999999997E-2</v>
      </c>
      <c r="D1165" s="2">
        <f t="shared" si="142"/>
        <v>3.6636600000000001</v>
      </c>
      <c r="E1165" s="2">
        <f t="shared" si="144"/>
        <v>3.5777499999999995</v>
      </c>
      <c r="F1165" s="2">
        <f t="shared" si="137"/>
        <v>3.5478900000000002</v>
      </c>
      <c r="G1165" s="2">
        <f t="shared" si="139"/>
        <v>3.5883859999999985</v>
      </c>
      <c r="H1165" s="2">
        <f t="shared" si="143"/>
        <v>4.0660120000000006</v>
      </c>
      <c r="I1165" s="2">
        <f t="array" ref="I1165">SUMPRODUCT(B1149:B1168, (ROW(B1149:B1168)-ROW(B1149)+1)) / (20*21/2)</f>
        <v>3.6096890476190477</v>
      </c>
      <c r="J1165" s="2">
        <f t="shared" si="138"/>
        <v>3.5839452960247788</v>
      </c>
      <c r="K1165" s="2">
        <f t="shared" si="140"/>
        <v>3.6292534944671382</v>
      </c>
    </row>
    <row r="1166" spans="1:11" ht="13.5" x14ac:dyDescent="0.25">
      <c r="A1166" s="3">
        <f>TITRES_STAT!B1169</f>
        <v>44008</v>
      </c>
      <c r="B1166" s="5">
        <f>TITRES_STAT!D1169</f>
        <v>3.6162000000000001</v>
      </c>
      <c r="C1166" s="2">
        <f t="shared" si="141"/>
        <v>-0.13090000000000002</v>
      </c>
      <c r="D1166" s="2">
        <f t="shared" si="142"/>
        <v>3.70784</v>
      </c>
      <c r="E1166" s="2">
        <f t="shared" si="144"/>
        <v>3.5818399999999997</v>
      </c>
      <c r="F1166" s="2">
        <f t="shared" si="137"/>
        <v>3.5589350000000004</v>
      </c>
      <c r="G1166" s="2">
        <f t="shared" si="139"/>
        <v>3.5874039999999985</v>
      </c>
      <c r="H1166" s="2">
        <f t="shared" si="143"/>
        <v>4.0613895000000007</v>
      </c>
      <c r="I1166" s="2">
        <f t="array" ref="I1166">SUMPRODUCT(B1150:B1169, (ROW(B1150:B1169)-ROW(B1150)+1)) / (20*21/2)</f>
        <v>3.6096138095238093</v>
      </c>
      <c r="J1166" s="2">
        <f t="shared" si="138"/>
        <v>3.5870171725938476</v>
      </c>
      <c r="K1166" s="2">
        <f t="shared" si="140"/>
        <v>3.6287415927233289</v>
      </c>
    </row>
    <row r="1167" spans="1:11" ht="13.5" x14ac:dyDescent="0.25">
      <c r="A1167" s="3">
        <f>TITRES_STAT!B1170</f>
        <v>44011</v>
      </c>
      <c r="B1167" s="5">
        <f>TITRES_STAT!D1170</f>
        <v>3.6488999999999998</v>
      </c>
      <c r="C1167" s="2">
        <f t="shared" si="141"/>
        <v>3.2699999999999729E-2</v>
      </c>
      <c r="D1167" s="2">
        <f t="shared" si="142"/>
        <v>3.71766</v>
      </c>
      <c r="E1167" s="2">
        <f t="shared" si="144"/>
        <v>3.5891999999999995</v>
      </c>
      <c r="F1167" s="2">
        <f t="shared" si="137"/>
        <v>3.5707950000000004</v>
      </c>
      <c r="G1167" s="2">
        <f t="shared" si="139"/>
        <v>3.5860939999999983</v>
      </c>
      <c r="H1167" s="2">
        <f t="shared" si="143"/>
        <v>4.056562500000001</v>
      </c>
      <c r="I1167" s="2">
        <f t="array" ref="I1167">SUMPRODUCT(B1151:B1170, (ROW(B1151:B1170)-ROW(B1151)+1)) / (20*21/2)</f>
        <v>3.6070414285714292</v>
      </c>
      <c r="J1167" s="2">
        <f t="shared" si="138"/>
        <v>3.5929107752039569</v>
      </c>
      <c r="K1167" s="2">
        <f t="shared" si="140"/>
        <v>3.6295321184988847</v>
      </c>
    </row>
    <row r="1168" spans="1:11" ht="13.5" x14ac:dyDescent="0.25">
      <c r="A1168" s="3">
        <f>TITRES_STAT!B1171</f>
        <v>44012</v>
      </c>
      <c r="B1168" s="5">
        <f>TITRES_STAT!D1171</f>
        <v>3.6406999999999998</v>
      </c>
      <c r="C1168" s="2">
        <f t="shared" si="141"/>
        <v>-8.1999999999999851E-3</v>
      </c>
      <c r="D1168" s="2">
        <f t="shared" si="142"/>
        <v>3.6832799999999999</v>
      </c>
      <c r="E1168" s="2">
        <f t="shared" si="144"/>
        <v>3.6055600000000005</v>
      </c>
      <c r="F1168" s="2">
        <f t="shared" si="137"/>
        <v>3.5842900000000002</v>
      </c>
      <c r="G1168" s="2">
        <f t="shared" si="139"/>
        <v>3.5867479999999996</v>
      </c>
      <c r="H1168" s="2">
        <f t="shared" si="143"/>
        <v>4.0518170000000016</v>
      </c>
      <c r="I1168" s="2">
        <f t="array" ref="I1168">SUMPRODUCT(B1152:B1171, (ROW(B1152:B1171)-ROW(B1152)+1)) / (20*21/2)</f>
        <v>3.6025176190476196</v>
      </c>
      <c r="J1168" s="2">
        <f t="shared" si="138"/>
        <v>3.5974621299464373</v>
      </c>
      <c r="K1168" s="2">
        <f t="shared" si="140"/>
        <v>3.6299700746361836</v>
      </c>
    </row>
    <row r="1169" spans="1:11" ht="13.5" x14ac:dyDescent="0.25">
      <c r="A1169" s="3">
        <f>TITRES_STAT!B1172</f>
        <v>44013</v>
      </c>
      <c r="B1169" s="5">
        <f>TITRES_STAT!D1172</f>
        <v>3.5834999999999999</v>
      </c>
      <c r="C1169" s="2">
        <f t="shared" si="141"/>
        <v>-5.7199999999999918E-2</v>
      </c>
      <c r="D1169" s="2">
        <f t="shared" si="142"/>
        <v>3.6472799999999999</v>
      </c>
      <c r="E1169" s="2">
        <f t="shared" si="144"/>
        <v>3.6202899999999998</v>
      </c>
      <c r="F1169" s="2">
        <f t="shared" si="137"/>
        <v>3.5941099999999997</v>
      </c>
      <c r="G1169" s="2">
        <f t="shared" si="139"/>
        <v>3.5864219999999989</v>
      </c>
      <c r="H1169" s="2">
        <f t="shared" si="143"/>
        <v>4.0468675000000003</v>
      </c>
      <c r="I1169" s="2">
        <f t="array" ref="I1169">SUMPRODUCT(B1153:B1172, (ROW(B1153:B1172)-ROW(B1153)+1)) / (20*21/2)</f>
        <v>3.596597619047619</v>
      </c>
      <c r="J1169" s="2">
        <f t="shared" si="138"/>
        <v>3.5961324032848716</v>
      </c>
      <c r="K1169" s="2">
        <f t="shared" si="140"/>
        <v>3.6281477187680982</v>
      </c>
    </row>
    <row r="1170" spans="1:11" ht="13.5" x14ac:dyDescent="0.25">
      <c r="A1170" s="3">
        <f>TITRES_STAT!B1173</f>
        <v>44014</v>
      </c>
      <c r="B1170" s="5">
        <f>TITRES_STAT!D1173</f>
        <v>3.5670999999999999</v>
      </c>
      <c r="C1170" s="2">
        <f t="shared" si="141"/>
        <v>-1.639999999999997E-2</v>
      </c>
      <c r="D1170" s="2">
        <f t="shared" si="142"/>
        <v>3.6112799999999998</v>
      </c>
      <c r="E1170" s="2">
        <f t="shared" si="144"/>
        <v>3.6374700000000004</v>
      </c>
      <c r="F1170" s="2">
        <f t="shared" si="137"/>
        <v>3.5981999999999998</v>
      </c>
      <c r="G1170" s="2">
        <f t="shared" si="139"/>
        <v>3.583639999999999</v>
      </c>
      <c r="H1170" s="2">
        <f t="shared" si="143"/>
        <v>4.0422860000000007</v>
      </c>
      <c r="I1170" s="2">
        <f t="array" ref="I1170">SUMPRODUCT(B1154:B1173, (ROW(B1154:B1173)-ROW(B1154)+1)) / (20*21/2)</f>
        <v>3.606687142857143</v>
      </c>
      <c r="J1170" s="2">
        <f t="shared" si="138"/>
        <v>3.5933674124958364</v>
      </c>
      <c r="K1170" s="2">
        <f t="shared" si="140"/>
        <v>3.6257536905811141</v>
      </c>
    </row>
    <row r="1171" spans="1:11" ht="13.5" x14ac:dyDescent="0.25">
      <c r="A1171" s="3">
        <f>TITRES_STAT!B1174</f>
        <v>44015</v>
      </c>
      <c r="B1171" s="5">
        <f>TITRES_STAT!D1174</f>
        <v>3.5507</v>
      </c>
      <c r="C1171" s="2">
        <f t="shared" si="141"/>
        <v>-1.639999999999997E-2</v>
      </c>
      <c r="D1171" s="2">
        <f t="shared" si="142"/>
        <v>3.5981800000000002</v>
      </c>
      <c r="E1171" s="2">
        <f t="shared" si="144"/>
        <v>3.6530099999999996</v>
      </c>
      <c r="F1171" s="2">
        <f t="shared" si="137"/>
        <v>3.5965600000000002</v>
      </c>
      <c r="G1171" s="2">
        <f t="shared" si="139"/>
        <v>3.5787299999999993</v>
      </c>
      <c r="H1171" s="2">
        <f t="shared" si="143"/>
        <v>4.0373770000000011</v>
      </c>
      <c r="I1171" s="2">
        <f t="array" ref="I1171">SUMPRODUCT(B1155:B1174, (ROW(B1155:B1174)-ROW(B1155)+1)) / (20*21/2)</f>
        <v>3.6322409523809527</v>
      </c>
      <c r="J1171" s="2">
        <f t="shared" si="138"/>
        <v>3.589303849400995</v>
      </c>
      <c r="K1171" s="2">
        <f t="shared" si="140"/>
        <v>3.6228104085975414</v>
      </c>
    </row>
    <row r="1172" spans="1:11" ht="13.5" x14ac:dyDescent="0.25">
      <c r="A1172" s="3">
        <f>TITRES_STAT!B1175</f>
        <v>44018</v>
      </c>
      <c r="B1172" s="5">
        <f>TITRES_STAT!D1175</f>
        <v>3.5344000000000002</v>
      </c>
      <c r="C1172" s="2">
        <f t="shared" si="141"/>
        <v>-1.6299999999999759E-2</v>
      </c>
      <c r="D1172" s="2">
        <f t="shared" si="142"/>
        <v>3.5752800000000002</v>
      </c>
      <c r="E1172" s="2">
        <f t="shared" si="144"/>
        <v>3.6464699999999999</v>
      </c>
      <c r="F1172" s="2">
        <f t="shared" ref="F1172:F1235" si="145">AVERAGE(B1153:B1172)</f>
        <v>3.5920600000000009</v>
      </c>
      <c r="G1172" s="2">
        <f t="shared" si="139"/>
        <v>3.5734939999999993</v>
      </c>
      <c r="H1172" s="2">
        <f t="shared" si="143"/>
        <v>4.0324275000000007</v>
      </c>
      <c r="I1172" s="2">
        <f t="array" ref="I1172">SUMPRODUCT(B1156:B1175, (ROW(B1156:B1175)-ROW(B1156)+1)) / (20*21/2)</f>
        <v>3.673153333333333</v>
      </c>
      <c r="J1172" s="2">
        <f t="shared" si="138"/>
        <v>3.584074911362805</v>
      </c>
      <c r="K1172" s="2">
        <f t="shared" si="140"/>
        <v>3.6193433337505789</v>
      </c>
    </row>
    <row r="1173" spans="1:11" ht="13.5" x14ac:dyDescent="0.25">
      <c r="A1173" s="3">
        <f>TITRES_STAT!B1176</f>
        <v>44019</v>
      </c>
      <c r="B1173" s="5">
        <f>TITRES_STAT!D1176</f>
        <v>3.698</v>
      </c>
      <c r="C1173" s="2">
        <f t="shared" si="141"/>
        <v>0.16359999999999975</v>
      </c>
      <c r="D1173" s="2">
        <f t="shared" si="142"/>
        <v>3.5867399999999998</v>
      </c>
      <c r="E1173" s="2">
        <f t="shared" si="144"/>
        <v>3.6350099999999999</v>
      </c>
      <c r="F1173" s="2">
        <f t="shared" si="145"/>
        <v>3.5932850000000003</v>
      </c>
      <c r="G1173" s="2">
        <f t="shared" si="139"/>
        <v>3.5716939999999999</v>
      </c>
      <c r="H1173" s="2">
        <f t="shared" si="143"/>
        <v>4.0285005000000016</v>
      </c>
      <c r="I1173" s="2">
        <f t="array" ref="I1173">SUMPRODUCT(B1157:B1176, (ROW(B1157:B1176)-ROW(B1157)+1)) / (20*21/2)</f>
        <v>3.7353719047619047</v>
      </c>
      <c r="J1173" s="2">
        <f t="shared" ref="J1173:J1236" si="146">$J$4*B1173+J1172*(1-$J$4)</f>
        <v>3.5949249198044426</v>
      </c>
      <c r="K1173" s="2">
        <f t="shared" si="140"/>
        <v>3.622427908897615</v>
      </c>
    </row>
    <row r="1174" spans="1:11" ht="13.5" x14ac:dyDescent="0.25">
      <c r="A1174" s="3">
        <f>TITRES_STAT!B1177</f>
        <v>44020</v>
      </c>
      <c r="B1174" s="5">
        <f>TITRES_STAT!D1177</f>
        <v>3.8616000000000001</v>
      </c>
      <c r="C1174" s="2">
        <f t="shared" si="141"/>
        <v>0.16360000000000019</v>
      </c>
      <c r="D1174" s="2">
        <f t="shared" si="142"/>
        <v>3.64236</v>
      </c>
      <c r="E1174" s="2">
        <f t="shared" si="144"/>
        <v>3.6448200000000002</v>
      </c>
      <c r="F1174" s="2">
        <f t="shared" si="145"/>
        <v>3.6039199999999996</v>
      </c>
      <c r="G1174" s="2">
        <f t="shared" si="139"/>
        <v>3.575294</v>
      </c>
      <c r="H1174" s="2">
        <f t="shared" si="143"/>
        <v>4.0259230000000015</v>
      </c>
      <c r="I1174" s="2">
        <f t="array" ref="I1174">SUMPRODUCT(B1158:B1177, (ROW(B1158:B1177)-ROW(B1158)+1)) / (20*21/2)</f>
        <v>3.7958019047619049</v>
      </c>
      <c r="J1174" s="2">
        <f t="shared" si="146"/>
        <v>3.6203225464897337</v>
      </c>
      <c r="K1174" s="2">
        <f t="shared" si="140"/>
        <v>3.6318072065879043</v>
      </c>
    </row>
    <row r="1175" spans="1:11" ht="13.5" x14ac:dyDescent="0.25">
      <c r="A1175" s="3">
        <f>TITRES_STAT!B1178</f>
        <v>44021</v>
      </c>
      <c r="B1175" s="5">
        <f>TITRES_STAT!D1178</f>
        <v>4.0335000000000001</v>
      </c>
      <c r="C1175" s="2">
        <f t="shared" si="141"/>
        <v>0.17189999999999994</v>
      </c>
      <c r="D1175" s="2">
        <f t="shared" si="142"/>
        <v>3.7356400000000001</v>
      </c>
      <c r="E1175" s="2">
        <f t="shared" si="144"/>
        <v>3.6734599999999999</v>
      </c>
      <c r="F1175" s="2">
        <f t="shared" si="145"/>
        <v>3.6256049999999993</v>
      </c>
      <c r="G1175" s="2">
        <f t="shared" si="139"/>
        <v>3.5824940000000005</v>
      </c>
      <c r="H1175" s="2">
        <f t="shared" si="143"/>
        <v>4.0240005000000005</v>
      </c>
      <c r="I1175" s="2">
        <f t="array" ref="I1175">SUMPRODUCT(B1159:B1178, (ROW(B1159:B1178)-ROW(B1159)+1)) / (20*21/2)</f>
        <v>3.840336666666667</v>
      </c>
      <c r="J1175" s="2">
        <f t="shared" si="146"/>
        <v>3.6596727801573783</v>
      </c>
      <c r="K1175" s="2">
        <f t="shared" si="140"/>
        <v>3.6475598651530845</v>
      </c>
    </row>
    <row r="1176" spans="1:11" ht="13.5" x14ac:dyDescent="0.25">
      <c r="A1176" s="3">
        <f>TITRES_STAT!B1179</f>
        <v>44022</v>
      </c>
      <c r="B1176" s="5">
        <f>TITRES_STAT!D1179</f>
        <v>4.2789000000000001</v>
      </c>
      <c r="C1176" s="2">
        <f t="shared" si="141"/>
        <v>0.24540000000000006</v>
      </c>
      <c r="D1176" s="2">
        <f t="shared" si="142"/>
        <v>3.8812800000000003</v>
      </c>
      <c r="E1176" s="2">
        <f t="shared" si="144"/>
        <v>3.7397300000000002</v>
      </c>
      <c r="F1176" s="2">
        <f t="shared" si="145"/>
        <v>3.6607849999999997</v>
      </c>
      <c r="G1176" s="2">
        <f t="shared" si="139"/>
        <v>3.59673</v>
      </c>
      <c r="H1176" s="2">
        <f t="shared" si="143"/>
        <v>4.0233460000000001</v>
      </c>
      <c r="I1176" s="2">
        <f t="array" ref="I1176">SUMPRODUCT(B1160:B1179, (ROW(B1160:B1179)-ROW(B1160)+1)) / (20*21/2)</f>
        <v>3.862893809523809</v>
      </c>
      <c r="J1176" s="2">
        <f t="shared" si="146"/>
        <v>3.7186468010947706</v>
      </c>
      <c r="K1176" s="2">
        <f t="shared" si="140"/>
        <v>3.672318301813748</v>
      </c>
    </row>
    <row r="1177" spans="1:11" ht="13.5" x14ac:dyDescent="0.25">
      <c r="A1177" s="3">
        <f>TITRES_STAT!B1180</f>
        <v>44025</v>
      </c>
      <c r="B1177" s="5">
        <f>TITRES_STAT!D1180</f>
        <v>4.2953000000000001</v>
      </c>
      <c r="C1177" s="2">
        <f t="shared" si="141"/>
        <v>1.639999999999997E-2</v>
      </c>
      <c r="D1177" s="2">
        <f t="shared" si="142"/>
        <v>4.0334599999999998</v>
      </c>
      <c r="E1177" s="2">
        <f t="shared" si="144"/>
        <v>3.80437</v>
      </c>
      <c r="F1177" s="2">
        <f t="shared" si="145"/>
        <v>3.6967849999999998</v>
      </c>
      <c r="G1177" s="2">
        <f t="shared" si="139"/>
        <v>3.6096580000000005</v>
      </c>
      <c r="H1177" s="2">
        <f t="shared" si="143"/>
        <v>4.023346000000001</v>
      </c>
      <c r="I1177" s="2">
        <f t="array" ref="I1177">SUMPRODUCT(B1161:B1180, (ROW(B1161:B1180)-ROW(B1161)+1)) / (20*21/2)</f>
        <v>3.8868138095238089</v>
      </c>
      <c r="J1177" s="2">
        <f t="shared" si="146"/>
        <v>3.7735661533714593</v>
      </c>
      <c r="K1177" s="2">
        <f t="shared" si="140"/>
        <v>3.6967489566445817</v>
      </c>
    </row>
    <row r="1178" spans="1:11" ht="13.5" x14ac:dyDescent="0.25">
      <c r="A1178" s="3">
        <f>TITRES_STAT!B1181</f>
        <v>44026</v>
      </c>
      <c r="B1178" s="5">
        <f>TITRES_STAT!D1181</f>
        <v>4.1643999999999997</v>
      </c>
      <c r="C1178" s="2">
        <f t="shared" si="141"/>
        <v>-0.13090000000000046</v>
      </c>
      <c r="D1178" s="2">
        <f t="shared" si="142"/>
        <v>4.1267399999999999</v>
      </c>
      <c r="E1178" s="2">
        <f t="shared" si="144"/>
        <v>3.8567399999999998</v>
      </c>
      <c r="F1178" s="2">
        <f t="shared" si="145"/>
        <v>3.7311500000000009</v>
      </c>
      <c r="G1178" s="2">
        <f t="shared" si="139"/>
        <v>3.6193140000000001</v>
      </c>
      <c r="H1178" s="2">
        <f t="shared" si="143"/>
        <v>4.0222010000000008</v>
      </c>
      <c r="I1178" s="2">
        <f t="array" ref="I1178">SUMPRODUCT(B1162:B1181, (ROW(B1162:B1181)-ROW(B1162)+1)) / (20*21/2)</f>
        <v>3.9140499999999996</v>
      </c>
      <c r="J1178" s="2">
        <f t="shared" si="146"/>
        <v>3.8107884244789396</v>
      </c>
      <c r="K1178" s="2">
        <f t="shared" si="140"/>
        <v>3.7150882132467551</v>
      </c>
    </row>
    <row r="1179" spans="1:11" ht="13.5" x14ac:dyDescent="0.25">
      <c r="A1179" s="3">
        <f>TITRES_STAT!B1182</f>
        <v>44027</v>
      </c>
      <c r="B1179" s="5">
        <f>TITRES_STAT!D1182</f>
        <v>3.968</v>
      </c>
      <c r="C1179" s="2">
        <f t="shared" si="141"/>
        <v>-0.19639999999999969</v>
      </c>
      <c r="D1179" s="2">
        <f t="shared" si="142"/>
        <v>4.1480200000000007</v>
      </c>
      <c r="E1179" s="2">
        <f t="shared" si="144"/>
        <v>3.8951899999999995</v>
      </c>
      <c r="F1179" s="2">
        <f t="shared" si="145"/>
        <v>3.7577400000000005</v>
      </c>
      <c r="G1179" s="2">
        <f t="shared" si="139"/>
        <v>3.6271680000000002</v>
      </c>
      <c r="H1179" s="2">
        <f t="shared" si="143"/>
        <v>4.0201555000000004</v>
      </c>
      <c r="I1179" s="2">
        <f t="array" ref="I1179">SUMPRODUCT(B1163:B1182, (ROW(B1163:B1182)-ROW(B1163)+1)) / (20*21/2)</f>
        <v>3.9325952380952383</v>
      </c>
      <c r="J1179" s="2">
        <f t="shared" si="146"/>
        <v>3.8257609554809453</v>
      </c>
      <c r="K1179" s="2">
        <f t="shared" si="140"/>
        <v>3.725006322531196</v>
      </c>
    </row>
    <row r="1180" spans="1:11" ht="13.5" x14ac:dyDescent="0.25">
      <c r="A1180" s="3">
        <f>TITRES_STAT!B1183</f>
        <v>44028</v>
      </c>
      <c r="B1180" s="5">
        <f>TITRES_STAT!D1183</f>
        <v>4.0088999999999997</v>
      </c>
      <c r="C1180" s="2">
        <f t="shared" si="141"/>
        <v>4.0899999999999714E-2</v>
      </c>
      <c r="D1180" s="2">
        <f t="shared" si="142"/>
        <v>4.1431000000000004</v>
      </c>
      <c r="E1180" s="2">
        <f t="shared" si="144"/>
        <v>3.9393699999999994</v>
      </c>
      <c r="F1180" s="2">
        <f t="shared" si="145"/>
        <v>3.7884199999999999</v>
      </c>
      <c r="G1180" s="2">
        <f t="shared" si="139"/>
        <v>3.6338760000000008</v>
      </c>
      <c r="H1180" s="2">
        <f t="shared" si="143"/>
        <v>4.0189285000000003</v>
      </c>
      <c r="I1180" s="2">
        <f t="array" ref="I1180">SUMPRODUCT(B1164:B1183, (ROW(B1164:B1183)-ROW(B1164)+1)) / (20*21/2)</f>
        <v>3.9265533333333331</v>
      </c>
      <c r="J1180" s="2">
        <f t="shared" si="146"/>
        <v>3.8432027692446651</v>
      </c>
      <c r="K1180" s="2">
        <f t="shared" si="140"/>
        <v>3.7361394079221295</v>
      </c>
    </row>
    <row r="1181" spans="1:11" ht="13.5" x14ac:dyDescent="0.25">
      <c r="A1181" s="3">
        <f>TITRES_STAT!B1184</f>
        <v>44029</v>
      </c>
      <c r="B1181" s="5">
        <f>TITRES_STAT!D1184</f>
        <v>4.0743999999999998</v>
      </c>
      <c r="C1181" s="2">
        <f t="shared" si="141"/>
        <v>6.5500000000000114E-2</v>
      </c>
      <c r="D1181" s="2">
        <f t="shared" si="142"/>
        <v>4.1021999999999998</v>
      </c>
      <c r="E1181" s="2">
        <f t="shared" si="144"/>
        <v>3.9917400000000001</v>
      </c>
      <c r="F1181" s="2">
        <f t="shared" si="145"/>
        <v>3.8223749999999996</v>
      </c>
      <c r="G1181" s="2">
        <f t="shared" si="139"/>
        <v>3.644022000000001</v>
      </c>
      <c r="H1181" s="2">
        <f t="shared" si="143"/>
        <v>4.0181105000000006</v>
      </c>
      <c r="I1181" s="2">
        <f t="array" ref="I1181">SUMPRODUCT(B1165:B1184, (ROW(B1165:B1184)-ROW(B1165)+1)) / (20*21/2)</f>
        <v>3.9152200000000006</v>
      </c>
      <c r="J1181" s="2">
        <f t="shared" si="146"/>
        <v>3.8652215531261254</v>
      </c>
      <c r="K1181" s="2">
        <f t="shared" si="140"/>
        <v>3.7494045291800853</v>
      </c>
    </row>
    <row r="1182" spans="1:11" ht="13.5" x14ac:dyDescent="0.25">
      <c r="A1182" s="3">
        <f>TITRES_STAT!B1185</f>
        <v>44032</v>
      </c>
      <c r="B1182" s="5">
        <f>TITRES_STAT!D1185</f>
        <v>4.0171000000000001</v>
      </c>
      <c r="C1182" s="2">
        <f t="shared" si="141"/>
        <v>-5.7299999999999685E-2</v>
      </c>
      <c r="D1182" s="2">
        <f t="shared" si="142"/>
        <v>4.0465600000000004</v>
      </c>
      <c r="E1182" s="2">
        <f t="shared" si="144"/>
        <v>4.0400099999999997</v>
      </c>
      <c r="F1182" s="2">
        <f t="shared" si="145"/>
        <v>3.8432399999999993</v>
      </c>
      <c r="G1182" s="2">
        <f t="shared" si="139"/>
        <v>3.6517120000000007</v>
      </c>
      <c r="H1182" s="2">
        <f t="shared" si="143"/>
        <v>4.0170469999999998</v>
      </c>
      <c r="I1182" s="2">
        <f t="array" ref="I1182">SUMPRODUCT(B1166:B1185, (ROW(B1166:B1185)-ROW(B1166)+1)) / (20*21/2)</f>
        <v>3.9017385714285715</v>
      </c>
      <c r="J1182" s="2">
        <f t="shared" si="146"/>
        <v>3.8796861671141132</v>
      </c>
      <c r="K1182" s="2">
        <f t="shared" si="140"/>
        <v>3.7599023907808662</v>
      </c>
    </row>
    <row r="1183" spans="1:11" ht="13.5" x14ac:dyDescent="0.25">
      <c r="A1183" s="3">
        <f>TITRES_STAT!B1186</f>
        <v>44033</v>
      </c>
      <c r="B1183" s="5">
        <f>TITRES_STAT!D1186</f>
        <v>3.7797999999999998</v>
      </c>
      <c r="C1183" s="2">
        <f t="shared" si="141"/>
        <v>-0.23730000000000029</v>
      </c>
      <c r="D1183" s="2">
        <f t="shared" si="142"/>
        <v>3.9696399999999996</v>
      </c>
      <c r="E1183" s="2">
        <f t="shared" si="144"/>
        <v>4.04819</v>
      </c>
      <c r="F1183" s="2">
        <f t="shared" si="145"/>
        <v>3.8415999999999988</v>
      </c>
      <c r="G1183" s="2">
        <f t="shared" si="139"/>
        <v>3.6528560000000012</v>
      </c>
      <c r="H1183" s="2">
        <f t="shared" si="143"/>
        <v>4.015574</v>
      </c>
      <c r="I1183" s="2">
        <f t="array" ref="I1183">SUMPRODUCT(B1167:B1186, (ROW(B1167:B1186)-ROW(B1167)+1)) / (20*21/2)</f>
        <v>3.8853766666666671</v>
      </c>
      <c r="J1183" s="2">
        <f t="shared" si="146"/>
        <v>3.8701731988175312</v>
      </c>
      <c r="K1183" s="2">
        <f t="shared" si="140"/>
        <v>3.7606826891816163</v>
      </c>
    </row>
    <row r="1184" spans="1:11" ht="13.5" x14ac:dyDescent="0.25">
      <c r="A1184" s="3">
        <f>TITRES_STAT!B1187</f>
        <v>44034</v>
      </c>
      <c r="B1184" s="5">
        <f>TITRES_STAT!D1187</f>
        <v>3.7225999999999999</v>
      </c>
      <c r="C1184" s="2">
        <f t="shared" si="141"/>
        <v>-5.7199999999999918E-2</v>
      </c>
      <c r="D1184" s="2">
        <f t="shared" si="142"/>
        <v>3.9205600000000005</v>
      </c>
      <c r="E1184" s="2">
        <f t="shared" si="144"/>
        <v>4.0342900000000004</v>
      </c>
      <c r="F1184" s="2">
        <f t="shared" si="145"/>
        <v>3.8395549999999994</v>
      </c>
      <c r="G1184" s="2">
        <f t="shared" si="139"/>
        <v>3.6528560000000003</v>
      </c>
      <c r="H1184" s="2">
        <f t="shared" si="143"/>
        <v>4.0145514999999996</v>
      </c>
      <c r="I1184" s="2">
        <f t="array" ref="I1184">SUMPRODUCT(B1168:B1187, (ROW(B1168:B1187)-ROW(B1168)+1)) / (20*21/2)</f>
        <v>3.8656666666666664</v>
      </c>
      <c r="J1184" s="2">
        <f t="shared" si="146"/>
        <v>3.8561186084539569</v>
      </c>
      <c r="K1184" s="2">
        <f t="shared" si="140"/>
        <v>3.7591892503901807</v>
      </c>
    </row>
    <row r="1185" spans="1:11" ht="13.5" x14ac:dyDescent="0.25">
      <c r="A1185" s="3">
        <f>TITRES_STAT!B1188</f>
        <v>44035</v>
      </c>
      <c r="B1185" s="5">
        <f>TITRES_STAT!D1188</f>
        <v>3.698</v>
      </c>
      <c r="C1185" s="2">
        <f t="shared" si="141"/>
        <v>-2.4599999999999955E-2</v>
      </c>
      <c r="D1185" s="2">
        <f t="shared" si="142"/>
        <v>3.8583799999999995</v>
      </c>
      <c r="E1185" s="2">
        <f t="shared" si="144"/>
        <v>4.0007400000000004</v>
      </c>
      <c r="F1185" s="2">
        <f t="shared" si="145"/>
        <v>3.8370999999999986</v>
      </c>
      <c r="G1185" s="2">
        <f t="shared" si="139"/>
        <v>3.6515460000000006</v>
      </c>
      <c r="H1185" s="2">
        <f t="shared" si="143"/>
        <v>4.0134060000000007</v>
      </c>
      <c r="I1185" s="2">
        <f t="array" ref="I1185">SUMPRODUCT(B1169:B1188, (ROW(B1169:B1188)-ROW(B1169)+1)) / (20*21/2)</f>
        <v>3.8600533333333336</v>
      </c>
      <c r="J1185" s="2">
        <f t="shared" si="146"/>
        <v>3.8410596933631038</v>
      </c>
      <c r="K1185" s="2">
        <f t="shared" si="140"/>
        <v>3.756789671943507</v>
      </c>
    </row>
    <row r="1186" spans="1:11" ht="13.5" x14ac:dyDescent="0.25">
      <c r="A1186" s="3">
        <f>TITRES_STAT!B1189</f>
        <v>44036</v>
      </c>
      <c r="B1186" s="5">
        <f>TITRES_STAT!D1189</f>
        <v>3.6652999999999998</v>
      </c>
      <c r="C1186" s="2">
        <f t="shared" si="141"/>
        <v>-3.2700000000000173E-2</v>
      </c>
      <c r="D1186" s="2">
        <f t="shared" si="142"/>
        <v>3.7765599999999999</v>
      </c>
      <c r="E1186" s="2">
        <f t="shared" si="144"/>
        <v>3.9393799999999999</v>
      </c>
      <c r="F1186" s="2">
        <f t="shared" si="145"/>
        <v>3.8395549999999994</v>
      </c>
      <c r="G1186" s="2">
        <f t="shared" si="139"/>
        <v>3.6517100000000005</v>
      </c>
      <c r="H1186" s="2">
        <f t="shared" si="143"/>
        <v>4.0123835000000012</v>
      </c>
      <c r="I1186" s="2">
        <f t="array" ref="I1186">SUMPRODUCT(B1170:B1189, (ROW(B1170:B1189)-ROW(B1170)+1)) / (20*21/2)</f>
        <v>3.8654633333333326</v>
      </c>
      <c r="J1186" s="2">
        <f t="shared" si="146"/>
        <v>3.82432067494757</v>
      </c>
      <c r="K1186" s="2">
        <f t="shared" si="140"/>
        <v>3.7532018416712125</v>
      </c>
    </row>
    <row r="1187" spans="1:11" ht="13.5" x14ac:dyDescent="0.25">
      <c r="A1187" s="3">
        <f>TITRES_STAT!B1190</f>
        <v>44039</v>
      </c>
      <c r="B1187" s="5">
        <f>TITRES_STAT!D1190</f>
        <v>3.6326000000000001</v>
      </c>
      <c r="C1187" s="2">
        <f t="shared" si="141"/>
        <v>-3.2699999999999729E-2</v>
      </c>
      <c r="D1187" s="2">
        <f t="shared" si="142"/>
        <v>3.6996600000000002</v>
      </c>
      <c r="E1187" s="2">
        <f t="shared" si="144"/>
        <v>3.8731099999999996</v>
      </c>
      <c r="F1187" s="2">
        <f t="shared" si="145"/>
        <v>3.8387399999999992</v>
      </c>
      <c r="G1187" s="2">
        <f t="shared" si="139"/>
        <v>3.6531840000000004</v>
      </c>
      <c r="H1187" s="2">
        <f t="shared" si="143"/>
        <v>4.0117700000000012</v>
      </c>
      <c r="I1187" s="2">
        <f t="array" ref="I1187">SUMPRODUCT(B1171:B1190, (ROW(B1171:B1190)-ROW(B1171)+1)) / (20*21/2)</f>
        <v>3.8748114285714288</v>
      </c>
      <c r="J1187" s="2">
        <f t="shared" si="146"/>
        <v>3.8060615630478014</v>
      </c>
      <c r="K1187" s="2">
        <f t="shared" si="140"/>
        <v>3.7484723576841059</v>
      </c>
    </row>
    <row r="1188" spans="1:11" ht="13.5" x14ac:dyDescent="0.25">
      <c r="A1188" s="3">
        <f>TITRES_STAT!B1191</f>
        <v>44040</v>
      </c>
      <c r="B1188" s="5">
        <f>TITRES_STAT!D1191</f>
        <v>3.7797999999999998</v>
      </c>
      <c r="C1188" s="2">
        <f t="shared" si="141"/>
        <v>0.14719999999999978</v>
      </c>
      <c r="D1188" s="2">
        <f t="shared" si="142"/>
        <v>3.6996600000000002</v>
      </c>
      <c r="E1188" s="2">
        <f t="shared" si="144"/>
        <v>3.8346499999999999</v>
      </c>
      <c r="F1188" s="2">
        <f t="shared" si="145"/>
        <v>3.8456949999999992</v>
      </c>
      <c r="G1188" s="2">
        <f t="shared" si="139"/>
        <v>3.6576019999999998</v>
      </c>
      <c r="H1188" s="2">
        <f t="shared" si="143"/>
        <v>4.011892500000001</v>
      </c>
      <c r="I1188" s="2">
        <f t="array" ref="I1188">SUMPRODUCT(B1172:B1191, (ROW(B1172:B1191)-ROW(B1172)+1)) / (20*21/2)</f>
        <v>3.885403809523809</v>
      </c>
      <c r="J1188" s="2">
        <f t="shared" si="146"/>
        <v>3.8035604618051537</v>
      </c>
      <c r="K1188" s="2">
        <f t="shared" si="140"/>
        <v>3.749700892676886</v>
      </c>
    </row>
    <row r="1189" spans="1:11" ht="13.5" x14ac:dyDescent="0.25">
      <c r="A1189" s="3">
        <f>TITRES_STAT!B1192</f>
        <v>44041</v>
      </c>
      <c r="B1189" s="5">
        <f>TITRES_STAT!D1192</f>
        <v>3.9024999999999999</v>
      </c>
      <c r="C1189" s="2">
        <f t="shared" si="141"/>
        <v>0.12270000000000003</v>
      </c>
      <c r="D1189" s="2">
        <f t="shared" si="142"/>
        <v>3.7356399999999992</v>
      </c>
      <c r="E1189" s="2">
        <f t="shared" si="144"/>
        <v>3.8281000000000005</v>
      </c>
      <c r="F1189" s="2">
        <f t="shared" si="145"/>
        <v>3.8616449999999993</v>
      </c>
      <c r="G1189" s="2">
        <f t="shared" si="139"/>
        <v>3.6665999999999999</v>
      </c>
      <c r="H1189" s="2">
        <f t="shared" si="143"/>
        <v>4.012178500000001</v>
      </c>
      <c r="I1189" s="2">
        <f t="array" ref="I1189">SUMPRODUCT(B1173:B1192, (ROW(B1173:B1192)-ROW(B1173)+1)) / (20*21/2)</f>
        <v>3.8876638095238096</v>
      </c>
      <c r="J1189" s="2">
        <f t="shared" si="146"/>
        <v>3.8129832749665677</v>
      </c>
      <c r="K1189" s="2">
        <f t="shared" si="140"/>
        <v>3.7556930145326941</v>
      </c>
    </row>
    <row r="1190" spans="1:11" ht="13.5" x14ac:dyDescent="0.25">
      <c r="A1190" s="3">
        <f>TITRES_STAT!B1193</f>
        <v>44042</v>
      </c>
      <c r="B1190" s="5">
        <f>TITRES_STAT!D1193</f>
        <v>3.9598</v>
      </c>
      <c r="C1190" s="2">
        <f t="shared" si="141"/>
        <v>5.7300000000000129E-2</v>
      </c>
      <c r="D1190" s="2">
        <f t="shared" si="142"/>
        <v>3.7880000000000003</v>
      </c>
      <c r="E1190" s="2">
        <f t="shared" si="144"/>
        <v>3.8231899999999994</v>
      </c>
      <c r="F1190" s="2">
        <f t="shared" si="145"/>
        <v>3.8812799999999994</v>
      </c>
      <c r="G1190" s="2">
        <f t="shared" si="139"/>
        <v>3.6777260000000003</v>
      </c>
      <c r="H1190" s="2">
        <f t="shared" si="143"/>
        <v>4.0118920000000005</v>
      </c>
      <c r="I1190" s="2">
        <f t="array" ref="I1190">SUMPRODUCT(B1174:B1193, (ROW(B1174:B1193)-ROW(B1174)+1)) / (20*21/2)</f>
        <v>3.8841585714285722</v>
      </c>
      <c r="J1190" s="2">
        <f t="shared" si="146"/>
        <v>3.8269658202078469</v>
      </c>
      <c r="K1190" s="2">
        <f t="shared" si="140"/>
        <v>3.763697210041216</v>
      </c>
    </row>
    <row r="1191" spans="1:11" ht="13.5" x14ac:dyDescent="0.25">
      <c r="A1191" s="3">
        <f>TITRES_STAT!B1194</f>
        <v>44046</v>
      </c>
      <c r="B1191" s="5">
        <f>TITRES_STAT!D1194</f>
        <v>3.9925000000000002</v>
      </c>
      <c r="C1191" s="2">
        <f t="shared" si="141"/>
        <v>3.2700000000000173E-2</v>
      </c>
      <c r="D1191" s="2">
        <f t="shared" si="142"/>
        <v>3.85344</v>
      </c>
      <c r="E1191" s="2">
        <f t="shared" si="144"/>
        <v>3.8149999999999999</v>
      </c>
      <c r="F1191" s="2">
        <f t="shared" si="145"/>
        <v>3.9033700000000002</v>
      </c>
      <c r="G1191" s="2">
        <f t="shared" si="139"/>
        <v>3.688034</v>
      </c>
      <c r="H1191" s="2">
        <f t="shared" si="143"/>
        <v>4.0105830000000005</v>
      </c>
      <c r="I1191" s="2">
        <f t="array" ref="I1191">SUMPRODUCT(B1175:B1194, (ROW(B1175:B1194)-ROW(B1175)+1)) / (20*21/2)</f>
        <v>3.875861904761905</v>
      </c>
      <c r="J1191" s="2">
        <f t="shared" si="146"/>
        <v>3.8427309801880516</v>
      </c>
      <c r="K1191" s="2">
        <f t="shared" si="140"/>
        <v>3.7726698684709725</v>
      </c>
    </row>
    <row r="1192" spans="1:11" ht="13.5" x14ac:dyDescent="0.25">
      <c r="A1192" s="3">
        <f>TITRES_STAT!B1195</f>
        <v>44047</v>
      </c>
      <c r="B1192" s="5">
        <f>TITRES_STAT!D1195</f>
        <v>3.9270999999999998</v>
      </c>
      <c r="C1192" s="2">
        <f t="shared" si="141"/>
        <v>-6.5400000000000347E-2</v>
      </c>
      <c r="D1192" s="2">
        <f t="shared" si="142"/>
        <v>3.9123399999999995</v>
      </c>
      <c r="E1192" s="2">
        <f t="shared" si="144"/>
        <v>3.8060000000000009</v>
      </c>
      <c r="F1192" s="2">
        <f t="shared" si="145"/>
        <v>3.9230049999999999</v>
      </c>
      <c r="G1192" s="2">
        <f t="shared" si="139"/>
        <v>3.6950699999999999</v>
      </c>
      <c r="H1192" s="2">
        <f t="shared" si="143"/>
        <v>4.0076784999999999</v>
      </c>
      <c r="I1192" s="2">
        <f t="array" ref="I1192">SUMPRODUCT(B1176:B1195, (ROW(B1176:B1195)-ROW(B1176)+1)) / (20*21/2)</f>
        <v>3.8668619047619046</v>
      </c>
      <c r="J1192" s="2">
        <f t="shared" si="146"/>
        <v>3.8507661249320466</v>
      </c>
      <c r="K1192" s="2">
        <f t="shared" si="140"/>
        <v>3.7787259520603462</v>
      </c>
    </row>
    <row r="1193" spans="1:11" ht="13.5" x14ac:dyDescent="0.25">
      <c r="A1193" s="3">
        <f>TITRES_STAT!B1196</f>
        <v>44048</v>
      </c>
      <c r="B1193" s="5">
        <f>TITRES_STAT!D1196</f>
        <v>3.8862000000000001</v>
      </c>
      <c r="C1193" s="2">
        <f t="shared" si="141"/>
        <v>-4.0899999999999714E-2</v>
      </c>
      <c r="D1193" s="2">
        <f t="shared" si="142"/>
        <v>3.9336199999999999</v>
      </c>
      <c r="E1193" s="2">
        <f t="shared" si="144"/>
        <v>3.8166400000000005</v>
      </c>
      <c r="F1193" s="2">
        <f t="shared" si="145"/>
        <v>3.9324150000000002</v>
      </c>
      <c r="G1193" s="2">
        <f t="shared" si="139"/>
        <v>3.7034159999999998</v>
      </c>
      <c r="H1193" s="2">
        <f t="shared" si="143"/>
        <v>4.0032195000000002</v>
      </c>
      <c r="I1193" s="2">
        <f t="array" ref="I1193">SUMPRODUCT(B1177:B1196, (ROW(B1177:B1196)-ROW(B1177)+1)) / (20*21/2)</f>
        <v>3.8517876190476192</v>
      </c>
      <c r="J1193" s="2">
        <f t="shared" si="146"/>
        <v>3.854140779700423</v>
      </c>
      <c r="K1193" s="2">
        <f t="shared" si="140"/>
        <v>3.7829406206069995</v>
      </c>
    </row>
    <row r="1194" spans="1:11" ht="13.5" x14ac:dyDescent="0.25">
      <c r="A1194" s="3">
        <f>TITRES_STAT!B1197</f>
        <v>44049</v>
      </c>
      <c r="B1194" s="5">
        <f>TITRES_STAT!D1197</f>
        <v>3.8452999999999999</v>
      </c>
      <c r="C1194" s="2">
        <f t="shared" si="141"/>
        <v>-4.0900000000000158E-2</v>
      </c>
      <c r="D1194" s="2">
        <f t="shared" si="142"/>
        <v>3.92218</v>
      </c>
      <c r="E1194" s="2">
        <f t="shared" si="144"/>
        <v>3.8289099999999996</v>
      </c>
      <c r="F1194" s="2">
        <f t="shared" si="145"/>
        <v>3.9316000000000004</v>
      </c>
      <c r="G1194" s="2">
        <f t="shared" si="139"/>
        <v>3.7129059999999998</v>
      </c>
      <c r="H1194" s="2">
        <f t="shared" si="143"/>
        <v>3.9989245000000007</v>
      </c>
      <c r="I1194" s="2">
        <f t="array" ref="I1194">SUMPRODUCT(B1178:B1197, (ROW(B1178:B1197)-ROW(B1178)+1)) / (20*21/2)</f>
        <v>3.8376057142857136</v>
      </c>
      <c r="J1194" s="2">
        <f t="shared" si="146"/>
        <v>3.8532988006813351</v>
      </c>
      <c r="K1194" s="2">
        <f t="shared" si="140"/>
        <v>3.7853860864655489</v>
      </c>
    </row>
    <row r="1195" spans="1:11" ht="13.5" x14ac:dyDescent="0.25">
      <c r="A1195" s="3">
        <f>TITRES_STAT!B1198</f>
        <v>44050</v>
      </c>
      <c r="B1195" s="5">
        <f>TITRES_STAT!D1198</f>
        <v>3.8371</v>
      </c>
      <c r="C1195" s="2">
        <f t="shared" si="141"/>
        <v>-8.1999999999999851E-3</v>
      </c>
      <c r="D1195" s="2">
        <f t="shared" si="142"/>
        <v>3.89764</v>
      </c>
      <c r="E1195" s="2">
        <f t="shared" si="144"/>
        <v>3.8428199999999997</v>
      </c>
      <c r="F1195" s="2">
        <f t="shared" si="145"/>
        <v>3.9217800000000005</v>
      </c>
      <c r="G1195" s="2">
        <f t="shared" si="139"/>
        <v>3.7225600000000001</v>
      </c>
      <c r="H1195" s="2">
        <f t="shared" si="143"/>
        <v>3.9945885000000008</v>
      </c>
      <c r="I1195" s="2">
        <f t="array" ref="I1195">SUMPRODUCT(B1179:B1198, (ROW(B1179:B1198)-ROW(B1179)+1)) / (20*21/2)</f>
        <v>3.8268152380952372</v>
      </c>
      <c r="J1195" s="2">
        <f t="shared" si="146"/>
        <v>3.8517560577593035</v>
      </c>
      <c r="K1195" s="2">
        <f t="shared" si="140"/>
        <v>3.7874140830747431</v>
      </c>
    </row>
    <row r="1196" spans="1:11" ht="13.5" x14ac:dyDescent="0.25">
      <c r="A1196" s="3">
        <f>TITRES_STAT!B1199</f>
        <v>44053</v>
      </c>
      <c r="B1196" s="5">
        <f>TITRES_STAT!D1199</f>
        <v>3.7635000000000001</v>
      </c>
      <c r="C1196" s="2">
        <f t="shared" si="141"/>
        <v>-7.3599999999999888E-2</v>
      </c>
      <c r="D1196" s="2">
        <f t="shared" si="142"/>
        <v>3.8518400000000002</v>
      </c>
      <c r="E1196" s="2">
        <f t="shared" si="144"/>
        <v>3.8526399999999996</v>
      </c>
      <c r="F1196" s="2">
        <f t="shared" si="145"/>
        <v>3.8960099999999995</v>
      </c>
      <c r="G1196" s="2">
        <f t="shared" si="139"/>
        <v>3.7299239999999996</v>
      </c>
      <c r="H1196" s="2">
        <f t="shared" si="143"/>
        <v>3.9898845000000018</v>
      </c>
      <c r="I1196" s="2">
        <f t="array" ref="I1196">SUMPRODUCT(B1180:B1199, (ROW(B1180:B1199)-ROW(B1180)+1)) / (20*21/2)</f>
        <v>3.8171919047619056</v>
      </c>
      <c r="J1196" s="2">
        <f t="shared" si="146"/>
        <v>3.8433507189250844</v>
      </c>
      <c r="K1196" s="2">
        <f t="shared" si="140"/>
        <v>3.7864762758953416</v>
      </c>
    </row>
    <row r="1197" spans="1:11" ht="13.5" x14ac:dyDescent="0.25">
      <c r="A1197" s="3">
        <f>TITRES_STAT!B1200</f>
        <v>44054</v>
      </c>
      <c r="B1197" s="5">
        <f>TITRES_STAT!D1200</f>
        <v>3.7471000000000001</v>
      </c>
      <c r="C1197" s="2">
        <f t="shared" si="141"/>
        <v>-1.639999999999997E-2</v>
      </c>
      <c r="D1197" s="2">
        <f t="shared" si="142"/>
        <v>3.8158400000000001</v>
      </c>
      <c r="E1197" s="2">
        <f t="shared" si="144"/>
        <v>3.86409</v>
      </c>
      <c r="F1197" s="2">
        <f t="shared" si="145"/>
        <v>3.8685999999999998</v>
      </c>
      <c r="G1197" s="2">
        <f t="shared" si="139"/>
        <v>3.7366319999999997</v>
      </c>
      <c r="H1197" s="2">
        <f t="shared" si="143"/>
        <v>3.9857940000000021</v>
      </c>
      <c r="I1197" s="2">
        <f t="array" ref="I1197">SUMPRODUCT(B1181:B1200, (ROW(B1181:B1200)-ROW(B1181)+1)) / (20*21/2)</f>
        <v>3.7984871428571432</v>
      </c>
      <c r="J1197" s="2">
        <f t="shared" si="146"/>
        <v>3.8341839837893623</v>
      </c>
      <c r="K1197" s="2">
        <f t="shared" si="140"/>
        <v>3.7849321082131713</v>
      </c>
    </row>
    <row r="1198" spans="1:11" ht="13.5" x14ac:dyDescent="0.25">
      <c r="A1198" s="3">
        <f>TITRES_STAT!B1201</f>
        <v>44055</v>
      </c>
      <c r="B1198" s="5">
        <f>TITRES_STAT!D1201</f>
        <v>3.7553000000000001</v>
      </c>
      <c r="C1198" s="2">
        <f t="shared" si="141"/>
        <v>8.1999999999999851E-3</v>
      </c>
      <c r="D1198" s="2">
        <f t="shared" si="142"/>
        <v>3.78966</v>
      </c>
      <c r="E1198" s="2">
        <f t="shared" si="144"/>
        <v>3.86164</v>
      </c>
      <c r="F1198" s="2">
        <f t="shared" si="145"/>
        <v>3.8481450000000001</v>
      </c>
      <c r="G1198" s="2">
        <f t="shared" si="139"/>
        <v>3.7443219999999995</v>
      </c>
      <c r="H1198" s="2">
        <f t="shared" si="143"/>
        <v>3.9824805000000025</v>
      </c>
      <c r="I1198" s="2">
        <f t="array" ref="I1198">SUMPRODUCT(B1182:B1201, (ROW(B1182:B1201)-ROW(B1182)+1)) / (20*21/2)</f>
        <v>3.7776404761904767</v>
      </c>
      <c r="J1198" s="2">
        <f t="shared" si="146"/>
        <v>3.8266712234284705</v>
      </c>
      <c r="K1198" s="2">
        <f t="shared" si="140"/>
        <v>3.7837700647538313</v>
      </c>
    </row>
    <row r="1199" spans="1:11" ht="13.5" x14ac:dyDescent="0.25">
      <c r="A1199" s="3">
        <f>TITRES_STAT!B1202</f>
        <v>44057</v>
      </c>
      <c r="B1199" s="5">
        <f>TITRES_STAT!D1202</f>
        <v>3.7471000000000001</v>
      </c>
      <c r="C1199" s="2">
        <f t="shared" si="141"/>
        <v>-8.1999999999999851E-3</v>
      </c>
      <c r="D1199" s="2">
        <f t="shared" si="142"/>
        <v>3.7700200000000001</v>
      </c>
      <c r="E1199" s="2">
        <f t="shared" si="144"/>
        <v>3.8461000000000007</v>
      </c>
      <c r="F1199" s="2">
        <f t="shared" si="145"/>
        <v>3.8371000000000008</v>
      </c>
      <c r="G1199" s="2">
        <f t="shared" si="139"/>
        <v>3.7515219999999996</v>
      </c>
      <c r="H1199" s="2">
        <f t="shared" si="143"/>
        <v>3.9801080000000026</v>
      </c>
      <c r="I1199" s="2">
        <f t="array" ref="I1199">SUMPRODUCT(B1183:B1202, (ROW(B1183:B1202)-ROW(B1183)+1)) / (20*21/2)</f>
        <v>3.7629490476190477</v>
      </c>
      <c r="J1199" s="2">
        <f t="shared" si="146"/>
        <v>3.8190930116733783</v>
      </c>
      <c r="K1199" s="2">
        <f t="shared" si="140"/>
        <v>3.7823320229987791</v>
      </c>
    </row>
    <row r="1200" spans="1:11" ht="13.5" x14ac:dyDescent="0.25">
      <c r="A1200" s="3">
        <f>TITRES_STAT!B1203</f>
        <v>44060</v>
      </c>
      <c r="B1200" s="5">
        <f>TITRES_STAT!D1203</f>
        <v>3.6406999999999998</v>
      </c>
      <c r="C1200" s="2">
        <f t="shared" si="141"/>
        <v>-0.10640000000000027</v>
      </c>
      <c r="D1200" s="2">
        <f t="shared" si="142"/>
        <v>3.7307399999999999</v>
      </c>
      <c r="E1200" s="2">
        <f t="shared" si="144"/>
        <v>3.8141900000000009</v>
      </c>
      <c r="F1200" s="2">
        <f t="shared" si="145"/>
        <v>3.8186900000000001</v>
      </c>
      <c r="G1200" s="2">
        <f t="shared" si="139"/>
        <v>3.7546299999999997</v>
      </c>
      <c r="H1200" s="2">
        <f t="shared" si="143"/>
        <v>3.977653500000002</v>
      </c>
      <c r="I1200" s="2">
        <f t="array" ref="I1200">SUMPRODUCT(B1184:B1203, (ROW(B1184:B1203)-ROW(B1184)+1)) / (20*21/2)</f>
        <v>3.7500500000000003</v>
      </c>
      <c r="J1200" s="2">
        <f t="shared" si="146"/>
        <v>3.8021032010378186</v>
      </c>
      <c r="K1200" s="2">
        <f t="shared" si="140"/>
        <v>3.776777826018435</v>
      </c>
    </row>
    <row r="1201" spans="1:11" ht="13.5" x14ac:dyDescent="0.25">
      <c r="A1201" s="3">
        <f>TITRES_STAT!B1204</f>
        <v>44061</v>
      </c>
      <c r="B1201" s="5">
        <f>TITRES_STAT!D1204</f>
        <v>3.5998000000000001</v>
      </c>
      <c r="C1201" s="2">
        <f t="shared" si="141"/>
        <v>-4.0899999999999714E-2</v>
      </c>
      <c r="D1201" s="2">
        <f t="shared" si="142"/>
        <v>3.6980000000000004</v>
      </c>
      <c r="E1201" s="2">
        <f t="shared" si="144"/>
        <v>3.7749200000000003</v>
      </c>
      <c r="F1201" s="2">
        <f t="shared" si="145"/>
        <v>3.7949600000000006</v>
      </c>
      <c r="G1201" s="2">
        <f t="shared" si="139"/>
        <v>3.7549559999999991</v>
      </c>
      <c r="H1201" s="2">
        <f t="shared" si="143"/>
        <v>3.9751580000000017</v>
      </c>
      <c r="I1201" s="2">
        <f t="array" ref="I1201">SUMPRODUCT(B1185:B1204, (ROW(B1185:B1204)-ROW(B1185)+1)) / (20*21/2)</f>
        <v>3.7370419047619055</v>
      </c>
      <c r="J1201" s="2">
        <f t="shared" si="146"/>
        <v>3.7828362295104072</v>
      </c>
      <c r="K1201" s="2">
        <f t="shared" si="140"/>
        <v>3.7698375191157516</v>
      </c>
    </row>
    <row r="1202" spans="1:11" ht="13.5" x14ac:dyDescent="0.25">
      <c r="A1202" s="3">
        <f>TITRES_STAT!B1205</f>
        <v>44062</v>
      </c>
      <c r="B1202" s="5">
        <f>TITRES_STAT!D1205</f>
        <v>3.6406999999999998</v>
      </c>
      <c r="C1202" s="2">
        <f t="shared" si="141"/>
        <v>4.0899999999999714E-2</v>
      </c>
      <c r="D1202" s="2">
        <f t="shared" si="142"/>
        <v>3.6767200000000004</v>
      </c>
      <c r="E1202" s="2">
        <f t="shared" si="144"/>
        <v>3.7462800000000001</v>
      </c>
      <c r="F1202" s="2">
        <f t="shared" si="145"/>
        <v>3.7761400000000003</v>
      </c>
      <c r="G1202" s="2">
        <f t="shared" ref="G1202:G1265" si="147">AVERAGE(B1153:B1202)</f>
        <v>3.7552819999999998</v>
      </c>
      <c r="H1202" s="2">
        <f t="shared" si="143"/>
        <v>3.9728670000000021</v>
      </c>
      <c r="I1202" s="2">
        <f t="array" ref="I1202">SUMPRODUCT(B1186:B1205, (ROW(B1186:B1205)-ROW(B1186)+1)) / (20*21/2)</f>
        <v>3.722900476190476</v>
      </c>
      <c r="J1202" s="2">
        <f t="shared" si="146"/>
        <v>3.7692994457475115</v>
      </c>
      <c r="K1202" s="2">
        <f t="shared" si="140"/>
        <v>3.7647733026798398</v>
      </c>
    </row>
    <row r="1203" spans="1:11" ht="13.5" x14ac:dyDescent="0.25">
      <c r="A1203" s="3">
        <f>TITRES_STAT!B1206</f>
        <v>44064</v>
      </c>
      <c r="B1203" s="5">
        <f>TITRES_STAT!D1206</f>
        <v>3.6406999999999998</v>
      </c>
      <c r="C1203" s="2">
        <f t="shared" si="141"/>
        <v>0</v>
      </c>
      <c r="D1203" s="2">
        <f t="shared" si="142"/>
        <v>3.6537999999999995</v>
      </c>
      <c r="E1203" s="2">
        <f t="shared" si="144"/>
        <v>3.72173</v>
      </c>
      <c r="F1203" s="2">
        <f t="shared" si="145"/>
        <v>3.7691850000000002</v>
      </c>
      <c r="G1203" s="2">
        <f t="shared" si="147"/>
        <v>3.754626</v>
      </c>
      <c r="H1203" s="2">
        <f t="shared" si="143"/>
        <v>3.9707805000000023</v>
      </c>
      <c r="I1203" s="2">
        <f t="array" ref="I1203">SUMPRODUCT(B1187:B1206, (ROW(B1187:B1206)-ROW(B1187)+1)) / (20*21/2)</f>
        <v>3.6997961904761909</v>
      </c>
      <c r="J1203" s="2">
        <f t="shared" si="146"/>
        <v>3.7570518794858438</v>
      </c>
      <c r="K1203" s="2">
        <f t="shared" ref="K1203:K1266" si="148">$K$4*B1203+(1-$K$4)*K1202</f>
        <v>3.7599076829669049</v>
      </c>
    </row>
    <row r="1204" spans="1:11" ht="13.5" x14ac:dyDescent="0.25">
      <c r="A1204" s="3">
        <f>TITRES_STAT!B1207</f>
        <v>44067</v>
      </c>
      <c r="B1204" s="5">
        <f>TITRES_STAT!D1207</f>
        <v>3.6326000000000001</v>
      </c>
      <c r="C1204" s="2">
        <f t="shared" si="141"/>
        <v>-8.099999999999774E-3</v>
      </c>
      <c r="D1204" s="2">
        <f t="shared" si="142"/>
        <v>3.6308999999999996</v>
      </c>
      <c r="E1204" s="2">
        <f t="shared" si="144"/>
        <v>3.7004599999999996</v>
      </c>
      <c r="F1204" s="2">
        <f t="shared" si="145"/>
        <v>3.7646849999999992</v>
      </c>
      <c r="G1204" s="2">
        <f t="shared" si="147"/>
        <v>3.7542999999999989</v>
      </c>
      <c r="H1204" s="2">
        <f t="shared" si="143"/>
        <v>3.9686945000000025</v>
      </c>
      <c r="I1204" s="2">
        <f t="array" ref="I1204">SUMPRODUCT(B1188:B1207, (ROW(B1188:B1207)-ROW(B1188)+1)) / (20*21/2)</f>
        <v>3.6836314285714278</v>
      </c>
      <c r="J1204" s="2">
        <f t="shared" si="146"/>
        <v>3.7451993195348114</v>
      </c>
      <c r="K1204" s="2">
        <f t="shared" si="148"/>
        <v>3.7549152248113398</v>
      </c>
    </row>
    <row r="1205" spans="1:11" ht="13.5" x14ac:dyDescent="0.25">
      <c r="A1205" s="3">
        <f>TITRES_STAT!B1208</f>
        <v>44068</v>
      </c>
      <c r="B1205" s="5">
        <f>TITRES_STAT!D1208</f>
        <v>3.6162000000000001</v>
      </c>
      <c r="C1205" s="2">
        <f t="shared" si="141"/>
        <v>-1.639999999999997E-2</v>
      </c>
      <c r="D1205" s="2">
        <f t="shared" si="142"/>
        <v>3.6259999999999999</v>
      </c>
      <c r="E1205" s="2">
        <f t="shared" si="144"/>
        <v>3.6783700000000001</v>
      </c>
      <c r="F1205" s="2">
        <f t="shared" si="145"/>
        <v>3.7605949999999999</v>
      </c>
      <c r="G1205" s="2">
        <f t="shared" si="147"/>
        <v>3.754627999999999</v>
      </c>
      <c r="H1205" s="2">
        <f t="shared" si="143"/>
        <v>3.9674265000000033</v>
      </c>
      <c r="I1205" s="2">
        <f t="array" ref="I1205">SUMPRODUCT(B1189:B1208, (ROW(B1189:B1208)-ROW(B1189)+1)) / (20*21/2)</f>
        <v>3.6692528571428569</v>
      </c>
      <c r="J1205" s="2">
        <f t="shared" si="146"/>
        <v>3.7329136700553054</v>
      </c>
      <c r="K1205" s="2">
        <f t="shared" si="148"/>
        <v>3.7494754120736404</v>
      </c>
    </row>
    <row r="1206" spans="1:11" ht="13.5" x14ac:dyDescent="0.25">
      <c r="A1206" s="3">
        <f>TITRES_STAT!B1209</f>
        <v>44069</v>
      </c>
      <c r="B1206" s="5">
        <f>TITRES_STAT!D1209</f>
        <v>3.5179999999999998</v>
      </c>
      <c r="C1206" s="2">
        <f t="shared" si="141"/>
        <v>-9.8200000000000287E-2</v>
      </c>
      <c r="D1206" s="2">
        <f t="shared" si="142"/>
        <v>3.6096400000000002</v>
      </c>
      <c r="E1206" s="2">
        <f t="shared" si="144"/>
        <v>3.6538200000000005</v>
      </c>
      <c r="F1206" s="2">
        <f t="shared" si="145"/>
        <v>3.7532300000000007</v>
      </c>
      <c r="G1206" s="2">
        <f t="shared" si="147"/>
        <v>3.7534819999999991</v>
      </c>
      <c r="H1206" s="2">
        <f t="shared" si="143"/>
        <v>3.9659535000000035</v>
      </c>
      <c r="I1206" s="2">
        <f t="array" ref="I1206">SUMPRODUCT(B1190:B1209, (ROW(B1190:B1209)-ROW(B1190)+1)) / (20*21/2)</f>
        <v>3.647940952380953</v>
      </c>
      <c r="J1206" s="2">
        <f t="shared" si="146"/>
        <v>3.7124457014786096</v>
      </c>
      <c r="K1206" s="2">
        <f t="shared" si="148"/>
        <v>3.7403979449334979</v>
      </c>
    </row>
    <row r="1207" spans="1:11" ht="13.5" x14ac:dyDescent="0.25">
      <c r="A1207" s="3">
        <f>TITRES_STAT!B1210</f>
        <v>44070</v>
      </c>
      <c r="B1207" s="5">
        <f>TITRES_STAT!D1210</f>
        <v>3.5834999999999999</v>
      </c>
      <c r="C1207" s="2">
        <f t="shared" si="141"/>
        <v>6.5500000000000114E-2</v>
      </c>
      <c r="D1207" s="2">
        <f t="shared" si="142"/>
        <v>3.5981999999999998</v>
      </c>
      <c r="E1207" s="2">
        <f t="shared" si="144"/>
        <v>3.6374599999999999</v>
      </c>
      <c r="F1207" s="2">
        <f t="shared" si="145"/>
        <v>3.7507750000000009</v>
      </c>
      <c r="G1207" s="2">
        <f t="shared" si="147"/>
        <v>3.7536459999999989</v>
      </c>
      <c r="H1207" s="2">
        <f t="shared" si="143"/>
        <v>3.9641130000000029</v>
      </c>
      <c r="I1207" s="2">
        <f t="array" ref="I1207">SUMPRODUCT(B1191:B1210, (ROW(B1191:B1210)-ROW(B1191)+1)) / (20*21/2)</f>
        <v>3.6214504761904762</v>
      </c>
      <c r="J1207" s="2">
        <f t="shared" si="146"/>
        <v>3.7001651584806465</v>
      </c>
      <c r="K1207" s="2">
        <f t="shared" si="148"/>
        <v>3.7342450843478705</v>
      </c>
    </row>
    <row r="1208" spans="1:11" ht="13.5" x14ac:dyDescent="0.25">
      <c r="A1208" s="3">
        <f>TITRES_STAT!B1211</f>
        <v>44071</v>
      </c>
      <c r="B1208" s="5">
        <f>TITRES_STAT!D1211</f>
        <v>3.5998000000000001</v>
      </c>
      <c r="C1208" s="2">
        <f t="shared" si="141"/>
        <v>1.6300000000000203E-2</v>
      </c>
      <c r="D1208" s="2">
        <f t="shared" si="142"/>
        <v>3.59002</v>
      </c>
      <c r="E1208" s="2">
        <f t="shared" si="144"/>
        <v>3.6219099999999997</v>
      </c>
      <c r="F1208" s="2">
        <f t="shared" si="145"/>
        <v>3.7417750000000014</v>
      </c>
      <c r="G1208" s="2">
        <f t="shared" si="147"/>
        <v>3.7560999999999996</v>
      </c>
      <c r="H1208" s="2">
        <f t="shared" si="143"/>
        <v>3.9616585000000026</v>
      </c>
      <c r="I1208" s="2">
        <f t="array" ref="I1208">SUMPRODUCT(B1192:B1211, (ROW(B1192:B1211)-ROW(B1192)+1)) / (20*21/2)</f>
        <v>3.5997476190476192</v>
      </c>
      <c r="J1208" s="2">
        <f t="shared" si="146"/>
        <v>3.6906065719586802</v>
      </c>
      <c r="K1208" s="2">
        <f t="shared" si="148"/>
        <v>3.7289727280989347</v>
      </c>
    </row>
    <row r="1209" spans="1:11" ht="13.5" x14ac:dyDescent="0.25">
      <c r="A1209" s="3">
        <f>TITRES_STAT!B1212</f>
        <v>44074</v>
      </c>
      <c r="B1209" s="5">
        <f>TITRES_STAT!D1212</f>
        <v>3.5179999999999998</v>
      </c>
      <c r="C1209" s="2">
        <f t="shared" si="141"/>
        <v>-8.1800000000000317E-2</v>
      </c>
      <c r="D1209" s="2">
        <f t="shared" si="142"/>
        <v>3.5670999999999999</v>
      </c>
      <c r="E1209" s="2">
        <f t="shared" si="144"/>
        <v>3.5990000000000002</v>
      </c>
      <c r="F1209" s="2">
        <f t="shared" si="145"/>
        <v>3.7225500000000005</v>
      </c>
      <c r="G1209" s="2">
        <f t="shared" si="147"/>
        <v>3.7577359999999986</v>
      </c>
      <c r="H1209" s="2">
        <f t="shared" si="143"/>
        <v>3.958795000000003</v>
      </c>
      <c r="I1209" s="2">
        <f t="array" ref="I1209">SUMPRODUCT(B1193:B1212, (ROW(B1193:B1212)-ROW(B1193)+1)) / (20*21/2)</f>
        <v>3.5758619047619042</v>
      </c>
      <c r="J1209" s="2">
        <f t="shared" si="146"/>
        <v>3.6741678508197579</v>
      </c>
      <c r="K1209" s="2">
        <f t="shared" si="148"/>
        <v>3.7206992877813296</v>
      </c>
    </row>
    <row r="1210" spans="1:11" ht="13.5" x14ac:dyDescent="0.25">
      <c r="A1210" s="3">
        <f>TITRES_STAT!B1213</f>
        <v>44075</v>
      </c>
      <c r="B1210" s="5">
        <f>TITRES_STAT!D1213</f>
        <v>3.4443999999999999</v>
      </c>
      <c r="C1210" s="2">
        <f t="shared" si="141"/>
        <v>-7.3599999999999888E-2</v>
      </c>
      <c r="D1210" s="2">
        <f t="shared" si="142"/>
        <v>3.5327399999999995</v>
      </c>
      <c r="E1210" s="2">
        <f t="shared" si="144"/>
        <v>3.5793699999999999</v>
      </c>
      <c r="F1210" s="2">
        <f t="shared" si="145"/>
        <v>3.6967800000000004</v>
      </c>
      <c r="G1210" s="2">
        <f t="shared" si="147"/>
        <v>3.7587179999999991</v>
      </c>
      <c r="H1210" s="2">
        <f t="shared" si="143"/>
        <v>3.955563500000002</v>
      </c>
      <c r="I1210" s="2">
        <f t="array" ref="I1210">SUMPRODUCT(B1194:B1213, (ROW(B1194:B1213)-ROW(B1194)+1)) / (20*21/2)</f>
        <v>3.5738776190476194</v>
      </c>
      <c r="J1210" s="2">
        <f t="shared" si="146"/>
        <v>3.6522851983607332</v>
      </c>
      <c r="K1210" s="2">
        <f t="shared" si="148"/>
        <v>3.7098640215938268</v>
      </c>
    </row>
    <row r="1211" spans="1:11" ht="13.5" x14ac:dyDescent="0.25">
      <c r="A1211" s="3">
        <f>TITRES_STAT!B1214</f>
        <v>44076</v>
      </c>
      <c r="B1211" s="5">
        <f>TITRES_STAT!D1214</f>
        <v>3.4689000000000001</v>
      </c>
      <c r="C1211" s="2">
        <f t="shared" si="141"/>
        <v>2.4500000000000188E-2</v>
      </c>
      <c r="D1211" s="2">
        <f t="shared" si="142"/>
        <v>3.5229200000000001</v>
      </c>
      <c r="E1211" s="2">
        <f t="shared" si="144"/>
        <v>3.5662800000000003</v>
      </c>
      <c r="F1211" s="2">
        <f t="shared" si="145"/>
        <v>3.6706000000000003</v>
      </c>
      <c r="G1211" s="2">
        <f t="shared" si="147"/>
        <v>3.7601899999999984</v>
      </c>
      <c r="H1211" s="2">
        <f t="shared" si="143"/>
        <v>3.9524545000000018</v>
      </c>
      <c r="I1211" s="2">
        <f t="array" ref="I1211">SUMPRODUCT(B1195:B1214, (ROW(B1195:B1214)-ROW(B1195)+1)) / (20*21/2)</f>
        <v>3.5879400000000006</v>
      </c>
      <c r="J1211" s="2">
        <f t="shared" si="146"/>
        <v>3.6348199413739968</v>
      </c>
      <c r="K1211" s="2">
        <f t="shared" si="148"/>
        <v>3.7004144521195594</v>
      </c>
    </row>
    <row r="1212" spans="1:11" ht="13.5" x14ac:dyDescent="0.25">
      <c r="A1212" s="3">
        <f>TITRES_STAT!B1215</f>
        <v>44077</v>
      </c>
      <c r="B1212" s="5">
        <f>TITRES_STAT!D1215</f>
        <v>3.4198</v>
      </c>
      <c r="C1212" s="2">
        <f t="shared" si="141"/>
        <v>-4.9100000000000144E-2</v>
      </c>
      <c r="D1212" s="2">
        <f t="shared" si="142"/>
        <v>3.4901800000000001</v>
      </c>
      <c r="E1212" s="2">
        <f t="shared" si="144"/>
        <v>3.5441900000000004</v>
      </c>
      <c r="F1212" s="2">
        <f t="shared" si="145"/>
        <v>3.6452350000000004</v>
      </c>
      <c r="G1212" s="2">
        <f t="shared" si="147"/>
        <v>3.7565899999999988</v>
      </c>
      <c r="H1212" s="2">
        <f t="shared" si="143"/>
        <v>3.9491000000000018</v>
      </c>
      <c r="I1212" s="2">
        <f t="array" ref="I1212">SUMPRODUCT(B1196:B1215, (ROW(B1196:B1215)-ROW(B1196)+1)) / (20*21/2)</f>
        <v>3.6241333333333334</v>
      </c>
      <c r="J1212" s="2">
        <f t="shared" si="146"/>
        <v>3.6143418517193306</v>
      </c>
      <c r="K1212" s="2">
        <f t="shared" si="148"/>
        <v>3.6894099638011455</v>
      </c>
    </row>
    <row r="1213" spans="1:11" ht="13.5" x14ac:dyDescent="0.25">
      <c r="A1213" s="3">
        <f>TITRES_STAT!B1216</f>
        <v>44078</v>
      </c>
      <c r="B1213" s="5">
        <f>TITRES_STAT!D1216</f>
        <v>3.6244000000000001</v>
      </c>
      <c r="C1213" s="2">
        <f t="shared" si="141"/>
        <v>0.20460000000000012</v>
      </c>
      <c r="D1213" s="2">
        <f t="shared" si="142"/>
        <v>3.4950999999999999</v>
      </c>
      <c r="E1213" s="2">
        <f t="shared" si="144"/>
        <v>3.5425600000000004</v>
      </c>
      <c r="F1213" s="2">
        <f t="shared" si="145"/>
        <v>3.632145</v>
      </c>
      <c r="G1213" s="2">
        <f t="shared" si="147"/>
        <v>3.7528259999999989</v>
      </c>
      <c r="H1213" s="2">
        <f t="shared" si="143"/>
        <v>3.9468095000000023</v>
      </c>
      <c r="I1213" s="2">
        <f t="array" ref="I1213">SUMPRODUCT(B1197:B1216, (ROW(B1197:B1216)-ROW(B1197)+1)) / (20*21/2)</f>
        <v>3.6766514285714282</v>
      </c>
      <c r="J1213" s="2">
        <f t="shared" si="146"/>
        <v>3.6152997706032037</v>
      </c>
      <c r="K1213" s="2">
        <f t="shared" si="148"/>
        <v>3.6868605534560026</v>
      </c>
    </row>
    <row r="1214" spans="1:11" ht="13.5" x14ac:dyDescent="0.25">
      <c r="A1214" s="3">
        <f>TITRES_STAT!B1217</f>
        <v>44081</v>
      </c>
      <c r="B1214" s="5">
        <f>TITRES_STAT!D1217</f>
        <v>3.7797999999999998</v>
      </c>
      <c r="C1214" s="2">
        <f t="shared" si="141"/>
        <v>0.15539999999999976</v>
      </c>
      <c r="D1214" s="2">
        <f t="shared" si="142"/>
        <v>3.5474599999999996</v>
      </c>
      <c r="E1214" s="2">
        <f t="shared" si="144"/>
        <v>3.55728</v>
      </c>
      <c r="F1214" s="2">
        <f t="shared" si="145"/>
        <v>3.6288699999999992</v>
      </c>
      <c r="G1214" s="2">
        <f t="shared" si="147"/>
        <v>3.7531519999999987</v>
      </c>
      <c r="H1214" s="2">
        <f t="shared" si="143"/>
        <v>3.944723000000002</v>
      </c>
      <c r="I1214" s="2">
        <f t="array" ref="I1214">SUMPRODUCT(B1198:B1217, (ROW(B1198:B1217)-ROW(B1198)+1)) / (20*21/2)</f>
        <v>3.7185723809523812</v>
      </c>
      <c r="J1214" s="2">
        <f t="shared" si="146"/>
        <v>3.6309664591171846</v>
      </c>
      <c r="K1214" s="2">
        <f t="shared" si="148"/>
        <v>3.6905052376341985</v>
      </c>
    </row>
    <row r="1215" spans="1:11" ht="13.5" x14ac:dyDescent="0.25">
      <c r="A1215" s="3">
        <f>TITRES_STAT!B1218</f>
        <v>44082</v>
      </c>
      <c r="B1215" s="5">
        <f>TITRES_STAT!D1218</f>
        <v>4.0088999999999997</v>
      </c>
      <c r="C1215" s="2">
        <f t="shared" si="141"/>
        <v>0.22909999999999986</v>
      </c>
      <c r="D1215" s="2">
        <f t="shared" si="142"/>
        <v>3.6603599999999998</v>
      </c>
      <c r="E1215" s="2">
        <f t="shared" si="144"/>
        <v>3.5965499999999997</v>
      </c>
      <c r="F1215" s="2">
        <f t="shared" si="145"/>
        <v>3.6374599999999999</v>
      </c>
      <c r="G1215" s="2">
        <f t="shared" si="147"/>
        <v>3.7583879999999992</v>
      </c>
      <c r="H1215" s="2">
        <f t="shared" si="143"/>
        <v>3.9425140000000014</v>
      </c>
      <c r="I1215" s="2">
        <f t="array" ref="I1215">SUMPRODUCT(B1199:B1218, (ROW(B1199:B1218)-ROW(B1199)+1)) / (20*21/2)</f>
        <v>3.7642752380952387</v>
      </c>
      <c r="J1215" s="2">
        <f t="shared" si="146"/>
        <v>3.6669601296774528</v>
      </c>
      <c r="K1215" s="2">
        <f t="shared" si="148"/>
        <v>3.7029913067465832</v>
      </c>
    </row>
    <row r="1216" spans="1:11" ht="13.5" x14ac:dyDescent="0.25">
      <c r="A1216" s="3">
        <f>TITRES_STAT!B1219</f>
        <v>44083</v>
      </c>
      <c r="B1216" s="5">
        <f>TITRES_STAT!D1219</f>
        <v>4.1889000000000003</v>
      </c>
      <c r="C1216" s="2">
        <f t="shared" si="141"/>
        <v>0.1800000000000006</v>
      </c>
      <c r="D1216" s="2">
        <f t="shared" si="142"/>
        <v>3.80436</v>
      </c>
      <c r="E1216" s="2">
        <f t="shared" si="144"/>
        <v>3.6636399999999996</v>
      </c>
      <c r="F1216" s="2">
        <f t="shared" si="145"/>
        <v>3.6587300000000007</v>
      </c>
      <c r="G1216" s="2">
        <f t="shared" si="147"/>
        <v>3.7698419999999992</v>
      </c>
      <c r="H1216" s="2">
        <f t="shared" si="143"/>
        <v>3.9406730000000025</v>
      </c>
      <c r="I1216" s="2">
        <f t="array" ref="I1216">SUMPRODUCT(B1200:B1219, (ROW(B1200:B1219)-ROW(B1200)+1)) / (20*21/2)</f>
        <v>3.801830952380953</v>
      </c>
      <c r="J1216" s="2">
        <f t="shared" si="146"/>
        <v>3.7166686887557905</v>
      </c>
      <c r="K1216" s="2">
        <f t="shared" si="148"/>
        <v>3.7220465496192663</v>
      </c>
    </row>
    <row r="1217" spans="1:11" ht="13.5" x14ac:dyDescent="0.25">
      <c r="A1217" s="3">
        <f>TITRES_STAT!B1220</f>
        <v>44084</v>
      </c>
      <c r="B1217" s="5">
        <f>TITRES_STAT!D1220</f>
        <v>4.0989000000000004</v>
      </c>
      <c r="C1217" s="2">
        <f t="shared" si="141"/>
        <v>-8.9999999999999858E-2</v>
      </c>
      <c r="D1217" s="2">
        <f t="shared" si="142"/>
        <v>3.9401800000000002</v>
      </c>
      <c r="E1217" s="2">
        <f t="shared" si="144"/>
        <v>3.7151800000000001</v>
      </c>
      <c r="F1217" s="2">
        <f t="shared" si="145"/>
        <v>3.6763200000000005</v>
      </c>
      <c r="G1217" s="2">
        <f t="shared" si="147"/>
        <v>3.7788419999999996</v>
      </c>
      <c r="H1217" s="2">
        <f t="shared" si="143"/>
        <v>3.9386685000000035</v>
      </c>
      <c r="I1217" s="2">
        <f t="array" ref="I1217">SUMPRODUCT(B1201:B1220, (ROW(B1201:B1220)-ROW(B1201)+1)) / (20*21/2)</f>
        <v>3.8260647619047621</v>
      </c>
      <c r="J1217" s="2">
        <f t="shared" si="146"/>
        <v>3.7530716707790486</v>
      </c>
      <c r="K1217" s="2">
        <f t="shared" si="148"/>
        <v>3.7368251163008637</v>
      </c>
    </row>
    <row r="1218" spans="1:11" ht="13.5" x14ac:dyDescent="0.25">
      <c r="A1218" s="3">
        <f>TITRES_STAT!B1221</f>
        <v>44085</v>
      </c>
      <c r="B1218" s="5">
        <f>TITRES_STAT!D1221</f>
        <v>4.1562000000000001</v>
      </c>
      <c r="C1218" s="2">
        <f t="shared" si="141"/>
        <v>5.7299999999999685E-2</v>
      </c>
      <c r="D1218" s="2">
        <f t="shared" si="142"/>
        <v>4.0465400000000002</v>
      </c>
      <c r="E1218" s="2">
        <f t="shared" si="144"/>
        <v>3.7708199999999996</v>
      </c>
      <c r="F1218" s="2">
        <f t="shared" si="145"/>
        <v>3.6963650000000001</v>
      </c>
      <c r="G1218" s="2">
        <f t="shared" si="147"/>
        <v>3.7891520000000001</v>
      </c>
      <c r="H1218" s="2">
        <f t="shared" si="143"/>
        <v>3.9367870000000034</v>
      </c>
      <c r="I1218" s="2">
        <f t="array" ref="I1218">SUMPRODUCT(B1202:B1221, (ROW(B1202:B1221)-ROW(B1202)+1)) / (20*21/2)</f>
        <v>3.8440638095238104</v>
      </c>
      <c r="J1218" s="2">
        <f t="shared" si="146"/>
        <v>3.7914648449905677</v>
      </c>
      <c r="K1218" s="2">
        <f t="shared" si="148"/>
        <v>3.753271190171418</v>
      </c>
    </row>
    <row r="1219" spans="1:11" ht="13.5" x14ac:dyDescent="0.25">
      <c r="A1219" s="3">
        <f>TITRES_STAT!B1222</f>
        <v>44088</v>
      </c>
      <c r="B1219" s="5">
        <f>TITRES_STAT!D1222</f>
        <v>4.0907</v>
      </c>
      <c r="C1219" s="2">
        <f t="shared" si="141"/>
        <v>-6.5500000000000114E-2</v>
      </c>
      <c r="D1219" s="2">
        <f t="shared" si="142"/>
        <v>4.1087199999999999</v>
      </c>
      <c r="E1219" s="2">
        <f t="shared" si="144"/>
        <v>3.8280899999999995</v>
      </c>
      <c r="F1219" s="2">
        <f t="shared" si="145"/>
        <v>3.7135449999999999</v>
      </c>
      <c r="G1219" s="2">
        <f t="shared" si="147"/>
        <v>3.799296</v>
      </c>
      <c r="H1219" s="2">
        <f t="shared" si="143"/>
        <v>3.9352325000000024</v>
      </c>
      <c r="I1219" s="2">
        <f t="array" ref="I1219">SUMPRODUCT(B1203:B1222, (ROW(B1203:B1222)-ROW(B1203)+1)) / (20*21/2)</f>
        <v>3.8714576190476189</v>
      </c>
      <c r="J1219" s="2">
        <f t="shared" si="146"/>
        <v>3.8199634311819421</v>
      </c>
      <c r="K1219" s="2">
        <f t="shared" si="148"/>
        <v>3.7665036925176372</v>
      </c>
    </row>
    <row r="1220" spans="1:11" ht="13.5" x14ac:dyDescent="0.25">
      <c r="A1220" s="3">
        <f>TITRES_STAT!B1223</f>
        <v>44089</v>
      </c>
      <c r="B1220" s="5">
        <f>TITRES_STAT!D1223</f>
        <v>3.968</v>
      </c>
      <c r="C1220" s="2">
        <f t="shared" ref="C1220:C1283" si="149">B1220-B1219</f>
        <v>-0.12270000000000003</v>
      </c>
      <c r="D1220" s="2">
        <f t="shared" si="142"/>
        <v>4.1005400000000005</v>
      </c>
      <c r="E1220" s="2">
        <f t="shared" si="144"/>
        <v>3.8804500000000006</v>
      </c>
      <c r="F1220" s="2">
        <f t="shared" si="145"/>
        <v>3.7299100000000003</v>
      </c>
      <c r="G1220" s="2">
        <f t="shared" si="147"/>
        <v>3.807313999999999</v>
      </c>
      <c r="H1220" s="2">
        <f t="shared" si="143"/>
        <v>3.9331870000000024</v>
      </c>
      <c r="I1220" s="2">
        <f t="array" ref="I1220">SUMPRODUCT(B1204:B1223, (ROW(B1204:B1223)-ROW(B1204)+1)) / (20*21/2)</f>
        <v>3.8969809523809524</v>
      </c>
      <c r="J1220" s="2">
        <f t="shared" si="146"/>
        <v>3.8340621520217573</v>
      </c>
      <c r="K1220" s="2">
        <f t="shared" si="148"/>
        <v>3.7744055084973378</v>
      </c>
    </row>
    <row r="1221" spans="1:11" ht="13.5" x14ac:dyDescent="0.25">
      <c r="A1221" s="3">
        <f>TITRES_STAT!B1224</f>
        <v>44090</v>
      </c>
      <c r="B1221" s="5">
        <f>TITRES_STAT!D1224</f>
        <v>3.9188999999999998</v>
      </c>
      <c r="C1221" s="2">
        <f t="shared" si="149"/>
        <v>-4.9100000000000144E-2</v>
      </c>
      <c r="D1221" s="2">
        <f t="shared" si="142"/>
        <v>4.0465400000000002</v>
      </c>
      <c r="E1221" s="2">
        <f t="shared" si="144"/>
        <v>3.9254500000000001</v>
      </c>
      <c r="F1221" s="2">
        <f t="shared" si="145"/>
        <v>3.7458649999999998</v>
      </c>
      <c r="G1221" s="2">
        <f t="shared" si="147"/>
        <v>3.8146780000000002</v>
      </c>
      <c r="H1221" s="2">
        <f t="shared" si="143"/>
        <v>3.9308960000000019</v>
      </c>
      <c r="I1221" s="2">
        <f t="array" ref="I1221">SUMPRODUCT(B1205:B1224, (ROW(B1205:B1224)-ROW(B1205)+1)) / (20*21/2)</f>
        <v>3.9175100000000005</v>
      </c>
      <c r="J1221" s="2">
        <f t="shared" si="146"/>
        <v>3.8421419470673039</v>
      </c>
      <c r="K1221" s="2">
        <f t="shared" si="148"/>
        <v>3.7800719591445011</v>
      </c>
    </row>
    <row r="1222" spans="1:11" ht="13.5" x14ac:dyDescent="0.25">
      <c r="A1222" s="3">
        <f>TITRES_STAT!B1225</f>
        <v>44091</v>
      </c>
      <c r="B1222" s="5">
        <f>TITRES_STAT!D1225</f>
        <v>4.0335000000000001</v>
      </c>
      <c r="C1222" s="2">
        <f t="shared" si="149"/>
        <v>0.11460000000000026</v>
      </c>
      <c r="D1222" s="2">
        <f t="shared" ref="D1222:D1285" si="150">AVERAGE(B1218:B1222)</f>
        <v>4.0334599999999998</v>
      </c>
      <c r="E1222" s="2">
        <f t="shared" si="144"/>
        <v>3.9868200000000003</v>
      </c>
      <c r="F1222" s="2">
        <f t="shared" si="145"/>
        <v>3.7655050000000001</v>
      </c>
      <c r="G1222" s="2">
        <f t="shared" si="147"/>
        <v>3.8246600000000002</v>
      </c>
      <c r="H1222" s="2">
        <f t="shared" si="143"/>
        <v>3.9290555000000023</v>
      </c>
      <c r="I1222" s="2">
        <f t="array" ref="I1222">SUMPRODUCT(B1206:B1225, (ROW(B1206:B1225)-ROW(B1206)+1)) / (20*21/2)</f>
        <v>3.9253814285714292</v>
      </c>
      <c r="J1222" s="2">
        <f t="shared" si="146"/>
        <v>3.8603665235370848</v>
      </c>
      <c r="K1222" s="2">
        <f t="shared" si="148"/>
        <v>3.790010313687854</v>
      </c>
    </row>
    <row r="1223" spans="1:11" ht="13.5" x14ac:dyDescent="0.25">
      <c r="A1223" s="3">
        <f>TITRES_STAT!B1226</f>
        <v>44092</v>
      </c>
      <c r="B1223" s="5">
        <f>TITRES_STAT!D1226</f>
        <v>4.0335000000000001</v>
      </c>
      <c r="C1223" s="2">
        <f t="shared" si="149"/>
        <v>0</v>
      </c>
      <c r="D1223" s="2">
        <f t="shared" si="150"/>
        <v>4.0089199999999998</v>
      </c>
      <c r="E1223" s="2">
        <f t="shared" si="144"/>
        <v>4.02773</v>
      </c>
      <c r="F1223" s="2">
        <f t="shared" si="145"/>
        <v>3.785145</v>
      </c>
      <c r="G1223" s="2">
        <f t="shared" si="147"/>
        <v>3.8313700000000006</v>
      </c>
      <c r="H1223" s="2">
        <f t="shared" si="143"/>
        <v>3.9275420000000012</v>
      </c>
      <c r="I1223" s="2">
        <f t="array" ref="I1223">SUMPRODUCT(B1207:B1226, (ROW(B1207:B1226)-ROW(B1207)+1)) / (20*21/2)</f>
        <v>3.9358623809523809</v>
      </c>
      <c r="J1223" s="2">
        <f t="shared" si="146"/>
        <v>3.8768554260573627</v>
      </c>
      <c r="K1223" s="2">
        <f t="shared" si="148"/>
        <v>3.7995589288373499</v>
      </c>
    </row>
    <row r="1224" spans="1:11" ht="13.5" x14ac:dyDescent="0.25">
      <c r="A1224" s="3">
        <f>TITRES_STAT!B1227</f>
        <v>44095</v>
      </c>
      <c r="B1224" s="5">
        <f>TITRES_STAT!D1227</f>
        <v>4.0007000000000001</v>
      </c>
      <c r="C1224" s="2">
        <f t="shared" si="149"/>
        <v>-3.279999999999994E-2</v>
      </c>
      <c r="D1224" s="2">
        <f t="shared" si="150"/>
        <v>3.99092</v>
      </c>
      <c r="E1224" s="2">
        <f t="shared" si="144"/>
        <v>4.0498200000000004</v>
      </c>
      <c r="F1224" s="2">
        <f t="shared" si="145"/>
        <v>3.80355</v>
      </c>
      <c r="G1224" s="2">
        <f t="shared" si="147"/>
        <v>3.8341520000000004</v>
      </c>
      <c r="H1224" s="2">
        <f t="shared" si="143"/>
        <v>3.9258645000000016</v>
      </c>
      <c r="I1224" s="2">
        <f t="array" ref="I1224">SUMPRODUCT(B1208:B1227, (ROW(B1208:B1227)-ROW(B1208)+1)) / (20*21/2)</f>
        <v>3.9428333333333327</v>
      </c>
      <c r="J1224" s="2">
        <f t="shared" si="146"/>
        <v>3.8886501473852331</v>
      </c>
      <c r="K1224" s="2">
        <f t="shared" si="148"/>
        <v>3.8074468139809836</v>
      </c>
    </row>
    <row r="1225" spans="1:11" ht="13.5" x14ac:dyDescent="0.25">
      <c r="A1225" s="3">
        <f>TITRES_STAT!B1228</f>
        <v>44096</v>
      </c>
      <c r="B1225" s="5">
        <f>TITRES_STAT!D1228</f>
        <v>3.8862000000000001</v>
      </c>
      <c r="C1225" s="2">
        <f t="shared" si="149"/>
        <v>-0.11450000000000005</v>
      </c>
      <c r="D1225" s="2">
        <f t="shared" si="150"/>
        <v>3.9745600000000003</v>
      </c>
      <c r="E1225" s="2">
        <f t="shared" si="144"/>
        <v>4.0375500000000013</v>
      </c>
      <c r="F1225" s="2">
        <f t="shared" si="145"/>
        <v>3.8170499999999996</v>
      </c>
      <c r="G1225" s="2">
        <f t="shared" si="147"/>
        <v>3.8312060000000003</v>
      </c>
      <c r="H1225" s="2">
        <f t="shared" si="143"/>
        <v>3.9238190000000022</v>
      </c>
      <c r="I1225" s="2">
        <f t="array" ref="I1225">SUMPRODUCT(B1209:B1228, (ROW(B1209:B1228)-ROW(B1209)+1)) / (20*21/2)</f>
        <v>3.9591604761904757</v>
      </c>
      <c r="J1225" s="2">
        <f t="shared" si="146"/>
        <v>3.8884168000152108</v>
      </c>
      <c r="K1225" s="2">
        <f t="shared" si="148"/>
        <v>3.8105351742170237</v>
      </c>
    </row>
    <row r="1226" spans="1:11" ht="13.5" x14ac:dyDescent="0.25">
      <c r="A1226" s="3">
        <f>TITRES_STAT!B1229</f>
        <v>44097</v>
      </c>
      <c r="B1226" s="5">
        <f>TITRES_STAT!D1229</f>
        <v>3.9270999999999998</v>
      </c>
      <c r="C1226" s="2">
        <f t="shared" si="149"/>
        <v>4.0899999999999714E-2</v>
      </c>
      <c r="D1226" s="2">
        <f t="shared" si="150"/>
        <v>3.9762</v>
      </c>
      <c r="E1226" s="2">
        <f t="shared" si="144"/>
        <v>4.0113700000000012</v>
      </c>
      <c r="F1226" s="2">
        <f t="shared" si="145"/>
        <v>3.8375049999999993</v>
      </c>
      <c r="G1226" s="2">
        <f t="shared" si="147"/>
        <v>3.8241699999999996</v>
      </c>
      <c r="H1226" s="2">
        <f t="shared" ref="H1226:H1289" si="151">AVERAGE(B1027:B1226)</f>
        <v>3.9221830000000018</v>
      </c>
      <c r="I1226" s="2">
        <f t="array" ref="I1226">SUMPRODUCT(B1210:B1229, (ROW(B1210:B1229)-ROW(B1210)+1)) / (20*21/2)</f>
        <v>3.9742423809523806</v>
      </c>
      <c r="J1226" s="2">
        <f t="shared" si="146"/>
        <v>3.8921009142994767</v>
      </c>
      <c r="K1226" s="2">
        <f t="shared" si="148"/>
        <v>3.8151063438555721</v>
      </c>
    </row>
    <row r="1227" spans="1:11" ht="13.5" x14ac:dyDescent="0.25">
      <c r="A1227" s="3">
        <f>TITRES_STAT!B1230</f>
        <v>44098</v>
      </c>
      <c r="B1227" s="5">
        <f>TITRES_STAT!D1230</f>
        <v>3.9106999999999998</v>
      </c>
      <c r="C1227" s="2">
        <f t="shared" si="149"/>
        <v>-1.639999999999997E-2</v>
      </c>
      <c r="D1227" s="2">
        <f t="shared" si="150"/>
        <v>3.9516399999999998</v>
      </c>
      <c r="E1227" s="2">
        <f t="shared" si="144"/>
        <v>3.9925500000000005</v>
      </c>
      <c r="F1227" s="2">
        <f t="shared" si="145"/>
        <v>3.8538649999999999</v>
      </c>
      <c r="G1227" s="2">
        <f t="shared" si="147"/>
        <v>3.8164780000000009</v>
      </c>
      <c r="H1227" s="2">
        <f t="shared" si="151"/>
        <v>3.9210785000000019</v>
      </c>
      <c r="I1227" s="2">
        <f t="array" ref="I1227">SUMPRODUCT(B1211:B1230, (ROW(B1211:B1230)-ROW(B1211)+1)) / (20*21/2)</f>
        <v>3.9845266666666661</v>
      </c>
      <c r="J1227" s="2">
        <f t="shared" si="146"/>
        <v>3.8938722557947649</v>
      </c>
      <c r="K1227" s="2">
        <f t="shared" si="148"/>
        <v>3.8188551146847658</v>
      </c>
    </row>
    <row r="1228" spans="1:11" ht="13.5" x14ac:dyDescent="0.25">
      <c r="A1228" s="3">
        <f>TITRES_STAT!B1231</f>
        <v>44099</v>
      </c>
      <c r="B1228" s="5">
        <f>TITRES_STAT!D1231</f>
        <v>4.0252999999999997</v>
      </c>
      <c r="C1228" s="2">
        <f t="shared" si="149"/>
        <v>0.11459999999999981</v>
      </c>
      <c r="D1228" s="2">
        <f t="shared" si="150"/>
        <v>3.95</v>
      </c>
      <c r="E1228" s="2">
        <f t="shared" ref="E1228:E1291" si="152">AVERAGE(B1219:B1228)</f>
        <v>3.9794599999999996</v>
      </c>
      <c r="F1228" s="2">
        <f t="shared" si="145"/>
        <v>3.8751399999999996</v>
      </c>
      <c r="G1228" s="2">
        <f t="shared" si="147"/>
        <v>3.8136959999999993</v>
      </c>
      <c r="H1228" s="2">
        <f t="shared" si="151"/>
        <v>3.9200560000000029</v>
      </c>
      <c r="I1228" s="2">
        <f t="array" ref="I1228">SUMPRODUCT(B1212:B1231, (ROW(B1212:B1231)-ROW(B1212)+1)) / (20*21/2)</f>
        <v>3.9913419047619052</v>
      </c>
      <c r="J1228" s="2">
        <f t="shared" si="146"/>
        <v>3.9063891838143112</v>
      </c>
      <c r="K1228" s="2">
        <f t="shared" si="148"/>
        <v>3.8269509925402652</v>
      </c>
    </row>
    <row r="1229" spans="1:11" ht="13.5" x14ac:dyDescent="0.25">
      <c r="A1229" s="3">
        <f>TITRES_STAT!B1232</f>
        <v>44102</v>
      </c>
      <c r="B1229" s="5">
        <f>TITRES_STAT!D1232</f>
        <v>4.0335000000000001</v>
      </c>
      <c r="C1229" s="2">
        <f t="shared" si="149"/>
        <v>8.2000000000004292E-3</v>
      </c>
      <c r="D1229" s="2">
        <f t="shared" si="150"/>
        <v>3.9565600000000005</v>
      </c>
      <c r="E1229" s="2">
        <f t="shared" si="152"/>
        <v>3.9737399999999994</v>
      </c>
      <c r="F1229" s="2">
        <f t="shared" si="145"/>
        <v>3.9009150000000004</v>
      </c>
      <c r="G1229" s="2">
        <f t="shared" si="147"/>
        <v>3.8150060000000003</v>
      </c>
      <c r="H1229" s="2">
        <f t="shared" si="151"/>
        <v>3.9190745000000025</v>
      </c>
      <c r="I1229" s="2">
        <f t="array" ref="I1229">SUMPRODUCT(B1213:B1232, (ROW(B1213:B1232)-ROW(B1213)+1)) / (20*21/2)</f>
        <v>3.9847200000000007</v>
      </c>
      <c r="J1229" s="2">
        <f t="shared" si="146"/>
        <v>3.9184949758319956</v>
      </c>
      <c r="K1229" s="2">
        <f t="shared" si="148"/>
        <v>3.8350509536171176</v>
      </c>
    </row>
    <row r="1230" spans="1:11" ht="13.5" x14ac:dyDescent="0.25">
      <c r="A1230" s="3">
        <f>TITRES_STAT!B1233</f>
        <v>44103</v>
      </c>
      <c r="B1230" s="5">
        <f>TITRES_STAT!D1233</f>
        <v>4.0088999999999997</v>
      </c>
      <c r="C1230" s="2">
        <f t="shared" si="149"/>
        <v>-2.4600000000000399E-2</v>
      </c>
      <c r="D1230" s="2">
        <f t="shared" si="150"/>
        <v>3.9811000000000001</v>
      </c>
      <c r="E1230" s="2">
        <f t="shared" si="152"/>
        <v>3.97783</v>
      </c>
      <c r="F1230" s="2">
        <f t="shared" si="145"/>
        <v>3.9291400000000012</v>
      </c>
      <c r="G1230" s="2">
        <f t="shared" si="147"/>
        <v>3.8150059999999995</v>
      </c>
      <c r="H1230" s="2">
        <f t="shared" si="151"/>
        <v>3.9176020000000027</v>
      </c>
      <c r="I1230" s="2">
        <f t="array" ref="I1230">SUMPRODUCT(B1214:B1233, (ROW(B1214:B1233)-ROW(B1214)+1)) / (20*21/2)</f>
        <v>3.9719819047619045</v>
      </c>
      <c r="J1230" s="2">
        <f t="shared" si="146"/>
        <v>3.9271049781337104</v>
      </c>
      <c r="K1230" s="2">
        <f t="shared" si="148"/>
        <v>3.8418685632791916</v>
      </c>
    </row>
    <row r="1231" spans="1:11" ht="13.5" x14ac:dyDescent="0.25">
      <c r="A1231" s="3">
        <f>TITRES_STAT!B1234</f>
        <v>44104</v>
      </c>
      <c r="B1231" s="5">
        <f>TITRES_STAT!D1234</f>
        <v>4.0007000000000001</v>
      </c>
      <c r="C1231" s="2">
        <f t="shared" si="149"/>
        <v>-8.199999999999541E-3</v>
      </c>
      <c r="D1231" s="2">
        <f t="shared" si="150"/>
        <v>3.9958200000000006</v>
      </c>
      <c r="E1231" s="2">
        <f t="shared" si="152"/>
        <v>3.9860100000000003</v>
      </c>
      <c r="F1231" s="2">
        <f t="shared" si="145"/>
        <v>3.95573</v>
      </c>
      <c r="G1231" s="2">
        <f t="shared" si="147"/>
        <v>3.8135320000000004</v>
      </c>
      <c r="H1231" s="2">
        <f t="shared" si="151"/>
        <v>3.9162110000000028</v>
      </c>
      <c r="I1231" s="2">
        <f t="array" ref="I1231">SUMPRODUCT(B1215:B1234, (ROW(B1215:B1234)-ROW(B1215)+1)) / (20*21/2)</f>
        <v>3.9675442857142853</v>
      </c>
      <c r="J1231" s="2">
        <f t="shared" si="146"/>
        <v>3.9341140278352618</v>
      </c>
      <c r="K1231" s="2">
        <f t="shared" si="148"/>
        <v>3.8480972470721646</v>
      </c>
    </row>
    <row r="1232" spans="1:11" ht="13.5" x14ac:dyDescent="0.25">
      <c r="A1232" s="3">
        <f>TITRES_STAT!B1235</f>
        <v>44105</v>
      </c>
      <c r="B1232" s="5">
        <f>TITRES_STAT!D1235</f>
        <v>3.8862000000000001</v>
      </c>
      <c r="C1232" s="2">
        <f t="shared" si="149"/>
        <v>-0.11450000000000005</v>
      </c>
      <c r="D1232" s="2">
        <f t="shared" si="150"/>
        <v>3.9909199999999991</v>
      </c>
      <c r="E1232" s="2">
        <f t="shared" si="152"/>
        <v>3.9712800000000001</v>
      </c>
      <c r="F1232" s="2">
        <f t="shared" si="145"/>
        <v>3.97905</v>
      </c>
      <c r="G1232" s="2">
        <f t="shared" si="147"/>
        <v>3.8109139999999995</v>
      </c>
      <c r="H1232" s="2">
        <f t="shared" si="151"/>
        <v>3.9148610000000037</v>
      </c>
      <c r="I1232" s="2">
        <f t="array" ref="I1232">SUMPRODUCT(B1216:B1235, (ROW(B1216:B1235)-ROW(B1216)+1)) / (20*21/2)</f>
        <v>3.9584223809523809</v>
      </c>
      <c r="J1232" s="2">
        <f t="shared" si="146"/>
        <v>3.9295507870890463</v>
      </c>
      <c r="K1232" s="2">
        <f t="shared" si="148"/>
        <v>3.8495914726771781</v>
      </c>
    </row>
    <row r="1233" spans="1:11" ht="13.5" x14ac:dyDescent="0.25">
      <c r="A1233" s="3">
        <f>TITRES_STAT!B1236</f>
        <v>44106</v>
      </c>
      <c r="B1233" s="5">
        <f>TITRES_STAT!D1236</f>
        <v>3.8452999999999999</v>
      </c>
      <c r="C1233" s="2">
        <f t="shared" si="149"/>
        <v>-4.0900000000000158E-2</v>
      </c>
      <c r="D1233" s="2">
        <f t="shared" si="150"/>
        <v>3.95492</v>
      </c>
      <c r="E1233" s="2">
        <f t="shared" si="152"/>
        <v>3.9524600000000008</v>
      </c>
      <c r="F1233" s="2">
        <f t="shared" si="145"/>
        <v>3.9900949999999993</v>
      </c>
      <c r="G1233" s="2">
        <f t="shared" si="147"/>
        <v>3.8122240000000001</v>
      </c>
      <c r="H1233" s="2">
        <f t="shared" si="151"/>
        <v>3.9132655000000041</v>
      </c>
      <c r="I1233" s="2">
        <f t="array" ref="I1233">SUMPRODUCT(B1217:B1236, (ROW(B1217:B1236)-ROW(B1217)+1)) / (20*21/2)</f>
        <v>3.9482547619047619</v>
      </c>
      <c r="J1233" s="2">
        <f t="shared" si="146"/>
        <v>3.9215269026043749</v>
      </c>
      <c r="K1233" s="2">
        <f t="shared" si="148"/>
        <v>3.8494231796310143</v>
      </c>
    </row>
    <row r="1234" spans="1:11" ht="13.5" x14ac:dyDescent="0.25">
      <c r="A1234" s="3">
        <f>TITRES_STAT!B1237</f>
        <v>44109</v>
      </c>
      <c r="B1234" s="5">
        <f>TITRES_STAT!D1237</f>
        <v>3.9434999999999998</v>
      </c>
      <c r="C1234" s="2">
        <f t="shared" si="149"/>
        <v>9.8199999999999843E-2</v>
      </c>
      <c r="D1234" s="2">
        <f t="shared" si="150"/>
        <v>3.9369199999999998</v>
      </c>
      <c r="E1234" s="2">
        <f t="shared" si="152"/>
        <v>3.9467399999999997</v>
      </c>
      <c r="F1234" s="2">
        <f t="shared" si="145"/>
        <v>3.9982799999999998</v>
      </c>
      <c r="G1234" s="2">
        <f t="shared" si="147"/>
        <v>3.8166419999999999</v>
      </c>
      <c r="H1234" s="2">
        <f t="shared" si="151"/>
        <v>3.9115475000000037</v>
      </c>
      <c r="I1234" s="2">
        <f t="array" ref="I1234">SUMPRODUCT(B1218:B1237, (ROW(B1218:B1237)-ROW(B1218)+1)) / (20*21/2)</f>
        <v>3.9356333333333331</v>
      </c>
      <c r="J1234" s="2">
        <f t="shared" si="146"/>
        <v>3.9236195785468153</v>
      </c>
      <c r="K1234" s="2">
        <f t="shared" si="148"/>
        <v>3.853112466704308</v>
      </c>
    </row>
    <row r="1235" spans="1:11" ht="13.5" x14ac:dyDescent="0.25">
      <c r="A1235" s="3">
        <f>TITRES_STAT!B1238</f>
        <v>44110</v>
      </c>
      <c r="B1235" s="5">
        <f>TITRES_STAT!D1238</f>
        <v>3.9024999999999999</v>
      </c>
      <c r="C1235" s="2">
        <f t="shared" si="149"/>
        <v>-4.0999999999999925E-2</v>
      </c>
      <c r="D1235" s="2">
        <f t="shared" si="150"/>
        <v>3.9156400000000007</v>
      </c>
      <c r="E1235" s="2">
        <f t="shared" si="152"/>
        <v>3.9483699999999997</v>
      </c>
      <c r="F1235" s="2">
        <f t="shared" si="145"/>
        <v>3.9929600000000001</v>
      </c>
      <c r="G1235" s="2">
        <f t="shared" si="147"/>
        <v>3.820732</v>
      </c>
      <c r="H1235" s="2">
        <f t="shared" si="151"/>
        <v>3.9102790000000032</v>
      </c>
      <c r="I1235" s="2">
        <f t="array" ref="I1235">SUMPRODUCT(B1219:B1238, (ROW(B1219:B1238)-ROW(B1219)+1)) / (20*21/2)</f>
        <v>3.9234385714285711</v>
      </c>
      <c r="J1235" s="2">
        <f t="shared" si="146"/>
        <v>3.9216081901137851</v>
      </c>
      <c r="K1235" s="2">
        <f t="shared" si="148"/>
        <v>3.8550492327159036</v>
      </c>
    </row>
    <row r="1236" spans="1:11" ht="13.5" x14ac:dyDescent="0.25">
      <c r="A1236" s="3">
        <f>TITRES_STAT!B1239</f>
        <v>44111</v>
      </c>
      <c r="B1236" s="5">
        <f>TITRES_STAT!D1239</f>
        <v>3.8862000000000001</v>
      </c>
      <c r="C1236" s="2">
        <f t="shared" si="149"/>
        <v>-1.6299999999999759E-2</v>
      </c>
      <c r="D1236" s="2">
        <f t="shared" si="150"/>
        <v>3.8927399999999999</v>
      </c>
      <c r="E1236" s="2">
        <f t="shared" si="152"/>
        <v>3.9442800000000005</v>
      </c>
      <c r="F1236" s="2">
        <f t="shared" ref="F1236:F1299" si="153">AVERAGE(B1217:B1236)</f>
        <v>3.9778250000000006</v>
      </c>
      <c r="G1236" s="2">
        <f t="shared" si="147"/>
        <v>3.8251500000000003</v>
      </c>
      <c r="H1236" s="2">
        <f t="shared" si="151"/>
        <v>3.9089290000000041</v>
      </c>
      <c r="I1236" s="2">
        <f t="array" ref="I1236">SUMPRODUCT(B1220:B1239, (ROW(B1220:B1239)-ROW(B1220)+1)) / (20*21/2)</f>
        <v>3.9135442857142855</v>
      </c>
      <c r="J1236" s="2">
        <f t="shared" si="146"/>
        <v>3.9182359815315198</v>
      </c>
      <c r="K1236" s="2">
        <f t="shared" si="148"/>
        <v>3.8562708314329273</v>
      </c>
    </row>
    <row r="1237" spans="1:11" ht="13.5" x14ac:dyDescent="0.25">
      <c r="A1237" s="3">
        <f>TITRES_STAT!B1240</f>
        <v>44112</v>
      </c>
      <c r="B1237" s="5">
        <f>TITRES_STAT!D1240</f>
        <v>3.8452999999999999</v>
      </c>
      <c r="C1237" s="2">
        <f t="shared" si="149"/>
        <v>-4.0900000000000158E-2</v>
      </c>
      <c r="D1237" s="2">
        <f t="shared" si="150"/>
        <v>3.8845600000000005</v>
      </c>
      <c r="E1237" s="2">
        <f t="shared" si="152"/>
        <v>3.9377399999999994</v>
      </c>
      <c r="F1237" s="2">
        <f t="shared" si="153"/>
        <v>3.9651450000000006</v>
      </c>
      <c r="G1237" s="2">
        <f t="shared" si="147"/>
        <v>3.8294040000000007</v>
      </c>
      <c r="H1237" s="2">
        <f t="shared" si="151"/>
        <v>3.9073745000000031</v>
      </c>
      <c r="I1237" s="2">
        <f t="array" ref="I1237">SUMPRODUCT(B1221:B1240, (ROW(B1221:B1240)-ROW(B1221)+1)) / (20*21/2)</f>
        <v>3.9203995238095244</v>
      </c>
      <c r="J1237" s="2">
        <f t="shared" ref="J1237:J1300" si="154">$J$4*B1237+J1236*(1-$J$4)</f>
        <v>3.9112896975761369</v>
      </c>
      <c r="K1237" s="2">
        <f t="shared" si="148"/>
        <v>3.8558406027492831</v>
      </c>
    </row>
    <row r="1238" spans="1:11" ht="13.5" x14ac:dyDescent="0.25">
      <c r="A1238" s="3">
        <f>TITRES_STAT!B1241</f>
        <v>44113</v>
      </c>
      <c r="B1238" s="5">
        <f>TITRES_STAT!D1241</f>
        <v>3.8371</v>
      </c>
      <c r="C1238" s="2">
        <f t="shared" si="149"/>
        <v>-8.1999999999999851E-3</v>
      </c>
      <c r="D1238" s="2">
        <f t="shared" si="150"/>
        <v>3.8829199999999999</v>
      </c>
      <c r="E1238" s="2">
        <f t="shared" si="152"/>
        <v>3.91892</v>
      </c>
      <c r="F1238" s="2">
        <f t="shared" si="153"/>
        <v>3.9491900000000002</v>
      </c>
      <c r="G1238" s="2">
        <f t="shared" si="147"/>
        <v>3.8305500000000001</v>
      </c>
      <c r="H1238" s="2">
        <f t="shared" si="151"/>
        <v>3.9054930000000025</v>
      </c>
      <c r="I1238" s="2">
        <f t="array" ref="I1238">SUMPRODUCT(B1222:B1241, (ROW(B1222:B1241)-ROW(B1222)+1)) / (20*21/2)</f>
        <v>3.9387457142857141</v>
      </c>
      <c r="J1238" s="2">
        <f t="shared" si="154"/>
        <v>3.9042240120926954</v>
      </c>
      <c r="K1238" s="2">
        <f t="shared" si="148"/>
        <v>3.8551056771512724</v>
      </c>
    </row>
    <row r="1239" spans="1:11" ht="13.5" x14ac:dyDescent="0.25">
      <c r="A1239" s="3">
        <f>TITRES_STAT!B1242</f>
        <v>44116</v>
      </c>
      <c r="B1239" s="5">
        <f>TITRES_STAT!D1242</f>
        <v>3.8452999999999999</v>
      </c>
      <c r="C1239" s="2">
        <f t="shared" si="149"/>
        <v>8.1999999999999851E-3</v>
      </c>
      <c r="D1239" s="2">
        <f t="shared" si="150"/>
        <v>3.8632800000000005</v>
      </c>
      <c r="E1239" s="2">
        <f t="shared" si="152"/>
        <v>3.9000999999999997</v>
      </c>
      <c r="F1239" s="2">
        <f t="shared" si="153"/>
        <v>3.9369199999999998</v>
      </c>
      <c r="G1239" s="2">
        <f t="shared" si="147"/>
        <v>3.8294060000000001</v>
      </c>
      <c r="H1239" s="2">
        <f t="shared" si="151"/>
        <v>3.9038570000000026</v>
      </c>
      <c r="I1239" s="2">
        <f t="array" ref="I1239">SUMPRODUCT(B1223:B1242, (ROW(B1223:B1242)-ROW(B1223)+1)) / (20*21/2)</f>
        <v>3.9560790476190477</v>
      </c>
      <c r="J1239" s="2">
        <f t="shared" si="154"/>
        <v>3.8986122014172007</v>
      </c>
      <c r="K1239" s="2">
        <f t="shared" si="148"/>
        <v>3.8547211407923991</v>
      </c>
    </row>
    <row r="1240" spans="1:11" ht="13.5" x14ac:dyDescent="0.25">
      <c r="A1240" s="3">
        <f>TITRES_STAT!B1243</f>
        <v>44117</v>
      </c>
      <c r="B1240" s="5">
        <f>TITRES_STAT!D1243</f>
        <v>4.0088999999999997</v>
      </c>
      <c r="C1240" s="2">
        <f t="shared" si="149"/>
        <v>0.16359999999999975</v>
      </c>
      <c r="D1240" s="2">
        <f t="shared" si="150"/>
        <v>3.8845599999999996</v>
      </c>
      <c r="E1240" s="2">
        <f t="shared" si="152"/>
        <v>3.9000999999999997</v>
      </c>
      <c r="F1240" s="2">
        <f t="shared" si="153"/>
        <v>3.9389650000000005</v>
      </c>
      <c r="G1240" s="2">
        <f t="shared" si="147"/>
        <v>3.8303880000000006</v>
      </c>
      <c r="H1240" s="2">
        <f t="shared" si="151"/>
        <v>3.9030390000000024</v>
      </c>
      <c r="I1240" s="2">
        <f t="array" ref="I1240">SUMPRODUCT(B1224:B1243, (ROW(B1224:B1243)-ROW(B1224)+1)) / (20*21/2)</f>
        <v>3.9760690476190477</v>
      </c>
      <c r="J1240" s="2">
        <f t="shared" si="154"/>
        <v>3.9091158012822294</v>
      </c>
      <c r="K1240" s="2">
        <f t="shared" si="148"/>
        <v>3.8607673705652465</v>
      </c>
    </row>
    <row r="1241" spans="1:11" ht="13.5" x14ac:dyDescent="0.25">
      <c r="A1241" s="3">
        <f>TITRES_STAT!B1244</f>
        <v>44118</v>
      </c>
      <c r="B1241" s="5">
        <f>TITRES_STAT!D1244</f>
        <v>4.1315999999999997</v>
      </c>
      <c r="C1241" s="2">
        <f t="shared" si="149"/>
        <v>0.12270000000000003</v>
      </c>
      <c r="D1241" s="2">
        <f t="shared" si="150"/>
        <v>3.9336399999999996</v>
      </c>
      <c r="E1241" s="2">
        <f t="shared" si="152"/>
        <v>3.9131899999999993</v>
      </c>
      <c r="F1241" s="2">
        <f t="shared" si="153"/>
        <v>3.9496000000000002</v>
      </c>
      <c r="G1241" s="2">
        <f t="shared" si="147"/>
        <v>3.83317</v>
      </c>
      <c r="H1241" s="2">
        <f t="shared" si="151"/>
        <v>3.9026300000000034</v>
      </c>
      <c r="I1241" s="2">
        <f t="array" ref="I1241">SUMPRODUCT(B1225:B1244, (ROW(B1225:B1244)-ROW(B1225)+1)) / (20*21/2)</f>
        <v>3.9977690476190477</v>
      </c>
      <c r="J1241" s="2">
        <f t="shared" si="154"/>
        <v>3.9303047725886837</v>
      </c>
      <c r="K1241" s="2">
        <f t="shared" si="148"/>
        <v>3.8713882579940604</v>
      </c>
    </row>
    <row r="1242" spans="1:11" ht="13.5" x14ac:dyDescent="0.25">
      <c r="A1242" s="3">
        <f>TITRES_STAT!B1245</f>
        <v>44120</v>
      </c>
      <c r="B1242" s="5">
        <f>TITRES_STAT!D1245</f>
        <v>4.1315999999999997</v>
      </c>
      <c r="C1242" s="2">
        <f t="shared" si="149"/>
        <v>0</v>
      </c>
      <c r="D1242" s="2">
        <f t="shared" si="150"/>
        <v>3.990899999999999</v>
      </c>
      <c r="E1242" s="2">
        <f t="shared" si="152"/>
        <v>3.9377300000000006</v>
      </c>
      <c r="F1242" s="2">
        <f t="shared" si="153"/>
        <v>3.9545050000000002</v>
      </c>
      <c r="G1242" s="2">
        <f t="shared" si="147"/>
        <v>3.8372600000000001</v>
      </c>
      <c r="H1242" s="2">
        <f t="shared" si="151"/>
        <v>3.9022615000000029</v>
      </c>
      <c r="I1242" s="2">
        <f t="array" ref="I1242">SUMPRODUCT(B1226:B1245, (ROW(B1226:B1245)-ROW(B1226)+1)) / (20*21/2)</f>
        <v>4.0248014285714282</v>
      </c>
      <c r="J1242" s="2">
        <f t="shared" si="154"/>
        <v>3.9494757466278565</v>
      </c>
      <c r="K1242" s="2">
        <f t="shared" si="148"/>
        <v>3.8815926400335092</v>
      </c>
    </row>
    <row r="1243" spans="1:11" ht="13.5" x14ac:dyDescent="0.25">
      <c r="A1243" s="3">
        <f>TITRES_STAT!B1246</f>
        <v>44123</v>
      </c>
      <c r="B1243" s="5">
        <f>TITRES_STAT!D1246</f>
        <v>4.1643999999999997</v>
      </c>
      <c r="C1243" s="2">
        <f t="shared" si="149"/>
        <v>3.279999999999994E-2</v>
      </c>
      <c r="D1243" s="2">
        <f t="shared" si="150"/>
        <v>4.0563599999999997</v>
      </c>
      <c r="E1243" s="2">
        <f t="shared" si="152"/>
        <v>3.9696400000000005</v>
      </c>
      <c r="F1243" s="2">
        <f t="shared" si="153"/>
        <v>3.9610500000000015</v>
      </c>
      <c r="G1243" s="2">
        <f t="shared" si="147"/>
        <v>3.8428239999999998</v>
      </c>
      <c r="H1243" s="2">
        <f t="shared" si="151"/>
        <v>3.9021390000000036</v>
      </c>
      <c r="I1243" s="2">
        <f t="array" ref="I1243">SUMPRODUCT(B1227:B1246, (ROW(B1227:B1246)-ROW(B1227)+1)) / (20*21/2)</f>
        <v>4.0461857142857145</v>
      </c>
      <c r="J1243" s="2">
        <f t="shared" si="154"/>
        <v>3.9699447231394895</v>
      </c>
      <c r="K1243" s="2">
        <f t="shared" si="148"/>
        <v>3.892683124738078</v>
      </c>
    </row>
    <row r="1244" spans="1:11" ht="13.5" x14ac:dyDescent="0.25">
      <c r="A1244" s="3">
        <f>TITRES_STAT!B1247</f>
        <v>44124</v>
      </c>
      <c r="B1244" s="5">
        <f>TITRES_STAT!D1247</f>
        <v>4.1889000000000003</v>
      </c>
      <c r="C1244" s="2">
        <f t="shared" si="149"/>
        <v>2.4500000000000632E-2</v>
      </c>
      <c r="D1244" s="2">
        <f t="shared" si="150"/>
        <v>4.1250799999999996</v>
      </c>
      <c r="E1244" s="2">
        <f t="shared" si="152"/>
        <v>3.9941800000000001</v>
      </c>
      <c r="F1244" s="2">
        <f t="shared" si="153"/>
        <v>3.9704600000000005</v>
      </c>
      <c r="G1244" s="2">
        <f t="shared" si="147"/>
        <v>3.8496960000000002</v>
      </c>
      <c r="H1244" s="2">
        <f t="shared" si="151"/>
        <v>3.9022210000000039</v>
      </c>
      <c r="I1244" s="2">
        <f t="array" ref="I1244">SUMPRODUCT(B1228:B1247, (ROW(B1228:B1247)-ROW(B1228)+1)) / (20*21/2)</f>
        <v>4.0654352380952385</v>
      </c>
      <c r="J1244" s="2">
        <f t="shared" si="154"/>
        <v>3.9907976066500144</v>
      </c>
      <c r="K1244" s="2">
        <f t="shared" si="148"/>
        <v>3.9042994727875651</v>
      </c>
    </row>
    <row r="1245" spans="1:11" ht="13.5" x14ac:dyDescent="0.25">
      <c r="A1245" s="3">
        <f>TITRES_STAT!B1248</f>
        <v>44125</v>
      </c>
      <c r="B1245" s="5">
        <f>TITRES_STAT!D1248</f>
        <v>4.2542999999999997</v>
      </c>
      <c r="C1245" s="2">
        <f t="shared" si="149"/>
        <v>6.5399999999999459E-2</v>
      </c>
      <c r="D1245" s="2">
        <f t="shared" si="150"/>
        <v>4.1741599999999996</v>
      </c>
      <c r="E1245" s="2">
        <f t="shared" si="152"/>
        <v>4.0293599999999996</v>
      </c>
      <c r="F1245" s="2">
        <f t="shared" si="153"/>
        <v>3.9888650000000005</v>
      </c>
      <c r="G1245" s="2">
        <f t="shared" si="147"/>
        <v>3.8580400000000004</v>
      </c>
      <c r="H1245" s="2">
        <f t="shared" si="151"/>
        <v>3.9024255000000032</v>
      </c>
      <c r="I1245" s="2">
        <f t="array" ref="I1245">SUMPRODUCT(B1229:B1248, (ROW(B1229:B1248)-ROW(B1229)+1)) / (20*21/2)</f>
        <v>4.0871771428571426</v>
      </c>
      <c r="J1245" s="2">
        <f t="shared" si="154"/>
        <v>4.0158930726833466</v>
      </c>
      <c r="K1245" s="2">
        <f t="shared" si="148"/>
        <v>3.9180249836586412</v>
      </c>
    </row>
    <row r="1246" spans="1:11" ht="13.5" x14ac:dyDescent="0.25">
      <c r="A1246" s="3">
        <f>TITRES_STAT!B1249</f>
        <v>44126</v>
      </c>
      <c r="B1246" s="5">
        <f>TITRES_STAT!D1249</f>
        <v>4.2134</v>
      </c>
      <c r="C1246" s="2">
        <f t="shared" si="149"/>
        <v>-4.0899999999999714E-2</v>
      </c>
      <c r="D1246" s="2">
        <f t="shared" si="150"/>
        <v>4.1905200000000002</v>
      </c>
      <c r="E1246" s="2">
        <f t="shared" si="152"/>
        <v>4.0620799999999999</v>
      </c>
      <c r="F1246" s="2">
        <f t="shared" si="153"/>
        <v>4.0031800000000004</v>
      </c>
      <c r="G1246" s="2">
        <f t="shared" si="147"/>
        <v>3.8670380000000004</v>
      </c>
      <c r="H1246" s="2">
        <f t="shared" si="151"/>
        <v>3.9024255000000028</v>
      </c>
      <c r="I1246" s="2">
        <f t="array" ref="I1246">SUMPRODUCT(B1230:B1249, (ROW(B1230:B1249)-ROW(B1230)+1)) / (20*21/2)</f>
        <v>4.1047433333333343</v>
      </c>
      <c r="J1246" s="2">
        <f t="shared" si="154"/>
        <v>4.0347032562373135</v>
      </c>
      <c r="K1246" s="2">
        <f t="shared" si="148"/>
        <v>3.929608317632812</v>
      </c>
    </row>
    <row r="1247" spans="1:11" ht="13.5" x14ac:dyDescent="0.25">
      <c r="A1247" s="3">
        <f>TITRES_STAT!B1250</f>
        <v>44127</v>
      </c>
      <c r="B1247" s="5">
        <f>TITRES_STAT!D1250</f>
        <v>4.2053000000000003</v>
      </c>
      <c r="C1247" s="2">
        <f t="shared" si="149"/>
        <v>-8.099999999999774E-3</v>
      </c>
      <c r="D1247" s="2">
        <f t="shared" si="150"/>
        <v>4.2052600000000009</v>
      </c>
      <c r="E1247" s="2">
        <f t="shared" si="152"/>
        <v>4.0980799999999995</v>
      </c>
      <c r="F1247" s="2">
        <f t="shared" si="153"/>
        <v>4.0179099999999988</v>
      </c>
      <c r="G1247" s="2">
        <f t="shared" si="147"/>
        <v>3.8762020000000006</v>
      </c>
      <c r="H1247" s="2">
        <f t="shared" si="151"/>
        <v>3.902385000000002</v>
      </c>
      <c r="I1247" s="2">
        <f t="array" ref="I1247">SUMPRODUCT(B1231:B1250, (ROW(B1231:B1250)-ROW(B1231)+1)) / (20*21/2)</f>
        <v>4.1097671428571427</v>
      </c>
      <c r="J1247" s="2">
        <f t="shared" si="154"/>
        <v>4.050950565167093</v>
      </c>
      <c r="K1247" s="2">
        <f t="shared" si="148"/>
        <v>3.9404197561570156</v>
      </c>
    </row>
    <row r="1248" spans="1:11" ht="13.5" x14ac:dyDescent="0.25">
      <c r="A1248" s="3">
        <f>TITRES_STAT!B1251</f>
        <v>44130</v>
      </c>
      <c r="B1248" s="5">
        <f>TITRES_STAT!D1251</f>
        <v>4.2462</v>
      </c>
      <c r="C1248" s="2">
        <f t="shared" si="149"/>
        <v>4.0899999999999714E-2</v>
      </c>
      <c r="D1248" s="2">
        <f t="shared" si="150"/>
        <v>4.2216199999999997</v>
      </c>
      <c r="E1248" s="2">
        <f t="shared" si="152"/>
        <v>4.1389900000000006</v>
      </c>
      <c r="F1248" s="2">
        <f t="shared" si="153"/>
        <v>4.0289549999999998</v>
      </c>
      <c r="G1248" s="2">
        <f t="shared" si="147"/>
        <v>3.8860199999999998</v>
      </c>
      <c r="H1248" s="2">
        <f t="shared" si="151"/>
        <v>3.9027535000000029</v>
      </c>
      <c r="I1248" s="2">
        <f t="array" ref="I1248">SUMPRODUCT(B1232:B1251, (ROW(B1232:B1251)-ROW(B1232)+1)) / (20*21/2)</f>
        <v>4.1260871428571431</v>
      </c>
      <c r="J1248" s="2">
        <f t="shared" si="154"/>
        <v>4.0695457494368936</v>
      </c>
      <c r="K1248" s="2">
        <f t="shared" si="148"/>
        <v>3.9524111382685052</v>
      </c>
    </row>
    <row r="1249" spans="1:11" ht="13.5" x14ac:dyDescent="0.25">
      <c r="A1249" s="3">
        <f>TITRES_STAT!B1252</f>
        <v>44131</v>
      </c>
      <c r="B1249" s="5">
        <f>TITRES_STAT!D1252</f>
        <v>4.2134</v>
      </c>
      <c r="C1249" s="2">
        <f t="shared" si="149"/>
        <v>-3.279999999999994E-2</v>
      </c>
      <c r="D1249" s="2">
        <f t="shared" si="150"/>
        <v>4.2265200000000007</v>
      </c>
      <c r="E1249" s="2">
        <f t="shared" si="152"/>
        <v>4.1758000000000006</v>
      </c>
      <c r="F1249" s="2">
        <f t="shared" si="153"/>
        <v>4.0379499999999995</v>
      </c>
      <c r="G1249" s="2">
        <f t="shared" si="147"/>
        <v>3.895346</v>
      </c>
      <c r="H1249" s="2">
        <f t="shared" si="151"/>
        <v>3.9033670000000029</v>
      </c>
      <c r="I1249" s="2">
        <f t="array" ref="I1249">SUMPRODUCT(B1233:B1252, (ROW(B1233:B1252)-ROW(B1233)+1)) / (20*21/2)</f>
        <v>4.1452895238095238</v>
      </c>
      <c r="J1249" s="2">
        <f t="shared" si="154"/>
        <v>4.0832461542524277</v>
      </c>
      <c r="K1249" s="2">
        <f t="shared" si="148"/>
        <v>3.9626459955913091</v>
      </c>
    </row>
    <row r="1250" spans="1:11" ht="13.5" x14ac:dyDescent="0.25">
      <c r="A1250" s="3">
        <f>TITRES_STAT!B1253</f>
        <v>44132</v>
      </c>
      <c r="B1250" s="5">
        <f>TITRES_STAT!D1253</f>
        <v>4.0907</v>
      </c>
      <c r="C1250" s="2">
        <f t="shared" si="149"/>
        <v>-0.12270000000000003</v>
      </c>
      <c r="D1250" s="2">
        <f t="shared" si="150"/>
        <v>4.1938000000000004</v>
      </c>
      <c r="E1250" s="2">
        <f t="shared" si="152"/>
        <v>4.18398</v>
      </c>
      <c r="F1250" s="2">
        <f t="shared" si="153"/>
        <v>4.0420399999999983</v>
      </c>
      <c r="G1250" s="2">
        <f t="shared" si="147"/>
        <v>3.9043459999999999</v>
      </c>
      <c r="H1250" s="2">
        <f t="shared" si="151"/>
        <v>3.9033670000000029</v>
      </c>
      <c r="I1250" s="2">
        <f t="array" ref="I1250">SUMPRODUCT(B1234:B1253, (ROW(B1234:B1253)-ROW(B1234)+1)) / (20*21/2)</f>
        <v>4.1627390476190476</v>
      </c>
      <c r="J1250" s="2">
        <f t="shared" si="154"/>
        <v>4.0839560443236254</v>
      </c>
      <c r="K1250" s="2">
        <f t="shared" si="148"/>
        <v>3.9676677212543954</v>
      </c>
    </row>
    <row r="1251" spans="1:11" ht="13.5" x14ac:dyDescent="0.25">
      <c r="A1251" s="3">
        <f>TITRES_STAT!B1254</f>
        <v>44134</v>
      </c>
      <c r="B1251" s="5">
        <f>TITRES_STAT!D1254</f>
        <v>4.2134</v>
      </c>
      <c r="C1251" s="2">
        <f t="shared" si="149"/>
        <v>0.12270000000000003</v>
      </c>
      <c r="D1251" s="2">
        <f t="shared" si="150"/>
        <v>4.1938000000000004</v>
      </c>
      <c r="E1251" s="2">
        <f t="shared" si="152"/>
        <v>4.1921599999999994</v>
      </c>
      <c r="F1251" s="2">
        <f t="shared" si="153"/>
        <v>4.0526750000000007</v>
      </c>
      <c r="G1251" s="2">
        <f t="shared" si="147"/>
        <v>3.9166179999999997</v>
      </c>
      <c r="H1251" s="2">
        <f t="shared" si="151"/>
        <v>3.9040620000000028</v>
      </c>
      <c r="I1251" s="2">
        <f t="array" ref="I1251">SUMPRODUCT(B1235:B1254, (ROW(B1235:B1254)-ROW(B1235)+1)) / (20*21/2)</f>
        <v>4.1821457142857144</v>
      </c>
      <c r="J1251" s="2">
        <f t="shared" si="154"/>
        <v>4.0962840401023275</v>
      </c>
      <c r="K1251" s="2">
        <f t="shared" si="148"/>
        <v>3.9773042812052033</v>
      </c>
    </row>
    <row r="1252" spans="1:11" ht="13.5" x14ac:dyDescent="0.25">
      <c r="A1252" s="3">
        <f>TITRES_STAT!B1255</f>
        <v>44137</v>
      </c>
      <c r="B1252" s="5">
        <f>TITRES_STAT!D1255</f>
        <v>4.2542999999999997</v>
      </c>
      <c r="C1252" s="2">
        <f t="shared" si="149"/>
        <v>4.0899999999999714E-2</v>
      </c>
      <c r="D1252" s="2">
        <f t="shared" si="150"/>
        <v>4.2035999999999998</v>
      </c>
      <c r="E1252" s="2">
        <f t="shared" si="152"/>
        <v>4.2044300000000003</v>
      </c>
      <c r="F1252" s="2">
        <f t="shared" si="153"/>
        <v>4.0710800000000003</v>
      </c>
      <c r="G1252" s="2">
        <f t="shared" si="147"/>
        <v>3.92889</v>
      </c>
      <c r="H1252" s="2">
        <f t="shared" si="151"/>
        <v>3.9052890000000025</v>
      </c>
      <c r="I1252" s="2">
        <f t="array" ref="I1252">SUMPRODUCT(B1236:B1255, (ROW(B1236:B1255)-ROW(B1236)+1)) / (20*21/2)</f>
        <v>4.199877142857142</v>
      </c>
      <c r="J1252" s="2">
        <f t="shared" si="154"/>
        <v>4.1113331791402015</v>
      </c>
      <c r="K1252" s="2">
        <f t="shared" si="148"/>
        <v>3.9881668584128422</v>
      </c>
    </row>
    <row r="1253" spans="1:11" ht="13.5" x14ac:dyDescent="0.25">
      <c r="A1253" s="3">
        <f>TITRES_STAT!B1256</f>
        <v>44138</v>
      </c>
      <c r="B1253" s="5">
        <f>TITRES_STAT!D1256</f>
        <v>4.2542999999999997</v>
      </c>
      <c r="C1253" s="2">
        <f t="shared" si="149"/>
        <v>0</v>
      </c>
      <c r="D1253" s="2">
        <f t="shared" si="150"/>
        <v>4.2052199999999997</v>
      </c>
      <c r="E1253" s="2">
        <f t="shared" si="152"/>
        <v>4.2134200000000002</v>
      </c>
      <c r="F1253" s="2">
        <f t="shared" si="153"/>
        <v>4.0915300000000006</v>
      </c>
      <c r="G1253" s="2">
        <f t="shared" si="147"/>
        <v>3.9411619999999998</v>
      </c>
      <c r="H1253" s="2">
        <f t="shared" si="151"/>
        <v>3.9067615000000018</v>
      </c>
      <c r="I1253" s="2">
        <f t="array" ref="I1253">SUMPRODUCT(B1237:B1256, (ROW(B1237:B1256)-ROW(B1237)+1)) / (20*21/2)</f>
        <v>4.2102809523809528</v>
      </c>
      <c r="J1253" s="2">
        <f t="shared" si="154"/>
        <v>4.1249490668411344</v>
      </c>
      <c r="K1253" s="2">
        <f t="shared" si="148"/>
        <v>3.998603452200574</v>
      </c>
    </row>
    <row r="1254" spans="1:11" ht="13.5" x14ac:dyDescent="0.25">
      <c r="A1254" s="3">
        <f>TITRES_STAT!B1257</f>
        <v>44139</v>
      </c>
      <c r="B1254" s="5">
        <f>TITRES_STAT!D1257</f>
        <v>4.2953000000000001</v>
      </c>
      <c r="C1254" s="2">
        <f t="shared" si="149"/>
        <v>4.1000000000000369E-2</v>
      </c>
      <c r="D1254" s="2">
        <f t="shared" si="150"/>
        <v>4.2216000000000005</v>
      </c>
      <c r="E1254" s="2">
        <f t="shared" si="152"/>
        <v>4.2240599999999997</v>
      </c>
      <c r="F1254" s="2">
        <f t="shared" si="153"/>
        <v>4.1091199999999999</v>
      </c>
      <c r="G1254" s="2">
        <f t="shared" si="147"/>
        <v>3.9544160000000002</v>
      </c>
      <c r="H1254" s="2">
        <f t="shared" si="151"/>
        <v>3.9072525000000025</v>
      </c>
      <c r="I1254" s="2">
        <f t="array" ref="I1254">SUMPRODUCT(B1238:B1257, (ROW(B1238:B1257)-ROW(B1238)+1)) / (20*21/2)</f>
        <v>4.2190095238095227</v>
      </c>
      <c r="J1254" s="2">
        <f t="shared" si="154"/>
        <v>4.1411729652372165</v>
      </c>
      <c r="K1254" s="2">
        <f t="shared" si="148"/>
        <v>4.0102386109378063</v>
      </c>
    </row>
    <row r="1255" spans="1:11" ht="13.5" x14ac:dyDescent="0.25">
      <c r="A1255" s="3">
        <f>TITRES_STAT!B1258</f>
        <v>44140</v>
      </c>
      <c r="B1255" s="5">
        <f>TITRES_STAT!D1258</f>
        <v>4.2953000000000001</v>
      </c>
      <c r="C1255" s="2">
        <f t="shared" si="149"/>
        <v>0</v>
      </c>
      <c r="D1255" s="2">
        <f t="shared" si="150"/>
        <v>4.2625200000000003</v>
      </c>
      <c r="E1255" s="2">
        <f t="shared" si="152"/>
        <v>4.2281599999999999</v>
      </c>
      <c r="F1255" s="2">
        <f t="shared" si="153"/>
        <v>4.1287599999999998</v>
      </c>
      <c r="G1255" s="2">
        <f t="shared" si="147"/>
        <v>3.9679979999999997</v>
      </c>
      <c r="H1255" s="2">
        <f t="shared" si="151"/>
        <v>3.9068435000000021</v>
      </c>
      <c r="I1255" s="2">
        <f t="array" ref="I1255">SUMPRODUCT(B1239:B1258, (ROW(B1239:B1258)-ROW(B1239)+1)) / (20*21/2)</f>
        <v>4.2196299999999995</v>
      </c>
      <c r="J1255" s="2">
        <f t="shared" si="154"/>
        <v>4.1558517304527198</v>
      </c>
      <c r="K1255" s="2">
        <f t="shared" si="148"/>
        <v>4.0214174889402452</v>
      </c>
    </row>
    <row r="1256" spans="1:11" ht="13.5" x14ac:dyDescent="0.25">
      <c r="A1256" s="3">
        <f>TITRES_STAT!B1259</f>
        <v>44141</v>
      </c>
      <c r="B1256" s="5">
        <f>TITRES_STAT!D1259</f>
        <v>4.2380000000000004</v>
      </c>
      <c r="C1256" s="2">
        <f t="shared" si="149"/>
        <v>-5.7299999999999685E-2</v>
      </c>
      <c r="D1256" s="2">
        <f t="shared" si="150"/>
        <v>4.2674399999999997</v>
      </c>
      <c r="E1256" s="2">
        <f t="shared" si="152"/>
        <v>4.23062</v>
      </c>
      <c r="F1256" s="2">
        <f t="shared" si="153"/>
        <v>4.14635</v>
      </c>
      <c r="G1256" s="2">
        <f t="shared" si="147"/>
        <v>3.9823979999999994</v>
      </c>
      <c r="H1256" s="2">
        <f t="shared" si="151"/>
        <v>3.9068435000000021</v>
      </c>
      <c r="I1256" s="2">
        <f t="array" ref="I1256">SUMPRODUCT(B1240:B1259, (ROW(B1240:B1259)-ROW(B1240)+1)) / (20*21/2)</f>
        <v>4.2217771428571433</v>
      </c>
      <c r="J1256" s="2">
        <f t="shared" si="154"/>
        <v>4.1636753751715085</v>
      </c>
      <c r="K1256" s="2">
        <f t="shared" si="148"/>
        <v>4.0299109207465103</v>
      </c>
    </row>
    <row r="1257" spans="1:11" ht="13.5" x14ac:dyDescent="0.25">
      <c r="A1257" s="3">
        <f>TITRES_STAT!B1260</f>
        <v>44144</v>
      </c>
      <c r="B1257" s="5">
        <f>TITRES_STAT!D1260</f>
        <v>4.2380000000000004</v>
      </c>
      <c r="C1257" s="2">
        <f t="shared" si="149"/>
        <v>0</v>
      </c>
      <c r="D1257" s="2">
        <f t="shared" si="150"/>
        <v>4.2641799999999996</v>
      </c>
      <c r="E1257" s="2">
        <f t="shared" si="152"/>
        <v>4.2338900000000006</v>
      </c>
      <c r="F1257" s="2">
        <f t="shared" si="153"/>
        <v>4.1659849999999992</v>
      </c>
      <c r="G1257" s="2">
        <f t="shared" si="147"/>
        <v>3.995487999999999</v>
      </c>
      <c r="H1257" s="2">
        <f t="shared" si="151"/>
        <v>3.9065980000000025</v>
      </c>
      <c r="I1257" s="2">
        <f t="array" ref="I1257">SUMPRODUCT(B1241:B1260, (ROW(B1241:B1260)-ROW(B1241)+1)) / (20*21/2)</f>
        <v>4.2307814285714294</v>
      </c>
      <c r="J1257" s="2">
        <f t="shared" si="154"/>
        <v>4.1707539108694602</v>
      </c>
      <c r="K1257" s="2">
        <f t="shared" si="148"/>
        <v>4.0380712767956668</v>
      </c>
    </row>
    <row r="1258" spans="1:11" ht="13.5" x14ac:dyDescent="0.25">
      <c r="A1258" s="3">
        <f>TITRES_STAT!B1261</f>
        <v>44145</v>
      </c>
      <c r="B1258" s="5">
        <f>TITRES_STAT!D1261</f>
        <v>4.1725000000000003</v>
      </c>
      <c r="C1258" s="2">
        <f t="shared" si="149"/>
        <v>-6.5500000000000114E-2</v>
      </c>
      <c r="D1258" s="2">
        <f t="shared" si="150"/>
        <v>4.2478199999999999</v>
      </c>
      <c r="E1258" s="2">
        <f t="shared" si="152"/>
        <v>4.2265199999999998</v>
      </c>
      <c r="F1258" s="2">
        <f t="shared" si="153"/>
        <v>4.1827550000000002</v>
      </c>
      <c r="G1258" s="2">
        <f t="shared" si="147"/>
        <v>4.0069419999999996</v>
      </c>
      <c r="H1258" s="2">
        <f t="shared" si="151"/>
        <v>3.9061890000000021</v>
      </c>
      <c r="I1258" s="2">
        <f t="array" ref="I1258">SUMPRODUCT(B1242:B1261, (ROW(B1242:B1261)-ROW(B1242)+1)) / (20*21/2)</f>
        <v>4.2532219047619053</v>
      </c>
      <c r="J1258" s="2">
        <f t="shared" si="154"/>
        <v>4.1709202050723686</v>
      </c>
      <c r="K1258" s="2">
        <f t="shared" si="148"/>
        <v>4.043342991431131</v>
      </c>
    </row>
    <row r="1259" spans="1:11" ht="13.5" x14ac:dyDescent="0.25">
      <c r="A1259" s="3">
        <f>TITRES_STAT!B1262</f>
        <v>44146</v>
      </c>
      <c r="B1259" s="5">
        <f>TITRES_STAT!D1262</f>
        <v>4.2053000000000003</v>
      </c>
      <c r="C1259" s="2">
        <f t="shared" si="149"/>
        <v>3.279999999999994E-2</v>
      </c>
      <c r="D1259" s="2">
        <f t="shared" si="150"/>
        <v>4.2298200000000001</v>
      </c>
      <c r="E1259" s="2">
        <f t="shared" si="152"/>
        <v>4.2257100000000003</v>
      </c>
      <c r="F1259" s="2">
        <f t="shared" si="153"/>
        <v>4.2007549999999991</v>
      </c>
      <c r="G1259" s="2">
        <f t="shared" si="147"/>
        <v>4.0206879999999998</v>
      </c>
      <c r="H1259" s="2">
        <f t="shared" si="151"/>
        <v>3.9061075000000023</v>
      </c>
      <c r="I1259" s="2">
        <f t="array" ref="I1259">SUMPRODUCT(B1243:B1262, (ROW(B1243:B1262)-ROW(B1243)+1)) / (20*21/2)</f>
        <v>4.285047619047619</v>
      </c>
      <c r="J1259" s="2">
        <f t="shared" si="154"/>
        <v>4.1741944712559524</v>
      </c>
      <c r="K1259" s="2">
        <f t="shared" si="148"/>
        <v>4.0496942466691257</v>
      </c>
    </row>
    <row r="1260" spans="1:11" ht="13.5" x14ac:dyDescent="0.25">
      <c r="A1260" s="3">
        <f>TITRES_STAT!B1263</f>
        <v>44147</v>
      </c>
      <c r="B1260" s="5">
        <f>TITRES_STAT!D1263</f>
        <v>4.2953000000000001</v>
      </c>
      <c r="C1260" s="2">
        <f t="shared" si="149"/>
        <v>8.9999999999999858E-2</v>
      </c>
      <c r="D1260" s="2">
        <f t="shared" si="150"/>
        <v>4.229820000000001</v>
      </c>
      <c r="E1260" s="2">
        <f t="shared" si="152"/>
        <v>4.2461700000000002</v>
      </c>
      <c r="F1260" s="2">
        <f t="shared" si="153"/>
        <v>4.2150749999999997</v>
      </c>
      <c r="G1260" s="2">
        <f t="shared" si="147"/>
        <v>4.037706</v>
      </c>
      <c r="H1260" s="2">
        <f t="shared" si="151"/>
        <v>3.9059850000000025</v>
      </c>
      <c r="I1260" s="2">
        <f t="array" ref="I1260">SUMPRODUCT(B1244:B1263, (ROW(B1244:B1263)-ROW(B1244)+1)) / (20*21/2)</f>
        <v>4.3023419047619047</v>
      </c>
      <c r="J1260" s="2">
        <f t="shared" si="154"/>
        <v>4.185728331136338</v>
      </c>
      <c r="K1260" s="2">
        <f t="shared" si="148"/>
        <v>4.0593258448389635</v>
      </c>
    </row>
    <row r="1261" spans="1:11" ht="13.5" x14ac:dyDescent="0.25">
      <c r="A1261" s="3">
        <f>TITRES_STAT!B1264</f>
        <v>44148</v>
      </c>
      <c r="B1261" s="5">
        <f>TITRES_STAT!D1264</f>
        <v>4.4507000000000003</v>
      </c>
      <c r="C1261" s="2">
        <f t="shared" si="149"/>
        <v>0.1554000000000002</v>
      </c>
      <c r="D1261" s="2">
        <f t="shared" si="150"/>
        <v>4.2723600000000008</v>
      </c>
      <c r="E1261" s="2">
        <f t="shared" si="152"/>
        <v>4.2698999999999989</v>
      </c>
      <c r="F1261" s="2">
        <f t="shared" si="153"/>
        <v>4.2310299999999987</v>
      </c>
      <c r="G1261" s="2">
        <f t="shared" si="147"/>
        <v>4.0573420000000002</v>
      </c>
      <c r="H1261" s="2">
        <f t="shared" si="151"/>
        <v>3.9069260000000021</v>
      </c>
      <c r="I1261" s="2">
        <f t="array" ref="I1261">SUMPRODUCT(B1245:B1264, (ROW(B1245:B1264)-ROW(B1245)+1)) / (20*21/2)</f>
        <v>4.3160176190476198</v>
      </c>
      <c r="J1261" s="2">
        <f t="shared" si="154"/>
        <v>4.2109637281709729</v>
      </c>
      <c r="K1261" s="2">
        <f t="shared" si="148"/>
        <v>4.0746738509237099</v>
      </c>
    </row>
    <row r="1262" spans="1:11" ht="13.5" x14ac:dyDescent="0.25">
      <c r="A1262" s="3">
        <f>TITRES_STAT!B1265</f>
        <v>44151</v>
      </c>
      <c r="B1262" s="5">
        <f>TITRES_STAT!D1265</f>
        <v>4.5651999999999999</v>
      </c>
      <c r="C1262" s="2">
        <f t="shared" si="149"/>
        <v>0.1144999999999996</v>
      </c>
      <c r="D1262" s="2">
        <f t="shared" si="150"/>
        <v>4.3378000000000005</v>
      </c>
      <c r="E1262" s="2">
        <f t="shared" si="152"/>
        <v>4.3009899999999996</v>
      </c>
      <c r="F1262" s="2">
        <f t="shared" si="153"/>
        <v>4.2527099999999995</v>
      </c>
      <c r="G1262" s="2">
        <f t="shared" si="147"/>
        <v>4.0802500000000004</v>
      </c>
      <c r="H1262" s="2">
        <f t="shared" si="151"/>
        <v>3.9071710000000026</v>
      </c>
      <c r="I1262" s="2">
        <f t="array" ref="I1262">SUMPRODUCT(B1246:B1265, (ROW(B1246:B1265)-ROW(B1246)+1)) / (20*21/2)</f>
        <v>4.3177366666666668</v>
      </c>
      <c r="J1262" s="2">
        <f t="shared" si="154"/>
        <v>4.2447005159642135</v>
      </c>
      <c r="K1262" s="2">
        <f t="shared" si="148"/>
        <v>4.0939101704953291</v>
      </c>
    </row>
    <row r="1263" spans="1:11" ht="13.5" x14ac:dyDescent="0.25">
      <c r="A1263" s="3">
        <f>TITRES_STAT!B1266</f>
        <v>44152</v>
      </c>
      <c r="B1263" s="5">
        <f>TITRES_STAT!D1266</f>
        <v>4.4343000000000004</v>
      </c>
      <c r="C1263" s="2">
        <f t="shared" si="149"/>
        <v>-0.13089999999999957</v>
      </c>
      <c r="D1263" s="2">
        <f t="shared" si="150"/>
        <v>4.3901599999999998</v>
      </c>
      <c r="E1263" s="2">
        <f t="shared" si="152"/>
        <v>4.3189900000000003</v>
      </c>
      <c r="F1263" s="2">
        <f t="shared" si="153"/>
        <v>4.2662049999999994</v>
      </c>
      <c r="G1263" s="2">
        <f t="shared" si="147"/>
        <v>4.0964480000000005</v>
      </c>
      <c r="H1263" s="2">
        <f t="shared" si="151"/>
        <v>3.9074160000000022</v>
      </c>
      <c r="I1263" s="2">
        <f t="array" ref="I1263">SUMPRODUCT(B1247:B1266, (ROW(B1247:B1266)-ROW(B1247)+1)) / (20*21/2)</f>
        <v>4.3169176190476186</v>
      </c>
      <c r="J1263" s="2">
        <f t="shared" si="154"/>
        <v>4.2627576096819073</v>
      </c>
      <c r="K1263" s="2">
        <f t="shared" si="148"/>
        <v>4.1072587912602181</v>
      </c>
    </row>
    <row r="1264" spans="1:11" ht="13.5" x14ac:dyDescent="0.25">
      <c r="A1264" s="3">
        <f>TITRES_STAT!B1267</f>
        <v>44153</v>
      </c>
      <c r="B1264" s="5">
        <f>TITRES_STAT!D1267</f>
        <v>4.4097999999999997</v>
      </c>
      <c r="C1264" s="2">
        <f t="shared" si="149"/>
        <v>-2.4500000000000632E-2</v>
      </c>
      <c r="D1264" s="2">
        <f t="shared" si="150"/>
        <v>4.4310600000000004</v>
      </c>
      <c r="E1264" s="2">
        <f t="shared" si="152"/>
        <v>4.3304400000000003</v>
      </c>
      <c r="F1264" s="2">
        <f t="shared" si="153"/>
        <v>4.2772500000000004</v>
      </c>
      <c r="G1264" s="2">
        <f t="shared" si="147"/>
        <v>4.1090480000000005</v>
      </c>
      <c r="H1264" s="2">
        <f t="shared" si="151"/>
        <v>3.9072525000000025</v>
      </c>
      <c r="I1264" s="2">
        <f t="array" ref="I1264">SUMPRODUCT(B1248:B1267, (ROW(B1248:B1267)-ROW(B1248)+1)) / (20*21/2)</f>
        <v>4.3205019047619038</v>
      </c>
      <c r="J1264" s="2">
        <f t="shared" si="154"/>
        <v>4.2767616468550589</v>
      </c>
      <c r="K1264" s="2">
        <f t="shared" si="148"/>
        <v>4.1191231523872682</v>
      </c>
    </row>
    <row r="1265" spans="1:11" ht="13.5" x14ac:dyDescent="0.25">
      <c r="A1265" s="3">
        <f>TITRES_STAT!B1268</f>
        <v>44154</v>
      </c>
      <c r="B1265" s="5">
        <f>TITRES_STAT!D1268</f>
        <v>4.2953000000000001</v>
      </c>
      <c r="C1265" s="2">
        <f t="shared" si="149"/>
        <v>-0.1144999999999996</v>
      </c>
      <c r="D1265" s="2">
        <f t="shared" si="150"/>
        <v>4.4310600000000004</v>
      </c>
      <c r="E1265" s="2">
        <f t="shared" si="152"/>
        <v>4.3304400000000003</v>
      </c>
      <c r="F1265" s="2">
        <f t="shared" si="153"/>
        <v>4.2793000000000001</v>
      </c>
      <c r="G1265" s="2">
        <f t="shared" si="147"/>
        <v>4.1147760000000009</v>
      </c>
      <c r="H1265" s="2">
        <f t="shared" si="151"/>
        <v>3.9068025000000022</v>
      </c>
      <c r="I1265" s="2">
        <f t="array" ref="I1265">SUMPRODUCT(B1249:B1268, (ROW(B1249:B1268)-ROW(B1249)+1)) / (20*21/2)</f>
        <v>4.3289980952380951</v>
      </c>
      <c r="J1265" s="2">
        <f t="shared" si="154"/>
        <v>4.2785272042974345</v>
      </c>
      <c r="K1265" s="2">
        <f t="shared" si="148"/>
        <v>4.1260320483720809</v>
      </c>
    </row>
    <row r="1266" spans="1:11" ht="13.5" x14ac:dyDescent="0.25">
      <c r="A1266" s="3">
        <f>TITRES_STAT!B1269</f>
        <v>44155</v>
      </c>
      <c r="B1266" s="5">
        <f>TITRES_STAT!D1269</f>
        <v>4.2706999999999997</v>
      </c>
      <c r="C1266" s="2">
        <f t="shared" si="149"/>
        <v>-2.4600000000000399E-2</v>
      </c>
      <c r="D1266" s="2">
        <f t="shared" si="150"/>
        <v>4.3950600000000009</v>
      </c>
      <c r="E1266" s="2">
        <f t="shared" si="152"/>
        <v>4.33371</v>
      </c>
      <c r="F1266" s="2">
        <f t="shared" si="153"/>
        <v>4.282165</v>
      </c>
      <c r="G1266" s="2">
        <f t="shared" ref="G1266:G1329" si="155">AVERAGE(B1217:B1266)</f>
        <v>4.1164120000000004</v>
      </c>
      <c r="H1266" s="2">
        <f t="shared" si="151"/>
        <v>3.9072115000000025</v>
      </c>
      <c r="I1266" s="2">
        <f t="array" ref="I1266">SUMPRODUCT(B1250:B1269, (ROW(B1250:B1269)-ROW(B1250)+1)) / (20*21/2)</f>
        <v>4.3493376190476187</v>
      </c>
      <c r="J1266" s="2">
        <f t="shared" si="154"/>
        <v>4.2777817562691069</v>
      </c>
      <c r="K1266" s="2">
        <f t="shared" si="148"/>
        <v>4.1317053013770977</v>
      </c>
    </row>
    <row r="1267" spans="1:11" ht="13.5" x14ac:dyDescent="0.25">
      <c r="A1267" s="3">
        <f>TITRES_STAT!B1270</f>
        <v>44158</v>
      </c>
      <c r="B1267" s="5">
        <f>TITRES_STAT!D1270</f>
        <v>4.3197999999999999</v>
      </c>
      <c r="C1267" s="2">
        <f t="shared" si="149"/>
        <v>4.9100000000000144E-2</v>
      </c>
      <c r="D1267" s="2">
        <f t="shared" si="150"/>
        <v>4.34598</v>
      </c>
      <c r="E1267" s="2">
        <f t="shared" si="152"/>
        <v>4.3418900000000002</v>
      </c>
      <c r="F1267" s="2">
        <f t="shared" si="153"/>
        <v>4.28789</v>
      </c>
      <c r="G1267" s="2">
        <f t="shared" si="155"/>
        <v>4.1208300000000007</v>
      </c>
      <c r="H1267" s="2">
        <f t="shared" si="151"/>
        <v>3.9075390000000021</v>
      </c>
      <c r="I1267" s="2">
        <f t="array" ref="I1267">SUMPRODUCT(B1251:B1270, (ROW(B1251:B1270)-ROW(B1251)+1)) / (20*21/2)</f>
        <v>4.367493333333333</v>
      </c>
      <c r="J1267" s="2">
        <f t="shared" si="154"/>
        <v>4.2817834937672874</v>
      </c>
      <c r="K1267" s="2">
        <f t="shared" ref="K1267:K1330" si="156">$K$4*B1267+(1-$K$4)*K1266</f>
        <v>4.1390815640681922</v>
      </c>
    </row>
    <row r="1268" spans="1:11" ht="13.5" x14ac:dyDescent="0.25">
      <c r="A1268" s="3">
        <f>TITRES_STAT!B1271</f>
        <v>44159</v>
      </c>
      <c r="B1268" s="5">
        <f>TITRES_STAT!D1271</f>
        <v>4.3771000000000004</v>
      </c>
      <c r="C1268" s="2">
        <f t="shared" si="149"/>
        <v>5.7300000000000573E-2</v>
      </c>
      <c r="D1268" s="2">
        <f t="shared" si="150"/>
        <v>4.3345399999999996</v>
      </c>
      <c r="E1268" s="2">
        <f t="shared" si="152"/>
        <v>4.3623500000000002</v>
      </c>
      <c r="F1268" s="2">
        <f t="shared" si="153"/>
        <v>4.294435</v>
      </c>
      <c r="G1268" s="2">
        <f t="shared" si="155"/>
        <v>4.125248</v>
      </c>
      <c r="H1268" s="2">
        <f t="shared" si="151"/>
        <v>3.9079480000000024</v>
      </c>
      <c r="I1268" s="2">
        <f t="array" ref="I1268">SUMPRODUCT(B1252:B1271, (ROW(B1252:B1271)-ROW(B1252)+1)) / (20*21/2)</f>
        <v>4.4031771428571433</v>
      </c>
      <c r="J1268" s="2">
        <f t="shared" si="154"/>
        <v>4.2908612562656412</v>
      </c>
      <c r="K1268" s="2">
        <f t="shared" si="156"/>
        <v>4.1484156203792431</v>
      </c>
    </row>
    <row r="1269" spans="1:11" ht="13.5" x14ac:dyDescent="0.25">
      <c r="A1269" s="3">
        <f>TITRES_STAT!B1272</f>
        <v>44160</v>
      </c>
      <c r="B1269" s="5">
        <f>TITRES_STAT!D1272</f>
        <v>4.508</v>
      </c>
      <c r="C1269" s="2">
        <f t="shared" si="149"/>
        <v>0.13089999999999957</v>
      </c>
      <c r="D1269" s="2">
        <f t="shared" si="150"/>
        <v>4.3541800000000004</v>
      </c>
      <c r="E1269" s="2">
        <f t="shared" si="152"/>
        <v>4.39262</v>
      </c>
      <c r="F1269" s="2">
        <f t="shared" si="153"/>
        <v>4.3091649999999992</v>
      </c>
      <c r="G1269" s="2">
        <f t="shared" si="155"/>
        <v>4.1335940000000004</v>
      </c>
      <c r="H1269" s="2">
        <f t="shared" si="151"/>
        <v>3.9081935000000017</v>
      </c>
      <c r="I1269" s="2">
        <f t="array" ref="I1269">SUMPRODUCT(B1253:B1272, (ROW(B1253:B1272)-ROW(B1253)+1)) / (20*21/2)</f>
        <v>4.4497709523809528</v>
      </c>
      <c r="J1269" s="2">
        <f t="shared" si="154"/>
        <v>4.3115411366212948</v>
      </c>
      <c r="K1269" s="2">
        <f t="shared" si="156"/>
        <v>4.1625169685996655</v>
      </c>
    </row>
    <row r="1270" spans="1:11" ht="13.5" x14ac:dyDescent="0.25">
      <c r="A1270" s="3">
        <f>TITRES_STAT!B1273</f>
        <v>44161</v>
      </c>
      <c r="B1270" s="5">
        <f>TITRES_STAT!D1273</f>
        <v>4.4997999999999996</v>
      </c>
      <c r="C1270" s="2">
        <f t="shared" si="149"/>
        <v>-8.2000000000004292E-3</v>
      </c>
      <c r="D1270" s="2">
        <f t="shared" si="150"/>
        <v>4.3950800000000001</v>
      </c>
      <c r="E1270" s="2">
        <f t="shared" si="152"/>
        <v>4.4130700000000003</v>
      </c>
      <c r="F1270" s="2">
        <f t="shared" si="153"/>
        <v>4.3296199999999994</v>
      </c>
      <c r="G1270" s="2">
        <f t="shared" si="155"/>
        <v>4.1442300000000003</v>
      </c>
      <c r="H1270" s="2">
        <f t="shared" si="151"/>
        <v>3.9084390000000018</v>
      </c>
      <c r="I1270" s="2">
        <f t="array" ref="I1270">SUMPRODUCT(B1254:B1273, (ROW(B1254:B1273)-ROW(B1254)+1)) / (20*21/2)</f>
        <v>4.4873309523809519</v>
      </c>
      <c r="J1270" s="2">
        <f t="shared" si="154"/>
        <v>4.3294705521811716</v>
      </c>
      <c r="K1270" s="2">
        <f t="shared" si="156"/>
        <v>4.1757437541447766</v>
      </c>
    </row>
    <row r="1271" spans="1:11" ht="13.5" x14ac:dyDescent="0.25">
      <c r="A1271" s="3">
        <f>TITRES_STAT!B1274</f>
        <v>44162</v>
      </c>
      <c r="B1271" s="5">
        <f>TITRES_STAT!D1274</f>
        <v>4.7042999999999999</v>
      </c>
      <c r="C1271" s="2">
        <f t="shared" si="149"/>
        <v>0.20450000000000035</v>
      </c>
      <c r="D1271" s="2">
        <f t="shared" si="150"/>
        <v>4.4817999999999998</v>
      </c>
      <c r="E1271" s="2">
        <f t="shared" si="152"/>
        <v>4.4384300000000012</v>
      </c>
      <c r="F1271" s="2">
        <f t="shared" si="153"/>
        <v>4.3541649999999992</v>
      </c>
      <c r="G1271" s="2">
        <f t="shared" si="155"/>
        <v>4.1599380000000004</v>
      </c>
      <c r="H1271" s="2">
        <f t="shared" si="151"/>
        <v>3.9083570000000019</v>
      </c>
      <c r="I1271" s="2">
        <f t="array" ref="I1271">SUMPRODUCT(B1255:B1274, (ROW(B1255:B1274)-ROW(B1255)+1)) / (20*21/2)</f>
        <v>4.4951209523809528</v>
      </c>
      <c r="J1271" s="2">
        <f t="shared" si="154"/>
        <v>4.3651685948305836</v>
      </c>
      <c r="K1271" s="2">
        <f t="shared" si="156"/>
        <v>4.1964714500606686</v>
      </c>
    </row>
    <row r="1272" spans="1:11" ht="13.5" x14ac:dyDescent="0.25">
      <c r="A1272" s="3">
        <f>TITRES_STAT!B1275</f>
        <v>44165</v>
      </c>
      <c r="B1272" s="5">
        <f>TITRES_STAT!D1275</f>
        <v>4.8433999999999999</v>
      </c>
      <c r="C1272" s="2">
        <f t="shared" si="149"/>
        <v>0.1391</v>
      </c>
      <c r="D1272" s="2">
        <f t="shared" si="150"/>
        <v>4.5865200000000002</v>
      </c>
      <c r="E1272" s="2">
        <f t="shared" si="152"/>
        <v>4.4662499999999996</v>
      </c>
      <c r="F1272" s="2">
        <f t="shared" si="153"/>
        <v>4.3836199999999987</v>
      </c>
      <c r="G1272" s="2">
        <f t="shared" si="155"/>
        <v>4.1761360000000005</v>
      </c>
      <c r="H1272" s="2">
        <f t="shared" si="151"/>
        <v>3.9089705000000015</v>
      </c>
      <c r="I1272" s="2">
        <f t="array" ref="I1272">SUMPRODUCT(B1256:B1275, (ROW(B1256:B1275)-ROW(B1256)+1)) / (20*21/2)</f>
        <v>4.4887285714285721</v>
      </c>
      <c r="J1272" s="2">
        <f t="shared" si="154"/>
        <v>4.4107144429419565</v>
      </c>
      <c r="K1272" s="2">
        <f t="shared" si="156"/>
        <v>4.2218411971171124</v>
      </c>
    </row>
    <row r="1273" spans="1:11" ht="13.5" x14ac:dyDescent="0.25">
      <c r="A1273" s="3">
        <f>TITRES_STAT!B1276</f>
        <v>44166</v>
      </c>
      <c r="B1273" s="5">
        <f>TITRES_STAT!D1276</f>
        <v>4.7779999999999996</v>
      </c>
      <c r="C1273" s="2">
        <f t="shared" si="149"/>
        <v>-6.5400000000000347E-2</v>
      </c>
      <c r="D1273" s="2">
        <f t="shared" si="150"/>
        <v>4.6666999999999996</v>
      </c>
      <c r="E1273" s="2">
        <f t="shared" si="152"/>
        <v>4.5006199999999996</v>
      </c>
      <c r="F1273" s="2">
        <f t="shared" si="153"/>
        <v>4.4098050000000004</v>
      </c>
      <c r="G1273" s="2">
        <f t="shared" si="155"/>
        <v>4.1910260000000008</v>
      </c>
      <c r="H1273" s="2">
        <f t="shared" si="151"/>
        <v>3.9093390000000015</v>
      </c>
      <c r="I1273" s="2">
        <f t="array" ref="I1273">SUMPRODUCT(B1257:B1276, (ROW(B1257:B1276)-ROW(B1257)+1)) / (20*21/2)</f>
        <v>4.4797304761904755</v>
      </c>
      <c r="J1273" s="2">
        <f t="shared" si="154"/>
        <v>4.4456940198046278</v>
      </c>
      <c r="K1273" s="2">
        <f t="shared" si="156"/>
        <v>4.2436513462497745</v>
      </c>
    </row>
    <row r="1274" spans="1:11" ht="13.5" x14ac:dyDescent="0.25">
      <c r="A1274" s="3">
        <f>TITRES_STAT!B1277</f>
        <v>44167</v>
      </c>
      <c r="B1274" s="5">
        <f>TITRES_STAT!D1277</f>
        <v>4.4916</v>
      </c>
      <c r="C1274" s="2">
        <f t="shared" si="149"/>
        <v>-0.28639999999999954</v>
      </c>
      <c r="D1274" s="2">
        <f t="shared" si="150"/>
        <v>4.6634199999999995</v>
      </c>
      <c r="E1274" s="2">
        <f t="shared" si="152"/>
        <v>4.5087999999999999</v>
      </c>
      <c r="F1274" s="2">
        <f t="shared" si="153"/>
        <v>4.4196200000000001</v>
      </c>
      <c r="G1274" s="2">
        <f t="shared" si="155"/>
        <v>4.200844</v>
      </c>
      <c r="H1274" s="2">
        <f t="shared" si="151"/>
        <v>3.9085210000000012</v>
      </c>
      <c r="I1274" s="2">
        <f t="array" ref="I1274">SUMPRODUCT(B1258:B1277, (ROW(B1258:B1277)-ROW(B1258)+1)) / (20*21/2)</f>
        <v>4.4586180952380952</v>
      </c>
      <c r="J1274" s="2">
        <f t="shared" si="154"/>
        <v>4.4500660179184734</v>
      </c>
      <c r="K1274" s="2">
        <f t="shared" si="156"/>
        <v>4.2533748228674302</v>
      </c>
    </row>
    <row r="1275" spans="1:11" ht="13.5" x14ac:dyDescent="0.25">
      <c r="A1275" s="3">
        <f>TITRES_STAT!B1278</f>
        <v>44168</v>
      </c>
      <c r="B1275" s="5">
        <f>TITRES_STAT!D1278</f>
        <v>4.3525</v>
      </c>
      <c r="C1275" s="2">
        <f t="shared" si="149"/>
        <v>-0.1391</v>
      </c>
      <c r="D1275" s="2">
        <f t="shared" si="150"/>
        <v>4.6339599999999992</v>
      </c>
      <c r="E1275" s="2">
        <f t="shared" si="152"/>
        <v>4.5145199999999992</v>
      </c>
      <c r="F1275" s="2">
        <f t="shared" si="153"/>
        <v>4.4224800000000011</v>
      </c>
      <c r="G1275" s="2">
        <f t="shared" si="155"/>
        <v>4.2101699999999997</v>
      </c>
      <c r="H1275" s="2">
        <f t="shared" si="151"/>
        <v>3.9072120000000008</v>
      </c>
      <c r="I1275" s="2">
        <f t="array" ref="I1275">SUMPRODUCT(B1259:B1278, (ROW(B1259:B1278)-ROW(B1259)+1)) / (20*21/2)</f>
        <v>4.4205185714285715</v>
      </c>
      <c r="J1275" s="2">
        <f t="shared" si="154"/>
        <v>4.440774016211952</v>
      </c>
      <c r="K1275" s="2">
        <f t="shared" si="156"/>
        <v>4.2572620847157667</v>
      </c>
    </row>
    <row r="1276" spans="1:11" ht="13.5" x14ac:dyDescent="0.25">
      <c r="A1276" s="3">
        <f>TITRES_STAT!B1279</f>
        <v>44169</v>
      </c>
      <c r="B1276" s="5">
        <f>TITRES_STAT!D1279</f>
        <v>4.3280000000000003</v>
      </c>
      <c r="C1276" s="2">
        <f t="shared" si="149"/>
        <v>-2.4499999999999744E-2</v>
      </c>
      <c r="D1276" s="2">
        <f t="shared" si="150"/>
        <v>4.5587</v>
      </c>
      <c r="E1276" s="2">
        <f t="shared" si="152"/>
        <v>4.5202499999999999</v>
      </c>
      <c r="F1276" s="2">
        <f t="shared" si="153"/>
        <v>4.4269800000000012</v>
      </c>
      <c r="G1276" s="2">
        <f t="shared" si="155"/>
        <v>4.2181880000000005</v>
      </c>
      <c r="H1276" s="2">
        <f t="shared" si="151"/>
        <v>3.9059440000000007</v>
      </c>
      <c r="I1276" s="2">
        <f t="array" ref="I1276">SUMPRODUCT(B1260:B1279, (ROW(B1260:B1279)-ROW(B1260)+1)) / (20*21/2)</f>
        <v>4.3823390476190474</v>
      </c>
      <c r="J1276" s="2">
        <f t="shared" si="154"/>
        <v>4.4300336337155759</v>
      </c>
      <c r="K1276" s="2">
        <f t="shared" si="156"/>
        <v>4.2600361206092661</v>
      </c>
    </row>
    <row r="1277" spans="1:11" ht="13.5" x14ac:dyDescent="0.25">
      <c r="A1277" s="3">
        <f>TITRES_STAT!B1280</f>
        <v>44172</v>
      </c>
      <c r="B1277" s="5">
        <f>TITRES_STAT!D1280</f>
        <v>4.2053000000000003</v>
      </c>
      <c r="C1277" s="2">
        <f t="shared" si="149"/>
        <v>-0.12270000000000003</v>
      </c>
      <c r="D1277" s="2">
        <f t="shared" si="150"/>
        <v>4.4310799999999997</v>
      </c>
      <c r="E1277" s="2">
        <f t="shared" si="152"/>
        <v>4.5087999999999999</v>
      </c>
      <c r="F1277" s="2">
        <f t="shared" si="153"/>
        <v>4.425345000000001</v>
      </c>
      <c r="G1277" s="2">
        <f t="shared" si="155"/>
        <v>4.2240799999999998</v>
      </c>
      <c r="H1277" s="2">
        <f t="shared" si="151"/>
        <v>3.9043490000000003</v>
      </c>
      <c r="I1277" s="2">
        <f t="array" ref="I1277">SUMPRODUCT(B1261:B1280, (ROW(B1261:B1280)-ROW(B1261)+1)) / (20*21/2)</f>
        <v>4.3427128571428577</v>
      </c>
      <c r="J1277" s="2">
        <f t="shared" si="154"/>
        <v>4.4086304305045694</v>
      </c>
      <c r="K1277" s="2">
        <f t="shared" si="156"/>
        <v>4.2578896060755698</v>
      </c>
    </row>
    <row r="1278" spans="1:11" ht="13.5" x14ac:dyDescent="0.25">
      <c r="A1278" s="3">
        <f>TITRES_STAT!B1281</f>
        <v>44173</v>
      </c>
      <c r="B1278" s="5">
        <f>TITRES_STAT!D1281</f>
        <v>4.0252999999999997</v>
      </c>
      <c r="C1278" s="2">
        <f t="shared" si="149"/>
        <v>-0.1800000000000006</v>
      </c>
      <c r="D1278" s="2">
        <f t="shared" si="150"/>
        <v>4.2805400000000002</v>
      </c>
      <c r="E1278" s="2">
        <f t="shared" si="152"/>
        <v>4.4736200000000004</v>
      </c>
      <c r="F1278" s="2">
        <f t="shared" si="153"/>
        <v>4.4179850000000007</v>
      </c>
      <c r="G1278" s="2">
        <f t="shared" si="155"/>
        <v>4.2240799999999998</v>
      </c>
      <c r="H1278" s="2">
        <f t="shared" si="151"/>
        <v>3.9018945</v>
      </c>
      <c r="I1278" s="2">
        <f t="array" ref="I1278">SUMPRODUCT(B1262:B1281, (ROW(B1262:B1281)-ROW(B1262)+1)) / (20*21/2)</f>
        <v>4.315442857142858</v>
      </c>
      <c r="J1278" s="2">
        <f t="shared" si="154"/>
        <v>4.3721227704565147</v>
      </c>
      <c r="K1278" s="2">
        <f t="shared" si="156"/>
        <v>4.248768445052999</v>
      </c>
    </row>
    <row r="1279" spans="1:11" ht="13.5" x14ac:dyDescent="0.25">
      <c r="A1279" s="3">
        <f>TITRES_STAT!B1282</f>
        <v>44174</v>
      </c>
      <c r="B1279" s="5">
        <f>TITRES_STAT!D1282</f>
        <v>4.0171000000000001</v>
      </c>
      <c r="C1279" s="2">
        <f t="shared" si="149"/>
        <v>-8.199999999999541E-3</v>
      </c>
      <c r="D1279" s="2">
        <f t="shared" si="150"/>
        <v>4.1856399999999994</v>
      </c>
      <c r="E1279" s="2">
        <f t="shared" si="152"/>
        <v>4.424529999999999</v>
      </c>
      <c r="F1279" s="2">
        <f t="shared" si="153"/>
        <v>4.4085750000000008</v>
      </c>
      <c r="G1279" s="2">
        <f t="shared" si="155"/>
        <v>4.2237519999999993</v>
      </c>
      <c r="H1279" s="2">
        <f t="shared" si="151"/>
        <v>3.8987040000000008</v>
      </c>
      <c r="I1279" s="2">
        <f t="array" ref="I1279">SUMPRODUCT(B1263:B1282, (ROW(B1263:B1282)-ROW(B1263)+1)) / (20*21/2)</f>
        <v>4.2874661904761906</v>
      </c>
      <c r="J1279" s="2">
        <f t="shared" si="154"/>
        <v>4.3383110780320848</v>
      </c>
      <c r="K1279" s="2">
        <f t="shared" si="156"/>
        <v>4.2396834079920973</v>
      </c>
    </row>
    <row r="1280" spans="1:11" ht="13.5" x14ac:dyDescent="0.25">
      <c r="A1280" s="3">
        <f>TITRES_STAT!B1283</f>
        <v>44175</v>
      </c>
      <c r="B1280" s="5">
        <f>TITRES_STAT!D1283</f>
        <v>3.9925000000000002</v>
      </c>
      <c r="C1280" s="2">
        <f t="shared" si="149"/>
        <v>-2.4599999999999955E-2</v>
      </c>
      <c r="D1280" s="2">
        <f t="shared" si="150"/>
        <v>4.1136400000000002</v>
      </c>
      <c r="E1280" s="2">
        <f t="shared" si="152"/>
        <v>4.3737999999999992</v>
      </c>
      <c r="F1280" s="2">
        <f t="shared" si="153"/>
        <v>4.3934350000000011</v>
      </c>
      <c r="G1280" s="2">
        <f t="shared" si="155"/>
        <v>4.2234239999999987</v>
      </c>
      <c r="H1280" s="2">
        <f t="shared" si="151"/>
        <v>3.8953905000000004</v>
      </c>
      <c r="I1280" s="2">
        <f t="array" ref="I1280">SUMPRODUCT(B1264:B1283, (ROW(B1264:B1283)-ROW(B1264)+1)) / (20*21/2)</f>
        <v>4.2516642857142868</v>
      </c>
      <c r="J1280" s="2">
        <f t="shared" si="154"/>
        <v>4.3053766896480772</v>
      </c>
      <c r="K1280" s="2">
        <f t="shared" si="156"/>
        <v>4.2299899410120148</v>
      </c>
    </row>
    <row r="1281" spans="1:11" ht="13.5" x14ac:dyDescent="0.25">
      <c r="A1281" s="3">
        <f>TITRES_STAT!B1284</f>
        <v>44176</v>
      </c>
      <c r="B1281" s="5">
        <f>TITRES_STAT!D1284</f>
        <v>4.1071</v>
      </c>
      <c r="C1281" s="2">
        <f t="shared" si="149"/>
        <v>0.11459999999999981</v>
      </c>
      <c r="D1281" s="2">
        <f t="shared" si="150"/>
        <v>4.0694599999999994</v>
      </c>
      <c r="E1281" s="2">
        <f t="shared" si="152"/>
        <v>4.3140799999999997</v>
      </c>
      <c r="F1281" s="2">
        <f t="shared" si="153"/>
        <v>4.3762550000000005</v>
      </c>
      <c r="G1281" s="2">
        <f t="shared" si="155"/>
        <v>4.2255519999999995</v>
      </c>
      <c r="H1281" s="2">
        <f t="shared" si="151"/>
        <v>3.8929769999999997</v>
      </c>
      <c r="I1281" s="2">
        <f t="array" ref="I1281">SUMPRODUCT(B1265:B1284, (ROW(B1265:B1284)-ROW(B1265)+1)) / (20*21/2)</f>
        <v>4.2227199999999998</v>
      </c>
      <c r="J1281" s="2">
        <f t="shared" si="154"/>
        <v>4.2864931953958791</v>
      </c>
      <c r="K1281" s="2">
        <f t="shared" si="156"/>
        <v>4.2251707276389947</v>
      </c>
    </row>
    <row r="1282" spans="1:11" ht="13.5" x14ac:dyDescent="0.25">
      <c r="A1282" s="3">
        <f>TITRES_STAT!B1285</f>
        <v>44179</v>
      </c>
      <c r="B1282" s="5">
        <f>TITRES_STAT!D1285</f>
        <v>4.0824999999999996</v>
      </c>
      <c r="C1282" s="2">
        <f t="shared" si="149"/>
        <v>-2.4600000000000399E-2</v>
      </c>
      <c r="D1282" s="2">
        <f t="shared" si="150"/>
        <v>4.0449000000000002</v>
      </c>
      <c r="E1282" s="2">
        <f t="shared" si="152"/>
        <v>4.2379900000000008</v>
      </c>
      <c r="F1282" s="2">
        <f t="shared" si="153"/>
        <v>4.3521200000000002</v>
      </c>
      <c r="G1282" s="2">
        <f t="shared" si="155"/>
        <v>4.2294779999999994</v>
      </c>
      <c r="H1282" s="2">
        <f t="shared" si="151"/>
        <v>3.8904405000000004</v>
      </c>
      <c r="I1282" s="2">
        <f t="array" ref="I1282">SUMPRODUCT(B1266:B1285, (ROW(B1266:B1285)-ROW(B1266)+1)) / (20*21/2)</f>
        <v>4.1940447619047614</v>
      </c>
      <c r="J1282" s="2">
        <f t="shared" si="154"/>
        <v>4.2670652720248432</v>
      </c>
      <c r="K1282" s="2">
        <f t="shared" si="156"/>
        <v>4.2195757971433476</v>
      </c>
    </row>
    <row r="1283" spans="1:11" ht="13.5" x14ac:dyDescent="0.25">
      <c r="A1283" s="3">
        <f>TITRES_STAT!B1286</f>
        <v>44180</v>
      </c>
      <c r="B1283" s="5">
        <f>TITRES_STAT!D1286</f>
        <v>3.9762</v>
      </c>
      <c r="C1283" s="2">
        <f t="shared" si="149"/>
        <v>-0.10629999999999962</v>
      </c>
      <c r="D1283" s="2">
        <f t="shared" si="150"/>
        <v>4.0350799999999998</v>
      </c>
      <c r="E1283" s="2">
        <f t="shared" si="152"/>
        <v>4.1578099999999996</v>
      </c>
      <c r="F1283" s="2">
        <f t="shared" si="153"/>
        <v>4.3292150000000005</v>
      </c>
      <c r="G1283" s="2">
        <f t="shared" si="155"/>
        <v>4.2320959999999994</v>
      </c>
      <c r="H1283" s="2">
        <f t="shared" si="151"/>
        <v>3.8875359999999999</v>
      </c>
      <c r="I1283" s="2">
        <f t="array" ref="I1283">SUMPRODUCT(B1267:B1286, (ROW(B1267:B1286)-ROW(B1267)+1)) / (20*21/2)</f>
        <v>4.1667333333333332</v>
      </c>
      <c r="J1283" s="2">
        <f t="shared" si="154"/>
        <v>4.2393638175462867</v>
      </c>
      <c r="K1283" s="2">
        <f t="shared" si="156"/>
        <v>4.2100316482357663</v>
      </c>
    </row>
    <row r="1284" spans="1:11" ht="13.5" x14ac:dyDescent="0.25">
      <c r="A1284" s="3">
        <f>TITRES_STAT!B1287</f>
        <v>44181</v>
      </c>
      <c r="B1284" s="5">
        <f>TITRES_STAT!D1287</f>
        <v>4.0252999999999997</v>
      </c>
      <c r="C1284" s="2">
        <f t="shared" ref="C1284:C1347" si="157">B1284-B1283</f>
        <v>4.9099999999999699E-2</v>
      </c>
      <c r="D1284" s="2">
        <f t="shared" si="150"/>
        <v>4.0367199999999999</v>
      </c>
      <c r="E1284" s="2">
        <f t="shared" si="152"/>
        <v>4.1111799999999992</v>
      </c>
      <c r="F1284" s="2">
        <f t="shared" si="153"/>
        <v>4.3099900000000009</v>
      </c>
      <c r="G1284" s="2">
        <f t="shared" si="155"/>
        <v>4.2337319999999998</v>
      </c>
      <c r="H1284" s="2">
        <f t="shared" si="151"/>
        <v>3.8852455000000004</v>
      </c>
      <c r="I1284" s="2">
        <f t="array" ref="I1284">SUMPRODUCT(B1268:B1287, (ROW(B1268:B1287)-ROW(B1268)+1)) / (20*21/2)</f>
        <v>4.1476780952380947</v>
      </c>
      <c r="J1284" s="2">
        <f t="shared" si="154"/>
        <v>4.2189767873037827</v>
      </c>
      <c r="K1284" s="2">
        <f t="shared" si="156"/>
        <v>4.2027872698735802</v>
      </c>
    </row>
    <row r="1285" spans="1:11" ht="13.5" x14ac:dyDescent="0.25">
      <c r="A1285" s="3">
        <f>TITRES_STAT!B1288</f>
        <v>44182</v>
      </c>
      <c r="B1285" s="5">
        <f>TITRES_STAT!D1288</f>
        <v>4.0088999999999997</v>
      </c>
      <c r="C1285" s="2">
        <f t="shared" si="157"/>
        <v>-1.639999999999997E-2</v>
      </c>
      <c r="D1285" s="2">
        <f t="shared" si="150"/>
        <v>4.04</v>
      </c>
      <c r="E1285" s="2">
        <f t="shared" si="152"/>
        <v>4.0768199999999997</v>
      </c>
      <c r="F1285" s="2">
        <f t="shared" si="153"/>
        <v>4.2956700000000003</v>
      </c>
      <c r="G1285" s="2">
        <f t="shared" si="155"/>
        <v>4.2358599999999997</v>
      </c>
      <c r="H1285" s="2">
        <f t="shared" si="151"/>
        <v>3.8830365000000002</v>
      </c>
      <c r="I1285" s="2">
        <f t="array" ref="I1285">SUMPRODUCT(B1269:B1288, (ROW(B1269:B1288)-ROW(B1269)+1)) / (20*21/2)</f>
        <v>4.1375528571428575</v>
      </c>
      <c r="J1285" s="2">
        <f t="shared" si="154"/>
        <v>4.1989694742272317</v>
      </c>
      <c r="K1285" s="2">
        <f t="shared" si="156"/>
        <v>4.1951838475255965</v>
      </c>
    </row>
    <row r="1286" spans="1:11" ht="13.5" x14ac:dyDescent="0.25">
      <c r="A1286" s="3">
        <f>TITRES_STAT!B1289</f>
        <v>44183</v>
      </c>
      <c r="B1286" s="5">
        <f>TITRES_STAT!D1289</f>
        <v>4.0088999999999997</v>
      </c>
      <c r="C1286" s="2">
        <f t="shared" si="157"/>
        <v>0</v>
      </c>
      <c r="D1286" s="2">
        <f t="shared" ref="D1286:D1349" si="158">AVERAGE(B1282:B1286)</f>
        <v>4.0203600000000002</v>
      </c>
      <c r="E1286" s="2">
        <f t="shared" si="152"/>
        <v>4.0449099999999989</v>
      </c>
      <c r="F1286" s="2">
        <f t="shared" si="153"/>
        <v>4.2825800000000003</v>
      </c>
      <c r="G1286" s="2">
        <f t="shared" si="155"/>
        <v>4.2383139999999999</v>
      </c>
      <c r="H1286" s="2">
        <f t="shared" si="151"/>
        <v>3.8809910000000003</v>
      </c>
      <c r="I1286" s="2">
        <f t="array" ref="I1286">SUMPRODUCT(B1270:B1289, (ROW(B1270:B1289)-ROW(B1270)+1)) / (20*21/2)</f>
        <v>4.1190880952380962</v>
      </c>
      <c r="J1286" s="2">
        <f t="shared" si="154"/>
        <v>4.1808676195389234</v>
      </c>
      <c r="K1286" s="2">
        <f t="shared" si="156"/>
        <v>4.1878785986030236</v>
      </c>
    </row>
    <row r="1287" spans="1:11" ht="13.5" x14ac:dyDescent="0.25">
      <c r="A1287" s="3">
        <f>TITRES_STAT!B1290</f>
        <v>44186</v>
      </c>
      <c r="B1287" s="5">
        <f>TITRES_STAT!D1290</f>
        <v>4.0824999999999996</v>
      </c>
      <c r="C1287" s="2">
        <f t="shared" si="157"/>
        <v>7.3599999999999888E-2</v>
      </c>
      <c r="D1287" s="2">
        <f t="shared" si="158"/>
        <v>4.0203600000000002</v>
      </c>
      <c r="E1287" s="2">
        <f t="shared" si="152"/>
        <v>4.0326299999999993</v>
      </c>
      <c r="F1287" s="2">
        <f t="shared" si="153"/>
        <v>4.270715</v>
      </c>
      <c r="G1287" s="2">
        <f t="shared" si="155"/>
        <v>4.2430580000000004</v>
      </c>
      <c r="H1287" s="2">
        <f t="shared" si="151"/>
        <v>3.8793135000000003</v>
      </c>
      <c r="I1287" s="2">
        <f t="array" ref="I1287">SUMPRODUCT(B1271:B1290, (ROW(B1271:B1290)-ROW(B1271)+1)) / (20*21/2)</f>
        <v>4.1042795238095238</v>
      </c>
      <c r="J1287" s="2">
        <f t="shared" si="154"/>
        <v>4.1714992748209303</v>
      </c>
      <c r="K1287" s="2">
        <f t="shared" si="156"/>
        <v>4.1837461045401598</v>
      </c>
    </row>
    <row r="1288" spans="1:11" ht="13.5" x14ac:dyDescent="0.25">
      <c r="A1288" s="3">
        <f>TITRES_STAT!B1291</f>
        <v>44187</v>
      </c>
      <c r="B1288" s="5">
        <f>TITRES_STAT!D1291</f>
        <v>4.1643999999999997</v>
      </c>
      <c r="C1288" s="2">
        <f t="shared" si="157"/>
        <v>8.1900000000000084E-2</v>
      </c>
      <c r="D1288" s="2">
        <f t="shared" si="158"/>
        <v>4.0579999999999998</v>
      </c>
      <c r="E1288" s="2">
        <f t="shared" si="152"/>
        <v>4.0465400000000002</v>
      </c>
      <c r="F1288" s="2">
        <f t="shared" si="153"/>
        <v>4.2600800000000003</v>
      </c>
      <c r="G1288" s="2">
        <f t="shared" si="155"/>
        <v>4.2496039999999997</v>
      </c>
      <c r="H1288" s="2">
        <f t="shared" si="151"/>
        <v>3.8782909999999999</v>
      </c>
      <c r="I1288" s="2">
        <f t="array" ref="I1288">SUMPRODUCT(B1272:B1291, (ROW(B1272:B1291)-ROW(B1272)+1)) / (20*21/2)</f>
        <v>4.0844485714285712</v>
      </c>
      <c r="J1288" s="2">
        <f t="shared" si="154"/>
        <v>4.1708231534094127</v>
      </c>
      <c r="K1288" s="2">
        <f t="shared" si="156"/>
        <v>4.1829874337738788</v>
      </c>
    </row>
    <row r="1289" spans="1:11" ht="13.5" x14ac:dyDescent="0.25">
      <c r="A1289" s="3">
        <f>TITRES_STAT!B1292</f>
        <v>44188</v>
      </c>
      <c r="B1289" s="5">
        <f>TITRES_STAT!D1292</f>
        <v>4.0662000000000003</v>
      </c>
      <c r="C1289" s="2">
        <f t="shared" si="157"/>
        <v>-9.8199999999999399E-2</v>
      </c>
      <c r="D1289" s="2">
        <f t="shared" si="158"/>
        <v>4.0661800000000001</v>
      </c>
      <c r="E1289" s="2">
        <f t="shared" si="152"/>
        <v>4.0514500000000009</v>
      </c>
      <c r="F1289" s="2">
        <f t="shared" si="153"/>
        <v>4.2379899999999981</v>
      </c>
      <c r="G1289" s="2">
        <f t="shared" si="155"/>
        <v>4.254022</v>
      </c>
      <c r="H1289" s="2">
        <f t="shared" si="151"/>
        <v>3.8757959999999998</v>
      </c>
      <c r="I1289" s="2">
        <f t="array" ref="I1289">SUMPRODUCT(B1273:B1292, (ROW(B1273:B1292)-ROW(B1273)+1)) / (20*21/2)</f>
        <v>4.0640338095238091</v>
      </c>
      <c r="J1289" s="2">
        <f t="shared" si="154"/>
        <v>4.1608590435608974</v>
      </c>
      <c r="K1289" s="2">
        <f t="shared" si="156"/>
        <v>4.178407534410197</v>
      </c>
    </row>
    <row r="1290" spans="1:11" ht="13.5" x14ac:dyDescent="0.25">
      <c r="A1290" s="3">
        <f>TITRES_STAT!B1293</f>
        <v>44189</v>
      </c>
      <c r="B1290" s="5">
        <f>TITRES_STAT!D1293</f>
        <v>4.0824999999999996</v>
      </c>
      <c r="C1290" s="2">
        <f t="shared" si="157"/>
        <v>1.6299999999999315E-2</v>
      </c>
      <c r="D1290" s="2">
        <f t="shared" si="158"/>
        <v>4.0809000000000006</v>
      </c>
      <c r="E1290" s="2">
        <f t="shared" si="152"/>
        <v>4.0604500000000003</v>
      </c>
      <c r="F1290" s="2">
        <f t="shared" si="153"/>
        <v>4.2171249999999993</v>
      </c>
      <c r="G1290" s="2">
        <f t="shared" si="155"/>
        <v>4.2554940000000006</v>
      </c>
      <c r="H1290" s="2">
        <f t="shared" ref="H1290:H1353" si="159">AVERAGE(B1091:B1290)</f>
        <v>3.8740369999999991</v>
      </c>
      <c r="I1290" s="2">
        <f t="array" ref="I1290">SUMPRODUCT(B1274:B1293, (ROW(B1274:B1293)-ROW(B1274)+1)) / (20*21/2)</f>
        <v>4.0516828571428576</v>
      </c>
      <c r="J1290" s="2">
        <f t="shared" si="154"/>
        <v>4.1533962775074782</v>
      </c>
      <c r="K1290" s="2">
        <f t="shared" si="156"/>
        <v>4.1746464546294053</v>
      </c>
    </row>
    <row r="1291" spans="1:11" ht="13.5" x14ac:dyDescent="0.25">
      <c r="A1291" s="3">
        <f>TITRES_STAT!B1294</f>
        <v>44190</v>
      </c>
      <c r="B1291" s="5">
        <f>TITRES_STAT!D1294</f>
        <v>4.0088999999999997</v>
      </c>
      <c r="C1291" s="2">
        <f t="shared" si="157"/>
        <v>-7.3599999999999888E-2</v>
      </c>
      <c r="D1291" s="2">
        <f t="shared" si="158"/>
        <v>4.0809000000000006</v>
      </c>
      <c r="E1291" s="2">
        <f t="shared" si="152"/>
        <v>4.05063</v>
      </c>
      <c r="F1291" s="2">
        <f t="shared" si="153"/>
        <v>4.1823549999999994</v>
      </c>
      <c r="G1291" s="2">
        <f t="shared" si="155"/>
        <v>4.2530400000000004</v>
      </c>
      <c r="H1291" s="2">
        <f t="shared" si="159"/>
        <v>3.8716234999999997</v>
      </c>
      <c r="I1291" s="2">
        <f t="array" ref="I1291">SUMPRODUCT(B1275:B1294, (ROW(B1275:B1294)-ROW(B1275)+1)) / (20*21/2)</f>
        <v>4.0414323809523802</v>
      </c>
      <c r="J1291" s="2">
        <f t="shared" si="154"/>
        <v>4.1396347272686711</v>
      </c>
      <c r="K1291" s="2">
        <f t="shared" si="156"/>
        <v>4.168146593663546</v>
      </c>
    </row>
    <row r="1292" spans="1:11" ht="13.5" x14ac:dyDescent="0.25">
      <c r="A1292" s="3">
        <f>TITRES_STAT!B1295</f>
        <v>44193</v>
      </c>
      <c r="B1292" s="5">
        <f>TITRES_STAT!D1295</f>
        <v>3.968</v>
      </c>
      <c r="C1292" s="2">
        <f t="shared" si="157"/>
        <v>-4.0899999999999714E-2</v>
      </c>
      <c r="D1292" s="2">
        <f t="shared" si="158"/>
        <v>4.0579999999999998</v>
      </c>
      <c r="E1292" s="2">
        <f t="shared" ref="E1292:E1355" si="160">AVERAGE(B1283:B1292)</f>
        <v>4.03918</v>
      </c>
      <c r="F1292" s="2">
        <f t="shared" si="153"/>
        <v>4.138585</v>
      </c>
      <c r="G1292" s="2">
        <f t="shared" si="155"/>
        <v>4.2497680000000004</v>
      </c>
      <c r="H1292" s="2">
        <f t="shared" si="159"/>
        <v>3.8696599999999988</v>
      </c>
      <c r="I1292" s="2">
        <f t="array" ref="I1292">SUMPRODUCT(B1276:B1295, (ROW(B1276:B1295)-ROW(B1276)+1)) / (20*21/2)</f>
        <v>4.0335585714285713</v>
      </c>
      <c r="J1292" s="2">
        <f t="shared" si="154"/>
        <v>4.1232885627668932</v>
      </c>
      <c r="K1292" s="2">
        <f t="shared" si="156"/>
        <v>4.1602977076375245</v>
      </c>
    </row>
    <row r="1293" spans="1:11" ht="13.5" x14ac:dyDescent="0.25">
      <c r="A1293" s="3">
        <f>TITRES_STAT!B1296</f>
        <v>44194</v>
      </c>
      <c r="B1293" s="5">
        <f>TITRES_STAT!D1296</f>
        <v>4.0088999999999997</v>
      </c>
      <c r="C1293" s="2">
        <f t="shared" si="157"/>
        <v>4.0899999999999714E-2</v>
      </c>
      <c r="D1293" s="2">
        <f t="shared" si="158"/>
        <v>4.0268999999999995</v>
      </c>
      <c r="E1293" s="2">
        <f t="shared" si="160"/>
        <v>4.0424499999999997</v>
      </c>
      <c r="F1293" s="2">
        <f t="shared" si="153"/>
        <v>4.1001299999999992</v>
      </c>
      <c r="G1293" s="2">
        <f t="shared" si="155"/>
        <v>4.2466580000000009</v>
      </c>
      <c r="H1293" s="2">
        <f t="shared" si="159"/>
        <v>3.8680234999999987</v>
      </c>
      <c r="I1293" s="2">
        <f t="array" ref="I1293">SUMPRODUCT(B1277:B1296, (ROW(B1277:B1296)-ROW(B1277)+1)) / (20*21/2)</f>
        <v>4.0242847619047621</v>
      </c>
      <c r="J1293" s="2">
        <f t="shared" si="154"/>
        <v>4.112394413931951</v>
      </c>
      <c r="K1293" s="2">
        <f t="shared" si="156"/>
        <v>4.1543605426321317</v>
      </c>
    </row>
    <row r="1294" spans="1:11" ht="13.5" x14ac:dyDescent="0.25">
      <c r="A1294" s="3">
        <f>TITRES_STAT!B1297</f>
        <v>44195</v>
      </c>
      <c r="B1294" s="5">
        <f>TITRES_STAT!D1297</f>
        <v>3.9925000000000002</v>
      </c>
      <c r="C1294" s="2">
        <f t="shared" si="157"/>
        <v>-1.6399999999999526E-2</v>
      </c>
      <c r="D1294" s="2">
        <f t="shared" si="158"/>
        <v>4.0121599999999997</v>
      </c>
      <c r="E1294" s="2">
        <f t="shared" si="160"/>
        <v>4.0391699999999995</v>
      </c>
      <c r="F1294" s="2">
        <f t="shared" si="153"/>
        <v>4.0751749999999998</v>
      </c>
      <c r="G1294" s="2">
        <f t="shared" si="155"/>
        <v>4.2427300000000017</v>
      </c>
      <c r="H1294" s="2">
        <f t="shared" si="159"/>
        <v>3.8669189999999984</v>
      </c>
      <c r="I1294" s="2">
        <f t="array" ref="I1294">SUMPRODUCT(B1278:B1297, (ROW(B1278:B1297)-ROW(B1278)+1)) / (20*21/2)</f>
        <v>4.0128690476190476</v>
      </c>
      <c r="J1294" s="2">
        <f t="shared" si="154"/>
        <v>4.1009758983193842</v>
      </c>
      <c r="K1294" s="2">
        <f t="shared" si="156"/>
        <v>4.1480130703720484</v>
      </c>
    </row>
    <row r="1295" spans="1:11" ht="13.5" x14ac:dyDescent="0.25">
      <c r="A1295" s="3">
        <f>TITRES_STAT!B1298</f>
        <v>44196</v>
      </c>
      <c r="B1295" s="5">
        <f>TITRES_STAT!D1298</f>
        <v>3.9925000000000002</v>
      </c>
      <c r="C1295" s="2">
        <f t="shared" si="157"/>
        <v>0</v>
      </c>
      <c r="D1295" s="2">
        <f t="shared" si="158"/>
        <v>3.9941599999999999</v>
      </c>
      <c r="E1295" s="2">
        <f t="shared" si="160"/>
        <v>4.0375300000000003</v>
      </c>
      <c r="F1295" s="2">
        <f t="shared" si="153"/>
        <v>4.0571750000000009</v>
      </c>
      <c r="G1295" s="2">
        <f t="shared" si="155"/>
        <v>4.2374940000000016</v>
      </c>
      <c r="H1295" s="2">
        <f t="shared" si="159"/>
        <v>3.8656914999999983</v>
      </c>
      <c r="I1295" s="2">
        <f t="array" ref="I1295">SUMPRODUCT(B1279:B1298, (ROW(B1279:B1298)-ROW(B1279)+1)) / (20*21/2)</f>
        <v>3.9895695238095241</v>
      </c>
      <c r="J1295" s="2">
        <f t="shared" si="154"/>
        <v>4.0906448603842049</v>
      </c>
      <c r="K1295" s="2">
        <f t="shared" si="156"/>
        <v>4.1419145185927526</v>
      </c>
    </row>
    <row r="1296" spans="1:11" ht="13.5" x14ac:dyDescent="0.25">
      <c r="A1296" s="3">
        <f>TITRES_STAT!B1299</f>
        <v>44200</v>
      </c>
      <c r="B1296" s="5">
        <f>TITRES_STAT!D1299</f>
        <v>3.9598</v>
      </c>
      <c r="C1296" s="2">
        <f t="shared" si="157"/>
        <v>-3.2700000000000173E-2</v>
      </c>
      <c r="D1296" s="2">
        <f t="shared" si="158"/>
        <v>3.9843400000000004</v>
      </c>
      <c r="E1296" s="2">
        <f t="shared" si="160"/>
        <v>4.0326200000000005</v>
      </c>
      <c r="F1296" s="2">
        <f t="shared" si="153"/>
        <v>4.0387649999999997</v>
      </c>
      <c r="G1296" s="2">
        <f t="shared" si="155"/>
        <v>4.2324220000000015</v>
      </c>
      <c r="H1296" s="2">
        <f t="shared" si="159"/>
        <v>3.8649139999999984</v>
      </c>
      <c r="I1296" s="2">
        <f t="array" ref="I1296">SUMPRODUCT(B1280:B1299, (ROW(B1280:B1299)-ROW(B1280)+1)) / (20*21/2)</f>
        <v>3.9674390476190475</v>
      </c>
      <c r="J1296" s="2">
        <f t="shared" si="154"/>
        <v>4.0781834451095191</v>
      </c>
      <c r="K1296" s="2">
        <f t="shared" si="156"/>
        <v>4.1347727727655856</v>
      </c>
    </row>
    <row r="1297" spans="1:11" ht="13.5" x14ac:dyDescent="0.25">
      <c r="A1297" s="3">
        <f>TITRES_STAT!B1300</f>
        <v>44201</v>
      </c>
      <c r="B1297" s="5">
        <f>TITRES_STAT!D1300</f>
        <v>3.9188999999999998</v>
      </c>
      <c r="C1297" s="2">
        <f t="shared" si="157"/>
        <v>-4.0900000000000158E-2</v>
      </c>
      <c r="D1297" s="2">
        <f t="shared" si="158"/>
        <v>3.9745199999999996</v>
      </c>
      <c r="E1297" s="2">
        <f t="shared" si="160"/>
        <v>4.0162600000000008</v>
      </c>
      <c r="F1297" s="2">
        <f t="shared" si="153"/>
        <v>4.0244450000000001</v>
      </c>
      <c r="G1297" s="2">
        <f t="shared" si="155"/>
        <v>4.2266940000000019</v>
      </c>
      <c r="H1297" s="2">
        <f t="shared" si="159"/>
        <v>3.8651594999999981</v>
      </c>
      <c r="I1297" s="2">
        <f t="array" ref="I1297">SUMPRODUCT(B1281:B1300, (ROW(B1281:B1300)-ROW(B1281)+1)) / (20*21/2)</f>
        <v>3.9526766666666662</v>
      </c>
      <c r="J1297" s="2">
        <f t="shared" si="154"/>
        <v>4.0630135931943272</v>
      </c>
      <c r="K1297" s="2">
        <f t="shared" si="156"/>
        <v>4.1263071738336023</v>
      </c>
    </row>
    <row r="1298" spans="1:11" ht="13.5" x14ac:dyDescent="0.25">
      <c r="A1298" s="3">
        <f>TITRES_STAT!B1301</f>
        <v>44202</v>
      </c>
      <c r="B1298" s="5">
        <f>TITRES_STAT!D1301</f>
        <v>3.7797999999999998</v>
      </c>
      <c r="C1298" s="2">
        <f t="shared" si="157"/>
        <v>-0.1391</v>
      </c>
      <c r="D1298" s="2">
        <f t="shared" si="158"/>
        <v>3.9287000000000005</v>
      </c>
      <c r="E1298" s="2">
        <f t="shared" si="160"/>
        <v>3.9777999999999998</v>
      </c>
      <c r="F1298" s="2">
        <f t="shared" si="153"/>
        <v>4.0121700000000002</v>
      </c>
      <c r="G1298" s="2">
        <f t="shared" si="155"/>
        <v>4.2173660000000019</v>
      </c>
      <c r="H1298" s="2">
        <f t="shared" si="159"/>
        <v>3.8655684999999975</v>
      </c>
      <c r="I1298" s="2">
        <f t="array" ref="I1298">SUMPRODUCT(B1282:B1301, (ROW(B1282:B1301)-ROW(B1282)+1)) / (20*21/2)</f>
        <v>3.945624761904762</v>
      </c>
      <c r="J1298" s="2">
        <f t="shared" si="154"/>
        <v>4.0360408700329629</v>
      </c>
      <c r="K1298" s="2">
        <f t="shared" si="156"/>
        <v>4.1127186572126773</v>
      </c>
    </row>
    <row r="1299" spans="1:11" ht="13.5" x14ac:dyDescent="0.25">
      <c r="A1299" s="3">
        <f>TITRES_STAT!B1302</f>
        <v>44203</v>
      </c>
      <c r="B1299" s="5">
        <f>TITRES_STAT!D1302</f>
        <v>3.7797999999999998</v>
      </c>
      <c r="C1299" s="2">
        <f t="shared" si="157"/>
        <v>0</v>
      </c>
      <c r="D1299" s="2">
        <f t="shared" si="158"/>
        <v>3.8861599999999994</v>
      </c>
      <c r="E1299" s="2">
        <f t="shared" si="160"/>
        <v>3.9491600000000004</v>
      </c>
      <c r="F1299" s="2">
        <f t="shared" si="153"/>
        <v>4.0003049999999991</v>
      </c>
      <c r="G1299" s="2">
        <f t="shared" si="155"/>
        <v>4.2086940000000022</v>
      </c>
      <c r="H1299" s="2">
        <f t="shared" si="159"/>
        <v>3.8654864999999976</v>
      </c>
      <c r="I1299" s="2">
        <f t="array" ref="I1299">SUMPRODUCT(B1283:B1302, (ROW(B1283:B1302)-ROW(B1283)+1)) / (20*21/2)</f>
        <v>3.938688095238096</v>
      </c>
      <c r="J1299" s="2">
        <f t="shared" si="154"/>
        <v>4.0116369776488714</v>
      </c>
      <c r="K1299" s="2">
        <f t="shared" si="156"/>
        <v>4.0996630235964941</v>
      </c>
    </row>
    <row r="1300" spans="1:11" ht="13.5" x14ac:dyDescent="0.25">
      <c r="A1300" s="3">
        <f>TITRES_STAT!B1303</f>
        <v>44204</v>
      </c>
      <c r="B1300" s="5">
        <f>TITRES_STAT!D1303</f>
        <v>3.8452999999999999</v>
      </c>
      <c r="C1300" s="2">
        <f t="shared" si="157"/>
        <v>6.5500000000000114E-2</v>
      </c>
      <c r="D1300" s="2">
        <f t="shared" si="158"/>
        <v>3.8567200000000001</v>
      </c>
      <c r="E1300" s="2">
        <f t="shared" si="160"/>
        <v>3.9254400000000005</v>
      </c>
      <c r="F1300" s="2">
        <f t="shared" ref="F1300:F1363" si="161">AVERAGE(B1281:B1300)</f>
        <v>3.9929449999999989</v>
      </c>
      <c r="G1300" s="2">
        <f t="shared" si="155"/>
        <v>4.2037860000000018</v>
      </c>
      <c r="H1300" s="2">
        <f t="shared" si="159"/>
        <v>3.8662639999999984</v>
      </c>
      <c r="I1300" s="2">
        <f t="array" ref="I1300">SUMPRODUCT(B1284:B1303, (ROW(B1284:B1303)-ROW(B1284)+1)) / (20*21/2)</f>
        <v>3.9263409523809525</v>
      </c>
      <c r="J1300" s="2">
        <f t="shared" si="154"/>
        <v>3.995795360729931</v>
      </c>
      <c r="K1300" s="2">
        <f t="shared" si="156"/>
        <v>4.0896880030632987</v>
      </c>
    </row>
    <row r="1301" spans="1:11" ht="13.5" x14ac:dyDescent="0.25">
      <c r="A1301" s="3">
        <f>TITRES_STAT!B1304</f>
        <v>44207</v>
      </c>
      <c r="B1301" s="5">
        <f>TITRES_STAT!D1304</f>
        <v>3.9188999999999998</v>
      </c>
      <c r="C1301" s="2">
        <f t="shared" si="157"/>
        <v>7.3599999999999888E-2</v>
      </c>
      <c r="D1301" s="2">
        <f t="shared" si="158"/>
        <v>3.8485399999999998</v>
      </c>
      <c r="E1301" s="2">
        <f t="shared" si="160"/>
        <v>3.9164400000000006</v>
      </c>
      <c r="F1301" s="2">
        <f t="shared" si="161"/>
        <v>3.9835349999999985</v>
      </c>
      <c r="G1301" s="2">
        <f t="shared" si="155"/>
        <v>4.1978960000000018</v>
      </c>
      <c r="H1301" s="2">
        <f t="shared" si="159"/>
        <v>3.8674094999999982</v>
      </c>
      <c r="I1301" s="2">
        <f t="array" ref="I1301">SUMPRODUCT(B1285:B1304, (ROW(B1285:B1304)-ROW(B1285)+1)) / (20*21/2)</f>
        <v>3.9068266666666664</v>
      </c>
      <c r="J1301" s="2">
        <f t="shared" ref="J1301:J1364" si="162">$J$4*B1301+J1300*(1-$J$4)</f>
        <v>3.9884719930413661</v>
      </c>
      <c r="K1301" s="2">
        <f t="shared" si="156"/>
        <v>4.0829904343157182</v>
      </c>
    </row>
    <row r="1302" spans="1:11" ht="13.5" x14ac:dyDescent="0.25">
      <c r="A1302" s="3">
        <f>TITRES_STAT!B1305</f>
        <v>44208</v>
      </c>
      <c r="B1302" s="5">
        <f>TITRES_STAT!D1305</f>
        <v>3.9106999999999998</v>
      </c>
      <c r="C1302" s="2">
        <f t="shared" si="157"/>
        <v>-8.1999999999999851E-3</v>
      </c>
      <c r="D1302" s="2">
        <f t="shared" si="158"/>
        <v>3.8468999999999993</v>
      </c>
      <c r="E1302" s="2">
        <f t="shared" si="160"/>
        <v>3.9107100000000004</v>
      </c>
      <c r="F1302" s="2">
        <f t="shared" si="161"/>
        <v>3.9749449999999995</v>
      </c>
      <c r="G1302" s="2">
        <f t="shared" si="155"/>
        <v>4.1910240000000014</v>
      </c>
      <c r="H1302" s="2">
        <f t="shared" si="159"/>
        <v>3.8681454999999985</v>
      </c>
      <c r="I1302" s="2">
        <f t="array" ref="I1302">SUMPRODUCT(B1286:B1305, (ROW(B1286:B1305)-ROW(B1286)+1)) / (20*21/2)</f>
        <v>3.8885590476190477</v>
      </c>
      <c r="J1302" s="2">
        <f t="shared" si="162"/>
        <v>3.9810651365612362</v>
      </c>
      <c r="K1302" s="2">
        <f t="shared" si="156"/>
        <v>4.0762339466954938</v>
      </c>
    </row>
    <row r="1303" spans="1:11" ht="13.5" x14ac:dyDescent="0.25">
      <c r="A1303" s="3">
        <f>TITRES_STAT!B1306</f>
        <v>44209</v>
      </c>
      <c r="B1303" s="5">
        <f>TITRES_STAT!D1306</f>
        <v>3.8452999999999999</v>
      </c>
      <c r="C1303" s="2">
        <f t="shared" si="157"/>
        <v>-6.5399999999999903E-2</v>
      </c>
      <c r="D1303" s="2">
        <f t="shared" si="158"/>
        <v>3.8600000000000003</v>
      </c>
      <c r="E1303" s="2">
        <f t="shared" si="160"/>
        <v>3.8943500000000006</v>
      </c>
      <c r="F1303" s="2">
        <f t="shared" si="161"/>
        <v>3.9683999999999999</v>
      </c>
      <c r="G1303" s="2">
        <f t="shared" si="155"/>
        <v>4.182844000000002</v>
      </c>
      <c r="H1303" s="2">
        <f t="shared" si="159"/>
        <v>3.8690454999999981</v>
      </c>
      <c r="I1303" s="2">
        <f t="array" ref="I1303">SUMPRODUCT(B1287:B1306, (ROW(B1287:B1306)-ROW(B1287)+1)) / (20*21/2)</f>
        <v>3.8753552380952376</v>
      </c>
      <c r="J1303" s="2">
        <f t="shared" si="162"/>
        <v>3.9681351235554039</v>
      </c>
      <c r="K1303" s="2">
        <f t="shared" si="156"/>
        <v>4.0671777134917493</v>
      </c>
    </row>
    <row r="1304" spans="1:11" ht="13.5" x14ac:dyDescent="0.25">
      <c r="A1304" s="3">
        <f>TITRES_STAT!B1307</f>
        <v>44211</v>
      </c>
      <c r="B1304" s="5">
        <f>TITRES_STAT!D1307</f>
        <v>3.7635000000000001</v>
      </c>
      <c r="C1304" s="2">
        <f t="shared" si="157"/>
        <v>-8.1799999999999873E-2</v>
      </c>
      <c r="D1304" s="2">
        <f t="shared" si="158"/>
        <v>3.8567399999999998</v>
      </c>
      <c r="E1304" s="2">
        <f t="shared" si="160"/>
        <v>3.8714500000000003</v>
      </c>
      <c r="F1304" s="2">
        <f t="shared" si="161"/>
        <v>3.9553099999999994</v>
      </c>
      <c r="G1304" s="2">
        <f t="shared" si="155"/>
        <v>4.1722080000000021</v>
      </c>
      <c r="H1304" s="2">
        <f t="shared" si="159"/>
        <v>3.8690049999999978</v>
      </c>
      <c r="I1304" s="2">
        <f t="array" ref="I1304">SUMPRODUCT(B1288:B1307, (ROW(B1288:B1307)-ROW(B1288)+1)) / (20*21/2)</f>
        <v>3.866239523809524</v>
      </c>
      <c r="J1304" s="2">
        <f t="shared" si="162"/>
        <v>3.948646064169175</v>
      </c>
      <c r="K1304" s="2">
        <f t="shared" si="156"/>
        <v>4.055268783550896</v>
      </c>
    </row>
    <row r="1305" spans="1:11" ht="13.5" x14ac:dyDescent="0.25">
      <c r="A1305" s="3">
        <f>TITRES_STAT!B1308</f>
        <v>44214</v>
      </c>
      <c r="B1305" s="5">
        <f>TITRES_STAT!D1308</f>
        <v>3.7635000000000001</v>
      </c>
      <c r="C1305" s="2">
        <f t="shared" si="157"/>
        <v>0</v>
      </c>
      <c r="D1305" s="2">
        <f t="shared" si="158"/>
        <v>3.8403799999999997</v>
      </c>
      <c r="E1305" s="2">
        <f t="shared" si="160"/>
        <v>3.8485500000000004</v>
      </c>
      <c r="F1305" s="2">
        <f t="shared" si="161"/>
        <v>3.9430399999999999</v>
      </c>
      <c r="G1305" s="2">
        <f t="shared" si="155"/>
        <v>4.1615720000000023</v>
      </c>
      <c r="H1305" s="2">
        <f t="shared" si="159"/>
        <v>3.8690049999999974</v>
      </c>
      <c r="I1305" s="2">
        <f t="array" ref="I1305">SUMPRODUCT(B1289:B1308, (ROW(B1289:B1308)-ROW(B1289)+1)) / (20*21/2)</f>
        <v>3.8551780952380952</v>
      </c>
      <c r="J1305" s="2">
        <f t="shared" si="162"/>
        <v>3.9310131056768727</v>
      </c>
      <c r="K1305" s="2">
        <f t="shared" si="156"/>
        <v>4.0438268704704692</v>
      </c>
    </row>
    <row r="1306" spans="1:11" ht="13.5" x14ac:dyDescent="0.25">
      <c r="A1306" s="3">
        <f>TITRES_STAT!B1309</f>
        <v>44215</v>
      </c>
      <c r="B1306" s="5">
        <f>TITRES_STAT!D1309</f>
        <v>3.8043999999999998</v>
      </c>
      <c r="C1306" s="2">
        <f t="shared" si="157"/>
        <v>4.0899999999999714E-2</v>
      </c>
      <c r="D1306" s="2">
        <f t="shared" si="158"/>
        <v>3.8174800000000007</v>
      </c>
      <c r="E1306" s="2">
        <f t="shared" si="160"/>
        <v>3.8330100000000003</v>
      </c>
      <c r="F1306" s="2">
        <f t="shared" si="161"/>
        <v>3.9328150000000002</v>
      </c>
      <c r="G1306" s="2">
        <f t="shared" si="155"/>
        <v>4.1529000000000016</v>
      </c>
      <c r="H1306" s="2">
        <f t="shared" si="159"/>
        <v>3.869209499999998</v>
      </c>
      <c r="I1306" s="2">
        <f t="array" ref="I1306">SUMPRODUCT(B1290:B1309, (ROW(B1290:B1309)-ROW(B1290)+1)) / (20*21/2)</f>
        <v>3.841935714285714</v>
      </c>
      <c r="J1306" s="2">
        <f t="shared" si="162"/>
        <v>3.9189547146600274</v>
      </c>
      <c r="K1306" s="2">
        <f t="shared" si="156"/>
        <v>4.0344375814324112</v>
      </c>
    </row>
    <row r="1307" spans="1:11" ht="13.5" x14ac:dyDescent="0.25">
      <c r="A1307" s="3">
        <f>TITRES_STAT!B1310</f>
        <v>44216</v>
      </c>
      <c r="B1307" s="5">
        <f>TITRES_STAT!D1310</f>
        <v>3.8371</v>
      </c>
      <c r="C1307" s="2">
        <f t="shared" si="157"/>
        <v>3.2700000000000173E-2</v>
      </c>
      <c r="D1307" s="2">
        <f t="shared" si="158"/>
        <v>3.8027600000000001</v>
      </c>
      <c r="E1307" s="2">
        <f t="shared" si="160"/>
        <v>3.82483</v>
      </c>
      <c r="F1307" s="2">
        <f t="shared" si="161"/>
        <v>3.9205450000000006</v>
      </c>
      <c r="G1307" s="2">
        <f t="shared" si="155"/>
        <v>4.1448820000000008</v>
      </c>
      <c r="H1307" s="2">
        <f t="shared" si="159"/>
        <v>3.8701094999999976</v>
      </c>
      <c r="I1307" s="2">
        <f t="array" ref="I1307">SUMPRODUCT(B1291:B1310, (ROW(B1291:B1310)-ROW(B1291)+1)) / (20*21/2)</f>
        <v>3.8254585714285709</v>
      </c>
      <c r="J1307" s="2">
        <f t="shared" si="162"/>
        <v>3.9111590275495489</v>
      </c>
      <c r="K1307" s="2">
        <f t="shared" si="156"/>
        <v>4.0266988527487877</v>
      </c>
    </row>
    <row r="1308" spans="1:11" ht="13.5" x14ac:dyDescent="0.25">
      <c r="A1308" s="3">
        <f>TITRES_STAT!B1311</f>
        <v>44217</v>
      </c>
      <c r="B1308" s="5">
        <f>TITRES_STAT!D1311</f>
        <v>3.8043999999999998</v>
      </c>
      <c r="C1308" s="2">
        <f t="shared" si="157"/>
        <v>-3.2700000000000173E-2</v>
      </c>
      <c r="D1308" s="2">
        <f t="shared" si="158"/>
        <v>3.7945799999999998</v>
      </c>
      <c r="E1308" s="2">
        <f t="shared" si="160"/>
        <v>3.8272900000000005</v>
      </c>
      <c r="F1308" s="2">
        <f t="shared" si="161"/>
        <v>3.9025450000000008</v>
      </c>
      <c r="G1308" s="2">
        <f t="shared" si="155"/>
        <v>4.1375200000000003</v>
      </c>
      <c r="H1308" s="2">
        <f t="shared" si="159"/>
        <v>3.8704369999999972</v>
      </c>
      <c r="I1308" s="2">
        <f t="array" ref="I1308">SUMPRODUCT(B1292:B1311, (ROW(B1292:B1311)-ROW(B1292)+1)) / (20*21/2)</f>
        <v>3.8076104761904759</v>
      </c>
      <c r="J1308" s="2">
        <f t="shared" si="162"/>
        <v>3.9009915011162581</v>
      </c>
      <c r="K1308" s="2">
        <f t="shared" si="156"/>
        <v>4.0179812506802079</v>
      </c>
    </row>
    <row r="1309" spans="1:11" ht="13.5" x14ac:dyDescent="0.25">
      <c r="A1309" s="3">
        <f>TITRES_STAT!B1312</f>
        <v>44218</v>
      </c>
      <c r="B1309" s="5">
        <f>TITRES_STAT!D1312</f>
        <v>3.7635000000000001</v>
      </c>
      <c r="C1309" s="2">
        <f t="shared" si="157"/>
        <v>-4.0899999999999714E-2</v>
      </c>
      <c r="D1309" s="2">
        <f t="shared" si="158"/>
        <v>3.7945799999999998</v>
      </c>
      <c r="E1309" s="2">
        <f t="shared" si="160"/>
        <v>3.8256600000000001</v>
      </c>
      <c r="F1309" s="2">
        <f t="shared" si="161"/>
        <v>3.8874100000000005</v>
      </c>
      <c r="G1309" s="2">
        <f t="shared" si="155"/>
        <v>4.1286839999999998</v>
      </c>
      <c r="H1309" s="2">
        <f t="shared" si="159"/>
        <v>3.8710914999999977</v>
      </c>
      <c r="I1309" s="2">
        <f t="array" ref="I1309">SUMPRODUCT(B1293:B1312, (ROW(B1293:B1312)-ROW(B1293)+1)) / (20*21/2)</f>
        <v>3.7944447619047619</v>
      </c>
      <c r="J1309" s="2">
        <f t="shared" si="162"/>
        <v>3.8878970724385193</v>
      </c>
      <c r="K1309" s="2">
        <f t="shared" si="156"/>
        <v>4.0080015937907882</v>
      </c>
    </row>
    <row r="1310" spans="1:11" ht="13.5" x14ac:dyDescent="0.25">
      <c r="A1310" s="3">
        <f>TITRES_STAT!B1313</f>
        <v>44221</v>
      </c>
      <c r="B1310" s="5">
        <f>TITRES_STAT!D1313</f>
        <v>3.7143999999999999</v>
      </c>
      <c r="C1310" s="2">
        <f t="shared" si="157"/>
        <v>-4.9100000000000144E-2</v>
      </c>
      <c r="D1310" s="2">
        <f t="shared" si="158"/>
        <v>3.7847599999999999</v>
      </c>
      <c r="E1310" s="2">
        <f t="shared" si="160"/>
        <v>3.8125699999999996</v>
      </c>
      <c r="F1310" s="2">
        <f t="shared" si="161"/>
        <v>3.869005</v>
      </c>
      <c r="G1310" s="2">
        <f t="shared" si="155"/>
        <v>4.1170660000000003</v>
      </c>
      <c r="H1310" s="2">
        <f t="shared" si="159"/>
        <v>3.8717049999999977</v>
      </c>
      <c r="I1310" s="2">
        <f t="array" ref="I1310">SUMPRODUCT(B1294:B1313, (ROW(B1294:B1313)-ROW(B1294)+1)) / (20*21/2)</f>
        <v>3.7723533333333323</v>
      </c>
      <c r="J1310" s="2">
        <f t="shared" si="162"/>
        <v>3.871373541730089</v>
      </c>
      <c r="K1310" s="2">
        <f t="shared" si="156"/>
        <v>3.9964878057989925</v>
      </c>
    </row>
    <row r="1311" spans="1:11" ht="13.5" x14ac:dyDescent="0.25">
      <c r="A1311" s="3">
        <f>TITRES_STAT!B1314</f>
        <v>44222</v>
      </c>
      <c r="B1311" s="5">
        <f>TITRES_STAT!D1314</f>
        <v>3.6816</v>
      </c>
      <c r="C1311" s="2">
        <f t="shared" si="157"/>
        <v>-3.279999999999994E-2</v>
      </c>
      <c r="D1311" s="2">
        <f t="shared" si="158"/>
        <v>3.7601999999999998</v>
      </c>
      <c r="E1311" s="2">
        <f t="shared" si="160"/>
        <v>3.7888400000000004</v>
      </c>
      <c r="F1311" s="2">
        <f t="shared" si="161"/>
        <v>3.8526400000000001</v>
      </c>
      <c r="G1311" s="2">
        <f t="shared" si="155"/>
        <v>4.1016839999999997</v>
      </c>
      <c r="H1311" s="2">
        <f t="shared" si="159"/>
        <v>3.8726864999999977</v>
      </c>
      <c r="I1311" s="2">
        <f t="array" ref="I1311">SUMPRODUCT(B1295:B1314, (ROW(B1295:B1314)-ROW(B1295)+1)) / (20*21/2)</f>
        <v>3.7513899999999998</v>
      </c>
      <c r="J1311" s="2">
        <f t="shared" si="162"/>
        <v>3.8532998710891282</v>
      </c>
      <c r="K1311" s="2">
        <f t="shared" si="156"/>
        <v>3.9841392643951106</v>
      </c>
    </row>
    <row r="1312" spans="1:11" ht="13.5" x14ac:dyDescent="0.25">
      <c r="A1312" s="3">
        <f>TITRES_STAT!B1315</f>
        <v>44223</v>
      </c>
      <c r="B1312" s="5">
        <f>TITRES_STAT!D1315</f>
        <v>3.7143999999999999</v>
      </c>
      <c r="C1312" s="2">
        <f t="shared" si="157"/>
        <v>3.279999999999994E-2</v>
      </c>
      <c r="D1312" s="2">
        <f t="shared" si="158"/>
        <v>3.7356600000000002</v>
      </c>
      <c r="E1312" s="2">
        <f t="shared" si="160"/>
        <v>3.7692100000000002</v>
      </c>
      <c r="F1312" s="2">
        <f t="shared" si="161"/>
        <v>3.83996</v>
      </c>
      <c r="G1312" s="2">
        <f t="shared" si="155"/>
        <v>4.0846679999999997</v>
      </c>
      <c r="H1312" s="2">
        <f t="shared" si="159"/>
        <v>3.8737094999999973</v>
      </c>
      <c r="I1312" s="2">
        <f t="array" ref="I1312">SUMPRODUCT(B1296:B1315, (ROW(B1296:B1315)-ROW(B1296)+1)) / (20*21/2)</f>
        <v>3.732296666666667</v>
      </c>
      <c r="J1312" s="2">
        <f t="shared" si="162"/>
        <v>3.8400713119377827</v>
      </c>
      <c r="K1312" s="2">
        <f t="shared" si="156"/>
        <v>3.9735612540266749</v>
      </c>
    </row>
    <row r="1313" spans="1:11" ht="13.5" x14ac:dyDescent="0.25">
      <c r="A1313" s="3">
        <f>TITRES_STAT!B1316</f>
        <v>44224</v>
      </c>
      <c r="B1313" s="5">
        <f>TITRES_STAT!D1316</f>
        <v>3.6080000000000001</v>
      </c>
      <c r="C1313" s="2">
        <f t="shared" si="157"/>
        <v>-0.10639999999999983</v>
      </c>
      <c r="D1313" s="2">
        <f t="shared" si="158"/>
        <v>3.69638</v>
      </c>
      <c r="E1313" s="2">
        <f t="shared" si="160"/>
        <v>3.7454799999999997</v>
      </c>
      <c r="F1313" s="2">
        <f t="shared" si="161"/>
        <v>3.8199150000000008</v>
      </c>
      <c r="G1313" s="2">
        <f t="shared" si="155"/>
        <v>4.0681419999999999</v>
      </c>
      <c r="H1313" s="2">
        <f t="shared" si="159"/>
        <v>3.8742409999999965</v>
      </c>
      <c r="I1313" s="2">
        <f t="array" ref="I1313">SUMPRODUCT(B1297:B1316, (ROW(B1297:B1316)-ROW(B1297)+1)) / (20*21/2)</f>
        <v>3.7150733333333337</v>
      </c>
      <c r="J1313" s="2">
        <f t="shared" si="162"/>
        <v>3.8179692822294227</v>
      </c>
      <c r="K1313" s="2">
        <f t="shared" si="156"/>
        <v>3.9592255185746486</v>
      </c>
    </row>
    <row r="1314" spans="1:11" ht="13.5" x14ac:dyDescent="0.25">
      <c r="A1314" s="3">
        <f>TITRES_STAT!B1317</f>
        <v>44225</v>
      </c>
      <c r="B1314" s="5">
        <f>TITRES_STAT!D1317</f>
        <v>3.5998000000000001</v>
      </c>
      <c r="C1314" s="2">
        <f t="shared" si="157"/>
        <v>-8.1999999999999851E-3</v>
      </c>
      <c r="D1314" s="2">
        <f t="shared" si="158"/>
        <v>3.66364</v>
      </c>
      <c r="E1314" s="2">
        <f t="shared" si="160"/>
        <v>3.7291099999999999</v>
      </c>
      <c r="F1314" s="2">
        <f t="shared" si="161"/>
        <v>3.8002799999999999</v>
      </c>
      <c r="G1314" s="2">
        <f t="shared" si="155"/>
        <v>4.0519419999999995</v>
      </c>
      <c r="H1314" s="2">
        <f t="shared" si="159"/>
        <v>3.8746909999999968</v>
      </c>
      <c r="I1314" s="2">
        <f t="array" ref="I1314">SUMPRODUCT(B1298:B1317, (ROW(B1298:B1317)-ROW(B1298)+1)) / (20*21/2)</f>
        <v>3.6980119047619047</v>
      </c>
      <c r="J1314" s="2">
        <f t="shared" si="162"/>
        <v>3.7971912553504299</v>
      </c>
      <c r="K1314" s="2">
        <f t="shared" si="156"/>
        <v>3.9451304001991723</v>
      </c>
    </row>
    <row r="1315" spans="1:11" ht="13.5" x14ac:dyDescent="0.25">
      <c r="A1315" s="3">
        <f>TITRES_STAT!B1318</f>
        <v>44228</v>
      </c>
      <c r="B1315" s="5">
        <f>TITRES_STAT!D1318</f>
        <v>3.5998000000000001</v>
      </c>
      <c r="C1315" s="2">
        <f t="shared" si="157"/>
        <v>0</v>
      </c>
      <c r="D1315" s="2">
        <f t="shared" si="158"/>
        <v>3.6407200000000004</v>
      </c>
      <c r="E1315" s="2">
        <f t="shared" si="160"/>
        <v>3.7127400000000002</v>
      </c>
      <c r="F1315" s="2">
        <f t="shared" si="161"/>
        <v>3.7806450000000007</v>
      </c>
      <c r="G1315" s="2">
        <f t="shared" si="155"/>
        <v>4.0380319999999994</v>
      </c>
      <c r="H1315" s="2">
        <f t="shared" si="159"/>
        <v>3.8748954999999965</v>
      </c>
      <c r="I1315" s="2">
        <f t="array" ref="I1315">SUMPRODUCT(B1299:B1318, (ROW(B1299:B1318)-ROW(B1299)+1)) / (20*21/2)</f>
        <v>3.6802047619047622</v>
      </c>
      <c r="J1315" s="2">
        <f t="shared" si="162"/>
        <v>3.7783920881741984</v>
      </c>
      <c r="K1315" s="2">
        <f t="shared" si="156"/>
        <v>3.9315880315639107</v>
      </c>
    </row>
    <row r="1316" spans="1:11" ht="13.5" x14ac:dyDescent="0.25">
      <c r="A1316" s="3">
        <f>TITRES_STAT!B1319</f>
        <v>44229</v>
      </c>
      <c r="B1316" s="5">
        <f>TITRES_STAT!D1319</f>
        <v>3.5998000000000001</v>
      </c>
      <c r="C1316" s="2">
        <f t="shared" si="157"/>
        <v>0</v>
      </c>
      <c r="D1316" s="2">
        <f t="shared" si="158"/>
        <v>3.6243600000000002</v>
      </c>
      <c r="E1316" s="2">
        <f t="shared" si="160"/>
        <v>3.6922800000000002</v>
      </c>
      <c r="F1316" s="2">
        <f t="shared" si="161"/>
        <v>3.7626450000000005</v>
      </c>
      <c r="G1316" s="2">
        <f t="shared" si="155"/>
        <v>4.0246139999999988</v>
      </c>
      <c r="H1316" s="2">
        <f t="shared" si="159"/>
        <v>3.8745679999999965</v>
      </c>
      <c r="I1316" s="2">
        <f t="array" ref="I1316">SUMPRODUCT(B1300:B1319, (ROW(B1300:B1319)-ROW(B1300)+1)) / (20*21/2)</f>
        <v>3.6611161904761902</v>
      </c>
      <c r="J1316" s="2">
        <f t="shared" si="162"/>
        <v>3.7613833178718936</v>
      </c>
      <c r="K1316" s="2">
        <f t="shared" si="156"/>
        <v>3.9185767362084634</v>
      </c>
    </row>
    <row r="1317" spans="1:11" ht="13.5" x14ac:dyDescent="0.25">
      <c r="A1317" s="3">
        <f>TITRES_STAT!B1320</f>
        <v>44230</v>
      </c>
      <c r="B1317" s="5">
        <f>TITRES_STAT!D1320</f>
        <v>3.5834999999999999</v>
      </c>
      <c r="C1317" s="2">
        <f t="shared" si="157"/>
        <v>-1.6300000000000203E-2</v>
      </c>
      <c r="D1317" s="2">
        <f t="shared" si="158"/>
        <v>3.5981800000000002</v>
      </c>
      <c r="E1317" s="2">
        <f t="shared" si="160"/>
        <v>3.6669200000000002</v>
      </c>
      <c r="F1317" s="2">
        <f t="shared" si="161"/>
        <v>3.7458750000000003</v>
      </c>
      <c r="G1317" s="2">
        <f t="shared" si="155"/>
        <v>4.0098879999999983</v>
      </c>
      <c r="H1317" s="2">
        <f t="shared" si="159"/>
        <v>3.8739134999999965</v>
      </c>
      <c r="I1317" s="2">
        <f t="array" ref="I1317">SUMPRODUCT(B1301:B1320, (ROW(B1301:B1320)-ROW(B1301)+1)) / (20*21/2)</f>
        <v>3.6424152380952379</v>
      </c>
      <c r="J1317" s="2">
        <f t="shared" si="162"/>
        <v>3.7444420495031419</v>
      </c>
      <c r="K1317" s="2">
        <f t="shared" si="156"/>
        <v>3.9054364720434256</v>
      </c>
    </row>
    <row r="1318" spans="1:11" ht="13.5" x14ac:dyDescent="0.25">
      <c r="A1318" s="3">
        <f>TITRES_STAT!B1321</f>
        <v>44231</v>
      </c>
      <c r="B1318" s="5">
        <f>TITRES_STAT!D1321</f>
        <v>3.5589</v>
      </c>
      <c r="C1318" s="2">
        <f t="shared" si="157"/>
        <v>-2.4599999999999955E-2</v>
      </c>
      <c r="D1318" s="2">
        <f t="shared" si="158"/>
        <v>3.5883600000000002</v>
      </c>
      <c r="E1318" s="2">
        <f t="shared" si="160"/>
        <v>3.6423700000000006</v>
      </c>
      <c r="F1318" s="2">
        <f t="shared" si="161"/>
        <v>3.7348300000000001</v>
      </c>
      <c r="G1318" s="2">
        <f t="shared" si="155"/>
        <v>3.993523999999999</v>
      </c>
      <c r="H1318" s="2">
        <f t="shared" si="159"/>
        <v>3.8736679999999972</v>
      </c>
      <c r="I1318" s="2">
        <f t="array" ref="I1318">SUMPRODUCT(B1302:B1321, (ROW(B1302:B1321)-ROW(B1302)+1)) / (20*21/2)</f>
        <v>3.6182242857142857</v>
      </c>
      <c r="J1318" s="2">
        <f t="shared" si="162"/>
        <v>3.7267713781218901</v>
      </c>
      <c r="K1318" s="2">
        <f t="shared" si="156"/>
        <v>3.8918468064730956</v>
      </c>
    </row>
    <row r="1319" spans="1:11" ht="13.5" x14ac:dyDescent="0.25">
      <c r="A1319" s="3">
        <f>TITRES_STAT!B1322</f>
        <v>44232</v>
      </c>
      <c r="B1319" s="5">
        <f>TITRES_STAT!D1322</f>
        <v>3.5344000000000002</v>
      </c>
      <c r="C1319" s="2">
        <f t="shared" si="157"/>
        <v>-2.4499999999999744E-2</v>
      </c>
      <c r="D1319" s="2">
        <f t="shared" si="158"/>
        <v>3.5752800000000002</v>
      </c>
      <c r="E1319" s="2">
        <f t="shared" si="160"/>
        <v>3.6194600000000001</v>
      </c>
      <c r="F1319" s="2">
        <f t="shared" si="161"/>
        <v>3.7225600000000001</v>
      </c>
      <c r="G1319" s="2">
        <f t="shared" si="155"/>
        <v>3.9740519999999981</v>
      </c>
      <c r="H1319" s="2">
        <f t="shared" si="159"/>
        <v>3.8733409999999968</v>
      </c>
      <c r="I1319" s="2">
        <f t="array" ref="I1319">SUMPRODUCT(B1303:B1322, (ROW(B1303:B1322)-ROW(B1303)+1)) / (20*21/2)</f>
        <v>3.6102728571428568</v>
      </c>
      <c r="J1319" s="2">
        <f t="shared" si="162"/>
        <v>3.7084502944912341</v>
      </c>
      <c r="K1319" s="2">
        <f t="shared" si="156"/>
        <v>3.8778292846506215</v>
      </c>
    </row>
    <row r="1320" spans="1:11" ht="13.5" x14ac:dyDescent="0.25">
      <c r="A1320" s="3">
        <f>TITRES_STAT!B1323</f>
        <v>44235</v>
      </c>
      <c r="B1320" s="5">
        <f>TITRES_STAT!D1323</f>
        <v>3.5261999999999998</v>
      </c>
      <c r="C1320" s="2">
        <f t="shared" si="157"/>
        <v>-8.2000000000004292E-3</v>
      </c>
      <c r="D1320" s="2">
        <f t="shared" si="158"/>
        <v>3.5605600000000002</v>
      </c>
      <c r="E1320" s="2">
        <f t="shared" si="160"/>
        <v>3.6006400000000007</v>
      </c>
      <c r="F1320" s="2">
        <f t="shared" si="161"/>
        <v>3.7066050000000006</v>
      </c>
      <c r="G1320" s="2">
        <f t="shared" si="155"/>
        <v>3.9545799999999982</v>
      </c>
      <c r="H1320" s="2">
        <f t="shared" si="159"/>
        <v>3.8724409999999971</v>
      </c>
      <c r="I1320" s="2">
        <f t="array" ref="I1320">SUMPRODUCT(B1304:B1323, (ROW(B1304:B1323)-ROW(B1304)+1)) / (20*21/2)</f>
        <v>3.6115923809523816</v>
      </c>
      <c r="J1320" s="2">
        <f t="shared" si="162"/>
        <v>3.691093123587307</v>
      </c>
      <c r="K1320" s="2">
        <f t="shared" si="156"/>
        <v>3.8640399009388324</v>
      </c>
    </row>
    <row r="1321" spans="1:11" ht="13.5" x14ac:dyDescent="0.25">
      <c r="A1321" s="3">
        <f>TITRES_STAT!B1324</f>
        <v>44236</v>
      </c>
      <c r="B1321" s="5">
        <f>TITRES_STAT!D1324</f>
        <v>3.4525999999999999</v>
      </c>
      <c r="C1321" s="2">
        <f t="shared" si="157"/>
        <v>-7.3599999999999888E-2</v>
      </c>
      <c r="D1321" s="2">
        <f t="shared" si="158"/>
        <v>3.53112</v>
      </c>
      <c r="E1321" s="2">
        <f t="shared" si="160"/>
        <v>3.5777399999999999</v>
      </c>
      <c r="F1321" s="2">
        <f t="shared" si="161"/>
        <v>3.6832900000000008</v>
      </c>
      <c r="G1321" s="2">
        <f t="shared" si="155"/>
        <v>3.9295459999999975</v>
      </c>
      <c r="H1321" s="2">
        <f t="shared" si="159"/>
        <v>3.8707229999999964</v>
      </c>
      <c r="I1321" s="2">
        <f t="array" ref="I1321">SUMPRODUCT(B1305:B1324, (ROW(B1305:B1324)-ROW(B1305)+1)) / (20*21/2)</f>
        <v>3.6097961904761897</v>
      </c>
      <c r="J1321" s="2">
        <f t="shared" si="162"/>
        <v>3.6683794927694682</v>
      </c>
      <c r="K1321" s="2">
        <f t="shared" si="156"/>
        <v>3.8479050028628001</v>
      </c>
    </row>
    <row r="1322" spans="1:11" ht="13.5" x14ac:dyDescent="0.25">
      <c r="A1322" s="3">
        <f>TITRES_STAT!B1325</f>
        <v>44237</v>
      </c>
      <c r="B1322" s="5">
        <f>TITRES_STAT!D1325</f>
        <v>3.5998000000000001</v>
      </c>
      <c r="C1322" s="2">
        <f t="shared" si="157"/>
        <v>0.14720000000000022</v>
      </c>
      <c r="D1322" s="2">
        <f t="shared" si="158"/>
        <v>3.5343800000000001</v>
      </c>
      <c r="E1322" s="2">
        <f t="shared" si="160"/>
        <v>3.5662800000000003</v>
      </c>
      <c r="F1322" s="2">
        <f t="shared" si="161"/>
        <v>3.6677450000000009</v>
      </c>
      <c r="G1322" s="2">
        <f t="shared" si="155"/>
        <v>3.9046739999999978</v>
      </c>
      <c r="H1322" s="2">
        <f t="shared" si="159"/>
        <v>3.8697409999999963</v>
      </c>
      <c r="I1322" s="2">
        <f t="array" ref="I1322">SUMPRODUCT(B1306:B1325, (ROW(B1306:B1325)-ROW(B1306)+1)) / (20*21/2)</f>
        <v>3.5984609523809521</v>
      </c>
      <c r="J1322" s="2">
        <f t="shared" si="162"/>
        <v>3.6618481125057092</v>
      </c>
      <c r="K1322" s="2">
        <f t="shared" si="156"/>
        <v>3.8381753949073962</v>
      </c>
    </row>
    <row r="1323" spans="1:11" ht="13.5" x14ac:dyDescent="0.25">
      <c r="A1323" s="3">
        <f>TITRES_STAT!B1326</f>
        <v>44238</v>
      </c>
      <c r="B1323" s="5">
        <f>TITRES_STAT!D1326</f>
        <v>3.6816</v>
      </c>
      <c r="C1323" s="2">
        <f t="shared" si="157"/>
        <v>8.1799999999999873E-2</v>
      </c>
      <c r="D1323" s="2">
        <f t="shared" si="158"/>
        <v>3.5589199999999996</v>
      </c>
      <c r="E1323" s="2">
        <f t="shared" si="160"/>
        <v>3.5736400000000001</v>
      </c>
      <c r="F1323" s="2">
        <f t="shared" si="161"/>
        <v>3.6595600000000004</v>
      </c>
      <c r="G1323" s="2">
        <f t="shared" si="155"/>
        <v>3.8827459999999974</v>
      </c>
      <c r="H1323" s="2">
        <f t="shared" si="159"/>
        <v>3.8692089999999961</v>
      </c>
      <c r="I1323" s="2">
        <f t="array" ref="I1323">SUMPRODUCT(B1307:B1326, (ROW(B1307:B1326)-ROW(B1307)+1)) / (20*21/2)</f>
        <v>3.5819785714285719</v>
      </c>
      <c r="J1323" s="2">
        <f t="shared" si="162"/>
        <v>3.6637292446480227</v>
      </c>
      <c r="K1323" s="2">
        <f t="shared" si="156"/>
        <v>3.8320351833424002</v>
      </c>
    </row>
    <row r="1324" spans="1:11" ht="13.5" x14ac:dyDescent="0.25">
      <c r="A1324" s="3">
        <f>TITRES_STAT!B1327</f>
        <v>44239</v>
      </c>
      <c r="B1324" s="5">
        <f>TITRES_STAT!D1327</f>
        <v>3.6406999999999998</v>
      </c>
      <c r="C1324" s="2">
        <f t="shared" si="157"/>
        <v>-4.0900000000000158E-2</v>
      </c>
      <c r="D1324" s="2">
        <f t="shared" si="158"/>
        <v>3.5801799999999999</v>
      </c>
      <c r="E1324" s="2">
        <f t="shared" si="160"/>
        <v>3.5777300000000003</v>
      </c>
      <c r="F1324" s="2">
        <f t="shared" si="161"/>
        <v>3.6534199999999997</v>
      </c>
      <c r="G1324" s="2">
        <f t="shared" si="155"/>
        <v>3.8657279999999981</v>
      </c>
      <c r="H1324" s="2">
        <f t="shared" si="159"/>
        <v>3.8690044999999968</v>
      </c>
      <c r="I1324" s="2">
        <f t="array" ref="I1324">SUMPRODUCT(B1308:B1327, (ROW(B1308:B1327)-ROW(B1308)+1)) / (20*21/2)</f>
        <v>3.5795604761904758</v>
      </c>
      <c r="J1324" s="2">
        <f t="shared" si="162"/>
        <v>3.661535983252973</v>
      </c>
      <c r="K1324" s="2">
        <f t="shared" si="156"/>
        <v>3.824531842819169</v>
      </c>
    </row>
    <row r="1325" spans="1:11" ht="13.5" x14ac:dyDescent="0.25">
      <c r="A1325" s="3">
        <f>TITRES_STAT!B1328</f>
        <v>44242</v>
      </c>
      <c r="B1325" s="5">
        <f>TITRES_STAT!D1328</f>
        <v>3.5344000000000002</v>
      </c>
      <c r="C1325" s="2">
        <f t="shared" si="157"/>
        <v>-0.10629999999999962</v>
      </c>
      <c r="D1325" s="2">
        <f t="shared" si="158"/>
        <v>3.5818200000000004</v>
      </c>
      <c r="E1325" s="2">
        <f t="shared" si="160"/>
        <v>3.5711900000000001</v>
      </c>
      <c r="F1325" s="2">
        <f t="shared" si="161"/>
        <v>3.6419650000000003</v>
      </c>
      <c r="G1325" s="2">
        <f t="shared" si="155"/>
        <v>3.849365999999999</v>
      </c>
      <c r="H1325" s="2">
        <f t="shared" si="159"/>
        <v>3.8683089999999969</v>
      </c>
      <c r="I1325" s="2">
        <f t="array" ref="I1325">SUMPRODUCT(B1309:B1328, (ROW(B1309:B1328)-ROW(B1309)+1)) / (20*21/2)</f>
        <v>3.5813961904761906</v>
      </c>
      <c r="J1325" s="2">
        <f t="shared" si="162"/>
        <v>3.6494277943717375</v>
      </c>
      <c r="K1325" s="2">
        <f t="shared" si="156"/>
        <v>3.8131541234929274</v>
      </c>
    </row>
    <row r="1326" spans="1:11" ht="13.5" x14ac:dyDescent="0.25">
      <c r="A1326" s="3">
        <f>TITRES_STAT!B1329</f>
        <v>44243</v>
      </c>
      <c r="B1326" s="5">
        <f>TITRES_STAT!D1329</f>
        <v>3.4689000000000001</v>
      </c>
      <c r="C1326" s="2">
        <f t="shared" si="157"/>
        <v>-6.5500000000000114E-2</v>
      </c>
      <c r="D1326" s="2">
        <f t="shared" si="158"/>
        <v>3.58508</v>
      </c>
      <c r="E1326" s="2">
        <f t="shared" si="160"/>
        <v>3.5580999999999996</v>
      </c>
      <c r="F1326" s="2">
        <f t="shared" si="161"/>
        <v>3.6251900000000008</v>
      </c>
      <c r="G1326" s="2">
        <f t="shared" si="155"/>
        <v>3.8321839999999985</v>
      </c>
      <c r="H1326" s="2">
        <f t="shared" si="159"/>
        <v>3.8678179999999971</v>
      </c>
      <c r="I1326" s="2">
        <f t="array" ref="I1326">SUMPRODUCT(B1310:B1329, (ROW(B1310:B1329)-ROW(B1310)+1)) / (20*21/2)</f>
        <v>3.5731357142857143</v>
      </c>
      <c r="J1326" s="2">
        <f t="shared" si="162"/>
        <v>3.6322346710982387</v>
      </c>
      <c r="K1326" s="2">
        <f t="shared" si="156"/>
        <v>3.7996539617873228</v>
      </c>
    </row>
    <row r="1327" spans="1:11" ht="13.5" x14ac:dyDescent="0.25">
      <c r="A1327" s="3">
        <f>TITRES_STAT!B1330</f>
        <v>44244</v>
      </c>
      <c r="B1327" s="5">
        <f>TITRES_STAT!D1330</f>
        <v>3.5998000000000001</v>
      </c>
      <c r="C1327" s="2">
        <f t="shared" si="157"/>
        <v>0.13090000000000002</v>
      </c>
      <c r="D1327" s="2">
        <f t="shared" si="158"/>
        <v>3.58508</v>
      </c>
      <c r="E1327" s="2">
        <f t="shared" si="160"/>
        <v>3.5597300000000005</v>
      </c>
      <c r="F1327" s="2">
        <f t="shared" si="161"/>
        <v>3.613325000000001</v>
      </c>
      <c r="G1327" s="2">
        <f t="shared" si="155"/>
        <v>3.8200739999999977</v>
      </c>
      <c r="H1327" s="2">
        <f t="shared" si="159"/>
        <v>3.8675724999999965</v>
      </c>
      <c r="I1327" s="2">
        <f t="array" ref="I1327">SUMPRODUCT(B1311:B1330, (ROW(B1311:B1330)-ROW(B1311)+1)) / (20*21/2)</f>
        <v>3.5613680952380955</v>
      </c>
      <c r="J1327" s="2">
        <f t="shared" si="162"/>
        <v>3.6291456548031684</v>
      </c>
      <c r="K1327" s="2">
        <f t="shared" si="156"/>
        <v>3.7918165515211535</v>
      </c>
    </row>
    <row r="1328" spans="1:11" ht="13.5" x14ac:dyDescent="0.25">
      <c r="A1328" s="3">
        <f>TITRES_STAT!B1331</f>
        <v>44245</v>
      </c>
      <c r="B1328" s="5">
        <f>TITRES_STAT!D1331</f>
        <v>3.6326000000000001</v>
      </c>
      <c r="C1328" s="2">
        <f t="shared" si="157"/>
        <v>3.279999999999994E-2</v>
      </c>
      <c r="D1328" s="2">
        <f t="shared" si="158"/>
        <v>3.5752800000000002</v>
      </c>
      <c r="E1328" s="2">
        <f t="shared" si="160"/>
        <v>3.5671000000000008</v>
      </c>
      <c r="F1328" s="2">
        <f t="shared" si="161"/>
        <v>3.6047350000000002</v>
      </c>
      <c r="G1328" s="2">
        <f t="shared" si="155"/>
        <v>3.8122199999999982</v>
      </c>
      <c r="H1328" s="2">
        <f t="shared" si="159"/>
        <v>3.867327499999996</v>
      </c>
      <c r="I1328" s="2">
        <f t="array" ref="I1328">SUMPRODUCT(B1312:B1331, (ROW(B1312:B1331)-ROW(B1312)+1)) / (20*21/2)</f>
        <v>3.5429790476190468</v>
      </c>
      <c r="J1328" s="2">
        <f t="shared" si="162"/>
        <v>3.6294746400600095</v>
      </c>
      <c r="K1328" s="2">
        <f t="shared" si="156"/>
        <v>3.7855727651869904</v>
      </c>
    </row>
    <row r="1329" spans="1:11" ht="13.5" x14ac:dyDescent="0.25">
      <c r="A1329" s="3">
        <f>TITRES_STAT!B1332</f>
        <v>44246</v>
      </c>
      <c r="B1329" s="5">
        <f>TITRES_STAT!D1332</f>
        <v>3.5179999999999998</v>
      </c>
      <c r="C1329" s="2">
        <f t="shared" si="157"/>
        <v>-0.11460000000000026</v>
      </c>
      <c r="D1329" s="2">
        <f t="shared" si="158"/>
        <v>3.5507400000000002</v>
      </c>
      <c r="E1329" s="2">
        <f t="shared" si="160"/>
        <v>3.5654600000000003</v>
      </c>
      <c r="F1329" s="2">
        <f t="shared" si="161"/>
        <v>3.59246</v>
      </c>
      <c r="G1329" s="2">
        <f t="shared" si="155"/>
        <v>3.8022379999999973</v>
      </c>
      <c r="H1329" s="2">
        <f t="shared" si="159"/>
        <v>3.8670409999999968</v>
      </c>
      <c r="I1329" s="2">
        <f t="array" ref="I1329">SUMPRODUCT(B1313:B1332, (ROW(B1313:B1332)-ROW(B1313)+1)) / (20*21/2)</f>
        <v>3.5259923809523812</v>
      </c>
      <c r="J1329" s="2">
        <f t="shared" si="162"/>
        <v>3.6188580076733419</v>
      </c>
      <c r="K1329" s="2">
        <f t="shared" si="156"/>
        <v>3.7750797155718145</v>
      </c>
    </row>
    <row r="1330" spans="1:11" ht="13.5" x14ac:dyDescent="0.25">
      <c r="A1330" s="3">
        <f>TITRES_STAT!B1333</f>
        <v>44249</v>
      </c>
      <c r="B1330" s="5">
        <f>TITRES_STAT!D1333</f>
        <v>3.4689000000000001</v>
      </c>
      <c r="C1330" s="2">
        <f t="shared" si="157"/>
        <v>-4.9099999999999699E-2</v>
      </c>
      <c r="D1330" s="2">
        <f t="shared" si="158"/>
        <v>3.5376400000000006</v>
      </c>
      <c r="E1330" s="2">
        <f t="shared" si="160"/>
        <v>3.5597299999999996</v>
      </c>
      <c r="F1330" s="2">
        <f t="shared" si="161"/>
        <v>3.5801850000000011</v>
      </c>
      <c r="G1330" s="2">
        <f t="shared" ref="G1330:G1393" si="163">AVERAGE(B1281:B1330)</f>
        <v>3.7917659999999973</v>
      </c>
      <c r="H1330" s="2">
        <f t="shared" si="159"/>
        <v>3.8660179999999968</v>
      </c>
      <c r="I1330" s="2">
        <f t="array" ref="I1330">SUMPRODUCT(B1314:B1333, (ROW(B1314:B1333)-ROW(B1314)+1)) / (20*21/2)</f>
        <v>3.4980976190476198</v>
      </c>
      <c r="J1330" s="2">
        <f t="shared" si="162"/>
        <v>3.6045762926568332</v>
      </c>
      <c r="K1330" s="2">
        <f t="shared" si="156"/>
        <v>3.7630726679023319</v>
      </c>
    </row>
    <row r="1331" spans="1:11" ht="13.5" x14ac:dyDescent="0.25">
      <c r="A1331" s="3">
        <f>TITRES_STAT!B1334</f>
        <v>44250</v>
      </c>
      <c r="B1331" s="5">
        <f>TITRES_STAT!D1334</f>
        <v>3.3871000000000002</v>
      </c>
      <c r="C1331" s="2">
        <f t="shared" si="157"/>
        <v>-8.1799999999999873E-2</v>
      </c>
      <c r="D1331" s="2">
        <f t="shared" si="158"/>
        <v>3.52128</v>
      </c>
      <c r="E1331" s="2">
        <f t="shared" si="160"/>
        <v>3.5531800000000002</v>
      </c>
      <c r="F1331" s="2">
        <f t="shared" si="161"/>
        <v>3.5654600000000007</v>
      </c>
      <c r="G1331" s="2">
        <f t="shared" si="163"/>
        <v>3.7773659999999971</v>
      </c>
      <c r="H1331" s="2">
        <f t="shared" si="159"/>
        <v>3.8651179999999972</v>
      </c>
      <c r="I1331" s="2">
        <f t="array" ref="I1331">SUMPRODUCT(B1315:B1334, (ROW(B1315:B1334)-ROW(B1315)+1)) / (20*21/2)</f>
        <v>3.4695447619047624</v>
      </c>
      <c r="J1331" s="2">
        <f t="shared" si="162"/>
        <v>3.5838642647847538</v>
      </c>
      <c r="K1331" s="2">
        <f t="shared" ref="K1331:K1394" si="164">$K$4*B1331+(1-$K$4)*K1330</f>
        <v>3.7483286417100841</v>
      </c>
    </row>
    <row r="1332" spans="1:11" ht="13.5" x14ac:dyDescent="0.25">
      <c r="A1332" s="3">
        <f>TITRES_STAT!B1335</f>
        <v>44251</v>
      </c>
      <c r="B1332" s="5">
        <f>TITRES_STAT!D1335</f>
        <v>3.3871000000000002</v>
      </c>
      <c r="C1332" s="2">
        <f t="shared" si="157"/>
        <v>0</v>
      </c>
      <c r="D1332" s="2">
        <f t="shared" si="158"/>
        <v>3.4787400000000006</v>
      </c>
      <c r="E1332" s="2">
        <f t="shared" si="160"/>
        <v>3.5319100000000008</v>
      </c>
      <c r="F1332" s="2">
        <f t="shared" si="161"/>
        <v>3.5490950000000012</v>
      </c>
      <c r="G1332" s="2">
        <f t="shared" si="163"/>
        <v>3.7634579999999982</v>
      </c>
      <c r="H1332" s="2">
        <f t="shared" si="159"/>
        <v>3.863890499999997</v>
      </c>
      <c r="I1332" s="2">
        <f t="array" ref="I1332">SUMPRODUCT(B1316:B1335, (ROW(B1316:B1335)-ROW(B1316)+1)) / (20*21/2)</f>
        <v>3.4365066666666664</v>
      </c>
      <c r="J1332" s="2">
        <f t="shared" si="162"/>
        <v>3.5651248109957296</v>
      </c>
      <c r="K1332" s="2">
        <f t="shared" si="164"/>
        <v>3.7341628126234143</v>
      </c>
    </row>
    <row r="1333" spans="1:11" ht="13.5" x14ac:dyDescent="0.25">
      <c r="A1333" s="3">
        <f>TITRES_STAT!B1336</f>
        <v>44252</v>
      </c>
      <c r="B1333" s="5">
        <f>TITRES_STAT!D1336</f>
        <v>3.2562000000000002</v>
      </c>
      <c r="C1333" s="2">
        <f t="shared" si="157"/>
        <v>-0.13090000000000002</v>
      </c>
      <c r="D1333" s="2">
        <f t="shared" si="158"/>
        <v>3.4034600000000004</v>
      </c>
      <c r="E1333" s="2">
        <f t="shared" si="160"/>
        <v>3.4893700000000001</v>
      </c>
      <c r="F1333" s="2">
        <f t="shared" si="161"/>
        <v>3.5315050000000006</v>
      </c>
      <c r="G1333" s="2">
        <f t="shared" si="163"/>
        <v>3.7490579999999989</v>
      </c>
      <c r="H1333" s="2">
        <f t="shared" si="159"/>
        <v>3.8615584999999975</v>
      </c>
      <c r="I1333" s="2">
        <f t="array" ref="I1333">SUMPRODUCT(B1317:B1336, (ROW(B1317:B1336)-ROW(B1317)+1)) / (20*21/2)</f>
        <v>3.412552380952381</v>
      </c>
      <c r="J1333" s="2">
        <f t="shared" si="162"/>
        <v>3.5357034004247074</v>
      </c>
      <c r="K1333" s="2">
        <f t="shared" si="164"/>
        <v>3.7154191729126924</v>
      </c>
    </row>
    <row r="1334" spans="1:11" ht="13.5" x14ac:dyDescent="0.25">
      <c r="A1334" s="3">
        <f>TITRES_STAT!B1337</f>
        <v>44253</v>
      </c>
      <c r="B1334" s="5">
        <f>TITRES_STAT!D1337</f>
        <v>3.2317</v>
      </c>
      <c r="C1334" s="2">
        <f t="shared" si="157"/>
        <v>-2.4500000000000188E-2</v>
      </c>
      <c r="D1334" s="2">
        <f t="shared" si="158"/>
        <v>3.3462000000000005</v>
      </c>
      <c r="E1334" s="2">
        <f t="shared" si="160"/>
        <v>3.4484700000000004</v>
      </c>
      <c r="F1334" s="2">
        <f t="shared" si="161"/>
        <v>3.5131000000000006</v>
      </c>
      <c r="G1334" s="2">
        <f t="shared" si="163"/>
        <v>3.733185999999999</v>
      </c>
      <c r="H1334" s="2">
        <f t="shared" si="159"/>
        <v>3.8591039999999968</v>
      </c>
      <c r="I1334" s="2">
        <f t="array" ref="I1334">SUMPRODUCT(B1318:B1337, (ROW(B1318:B1337)-ROW(B1318)+1)) / (20*21/2)</f>
        <v>3.3918642857142856</v>
      </c>
      <c r="J1334" s="2">
        <f t="shared" si="162"/>
        <v>3.5067506956223546</v>
      </c>
      <c r="K1334" s="2">
        <f t="shared" si="164"/>
        <v>3.6964497935827829</v>
      </c>
    </row>
    <row r="1335" spans="1:11" ht="13.5" x14ac:dyDescent="0.25">
      <c r="A1335" s="3">
        <f>TITRES_STAT!B1338</f>
        <v>44256</v>
      </c>
      <c r="B1335" s="5">
        <f>TITRES_STAT!D1338</f>
        <v>3.1661999999999999</v>
      </c>
      <c r="C1335" s="2">
        <f t="shared" si="157"/>
        <v>-6.5500000000000114E-2</v>
      </c>
      <c r="D1335" s="2">
        <f t="shared" si="158"/>
        <v>3.28566</v>
      </c>
      <c r="E1335" s="2">
        <f t="shared" si="160"/>
        <v>3.4116500000000003</v>
      </c>
      <c r="F1335" s="2">
        <f t="shared" si="161"/>
        <v>3.4914200000000002</v>
      </c>
      <c r="G1335" s="2">
        <f t="shared" si="163"/>
        <v>3.7163319999999995</v>
      </c>
      <c r="H1335" s="2">
        <f t="shared" si="159"/>
        <v>3.8561174999999976</v>
      </c>
      <c r="I1335" s="2">
        <f t="array" ref="I1335">SUMPRODUCT(B1319:B1338, (ROW(B1319:B1338)-ROW(B1319)+1)) / (20*21/2)</f>
        <v>3.3680585714285716</v>
      </c>
      <c r="J1335" s="2">
        <f t="shared" si="162"/>
        <v>3.4743172960392732</v>
      </c>
      <c r="K1335" s="2">
        <f t="shared" si="164"/>
        <v>3.675655684030517</v>
      </c>
    </row>
    <row r="1336" spans="1:11" ht="13.5" x14ac:dyDescent="0.25">
      <c r="A1336" s="3">
        <f>TITRES_STAT!B1339</f>
        <v>44257</v>
      </c>
      <c r="B1336" s="5">
        <f>TITRES_STAT!D1339</f>
        <v>3.2399</v>
      </c>
      <c r="C1336" s="2">
        <f t="shared" si="157"/>
        <v>7.3700000000000099E-2</v>
      </c>
      <c r="D1336" s="2">
        <f t="shared" si="158"/>
        <v>3.2562199999999999</v>
      </c>
      <c r="E1336" s="2">
        <f t="shared" si="160"/>
        <v>3.3887500000000004</v>
      </c>
      <c r="F1336" s="2">
        <f t="shared" si="161"/>
        <v>3.4734250000000002</v>
      </c>
      <c r="G1336" s="2">
        <f t="shared" si="163"/>
        <v>3.7009519999999996</v>
      </c>
      <c r="H1336" s="2">
        <f t="shared" si="159"/>
        <v>3.8540314999999969</v>
      </c>
      <c r="I1336" s="2">
        <f t="array" ref="I1336">SUMPRODUCT(B1320:B1339, (ROW(B1320:B1339)-ROW(B1320)+1)) / (20*21/2)</f>
        <v>3.3443757142857136</v>
      </c>
      <c r="J1336" s="2">
        <f t="shared" si="162"/>
        <v>3.451991839273628</v>
      </c>
      <c r="K1336" s="2">
        <f t="shared" si="164"/>
        <v>3.658567225833242</v>
      </c>
    </row>
    <row r="1337" spans="1:11" ht="13.5" x14ac:dyDescent="0.25">
      <c r="A1337" s="3">
        <f>TITRES_STAT!B1340</f>
        <v>44258</v>
      </c>
      <c r="B1337" s="5">
        <f>TITRES_STAT!D1340</f>
        <v>3.2562000000000002</v>
      </c>
      <c r="C1337" s="2">
        <f t="shared" si="157"/>
        <v>1.6300000000000203E-2</v>
      </c>
      <c r="D1337" s="2">
        <f t="shared" si="158"/>
        <v>3.2300400000000002</v>
      </c>
      <c r="E1337" s="2">
        <f t="shared" si="160"/>
        <v>3.35439</v>
      </c>
      <c r="F1337" s="2">
        <f t="shared" si="161"/>
        <v>3.4570600000000007</v>
      </c>
      <c r="G1337" s="2">
        <f t="shared" si="163"/>
        <v>3.6844260000000002</v>
      </c>
      <c r="H1337" s="2">
        <f t="shared" si="159"/>
        <v>3.8525179999999972</v>
      </c>
      <c r="I1337" s="2">
        <f t="array" ref="I1337">SUMPRODUCT(B1321:B1340, (ROW(B1321:B1340)-ROW(B1321)+1)) / (20*21/2)</f>
        <v>3.3223290476190472</v>
      </c>
      <c r="J1337" s="2">
        <f t="shared" si="162"/>
        <v>3.4333449974380441</v>
      </c>
      <c r="K1337" s="2">
        <f t="shared" si="164"/>
        <v>3.6427881189378208</v>
      </c>
    </row>
    <row r="1338" spans="1:11" ht="13.5" x14ac:dyDescent="0.25">
      <c r="A1338" s="3">
        <f>TITRES_STAT!B1341</f>
        <v>44259</v>
      </c>
      <c r="B1338" s="5">
        <f>TITRES_STAT!D1341</f>
        <v>3.2071000000000001</v>
      </c>
      <c r="C1338" s="2">
        <f t="shared" si="157"/>
        <v>-4.9100000000000144E-2</v>
      </c>
      <c r="D1338" s="2">
        <f t="shared" si="158"/>
        <v>3.2202199999999999</v>
      </c>
      <c r="E1338" s="2">
        <f t="shared" si="160"/>
        <v>3.3118400000000001</v>
      </c>
      <c r="F1338" s="2">
        <f t="shared" si="161"/>
        <v>3.43947</v>
      </c>
      <c r="G1338" s="2">
        <f t="shared" si="163"/>
        <v>3.6652800000000001</v>
      </c>
      <c r="H1338" s="2">
        <f t="shared" si="159"/>
        <v>3.8507589999999965</v>
      </c>
      <c r="I1338" s="2">
        <f t="array" ref="I1338">SUMPRODUCT(B1322:B1341, (ROW(B1322:B1341)-ROW(B1322)+1)) / (20*21/2)</f>
        <v>3.3010985714285717</v>
      </c>
      <c r="J1338" s="2">
        <f t="shared" si="162"/>
        <v>3.4117978548248971</v>
      </c>
      <c r="K1338" s="2">
        <f t="shared" si="164"/>
        <v>3.6257023103520241</v>
      </c>
    </row>
    <row r="1339" spans="1:11" ht="13.5" x14ac:dyDescent="0.25">
      <c r="A1339" s="3">
        <f>TITRES_STAT!B1342</f>
        <v>44260</v>
      </c>
      <c r="B1339" s="5">
        <f>TITRES_STAT!D1342</f>
        <v>3.1907999999999999</v>
      </c>
      <c r="C1339" s="2">
        <f t="shared" si="157"/>
        <v>-1.6300000000000203E-2</v>
      </c>
      <c r="D1339" s="2">
        <f t="shared" si="158"/>
        <v>3.2120400000000005</v>
      </c>
      <c r="E1339" s="2">
        <f t="shared" si="160"/>
        <v>3.2791200000000003</v>
      </c>
      <c r="F1339" s="2">
        <f t="shared" si="161"/>
        <v>3.4222899999999994</v>
      </c>
      <c r="G1339" s="2">
        <f t="shared" si="163"/>
        <v>3.6477720000000007</v>
      </c>
      <c r="H1339" s="2">
        <f t="shared" si="159"/>
        <v>3.8494499999999965</v>
      </c>
      <c r="I1339" s="2">
        <f t="array" ref="I1339">SUMPRODUCT(B1323:B1342, (ROW(B1323:B1342)-ROW(B1323)+1)) / (20*21/2)</f>
        <v>3.299077619047619</v>
      </c>
      <c r="J1339" s="2">
        <f t="shared" si="162"/>
        <v>3.3907504400796689</v>
      </c>
      <c r="K1339" s="2">
        <f t="shared" si="164"/>
        <v>3.6086473177891993</v>
      </c>
    </row>
    <row r="1340" spans="1:11" ht="13.5" x14ac:dyDescent="0.25">
      <c r="A1340" s="3">
        <f>TITRES_STAT!B1343</f>
        <v>44263</v>
      </c>
      <c r="B1340" s="5">
        <f>TITRES_STAT!D1343</f>
        <v>3.1907999999999999</v>
      </c>
      <c r="C1340" s="2">
        <f t="shared" si="157"/>
        <v>0</v>
      </c>
      <c r="D1340" s="2">
        <f t="shared" si="158"/>
        <v>3.2169600000000003</v>
      </c>
      <c r="E1340" s="2">
        <f t="shared" si="160"/>
        <v>3.2513100000000001</v>
      </c>
      <c r="F1340" s="2">
        <f t="shared" si="161"/>
        <v>3.4055199999999992</v>
      </c>
      <c r="G1340" s="2">
        <f t="shared" si="163"/>
        <v>3.6299379999999997</v>
      </c>
      <c r="H1340" s="2">
        <f t="shared" si="159"/>
        <v>3.8483864999999962</v>
      </c>
      <c r="I1340" s="2">
        <f t="array" ref="I1340">SUMPRODUCT(B1324:B1343, (ROW(B1324:B1343)-ROW(B1324)+1)) / (20*21/2)</f>
        <v>3.3121661904761903</v>
      </c>
      <c r="J1340" s="2">
        <f t="shared" si="162"/>
        <v>3.3717075410244624</v>
      </c>
      <c r="K1340" s="2">
        <f t="shared" si="164"/>
        <v>3.5922611484641327</v>
      </c>
    </row>
    <row r="1341" spans="1:11" ht="13.5" x14ac:dyDescent="0.25">
      <c r="A1341" s="3">
        <f>TITRES_STAT!B1344</f>
        <v>44264</v>
      </c>
      <c r="B1341" s="5">
        <f>TITRES_STAT!D1344</f>
        <v>3.1825999999999999</v>
      </c>
      <c r="C1341" s="2">
        <f t="shared" si="157"/>
        <v>-8.1999999999999851E-3</v>
      </c>
      <c r="D1341" s="2">
        <f t="shared" si="158"/>
        <v>3.2054999999999998</v>
      </c>
      <c r="E1341" s="2">
        <f t="shared" si="160"/>
        <v>3.2308599999999998</v>
      </c>
      <c r="F1341" s="2">
        <f t="shared" si="161"/>
        <v>3.39202</v>
      </c>
      <c r="G1341" s="2">
        <f t="shared" si="163"/>
        <v>3.6134120000000003</v>
      </c>
      <c r="H1341" s="2">
        <f t="shared" si="159"/>
        <v>3.8469139999999959</v>
      </c>
      <c r="I1341" s="2">
        <f t="array" ref="I1341">SUMPRODUCT(B1325:B1344, (ROW(B1325:B1344)-ROW(B1325)+1)) / (20*21/2)</f>
        <v>3.324481428571429</v>
      </c>
      <c r="J1341" s="2">
        <f t="shared" si="162"/>
        <v>3.3536972990221323</v>
      </c>
      <c r="K1341" s="2">
        <f t="shared" si="164"/>
        <v>3.576196005387108</v>
      </c>
    </row>
    <row r="1342" spans="1:11" ht="13.5" x14ac:dyDescent="0.25">
      <c r="A1342" s="3">
        <f>TITRES_STAT!B1345</f>
        <v>44265</v>
      </c>
      <c r="B1342" s="5">
        <f>TITRES_STAT!D1345</f>
        <v>3.3708</v>
      </c>
      <c r="C1342" s="2">
        <f t="shared" si="157"/>
        <v>0.18820000000000014</v>
      </c>
      <c r="D1342" s="2">
        <f t="shared" si="158"/>
        <v>3.2284199999999998</v>
      </c>
      <c r="E1342" s="2">
        <f t="shared" si="160"/>
        <v>3.2292300000000003</v>
      </c>
      <c r="F1342" s="2">
        <f t="shared" si="161"/>
        <v>3.3805700000000001</v>
      </c>
      <c r="G1342" s="2">
        <f t="shared" si="163"/>
        <v>3.6014680000000006</v>
      </c>
      <c r="H1342" s="2">
        <f t="shared" si="159"/>
        <v>3.845891499999996</v>
      </c>
      <c r="I1342" s="2">
        <f t="array" ref="I1342">SUMPRODUCT(B1326:B1345, (ROW(B1326:B1345)-ROW(B1326)+1)) / (20*21/2)</f>
        <v>3.3366776190476193</v>
      </c>
      <c r="J1342" s="2">
        <f t="shared" si="162"/>
        <v>3.3553261276866908</v>
      </c>
      <c r="K1342" s="2">
        <f t="shared" si="164"/>
        <v>3.5681412600778097</v>
      </c>
    </row>
    <row r="1343" spans="1:11" ht="13.5" x14ac:dyDescent="0.25">
      <c r="A1343" s="3">
        <f>TITRES_STAT!B1346</f>
        <v>44266</v>
      </c>
      <c r="B1343" s="5">
        <f>TITRES_STAT!D1346</f>
        <v>3.5179999999999998</v>
      </c>
      <c r="C1343" s="2">
        <f t="shared" si="157"/>
        <v>0.14719999999999978</v>
      </c>
      <c r="D1343" s="2">
        <f t="shared" si="158"/>
        <v>3.2906</v>
      </c>
      <c r="E1343" s="2">
        <f t="shared" si="160"/>
        <v>3.2554099999999999</v>
      </c>
      <c r="F1343" s="2">
        <f t="shared" si="161"/>
        <v>3.3723900000000002</v>
      </c>
      <c r="G1343" s="2">
        <f t="shared" si="163"/>
        <v>3.5916500000000013</v>
      </c>
      <c r="H1343" s="2">
        <f t="shared" si="159"/>
        <v>3.8461369999999966</v>
      </c>
      <c r="I1343" s="2">
        <f t="array" ref="I1343">SUMPRODUCT(B1327:B1346, (ROW(B1327:B1346)-ROW(B1327)+1)) / (20*21/2)</f>
        <v>3.3482876190476185</v>
      </c>
      <c r="J1343" s="2">
        <f t="shared" si="162"/>
        <v>3.3708188774308154</v>
      </c>
      <c r="K1343" s="2">
        <f t="shared" si="164"/>
        <v>3.5661749361531898</v>
      </c>
    </row>
    <row r="1344" spans="1:11" ht="13.5" x14ac:dyDescent="0.25">
      <c r="A1344" s="3">
        <f>TITRES_STAT!B1347</f>
        <v>44267</v>
      </c>
      <c r="B1344" s="5">
        <f>TITRES_STAT!D1347</f>
        <v>3.5017</v>
      </c>
      <c r="C1344" s="2">
        <f t="shared" si="157"/>
        <v>-1.6299999999999759E-2</v>
      </c>
      <c r="D1344" s="2">
        <f t="shared" si="158"/>
        <v>3.3527800000000001</v>
      </c>
      <c r="E1344" s="2">
        <f t="shared" si="160"/>
        <v>3.28241</v>
      </c>
      <c r="F1344" s="2">
        <f t="shared" si="161"/>
        <v>3.3654400000000009</v>
      </c>
      <c r="G1344" s="2">
        <f t="shared" si="163"/>
        <v>3.5818340000000006</v>
      </c>
      <c r="H1344" s="2">
        <f t="shared" si="159"/>
        <v>3.846791499999997</v>
      </c>
      <c r="I1344" s="2">
        <f t="array" ref="I1344">SUMPRODUCT(B1328:B1347, (ROW(B1328:B1347)-ROW(B1328)+1)) / (20*21/2)</f>
        <v>3.3551433333333334</v>
      </c>
      <c r="J1344" s="2">
        <f t="shared" si="162"/>
        <v>3.3832837462469278</v>
      </c>
      <c r="K1344" s="2">
        <f t="shared" si="164"/>
        <v>3.5636465072844374</v>
      </c>
    </row>
    <row r="1345" spans="1:11" ht="13.5" x14ac:dyDescent="0.25">
      <c r="A1345" s="3">
        <f>TITRES_STAT!B1348</f>
        <v>44270</v>
      </c>
      <c r="B1345" s="5">
        <f>TITRES_STAT!D1348</f>
        <v>3.4935</v>
      </c>
      <c r="C1345" s="2">
        <f t="shared" si="157"/>
        <v>-8.1999999999999851E-3</v>
      </c>
      <c r="D1345" s="2">
        <f t="shared" si="158"/>
        <v>3.4133200000000001</v>
      </c>
      <c r="E1345" s="2">
        <f t="shared" si="160"/>
        <v>3.3151400000000004</v>
      </c>
      <c r="F1345" s="2">
        <f t="shared" si="161"/>
        <v>3.3633950000000006</v>
      </c>
      <c r="G1345" s="2">
        <f t="shared" si="163"/>
        <v>3.5718540000000014</v>
      </c>
      <c r="H1345" s="2">
        <f t="shared" si="159"/>
        <v>3.8474869999999974</v>
      </c>
      <c r="I1345" s="2">
        <f t="array" ref="I1345">SUMPRODUCT(B1329:B1348, (ROW(B1329:B1348)-ROW(B1329)+1)) / (20*21/2)</f>
        <v>3.357320952380952</v>
      </c>
      <c r="J1345" s="2">
        <f t="shared" si="162"/>
        <v>3.3937805323186492</v>
      </c>
      <c r="K1345" s="2">
        <f t="shared" si="164"/>
        <v>3.5608956638615186</v>
      </c>
    </row>
    <row r="1346" spans="1:11" ht="13.5" x14ac:dyDescent="0.25">
      <c r="A1346" s="3">
        <f>TITRES_STAT!B1349</f>
        <v>44271</v>
      </c>
      <c r="B1346" s="5">
        <f>TITRES_STAT!D1349</f>
        <v>3.4853000000000001</v>
      </c>
      <c r="C1346" s="2">
        <f t="shared" si="157"/>
        <v>-8.1999999999999851E-3</v>
      </c>
      <c r="D1346" s="2">
        <f t="shared" si="158"/>
        <v>3.4738599999999997</v>
      </c>
      <c r="E1346" s="2">
        <f t="shared" si="160"/>
        <v>3.33968</v>
      </c>
      <c r="F1346" s="2">
        <f t="shared" si="161"/>
        <v>3.3642150000000002</v>
      </c>
      <c r="G1346" s="2">
        <f t="shared" si="163"/>
        <v>3.562364000000001</v>
      </c>
      <c r="H1346" s="2">
        <f t="shared" si="159"/>
        <v>3.8479369999999977</v>
      </c>
      <c r="I1346" s="2">
        <f t="array" ref="I1346">SUMPRODUCT(B1330:B1349, (ROW(B1330:B1349)-ROW(B1330)+1)) / (20*21/2)</f>
        <v>3.3599352380952388</v>
      </c>
      <c r="J1346" s="2">
        <f t="shared" si="162"/>
        <v>3.4024966720978251</v>
      </c>
      <c r="K1346" s="2">
        <f t="shared" si="164"/>
        <v>3.557931128023812</v>
      </c>
    </row>
    <row r="1347" spans="1:11" ht="13.5" x14ac:dyDescent="0.25">
      <c r="A1347" s="3">
        <f>TITRES_STAT!B1350</f>
        <v>44272</v>
      </c>
      <c r="B1347" s="5">
        <f>TITRES_STAT!D1350</f>
        <v>3.4361999999999999</v>
      </c>
      <c r="C1347" s="2">
        <f t="shared" si="157"/>
        <v>-4.9100000000000144E-2</v>
      </c>
      <c r="D1347" s="2">
        <f t="shared" si="158"/>
        <v>3.4869400000000006</v>
      </c>
      <c r="E1347" s="2">
        <f t="shared" si="160"/>
        <v>3.3576799999999998</v>
      </c>
      <c r="F1347" s="2">
        <f t="shared" si="161"/>
        <v>3.3560350000000008</v>
      </c>
      <c r="G1347" s="2">
        <f t="shared" si="163"/>
        <v>3.5527100000000011</v>
      </c>
      <c r="H1347" s="2">
        <f t="shared" si="159"/>
        <v>3.8480594999999975</v>
      </c>
      <c r="I1347" s="2">
        <f t="array" ref="I1347">SUMPRODUCT(B1331:B1350, (ROW(B1331:B1350)-ROW(B1331)+1)) / (20*21/2)</f>
        <v>3.3538980952380957</v>
      </c>
      <c r="J1347" s="2">
        <f t="shared" si="162"/>
        <v>3.4057065128504131</v>
      </c>
      <c r="K1347" s="2">
        <f t="shared" si="164"/>
        <v>3.5531573582973883</v>
      </c>
    </row>
    <row r="1348" spans="1:11" ht="13.5" x14ac:dyDescent="0.25">
      <c r="A1348" s="3">
        <f>TITRES_STAT!B1351</f>
        <v>44273</v>
      </c>
      <c r="B1348" s="5">
        <f>TITRES_STAT!D1351</f>
        <v>3.3788999999999998</v>
      </c>
      <c r="C1348" s="2">
        <f t="shared" ref="C1348:C1411" si="165">B1348-B1347</f>
        <v>-5.7300000000000129E-2</v>
      </c>
      <c r="D1348" s="2">
        <f t="shared" si="158"/>
        <v>3.45912</v>
      </c>
      <c r="E1348" s="2">
        <f t="shared" si="160"/>
        <v>3.3748599999999995</v>
      </c>
      <c r="F1348" s="2">
        <f t="shared" si="161"/>
        <v>3.34335</v>
      </c>
      <c r="G1348" s="2">
        <f t="shared" si="163"/>
        <v>3.5446920000000013</v>
      </c>
      <c r="H1348" s="2">
        <f t="shared" si="159"/>
        <v>3.8480999999999979</v>
      </c>
      <c r="I1348" s="2">
        <f t="array" ref="I1348">SUMPRODUCT(B1332:B1351, (ROW(B1332:B1351)-ROW(B1332)+1)) / (20*21/2)</f>
        <v>3.3425576190476183</v>
      </c>
      <c r="J1348" s="2">
        <f t="shared" si="162"/>
        <v>3.4031535116265643</v>
      </c>
      <c r="K1348" s="2">
        <f t="shared" si="164"/>
        <v>3.5463237364033731</v>
      </c>
    </row>
    <row r="1349" spans="1:11" ht="13.5" x14ac:dyDescent="0.25">
      <c r="A1349" s="3">
        <f>TITRES_STAT!B1352</f>
        <v>44274</v>
      </c>
      <c r="B1349" s="5">
        <f>TITRES_STAT!D1352</f>
        <v>3.3708</v>
      </c>
      <c r="C1349" s="2">
        <f t="shared" si="165"/>
        <v>-8.099999999999774E-3</v>
      </c>
      <c r="D1349" s="2">
        <f t="shared" si="158"/>
        <v>3.4329399999999999</v>
      </c>
      <c r="E1349" s="2">
        <f t="shared" si="160"/>
        <v>3.3928600000000002</v>
      </c>
      <c r="F1349" s="2">
        <f t="shared" si="161"/>
        <v>3.3359900000000002</v>
      </c>
      <c r="G1349" s="2">
        <f t="shared" si="163"/>
        <v>3.5365120000000014</v>
      </c>
      <c r="H1349" s="2">
        <f t="shared" si="159"/>
        <v>3.8480184999999976</v>
      </c>
      <c r="I1349" s="2">
        <f t="array" ref="I1349">SUMPRODUCT(B1333:B1352, (ROW(B1333:B1352)-ROW(B1333)+1)) / (20*21/2)</f>
        <v>3.3188266666666664</v>
      </c>
      <c r="J1349" s="2">
        <f t="shared" si="162"/>
        <v>3.4000722248049864</v>
      </c>
      <c r="K1349" s="2">
        <f t="shared" si="164"/>
        <v>3.5394404526228489</v>
      </c>
    </row>
    <row r="1350" spans="1:11" ht="13.5" x14ac:dyDescent="0.25">
      <c r="A1350" s="3">
        <f>TITRES_STAT!B1353</f>
        <v>44277</v>
      </c>
      <c r="B1350" s="5">
        <f>TITRES_STAT!D1353</f>
        <v>3.2726000000000002</v>
      </c>
      <c r="C1350" s="2">
        <f t="shared" si="165"/>
        <v>-9.8199999999999843E-2</v>
      </c>
      <c r="D1350" s="2">
        <f t="shared" ref="D1350:D1413" si="166">AVERAGE(B1346:B1350)</f>
        <v>3.38876</v>
      </c>
      <c r="E1350" s="2">
        <f t="shared" si="160"/>
        <v>3.4010399999999996</v>
      </c>
      <c r="F1350" s="2">
        <f t="shared" si="161"/>
        <v>3.3261750000000005</v>
      </c>
      <c r="G1350" s="2">
        <f t="shared" si="163"/>
        <v>3.5250580000000014</v>
      </c>
      <c r="H1350" s="2">
        <f t="shared" si="159"/>
        <v>3.8469549999999981</v>
      </c>
      <c r="I1350" s="2">
        <f t="array" ref="I1350">SUMPRODUCT(B1334:B1353, (ROW(B1334:B1353)-ROW(B1334)+1)) / (20*21/2)</f>
        <v>3.2989580952380955</v>
      </c>
      <c r="J1350" s="2">
        <f t="shared" si="162"/>
        <v>3.3879320129187973</v>
      </c>
      <c r="K1350" s="2">
        <f t="shared" si="164"/>
        <v>3.5289761211474433</v>
      </c>
    </row>
    <row r="1351" spans="1:11" ht="13.5" x14ac:dyDescent="0.25">
      <c r="A1351" s="3">
        <f>TITRES_STAT!B1354</f>
        <v>44278</v>
      </c>
      <c r="B1351" s="5">
        <f>TITRES_STAT!D1354</f>
        <v>3.2071000000000001</v>
      </c>
      <c r="C1351" s="2">
        <f t="shared" si="165"/>
        <v>-6.5500000000000114E-2</v>
      </c>
      <c r="D1351" s="2">
        <f t="shared" si="166"/>
        <v>3.3331200000000001</v>
      </c>
      <c r="E1351" s="2">
        <f t="shared" si="160"/>
        <v>3.4034899999999992</v>
      </c>
      <c r="F1351" s="2">
        <f t="shared" si="161"/>
        <v>3.3171750000000002</v>
      </c>
      <c r="G1351" s="2">
        <f t="shared" si="163"/>
        <v>3.5108220000000019</v>
      </c>
      <c r="H1351" s="2">
        <f t="shared" si="159"/>
        <v>3.845072999999998</v>
      </c>
      <c r="I1351" s="2">
        <f t="array" ref="I1351">SUMPRODUCT(B1335:B1354, (ROW(B1335:B1354)-ROW(B1335)+1)) / (20*21/2)</f>
        <v>3.2736304761904766</v>
      </c>
      <c r="J1351" s="2">
        <f t="shared" si="162"/>
        <v>3.3707099164503407</v>
      </c>
      <c r="K1351" s="2">
        <f t="shared" si="164"/>
        <v>3.516353528161269</v>
      </c>
    </row>
    <row r="1352" spans="1:11" ht="13.5" x14ac:dyDescent="0.25">
      <c r="A1352" s="3">
        <f>TITRES_STAT!B1355</f>
        <v>44279</v>
      </c>
      <c r="B1352" s="5">
        <f>TITRES_STAT!D1355</f>
        <v>3.0680000000000001</v>
      </c>
      <c r="C1352" s="2">
        <f t="shared" si="165"/>
        <v>-0.1391</v>
      </c>
      <c r="D1352" s="2">
        <f t="shared" si="166"/>
        <v>3.2594799999999999</v>
      </c>
      <c r="E1352" s="2">
        <f t="shared" si="160"/>
        <v>3.3732100000000003</v>
      </c>
      <c r="F1352" s="2">
        <f t="shared" si="161"/>
        <v>3.3012199999999998</v>
      </c>
      <c r="G1352" s="2">
        <f t="shared" si="163"/>
        <v>3.493968000000002</v>
      </c>
      <c r="H1352" s="2">
        <f t="shared" si="159"/>
        <v>3.8422909999999986</v>
      </c>
      <c r="I1352" s="2">
        <f t="array" ref="I1352">SUMPRODUCT(B1336:B1355, (ROW(B1336:B1355)-ROW(B1336)+1)) / (20*21/2)</f>
        <v>3.2492771428571428</v>
      </c>
      <c r="J1352" s="2">
        <f t="shared" si="162"/>
        <v>3.341880400597927</v>
      </c>
      <c r="K1352" s="2">
        <f t="shared" si="164"/>
        <v>3.4987710368608274</v>
      </c>
    </row>
    <row r="1353" spans="1:11" ht="13.5" x14ac:dyDescent="0.25">
      <c r="A1353" s="3">
        <f>TITRES_STAT!B1356</f>
        <v>44280</v>
      </c>
      <c r="B1353" s="5">
        <f>TITRES_STAT!D1356</f>
        <v>3.0926</v>
      </c>
      <c r="C1353" s="2">
        <f t="shared" si="165"/>
        <v>2.4599999999999955E-2</v>
      </c>
      <c r="D1353" s="2">
        <f t="shared" si="166"/>
        <v>3.2022199999999996</v>
      </c>
      <c r="E1353" s="2">
        <f t="shared" si="160"/>
        <v>3.33067</v>
      </c>
      <c r="F1353" s="2">
        <f t="shared" si="161"/>
        <v>3.29304</v>
      </c>
      <c r="G1353" s="2">
        <f t="shared" si="163"/>
        <v>3.4789140000000018</v>
      </c>
      <c r="H1353" s="2">
        <f t="shared" si="159"/>
        <v>3.839386499999998</v>
      </c>
      <c r="I1353" s="2">
        <f t="array" ref="I1353">SUMPRODUCT(B1337:B1356, (ROW(B1337:B1356)-ROW(B1337)+1)) / (20*21/2)</f>
        <v>3.2294814285714293</v>
      </c>
      <c r="J1353" s="2">
        <f t="shared" si="162"/>
        <v>3.318139410064791</v>
      </c>
      <c r="K1353" s="2">
        <f t="shared" si="164"/>
        <v>3.482842760905501</v>
      </c>
    </row>
    <row r="1354" spans="1:11" ht="13.5" x14ac:dyDescent="0.25">
      <c r="A1354" s="3">
        <f>TITRES_STAT!B1357</f>
        <v>44281</v>
      </c>
      <c r="B1354" s="5">
        <f>TITRES_STAT!D1357</f>
        <v>3.0270999999999999</v>
      </c>
      <c r="C1354" s="2">
        <f t="shared" si="165"/>
        <v>-6.5500000000000114E-2</v>
      </c>
      <c r="D1354" s="2">
        <f t="shared" si="166"/>
        <v>3.13348</v>
      </c>
      <c r="E1354" s="2">
        <f t="shared" si="160"/>
        <v>3.2832100000000004</v>
      </c>
      <c r="F1354" s="2">
        <f t="shared" si="161"/>
        <v>3.28281</v>
      </c>
      <c r="G1354" s="2">
        <f t="shared" si="163"/>
        <v>3.4641860000000015</v>
      </c>
      <c r="H1354" s="2">
        <f t="shared" ref="H1354:H1417" si="167">AVERAGE(B1155:B1354)</f>
        <v>3.8362774999999982</v>
      </c>
      <c r="I1354" s="2">
        <f t="array" ref="I1354">SUMPRODUCT(B1338:B1357, (ROW(B1338:B1357)-ROW(B1338)+1)) / (20*21/2)</f>
        <v>3.2066090476190485</v>
      </c>
      <c r="J1354" s="2">
        <f t="shared" si="162"/>
        <v>3.2904213710110013</v>
      </c>
      <c r="K1354" s="2">
        <f t="shared" si="164"/>
        <v>3.4649704957719525</v>
      </c>
    </row>
    <row r="1355" spans="1:11" ht="13.5" x14ac:dyDescent="0.25">
      <c r="A1355" s="3">
        <f>TITRES_STAT!B1358</f>
        <v>44284</v>
      </c>
      <c r="B1355" s="5">
        <f>TITRES_STAT!D1358</f>
        <v>3.0270999999999999</v>
      </c>
      <c r="C1355" s="2">
        <f t="shared" si="165"/>
        <v>0</v>
      </c>
      <c r="D1355" s="2">
        <f t="shared" si="166"/>
        <v>3.0843800000000003</v>
      </c>
      <c r="E1355" s="2">
        <f t="shared" si="160"/>
        <v>3.2365700000000004</v>
      </c>
      <c r="F1355" s="2">
        <f t="shared" si="161"/>
        <v>3.275855</v>
      </c>
      <c r="G1355" s="2">
        <f t="shared" si="163"/>
        <v>3.4494580000000008</v>
      </c>
      <c r="H1355" s="2">
        <f t="shared" si="167"/>
        <v>3.8334139999999981</v>
      </c>
      <c r="I1355" s="2">
        <f t="array" ref="I1355">SUMPRODUCT(B1339:B1358, (ROW(B1339:B1358)-ROW(B1339)+1)) / (20*21/2)</f>
        <v>3.1840561904761904</v>
      </c>
      <c r="J1355" s="2">
        <f t="shared" si="162"/>
        <v>3.2653431452004296</v>
      </c>
      <c r="K1355" s="2">
        <f t="shared" si="164"/>
        <v>3.4477991037808957</v>
      </c>
    </row>
    <row r="1356" spans="1:11" ht="13.5" x14ac:dyDescent="0.25">
      <c r="A1356" s="3">
        <f>TITRES_STAT!B1359</f>
        <v>44285</v>
      </c>
      <c r="B1356" s="5">
        <f>TITRES_STAT!D1359</f>
        <v>3.0680000000000001</v>
      </c>
      <c r="C1356" s="2">
        <f t="shared" si="165"/>
        <v>4.0900000000000158E-2</v>
      </c>
      <c r="D1356" s="2">
        <f t="shared" si="166"/>
        <v>3.0565600000000002</v>
      </c>
      <c r="E1356" s="2">
        <f t="shared" ref="E1356:E1419" si="168">AVERAGE(B1347:B1356)</f>
        <v>3.1948400000000006</v>
      </c>
      <c r="F1356" s="2">
        <f t="shared" si="161"/>
        <v>3.2672599999999994</v>
      </c>
      <c r="G1356" s="2">
        <f t="shared" si="163"/>
        <v>3.4347300000000014</v>
      </c>
      <c r="H1356" s="2">
        <f t="shared" si="167"/>
        <v>3.8308774999999979</v>
      </c>
      <c r="I1356" s="2">
        <f t="array" ref="I1356">SUMPRODUCT(B1340:B1359, (ROW(B1340:B1359)-ROW(B1340)+1)) / (20*21/2)</f>
        <v>3.1631704761904769</v>
      </c>
      <c r="J1356" s="2">
        <f t="shared" si="162"/>
        <v>3.2465485599432458</v>
      </c>
      <c r="K1356" s="2">
        <f t="shared" si="164"/>
        <v>3.4329050212796846</v>
      </c>
    </row>
    <row r="1357" spans="1:11" ht="13.5" x14ac:dyDescent="0.25">
      <c r="A1357" s="3">
        <f>TITRES_STAT!B1360</f>
        <v>44286</v>
      </c>
      <c r="B1357" s="5">
        <f>TITRES_STAT!D1360</f>
        <v>3.0270999999999999</v>
      </c>
      <c r="C1357" s="2">
        <f t="shared" si="165"/>
        <v>-4.0900000000000158E-2</v>
      </c>
      <c r="D1357" s="2">
        <f t="shared" si="166"/>
        <v>3.0483799999999994</v>
      </c>
      <c r="E1357" s="2">
        <f t="shared" si="168"/>
        <v>3.1539300000000003</v>
      </c>
      <c r="F1357" s="2">
        <f t="shared" si="161"/>
        <v>3.2558049999999996</v>
      </c>
      <c r="G1357" s="2">
        <f t="shared" si="163"/>
        <v>3.4185300000000014</v>
      </c>
      <c r="H1357" s="2">
        <f t="shared" si="167"/>
        <v>3.8281364999999976</v>
      </c>
      <c r="I1357" s="2">
        <f t="array" ref="I1357">SUMPRODUCT(B1341:B1360, (ROW(B1341:B1360)-ROW(B1341)+1)) / (20*21/2)</f>
        <v>3.142292857142857</v>
      </c>
      <c r="J1357" s="2">
        <f t="shared" si="162"/>
        <v>3.2256486970915081</v>
      </c>
      <c r="K1357" s="2">
        <f t="shared" si="164"/>
        <v>3.4169910988765602</v>
      </c>
    </row>
    <row r="1358" spans="1:11" ht="13.5" x14ac:dyDescent="0.25">
      <c r="A1358" s="3">
        <f>TITRES_STAT!B1361</f>
        <v>44287</v>
      </c>
      <c r="B1358" s="5">
        <f>TITRES_STAT!D1361</f>
        <v>3.0190000000000001</v>
      </c>
      <c r="C1358" s="2">
        <f t="shared" si="165"/>
        <v>-8.099999999999774E-3</v>
      </c>
      <c r="D1358" s="2">
        <f t="shared" si="166"/>
        <v>3.0336600000000002</v>
      </c>
      <c r="E1358" s="2">
        <f t="shared" si="168"/>
        <v>3.1179399999999999</v>
      </c>
      <c r="F1358" s="2">
        <f t="shared" si="161"/>
        <v>3.2463999999999991</v>
      </c>
      <c r="G1358" s="2">
        <f t="shared" si="163"/>
        <v>3.4028220000000009</v>
      </c>
      <c r="H1358" s="2">
        <f t="shared" si="167"/>
        <v>3.8258459999999985</v>
      </c>
      <c r="I1358" s="2">
        <f t="array" ref="I1358">SUMPRODUCT(B1342:B1361, (ROW(B1342:B1361)-ROW(B1342)+1)) / (20*21/2)</f>
        <v>3.1222333333333334</v>
      </c>
      <c r="J1358" s="2">
        <f t="shared" si="162"/>
        <v>3.205967868797079</v>
      </c>
      <c r="K1358" s="2">
        <f t="shared" si="164"/>
        <v>3.4013836048029695</v>
      </c>
    </row>
    <row r="1359" spans="1:11" ht="13.5" x14ac:dyDescent="0.25">
      <c r="A1359" s="3">
        <f>TITRES_STAT!B1362</f>
        <v>44288</v>
      </c>
      <c r="B1359" s="5">
        <f>TITRES_STAT!D1362</f>
        <v>3.0270999999999999</v>
      </c>
      <c r="C1359" s="2">
        <f t="shared" si="165"/>
        <v>8.099999999999774E-3</v>
      </c>
      <c r="D1359" s="2">
        <f t="shared" si="166"/>
        <v>3.0336599999999998</v>
      </c>
      <c r="E1359" s="2">
        <f t="shared" si="168"/>
        <v>3.0835700000000008</v>
      </c>
      <c r="F1359" s="2">
        <f t="shared" si="161"/>
        <v>3.238214999999999</v>
      </c>
      <c r="G1359" s="2">
        <f t="shared" si="163"/>
        <v>3.3880940000000006</v>
      </c>
      <c r="H1359" s="2">
        <f t="shared" si="167"/>
        <v>3.8238004999999977</v>
      </c>
      <c r="I1359" s="2">
        <f t="array" ref="I1359">SUMPRODUCT(B1343:B1362, (ROW(B1343:B1362)-ROW(B1343)+1)) / (20*21/2)</f>
        <v>3.1021719047619047</v>
      </c>
      <c r="J1359" s="2">
        <f t="shared" si="162"/>
        <v>3.1889328336735474</v>
      </c>
      <c r="K1359" s="2">
        <f t="shared" si="164"/>
        <v>3.3867058163793238</v>
      </c>
    </row>
    <row r="1360" spans="1:11" ht="13.5" x14ac:dyDescent="0.25">
      <c r="A1360" s="3">
        <f>TITRES_STAT!B1363</f>
        <v>44291</v>
      </c>
      <c r="B1360" s="5">
        <f>TITRES_STAT!D1363</f>
        <v>3.0190000000000001</v>
      </c>
      <c r="C1360" s="2">
        <f t="shared" si="165"/>
        <v>-8.099999999999774E-3</v>
      </c>
      <c r="D1360" s="2">
        <f t="shared" si="166"/>
        <v>3.0320400000000003</v>
      </c>
      <c r="E1360" s="2">
        <f t="shared" si="168"/>
        <v>3.0582100000000003</v>
      </c>
      <c r="F1360" s="2">
        <f t="shared" si="161"/>
        <v>3.2296249999999986</v>
      </c>
      <c r="G1360" s="2">
        <f t="shared" si="163"/>
        <v>3.3741860000000008</v>
      </c>
      <c r="H1360" s="2">
        <f t="shared" si="167"/>
        <v>3.8219189999999981</v>
      </c>
      <c r="I1360" s="2">
        <f t="array" ref="I1360">SUMPRODUCT(B1344:B1363, (ROW(B1344:B1363)-ROW(B1344)+1)) / (20*21/2)</f>
        <v>3.0838247619047618</v>
      </c>
      <c r="J1360" s="2">
        <f t="shared" si="162"/>
        <v>3.1727487542760668</v>
      </c>
      <c r="K1360" s="2">
        <f t="shared" si="164"/>
        <v>3.37228598044288</v>
      </c>
    </row>
    <row r="1361" spans="1:11" ht="13.5" x14ac:dyDescent="0.25">
      <c r="A1361" s="3">
        <f>TITRES_STAT!B1364</f>
        <v>44292</v>
      </c>
      <c r="B1361" s="5">
        <f>TITRES_STAT!D1364</f>
        <v>3.0190000000000001</v>
      </c>
      <c r="C1361" s="2">
        <f t="shared" si="165"/>
        <v>0</v>
      </c>
      <c r="D1361" s="2">
        <f t="shared" si="166"/>
        <v>3.02224</v>
      </c>
      <c r="E1361" s="2">
        <f t="shared" si="168"/>
        <v>3.0393999999999997</v>
      </c>
      <c r="F1361" s="2">
        <f t="shared" si="161"/>
        <v>3.2214449999999983</v>
      </c>
      <c r="G1361" s="2">
        <f t="shared" si="163"/>
        <v>3.3609340000000008</v>
      </c>
      <c r="H1361" s="2">
        <f t="shared" si="167"/>
        <v>3.820037499999998</v>
      </c>
      <c r="I1361" s="2">
        <f t="array" ref="I1361">SUMPRODUCT(B1345:B1364, (ROW(B1345:B1364)-ROW(B1345)+1)) / (20*21/2)</f>
        <v>3.0663309523809521</v>
      </c>
      <c r="J1361" s="2">
        <f t="shared" si="162"/>
        <v>3.1581060157735843</v>
      </c>
      <c r="K1361" s="2">
        <f t="shared" si="164"/>
        <v>3.3584316282686495</v>
      </c>
    </row>
    <row r="1362" spans="1:11" ht="13.5" x14ac:dyDescent="0.25">
      <c r="A1362" s="3">
        <f>TITRES_STAT!B1365</f>
        <v>44293</v>
      </c>
      <c r="B1362" s="5">
        <f>TITRES_STAT!D1365</f>
        <v>3.0108000000000001</v>
      </c>
      <c r="C1362" s="2">
        <f t="shared" si="165"/>
        <v>-8.1999999999999851E-3</v>
      </c>
      <c r="D1362" s="2">
        <f t="shared" si="166"/>
        <v>3.01898</v>
      </c>
      <c r="E1362" s="2">
        <f t="shared" si="168"/>
        <v>3.0336799999999999</v>
      </c>
      <c r="F1362" s="2">
        <f t="shared" si="161"/>
        <v>3.2034449999999994</v>
      </c>
      <c r="G1362" s="2">
        <f t="shared" si="163"/>
        <v>3.3468620000000002</v>
      </c>
      <c r="H1362" s="2">
        <f t="shared" si="167"/>
        <v>3.8170924999999976</v>
      </c>
      <c r="I1362" s="2">
        <f t="array" ref="I1362">SUMPRODUCT(B1346:B1365, (ROW(B1346:B1365)-ROW(B1346)+1)) / (20*21/2)</f>
        <v>3.051252857142857</v>
      </c>
      <c r="J1362" s="2">
        <f t="shared" si="162"/>
        <v>3.1440768714141951</v>
      </c>
      <c r="K1362" s="2">
        <f t="shared" si="164"/>
        <v>3.3447990153953691</v>
      </c>
    </row>
    <row r="1363" spans="1:11" ht="13.5" x14ac:dyDescent="0.25">
      <c r="A1363" s="3">
        <f>TITRES_STAT!B1366</f>
        <v>44294</v>
      </c>
      <c r="B1363" s="5">
        <f>TITRES_STAT!D1366</f>
        <v>3.0108000000000001</v>
      </c>
      <c r="C1363" s="2">
        <f t="shared" si="165"/>
        <v>0</v>
      </c>
      <c r="D1363" s="2">
        <f t="shared" si="166"/>
        <v>3.0173399999999999</v>
      </c>
      <c r="E1363" s="2">
        <f t="shared" si="168"/>
        <v>3.0254999999999996</v>
      </c>
      <c r="F1363" s="2">
        <f t="shared" si="161"/>
        <v>3.1780849999999994</v>
      </c>
      <c r="G1363" s="2">
        <f t="shared" si="163"/>
        <v>3.334918</v>
      </c>
      <c r="H1363" s="2">
        <f t="shared" si="167"/>
        <v>3.8130834999999981</v>
      </c>
      <c r="I1363" s="2">
        <f t="array" ref="I1363">SUMPRODUCT(B1347:B1366, (ROW(B1347:B1366)-ROW(B1347)+1)) / (20*21/2)</f>
        <v>3.0354371428571429</v>
      </c>
      <c r="J1363" s="2">
        <f t="shared" si="162"/>
        <v>3.1313838360414143</v>
      </c>
      <c r="K1363" s="2">
        <f t="shared" si="164"/>
        <v>3.3317010147916291</v>
      </c>
    </row>
    <row r="1364" spans="1:11" ht="13.5" x14ac:dyDescent="0.25">
      <c r="A1364" s="3">
        <f>TITRES_STAT!B1367</f>
        <v>44298</v>
      </c>
      <c r="B1364" s="5">
        <f>TITRES_STAT!D1367</f>
        <v>2.9944000000000002</v>
      </c>
      <c r="C1364" s="2">
        <f t="shared" si="165"/>
        <v>-1.639999999999997E-2</v>
      </c>
      <c r="D1364" s="2">
        <f t="shared" si="166"/>
        <v>3.0108000000000001</v>
      </c>
      <c r="E1364" s="2">
        <f t="shared" si="168"/>
        <v>3.0222299999999995</v>
      </c>
      <c r="F1364" s="2">
        <f t="shared" ref="F1364:F1427" si="169">AVERAGE(B1345:B1364)</f>
        <v>3.1527199999999995</v>
      </c>
      <c r="G1364" s="2">
        <f t="shared" si="163"/>
        <v>3.32281</v>
      </c>
      <c r="H1364" s="2">
        <f t="shared" si="167"/>
        <v>3.8092379999999979</v>
      </c>
      <c r="I1364" s="2">
        <f t="array" ref="I1364">SUMPRODUCT(B1348:B1367, (ROW(B1348:B1367)-ROW(B1348)+1)) / (20*21/2)</f>
        <v>3.0205528571428566</v>
      </c>
      <c r="J1364" s="2">
        <f t="shared" si="162"/>
        <v>3.1183377564184225</v>
      </c>
      <c r="K1364" s="2">
        <f t="shared" si="164"/>
        <v>3.318473524015487</v>
      </c>
    </row>
    <row r="1365" spans="1:11" ht="13.5" x14ac:dyDescent="0.25">
      <c r="A1365" s="3">
        <f>TITRES_STAT!B1368</f>
        <v>44299</v>
      </c>
      <c r="B1365" s="5">
        <f>TITRES_STAT!D1368</f>
        <v>2.9944000000000002</v>
      </c>
      <c r="C1365" s="2">
        <f t="shared" si="165"/>
        <v>0</v>
      </c>
      <c r="D1365" s="2">
        <f t="shared" si="166"/>
        <v>3.0058800000000003</v>
      </c>
      <c r="E1365" s="2">
        <f t="shared" si="168"/>
        <v>3.0189599999999999</v>
      </c>
      <c r="F1365" s="2">
        <f t="shared" si="169"/>
        <v>3.1277649999999997</v>
      </c>
      <c r="G1365" s="2">
        <f t="shared" si="163"/>
        <v>3.3107019999999996</v>
      </c>
      <c r="H1365" s="2">
        <f t="shared" si="167"/>
        <v>3.8054744999999985</v>
      </c>
      <c r="I1365" s="2">
        <f t="array" ref="I1365">SUMPRODUCT(B1349:B1368, (ROW(B1349:B1368)-ROW(B1349)+1)) / (20*21/2)</f>
        <v>3.0157966666666667</v>
      </c>
      <c r="J1365" s="2">
        <f t="shared" ref="J1365:J1428" si="170">$J$4*B1365+J1364*(1-$J$4)</f>
        <v>3.1065341605690491</v>
      </c>
      <c r="K1365" s="2">
        <f t="shared" si="164"/>
        <v>3.3057647583678209</v>
      </c>
    </row>
    <row r="1366" spans="1:11" ht="13.5" x14ac:dyDescent="0.25">
      <c r="A1366" s="3">
        <f>TITRES_STAT!B1369</f>
        <v>44300</v>
      </c>
      <c r="B1366" s="5">
        <f>TITRES_STAT!D1369</f>
        <v>2.9617</v>
      </c>
      <c r="C1366" s="2">
        <f t="shared" si="165"/>
        <v>-3.2700000000000173E-2</v>
      </c>
      <c r="D1366" s="2">
        <f t="shared" si="166"/>
        <v>2.9944200000000003</v>
      </c>
      <c r="E1366" s="2">
        <f t="shared" si="168"/>
        <v>3.0083299999999999</v>
      </c>
      <c r="F1366" s="2">
        <f t="shared" si="169"/>
        <v>3.101585</v>
      </c>
      <c r="G1366" s="2">
        <f t="shared" si="163"/>
        <v>3.2979399999999996</v>
      </c>
      <c r="H1366" s="2">
        <f t="shared" si="167"/>
        <v>3.8022019999999981</v>
      </c>
      <c r="I1366" s="2">
        <f t="array" ref="I1366">SUMPRODUCT(B1350:B1369, (ROW(B1350:B1369)-ROW(B1350)+1)) / (20*21/2)</f>
        <v>3.0049252380952378</v>
      </c>
      <c r="J1366" s="2">
        <f t="shared" si="170"/>
        <v>3.0927404309910442</v>
      </c>
      <c r="K1366" s="2">
        <f t="shared" si="164"/>
        <v>3.2922720227455535</v>
      </c>
    </row>
    <row r="1367" spans="1:11" ht="13.5" x14ac:dyDescent="0.25">
      <c r="A1367" s="3">
        <f>TITRES_STAT!B1370</f>
        <v>44301</v>
      </c>
      <c r="B1367" s="5">
        <f>TITRES_STAT!D1370</f>
        <v>2.9453</v>
      </c>
      <c r="C1367" s="2">
        <f t="shared" si="165"/>
        <v>-1.639999999999997E-2</v>
      </c>
      <c r="D1367" s="2">
        <f t="shared" si="166"/>
        <v>2.9813200000000002</v>
      </c>
      <c r="E1367" s="2">
        <f t="shared" si="168"/>
        <v>3.0001500000000001</v>
      </c>
      <c r="F1367" s="2">
        <f t="shared" si="169"/>
        <v>3.0770400000000002</v>
      </c>
      <c r="G1367" s="2">
        <f t="shared" si="163"/>
        <v>3.2851760000000003</v>
      </c>
      <c r="H1367" s="2">
        <f t="shared" si="167"/>
        <v>3.7986839999999988</v>
      </c>
      <c r="I1367" s="2">
        <f t="array" ref="I1367">SUMPRODUCT(B1351:B1370, (ROW(B1351:B1370)-ROW(B1351)+1)) / (20*21/2)</f>
        <v>3.0038704761904769</v>
      </c>
      <c r="J1367" s="2">
        <f t="shared" si="170"/>
        <v>3.0786984851823735</v>
      </c>
      <c r="K1367" s="2">
        <f t="shared" si="164"/>
        <v>3.2786652767555315</v>
      </c>
    </row>
    <row r="1368" spans="1:11" ht="13.5" x14ac:dyDescent="0.25">
      <c r="A1368" s="3">
        <f>TITRES_STAT!B1371</f>
        <v>44302</v>
      </c>
      <c r="B1368" s="5">
        <f>TITRES_STAT!D1371</f>
        <v>3.0270999999999999</v>
      </c>
      <c r="C1368" s="2">
        <f t="shared" si="165"/>
        <v>8.1799999999999873E-2</v>
      </c>
      <c r="D1368" s="2">
        <f t="shared" si="166"/>
        <v>2.9845799999999998</v>
      </c>
      <c r="E1368" s="2">
        <f t="shared" si="168"/>
        <v>3.0009600000000001</v>
      </c>
      <c r="F1368" s="2">
        <f t="shared" si="169"/>
        <v>3.05945</v>
      </c>
      <c r="G1368" s="2">
        <f t="shared" si="163"/>
        <v>3.27454</v>
      </c>
      <c r="H1368" s="2">
        <f t="shared" si="167"/>
        <v>3.7956159999999994</v>
      </c>
      <c r="I1368" s="2">
        <f t="array" ref="I1368">SUMPRODUCT(B1352:B1371, (ROW(B1352:B1371)-ROW(B1352)+1)) / (20*21/2)</f>
        <v>2.9961942857142856</v>
      </c>
      <c r="J1368" s="2">
        <f t="shared" si="170"/>
        <v>3.0737843437364329</v>
      </c>
      <c r="K1368" s="2">
        <f t="shared" si="164"/>
        <v>3.2687999717847265</v>
      </c>
    </row>
    <row r="1369" spans="1:11" ht="13.5" x14ac:dyDescent="0.25">
      <c r="A1369" s="3">
        <f>TITRES_STAT!B1372</f>
        <v>44305</v>
      </c>
      <c r="B1369" s="5">
        <f>TITRES_STAT!D1372</f>
        <v>2.9453</v>
      </c>
      <c r="C1369" s="2">
        <f t="shared" si="165"/>
        <v>-8.1799999999999873E-2</v>
      </c>
      <c r="D1369" s="2">
        <f t="shared" si="166"/>
        <v>2.9747599999999998</v>
      </c>
      <c r="E1369" s="2">
        <f t="shared" si="168"/>
        <v>2.9927800000000002</v>
      </c>
      <c r="F1369" s="2">
        <f t="shared" si="169"/>
        <v>3.0381750000000007</v>
      </c>
      <c r="G1369" s="2">
        <f t="shared" si="163"/>
        <v>3.2627579999999998</v>
      </c>
      <c r="H1369" s="2">
        <f t="shared" si="167"/>
        <v>3.7924249999999988</v>
      </c>
      <c r="I1369" s="2">
        <f t="array" ref="I1369">SUMPRODUCT(B1353:B1372, (ROW(B1353:B1372)-ROW(B1353)+1)) / (20*21/2)</f>
        <v>2.9882123809523815</v>
      </c>
      <c r="J1369" s="2">
        <f t="shared" si="170"/>
        <v>3.0615477395710586</v>
      </c>
      <c r="K1369" s="2">
        <f t="shared" si="164"/>
        <v>3.2561136983814039</v>
      </c>
    </row>
    <row r="1370" spans="1:11" ht="13.5" x14ac:dyDescent="0.25">
      <c r="A1370" s="3">
        <f>TITRES_STAT!B1373</f>
        <v>44306</v>
      </c>
      <c r="B1370" s="5">
        <f>TITRES_STAT!D1373</f>
        <v>3.0270999999999999</v>
      </c>
      <c r="C1370" s="2">
        <f t="shared" si="165"/>
        <v>8.1799999999999873E-2</v>
      </c>
      <c r="D1370" s="2">
        <f t="shared" si="166"/>
        <v>2.9813000000000001</v>
      </c>
      <c r="E1370" s="2">
        <f t="shared" si="168"/>
        <v>2.9935900000000002</v>
      </c>
      <c r="F1370" s="2">
        <f t="shared" si="169"/>
        <v>3.0259000000000005</v>
      </c>
      <c r="G1370" s="2">
        <f t="shared" si="163"/>
        <v>3.2527759999999999</v>
      </c>
      <c r="H1370" s="2">
        <f t="shared" si="167"/>
        <v>3.7897249999999989</v>
      </c>
      <c r="I1370" s="2">
        <f t="array" ref="I1370">SUMPRODUCT(B1354:B1373, (ROW(B1354:B1373)-ROW(B1354)+1)) / (20*21/2)</f>
        <v>2.9808923809523811</v>
      </c>
      <c r="J1370" s="2">
        <f t="shared" si="170"/>
        <v>3.0582670024690528</v>
      </c>
      <c r="K1370" s="2">
        <f t="shared" si="164"/>
        <v>3.2471327690331138</v>
      </c>
    </row>
    <row r="1371" spans="1:11" ht="13.5" x14ac:dyDescent="0.25">
      <c r="A1371" s="3">
        <f>TITRES_STAT!B1374</f>
        <v>44307</v>
      </c>
      <c r="B1371" s="5">
        <f>TITRES_STAT!D1374</f>
        <v>2.9453</v>
      </c>
      <c r="C1371" s="2">
        <f t="shared" si="165"/>
        <v>-8.1799999999999873E-2</v>
      </c>
      <c r="D1371" s="2">
        <f t="shared" si="166"/>
        <v>2.9780199999999999</v>
      </c>
      <c r="E1371" s="2">
        <f t="shared" si="168"/>
        <v>2.9862200000000003</v>
      </c>
      <c r="F1371" s="2">
        <f t="shared" si="169"/>
        <v>3.0128100000000004</v>
      </c>
      <c r="G1371" s="2">
        <f t="shared" si="163"/>
        <v>3.2426300000000001</v>
      </c>
      <c r="H1371" s="2">
        <f t="shared" si="167"/>
        <v>3.786697999999999</v>
      </c>
      <c r="I1371" s="2">
        <f t="array" ref="I1371">SUMPRODUCT(B1355:B1374, (ROW(B1355:B1374)-ROW(B1355)+1)) / (20*21/2)</f>
        <v>2.9665514285714289</v>
      </c>
      <c r="J1371" s="2">
        <f t="shared" si="170"/>
        <v>3.0475082403291434</v>
      </c>
      <c r="K1371" s="2">
        <f t="shared" si="164"/>
        <v>3.2352961898553443</v>
      </c>
    </row>
    <row r="1372" spans="1:11" ht="13.5" x14ac:dyDescent="0.25">
      <c r="A1372" s="3">
        <f>TITRES_STAT!B1375</f>
        <v>44308</v>
      </c>
      <c r="B1372" s="5">
        <f>TITRES_STAT!D1375</f>
        <v>2.9289999999999998</v>
      </c>
      <c r="C1372" s="2">
        <f t="shared" si="165"/>
        <v>-1.6300000000000203E-2</v>
      </c>
      <c r="D1372" s="2">
        <f t="shared" si="166"/>
        <v>2.9747600000000003</v>
      </c>
      <c r="E1372" s="2">
        <f t="shared" si="168"/>
        <v>2.97804</v>
      </c>
      <c r="F1372" s="2">
        <f t="shared" si="169"/>
        <v>3.0058600000000002</v>
      </c>
      <c r="G1372" s="2">
        <f t="shared" si="163"/>
        <v>3.2292140000000007</v>
      </c>
      <c r="H1372" s="2">
        <f t="shared" si="167"/>
        <v>3.7836709999999987</v>
      </c>
      <c r="I1372" s="2">
        <f t="array" ref="I1372">SUMPRODUCT(B1356:B1375, (ROW(B1356:B1375)-ROW(B1356)+1)) / (20*21/2)</f>
        <v>2.9530676190476193</v>
      </c>
      <c r="J1372" s="2">
        <f t="shared" si="170"/>
        <v>3.0362217412501775</v>
      </c>
      <c r="K1372" s="2">
        <f t="shared" si="164"/>
        <v>3.2232845745668994</v>
      </c>
    </row>
    <row r="1373" spans="1:11" ht="13.5" x14ac:dyDescent="0.25">
      <c r="A1373" s="3">
        <f>TITRES_STAT!B1376</f>
        <v>44309</v>
      </c>
      <c r="B1373" s="5">
        <f>TITRES_STAT!D1376</f>
        <v>2.9289999999999998</v>
      </c>
      <c r="C1373" s="2">
        <f t="shared" si="165"/>
        <v>0</v>
      </c>
      <c r="D1373" s="2">
        <f t="shared" si="166"/>
        <v>2.9551400000000001</v>
      </c>
      <c r="E1373" s="2">
        <f t="shared" si="168"/>
        <v>2.9698599999999997</v>
      </c>
      <c r="F1373" s="2">
        <f t="shared" si="169"/>
        <v>2.9976799999999999</v>
      </c>
      <c r="G1373" s="2">
        <f t="shared" si="163"/>
        <v>3.2141620000000013</v>
      </c>
      <c r="H1373" s="2">
        <f t="shared" si="167"/>
        <v>3.7798259999999995</v>
      </c>
      <c r="I1373" s="2">
        <f t="array" ref="I1373">SUMPRODUCT(B1357:B1376, (ROW(B1357:B1376)-ROW(B1357)+1)) / (20*21/2)</f>
        <v>2.9420028571428567</v>
      </c>
      <c r="J1373" s="2">
        <f t="shared" si="170"/>
        <v>3.0260101468453988</v>
      </c>
      <c r="K1373" s="2">
        <f t="shared" si="164"/>
        <v>3.2117440030152564</v>
      </c>
    </row>
    <row r="1374" spans="1:11" ht="13.5" x14ac:dyDescent="0.25">
      <c r="A1374" s="3">
        <f>TITRES_STAT!B1377</f>
        <v>44312</v>
      </c>
      <c r="B1374" s="5">
        <f>TITRES_STAT!D1377</f>
        <v>2.8471000000000002</v>
      </c>
      <c r="C1374" s="2">
        <f t="shared" si="165"/>
        <v>-8.189999999999964E-2</v>
      </c>
      <c r="D1374" s="2">
        <f t="shared" si="166"/>
        <v>2.9355000000000002</v>
      </c>
      <c r="E1374" s="2">
        <f t="shared" si="168"/>
        <v>2.9551299999999996</v>
      </c>
      <c r="F1374" s="2">
        <f t="shared" si="169"/>
        <v>2.98868</v>
      </c>
      <c r="G1374" s="2">
        <f t="shared" si="163"/>
        <v>3.1982900000000019</v>
      </c>
      <c r="H1374" s="2">
        <f t="shared" si="167"/>
        <v>3.7747534999999988</v>
      </c>
      <c r="I1374" s="2">
        <f t="array" ref="I1374">SUMPRODUCT(B1358:B1377, (ROW(B1358:B1377)-ROW(B1358)+1)) / (20*21/2)</f>
        <v>2.9474928571428576</v>
      </c>
      <c r="J1374" s="2">
        <f t="shared" si="170"/>
        <v>3.0089710852410754</v>
      </c>
      <c r="K1374" s="2">
        <f t="shared" si="164"/>
        <v>3.1974442381911286</v>
      </c>
    </row>
    <row r="1375" spans="1:11" ht="13.5" x14ac:dyDescent="0.25">
      <c r="A1375" s="3">
        <f>TITRES_STAT!B1378</f>
        <v>44313</v>
      </c>
      <c r="B1375" s="5">
        <f>TITRES_STAT!D1378</f>
        <v>2.8471000000000002</v>
      </c>
      <c r="C1375" s="2">
        <f t="shared" si="165"/>
        <v>0</v>
      </c>
      <c r="D1375" s="2">
        <f t="shared" si="166"/>
        <v>2.8995000000000006</v>
      </c>
      <c r="E1375" s="2">
        <f t="shared" si="168"/>
        <v>2.9403999999999999</v>
      </c>
      <c r="F1375" s="2">
        <f t="shared" si="169"/>
        <v>2.9796800000000001</v>
      </c>
      <c r="G1375" s="2">
        <f t="shared" si="163"/>
        <v>3.1845440000000012</v>
      </c>
      <c r="H1375" s="2">
        <f t="shared" si="167"/>
        <v>3.7688214999999992</v>
      </c>
      <c r="I1375" s="2">
        <f t="array" ref="I1375">SUMPRODUCT(B1359:B1378, (ROW(B1359:B1378)-ROW(B1359)+1)) / (20*21/2)</f>
        <v>2.9475352380952384</v>
      </c>
      <c r="J1375" s="2">
        <f t="shared" si="170"/>
        <v>2.993554791408592</v>
      </c>
      <c r="K1375" s="2">
        <f t="shared" si="164"/>
        <v>3.1837052484581432</v>
      </c>
    </row>
    <row r="1376" spans="1:11" ht="13.5" x14ac:dyDescent="0.25">
      <c r="A1376" s="3">
        <f>TITRES_STAT!B1379</f>
        <v>44314</v>
      </c>
      <c r="B1376" s="5">
        <f>TITRES_STAT!D1379</f>
        <v>2.8635000000000002</v>
      </c>
      <c r="C1376" s="2">
        <f t="shared" si="165"/>
        <v>1.639999999999997E-2</v>
      </c>
      <c r="D1376" s="2">
        <f t="shared" si="166"/>
        <v>2.88314</v>
      </c>
      <c r="E1376" s="2">
        <f t="shared" si="168"/>
        <v>2.93058</v>
      </c>
      <c r="F1376" s="2">
        <f t="shared" si="169"/>
        <v>2.969455</v>
      </c>
      <c r="G1376" s="2">
        <f t="shared" si="163"/>
        <v>3.1724360000000007</v>
      </c>
      <c r="H1376" s="2">
        <f t="shared" si="167"/>
        <v>3.7617444999999994</v>
      </c>
      <c r="I1376" s="2">
        <f t="array" ref="I1376">SUMPRODUCT(B1360:B1379, (ROW(B1360:B1379)-ROW(B1360)+1)) / (20*21/2)</f>
        <v>2.9454685714285715</v>
      </c>
      <c r="J1376" s="2">
        <f t="shared" si="170"/>
        <v>2.98116862079825</v>
      </c>
      <c r="K1376" s="2">
        <f t="shared" si="164"/>
        <v>3.1711481798911572</v>
      </c>
    </row>
    <row r="1377" spans="1:11" ht="13.5" x14ac:dyDescent="0.25">
      <c r="A1377" s="3">
        <f>TITRES_STAT!B1380</f>
        <v>44315</v>
      </c>
      <c r="B1377" s="5">
        <f>TITRES_STAT!D1380</f>
        <v>3.0270999999999999</v>
      </c>
      <c r="C1377" s="2">
        <f t="shared" si="165"/>
        <v>0.16359999999999975</v>
      </c>
      <c r="D1377" s="2">
        <f t="shared" si="166"/>
        <v>2.9027599999999998</v>
      </c>
      <c r="E1377" s="2">
        <f t="shared" si="168"/>
        <v>2.9387600000000003</v>
      </c>
      <c r="F1377" s="2">
        <f t="shared" si="169"/>
        <v>2.969455</v>
      </c>
      <c r="G1377" s="2">
        <f t="shared" si="163"/>
        <v>3.1609820000000006</v>
      </c>
      <c r="H1377" s="2">
        <f t="shared" si="167"/>
        <v>3.7554034999999995</v>
      </c>
      <c r="I1377" s="2">
        <f t="array" ref="I1377">SUMPRODUCT(B1361:B1380, (ROW(B1361:B1380)-ROW(B1361)+1)) / (20*21/2)</f>
        <v>2.9430104761904756</v>
      </c>
      <c r="J1377" s="2">
        <f t="shared" si="170"/>
        <v>2.9855430378650833</v>
      </c>
      <c r="K1377" s="2">
        <f t="shared" si="164"/>
        <v>3.1654992316601316</v>
      </c>
    </row>
    <row r="1378" spans="1:11" ht="13.5" x14ac:dyDescent="0.25">
      <c r="A1378" s="3">
        <f>TITRES_STAT!B1381</f>
        <v>44316</v>
      </c>
      <c r="B1378" s="5">
        <f>TITRES_STAT!D1381</f>
        <v>2.9699</v>
      </c>
      <c r="C1378" s="2">
        <f t="shared" si="165"/>
        <v>-5.7199999999999918E-2</v>
      </c>
      <c r="D1378" s="2">
        <f t="shared" si="166"/>
        <v>2.9109400000000001</v>
      </c>
      <c r="E1378" s="2">
        <f t="shared" si="168"/>
        <v>2.9330400000000005</v>
      </c>
      <c r="F1378" s="2">
        <f t="shared" si="169"/>
        <v>2.9670000000000001</v>
      </c>
      <c r="G1378" s="2">
        <f t="shared" si="163"/>
        <v>3.1477280000000007</v>
      </c>
      <c r="H1378" s="2">
        <f t="shared" si="167"/>
        <v>3.7494309999999995</v>
      </c>
      <c r="I1378" s="2">
        <f t="array" ref="I1378">SUMPRODUCT(B1362:B1381, (ROW(B1362:B1381)-ROW(B1362)+1)) / (20*21/2)</f>
        <v>2.933151904761905</v>
      </c>
      <c r="J1378" s="2">
        <f t="shared" si="170"/>
        <v>2.9840532247350753</v>
      </c>
      <c r="K1378" s="2">
        <f t="shared" si="164"/>
        <v>3.1578286735558128</v>
      </c>
    </row>
    <row r="1379" spans="1:11" ht="13.5" x14ac:dyDescent="0.25">
      <c r="A1379" s="3">
        <f>TITRES_STAT!B1382</f>
        <v>44319</v>
      </c>
      <c r="B1379" s="5">
        <f>TITRES_STAT!D1382</f>
        <v>2.9453</v>
      </c>
      <c r="C1379" s="2">
        <f t="shared" si="165"/>
        <v>-2.4599999999999955E-2</v>
      </c>
      <c r="D1379" s="2">
        <f t="shared" si="166"/>
        <v>2.93058</v>
      </c>
      <c r="E1379" s="2">
        <f t="shared" si="168"/>
        <v>2.9330400000000001</v>
      </c>
      <c r="F1379" s="2">
        <f t="shared" si="169"/>
        <v>2.9629100000000004</v>
      </c>
      <c r="G1379" s="2">
        <f t="shared" si="163"/>
        <v>3.1362740000000007</v>
      </c>
      <c r="H1379" s="2">
        <f t="shared" si="167"/>
        <v>3.7443174999999997</v>
      </c>
      <c r="I1379" s="2">
        <f t="array" ref="I1379">SUMPRODUCT(B1363:B1382, (ROW(B1363:B1382)-ROW(B1363)+1)) / (20*21/2)</f>
        <v>2.9147204761904764</v>
      </c>
      <c r="J1379" s="2">
        <f t="shared" si="170"/>
        <v>2.9803624414269732</v>
      </c>
      <c r="K1379" s="2">
        <f t="shared" si="164"/>
        <v>3.1494942157693102</v>
      </c>
    </row>
    <row r="1380" spans="1:11" ht="13.5" x14ac:dyDescent="0.25">
      <c r="A1380" s="3">
        <f>TITRES_STAT!B1383</f>
        <v>44320</v>
      </c>
      <c r="B1380" s="5">
        <f>TITRES_STAT!D1383</f>
        <v>2.9371</v>
      </c>
      <c r="C1380" s="2">
        <f t="shared" si="165"/>
        <v>-8.1999999999999851E-3</v>
      </c>
      <c r="D1380" s="2">
        <f t="shared" si="166"/>
        <v>2.9485799999999998</v>
      </c>
      <c r="E1380" s="2">
        <f t="shared" si="168"/>
        <v>2.9240400000000006</v>
      </c>
      <c r="F1380" s="2">
        <f t="shared" si="169"/>
        <v>2.9588150000000004</v>
      </c>
      <c r="G1380" s="2">
        <f t="shared" si="163"/>
        <v>3.1256380000000008</v>
      </c>
      <c r="H1380" s="2">
        <f t="shared" si="167"/>
        <v>3.7389584999999999</v>
      </c>
      <c r="I1380" s="2">
        <f t="array" ref="I1380">SUMPRODUCT(B1364:B1383, (ROW(B1364:B1383)-ROW(B1364)+1)) / (20*21/2)</f>
        <v>2.9107447619047613</v>
      </c>
      <c r="J1380" s="2">
        <f t="shared" si="170"/>
        <v>2.9762422089101186</v>
      </c>
      <c r="K1380" s="2">
        <f t="shared" si="164"/>
        <v>3.1411650308371803</v>
      </c>
    </row>
    <row r="1381" spans="1:11" ht="13.5" x14ac:dyDescent="0.25">
      <c r="A1381" s="3">
        <f>TITRES_STAT!B1384</f>
        <v>44321</v>
      </c>
      <c r="B1381" s="5">
        <f>TITRES_STAT!D1384</f>
        <v>2.8553000000000002</v>
      </c>
      <c r="C1381" s="2">
        <f t="shared" si="165"/>
        <v>-8.1799999999999873E-2</v>
      </c>
      <c r="D1381" s="2">
        <f t="shared" si="166"/>
        <v>2.9469400000000001</v>
      </c>
      <c r="E1381" s="2">
        <f t="shared" si="168"/>
        <v>2.9150399999999999</v>
      </c>
      <c r="F1381" s="2">
        <f t="shared" si="169"/>
        <v>2.9506300000000003</v>
      </c>
      <c r="G1381" s="2">
        <f t="shared" si="163"/>
        <v>3.1150020000000005</v>
      </c>
      <c r="H1381" s="2">
        <f t="shared" si="167"/>
        <v>3.732863</v>
      </c>
      <c r="I1381" s="2">
        <f t="array" ref="I1381">SUMPRODUCT(B1365:B1384, (ROW(B1365:B1384)-ROW(B1365)+1)) / (20*21/2)</f>
        <v>2.9190099999999997</v>
      </c>
      <c r="J1381" s="2">
        <f t="shared" si="170"/>
        <v>2.9647239032996309</v>
      </c>
      <c r="K1381" s="2">
        <f t="shared" si="164"/>
        <v>3.1299546374710165</v>
      </c>
    </row>
    <row r="1382" spans="1:11" ht="13.5" x14ac:dyDescent="0.25">
      <c r="A1382" s="3">
        <f>TITRES_STAT!B1385</f>
        <v>44322</v>
      </c>
      <c r="B1382" s="5">
        <f>TITRES_STAT!D1385</f>
        <v>2.7570999999999999</v>
      </c>
      <c r="C1382" s="2">
        <f t="shared" si="165"/>
        <v>-9.8200000000000287E-2</v>
      </c>
      <c r="D1382" s="2">
        <f t="shared" si="166"/>
        <v>2.8929399999999998</v>
      </c>
      <c r="E1382" s="2">
        <f t="shared" si="168"/>
        <v>2.89785</v>
      </c>
      <c r="F1382" s="2">
        <f t="shared" si="169"/>
        <v>2.937945</v>
      </c>
      <c r="G1382" s="2">
        <f t="shared" si="163"/>
        <v>3.1024020000000005</v>
      </c>
      <c r="H1382" s="2">
        <f t="shared" si="167"/>
        <v>3.7265630000000005</v>
      </c>
      <c r="I1382" s="2">
        <f t="array" ref="I1382">SUMPRODUCT(B1366:B1385, (ROW(B1366:B1385)-ROW(B1366)+1)) / (20*21/2)</f>
        <v>2.9279295238095235</v>
      </c>
      <c r="J1382" s="2">
        <f t="shared" si="170"/>
        <v>2.9449501982234754</v>
      </c>
      <c r="K1382" s="2">
        <f t="shared" si="164"/>
        <v>3.1153328869819572</v>
      </c>
    </row>
    <row r="1383" spans="1:11" ht="13.5" x14ac:dyDescent="0.25">
      <c r="A1383" s="3">
        <f>TITRES_STAT!B1386</f>
        <v>44323</v>
      </c>
      <c r="B1383" s="5">
        <f>TITRES_STAT!D1386</f>
        <v>2.8961999999999999</v>
      </c>
      <c r="C1383" s="2">
        <f t="shared" si="165"/>
        <v>0.1391</v>
      </c>
      <c r="D1383" s="2">
        <f t="shared" si="166"/>
        <v>2.8782000000000001</v>
      </c>
      <c r="E1383" s="2">
        <f t="shared" si="168"/>
        <v>2.8945700000000003</v>
      </c>
      <c r="F1383" s="2">
        <f t="shared" si="169"/>
        <v>2.9322150000000002</v>
      </c>
      <c r="G1383" s="2">
        <f t="shared" si="163"/>
        <v>3.0952020000000005</v>
      </c>
      <c r="H1383" s="2">
        <f t="shared" si="167"/>
        <v>3.7221450000000011</v>
      </c>
      <c r="I1383" s="2">
        <f t="array" ref="I1383">SUMPRODUCT(B1367:B1386, (ROW(B1367:B1386)-ROW(B1367)+1)) / (20*21/2)</f>
        <v>2.9327980952380952</v>
      </c>
      <c r="J1383" s="2">
        <f t="shared" si="170"/>
        <v>2.9403073222021918</v>
      </c>
      <c r="K1383" s="2">
        <f t="shared" si="164"/>
        <v>3.1067394404336452</v>
      </c>
    </row>
    <row r="1384" spans="1:11" ht="13.5" x14ac:dyDescent="0.25">
      <c r="A1384" s="3">
        <f>TITRES_STAT!B1387</f>
        <v>44326</v>
      </c>
      <c r="B1384" s="5">
        <f>TITRES_STAT!D1387</f>
        <v>3.0190000000000001</v>
      </c>
      <c r="C1384" s="2">
        <f t="shared" si="165"/>
        <v>0.12280000000000024</v>
      </c>
      <c r="D1384" s="2">
        <f t="shared" si="166"/>
        <v>2.8929400000000003</v>
      </c>
      <c r="E1384" s="2">
        <f t="shared" si="168"/>
        <v>2.9117600000000001</v>
      </c>
      <c r="F1384" s="2">
        <f t="shared" si="169"/>
        <v>2.9334449999999999</v>
      </c>
      <c r="G1384" s="2">
        <f t="shared" si="163"/>
        <v>3.090948</v>
      </c>
      <c r="H1384" s="2">
        <f t="shared" si="167"/>
        <v>3.7186270000000015</v>
      </c>
      <c r="I1384" s="2">
        <f t="array" ref="I1384">SUMPRODUCT(B1368:B1387, (ROW(B1368:B1387)-ROW(B1368)+1)) / (20*21/2)</f>
        <v>2.9375499999999999</v>
      </c>
      <c r="J1384" s="2">
        <f t="shared" si="170"/>
        <v>2.9478018629448401</v>
      </c>
      <c r="K1384" s="2">
        <f t="shared" si="164"/>
        <v>3.1032986780636986</v>
      </c>
    </row>
    <row r="1385" spans="1:11" ht="13.5" x14ac:dyDescent="0.25">
      <c r="A1385" s="3">
        <f>TITRES_STAT!B1388</f>
        <v>44327</v>
      </c>
      <c r="B1385" s="5">
        <f>TITRES_STAT!D1388</f>
        <v>3.0270999999999999</v>
      </c>
      <c r="C1385" s="2">
        <f t="shared" si="165"/>
        <v>8.099999999999774E-3</v>
      </c>
      <c r="D1385" s="2">
        <f t="shared" si="166"/>
        <v>2.9109400000000001</v>
      </c>
      <c r="E1385" s="2">
        <f t="shared" si="168"/>
        <v>2.9297599999999999</v>
      </c>
      <c r="F1385" s="2">
        <f t="shared" si="169"/>
        <v>2.9350800000000001</v>
      </c>
      <c r="G1385" s="2">
        <f t="shared" si="163"/>
        <v>3.0881660000000006</v>
      </c>
      <c r="H1385" s="2">
        <f t="shared" si="167"/>
        <v>3.7152725000000015</v>
      </c>
      <c r="I1385" s="2">
        <f t="array" ref="I1385">SUMPRODUCT(B1369:B1388, (ROW(B1369:B1388)-ROW(B1369)+1)) / (20*21/2)</f>
        <v>2.9405547619047621</v>
      </c>
      <c r="J1385" s="2">
        <f t="shared" si="170"/>
        <v>2.9553540664739026</v>
      </c>
      <c r="K1385" s="2">
        <f t="shared" si="164"/>
        <v>3.1003104946102207</v>
      </c>
    </row>
    <row r="1386" spans="1:11" ht="13.5" x14ac:dyDescent="0.25">
      <c r="A1386" s="3">
        <f>TITRES_STAT!B1389</f>
        <v>44333</v>
      </c>
      <c r="B1386" s="5">
        <f>TITRES_STAT!D1389</f>
        <v>2.9862000000000002</v>
      </c>
      <c r="C1386" s="2">
        <f t="shared" si="165"/>
        <v>-4.0899999999999714E-2</v>
      </c>
      <c r="D1386" s="2">
        <f t="shared" si="166"/>
        <v>2.9371200000000002</v>
      </c>
      <c r="E1386" s="2">
        <f t="shared" si="168"/>
        <v>2.9420300000000004</v>
      </c>
      <c r="F1386" s="2">
        <f t="shared" si="169"/>
        <v>2.9363049999999999</v>
      </c>
      <c r="G1386" s="2">
        <f t="shared" si="163"/>
        <v>3.0830920000000002</v>
      </c>
      <c r="H1386" s="2">
        <f t="shared" si="167"/>
        <v>3.7118770000000025</v>
      </c>
      <c r="I1386" s="2">
        <f t="array" ref="I1386">SUMPRODUCT(B1370:B1389, (ROW(B1370:B1389)-ROW(B1370)+1)) / (20*21/2)</f>
        <v>2.9414890476190476</v>
      </c>
      <c r="J1386" s="2">
        <f t="shared" si="170"/>
        <v>2.9582917744287691</v>
      </c>
      <c r="K1386" s="2">
        <f t="shared" si="164"/>
        <v>3.0958355732529572</v>
      </c>
    </row>
    <row r="1387" spans="1:11" ht="13.5" x14ac:dyDescent="0.25">
      <c r="A1387" s="3">
        <f>TITRES_STAT!B1390</f>
        <v>44334</v>
      </c>
      <c r="B1387" s="5">
        <f>TITRES_STAT!D1390</f>
        <v>2.9862000000000002</v>
      </c>
      <c r="C1387" s="2">
        <f t="shared" si="165"/>
        <v>0</v>
      </c>
      <c r="D1387" s="2">
        <f t="shared" si="166"/>
        <v>2.9829400000000001</v>
      </c>
      <c r="E1387" s="2">
        <f t="shared" si="168"/>
        <v>2.9379400000000002</v>
      </c>
      <c r="F1387" s="2">
        <f t="shared" si="169"/>
        <v>2.9383499999999998</v>
      </c>
      <c r="G1387" s="2">
        <f t="shared" si="163"/>
        <v>3.0776920000000003</v>
      </c>
      <c r="H1387" s="2">
        <f t="shared" si="167"/>
        <v>3.7086450000000024</v>
      </c>
      <c r="I1387" s="2">
        <f t="array" ref="I1387">SUMPRODUCT(B1371:B1390, (ROW(B1371:B1390)-ROW(B1371)+1)) / (20*21/2)</f>
        <v>2.9439852380952383</v>
      </c>
      <c r="J1387" s="2">
        <f t="shared" si="170"/>
        <v>2.9609497006736483</v>
      </c>
      <c r="K1387" s="2">
        <f t="shared" si="164"/>
        <v>3.0915361390077436</v>
      </c>
    </row>
    <row r="1388" spans="1:11" ht="13.5" x14ac:dyDescent="0.25">
      <c r="A1388" s="3">
        <f>TITRES_STAT!B1391</f>
        <v>44335</v>
      </c>
      <c r="B1388" s="5">
        <f>TITRES_STAT!D1391</f>
        <v>2.9699</v>
      </c>
      <c r="C1388" s="2">
        <f t="shared" si="165"/>
        <v>-1.6300000000000203E-2</v>
      </c>
      <c r="D1388" s="2">
        <f t="shared" si="166"/>
        <v>2.9976799999999999</v>
      </c>
      <c r="E1388" s="2">
        <f t="shared" si="168"/>
        <v>2.9379400000000002</v>
      </c>
      <c r="F1388" s="2">
        <f t="shared" si="169"/>
        <v>2.9354900000000006</v>
      </c>
      <c r="G1388" s="2">
        <f t="shared" si="163"/>
        <v>3.0729480000000002</v>
      </c>
      <c r="H1388" s="2">
        <f t="shared" si="167"/>
        <v>3.704595500000003</v>
      </c>
      <c r="I1388" s="2">
        <f t="array" ref="I1388">SUMPRODUCT(B1372:B1391, (ROW(B1372:B1391)-ROW(B1372)+1)) / (20*21/2)</f>
        <v>2.9491261904761905</v>
      </c>
      <c r="J1388" s="2">
        <f t="shared" si="170"/>
        <v>2.9618021101333012</v>
      </c>
      <c r="K1388" s="2">
        <f t="shared" si="164"/>
        <v>3.0867660943407733</v>
      </c>
    </row>
    <row r="1389" spans="1:11" ht="13.5" x14ac:dyDescent="0.25">
      <c r="A1389" s="3">
        <f>TITRES_STAT!B1392</f>
        <v>44336</v>
      </c>
      <c r="B1389" s="5">
        <f>TITRES_STAT!D1392</f>
        <v>2.9453</v>
      </c>
      <c r="C1389" s="2">
        <f t="shared" si="165"/>
        <v>-2.4599999999999955E-2</v>
      </c>
      <c r="D1389" s="2">
        <f t="shared" si="166"/>
        <v>2.9829400000000001</v>
      </c>
      <c r="E1389" s="2">
        <f t="shared" si="168"/>
        <v>2.9379400000000002</v>
      </c>
      <c r="F1389" s="2">
        <f t="shared" si="169"/>
        <v>2.9354899999999997</v>
      </c>
      <c r="G1389" s="2">
        <f t="shared" si="163"/>
        <v>3.068038</v>
      </c>
      <c r="H1389" s="2">
        <f t="shared" si="167"/>
        <v>3.6998095000000033</v>
      </c>
      <c r="I1389" s="2">
        <f t="array" ref="I1389">SUMPRODUCT(B1373:B1392, (ROW(B1373:B1392)-ROW(B1373)+1)) / (20*21/2)</f>
        <v>2.948624761904763</v>
      </c>
      <c r="J1389" s="2">
        <f t="shared" si="170"/>
        <v>2.9602304805967963</v>
      </c>
      <c r="K1389" s="2">
        <f t="shared" si="164"/>
        <v>3.0812184043666253</v>
      </c>
    </row>
    <row r="1390" spans="1:11" ht="13.5" x14ac:dyDescent="0.25">
      <c r="A1390" s="3">
        <f>TITRES_STAT!B1393</f>
        <v>44337</v>
      </c>
      <c r="B1390" s="5">
        <f>TITRES_STAT!D1393</f>
        <v>2.9617</v>
      </c>
      <c r="C1390" s="2">
        <f t="shared" si="165"/>
        <v>1.639999999999997E-2</v>
      </c>
      <c r="D1390" s="2">
        <f t="shared" si="166"/>
        <v>2.9698599999999997</v>
      </c>
      <c r="E1390" s="2">
        <f t="shared" si="168"/>
        <v>2.9403999999999999</v>
      </c>
      <c r="F1390" s="2">
        <f t="shared" si="169"/>
        <v>2.93222</v>
      </c>
      <c r="G1390" s="2">
        <f t="shared" si="163"/>
        <v>3.063456</v>
      </c>
      <c r="H1390" s="2">
        <f t="shared" si="167"/>
        <v>3.694819000000003</v>
      </c>
      <c r="I1390" s="2">
        <f t="array" ref="I1390">SUMPRODUCT(B1374:B1393, (ROW(B1374:B1393)-ROW(B1374)+1)) / (20*21/2)</f>
        <v>2.9520185714285714</v>
      </c>
      <c r="J1390" s="2">
        <f t="shared" si="170"/>
        <v>2.960370434825673</v>
      </c>
      <c r="K1390" s="2">
        <f t="shared" si="164"/>
        <v>3.0765314081169541</v>
      </c>
    </row>
    <row r="1391" spans="1:11" ht="13.5" x14ac:dyDescent="0.25">
      <c r="A1391" s="3">
        <f>TITRES_STAT!B1394</f>
        <v>44340</v>
      </c>
      <c r="B1391" s="5">
        <f>TITRES_STAT!D1394</f>
        <v>2.9862000000000002</v>
      </c>
      <c r="C1391" s="2">
        <f t="shared" si="165"/>
        <v>2.4500000000000188E-2</v>
      </c>
      <c r="D1391" s="2">
        <f t="shared" si="166"/>
        <v>2.9698600000000002</v>
      </c>
      <c r="E1391" s="2">
        <f t="shared" si="168"/>
        <v>2.9534899999999999</v>
      </c>
      <c r="F1391" s="2">
        <f t="shared" si="169"/>
        <v>2.9342649999999999</v>
      </c>
      <c r="G1391" s="2">
        <f t="shared" si="163"/>
        <v>3.0595279999999998</v>
      </c>
      <c r="H1391" s="2">
        <f t="shared" si="167"/>
        <v>3.6897875000000031</v>
      </c>
      <c r="I1391" s="2">
        <f t="array" ref="I1391">SUMPRODUCT(B1375:B1394, (ROW(B1375:B1394)-ROW(B1375)+1)) / (20*21/2)</f>
        <v>2.9528747619047619</v>
      </c>
      <c r="J1391" s="2">
        <f t="shared" si="170"/>
        <v>2.9628303934137037</v>
      </c>
      <c r="K1391" s="2">
        <f t="shared" si="164"/>
        <v>3.0729889999555051</v>
      </c>
    </row>
    <row r="1392" spans="1:11" ht="13.5" x14ac:dyDescent="0.25">
      <c r="A1392" s="3">
        <f>TITRES_STAT!B1395</f>
        <v>44341</v>
      </c>
      <c r="B1392" s="5">
        <f>TITRES_STAT!D1395</f>
        <v>2.9289999999999998</v>
      </c>
      <c r="C1392" s="2">
        <f t="shared" si="165"/>
        <v>-5.7200000000000362E-2</v>
      </c>
      <c r="D1392" s="2">
        <f t="shared" si="166"/>
        <v>2.9584200000000003</v>
      </c>
      <c r="E1392" s="2">
        <f t="shared" si="168"/>
        <v>2.9706799999999998</v>
      </c>
      <c r="F1392" s="2">
        <f t="shared" si="169"/>
        <v>2.9342649999999999</v>
      </c>
      <c r="G1392" s="2">
        <f t="shared" si="163"/>
        <v>3.0506919999999997</v>
      </c>
      <c r="H1392" s="2">
        <f t="shared" si="167"/>
        <v>3.6847970000000032</v>
      </c>
      <c r="I1392" s="2">
        <f t="array" ref="I1392">SUMPRODUCT(B1376:B1395, (ROW(B1376:B1395)-ROW(B1376)+1)) / (20*21/2)</f>
        <v>2.9532633333333331</v>
      </c>
      <c r="J1392" s="2">
        <f t="shared" si="170"/>
        <v>2.9596084511838274</v>
      </c>
      <c r="K1392" s="2">
        <f t="shared" si="164"/>
        <v>3.0673423725062698</v>
      </c>
    </row>
    <row r="1393" spans="1:11" ht="13.5" x14ac:dyDescent="0.25">
      <c r="A1393" s="3">
        <f>TITRES_STAT!B1396</f>
        <v>44342</v>
      </c>
      <c r="B1393" s="5">
        <f>TITRES_STAT!D1396</f>
        <v>2.9699</v>
      </c>
      <c r="C1393" s="2">
        <f t="shared" si="165"/>
        <v>4.0900000000000158E-2</v>
      </c>
      <c r="D1393" s="2">
        <f t="shared" si="166"/>
        <v>2.9584200000000003</v>
      </c>
      <c r="E1393" s="2">
        <f t="shared" si="168"/>
        <v>2.9780499999999996</v>
      </c>
      <c r="F1393" s="2">
        <f t="shared" si="169"/>
        <v>2.9363099999999998</v>
      </c>
      <c r="G1393" s="2">
        <f t="shared" si="163"/>
        <v>3.0397299999999996</v>
      </c>
      <c r="H1393" s="2">
        <f t="shared" si="167"/>
        <v>3.6802155000000041</v>
      </c>
      <c r="I1393" s="2">
        <f t="array" ref="I1393">SUMPRODUCT(B1377:B1396, (ROW(B1377:B1396)-ROW(B1377)+1)) / (20*21/2)</f>
        <v>2.9524033333333333</v>
      </c>
      <c r="J1393" s="2">
        <f t="shared" si="170"/>
        <v>2.9605885986901299</v>
      </c>
      <c r="K1393" s="2">
        <f t="shared" si="164"/>
        <v>3.0635211029962202</v>
      </c>
    </row>
    <row r="1394" spans="1:11" ht="13.5" x14ac:dyDescent="0.25">
      <c r="A1394" s="3">
        <f>TITRES_STAT!B1397</f>
        <v>44343</v>
      </c>
      <c r="B1394" s="5">
        <f>TITRES_STAT!D1397</f>
        <v>2.9453</v>
      </c>
      <c r="C1394" s="2">
        <f t="shared" si="165"/>
        <v>-2.4599999999999955E-2</v>
      </c>
      <c r="D1394" s="2">
        <f t="shared" si="166"/>
        <v>2.9584200000000003</v>
      </c>
      <c r="E1394" s="2">
        <f t="shared" si="168"/>
        <v>2.9706799999999998</v>
      </c>
      <c r="F1394" s="2">
        <f t="shared" si="169"/>
        <v>2.9412200000000004</v>
      </c>
      <c r="G1394" s="2">
        <f t="shared" ref="G1394:G1457" si="171">AVERAGE(B1345:B1394)</f>
        <v>3.0286020000000002</v>
      </c>
      <c r="H1394" s="2">
        <f t="shared" si="167"/>
        <v>3.6757155000000035</v>
      </c>
      <c r="I1394" s="2">
        <f t="array" ref="I1394">SUMPRODUCT(B1378:B1397, (ROW(B1378:B1397)-ROW(B1378)+1)) / (20*21/2)</f>
        <v>2.951192857142857</v>
      </c>
      <c r="J1394" s="2">
        <f t="shared" si="170"/>
        <v>2.9591325416720227</v>
      </c>
      <c r="K1394" s="2">
        <f t="shared" si="164"/>
        <v>3.0588849813100936</v>
      </c>
    </row>
    <row r="1395" spans="1:11" ht="13.5" x14ac:dyDescent="0.25">
      <c r="A1395" s="3">
        <f>TITRES_STAT!B1398</f>
        <v>44344</v>
      </c>
      <c r="B1395" s="5">
        <f>TITRES_STAT!D1398</f>
        <v>2.9453</v>
      </c>
      <c r="C1395" s="2">
        <f t="shared" si="165"/>
        <v>0</v>
      </c>
      <c r="D1395" s="2">
        <f t="shared" si="166"/>
        <v>2.9551400000000001</v>
      </c>
      <c r="E1395" s="2">
        <f t="shared" si="168"/>
        <v>2.9624999999999995</v>
      </c>
      <c r="F1395" s="2">
        <f t="shared" si="169"/>
        <v>2.9461300000000006</v>
      </c>
      <c r="G1395" s="2">
        <f t="shared" si="171"/>
        <v>3.0176380000000007</v>
      </c>
      <c r="H1395" s="2">
        <f t="shared" si="167"/>
        <v>3.6712565000000037</v>
      </c>
      <c r="I1395" s="2">
        <f t="array" ref="I1395">SUMPRODUCT(B1379:B1398, (ROW(B1379:B1398)-ROW(B1379)+1)) / (20*21/2)</f>
        <v>2.9504109523809525</v>
      </c>
      <c r="J1395" s="2">
        <f t="shared" si="170"/>
        <v>2.9578151567508777</v>
      </c>
      <c r="K1395" s="2">
        <f t="shared" ref="K1395:K1458" si="172">$K$4*B1395+(1-$K$4)*K1394</f>
        <v>3.0544306683175408</v>
      </c>
    </row>
    <row r="1396" spans="1:11" ht="13.5" x14ac:dyDescent="0.25">
      <c r="A1396" s="3">
        <f>TITRES_STAT!B1399</f>
        <v>44347</v>
      </c>
      <c r="B1396" s="5">
        <f>TITRES_STAT!D1399</f>
        <v>2.9371</v>
      </c>
      <c r="C1396" s="2">
        <f t="shared" si="165"/>
        <v>-8.1999999999999851E-3</v>
      </c>
      <c r="D1396" s="2">
        <f t="shared" si="166"/>
        <v>2.9453199999999997</v>
      </c>
      <c r="E1396" s="2">
        <f t="shared" si="168"/>
        <v>2.9575900000000002</v>
      </c>
      <c r="F1396" s="2">
        <f t="shared" si="169"/>
        <v>2.9498100000000012</v>
      </c>
      <c r="G1396" s="2">
        <f t="shared" si="171"/>
        <v>3.0066739999999998</v>
      </c>
      <c r="H1396" s="2">
        <f t="shared" si="167"/>
        <v>3.6671245000000035</v>
      </c>
      <c r="I1396" s="2">
        <f t="array" ref="I1396">SUMPRODUCT(B1380:B1399, (ROW(B1380:B1399)-ROW(B1380)+1)) / (20*21/2)</f>
        <v>2.9458899999999999</v>
      </c>
      <c r="J1396" s="2">
        <f t="shared" si="170"/>
        <v>2.9558422846793655</v>
      </c>
      <c r="K1396" s="2">
        <f t="shared" si="172"/>
        <v>3.0498294656384215</v>
      </c>
    </row>
    <row r="1397" spans="1:11" ht="13.5" x14ac:dyDescent="0.25">
      <c r="A1397" s="3">
        <f>TITRES_STAT!B1400</f>
        <v>44348</v>
      </c>
      <c r="B1397" s="5">
        <f>TITRES_STAT!D1400</f>
        <v>2.9371</v>
      </c>
      <c r="C1397" s="2">
        <f t="shared" si="165"/>
        <v>0</v>
      </c>
      <c r="D1397" s="2">
        <f t="shared" si="166"/>
        <v>2.9469400000000001</v>
      </c>
      <c r="E1397" s="2">
        <f t="shared" si="168"/>
        <v>2.95268</v>
      </c>
      <c r="F1397" s="2">
        <f t="shared" si="169"/>
        <v>2.945310000000001</v>
      </c>
      <c r="G1397" s="2">
        <f t="shared" si="171"/>
        <v>2.9966919999999999</v>
      </c>
      <c r="H1397" s="2">
        <f t="shared" si="167"/>
        <v>3.6630745000000036</v>
      </c>
      <c r="I1397" s="2">
        <f t="array" ref="I1397">SUMPRODUCT(B1381:B1400, (ROW(B1381:B1400)-ROW(B1381)+1)) / (20*21/2)</f>
        <v>2.9416028571428567</v>
      </c>
      <c r="J1397" s="2">
        <f t="shared" si="170"/>
        <v>2.9540573051860926</v>
      </c>
      <c r="K1397" s="2">
        <f t="shared" si="172"/>
        <v>3.045408702280052</v>
      </c>
    </row>
    <row r="1398" spans="1:11" ht="13.5" x14ac:dyDescent="0.25">
      <c r="A1398" s="3">
        <f>TITRES_STAT!B1401</f>
        <v>44349</v>
      </c>
      <c r="B1398" s="5">
        <f>TITRES_STAT!D1401</f>
        <v>2.9371</v>
      </c>
      <c r="C1398" s="2">
        <f t="shared" si="165"/>
        <v>0</v>
      </c>
      <c r="D1398" s="2">
        <f t="shared" si="166"/>
        <v>2.9403800000000002</v>
      </c>
      <c r="E1398" s="2">
        <f t="shared" si="168"/>
        <v>2.9494000000000002</v>
      </c>
      <c r="F1398" s="2">
        <f t="shared" si="169"/>
        <v>2.9436700000000005</v>
      </c>
      <c r="G1398" s="2">
        <f t="shared" si="171"/>
        <v>2.9878559999999994</v>
      </c>
      <c r="H1398" s="2">
        <f t="shared" si="167"/>
        <v>3.6589835000000033</v>
      </c>
      <c r="I1398" s="2">
        <f t="array" ref="I1398">SUMPRODUCT(B1382:B1401, (ROW(B1382:B1401)-ROW(B1382)+1)) / (20*21/2)</f>
        <v>2.9414057142857142</v>
      </c>
      <c r="J1398" s="2">
        <f t="shared" si="170"/>
        <v>2.9524423237397981</v>
      </c>
      <c r="K1398" s="2">
        <f t="shared" si="172"/>
        <v>3.0411613021906381</v>
      </c>
    </row>
    <row r="1399" spans="1:11" ht="13.5" x14ac:dyDescent="0.25">
      <c r="A1399" s="3">
        <f>TITRES_STAT!B1402</f>
        <v>44350</v>
      </c>
      <c r="B1399" s="5">
        <f>TITRES_STAT!D1402</f>
        <v>2.8961999999999999</v>
      </c>
      <c r="C1399" s="2">
        <f t="shared" si="165"/>
        <v>-4.0900000000000158E-2</v>
      </c>
      <c r="D1399" s="2">
        <f t="shared" si="166"/>
        <v>2.9305600000000007</v>
      </c>
      <c r="E1399" s="2">
        <f t="shared" si="168"/>
        <v>2.9444900000000005</v>
      </c>
      <c r="F1399" s="2">
        <f t="shared" si="169"/>
        <v>2.9412150000000006</v>
      </c>
      <c r="G1399" s="2">
        <f t="shared" si="171"/>
        <v>2.9783639999999991</v>
      </c>
      <c r="H1399" s="2">
        <f t="shared" si="167"/>
        <v>3.6547290000000037</v>
      </c>
      <c r="I1399" s="2">
        <f t="array" ref="I1399">SUMPRODUCT(B1383:B1402, (ROW(B1383:B1402)-ROW(B1383)+1)) / (20*21/2)</f>
        <v>2.9392666666666671</v>
      </c>
      <c r="J1399" s="2">
        <f t="shared" si="170"/>
        <v>2.9470859119550554</v>
      </c>
      <c r="K1399" s="2">
        <f t="shared" si="172"/>
        <v>3.0354765452419854</v>
      </c>
    </row>
    <row r="1400" spans="1:11" ht="13.5" x14ac:dyDescent="0.25">
      <c r="A1400" s="3">
        <f>TITRES_STAT!B1403</f>
        <v>44351</v>
      </c>
      <c r="B1400" s="5">
        <f>TITRES_STAT!D1403</f>
        <v>2.8961999999999999</v>
      </c>
      <c r="C1400" s="2">
        <f t="shared" si="165"/>
        <v>0</v>
      </c>
      <c r="D1400" s="2">
        <f t="shared" si="166"/>
        <v>2.9207399999999999</v>
      </c>
      <c r="E1400" s="2">
        <f t="shared" si="168"/>
        <v>2.9379400000000002</v>
      </c>
      <c r="F1400" s="2">
        <f t="shared" si="169"/>
        <v>2.9391700000000007</v>
      </c>
      <c r="G1400" s="2">
        <f t="shared" si="171"/>
        <v>2.9708359999999989</v>
      </c>
      <c r="H1400" s="2">
        <f t="shared" si="167"/>
        <v>3.6510065000000038</v>
      </c>
      <c r="I1400" s="2">
        <f t="array" ref="I1400">SUMPRODUCT(B1384:B1403, (ROW(B1384:B1403)-ROW(B1384)+1)) / (20*21/2)</f>
        <v>2.9379004761904759</v>
      </c>
      <c r="J1400" s="2">
        <f t="shared" si="170"/>
        <v>2.9422396346260022</v>
      </c>
      <c r="K1400" s="2">
        <f t="shared" si="172"/>
        <v>3.0300147199383782</v>
      </c>
    </row>
    <row r="1401" spans="1:11" ht="13.5" x14ac:dyDescent="0.25">
      <c r="A1401" s="3">
        <f>TITRES_STAT!B1404</f>
        <v>44354</v>
      </c>
      <c r="B1401" s="5">
        <f>TITRES_STAT!D1404</f>
        <v>2.9371</v>
      </c>
      <c r="C1401" s="2">
        <f t="shared" si="165"/>
        <v>4.0900000000000158E-2</v>
      </c>
      <c r="D1401" s="2">
        <f t="shared" si="166"/>
        <v>2.9207399999999999</v>
      </c>
      <c r="E1401" s="2">
        <f t="shared" si="168"/>
        <v>2.93303</v>
      </c>
      <c r="F1401" s="2">
        <f t="shared" si="169"/>
        <v>2.9432600000000009</v>
      </c>
      <c r="G1401" s="2">
        <f t="shared" si="171"/>
        <v>2.9654359999999986</v>
      </c>
      <c r="H1401" s="2">
        <f t="shared" si="167"/>
        <v>3.6476930000000038</v>
      </c>
      <c r="I1401" s="2">
        <f t="array" ref="I1401">SUMPRODUCT(B1385:B1404, (ROW(B1385:B1404)-ROW(B1385)+1)) / (20*21/2)</f>
        <v>2.9363395238095231</v>
      </c>
      <c r="J1401" s="2">
        <f t="shared" si="170"/>
        <v>2.9417501456140021</v>
      </c>
      <c r="K1401" s="2">
        <f t="shared" si="172"/>
        <v>3.0263710054309909</v>
      </c>
    </row>
    <row r="1402" spans="1:11" ht="13.5" x14ac:dyDescent="0.25">
      <c r="A1402" s="3">
        <f>TITRES_STAT!B1405</f>
        <v>44355</v>
      </c>
      <c r="B1402" s="5">
        <f>TITRES_STAT!D1405</f>
        <v>2.9207999999999998</v>
      </c>
      <c r="C1402" s="2">
        <f t="shared" si="165"/>
        <v>-1.6300000000000203E-2</v>
      </c>
      <c r="D1402" s="2">
        <f t="shared" si="166"/>
        <v>2.9174799999999999</v>
      </c>
      <c r="E1402" s="2">
        <f t="shared" si="168"/>
        <v>2.9322100000000004</v>
      </c>
      <c r="F1402" s="2">
        <f t="shared" si="169"/>
        <v>2.9514450000000005</v>
      </c>
      <c r="G1402" s="2">
        <f t="shared" si="171"/>
        <v>2.9624919999999988</v>
      </c>
      <c r="H1402" s="2">
        <f t="shared" si="167"/>
        <v>3.6440935000000034</v>
      </c>
      <c r="I1402" s="2">
        <f t="array" ref="I1402">SUMPRODUCT(B1386:B1405, (ROW(B1386:B1405)-ROW(B1386)+1)) / (20*21/2)</f>
        <v>2.9398447619047623</v>
      </c>
      <c r="J1402" s="2">
        <f t="shared" si="170"/>
        <v>2.9397548936507638</v>
      </c>
      <c r="K1402" s="2">
        <f t="shared" si="172"/>
        <v>3.0222309660023248</v>
      </c>
    </row>
    <row r="1403" spans="1:11" ht="13.5" x14ac:dyDescent="0.25">
      <c r="A1403" s="3">
        <f>TITRES_STAT!B1406</f>
        <v>44356</v>
      </c>
      <c r="B1403" s="5">
        <f>TITRES_STAT!D1406</f>
        <v>2.9371</v>
      </c>
      <c r="C1403" s="2">
        <f t="shared" si="165"/>
        <v>1.6300000000000203E-2</v>
      </c>
      <c r="D1403" s="2">
        <f t="shared" si="166"/>
        <v>2.9174799999999999</v>
      </c>
      <c r="E1403" s="2">
        <f t="shared" si="168"/>
        <v>2.9289300000000003</v>
      </c>
      <c r="F1403" s="2">
        <f t="shared" si="169"/>
        <v>2.9534900000000004</v>
      </c>
      <c r="G1403" s="2">
        <f t="shared" si="171"/>
        <v>2.9593819999999984</v>
      </c>
      <c r="H1403" s="2">
        <f t="shared" si="167"/>
        <v>3.6405755000000033</v>
      </c>
      <c r="I1403" s="2">
        <f t="array" ref="I1403">SUMPRODUCT(B1387:B1406, (ROW(B1387:B1406)-ROW(B1387)+1)) / (20*21/2)</f>
        <v>2.9466685714285714</v>
      </c>
      <c r="J1403" s="2">
        <f t="shared" si="170"/>
        <v>2.9395020466364055</v>
      </c>
      <c r="K1403" s="2">
        <f t="shared" si="172"/>
        <v>3.0188924967473314</v>
      </c>
    </row>
    <row r="1404" spans="1:11" ht="13.5" x14ac:dyDescent="0.25">
      <c r="A1404" s="3">
        <f>TITRES_STAT!B1407</f>
        <v>44357</v>
      </c>
      <c r="B1404" s="5">
        <f>TITRES_STAT!D1407</f>
        <v>2.9371</v>
      </c>
      <c r="C1404" s="2">
        <f t="shared" si="165"/>
        <v>0</v>
      </c>
      <c r="D1404" s="2">
        <f t="shared" si="166"/>
        <v>2.9256599999999997</v>
      </c>
      <c r="E1404" s="2">
        <f t="shared" si="168"/>
        <v>2.9281100000000007</v>
      </c>
      <c r="F1404" s="2">
        <f t="shared" si="169"/>
        <v>2.949395</v>
      </c>
      <c r="G1404" s="2">
        <f t="shared" si="171"/>
        <v>2.9575819999999986</v>
      </c>
      <c r="H1404" s="2">
        <f t="shared" si="167"/>
        <v>3.6370980000000026</v>
      </c>
      <c r="I1404" s="2">
        <f t="array" ref="I1404">SUMPRODUCT(B1388:B1407, (ROW(B1388:B1407)-ROW(B1388)+1)) / (20*21/2)</f>
        <v>2.9658028571428576</v>
      </c>
      <c r="J1404" s="2">
        <f t="shared" si="170"/>
        <v>2.9392732802900809</v>
      </c>
      <c r="K1404" s="2">
        <f t="shared" si="172"/>
        <v>3.015684947855279</v>
      </c>
    </row>
    <row r="1405" spans="1:11" ht="13.5" x14ac:dyDescent="0.25">
      <c r="A1405" s="3">
        <f>TITRES_STAT!B1408</f>
        <v>44358</v>
      </c>
      <c r="B1405" s="5">
        <f>TITRES_STAT!D1408</f>
        <v>2.9862000000000002</v>
      </c>
      <c r="C1405" s="2">
        <f t="shared" si="165"/>
        <v>4.9100000000000144E-2</v>
      </c>
      <c r="D1405" s="2">
        <f t="shared" si="166"/>
        <v>2.9436599999999999</v>
      </c>
      <c r="E1405" s="2">
        <f t="shared" si="168"/>
        <v>2.9322000000000004</v>
      </c>
      <c r="F1405" s="2">
        <f t="shared" si="169"/>
        <v>2.9473500000000001</v>
      </c>
      <c r="G1405" s="2">
        <f t="shared" si="171"/>
        <v>2.9567639999999984</v>
      </c>
      <c r="H1405" s="2">
        <f t="shared" si="167"/>
        <v>3.6339480000000024</v>
      </c>
      <c r="I1405" s="2">
        <f t="array" ref="I1405">SUMPRODUCT(B1389:B1408, (ROW(B1389:B1408)-ROW(B1389)+1)) / (20*21/2)</f>
        <v>2.9802528571428577</v>
      </c>
      <c r="J1405" s="2">
        <f t="shared" si="170"/>
        <v>2.943742491691026</v>
      </c>
      <c r="K1405" s="2">
        <f t="shared" si="172"/>
        <v>3.0145286753903662</v>
      </c>
    </row>
    <row r="1406" spans="1:11" ht="13.5" x14ac:dyDescent="0.25">
      <c r="A1406" s="3">
        <f>TITRES_STAT!B1409</f>
        <v>44361</v>
      </c>
      <c r="B1406" s="5">
        <f>TITRES_STAT!D1409</f>
        <v>3.0190000000000001</v>
      </c>
      <c r="C1406" s="2">
        <f t="shared" si="165"/>
        <v>3.279999999999994E-2</v>
      </c>
      <c r="D1406" s="2">
        <f t="shared" si="166"/>
        <v>2.9600400000000002</v>
      </c>
      <c r="E1406" s="2">
        <f t="shared" si="168"/>
        <v>2.9403899999999998</v>
      </c>
      <c r="F1406" s="2">
        <f t="shared" si="169"/>
        <v>2.9489900000000002</v>
      </c>
      <c r="G1406" s="2">
        <f t="shared" si="171"/>
        <v>2.9557839999999986</v>
      </c>
      <c r="H1406" s="2">
        <f t="shared" si="167"/>
        <v>3.6314530000000032</v>
      </c>
      <c r="I1406" s="2">
        <f t="array" ref="I1406">SUMPRODUCT(B1390:B1409, (ROW(B1390:B1409)-ROW(B1390)+1)) / (20*21/2)</f>
        <v>3.0104123809523808</v>
      </c>
      <c r="J1406" s="2">
        <f t="shared" si="170"/>
        <v>2.9509098734347377</v>
      </c>
      <c r="K1406" s="2">
        <f t="shared" si="172"/>
        <v>3.0147040214534893</v>
      </c>
    </row>
    <row r="1407" spans="1:11" ht="13.5" x14ac:dyDescent="0.25">
      <c r="A1407" s="3">
        <f>TITRES_STAT!B1410</f>
        <v>44362</v>
      </c>
      <c r="B1407" s="5">
        <f>TITRES_STAT!D1410</f>
        <v>3.1499000000000001</v>
      </c>
      <c r="C1407" s="2">
        <f t="shared" si="165"/>
        <v>0.13090000000000002</v>
      </c>
      <c r="D1407" s="2">
        <f t="shared" si="166"/>
        <v>3.0058600000000002</v>
      </c>
      <c r="E1407" s="2">
        <f t="shared" si="168"/>
        <v>2.9616699999999998</v>
      </c>
      <c r="F1407" s="2">
        <f t="shared" si="169"/>
        <v>2.9571750000000003</v>
      </c>
      <c r="G1407" s="2">
        <f t="shared" si="171"/>
        <v>2.9582399999999982</v>
      </c>
      <c r="H1407" s="2">
        <f t="shared" si="167"/>
        <v>3.6292850000000025</v>
      </c>
      <c r="I1407" s="2">
        <f t="array" ref="I1407">SUMPRODUCT(B1391:B1410, (ROW(B1391:B1410)-ROW(B1391)+1)) / (20*21/2)</f>
        <v>3.0576695238095235</v>
      </c>
      <c r="J1407" s="2">
        <f t="shared" si="170"/>
        <v>2.9698613140600005</v>
      </c>
      <c r="K1407" s="2">
        <f t="shared" si="172"/>
        <v>3.0200058245337447</v>
      </c>
    </row>
    <row r="1408" spans="1:11" ht="13.5" x14ac:dyDescent="0.25">
      <c r="A1408" s="3">
        <f>TITRES_STAT!B1411</f>
        <v>44363</v>
      </c>
      <c r="B1408" s="5">
        <f>TITRES_STAT!D1411</f>
        <v>3.1089000000000002</v>
      </c>
      <c r="C1408" s="2">
        <f t="shared" si="165"/>
        <v>-4.0999999999999925E-2</v>
      </c>
      <c r="D1408" s="2">
        <f t="shared" si="166"/>
        <v>3.0402200000000001</v>
      </c>
      <c r="E1408" s="2">
        <f t="shared" si="168"/>
        <v>2.97885</v>
      </c>
      <c r="F1408" s="2">
        <f t="shared" si="169"/>
        <v>2.9641250000000001</v>
      </c>
      <c r="G1408" s="2">
        <f t="shared" si="171"/>
        <v>2.9600379999999995</v>
      </c>
      <c r="H1408" s="2">
        <f t="shared" si="167"/>
        <v>3.6268305000000027</v>
      </c>
      <c r="I1408" s="2">
        <f t="array" ref="I1408">SUMPRODUCT(B1392:B1411, (ROW(B1392:B1411)-ROW(B1392)+1)) / (20*21/2)</f>
        <v>3.1141580952380954</v>
      </c>
      <c r="J1408" s="2">
        <f t="shared" si="170"/>
        <v>2.9831030936733338</v>
      </c>
      <c r="K1408" s="2">
        <f t="shared" si="172"/>
        <v>3.023491870630461</v>
      </c>
    </row>
    <row r="1409" spans="1:11" ht="13.5" x14ac:dyDescent="0.25">
      <c r="A1409" s="3">
        <f>TITRES_STAT!B1412</f>
        <v>44364</v>
      </c>
      <c r="B1409" s="5">
        <f>TITRES_STAT!D1412</f>
        <v>3.2808000000000002</v>
      </c>
      <c r="C1409" s="2">
        <f t="shared" si="165"/>
        <v>0.17189999999999994</v>
      </c>
      <c r="D1409" s="2">
        <f t="shared" si="166"/>
        <v>3.1089600000000006</v>
      </c>
      <c r="E1409" s="2">
        <f t="shared" si="168"/>
        <v>3.0173099999999997</v>
      </c>
      <c r="F1409" s="2">
        <f t="shared" si="169"/>
        <v>2.9809000000000005</v>
      </c>
      <c r="G1409" s="2">
        <f t="shared" si="171"/>
        <v>2.9651119999999995</v>
      </c>
      <c r="H1409" s="2">
        <f t="shared" si="167"/>
        <v>3.625644500000003</v>
      </c>
      <c r="I1409" s="2">
        <f t="array" ref="I1409">SUMPRODUCT(B1393:B1412, (ROW(B1393:B1412)-ROW(B1393)+1)) / (20*21/2)</f>
        <v>3.1599342857142863</v>
      </c>
      <c r="J1409" s="2">
        <f t="shared" si="170"/>
        <v>3.011455179990159</v>
      </c>
      <c r="K1409" s="2">
        <f t="shared" si="172"/>
        <v>3.0335823855076982</v>
      </c>
    </row>
    <row r="1410" spans="1:11" ht="13.5" x14ac:dyDescent="0.25">
      <c r="A1410" s="3">
        <f>TITRES_STAT!B1413</f>
        <v>44365</v>
      </c>
      <c r="B1410" s="5">
        <f>TITRES_STAT!D1413</f>
        <v>3.4771000000000001</v>
      </c>
      <c r="C1410" s="2">
        <f t="shared" si="165"/>
        <v>0.19629999999999992</v>
      </c>
      <c r="D1410" s="2">
        <f t="shared" si="166"/>
        <v>3.2071400000000003</v>
      </c>
      <c r="E1410" s="2">
        <f t="shared" si="168"/>
        <v>3.0753999999999997</v>
      </c>
      <c r="F1410" s="2">
        <f t="shared" si="169"/>
        <v>3.0066700000000002</v>
      </c>
      <c r="G1410" s="2">
        <f t="shared" si="171"/>
        <v>2.9742739999999999</v>
      </c>
      <c r="H1410" s="2">
        <f t="shared" si="167"/>
        <v>3.6258080000000028</v>
      </c>
      <c r="I1410" s="2">
        <f t="array" ref="I1410">SUMPRODUCT(B1394:B1413, (ROW(B1394:B1413)-ROW(B1394)+1)) / (20*21/2)</f>
        <v>3.1857628571428576</v>
      </c>
      <c r="J1410" s="2">
        <f t="shared" si="170"/>
        <v>3.0558023057053822</v>
      </c>
      <c r="K1410" s="2">
        <f t="shared" si="172"/>
        <v>3.0509752331348476</v>
      </c>
    </row>
    <row r="1411" spans="1:11" ht="13.5" x14ac:dyDescent="0.25">
      <c r="A1411" s="3">
        <f>TITRES_STAT!B1414</f>
        <v>44368</v>
      </c>
      <c r="B1411" s="5">
        <f>TITRES_STAT!D1414</f>
        <v>3.5998000000000001</v>
      </c>
      <c r="C1411" s="2">
        <f t="shared" si="165"/>
        <v>0.12270000000000003</v>
      </c>
      <c r="D1411" s="2">
        <f t="shared" si="166"/>
        <v>3.3233000000000006</v>
      </c>
      <c r="E1411" s="2">
        <f t="shared" si="168"/>
        <v>3.14167</v>
      </c>
      <c r="F1411" s="2">
        <f t="shared" si="169"/>
        <v>3.0373500000000004</v>
      </c>
      <c r="G1411" s="2">
        <f t="shared" si="171"/>
        <v>2.9858899999999999</v>
      </c>
      <c r="H1411" s="2">
        <f t="shared" si="167"/>
        <v>3.6264625000000028</v>
      </c>
      <c r="I1411" s="2">
        <f t="array" ref="I1411">SUMPRODUCT(B1395:B1414, (ROW(B1395:B1414)-ROW(B1395)+1)) / (20*21/2)</f>
        <v>3.2114004761904762</v>
      </c>
      <c r="J1411" s="2">
        <f t="shared" si="170"/>
        <v>3.1076116099239171</v>
      </c>
      <c r="K1411" s="2">
        <f t="shared" si="172"/>
        <v>3.0724977730119125</v>
      </c>
    </row>
    <row r="1412" spans="1:11" ht="13.5" x14ac:dyDescent="0.25">
      <c r="A1412" s="3">
        <f>TITRES_STAT!B1415</f>
        <v>44369</v>
      </c>
      <c r="B1412" s="5">
        <f>TITRES_STAT!D1415</f>
        <v>3.5179999999999998</v>
      </c>
      <c r="C1412" s="2">
        <f t="shared" ref="C1412:C1475" si="173">B1412-B1411</f>
        <v>-8.1800000000000317E-2</v>
      </c>
      <c r="D1412" s="2">
        <f t="shared" si="166"/>
        <v>3.3969200000000002</v>
      </c>
      <c r="E1412" s="2">
        <f t="shared" si="168"/>
        <v>3.20139</v>
      </c>
      <c r="F1412" s="2">
        <f t="shared" si="169"/>
        <v>3.0668000000000002</v>
      </c>
      <c r="G1412" s="2">
        <f t="shared" si="171"/>
        <v>2.9960339999999999</v>
      </c>
      <c r="H1412" s="2">
        <f t="shared" si="167"/>
        <v>3.6269535000000026</v>
      </c>
      <c r="I1412" s="2">
        <f t="array" ref="I1412">SUMPRODUCT(B1396:B1415, (ROW(B1396:B1415)-ROW(B1396)+1)) / (20*21/2)</f>
        <v>3.2335280952380949</v>
      </c>
      <c r="J1412" s="2">
        <f t="shared" si="170"/>
        <v>3.1466962185025915</v>
      </c>
      <c r="K1412" s="2">
        <f t="shared" si="172"/>
        <v>3.0899684485800729</v>
      </c>
    </row>
    <row r="1413" spans="1:11" ht="13.5" x14ac:dyDescent="0.25">
      <c r="A1413" s="3">
        <f>TITRES_STAT!B1416</f>
        <v>44370</v>
      </c>
      <c r="B1413" s="5">
        <f>TITRES_STAT!D1416</f>
        <v>3.3380000000000001</v>
      </c>
      <c r="C1413" s="2">
        <f t="shared" si="173"/>
        <v>-0.17999999999999972</v>
      </c>
      <c r="D1413" s="2">
        <f t="shared" si="166"/>
        <v>3.4427400000000006</v>
      </c>
      <c r="E1413" s="2">
        <f t="shared" si="168"/>
        <v>3.2414800000000001</v>
      </c>
      <c r="F1413" s="2">
        <f t="shared" si="169"/>
        <v>3.0852050000000006</v>
      </c>
      <c r="G1413" s="2">
        <f t="shared" si="171"/>
        <v>3.0025779999999993</v>
      </c>
      <c r="H1413" s="2">
        <f t="shared" si="167"/>
        <v>3.6255215000000023</v>
      </c>
      <c r="I1413" s="2">
        <f t="array" ref="I1413">SUMPRODUCT(B1397:B1416, (ROW(B1397:B1416)-ROW(B1397)+1)) / (20*21/2)</f>
        <v>3.2537857142857147</v>
      </c>
      <c r="J1413" s="2">
        <f t="shared" si="170"/>
        <v>3.1649156262642495</v>
      </c>
      <c r="K1413" s="2">
        <f t="shared" si="172"/>
        <v>3.0996951760867368</v>
      </c>
    </row>
    <row r="1414" spans="1:11" ht="13.5" x14ac:dyDescent="0.25">
      <c r="A1414" s="3">
        <f>TITRES_STAT!B1417</f>
        <v>44371</v>
      </c>
      <c r="B1414" s="5">
        <f>TITRES_STAT!D1417</f>
        <v>3.3544</v>
      </c>
      <c r="C1414" s="2">
        <f t="shared" si="173"/>
        <v>1.639999999999997E-2</v>
      </c>
      <c r="D1414" s="2">
        <f t="shared" ref="D1414:D1477" si="174">AVERAGE(B1410:B1414)</f>
        <v>3.4574600000000002</v>
      </c>
      <c r="E1414" s="2">
        <f t="shared" si="168"/>
        <v>3.2832100000000004</v>
      </c>
      <c r="F1414" s="2">
        <f t="shared" si="169"/>
        <v>3.1056600000000003</v>
      </c>
      <c r="G1414" s="2">
        <f t="shared" si="171"/>
        <v>3.0097779999999994</v>
      </c>
      <c r="H1414" s="2">
        <f t="shared" si="167"/>
        <v>3.6233945000000021</v>
      </c>
      <c r="I1414" s="2">
        <f t="array" ref="I1414">SUMPRODUCT(B1398:B1417, (ROW(B1398:B1417)-ROW(B1398)+1)) / (20*21/2)</f>
        <v>3.2713533333333338</v>
      </c>
      <c r="J1414" s="2">
        <f t="shared" si="170"/>
        <v>3.1829617570962259</v>
      </c>
      <c r="K1414" s="2">
        <f t="shared" si="172"/>
        <v>3.1096836005539239</v>
      </c>
    </row>
    <row r="1415" spans="1:11" ht="13.5" x14ac:dyDescent="0.25">
      <c r="A1415" s="3">
        <f>TITRES_STAT!B1418</f>
        <v>44372</v>
      </c>
      <c r="B1415" s="5">
        <f>TITRES_STAT!D1418</f>
        <v>3.3380000000000001</v>
      </c>
      <c r="C1415" s="2">
        <f t="shared" si="173"/>
        <v>-1.639999999999997E-2</v>
      </c>
      <c r="D1415" s="2">
        <f t="shared" si="174"/>
        <v>3.42964</v>
      </c>
      <c r="E1415" s="2">
        <f t="shared" si="168"/>
        <v>3.31839</v>
      </c>
      <c r="F1415" s="2">
        <f t="shared" si="169"/>
        <v>3.1252950000000004</v>
      </c>
      <c r="G1415" s="2">
        <f t="shared" si="171"/>
        <v>3.0166499999999998</v>
      </c>
      <c r="H1415" s="2">
        <f t="shared" si="167"/>
        <v>3.6200400000000017</v>
      </c>
      <c r="I1415" s="2">
        <f t="array" ref="I1415">SUMPRODUCT(B1399:B1418, (ROW(B1399:B1418)-ROW(B1399)+1)) / (20*21/2)</f>
        <v>3.2769271428571431</v>
      </c>
      <c r="J1415" s="2">
        <f t="shared" si="170"/>
        <v>3.1977273040394425</v>
      </c>
      <c r="K1415" s="2">
        <f t="shared" si="172"/>
        <v>3.1186371848459267</v>
      </c>
    </row>
    <row r="1416" spans="1:11" ht="13.5" x14ac:dyDescent="0.25">
      <c r="A1416" s="3">
        <f>TITRES_STAT!B1419</f>
        <v>44375</v>
      </c>
      <c r="B1416" s="5">
        <f>TITRES_STAT!D1419</f>
        <v>3.3380000000000001</v>
      </c>
      <c r="C1416" s="2">
        <f t="shared" si="173"/>
        <v>0</v>
      </c>
      <c r="D1416" s="2">
        <f t="shared" si="174"/>
        <v>3.3772800000000003</v>
      </c>
      <c r="E1416" s="2">
        <f t="shared" si="168"/>
        <v>3.3502900000000002</v>
      </c>
      <c r="F1416" s="2">
        <f t="shared" si="169"/>
        <v>3.14534</v>
      </c>
      <c r="G1416" s="2">
        <f t="shared" si="171"/>
        <v>3.0241759999999993</v>
      </c>
      <c r="H1416" s="2">
        <f t="shared" si="167"/>
        <v>3.6157855000000017</v>
      </c>
      <c r="I1416" s="2">
        <f t="array" ref="I1416">SUMPRODUCT(B1400:B1419, (ROW(B1400:B1419)-ROW(B1400)+1)) / (20*21/2)</f>
        <v>3.2811371428571432</v>
      </c>
      <c r="J1416" s="2">
        <f t="shared" si="170"/>
        <v>3.2110866084166383</v>
      </c>
      <c r="K1416" s="2">
        <f t="shared" si="172"/>
        <v>3.1272396481853022</v>
      </c>
    </row>
    <row r="1417" spans="1:11" ht="13.5" x14ac:dyDescent="0.25">
      <c r="A1417" s="3">
        <f>TITRES_STAT!B1420</f>
        <v>44376</v>
      </c>
      <c r="B1417" s="5">
        <f>TITRES_STAT!D1420</f>
        <v>3.3298000000000001</v>
      </c>
      <c r="C1417" s="2">
        <f t="shared" si="173"/>
        <v>-8.1999999999999851E-3</v>
      </c>
      <c r="D1417" s="2">
        <f t="shared" si="174"/>
        <v>3.3396400000000002</v>
      </c>
      <c r="E1417" s="2">
        <f t="shared" si="168"/>
        <v>3.3682799999999999</v>
      </c>
      <c r="F1417" s="2">
        <f t="shared" si="169"/>
        <v>3.1649750000000001</v>
      </c>
      <c r="G1417" s="2">
        <f t="shared" si="171"/>
        <v>3.0318659999999995</v>
      </c>
      <c r="H1417" s="2">
        <f t="shared" si="167"/>
        <v>3.6119400000000006</v>
      </c>
      <c r="I1417" s="2">
        <f t="array" ref="I1417">SUMPRODUCT(B1401:B1420, (ROW(B1401:B1420)-ROW(B1401)+1)) / (20*21/2)</f>
        <v>3.2798933333333338</v>
      </c>
      <c r="J1417" s="2">
        <f t="shared" si="170"/>
        <v>3.2223926457102916</v>
      </c>
      <c r="K1417" s="2">
        <f t="shared" si="172"/>
        <v>3.1351831913937218</v>
      </c>
    </row>
    <row r="1418" spans="1:11" ht="13.5" x14ac:dyDescent="0.25">
      <c r="A1418" s="3">
        <f>TITRES_STAT!B1421</f>
        <v>44377</v>
      </c>
      <c r="B1418" s="5">
        <f>TITRES_STAT!D1421</f>
        <v>3.2235</v>
      </c>
      <c r="C1418" s="2">
        <f t="shared" si="173"/>
        <v>-0.10630000000000006</v>
      </c>
      <c r="D1418" s="2">
        <f t="shared" si="174"/>
        <v>3.3167400000000002</v>
      </c>
      <c r="E1418" s="2">
        <f t="shared" si="168"/>
        <v>3.3797400000000004</v>
      </c>
      <c r="F1418" s="2">
        <f t="shared" si="169"/>
        <v>3.1792950000000002</v>
      </c>
      <c r="G1418" s="2">
        <f t="shared" si="171"/>
        <v>3.0357939999999997</v>
      </c>
      <c r="H1418" s="2">
        <f t="shared" ref="H1418:H1481" si="175">AVERAGE(B1219:B1418)</f>
        <v>3.6072764999999998</v>
      </c>
      <c r="I1418" s="2">
        <f t="array" ref="I1418">SUMPRODUCT(B1402:B1421, (ROW(B1402:B1421)-ROW(B1402)+1)) / (20*21/2)</f>
        <v>3.275723809523809</v>
      </c>
      <c r="J1418" s="2">
        <f t="shared" si="170"/>
        <v>3.222498108023597</v>
      </c>
      <c r="K1418" s="2">
        <f t="shared" si="172"/>
        <v>3.1386465956527916</v>
      </c>
    </row>
    <row r="1419" spans="1:11" ht="13.5" x14ac:dyDescent="0.25">
      <c r="A1419" s="3">
        <f>TITRES_STAT!B1422</f>
        <v>44378</v>
      </c>
      <c r="B1419" s="5">
        <f>TITRES_STAT!D1422</f>
        <v>3.2235</v>
      </c>
      <c r="C1419" s="2">
        <f t="shared" si="173"/>
        <v>0</v>
      </c>
      <c r="D1419" s="2">
        <f t="shared" si="174"/>
        <v>3.2905600000000002</v>
      </c>
      <c r="E1419" s="2">
        <f t="shared" si="168"/>
        <v>3.3740100000000006</v>
      </c>
      <c r="F1419" s="2">
        <f t="shared" si="169"/>
        <v>3.1956600000000002</v>
      </c>
      <c r="G1419" s="2">
        <f t="shared" si="171"/>
        <v>3.0413579999999998</v>
      </c>
      <c r="H1419" s="2">
        <f t="shared" si="175"/>
        <v>3.6029404999999999</v>
      </c>
      <c r="I1419" s="2">
        <f t="array" ref="I1419">SUMPRODUCT(B1403:B1422, (ROW(B1403:B1422)-ROW(B1403)+1)) / (20*21/2)</f>
        <v>3.2650061904761905</v>
      </c>
      <c r="J1419" s="2">
        <f t="shared" si="170"/>
        <v>3.222593526307064</v>
      </c>
      <c r="K1419" s="2">
        <f t="shared" si="172"/>
        <v>3.1419741801369958</v>
      </c>
    </row>
    <row r="1420" spans="1:11" ht="13.5" x14ac:dyDescent="0.25">
      <c r="A1420" s="3">
        <f>TITRES_STAT!B1423</f>
        <v>44379</v>
      </c>
      <c r="B1420" s="5">
        <f>TITRES_STAT!D1423</f>
        <v>3.1825999999999999</v>
      </c>
      <c r="C1420" s="2">
        <f t="shared" si="173"/>
        <v>-4.0900000000000158E-2</v>
      </c>
      <c r="D1420" s="2">
        <f t="shared" si="174"/>
        <v>3.2594799999999999</v>
      </c>
      <c r="E1420" s="2">
        <f t="shared" ref="E1420:E1483" si="176">AVERAGE(B1411:B1420)</f>
        <v>3.34456</v>
      </c>
      <c r="F1420" s="2">
        <f t="shared" si="169"/>
        <v>3.2099800000000003</v>
      </c>
      <c r="G1420" s="2">
        <f t="shared" si="171"/>
        <v>3.0444680000000006</v>
      </c>
      <c r="H1420" s="2">
        <f t="shared" si="175"/>
        <v>3.5990135000000003</v>
      </c>
      <c r="I1420" s="2">
        <f t="array" ref="I1420">SUMPRODUCT(B1404:B1423, (ROW(B1404:B1423)-ROW(B1404)+1)) / (20*21/2)</f>
        <v>3.2533928571428574</v>
      </c>
      <c r="J1420" s="2">
        <f t="shared" si="170"/>
        <v>3.2187846190397242</v>
      </c>
      <c r="K1420" s="2">
        <f t="shared" si="172"/>
        <v>3.143567349543388</v>
      </c>
    </row>
    <row r="1421" spans="1:11" ht="13.5" x14ac:dyDescent="0.25">
      <c r="A1421" s="3">
        <f>TITRES_STAT!B1424</f>
        <v>44382</v>
      </c>
      <c r="B1421" s="5">
        <f>TITRES_STAT!D1424</f>
        <v>3.1661999999999999</v>
      </c>
      <c r="C1421" s="2">
        <f t="shared" si="173"/>
        <v>-1.639999999999997E-2</v>
      </c>
      <c r="D1421" s="2">
        <f t="shared" si="174"/>
        <v>3.2251199999999995</v>
      </c>
      <c r="E1421" s="2">
        <f t="shared" si="176"/>
        <v>3.3012000000000001</v>
      </c>
      <c r="F1421" s="2">
        <f t="shared" si="169"/>
        <v>3.2214350000000005</v>
      </c>
      <c r="G1421" s="2">
        <f t="shared" si="171"/>
        <v>3.0488860000000004</v>
      </c>
      <c r="H1421" s="2">
        <f t="shared" si="175"/>
        <v>3.5952500000000005</v>
      </c>
      <c r="I1421" s="2">
        <f t="array" ref="I1421">SUMPRODUCT(B1405:B1424, (ROW(B1405:B1424)-ROW(B1405)+1)) / (20*21/2)</f>
        <v>3.2323995238095242</v>
      </c>
      <c r="J1421" s="2">
        <f t="shared" si="170"/>
        <v>3.2137765600835602</v>
      </c>
      <c r="K1421" s="2">
        <f t="shared" si="172"/>
        <v>3.144454904463255</v>
      </c>
    </row>
    <row r="1422" spans="1:11" ht="13.5" x14ac:dyDescent="0.25">
      <c r="A1422" s="3">
        <f>TITRES_STAT!B1425</f>
        <v>44383</v>
      </c>
      <c r="B1422" s="5">
        <f>TITRES_STAT!D1425</f>
        <v>3.1089000000000002</v>
      </c>
      <c r="C1422" s="2">
        <f t="shared" si="173"/>
        <v>-5.7299999999999685E-2</v>
      </c>
      <c r="D1422" s="2">
        <f t="shared" si="174"/>
        <v>3.1809400000000001</v>
      </c>
      <c r="E1422" s="2">
        <f t="shared" si="176"/>
        <v>3.2602900000000004</v>
      </c>
      <c r="F1422" s="2">
        <f t="shared" si="169"/>
        <v>3.2308400000000006</v>
      </c>
      <c r="G1422" s="2">
        <f t="shared" si="171"/>
        <v>3.0524840000000006</v>
      </c>
      <c r="H1422" s="2">
        <f t="shared" si="175"/>
        <v>3.590627</v>
      </c>
      <c r="I1422" s="2">
        <f t="array" ref="I1422">SUMPRODUCT(B1406:B1425, (ROW(B1406:B1425)-ROW(B1406)+1)) / (20*21/2)</f>
        <v>3.2110161904761907</v>
      </c>
      <c r="J1422" s="2">
        <f t="shared" si="170"/>
        <v>3.2037883162660781</v>
      </c>
      <c r="K1422" s="2">
        <f t="shared" si="172"/>
        <v>3.1430605944843042</v>
      </c>
    </row>
    <row r="1423" spans="1:11" ht="13.5" x14ac:dyDescent="0.25">
      <c r="A1423" s="3">
        <f>TITRES_STAT!B1426</f>
        <v>44384</v>
      </c>
      <c r="B1423" s="5">
        <f>TITRES_STAT!D1426</f>
        <v>3.1089000000000002</v>
      </c>
      <c r="C1423" s="2">
        <f t="shared" si="173"/>
        <v>0</v>
      </c>
      <c r="D1423" s="2">
        <f t="shared" si="174"/>
        <v>3.15802</v>
      </c>
      <c r="E1423" s="2">
        <f t="shared" si="176"/>
        <v>3.2373800000000004</v>
      </c>
      <c r="F1423" s="2">
        <f t="shared" si="169"/>
        <v>3.23943</v>
      </c>
      <c r="G1423" s="2">
        <f t="shared" si="171"/>
        <v>3.0560820000000009</v>
      </c>
      <c r="H1423" s="2">
        <f t="shared" si="175"/>
        <v>3.5860040000000004</v>
      </c>
      <c r="I1423" s="2">
        <f t="array" ref="I1423">SUMPRODUCT(B1407:B1426, (ROW(B1407:B1426)-ROW(B1407)+1)) / (20*21/2)</f>
        <v>3.1832385714285718</v>
      </c>
      <c r="J1423" s="2">
        <f t="shared" si="170"/>
        <v>3.1947513337645468</v>
      </c>
      <c r="K1423" s="2">
        <f t="shared" si="172"/>
        <v>3.1417209633280572</v>
      </c>
    </row>
    <row r="1424" spans="1:11" ht="13.5" x14ac:dyDescent="0.25">
      <c r="A1424" s="3">
        <f>TITRES_STAT!B1427</f>
        <v>44385</v>
      </c>
      <c r="B1424" s="5">
        <f>TITRES_STAT!D1427</f>
        <v>3.0190000000000001</v>
      </c>
      <c r="C1424" s="2">
        <f t="shared" si="173"/>
        <v>-8.9900000000000091E-2</v>
      </c>
      <c r="D1424" s="2">
        <f t="shared" si="174"/>
        <v>3.1171199999999999</v>
      </c>
      <c r="E1424" s="2">
        <f t="shared" si="176"/>
        <v>3.2038399999999996</v>
      </c>
      <c r="F1424" s="2">
        <f t="shared" si="169"/>
        <v>3.2435250000000004</v>
      </c>
      <c r="G1424" s="2">
        <f t="shared" si="171"/>
        <v>3.05952</v>
      </c>
      <c r="H1424" s="2">
        <f t="shared" si="175"/>
        <v>3.5810955</v>
      </c>
      <c r="I1424" s="2">
        <f t="array" ref="I1424">SUMPRODUCT(B1408:B1427, (ROW(B1408:B1427)-ROW(B1408)+1)) / (20*21/2)</f>
        <v>3.1620109523809523</v>
      </c>
      <c r="J1424" s="2">
        <f t="shared" si="170"/>
        <v>3.1780131115012566</v>
      </c>
      <c r="K1424" s="2">
        <f t="shared" si="172"/>
        <v>3.1369083765308785</v>
      </c>
    </row>
    <row r="1425" spans="1:11" ht="13.5" x14ac:dyDescent="0.25">
      <c r="A1425" s="3">
        <f>TITRES_STAT!B1428</f>
        <v>44386</v>
      </c>
      <c r="B1425" s="5">
        <f>TITRES_STAT!D1428</f>
        <v>3.0190000000000001</v>
      </c>
      <c r="C1425" s="2">
        <f t="shared" si="173"/>
        <v>0</v>
      </c>
      <c r="D1425" s="2">
        <f t="shared" si="174"/>
        <v>3.0844</v>
      </c>
      <c r="E1425" s="2">
        <f t="shared" si="176"/>
        <v>3.1719399999999993</v>
      </c>
      <c r="F1425" s="2">
        <f t="shared" si="169"/>
        <v>3.2451650000000001</v>
      </c>
      <c r="G1425" s="2">
        <f t="shared" si="171"/>
        <v>3.0629580000000005</v>
      </c>
      <c r="H1425" s="2">
        <f t="shared" si="175"/>
        <v>3.5767595000000001</v>
      </c>
      <c r="I1425" s="2">
        <f t="array" ref="I1425">SUMPRODUCT(B1409:B1428, (ROW(B1409:B1428)-ROW(B1409)+1)) / (20*21/2)</f>
        <v>3.1460733333333333</v>
      </c>
      <c r="J1425" s="2">
        <f t="shared" si="170"/>
        <v>3.1628690056439943</v>
      </c>
      <c r="K1425" s="2">
        <f t="shared" si="172"/>
        <v>3.1322845186277068</v>
      </c>
    </row>
    <row r="1426" spans="1:11" ht="13.5" x14ac:dyDescent="0.25">
      <c r="A1426" s="3">
        <f>TITRES_STAT!B1429</f>
        <v>44389</v>
      </c>
      <c r="B1426" s="5">
        <f>TITRES_STAT!D1429</f>
        <v>2.9535</v>
      </c>
      <c r="C1426" s="2">
        <f t="shared" si="173"/>
        <v>-6.5500000000000114E-2</v>
      </c>
      <c r="D1426" s="2">
        <f t="shared" si="174"/>
        <v>3.0418600000000002</v>
      </c>
      <c r="E1426" s="2">
        <f t="shared" si="176"/>
        <v>3.1334899999999992</v>
      </c>
      <c r="F1426" s="2">
        <f t="shared" si="169"/>
        <v>3.2418900000000002</v>
      </c>
      <c r="G1426" s="2">
        <f t="shared" si="171"/>
        <v>3.0647580000000003</v>
      </c>
      <c r="H1426" s="2">
        <f t="shared" si="175"/>
        <v>3.5718915</v>
      </c>
      <c r="I1426" s="2">
        <f t="array" ref="I1426">SUMPRODUCT(B1410:B1429, (ROW(B1410:B1429)-ROW(B1410)+1)) / (20*21/2)</f>
        <v>3.1389019047619051</v>
      </c>
      <c r="J1426" s="2">
        <f t="shared" si="170"/>
        <v>3.1429291003445661</v>
      </c>
      <c r="K1426" s="2">
        <f t="shared" si="172"/>
        <v>3.1252733610344636</v>
      </c>
    </row>
    <row r="1427" spans="1:11" ht="13.5" x14ac:dyDescent="0.25">
      <c r="A1427" s="3">
        <f>TITRES_STAT!B1430</f>
        <v>44390</v>
      </c>
      <c r="B1427" s="5">
        <f>TITRES_STAT!D1430</f>
        <v>3.0190000000000001</v>
      </c>
      <c r="C1427" s="2">
        <f t="shared" si="173"/>
        <v>6.5500000000000114E-2</v>
      </c>
      <c r="D1427" s="2">
        <f t="shared" si="174"/>
        <v>3.0238800000000001</v>
      </c>
      <c r="E1427" s="2">
        <f t="shared" si="176"/>
        <v>3.1024099999999999</v>
      </c>
      <c r="F1427" s="2">
        <f t="shared" si="169"/>
        <v>3.2353449999999997</v>
      </c>
      <c r="G1427" s="2">
        <f t="shared" si="171"/>
        <v>3.0645960000000008</v>
      </c>
      <c r="H1427" s="2">
        <f t="shared" si="175"/>
        <v>3.5674329999999999</v>
      </c>
      <c r="I1427" s="2">
        <f t="array" ref="I1427">SUMPRODUCT(B1411:B1430, (ROW(B1411:B1430)-ROW(B1411)+1)) / (20*21/2)</f>
        <v>3.1276390476190477</v>
      </c>
      <c r="J1427" s="2">
        <f t="shared" si="170"/>
        <v>3.131126328883179</v>
      </c>
      <c r="K1427" s="2">
        <f t="shared" si="172"/>
        <v>3.1211057782487983</v>
      </c>
    </row>
    <row r="1428" spans="1:11" ht="13.5" x14ac:dyDescent="0.25">
      <c r="A1428" s="3">
        <f>TITRES_STAT!B1431</f>
        <v>44391</v>
      </c>
      <c r="B1428" s="5">
        <f>TITRES_STAT!D1431</f>
        <v>3.0680000000000001</v>
      </c>
      <c r="C1428" s="2">
        <f t="shared" si="173"/>
        <v>4.8999999999999932E-2</v>
      </c>
      <c r="D1428" s="2">
        <f t="shared" si="174"/>
        <v>3.0156999999999998</v>
      </c>
      <c r="E1428" s="2">
        <f t="shared" si="176"/>
        <v>3.0868599999999997</v>
      </c>
      <c r="F1428" s="2">
        <f t="shared" ref="F1428:F1491" si="177">AVERAGE(B1409:B1428)</f>
        <v>3.2332999999999998</v>
      </c>
      <c r="G1428" s="2">
        <f t="shared" si="171"/>
        <v>3.0665580000000006</v>
      </c>
      <c r="H1428" s="2">
        <f t="shared" si="175"/>
        <v>3.5626465</v>
      </c>
      <c r="I1428" s="2">
        <f t="array" ref="I1428">SUMPRODUCT(B1412:B1431, (ROW(B1412:B1431)-ROW(B1412)+1)) / (20*21/2)</f>
        <v>3.1235866666666667</v>
      </c>
      <c r="J1428" s="2">
        <f t="shared" si="170"/>
        <v>3.1251142975609714</v>
      </c>
      <c r="K1428" s="2">
        <f t="shared" si="172"/>
        <v>3.11902319870963</v>
      </c>
    </row>
    <row r="1429" spans="1:11" ht="13.5" x14ac:dyDescent="0.25">
      <c r="A1429" s="3">
        <f>TITRES_STAT!B1432</f>
        <v>44392</v>
      </c>
      <c r="B1429" s="5">
        <f>TITRES_STAT!D1432</f>
        <v>3.1579999999999999</v>
      </c>
      <c r="C1429" s="2">
        <f t="shared" si="173"/>
        <v>8.9999999999999858E-2</v>
      </c>
      <c r="D1429" s="2">
        <f t="shared" si="174"/>
        <v>3.0434999999999999</v>
      </c>
      <c r="E1429" s="2">
        <f t="shared" si="176"/>
        <v>3.0803099999999999</v>
      </c>
      <c r="F1429" s="2">
        <f t="shared" si="177"/>
        <v>3.22716</v>
      </c>
      <c r="G1429" s="2">
        <f t="shared" si="171"/>
        <v>3.0708120000000001</v>
      </c>
      <c r="H1429" s="2">
        <f t="shared" si="175"/>
        <v>3.5582690000000001</v>
      </c>
      <c r="I1429" s="2">
        <f t="array" ref="I1429">SUMPRODUCT(B1413:B1432, (ROW(B1413:B1432)-ROW(B1413)+1)) / (20*21/2)</f>
        <v>3.1215990476190476</v>
      </c>
      <c r="J1429" s="2">
        <f t="shared" ref="J1429:J1492" si="178">$J$4*B1429+J1428*(1-$J$4)</f>
        <v>3.1282462692218309</v>
      </c>
      <c r="K1429" s="2">
        <f t="shared" si="172"/>
        <v>3.1205517007210171</v>
      </c>
    </row>
    <row r="1430" spans="1:11" ht="13.5" x14ac:dyDescent="0.25">
      <c r="A1430" s="3">
        <f>TITRES_STAT!B1433</f>
        <v>44393</v>
      </c>
      <c r="B1430" s="5">
        <f>TITRES_STAT!D1433</f>
        <v>3.1089000000000002</v>
      </c>
      <c r="C1430" s="2">
        <f t="shared" si="173"/>
        <v>-4.9099999999999699E-2</v>
      </c>
      <c r="D1430" s="2">
        <f t="shared" si="174"/>
        <v>3.06148</v>
      </c>
      <c r="E1430" s="2">
        <f t="shared" si="176"/>
        <v>3.0729400000000004</v>
      </c>
      <c r="F1430" s="2">
        <f t="shared" si="177"/>
        <v>3.2087499999999998</v>
      </c>
      <c r="G1430" s="2">
        <f t="shared" si="171"/>
        <v>3.0742480000000008</v>
      </c>
      <c r="H1430" s="2">
        <f t="shared" si="175"/>
        <v>3.553769</v>
      </c>
      <c r="I1430" s="2">
        <f t="array" ref="I1430">SUMPRODUCT(B1414:B1433, (ROW(B1414:B1433)-ROW(B1414)+1)) / (20*21/2)</f>
        <v>3.125962857142857</v>
      </c>
      <c r="J1430" s="2">
        <f t="shared" si="178"/>
        <v>3.1264037673911802</v>
      </c>
      <c r="K1430" s="2">
        <f t="shared" si="172"/>
        <v>3.1200947712809772</v>
      </c>
    </row>
    <row r="1431" spans="1:11" ht="13.5" x14ac:dyDescent="0.25">
      <c r="A1431" s="3">
        <f>TITRES_STAT!B1434</f>
        <v>44396</v>
      </c>
      <c r="B1431" s="5">
        <f>TITRES_STAT!D1434</f>
        <v>3.1661999999999999</v>
      </c>
      <c r="C1431" s="2">
        <f t="shared" si="173"/>
        <v>5.7299999999999685E-2</v>
      </c>
      <c r="D1431" s="2">
        <f t="shared" si="174"/>
        <v>3.1040199999999998</v>
      </c>
      <c r="E1431" s="2">
        <f t="shared" si="176"/>
        <v>3.07294</v>
      </c>
      <c r="F1431" s="2">
        <f t="shared" si="177"/>
        <v>3.1870699999999994</v>
      </c>
      <c r="G1431" s="2">
        <f t="shared" si="171"/>
        <v>3.0804660000000008</v>
      </c>
      <c r="H1431" s="2">
        <f t="shared" si="175"/>
        <v>3.5495965000000003</v>
      </c>
      <c r="I1431" s="2">
        <f t="array" ref="I1431">SUMPRODUCT(B1415:B1434, (ROW(B1415:B1434)-ROW(B1415)+1)) / (20*21/2)</f>
        <v>3.1270157142857138</v>
      </c>
      <c r="J1431" s="2">
        <f t="shared" si="178"/>
        <v>3.1301938847824964</v>
      </c>
      <c r="K1431" s="2">
        <f t="shared" si="172"/>
        <v>3.1219028194660372</v>
      </c>
    </row>
    <row r="1432" spans="1:11" ht="13.5" x14ac:dyDescent="0.25">
      <c r="A1432" s="3">
        <f>TITRES_STAT!B1435</f>
        <v>44399</v>
      </c>
      <c r="B1432" s="5">
        <f>TITRES_STAT!D1435</f>
        <v>3.1661999999999999</v>
      </c>
      <c r="C1432" s="2">
        <f t="shared" si="173"/>
        <v>0</v>
      </c>
      <c r="D1432" s="2">
        <f t="shared" si="174"/>
        <v>3.1334600000000004</v>
      </c>
      <c r="E1432" s="2">
        <f t="shared" si="176"/>
        <v>3.0786700000000002</v>
      </c>
      <c r="F1432" s="2">
        <f t="shared" si="177"/>
        <v>3.1694800000000001</v>
      </c>
      <c r="G1432" s="2">
        <f t="shared" si="171"/>
        <v>3.0886480000000005</v>
      </c>
      <c r="H1432" s="2">
        <f t="shared" si="175"/>
        <v>3.5459964999999998</v>
      </c>
      <c r="I1432" s="2">
        <f t="array" ref="I1432">SUMPRODUCT(B1416:B1435, (ROW(B1416:B1435)-ROW(B1416)+1)) / (20*21/2)</f>
        <v>3.1304876190476194</v>
      </c>
      <c r="J1432" s="2">
        <f t="shared" si="178"/>
        <v>3.1336230386127348</v>
      </c>
      <c r="K1432" s="2">
        <f t="shared" si="172"/>
        <v>3.1236399638007026</v>
      </c>
    </row>
    <row r="1433" spans="1:11" ht="13.5" x14ac:dyDescent="0.25">
      <c r="A1433" s="3">
        <f>TITRES_STAT!B1436</f>
        <v>44400</v>
      </c>
      <c r="B1433" s="5">
        <f>TITRES_STAT!D1436</f>
        <v>3.2153</v>
      </c>
      <c r="C1433" s="2">
        <f t="shared" si="173"/>
        <v>4.9100000000000144E-2</v>
      </c>
      <c r="D1433" s="2">
        <f t="shared" si="174"/>
        <v>3.1629199999999997</v>
      </c>
      <c r="E1433" s="2">
        <f t="shared" si="176"/>
        <v>3.0893099999999998</v>
      </c>
      <c r="F1433" s="2">
        <f t="shared" si="177"/>
        <v>3.1633449999999996</v>
      </c>
      <c r="G1433" s="2">
        <f t="shared" si="171"/>
        <v>3.0950300000000008</v>
      </c>
      <c r="H1433" s="2">
        <f t="shared" si="175"/>
        <v>3.5428465</v>
      </c>
      <c r="I1433" s="2">
        <f t="array" ref="I1433">SUMPRODUCT(B1417:B1436, (ROW(B1417:B1436)-ROW(B1417)+1)) / (20*21/2)</f>
        <v>3.130765238095238</v>
      </c>
      <c r="J1433" s="2">
        <f t="shared" si="178"/>
        <v>3.1414017968400936</v>
      </c>
      <c r="K1433" s="2">
        <f t="shared" si="172"/>
        <v>3.1272344750242045</v>
      </c>
    </row>
    <row r="1434" spans="1:11" ht="13.5" x14ac:dyDescent="0.25">
      <c r="A1434" s="3">
        <f>TITRES_STAT!B1437</f>
        <v>44403</v>
      </c>
      <c r="B1434" s="5">
        <f>TITRES_STAT!D1437</f>
        <v>3.1743999999999999</v>
      </c>
      <c r="C1434" s="2">
        <f t="shared" si="173"/>
        <v>-4.0900000000000158E-2</v>
      </c>
      <c r="D1434" s="2">
        <f t="shared" si="174"/>
        <v>3.1662000000000003</v>
      </c>
      <c r="E1434" s="2">
        <f t="shared" si="176"/>
        <v>3.1048499999999999</v>
      </c>
      <c r="F1434" s="2">
        <f t="shared" si="177"/>
        <v>3.1543449999999997</v>
      </c>
      <c r="G1434" s="2">
        <f t="shared" si="171"/>
        <v>3.0981380000000005</v>
      </c>
      <c r="H1434" s="2">
        <f t="shared" si="175"/>
        <v>3.5390009999999994</v>
      </c>
      <c r="I1434" s="2">
        <f t="array" ref="I1434">SUMPRODUCT(B1418:B1437, (ROW(B1418:B1437)-ROW(B1418)+1)) / (20*21/2)</f>
        <v>3.1350528571428575</v>
      </c>
      <c r="J1434" s="2">
        <f t="shared" si="178"/>
        <v>3.1445444828553231</v>
      </c>
      <c r="K1434" s="2">
        <f t="shared" si="172"/>
        <v>3.1290841034546277</v>
      </c>
    </row>
    <row r="1435" spans="1:11" ht="13.5" x14ac:dyDescent="0.25">
      <c r="A1435" s="3">
        <f>TITRES_STAT!B1438</f>
        <v>44404</v>
      </c>
      <c r="B1435" s="5">
        <f>TITRES_STAT!D1438</f>
        <v>3.1907999999999999</v>
      </c>
      <c r="C1435" s="2">
        <f t="shared" si="173"/>
        <v>1.639999999999997E-2</v>
      </c>
      <c r="D1435" s="2">
        <f t="shared" si="174"/>
        <v>3.1825799999999997</v>
      </c>
      <c r="E1435" s="2">
        <f t="shared" si="176"/>
        <v>3.1220299999999996</v>
      </c>
      <c r="F1435" s="2">
        <f t="shared" si="177"/>
        <v>3.1469849999999995</v>
      </c>
      <c r="G1435" s="2">
        <f t="shared" si="171"/>
        <v>3.1014120000000003</v>
      </c>
      <c r="H1435" s="2">
        <f t="shared" si="175"/>
        <v>3.5354424999999998</v>
      </c>
      <c r="I1435" s="2">
        <f t="array" ref="I1435">SUMPRODUCT(B1419:B1438, (ROW(B1419:B1438)-ROW(B1419)+1)) / (20*21/2)</f>
        <v>3.1392604761904761</v>
      </c>
      <c r="J1435" s="2">
        <f t="shared" si="178"/>
        <v>3.1489497702024352</v>
      </c>
      <c r="K1435" s="2">
        <f t="shared" si="172"/>
        <v>3.1315043346917011</v>
      </c>
    </row>
    <row r="1436" spans="1:11" ht="13.5" x14ac:dyDescent="0.25">
      <c r="A1436" s="3">
        <f>TITRES_STAT!B1439</f>
        <v>44405</v>
      </c>
      <c r="B1436" s="5">
        <f>TITRES_STAT!D1439</f>
        <v>3.1499000000000001</v>
      </c>
      <c r="C1436" s="2">
        <f t="shared" si="173"/>
        <v>-4.0899999999999714E-2</v>
      </c>
      <c r="D1436" s="2">
        <f t="shared" si="174"/>
        <v>3.1793199999999997</v>
      </c>
      <c r="E1436" s="2">
        <f t="shared" si="176"/>
        <v>3.1416699999999995</v>
      </c>
      <c r="F1436" s="2">
        <f t="shared" si="177"/>
        <v>3.1375799999999998</v>
      </c>
      <c r="G1436" s="2">
        <f t="shared" si="171"/>
        <v>3.1046860000000005</v>
      </c>
      <c r="H1436" s="2">
        <f t="shared" si="175"/>
        <v>3.5317609999999995</v>
      </c>
      <c r="I1436" s="2">
        <f t="array" ref="I1436">SUMPRODUCT(B1420:B1439, (ROW(B1420:B1439)-ROW(B1420)+1)) / (20*21/2)</f>
        <v>3.1437019047619037</v>
      </c>
      <c r="J1436" s="2">
        <f t="shared" si="178"/>
        <v>3.1490402682783936</v>
      </c>
      <c r="K1436" s="2">
        <f t="shared" si="172"/>
        <v>3.132225733331242</v>
      </c>
    </row>
    <row r="1437" spans="1:11" ht="13.5" x14ac:dyDescent="0.25">
      <c r="A1437" s="3">
        <f>TITRES_STAT!B1440</f>
        <v>44406</v>
      </c>
      <c r="B1437" s="5">
        <f>TITRES_STAT!D1440</f>
        <v>3.1825999999999999</v>
      </c>
      <c r="C1437" s="2">
        <f t="shared" si="173"/>
        <v>3.2699999999999729E-2</v>
      </c>
      <c r="D1437" s="2">
        <f t="shared" si="174"/>
        <v>3.1825999999999999</v>
      </c>
      <c r="E1437" s="2">
        <f t="shared" si="176"/>
        <v>3.1580299999999997</v>
      </c>
      <c r="F1437" s="2">
        <f t="shared" si="177"/>
        <v>3.1302200000000004</v>
      </c>
      <c r="G1437" s="2">
        <f t="shared" si="171"/>
        <v>3.1086140000000007</v>
      </c>
      <c r="H1437" s="2">
        <f t="shared" si="175"/>
        <v>3.5284475</v>
      </c>
      <c r="I1437" s="2">
        <f t="array" ref="I1437">SUMPRODUCT(B1421:B1440, (ROW(B1421:B1440)-ROW(B1421)+1)) / (20*21/2)</f>
        <v>3.1421390476190472</v>
      </c>
      <c r="J1437" s="2">
        <f t="shared" si="178"/>
        <v>3.1522364332042607</v>
      </c>
      <c r="K1437" s="2">
        <f t="shared" si="172"/>
        <v>3.1342011947692323</v>
      </c>
    </row>
    <row r="1438" spans="1:11" ht="13.5" x14ac:dyDescent="0.25">
      <c r="A1438" s="3">
        <f>TITRES_STAT!B1441</f>
        <v>44407</v>
      </c>
      <c r="B1438" s="5">
        <f>TITRES_STAT!D1441</f>
        <v>3.1743999999999999</v>
      </c>
      <c r="C1438" s="2">
        <f t="shared" si="173"/>
        <v>-8.1999999999999851E-3</v>
      </c>
      <c r="D1438" s="2">
        <f t="shared" si="174"/>
        <v>3.1744200000000005</v>
      </c>
      <c r="E1438" s="2">
        <f t="shared" si="176"/>
        <v>3.1686699999999997</v>
      </c>
      <c r="F1438" s="2">
        <f t="shared" si="177"/>
        <v>3.1277650000000001</v>
      </c>
      <c r="G1438" s="2">
        <f t="shared" si="171"/>
        <v>3.1127040000000004</v>
      </c>
      <c r="H1438" s="2">
        <f t="shared" si="175"/>
        <v>3.525134</v>
      </c>
      <c r="I1438" s="2">
        <f t="array" ref="I1438">SUMPRODUCT(B1422:B1441, (ROW(B1422:B1441)-ROW(B1422)+1)) / (20*21/2)</f>
        <v>3.1409271428571426</v>
      </c>
      <c r="J1438" s="2">
        <f t="shared" si="178"/>
        <v>3.1543472490895694</v>
      </c>
      <c r="K1438" s="2">
        <f t="shared" si="172"/>
        <v>3.1357776185037722</v>
      </c>
    </row>
    <row r="1439" spans="1:11" ht="13.5" x14ac:dyDescent="0.25">
      <c r="A1439" s="3">
        <f>TITRES_STAT!B1442</f>
        <v>44410</v>
      </c>
      <c r="B1439" s="5">
        <f>TITRES_STAT!D1442</f>
        <v>3.1743999999999999</v>
      </c>
      <c r="C1439" s="2">
        <f t="shared" si="173"/>
        <v>0</v>
      </c>
      <c r="D1439" s="2">
        <f t="shared" si="174"/>
        <v>3.17442</v>
      </c>
      <c r="E1439" s="2">
        <f t="shared" si="176"/>
        <v>3.1703099999999997</v>
      </c>
      <c r="F1439" s="2">
        <f t="shared" si="177"/>
        <v>3.1253099999999998</v>
      </c>
      <c r="G1439" s="2">
        <f t="shared" si="171"/>
        <v>3.1172860000000004</v>
      </c>
      <c r="H1439" s="2">
        <f t="shared" si="175"/>
        <v>3.5217794999999992</v>
      </c>
      <c r="I1439" s="2">
        <f t="array" ref="I1439">SUMPRODUCT(B1423:B1442, (ROW(B1423:B1442)-ROW(B1423)+1)) / (20*21/2)</f>
        <v>3.1415500000000001</v>
      </c>
      <c r="J1439" s="2">
        <f t="shared" si="178"/>
        <v>3.156257034890563</v>
      </c>
      <c r="K1439" s="2">
        <f t="shared" si="172"/>
        <v>3.1372922216997026</v>
      </c>
    </row>
    <row r="1440" spans="1:11" ht="13.5" x14ac:dyDescent="0.25">
      <c r="A1440" s="3">
        <f>TITRES_STAT!B1443</f>
        <v>44411</v>
      </c>
      <c r="B1440" s="5">
        <f>TITRES_STAT!D1443</f>
        <v>3.1089000000000002</v>
      </c>
      <c r="C1440" s="2">
        <f t="shared" si="173"/>
        <v>-6.549999999999967E-2</v>
      </c>
      <c r="D1440" s="2">
        <f t="shared" si="174"/>
        <v>3.1580400000000002</v>
      </c>
      <c r="E1440" s="2">
        <f t="shared" si="176"/>
        <v>3.1703099999999997</v>
      </c>
      <c r="F1440" s="2">
        <f t="shared" si="177"/>
        <v>3.1216250000000003</v>
      </c>
      <c r="G1440" s="2">
        <f t="shared" si="171"/>
        <v>3.1202300000000003</v>
      </c>
      <c r="H1440" s="2">
        <f t="shared" si="175"/>
        <v>3.517279499999999</v>
      </c>
      <c r="I1440" s="2">
        <f t="array" ref="I1440">SUMPRODUCT(B1424:B1443, (ROW(B1424:B1443)-ROW(B1424)+1)) / (20*21/2)</f>
        <v>3.1428757142857138</v>
      </c>
      <c r="J1440" s="2">
        <f t="shared" si="178"/>
        <v>3.151746841091462</v>
      </c>
      <c r="K1440" s="2">
        <f t="shared" si="172"/>
        <v>3.1361788012408911</v>
      </c>
    </row>
    <row r="1441" spans="1:11" ht="13.5" x14ac:dyDescent="0.25">
      <c r="A1441" s="3">
        <f>TITRES_STAT!B1444</f>
        <v>44412</v>
      </c>
      <c r="B1441" s="5">
        <f>TITRES_STAT!D1444</f>
        <v>3.1089000000000002</v>
      </c>
      <c r="C1441" s="2">
        <f t="shared" si="173"/>
        <v>0</v>
      </c>
      <c r="D1441" s="2">
        <f t="shared" si="174"/>
        <v>3.1498400000000002</v>
      </c>
      <c r="E1441" s="2">
        <f t="shared" si="176"/>
        <v>3.1645799999999995</v>
      </c>
      <c r="F1441" s="2">
        <f t="shared" si="177"/>
        <v>3.11876</v>
      </c>
      <c r="G1441" s="2">
        <f t="shared" si="171"/>
        <v>3.1226840000000005</v>
      </c>
      <c r="H1441" s="2">
        <f t="shared" si="175"/>
        <v>3.5121659999999988</v>
      </c>
      <c r="I1441" s="2">
        <f t="array" ref="I1441">SUMPRODUCT(B1425:B1444, (ROW(B1425:B1444)-ROW(B1425)+1)) / (20*21/2)</f>
        <v>3.1456461904761905</v>
      </c>
      <c r="J1441" s="2">
        <f t="shared" si="178"/>
        <v>3.147666189558942</v>
      </c>
      <c r="K1441" s="2">
        <f t="shared" si="172"/>
        <v>3.135109044329484</v>
      </c>
    </row>
    <row r="1442" spans="1:11" ht="13.5" x14ac:dyDescent="0.25">
      <c r="A1442" s="3">
        <f>TITRES_STAT!B1445</f>
        <v>44413</v>
      </c>
      <c r="B1442" s="5">
        <f>TITRES_STAT!D1445</f>
        <v>3.1253000000000002</v>
      </c>
      <c r="C1442" s="2">
        <f t="shared" si="173"/>
        <v>1.639999999999997E-2</v>
      </c>
      <c r="D1442" s="2">
        <f t="shared" si="174"/>
        <v>3.1383800000000002</v>
      </c>
      <c r="E1442" s="2">
        <f t="shared" si="176"/>
        <v>3.1604899999999998</v>
      </c>
      <c r="F1442" s="2">
        <f t="shared" si="177"/>
        <v>3.11958</v>
      </c>
      <c r="G1442" s="2">
        <f t="shared" si="171"/>
        <v>3.1266100000000012</v>
      </c>
      <c r="H1442" s="2">
        <f t="shared" si="175"/>
        <v>3.5071344999999985</v>
      </c>
      <c r="I1442" s="2">
        <f t="array" ref="I1442">SUMPRODUCT(B1426:B1445, (ROW(B1426:B1445)-ROW(B1426)+1)) / (20*21/2)</f>
        <v>3.1477933333333339</v>
      </c>
      <c r="J1442" s="2">
        <f t="shared" si="178"/>
        <v>3.1455360762676139</v>
      </c>
      <c r="K1442" s="2">
        <f t="shared" si="172"/>
        <v>3.1347243759244061</v>
      </c>
    </row>
    <row r="1443" spans="1:11" ht="13.5" x14ac:dyDescent="0.25">
      <c r="A1443" s="3">
        <f>TITRES_STAT!B1446</f>
        <v>44414</v>
      </c>
      <c r="B1443" s="5">
        <f>TITRES_STAT!D1446</f>
        <v>3.1335000000000002</v>
      </c>
      <c r="C1443" s="2">
        <f t="shared" si="173"/>
        <v>8.1999999999999851E-3</v>
      </c>
      <c r="D1443" s="2">
        <f t="shared" si="174"/>
        <v>3.1302000000000003</v>
      </c>
      <c r="E1443" s="2">
        <f t="shared" si="176"/>
        <v>3.1523099999999999</v>
      </c>
      <c r="F1443" s="2">
        <f t="shared" si="177"/>
        <v>3.1208099999999996</v>
      </c>
      <c r="G1443" s="2">
        <f t="shared" si="171"/>
        <v>3.1298820000000012</v>
      </c>
      <c r="H1443" s="2">
        <f t="shared" si="175"/>
        <v>3.5019799999999979</v>
      </c>
      <c r="I1443" s="2">
        <f t="array" ref="I1443">SUMPRODUCT(B1427:B1446, (ROW(B1427:B1446)-ROW(B1427)+1)) / (20*21/2)</f>
        <v>3.1516504761904764</v>
      </c>
      <c r="J1443" s="2">
        <f t="shared" si="178"/>
        <v>3.1443897832897458</v>
      </c>
      <c r="K1443" s="2">
        <f t="shared" si="172"/>
        <v>3.1346763611822728</v>
      </c>
    </row>
    <row r="1444" spans="1:11" ht="13.5" x14ac:dyDescent="0.25">
      <c r="A1444" s="3">
        <f>TITRES_STAT!B1447</f>
        <v>44417</v>
      </c>
      <c r="B1444" s="5">
        <f>TITRES_STAT!D1447</f>
        <v>3.1499000000000001</v>
      </c>
      <c r="C1444" s="2">
        <f t="shared" si="173"/>
        <v>1.639999999999997E-2</v>
      </c>
      <c r="D1444" s="2">
        <f t="shared" si="174"/>
        <v>3.1253000000000002</v>
      </c>
      <c r="E1444" s="2">
        <f t="shared" si="176"/>
        <v>3.1498599999999999</v>
      </c>
      <c r="F1444" s="2">
        <f t="shared" si="177"/>
        <v>3.1273550000000001</v>
      </c>
      <c r="G1444" s="2">
        <f t="shared" si="171"/>
        <v>3.1339740000000011</v>
      </c>
      <c r="H1444" s="2">
        <f t="shared" si="175"/>
        <v>3.4967849999999983</v>
      </c>
      <c r="I1444" s="2">
        <f t="array" ref="I1444">SUMPRODUCT(B1428:B1447, (ROW(B1428:B1447)-ROW(B1428)+1)) / (20*21/2)</f>
        <v>3.1567890476190472</v>
      </c>
      <c r="J1444" s="2">
        <f t="shared" si="178"/>
        <v>3.1449145658335795</v>
      </c>
      <c r="K1444" s="2">
        <f t="shared" si="172"/>
        <v>3.1352733666261052</v>
      </c>
    </row>
    <row r="1445" spans="1:11" ht="13.5" x14ac:dyDescent="0.25">
      <c r="A1445" s="3">
        <f>TITRES_STAT!B1448</f>
        <v>44419</v>
      </c>
      <c r="B1445" s="5">
        <f>TITRES_STAT!D1448</f>
        <v>3.1499000000000001</v>
      </c>
      <c r="C1445" s="2">
        <f t="shared" si="173"/>
        <v>0</v>
      </c>
      <c r="D1445" s="2">
        <f t="shared" si="174"/>
        <v>3.1335000000000006</v>
      </c>
      <c r="E1445" s="2">
        <f t="shared" si="176"/>
        <v>3.1457699999999997</v>
      </c>
      <c r="F1445" s="2">
        <f t="shared" si="177"/>
        <v>3.1338999999999997</v>
      </c>
      <c r="G1445" s="2">
        <f t="shared" si="171"/>
        <v>3.1380660000000011</v>
      </c>
      <c r="H1445" s="2">
        <f t="shared" si="175"/>
        <v>3.4912629999999978</v>
      </c>
      <c r="I1445" s="2">
        <f t="array" ref="I1445">SUMPRODUCT(B1429:B1448, (ROW(B1429:B1448)-ROW(B1429)+1)) / (20*21/2)</f>
        <v>3.1602995238095239</v>
      </c>
      <c r="J1445" s="2">
        <f t="shared" si="178"/>
        <v>3.1453893690875243</v>
      </c>
      <c r="K1445" s="2">
        <f t="shared" si="172"/>
        <v>3.1358469600917482</v>
      </c>
    </row>
    <row r="1446" spans="1:11" ht="13.5" x14ac:dyDescent="0.25">
      <c r="A1446" s="3">
        <f>TITRES_STAT!B1449</f>
        <v>44420</v>
      </c>
      <c r="B1446" s="5">
        <f>TITRES_STAT!D1449</f>
        <v>3.1743999999999999</v>
      </c>
      <c r="C1446" s="2">
        <f t="shared" si="173"/>
        <v>2.4499999999999744E-2</v>
      </c>
      <c r="D1446" s="2">
        <f t="shared" si="174"/>
        <v>3.1466000000000003</v>
      </c>
      <c r="E1446" s="2">
        <f t="shared" si="176"/>
        <v>3.1482199999999998</v>
      </c>
      <c r="F1446" s="2">
        <f t="shared" si="177"/>
        <v>3.1449449999999994</v>
      </c>
      <c r="G1446" s="2">
        <f t="shared" si="171"/>
        <v>3.142812000000001</v>
      </c>
      <c r="H1446" s="2">
        <f t="shared" si="175"/>
        <v>3.4860679999999973</v>
      </c>
      <c r="I1446" s="2">
        <f t="array" ref="I1446">SUMPRODUCT(B1430:B1449, (ROW(B1430:B1449)-ROW(B1430)+1)) / (20*21/2)</f>
        <v>3.1616633333333333</v>
      </c>
      <c r="J1446" s="2">
        <f t="shared" si="178"/>
        <v>3.1481522863172842</v>
      </c>
      <c r="K1446" s="2">
        <f t="shared" si="172"/>
        <v>3.1373588440097189</v>
      </c>
    </row>
    <row r="1447" spans="1:11" ht="13.5" x14ac:dyDescent="0.25">
      <c r="A1447" s="3">
        <f>TITRES_STAT!B1450</f>
        <v>44424</v>
      </c>
      <c r="B1447" s="5">
        <f>TITRES_STAT!D1450</f>
        <v>3.1989000000000001</v>
      </c>
      <c r="C1447" s="2">
        <f t="shared" si="173"/>
        <v>2.4500000000000188E-2</v>
      </c>
      <c r="D1447" s="2">
        <f t="shared" si="174"/>
        <v>3.1613200000000004</v>
      </c>
      <c r="E1447" s="2">
        <f t="shared" si="176"/>
        <v>3.1498499999999998</v>
      </c>
      <c r="F1447" s="2">
        <f t="shared" si="177"/>
        <v>3.15394</v>
      </c>
      <c r="G1447" s="2">
        <f t="shared" si="171"/>
        <v>3.1480480000000011</v>
      </c>
      <c r="H1447" s="2">
        <f t="shared" si="175"/>
        <v>3.4810359999999974</v>
      </c>
      <c r="I1447" s="2">
        <f t="array" ref="I1447">SUMPRODUCT(B1431:B1450, (ROW(B1431:B1450)-ROW(B1431)+1)) / (20*21/2)</f>
        <v>3.1715204761904765</v>
      </c>
      <c r="J1447" s="2">
        <f t="shared" si="178"/>
        <v>3.1529854019061143</v>
      </c>
      <c r="K1447" s="2">
        <f t="shared" si="172"/>
        <v>3.1397722226760045</v>
      </c>
    </row>
    <row r="1448" spans="1:11" ht="13.5" x14ac:dyDescent="0.25">
      <c r="A1448" s="3">
        <f>TITRES_STAT!B1451</f>
        <v>44425</v>
      </c>
      <c r="B1448" s="5">
        <f>TITRES_STAT!D1451</f>
        <v>3.1907999999999999</v>
      </c>
      <c r="C1448" s="2">
        <f t="shared" si="173"/>
        <v>-8.1000000000002181E-3</v>
      </c>
      <c r="D1448" s="2">
        <f t="shared" si="174"/>
        <v>3.1727799999999999</v>
      </c>
      <c r="E1448" s="2">
        <f t="shared" si="176"/>
        <v>3.1514899999999999</v>
      </c>
      <c r="F1448" s="2">
        <f t="shared" si="177"/>
        <v>3.1600799999999998</v>
      </c>
      <c r="G1448" s="2">
        <f t="shared" si="171"/>
        <v>3.1531220000000015</v>
      </c>
      <c r="H1448" s="2">
        <f t="shared" si="175"/>
        <v>3.4757589999999969</v>
      </c>
      <c r="I1448" s="2">
        <f t="array" ref="I1448">SUMPRODUCT(B1432:B1451, (ROW(B1432:B1451)-ROW(B1432)+1)) / (20*21/2)</f>
        <v>3.1884276190476188</v>
      </c>
      <c r="J1448" s="2">
        <f t="shared" si="178"/>
        <v>3.1565867922007702</v>
      </c>
      <c r="K1448" s="2">
        <f t="shared" si="172"/>
        <v>3.1417733119828277</v>
      </c>
    </row>
    <row r="1449" spans="1:11" ht="13.5" x14ac:dyDescent="0.25">
      <c r="A1449" s="3">
        <f>TITRES_STAT!B1452</f>
        <v>44426</v>
      </c>
      <c r="B1449" s="5">
        <f>TITRES_STAT!D1452</f>
        <v>3.1743999999999999</v>
      </c>
      <c r="C1449" s="2">
        <f t="shared" si="173"/>
        <v>-1.639999999999997E-2</v>
      </c>
      <c r="D1449" s="2">
        <f t="shared" si="174"/>
        <v>3.1776799999999996</v>
      </c>
      <c r="E1449" s="2">
        <f t="shared" si="176"/>
        <v>3.1514899999999995</v>
      </c>
      <c r="F1449" s="2">
        <f t="shared" si="177"/>
        <v>3.1609000000000003</v>
      </c>
      <c r="G1449" s="2">
        <f t="shared" si="171"/>
        <v>3.1586860000000012</v>
      </c>
      <c r="H1449" s="2">
        <f t="shared" si="175"/>
        <v>3.4705639999999973</v>
      </c>
      <c r="I1449" s="2">
        <f t="array" ref="I1449">SUMPRODUCT(B1433:B1452, (ROW(B1433:B1452)-ROW(B1433)+1)) / (20*21/2)</f>
        <v>3.2075919047619048</v>
      </c>
      <c r="J1449" s="2">
        <f t="shared" si="178"/>
        <v>3.1582832881816496</v>
      </c>
      <c r="K1449" s="2">
        <f t="shared" si="172"/>
        <v>3.1430527899442855</v>
      </c>
    </row>
    <row r="1450" spans="1:11" ht="13.5" x14ac:dyDescent="0.25">
      <c r="A1450" s="3">
        <f>TITRES_STAT!B1453</f>
        <v>44427</v>
      </c>
      <c r="B1450" s="5">
        <f>TITRES_STAT!D1453</f>
        <v>3.2644000000000002</v>
      </c>
      <c r="C1450" s="2">
        <f t="shared" si="173"/>
        <v>9.0000000000000302E-2</v>
      </c>
      <c r="D1450" s="2">
        <f t="shared" si="174"/>
        <v>3.20058</v>
      </c>
      <c r="E1450" s="2">
        <f t="shared" si="176"/>
        <v>3.1670400000000001</v>
      </c>
      <c r="F1450" s="2">
        <f t="shared" si="177"/>
        <v>3.1686750000000004</v>
      </c>
      <c r="G1450" s="2">
        <f t="shared" si="171"/>
        <v>3.1660500000000011</v>
      </c>
      <c r="H1450" s="2">
        <f t="shared" si="175"/>
        <v>3.4664324999999967</v>
      </c>
      <c r="I1450" s="2">
        <f t="array" ref="I1450">SUMPRODUCT(B1434:B1453, (ROW(B1434:B1453)-ROW(B1434)+1)) / (20*21/2)</f>
        <v>3.2226290476190478</v>
      </c>
      <c r="J1450" s="2">
        <f t="shared" si="178"/>
        <v>3.1683896416881594</v>
      </c>
      <c r="K1450" s="2">
        <f t="shared" si="172"/>
        <v>3.1478115040641175</v>
      </c>
    </row>
    <row r="1451" spans="1:11" ht="13.5" x14ac:dyDescent="0.25">
      <c r="A1451" s="3">
        <f>TITRES_STAT!B1454</f>
        <v>44428</v>
      </c>
      <c r="B1451" s="5">
        <f>TITRES_STAT!D1454</f>
        <v>3.3462000000000001</v>
      </c>
      <c r="C1451" s="2">
        <f t="shared" si="173"/>
        <v>8.1799999999999873E-2</v>
      </c>
      <c r="D1451" s="2">
        <f t="shared" si="174"/>
        <v>3.2349400000000004</v>
      </c>
      <c r="E1451" s="2">
        <f t="shared" si="176"/>
        <v>3.1907700000000001</v>
      </c>
      <c r="F1451" s="2">
        <f t="shared" si="177"/>
        <v>3.1776750000000002</v>
      </c>
      <c r="G1451" s="2">
        <f t="shared" si="171"/>
        <v>3.1742320000000013</v>
      </c>
      <c r="H1451" s="2">
        <f t="shared" si="175"/>
        <v>3.4620964999999959</v>
      </c>
      <c r="I1451" s="2">
        <f t="array" ref="I1451">SUMPRODUCT(B1435:B1454, (ROW(B1435:B1454)-ROW(B1435)+1)) / (20*21/2)</f>
        <v>3.2378238095238094</v>
      </c>
      <c r="J1451" s="2">
        <f t="shared" si="178"/>
        <v>3.1853239615273825</v>
      </c>
      <c r="K1451" s="2">
        <f t="shared" si="172"/>
        <v>3.1555914450812108</v>
      </c>
    </row>
    <row r="1452" spans="1:11" ht="13.5" x14ac:dyDescent="0.25">
      <c r="A1452" s="3">
        <f>TITRES_STAT!B1455</f>
        <v>44431</v>
      </c>
      <c r="B1452" s="5">
        <f>TITRES_STAT!D1455</f>
        <v>3.3788999999999998</v>
      </c>
      <c r="C1452" s="2">
        <f t="shared" si="173"/>
        <v>3.2699999999999729E-2</v>
      </c>
      <c r="D1452" s="2">
        <f t="shared" si="174"/>
        <v>3.2709400000000004</v>
      </c>
      <c r="E1452" s="2">
        <f t="shared" si="176"/>
        <v>3.2161299999999997</v>
      </c>
      <c r="F1452" s="2">
        <f t="shared" si="177"/>
        <v>3.1883100000000004</v>
      </c>
      <c r="G1452" s="2">
        <f t="shared" si="171"/>
        <v>3.1833940000000012</v>
      </c>
      <c r="H1452" s="2">
        <f t="shared" si="175"/>
        <v>3.4577194999999965</v>
      </c>
      <c r="I1452" s="2">
        <f t="array" ref="I1452">SUMPRODUCT(B1436:B1455, (ROW(B1436:B1455)-ROW(B1436)+1)) / (20*21/2)</f>
        <v>3.2521614285714286</v>
      </c>
      <c r="J1452" s="2">
        <f t="shared" si="178"/>
        <v>3.2037597747152509</v>
      </c>
      <c r="K1452" s="2">
        <f t="shared" si="172"/>
        <v>3.1643486433133203</v>
      </c>
    </row>
    <row r="1453" spans="1:11" ht="13.5" x14ac:dyDescent="0.25">
      <c r="A1453" s="3">
        <f>TITRES_STAT!B1456</f>
        <v>44432</v>
      </c>
      <c r="B1453" s="5">
        <f>TITRES_STAT!D1456</f>
        <v>3.3462000000000001</v>
      </c>
      <c r="C1453" s="2">
        <f t="shared" si="173"/>
        <v>-3.2699999999999729E-2</v>
      </c>
      <c r="D1453" s="2">
        <f t="shared" si="174"/>
        <v>3.3020200000000002</v>
      </c>
      <c r="E1453" s="2">
        <f t="shared" si="176"/>
        <v>3.2374000000000001</v>
      </c>
      <c r="F1453" s="2">
        <f t="shared" si="177"/>
        <v>3.1948550000000009</v>
      </c>
      <c r="G1453" s="2">
        <f t="shared" si="171"/>
        <v>3.1915760000000004</v>
      </c>
      <c r="H1453" s="2">
        <f t="shared" si="175"/>
        <v>3.453178999999996</v>
      </c>
      <c r="I1453" s="2">
        <f t="array" ref="I1453">SUMPRODUCT(B1437:B1456, (ROW(B1437:B1456)-ROW(B1437)+1)) / (20*21/2)</f>
        <v>3.2563676190476194</v>
      </c>
      <c r="J1453" s="2">
        <f t="shared" si="178"/>
        <v>3.2173255104566558</v>
      </c>
      <c r="K1453" s="2">
        <f t="shared" si="172"/>
        <v>3.1714800690657392</v>
      </c>
    </row>
    <row r="1454" spans="1:11" ht="13.5" x14ac:dyDescent="0.25">
      <c r="A1454" s="3">
        <f>TITRES_STAT!B1457</f>
        <v>44433</v>
      </c>
      <c r="B1454" s="5">
        <f>TITRES_STAT!D1457</f>
        <v>3.3544</v>
      </c>
      <c r="C1454" s="2">
        <f t="shared" si="173"/>
        <v>8.1999999999999851E-3</v>
      </c>
      <c r="D1454" s="2">
        <f t="shared" si="174"/>
        <v>3.3380200000000002</v>
      </c>
      <c r="E1454" s="2">
        <f t="shared" si="176"/>
        <v>3.2578499999999999</v>
      </c>
      <c r="F1454" s="2">
        <f t="shared" si="177"/>
        <v>3.2038550000000008</v>
      </c>
      <c r="G1454" s="2">
        <f t="shared" si="171"/>
        <v>3.1999220000000008</v>
      </c>
      <c r="H1454" s="2">
        <f t="shared" si="175"/>
        <v>3.4484744999999966</v>
      </c>
      <c r="I1454" s="2">
        <f t="array" ref="I1454">SUMPRODUCT(B1438:B1457, (ROW(B1438:B1457)-ROW(B1438)+1)) / (20*21/2)</f>
        <v>3.2600676190476188</v>
      </c>
      <c r="J1454" s="2">
        <f t="shared" si="178"/>
        <v>3.230380223746498</v>
      </c>
      <c r="K1454" s="2">
        <f t="shared" si="172"/>
        <v>3.1786533996906123</v>
      </c>
    </row>
    <row r="1455" spans="1:11" ht="13.5" x14ac:dyDescent="0.25">
      <c r="A1455" s="3">
        <f>TITRES_STAT!B1458</f>
        <v>44434</v>
      </c>
      <c r="B1455" s="5">
        <f>TITRES_STAT!D1458</f>
        <v>3.3544</v>
      </c>
      <c r="C1455" s="2">
        <f t="shared" si="173"/>
        <v>0</v>
      </c>
      <c r="D1455" s="2">
        <f t="shared" si="174"/>
        <v>3.3560199999999996</v>
      </c>
      <c r="E1455" s="2">
        <f t="shared" si="176"/>
        <v>3.2783000000000002</v>
      </c>
      <c r="F1455" s="2">
        <f t="shared" si="177"/>
        <v>3.2120350000000011</v>
      </c>
      <c r="G1455" s="2">
        <f t="shared" si="171"/>
        <v>3.2072860000000007</v>
      </c>
      <c r="H1455" s="2">
        <f t="shared" si="175"/>
        <v>3.4437699999999962</v>
      </c>
      <c r="I1455" s="2">
        <f t="array" ref="I1455">SUMPRODUCT(B1439:B1458, (ROW(B1439:B1458)-ROW(B1439)+1)) / (20*21/2)</f>
        <v>3.2688742857142854</v>
      </c>
      <c r="J1455" s="2">
        <f t="shared" si="178"/>
        <v>3.2421916310087364</v>
      </c>
      <c r="K1455" s="2">
        <f t="shared" si="172"/>
        <v>3.1855454232321572</v>
      </c>
    </row>
    <row r="1456" spans="1:11" ht="13.5" x14ac:dyDescent="0.25">
      <c r="A1456" s="3">
        <f>TITRES_STAT!B1459</f>
        <v>44435</v>
      </c>
      <c r="B1456" s="5">
        <f>TITRES_STAT!D1459</f>
        <v>3.2562000000000002</v>
      </c>
      <c r="C1456" s="2">
        <f t="shared" si="173"/>
        <v>-9.8199999999999843E-2</v>
      </c>
      <c r="D1456" s="2">
        <f t="shared" si="174"/>
        <v>3.3380200000000002</v>
      </c>
      <c r="E1456" s="2">
        <f t="shared" si="176"/>
        <v>3.2864800000000001</v>
      </c>
      <c r="F1456" s="2">
        <f t="shared" si="177"/>
        <v>3.2173500000000006</v>
      </c>
      <c r="G1456" s="2">
        <f t="shared" si="171"/>
        <v>3.2120300000000008</v>
      </c>
      <c r="H1456" s="2">
        <f t="shared" si="175"/>
        <v>3.4388609999999966</v>
      </c>
      <c r="I1456" s="2">
        <f t="array" ref="I1456">SUMPRODUCT(B1440:B1459, (ROW(B1440:B1459)-ROW(B1440)+1)) / (20*21/2)</f>
        <v>3.2653328571428575</v>
      </c>
      <c r="J1456" s="2">
        <f t="shared" si="178"/>
        <v>3.2435257613888568</v>
      </c>
      <c r="K1456" s="2">
        <f t="shared" si="172"/>
        <v>3.1883161909485431</v>
      </c>
    </row>
    <row r="1457" spans="1:11" ht="13.5" x14ac:dyDescent="0.25">
      <c r="A1457" s="3">
        <f>TITRES_STAT!B1460</f>
        <v>44438</v>
      </c>
      <c r="B1457" s="5">
        <f>TITRES_STAT!D1460</f>
        <v>3.2562000000000002</v>
      </c>
      <c r="C1457" s="2">
        <f t="shared" si="173"/>
        <v>0</v>
      </c>
      <c r="D1457" s="2">
        <f t="shared" si="174"/>
        <v>3.3134799999999998</v>
      </c>
      <c r="E1457" s="2">
        <f t="shared" si="176"/>
        <v>3.2922099999999999</v>
      </c>
      <c r="F1457" s="2">
        <f t="shared" si="177"/>
        <v>3.2210300000000003</v>
      </c>
      <c r="G1457" s="2">
        <f t="shared" si="171"/>
        <v>3.2141560000000005</v>
      </c>
      <c r="H1457" s="2">
        <f t="shared" si="175"/>
        <v>3.4339519999999966</v>
      </c>
      <c r="I1457" s="2">
        <f t="array" ref="I1457">SUMPRODUCT(B1441:B1460, (ROW(B1441:B1460)-ROW(B1441)+1)) / (20*21/2)</f>
        <v>3.2671609523809528</v>
      </c>
      <c r="J1457" s="2">
        <f t="shared" si="178"/>
        <v>3.244732831732775</v>
      </c>
      <c r="K1457" s="2">
        <f t="shared" si="172"/>
        <v>3.1909783011074238</v>
      </c>
    </row>
    <row r="1458" spans="1:11" ht="13.5" x14ac:dyDescent="0.25">
      <c r="A1458" s="3">
        <f>TITRES_STAT!B1461</f>
        <v>44439</v>
      </c>
      <c r="B1458" s="5">
        <f>TITRES_STAT!D1461</f>
        <v>3.3134999999999999</v>
      </c>
      <c r="C1458" s="2">
        <f t="shared" si="173"/>
        <v>5.7299999999999685E-2</v>
      </c>
      <c r="D1458" s="2">
        <f t="shared" si="174"/>
        <v>3.30694</v>
      </c>
      <c r="E1458" s="2">
        <f t="shared" si="176"/>
        <v>3.3044799999999994</v>
      </c>
      <c r="F1458" s="2">
        <f t="shared" si="177"/>
        <v>3.2279850000000003</v>
      </c>
      <c r="G1458" s="2">
        <f t="shared" ref="G1458:G1521" si="179">AVERAGE(B1409:B1458)</f>
        <v>3.2182480000000009</v>
      </c>
      <c r="H1458" s="2">
        <f t="shared" si="175"/>
        <v>3.4296569999999962</v>
      </c>
      <c r="I1458" s="2">
        <f t="array" ref="I1458">SUMPRODUCT(B1442:B1461, (ROW(B1442:B1461)-ROW(B1442)+1)) / (20*21/2)</f>
        <v>3.2628790476190477</v>
      </c>
      <c r="J1458" s="2">
        <f t="shared" si="178"/>
        <v>3.2512820858534628</v>
      </c>
      <c r="K1458" s="2">
        <f t="shared" si="172"/>
        <v>3.1957830736130148</v>
      </c>
    </row>
    <row r="1459" spans="1:11" ht="13.5" x14ac:dyDescent="0.25">
      <c r="A1459" s="3">
        <f>TITRES_STAT!B1462</f>
        <v>44440</v>
      </c>
      <c r="B1459" s="5">
        <f>TITRES_STAT!D1462</f>
        <v>3.1907999999999999</v>
      </c>
      <c r="C1459" s="2">
        <f t="shared" si="173"/>
        <v>-0.12270000000000003</v>
      </c>
      <c r="D1459" s="2">
        <f t="shared" si="174"/>
        <v>3.2742199999999997</v>
      </c>
      <c r="E1459" s="2">
        <f t="shared" si="176"/>
        <v>3.3061199999999999</v>
      </c>
      <c r="F1459" s="2">
        <f t="shared" si="177"/>
        <v>3.2288049999999999</v>
      </c>
      <c r="G1459" s="2">
        <f t="shared" si="179"/>
        <v>3.2164480000000011</v>
      </c>
      <c r="H1459" s="2">
        <f t="shared" si="175"/>
        <v>3.424584499999995</v>
      </c>
      <c r="I1459" s="2">
        <f t="array" ref="I1459">SUMPRODUCT(B1443:B1462, (ROW(B1443:B1462)-ROW(B1443)+1)) / (20*21/2)</f>
        <v>3.2582071428571431</v>
      </c>
      <c r="J1459" s="2">
        <f t="shared" si="178"/>
        <v>3.2455218872007521</v>
      </c>
      <c r="K1459" s="2">
        <f t="shared" ref="K1459:K1522" si="180">$K$4*B1459+(1-$K$4)*K1458</f>
        <v>3.1955876589615242</v>
      </c>
    </row>
    <row r="1460" spans="1:11" ht="13.5" x14ac:dyDescent="0.25">
      <c r="A1460" s="3">
        <f>TITRES_STAT!B1463</f>
        <v>44441</v>
      </c>
      <c r="B1460" s="5">
        <f>TITRES_STAT!D1463</f>
        <v>3.2480000000000002</v>
      </c>
      <c r="C1460" s="2">
        <f t="shared" si="173"/>
        <v>5.7200000000000362E-2</v>
      </c>
      <c r="D1460" s="2">
        <f t="shared" si="174"/>
        <v>3.2529400000000002</v>
      </c>
      <c r="E1460" s="2">
        <f t="shared" si="176"/>
        <v>3.3044799999999994</v>
      </c>
      <c r="F1460" s="2">
        <f t="shared" si="177"/>
        <v>3.2357600000000004</v>
      </c>
      <c r="G1460" s="2">
        <f t="shared" si="179"/>
        <v>3.2118660000000006</v>
      </c>
      <c r="H1460" s="2">
        <f t="shared" si="175"/>
        <v>3.4193479999999954</v>
      </c>
      <c r="I1460" s="2">
        <f t="array" ref="I1460">SUMPRODUCT(B1444:B1463, (ROW(B1444:B1463)-ROW(B1444)+1)) / (20*21/2)</f>
        <v>3.2532233333333331</v>
      </c>
      <c r="J1460" s="2">
        <f t="shared" si="178"/>
        <v>3.2457578979435375</v>
      </c>
      <c r="K1460" s="2">
        <f t="shared" si="180"/>
        <v>3.1976430448846016</v>
      </c>
    </row>
    <row r="1461" spans="1:11" ht="13.5" x14ac:dyDescent="0.25">
      <c r="A1461" s="3">
        <f>TITRES_STAT!B1464</f>
        <v>44442</v>
      </c>
      <c r="B1461" s="5">
        <f>TITRES_STAT!D1464</f>
        <v>3.1907999999999999</v>
      </c>
      <c r="C1461" s="2">
        <f t="shared" si="173"/>
        <v>-5.7200000000000362E-2</v>
      </c>
      <c r="D1461" s="2">
        <f t="shared" si="174"/>
        <v>3.2398600000000002</v>
      </c>
      <c r="E1461" s="2">
        <f t="shared" si="176"/>
        <v>3.2889400000000002</v>
      </c>
      <c r="F1461" s="2">
        <f t="shared" si="177"/>
        <v>3.2398549999999999</v>
      </c>
      <c r="G1461" s="2">
        <f t="shared" si="179"/>
        <v>3.2036860000000003</v>
      </c>
      <c r="H1461" s="2">
        <f t="shared" si="175"/>
        <v>3.4130484999999955</v>
      </c>
      <c r="I1461" s="2">
        <f t="array" ref="I1461">SUMPRODUCT(B1445:B1464, (ROW(B1445:B1464)-ROW(B1445)+1)) / (20*21/2)</f>
        <v>3.2448428571428574</v>
      </c>
      <c r="J1461" s="2">
        <f t="shared" si="178"/>
        <v>3.2405238124251055</v>
      </c>
      <c r="K1461" s="2">
        <f t="shared" si="180"/>
        <v>3.1973746901832447</v>
      </c>
    </row>
    <row r="1462" spans="1:11" ht="13.5" x14ac:dyDescent="0.25">
      <c r="A1462" s="3">
        <f>TITRES_STAT!B1465</f>
        <v>44445</v>
      </c>
      <c r="B1462" s="5">
        <f>TITRES_STAT!D1465</f>
        <v>3.1907999999999999</v>
      </c>
      <c r="C1462" s="2">
        <f t="shared" si="173"/>
        <v>0</v>
      </c>
      <c r="D1462" s="2">
        <f t="shared" si="174"/>
        <v>3.2267800000000002</v>
      </c>
      <c r="E1462" s="2">
        <f t="shared" si="176"/>
        <v>3.2701300000000004</v>
      </c>
      <c r="F1462" s="2">
        <f t="shared" si="177"/>
        <v>3.2431299999999998</v>
      </c>
      <c r="G1462" s="2">
        <f t="shared" si="179"/>
        <v>3.1971419999999999</v>
      </c>
      <c r="H1462" s="2">
        <f t="shared" si="175"/>
        <v>3.4061764999999955</v>
      </c>
      <c r="I1462" s="2">
        <f t="array" ref="I1462">SUMPRODUCT(B1446:B1465, (ROW(B1446:B1465)-ROW(B1446)+1)) / (20*21/2)</f>
        <v>3.2379857142857138</v>
      </c>
      <c r="J1462" s="2">
        <f t="shared" si="178"/>
        <v>3.2357882112417622</v>
      </c>
      <c r="K1462" s="2">
        <f t="shared" si="180"/>
        <v>3.1971168591956665</v>
      </c>
    </row>
    <row r="1463" spans="1:11" ht="13.5" x14ac:dyDescent="0.25">
      <c r="A1463" s="3">
        <f>TITRES_STAT!B1466</f>
        <v>44446</v>
      </c>
      <c r="B1463" s="5">
        <f>TITRES_STAT!D1466</f>
        <v>3.1907999999999999</v>
      </c>
      <c r="C1463" s="2">
        <f t="shared" si="173"/>
        <v>0</v>
      </c>
      <c r="D1463" s="2">
        <f t="shared" si="174"/>
        <v>3.2022399999999998</v>
      </c>
      <c r="E1463" s="2">
        <f t="shared" si="176"/>
        <v>3.2545900000000003</v>
      </c>
      <c r="F1463" s="2">
        <f t="shared" si="177"/>
        <v>3.2459949999999997</v>
      </c>
      <c r="G1463" s="2">
        <f t="shared" si="179"/>
        <v>3.1941980000000001</v>
      </c>
      <c r="H1463" s="2">
        <f t="shared" si="175"/>
        <v>3.3999589999999955</v>
      </c>
      <c r="I1463" s="2">
        <f t="array" ref="I1463">SUMPRODUCT(B1447:B1466, (ROW(B1447:B1466)-ROW(B1447)+1)) / (20*21/2)</f>
        <v>3.2240023809523803</v>
      </c>
      <c r="J1463" s="2">
        <f t="shared" si="178"/>
        <v>3.2315036196949278</v>
      </c>
      <c r="K1463" s="2">
        <f t="shared" si="180"/>
        <v>3.1968691392272088</v>
      </c>
    </row>
    <row r="1464" spans="1:11" ht="13.5" x14ac:dyDescent="0.25">
      <c r="A1464" s="3">
        <f>TITRES_STAT!B1467</f>
        <v>44447</v>
      </c>
      <c r="B1464" s="5">
        <f>TITRES_STAT!D1467</f>
        <v>3.1579999999999999</v>
      </c>
      <c r="C1464" s="2">
        <f t="shared" si="173"/>
        <v>-3.279999999999994E-2</v>
      </c>
      <c r="D1464" s="2">
        <f t="shared" si="174"/>
        <v>3.1956799999999999</v>
      </c>
      <c r="E1464" s="2">
        <f t="shared" si="176"/>
        <v>3.23495</v>
      </c>
      <c r="F1464" s="2">
        <f t="shared" si="177"/>
        <v>3.2464</v>
      </c>
      <c r="G1464" s="2">
        <f t="shared" si="179"/>
        <v>3.1902699999999999</v>
      </c>
      <c r="H1464" s="2">
        <f t="shared" si="175"/>
        <v>3.3936999999999955</v>
      </c>
      <c r="I1464" s="2">
        <f t="array" ref="I1464">SUMPRODUCT(B1448:B1467, (ROW(B1448:B1467)-ROW(B1448)+1)) / (20*21/2)</f>
        <v>3.2119219047619043</v>
      </c>
      <c r="J1464" s="2">
        <f t="shared" si="178"/>
        <v>3.2245032749620774</v>
      </c>
      <c r="K1464" s="2">
        <f t="shared" si="180"/>
        <v>3.1953448592575144</v>
      </c>
    </row>
    <row r="1465" spans="1:11" ht="13.5" x14ac:dyDescent="0.25">
      <c r="A1465" s="3">
        <f>TITRES_STAT!B1468</f>
        <v>44448</v>
      </c>
      <c r="B1465" s="5">
        <f>TITRES_STAT!D1468</f>
        <v>3.1743999999999999</v>
      </c>
      <c r="C1465" s="2">
        <f t="shared" si="173"/>
        <v>1.639999999999997E-2</v>
      </c>
      <c r="D1465" s="2">
        <f t="shared" si="174"/>
        <v>3.1809599999999998</v>
      </c>
      <c r="E1465" s="2">
        <f t="shared" si="176"/>
        <v>3.2169499999999998</v>
      </c>
      <c r="F1465" s="2">
        <f t="shared" si="177"/>
        <v>3.2476250000000007</v>
      </c>
      <c r="G1465" s="2">
        <f t="shared" si="179"/>
        <v>3.1869979999999991</v>
      </c>
      <c r="H1465" s="2">
        <f t="shared" si="175"/>
        <v>3.3880954999999955</v>
      </c>
      <c r="I1465" s="2">
        <f t="array" ref="I1465">SUMPRODUCT(B1449:B1468, (ROW(B1449:B1468)-ROW(B1449)+1)) / (20*21/2)</f>
        <v>3.1932214285714284</v>
      </c>
      <c r="J1465" s="2">
        <f t="shared" si="178"/>
        <v>3.2197315344894988</v>
      </c>
      <c r="K1465" s="2">
        <f t="shared" si="180"/>
        <v>3.1945234922278081</v>
      </c>
    </row>
    <row r="1466" spans="1:11" ht="13.5" x14ac:dyDescent="0.25">
      <c r="A1466" s="3">
        <f>TITRES_STAT!B1469</f>
        <v>44449</v>
      </c>
      <c r="B1466" s="5">
        <f>TITRES_STAT!D1469</f>
        <v>3.1008</v>
      </c>
      <c r="C1466" s="2">
        <f t="shared" si="173"/>
        <v>-7.3599999999999888E-2</v>
      </c>
      <c r="D1466" s="2">
        <f t="shared" si="174"/>
        <v>3.16296</v>
      </c>
      <c r="E1466" s="2">
        <f t="shared" si="176"/>
        <v>3.2014100000000001</v>
      </c>
      <c r="F1466" s="2">
        <f t="shared" si="177"/>
        <v>3.243945000000001</v>
      </c>
      <c r="G1466" s="2">
        <f t="shared" si="179"/>
        <v>3.182253999999999</v>
      </c>
      <c r="H1466" s="2">
        <f t="shared" si="175"/>
        <v>3.3822459999999963</v>
      </c>
      <c r="I1466" s="2">
        <f t="array" ref="I1466">SUMPRODUCT(B1450:B1469, (ROW(B1450:B1469)-ROW(B1450)+1)) / (20*21/2)</f>
        <v>3.1806795238095233</v>
      </c>
      <c r="J1466" s="2">
        <f t="shared" si="178"/>
        <v>3.2084047216809752</v>
      </c>
      <c r="K1466" s="2">
        <f t="shared" si="180"/>
        <v>3.1908480611600507</v>
      </c>
    </row>
    <row r="1467" spans="1:11" ht="13.5" x14ac:dyDescent="0.25">
      <c r="A1467" s="3">
        <f>TITRES_STAT!B1470</f>
        <v>44452</v>
      </c>
      <c r="B1467" s="5">
        <f>TITRES_STAT!D1470</f>
        <v>3.1171000000000002</v>
      </c>
      <c r="C1467" s="2">
        <f t="shared" si="173"/>
        <v>1.6300000000000203E-2</v>
      </c>
      <c r="D1467" s="2">
        <f t="shared" si="174"/>
        <v>3.1482199999999998</v>
      </c>
      <c r="E1467" s="2">
        <f t="shared" si="176"/>
        <v>3.1875</v>
      </c>
      <c r="F1467" s="2">
        <f t="shared" si="177"/>
        <v>3.2398549999999999</v>
      </c>
      <c r="G1467" s="2">
        <f t="shared" si="179"/>
        <v>3.177999999999999</v>
      </c>
      <c r="H1467" s="2">
        <f t="shared" si="175"/>
        <v>3.3762324999999964</v>
      </c>
      <c r="I1467" s="2">
        <f t="array" ref="I1467">SUMPRODUCT(B1451:B1470, (ROW(B1451:B1470)-ROW(B1451)+1)) / (20*21/2)</f>
        <v>3.1653642857142859</v>
      </c>
      <c r="J1467" s="2">
        <f t="shared" si="178"/>
        <v>3.199709033901835</v>
      </c>
      <c r="K1467" s="2">
        <f t="shared" si="180"/>
        <v>3.1879559803302451</v>
      </c>
    </row>
    <row r="1468" spans="1:11" ht="13.5" x14ac:dyDescent="0.25">
      <c r="A1468" s="3">
        <f>TITRES_STAT!B1471</f>
        <v>44453</v>
      </c>
      <c r="B1468" s="5">
        <f>TITRES_STAT!D1471</f>
        <v>3.0434999999999999</v>
      </c>
      <c r="C1468" s="2">
        <f t="shared" si="173"/>
        <v>-7.3600000000000332E-2</v>
      </c>
      <c r="D1468" s="2">
        <f t="shared" si="174"/>
        <v>3.11876</v>
      </c>
      <c r="E1468" s="2">
        <f t="shared" si="176"/>
        <v>3.1604999999999999</v>
      </c>
      <c r="F1468" s="2">
        <f t="shared" si="177"/>
        <v>3.2324899999999999</v>
      </c>
      <c r="G1468" s="2">
        <f t="shared" si="179"/>
        <v>3.1743999999999994</v>
      </c>
      <c r="H1468" s="2">
        <f t="shared" si="175"/>
        <v>3.369564499999997</v>
      </c>
      <c r="I1468" s="2">
        <f t="array" ref="I1468">SUMPRODUCT(B1452:B1471, (ROW(B1452:B1471)-ROW(B1452)+1)) / (20*21/2)</f>
        <v>3.1502128571428574</v>
      </c>
      <c r="J1468" s="2">
        <f t="shared" si="178"/>
        <v>3.1848319830540408</v>
      </c>
      <c r="K1468" s="2">
        <f t="shared" si="180"/>
        <v>3.1822910399251376</v>
      </c>
    </row>
    <row r="1469" spans="1:11" ht="13.5" x14ac:dyDescent="0.25">
      <c r="A1469" s="3">
        <f>TITRES_STAT!B1472</f>
        <v>44454</v>
      </c>
      <c r="B1469" s="5">
        <f>TITRES_STAT!D1472</f>
        <v>3.1008</v>
      </c>
      <c r="C1469" s="2">
        <f t="shared" si="173"/>
        <v>5.7300000000000129E-2</v>
      </c>
      <c r="D1469" s="2">
        <f t="shared" si="174"/>
        <v>3.1073200000000001</v>
      </c>
      <c r="E1469" s="2">
        <f t="shared" si="176"/>
        <v>3.1515</v>
      </c>
      <c r="F1469" s="2">
        <f t="shared" si="177"/>
        <v>3.2288100000000006</v>
      </c>
      <c r="G1469" s="2">
        <f t="shared" si="179"/>
        <v>3.1719459999999988</v>
      </c>
      <c r="H1469" s="2">
        <f t="shared" si="175"/>
        <v>3.3625284999999976</v>
      </c>
      <c r="I1469" s="2">
        <f t="array" ref="I1469">SUMPRODUCT(B1453:B1472, (ROW(B1453:B1472)-ROW(B1453)+1)) / (20*21/2)</f>
        <v>3.1301866666666669</v>
      </c>
      <c r="J1469" s="2">
        <f t="shared" si="178"/>
        <v>3.176828937048894</v>
      </c>
      <c r="K1469" s="2">
        <f t="shared" si="180"/>
        <v>3.1790953128692498</v>
      </c>
    </row>
    <row r="1470" spans="1:11" ht="13.5" x14ac:dyDescent="0.25">
      <c r="A1470" s="3">
        <f>TITRES_STAT!B1473</f>
        <v>44455</v>
      </c>
      <c r="B1470" s="5">
        <f>TITRES_STAT!D1473</f>
        <v>3.0680000000000001</v>
      </c>
      <c r="C1470" s="2">
        <f t="shared" si="173"/>
        <v>-3.279999999999994E-2</v>
      </c>
      <c r="D1470" s="2">
        <f t="shared" si="174"/>
        <v>3.0860399999999997</v>
      </c>
      <c r="E1470" s="2">
        <f t="shared" si="176"/>
        <v>3.1335000000000006</v>
      </c>
      <c r="F1470" s="2">
        <f t="shared" si="177"/>
        <v>3.2189900000000002</v>
      </c>
      <c r="G1470" s="2">
        <f t="shared" si="179"/>
        <v>3.1696539999999995</v>
      </c>
      <c r="H1470" s="2">
        <f t="shared" si="175"/>
        <v>3.3553694999999975</v>
      </c>
      <c r="I1470" s="2">
        <f t="array" ref="I1470">SUMPRODUCT(B1454:B1473, (ROW(B1454:B1473)-ROW(B1454)+1)) / (20*21/2)</f>
        <v>3.1119914285714283</v>
      </c>
      <c r="J1470" s="2">
        <f t="shared" si="178"/>
        <v>3.1664642763775706</v>
      </c>
      <c r="K1470" s="2">
        <f t="shared" si="180"/>
        <v>3.1747386339332011</v>
      </c>
    </row>
    <row r="1471" spans="1:11" ht="13.5" x14ac:dyDescent="0.25">
      <c r="A1471" s="3">
        <f>TITRES_STAT!B1474</f>
        <v>44456</v>
      </c>
      <c r="B1471" s="5">
        <f>TITRES_STAT!D1474</f>
        <v>3.0598999999999998</v>
      </c>
      <c r="C1471" s="2">
        <f t="shared" si="173"/>
        <v>-8.1000000000002181E-3</v>
      </c>
      <c r="D1471" s="2">
        <f t="shared" si="174"/>
        <v>3.0778599999999998</v>
      </c>
      <c r="E1471" s="2">
        <f t="shared" si="176"/>
        <v>3.1204100000000001</v>
      </c>
      <c r="F1471" s="2">
        <f t="shared" si="177"/>
        <v>3.2046750000000004</v>
      </c>
      <c r="G1471" s="2">
        <f t="shared" si="179"/>
        <v>3.167527999999999</v>
      </c>
      <c r="H1471" s="2">
        <f t="shared" si="175"/>
        <v>3.3471474999999975</v>
      </c>
      <c r="I1471" s="2">
        <f t="array" ref="I1471">SUMPRODUCT(B1455:B1474, (ROW(B1455:B1474)-ROW(B1455)+1)) / (20*21/2)</f>
        <v>3.0939095238095238</v>
      </c>
      <c r="J1471" s="2">
        <f t="shared" si="178"/>
        <v>3.1563152976749449</v>
      </c>
      <c r="K1471" s="2">
        <f t="shared" si="180"/>
        <v>3.1702351580926833</v>
      </c>
    </row>
    <row r="1472" spans="1:11" ht="13.5" x14ac:dyDescent="0.25">
      <c r="A1472" s="3">
        <f>TITRES_STAT!B1475</f>
        <v>44459</v>
      </c>
      <c r="B1472" s="5">
        <f>TITRES_STAT!D1475</f>
        <v>2.9944000000000002</v>
      </c>
      <c r="C1472" s="2">
        <f t="shared" si="173"/>
        <v>-6.549999999999967E-2</v>
      </c>
      <c r="D1472" s="2">
        <f t="shared" si="174"/>
        <v>3.0533199999999998</v>
      </c>
      <c r="E1472" s="2">
        <f t="shared" si="176"/>
        <v>3.1007699999999998</v>
      </c>
      <c r="F1472" s="2">
        <f t="shared" si="177"/>
        <v>3.1854500000000003</v>
      </c>
      <c r="G1472" s="2">
        <f t="shared" si="179"/>
        <v>3.165238</v>
      </c>
      <c r="H1472" s="2">
        <f t="shared" si="175"/>
        <v>3.337902499999998</v>
      </c>
      <c r="I1472" s="2">
        <f t="array" ref="I1472">SUMPRODUCT(B1456:B1475, (ROW(B1456:B1475)-ROW(B1456)+1)) / (20*21/2)</f>
        <v>3.0768485714285712</v>
      </c>
      <c r="J1472" s="2">
        <f t="shared" si="178"/>
        <v>3.140894793134474</v>
      </c>
      <c r="K1472" s="2">
        <f t="shared" si="180"/>
        <v>3.1633396616968921</v>
      </c>
    </row>
    <row r="1473" spans="1:11" ht="13.5" x14ac:dyDescent="0.25">
      <c r="A1473" s="3">
        <f>TITRES_STAT!B1476</f>
        <v>44460</v>
      </c>
      <c r="B1473" s="5">
        <f>TITRES_STAT!D1476</f>
        <v>2.9944000000000002</v>
      </c>
      <c r="C1473" s="2">
        <f t="shared" si="173"/>
        <v>0</v>
      </c>
      <c r="D1473" s="2">
        <f t="shared" si="174"/>
        <v>3.0435000000000003</v>
      </c>
      <c r="E1473" s="2">
        <f t="shared" si="176"/>
        <v>3.0811299999999999</v>
      </c>
      <c r="F1473" s="2">
        <f t="shared" si="177"/>
        <v>3.1678600000000001</v>
      </c>
      <c r="G1473" s="2">
        <f t="shared" si="179"/>
        <v>3.1629479999999996</v>
      </c>
      <c r="H1473" s="2">
        <f t="shared" si="175"/>
        <v>3.328984499999998</v>
      </c>
      <c r="I1473" s="2">
        <f t="array" ref="I1473">SUMPRODUCT(B1457:B1476, (ROW(B1457:B1476)-ROW(B1457)+1)) / (20*21/2)</f>
        <v>3.0553804761904764</v>
      </c>
      <c r="J1473" s="2">
        <f t="shared" si="178"/>
        <v>3.1269429080740476</v>
      </c>
      <c r="K1473" s="2">
        <f t="shared" si="180"/>
        <v>3.1567145769244651</v>
      </c>
    </row>
    <row r="1474" spans="1:11" ht="13.5" x14ac:dyDescent="0.25">
      <c r="A1474" s="3">
        <f>TITRES_STAT!B1477</f>
        <v>44461</v>
      </c>
      <c r="B1474" s="5">
        <f>TITRES_STAT!D1477</f>
        <v>2.9780000000000002</v>
      </c>
      <c r="C1474" s="2">
        <f t="shared" si="173"/>
        <v>-1.639999999999997E-2</v>
      </c>
      <c r="D1474" s="2">
        <f t="shared" si="174"/>
        <v>3.0189400000000002</v>
      </c>
      <c r="E1474" s="2">
        <f t="shared" si="176"/>
        <v>3.0631300000000001</v>
      </c>
      <c r="F1474" s="2">
        <f t="shared" si="177"/>
        <v>3.1490399999999998</v>
      </c>
      <c r="G1474" s="2">
        <f t="shared" si="179"/>
        <v>3.162128</v>
      </c>
      <c r="H1474" s="2">
        <f t="shared" si="175"/>
        <v>3.3214164999999984</v>
      </c>
      <c r="I1474" s="2">
        <f t="array" ref="I1474">SUMPRODUCT(B1458:B1477, (ROW(B1458:B1477)-ROW(B1458)+1)) / (20*21/2)</f>
        <v>3.034806666666666</v>
      </c>
      <c r="J1474" s="2">
        <f t="shared" si="178"/>
        <v>3.1127578692098528</v>
      </c>
      <c r="K1474" s="2">
        <f t="shared" si="180"/>
        <v>3.1497061621431133</v>
      </c>
    </row>
    <row r="1475" spans="1:11" ht="13.5" x14ac:dyDescent="0.25">
      <c r="A1475" s="3">
        <f>TITRES_STAT!B1478</f>
        <v>44462</v>
      </c>
      <c r="B1475" s="5">
        <f>TITRES_STAT!D1478</f>
        <v>2.9699</v>
      </c>
      <c r="C1475" s="2">
        <f t="shared" si="173"/>
        <v>-8.1000000000002181E-3</v>
      </c>
      <c r="D1475" s="2">
        <f t="shared" si="174"/>
        <v>2.99932</v>
      </c>
      <c r="E1475" s="2">
        <f t="shared" si="176"/>
        <v>3.0426799999999998</v>
      </c>
      <c r="F1475" s="2">
        <f t="shared" si="177"/>
        <v>3.1298149999999998</v>
      </c>
      <c r="G1475" s="2">
        <f t="shared" si="179"/>
        <v>3.1611460000000005</v>
      </c>
      <c r="H1475" s="2">
        <f t="shared" si="175"/>
        <v>3.3145034999999989</v>
      </c>
      <c r="I1475" s="2">
        <f t="array" ref="I1475">SUMPRODUCT(B1459:B1478, (ROW(B1459:B1478)-ROW(B1459)+1)) / (20*21/2)</f>
        <v>3.0159471428571427</v>
      </c>
      <c r="J1475" s="2">
        <f t="shared" si="178"/>
        <v>3.0991523578565339</v>
      </c>
      <c r="K1475" s="2">
        <f t="shared" si="180"/>
        <v>3.1426549400982853</v>
      </c>
    </row>
    <row r="1476" spans="1:11" ht="13.5" x14ac:dyDescent="0.25">
      <c r="A1476" s="3">
        <f>TITRES_STAT!B1479</f>
        <v>44463</v>
      </c>
      <c r="B1476" s="5">
        <f>TITRES_STAT!D1479</f>
        <v>2.9043999999999999</v>
      </c>
      <c r="C1476" s="2">
        <f t="shared" ref="C1476:C1539" si="181">B1476-B1475</f>
        <v>-6.5500000000000114E-2</v>
      </c>
      <c r="D1476" s="2">
        <f t="shared" si="174"/>
        <v>2.9682200000000001</v>
      </c>
      <c r="E1476" s="2">
        <f t="shared" si="176"/>
        <v>3.0230399999999995</v>
      </c>
      <c r="F1476" s="2">
        <f t="shared" si="177"/>
        <v>3.112225</v>
      </c>
      <c r="G1476" s="2">
        <f t="shared" si="179"/>
        <v>3.1601640000000009</v>
      </c>
      <c r="H1476" s="2">
        <f t="shared" si="175"/>
        <v>3.3073854999999992</v>
      </c>
      <c r="I1476" s="2">
        <f t="array" ref="I1476">SUMPRODUCT(B1460:B1479, (ROW(B1460:B1479)-ROW(B1460)+1)) / (20*21/2)</f>
        <v>2.9990747619047613</v>
      </c>
      <c r="J1476" s="2">
        <f t="shared" si="178"/>
        <v>3.0806045142511498</v>
      </c>
      <c r="K1476" s="2">
        <f t="shared" si="180"/>
        <v>3.1333116091140387</v>
      </c>
    </row>
    <row r="1477" spans="1:11" ht="13.5" x14ac:dyDescent="0.25">
      <c r="A1477" s="3">
        <f>TITRES_STAT!B1480</f>
        <v>44466</v>
      </c>
      <c r="B1477" s="5">
        <f>TITRES_STAT!D1480</f>
        <v>2.8961999999999999</v>
      </c>
      <c r="C1477" s="2">
        <f t="shared" si="181"/>
        <v>-8.1999999999999851E-3</v>
      </c>
      <c r="D1477" s="2">
        <f t="shared" si="174"/>
        <v>2.9485799999999998</v>
      </c>
      <c r="E1477" s="2">
        <f t="shared" si="176"/>
        <v>3.00095</v>
      </c>
      <c r="F1477" s="2">
        <f t="shared" si="177"/>
        <v>3.0942250000000002</v>
      </c>
      <c r="G1477" s="2">
        <f t="shared" si="179"/>
        <v>3.1577080000000008</v>
      </c>
      <c r="H1477" s="2">
        <f t="shared" si="175"/>
        <v>3.3008399999999996</v>
      </c>
      <c r="I1477" s="2">
        <f t="array" ref="I1477">SUMPRODUCT(B1461:B1480, (ROW(B1461:B1480)-ROW(B1461)+1)) / (20*21/2)</f>
        <v>2.9843861904761897</v>
      </c>
      <c r="J1477" s="2">
        <f t="shared" si="178"/>
        <v>3.063042179560564</v>
      </c>
      <c r="K1477" s="2">
        <f t="shared" si="180"/>
        <v>3.1240131146389785</v>
      </c>
    </row>
    <row r="1478" spans="1:11" ht="13.5" x14ac:dyDescent="0.25">
      <c r="A1478" s="3">
        <f>TITRES_STAT!B1481</f>
        <v>44467</v>
      </c>
      <c r="B1478" s="5">
        <f>TITRES_STAT!D1481</f>
        <v>2.8961999999999999</v>
      </c>
      <c r="C1478" s="2">
        <f t="shared" si="181"/>
        <v>0</v>
      </c>
      <c r="D1478" s="2">
        <f t="shared" ref="D1478:D1541" si="182">AVERAGE(B1474:B1478)</f>
        <v>2.9289399999999999</v>
      </c>
      <c r="E1478" s="2">
        <f t="shared" si="176"/>
        <v>2.9862200000000003</v>
      </c>
      <c r="F1478" s="2">
        <f t="shared" si="177"/>
        <v>3.0733600000000001</v>
      </c>
      <c r="G1478" s="2">
        <f t="shared" si="179"/>
        <v>3.1542720000000006</v>
      </c>
      <c r="H1478" s="2">
        <f t="shared" si="175"/>
        <v>3.2951944999999996</v>
      </c>
      <c r="I1478" s="2">
        <f t="array" ref="I1478">SUMPRODUCT(B1462:B1481, (ROW(B1462:B1481)-ROW(B1462)+1)) / (20*21/2)</f>
        <v>2.9705528571428568</v>
      </c>
      <c r="J1478" s="2">
        <f t="shared" si="178"/>
        <v>3.0471524481738435</v>
      </c>
      <c r="K1478" s="2">
        <f t="shared" si="180"/>
        <v>3.1150792670060774</v>
      </c>
    </row>
    <row r="1479" spans="1:11" ht="13.5" x14ac:dyDescent="0.25">
      <c r="A1479" s="3">
        <f>TITRES_STAT!B1482</f>
        <v>44468</v>
      </c>
      <c r="B1479" s="5">
        <f>TITRES_STAT!D1482</f>
        <v>2.8961999999999999</v>
      </c>
      <c r="C1479" s="2">
        <f t="shared" si="181"/>
        <v>0</v>
      </c>
      <c r="D1479" s="2">
        <f t="shared" si="182"/>
        <v>2.9125800000000002</v>
      </c>
      <c r="E1479" s="2">
        <f t="shared" si="176"/>
        <v>2.9657600000000004</v>
      </c>
      <c r="F1479" s="2">
        <f t="shared" si="177"/>
        <v>3.05863</v>
      </c>
      <c r="G1479" s="2">
        <f t="shared" si="179"/>
        <v>3.1490360000000006</v>
      </c>
      <c r="H1479" s="2">
        <f t="shared" si="175"/>
        <v>3.28959</v>
      </c>
      <c r="I1479" s="2">
        <f t="array" ref="I1479">SUMPRODUCT(B1463:B1482, (ROW(B1463:B1482)-ROW(B1463)+1)) / (20*21/2)</f>
        <v>2.9581223809523807</v>
      </c>
      <c r="J1479" s="2">
        <f t="shared" si="178"/>
        <v>3.0327760245382391</v>
      </c>
      <c r="K1479" s="2">
        <f t="shared" si="180"/>
        <v>3.1064957663391723</v>
      </c>
    </row>
    <row r="1480" spans="1:11" ht="13.5" x14ac:dyDescent="0.25">
      <c r="A1480" s="3">
        <f>TITRES_STAT!B1483</f>
        <v>44469</v>
      </c>
      <c r="B1480" s="5">
        <f>TITRES_STAT!D1483</f>
        <v>2.9043999999999999</v>
      </c>
      <c r="C1480" s="2">
        <f t="shared" si="181"/>
        <v>8.1999999999999851E-3</v>
      </c>
      <c r="D1480" s="2">
        <f t="shared" si="182"/>
        <v>2.8994799999999996</v>
      </c>
      <c r="E1480" s="2">
        <f t="shared" si="176"/>
        <v>2.9493999999999998</v>
      </c>
      <c r="F1480" s="2">
        <f t="shared" si="177"/>
        <v>3.0414500000000007</v>
      </c>
      <c r="G1480" s="2">
        <f t="shared" si="179"/>
        <v>3.1449460000000009</v>
      </c>
      <c r="H1480" s="2">
        <f t="shared" si="175"/>
        <v>3.2841495000000003</v>
      </c>
      <c r="I1480" s="2">
        <f t="array" ref="I1480">SUMPRODUCT(B1464:B1483, (ROW(B1464:B1483)-ROW(B1464)+1)) / (20*21/2)</f>
        <v>2.9439804761904762</v>
      </c>
      <c r="J1480" s="2">
        <f t="shared" si="178"/>
        <v>3.0205497364869784</v>
      </c>
      <c r="K1480" s="2">
        <f t="shared" si="180"/>
        <v>3.0985704421690086</v>
      </c>
    </row>
    <row r="1481" spans="1:11" ht="13.5" x14ac:dyDescent="0.25">
      <c r="A1481" s="3">
        <f>TITRES_STAT!B1484</f>
        <v>44470</v>
      </c>
      <c r="B1481" s="5">
        <f>TITRES_STAT!D1484</f>
        <v>2.8961999999999999</v>
      </c>
      <c r="C1481" s="2">
        <f t="shared" si="181"/>
        <v>-8.1999999999999851E-3</v>
      </c>
      <c r="D1481" s="2">
        <f t="shared" si="182"/>
        <v>2.89784</v>
      </c>
      <c r="E1481" s="2">
        <f t="shared" si="176"/>
        <v>2.93303</v>
      </c>
      <c r="F1481" s="2">
        <f t="shared" si="177"/>
        <v>3.0267200000000005</v>
      </c>
      <c r="G1481" s="2">
        <f t="shared" si="179"/>
        <v>3.1395460000000002</v>
      </c>
      <c r="H1481" s="2">
        <f t="shared" si="175"/>
        <v>3.278095</v>
      </c>
      <c r="I1481" s="2">
        <f t="array" ref="I1481">SUMPRODUCT(B1465:B1484, (ROW(B1465:B1484)-ROW(B1465)+1)) / (20*21/2)</f>
        <v>2.9313971428571426</v>
      </c>
      <c r="J1481" s="2">
        <f t="shared" si="178"/>
        <v>3.0087069044405994</v>
      </c>
      <c r="K1481" s="2">
        <f t="shared" si="180"/>
        <v>3.0906343463976746</v>
      </c>
    </row>
    <row r="1482" spans="1:11" ht="13.5" x14ac:dyDescent="0.25">
      <c r="A1482" s="3">
        <f>TITRES_STAT!B1485</f>
        <v>44473</v>
      </c>
      <c r="B1482" s="5">
        <f>TITRES_STAT!D1485</f>
        <v>2.8961999999999999</v>
      </c>
      <c r="C1482" s="2">
        <f t="shared" si="181"/>
        <v>0</v>
      </c>
      <c r="D1482" s="2">
        <f t="shared" si="182"/>
        <v>2.89784</v>
      </c>
      <c r="E1482" s="2">
        <f t="shared" si="176"/>
        <v>2.9232100000000001</v>
      </c>
      <c r="F1482" s="2">
        <f t="shared" si="177"/>
        <v>3.0119900000000004</v>
      </c>
      <c r="G1482" s="2">
        <f t="shared" si="179"/>
        <v>3.1341459999999999</v>
      </c>
      <c r="H1482" s="2">
        <f t="shared" ref="H1482:H1545" si="183">AVERAGE(B1283:B1482)</f>
        <v>3.2721635000000009</v>
      </c>
      <c r="I1482" s="2">
        <f t="array" ref="I1482">SUMPRODUCT(B1466:B1485, (ROW(B1466:B1485)-ROW(B1466)+1)) / (20*21/2)</f>
        <v>2.9334638095238099</v>
      </c>
      <c r="J1482" s="2">
        <f t="shared" si="178"/>
        <v>2.9979919611605421</v>
      </c>
      <c r="K1482" s="2">
        <f t="shared" si="180"/>
        <v>3.0830094700683541</v>
      </c>
    </row>
    <row r="1483" spans="1:11" ht="13.5" x14ac:dyDescent="0.25">
      <c r="A1483" s="3">
        <f>TITRES_STAT!B1486</f>
        <v>44474</v>
      </c>
      <c r="B1483" s="5">
        <f>TITRES_STAT!D1486</f>
        <v>2.8635000000000002</v>
      </c>
      <c r="C1483" s="2">
        <f t="shared" si="181"/>
        <v>-3.2699999999999729E-2</v>
      </c>
      <c r="D1483" s="2">
        <f t="shared" si="182"/>
        <v>2.8913000000000002</v>
      </c>
      <c r="E1483" s="2">
        <f t="shared" si="176"/>
        <v>2.91012</v>
      </c>
      <c r="F1483" s="2">
        <f t="shared" si="177"/>
        <v>2.9956250000000004</v>
      </c>
      <c r="G1483" s="2">
        <f t="shared" si="179"/>
        <v>3.1271100000000001</v>
      </c>
      <c r="H1483" s="2">
        <f t="shared" si="183"/>
        <v>3.2666000000000013</v>
      </c>
      <c r="I1483" s="2">
        <f t="array" ref="I1483">SUMPRODUCT(B1467:B1486, (ROW(B1467:B1486)-ROW(B1467)+1)) / (20*21/2)</f>
        <v>2.9308914285714289</v>
      </c>
      <c r="J1483" s="2">
        <f t="shared" si="178"/>
        <v>2.9851832029547762</v>
      </c>
      <c r="K1483" s="2">
        <f t="shared" si="180"/>
        <v>3.0744012555558697</v>
      </c>
    </row>
    <row r="1484" spans="1:11" ht="13.5" x14ac:dyDescent="0.25">
      <c r="A1484" s="3">
        <f>TITRES_STAT!B1487</f>
        <v>44475</v>
      </c>
      <c r="B1484" s="5">
        <f>TITRES_STAT!D1487</f>
        <v>2.8635000000000002</v>
      </c>
      <c r="C1484" s="2">
        <f t="shared" si="181"/>
        <v>0</v>
      </c>
      <c r="D1484" s="2">
        <f t="shared" si="182"/>
        <v>2.88476</v>
      </c>
      <c r="E1484" s="2">
        <f t="shared" ref="E1484:E1547" si="184">AVERAGE(B1475:B1484)</f>
        <v>2.8986700000000005</v>
      </c>
      <c r="F1484" s="2">
        <f t="shared" si="177"/>
        <v>2.9809000000000005</v>
      </c>
      <c r="G1484" s="2">
        <f t="shared" si="179"/>
        <v>3.1208919999999996</v>
      </c>
      <c r="H1484" s="2">
        <f t="shared" si="183"/>
        <v>3.2607910000000015</v>
      </c>
      <c r="I1484" s="2">
        <f t="array" ref="I1484">SUMPRODUCT(B1468:B1487, (ROW(B1468:B1487)-ROW(B1468)+1)) / (20*21/2)</f>
        <v>2.9298404761904764</v>
      </c>
      <c r="J1484" s="2">
        <f t="shared" si="178"/>
        <v>2.9735943264828926</v>
      </c>
      <c r="K1484" s="2">
        <f t="shared" si="180"/>
        <v>3.0661306180830903</v>
      </c>
    </row>
    <row r="1485" spans="1:11" ht="13.5" x14ac:dyDescent="0.25">
      <c r="A1485" s="3">
        <f>TITRES_STAT!B1488</f>
        <v>44476</v>
      </c>
      <c r="B1485" s="5">
        <f>TITRES_STAT!D1488</f>
        <v>3.0026000000000002</v>
      </c>
      <c r="C1485" s="2">
        <f t="shared" si="181"/>
        <v>0.1391</v>
      </c>
      <c r="D1485" s="2">
        <f t="shared" si="182"/>
        <v>2.9043999999999999</v>
      </c>
      <c r="E1485" s="2">
        <f t="shared" si="184"/>
        <v>2.9019400000000006</v>
      </c>
      <c r="F1485" s="2">
        <f t="shared" si="177"/>
        <v>2.9723100000000002</v>
      </c>
      <c r="G1485" s="2">
        <f t="shared" si="179"/>
        <v>3.1171279999999997</v>
      </c>
      <c r="H1485" s="2">
        <f t="shared" si="183"/>
        <v>3.2557595000000021</v>
      </c>
      <c r="I1485" s="2">
        <f t="array" ref="I1485">SUMPRODUCT(B1469:B1488, (ROW(B1469:B1488)-ROW(B1469)+1)) / (20*21/2)</f>
        <v>2.9217780952380954</v>
      </c>
      <c r="J1485" s="2">
        <f t="shared" si="178"/>
        <v>2.9763567715797601</v>
      </c>
      <c r="K1485" s="2">
        <f t="shared" si="180"/>
        <v>3.0636392212955181</v>
      </c>
    </row>
    <row r="1486" spans="1:11" ht="13.5" x14ac:dyDescent="0.25">
      <c r="A1486" s="3">
        <f>TITRES_STAT!B1489</f>
        <v>44477</v>
      </c>
      <c r="B1486" s="5">
        <f>TITRES_STAT!D1489</f>
        <v>2.9453</v>
      </c>
      <c r="C1486" s="2">
        <f t="shared" si="181"/>
        <v>-5.7300000000000129E-2</v>
      </c>
      <c r="D1486" s="2">
        <f t="shared" si="182"/>
        <v>2.9142200000000003</v>
      </c>
      <c r="E1486" s="2">
        <f t="shared" si="184"/>
        <v>2.9060300000000003</v>
      </c>
      <c r="F1486" s="2">
        <f t="shared" si="177"/>
        <v>2.9645350000000006</v>
      </c>
      <c r="G1486" s="2">
        <f t="shared" si="179"/>
        <v>3.1130359999999992</v>
      </c>
      <c r="H1486" s="2">
        <f t="shared" si="183"/>
        <v>3.2504415000000018</v>
      </c>
      <c r="I1486" s="2">
        <f t="array" ref="I1486">SUMPRODUCT(B1470:B1489, (ROW(B1470:B1489)-ROW(B1470)+1)) / (20*21/2)</f>
        <v>2.9223242857142862</v>
      </c>
      <c r="J1486" s="2">
        <f t="shared" si="178"/>
        <v>2.9733989838102595</v>
      </c>
      <c r="K1486" s="2">
        <f t="shared" si="180"/>
        <v>3.0589984675192232</v>
      </c>
    </row>
    <row r="1487" spans="1:11" ht="13.5" x14ac:dyDescent="0.25">
      <c r="A1487" s="3">
        <f>TITRES_STAT!B1490</f>
        <v>44480</v>
      </c>
      <c r="B1487" s="5">
        <f>TITRES_STAT!D1490</f>
        <v>2.9535</v>
      </c>
      <c r="C1487" s="2">
        <f t="shared" si="181"/>
        <v>8.1999999999999851E-3</v>
      </c>
      <c r="D1487" s="2">
        <f t="shared" si="182"/>
        <v>2.9256800000000003</v>
      </c>
      <c r="E1487" s="2">
        <f t="shared" si="184"/>
        <v>2.9117600000000001</v>
      </c>
      <c r="F1487" s="2">
        <f t="shared" si="177"/>
        <v>2.9563550000000003</v>
      </c>
      <c r="G1487" s="2">
        <f t="shared" si="179"/>
        <v>3.1084539999999987</v>
      </c>
      <c r="H1487" s="2">
        <f t="shared" si="183"/>
        <v>3.244796500000001</v>
      </c>
      <c r="I1487" s="2">
        <f t="array" ref="I1487">SUMPRODUCT(B1471:B1490, (ROW(B1471:B1490)-ROW(B1471)+1)) / (20*21/2)</f>
        <v>2.9318195238095237</v>
      </c>
      <c r="J1487" s="2">
        <f t="shared" si="178"/>
        <v>2.9715038424949967</v>
      </c>
      <c r="K1487" s="2">
        <f t="shared" si="180"/>
        <v>3.0548612727145481</v>
      </c>
    </row>
    <row r="1488" spans="1:11" ht="13.5" x14ac:dyDescent="0.25">
      <c r="A1488" s="3">
        <f>TITRES_STAT!B1491</f>
        <v>44481</v>
      </c>
      <c r="B1488" s="5">
        <f>TITRES_STAT!D1491</f>
        <v>2.8717000000000001</v>
      </c>
      <c r="C1488" s="2">
        <f t="shared" si="181"/>
        <v>-8.1799999999999873E-2</v>
      </c>
      <c r="D1488" s="2">
        <f t="shared" si="182"/>
        <v>2.9273200000000004</v>
      </c>
      <c r="E1488" s="2">
        <f t="shared" si="184"/>
        <v>2.9093100000000005</v>
      </c>
      <c r="F1488" s="2">
        <f t="shared" si="177"/>
        <v>2.9477650000000004</v>
      </c>
      <c r="G1488" s="2">
        <f t="shared" si="179"/>
        <v>3.1023999999999989</v>
      </c>
      <c r="H1488" s="2">
        <f t="shared" si="183"/>
        <v>3.2383330000000012</v>
      </c>
      <c r="I1488" s="2">
        <f t="array" ref="I1488">SUMPRODUCT(B1472:B1491, (ROW(B1472:B1491)-ROW(B1472)+1)) / (20*21/2)</f>
        <v>2.936638095238095</v>
      </c>
      <c r="J1488" s="2">
        <f t="shared" si="178"/>
        <v>2.9619987146383306</v>
      </c>
      <c r="K1488" s="2">
        <f t="shared" si="180"/>
        <v>3.0476784777061345</v>
      </c>
    </row>
    <row r="1489" spans="1:11" ht="13.5" x14ac:dyDescent="0.25">
      <c r="A1489" s="3">
        <f>TITRES_STAT!B1492</f>
        <v>44482</v>
      </c>
      <c r="B1489" s="5">
        <f>TITRES_STAT!D1492</f>
        <v>2.9535</v>
      </c>
      <c r="C1489" s="2">
        <f t="shared" si="181"/>
        <v>8.1799999999999873E-2</v>
      </c>
      <c r="D1489" s="2">
        <f t="shared" si="182"/>
        <v>2.9453200000000002</v>
      </c>
      <c r="E1489" s="2">
        <f t="shared" si="184"/>
        <v>2.9150400000000003</v>
      </c>
      <c r="F1489" s="2">
        <f t="shared" si="177"/>
        <v>2.9404000000000003</v>
      </c>
      <c r="G1489" s="2">
        <f t="shared" si="179"/>
        <v>3.0979819999999982</v>
      </c>
      <c r="H1489" s="2">
        <f t="shared" si="183"/>
        <v>3.2327695000000016</v>
      </c>
      <c r="I1489" s="2">
        <f t="array" ref="I1489">SUMPRODUCT(B1473:B1492, (ROW(B1473:B1492)-ROW(B1473)+1)) / (20*21/2)</f>
        <v>2.9417914285714288</v>
      </c>
      <c r="J1489" s="2">
        <f t="shared" si="178"/>
        <v>2.961189313244204</v>
      </c>
      <c r="K1489" s="2">
        <f t="shared" si="180"/>
        <v>3.0439852040706001</v>
      </c>
    </row>
    <row r="1490" spans="1:11" ht="13.5" x14ac:dyDescent="0.25">
      <c r="A1490" s="3">
        <f>TITRES_STAT!B1493</f>
        <v>44483</v>
      </c>
      <c r="B1490" s="5">
        <f>TITRES_STAT!D1493</f>
        <v>3.0400999999999998</v>
      </c>
      <c r="C1490" s="2">
        <f t="shared" si="181"/>
        <v>8.6599999999999788E-2</v>
      </c>
      <c r="D1490" s="2">
        <f t="shared" si="182"/>
        <v>2.95282</v>
      </c>
      <c r="E1490" s="2">
        <f t="shared" si="184"/>
        <v>2.9286099999999999</v>
      </c>
      <c r="F1490" s="2">
        <f t="shared" si="177"/>
        <v>2.9390050000000003</v>
      </c>
      <c r="G1490" s="2">
        <f t="shared" si="179"/>
        <v>3.0966059999999982</v>
      </c>
      <c r="H1490" s="2">
        <f t="shared" si="183"/>
        <v>3.2275575000000014</v>
      </c>
      <c r="I1490" s="2">
        <f t="array" ref="I1490">SUMPRODUCT(B1474:B1493, (ROW(B1474:B1493)-ROW(B1474)+1)) / (20*21/2)</f>
        <v>2.9469676190476184</v>
      </c>
      <c r="J1490" s="2">
        <f t="shared" si="178"/>
        <v>2.9687046167447559</v>
      </c>
      <c r="K1490" s="2">
        <f t="shared" si="180"/>
        <v>3.0438328431266553</v>
      </c>
    </row>
    <row r="1491" spans="1:11" ht="13.5" x14ac:dyDescent="0.25">
      <c r="A1491" s="3">
        <f>TITRES_STAT!B1494</f>
        <v>44488</v>
      </c>
      <c r="B1491" s="5">
        <f>TITRES_STAT!D1494</f>
        <v>2.9895999999999998</v>
      </c>
      <c r="C1491" s="2">
        <f t="shared" si="181"/>
        <v>-5.0499999999999989E-2</v>
      </c>
      <c r="D1491" s="2">
        <f t="shared" si="182"/>
        <v>2.9616799999999999</v>
      </c>
      <c r="E1491" s="2">
        <f t="shared" si="184"/>
        <v>2.9379499999999998</v>
      </c>
      <c r="F1491" s="2">
        <f t="shared" si="177"/>
        <v>2.9354900000000006</v>
      </c>
      <c r="G1491" s="2">
        <f t="shared" si="179"/>
        <v>3.0942199999999982</v>
      </c>
      <c r="H1491" s="2">
        <f t="shared" si="183"/>
        <v>3.2224610000000018</v>
      </c>
      <c r="I1491" s="2">
        <f t="array" ref="I1491">SUMPRODUCT(B1475:B1494, (ROW(B1475:B1494)-ROW(B1475)+1)) / (20*21/2)</f>
        <v>2.9489571428571431</v>
      </c>
      <c r="J1491" s="2">
        <f t="shared" si="178"/>
        <v>2.9706946532452552</v>
      </c>
      <c r="K1491" s="2">
        <f t="shared" si="180"/>
        <v>3.041706064964826</v>
      </c>
    </row>
    <row r="1492" spans="1:11" ht="13.5" x14ac:dyDescent="0.25">
      <c r="A1492" s="3">
        <f>TITRES_STAT!B1495</f>
        <v>44489</v>
      </c>
      <c r="B1492" s="5">
        <f>TITRES_STAT!D1495</f>
        <v>2.9895999999999998</v>
      </c>
      <c r="C1492" s="2">
        <f t="shared" si="181"/>
        <v>0</v>
      </c>
      <c r="D1492" s="2">
        <f t="shared" si="182"/>
        <v>2.9689000000000001</v>
      </c>
      <c r="E1492" s="2">
        <f t="shared" si="184"/>
        <v>2.9472899999999997</v>
      </c>
      <c r="F1492" s="2">
        <f t="shared" ref="F1492:F1555" si="185">AVERAGE(B1473:B1492)</f>
        <v>2.9352500000000004</v>
      </c>
      <c r="G1492" s="2">
        <f t="shared" si="179"/>
        <v>3.0915059999999981</v>
      </c>
      <c r="H1492" s="2">
        <f t="shared" si="183"/>
        <v>3.2175690000000015</v>
      </c>
      <c r="I1492" s="2">
        <f t="array" ref="I1492">SUMPRODUCT(B1476:B1495, (ROW(B1476:B1495)-ROW(B1476)+1)) / (20*21/2)</f>
        <v>2.9502519047619047</v>
      </c>
      <c r="J1492" s="2">
        <f t="shared" si="178"/>
        <v>2.9724951624599925</v>
      </c>
      <c r="K1492" s="2">
        <f t="shared" si="180"/>
        <v>3.0396626898681665</v>
      </c>
    </row>
    <row r="1493" spans="1:11" ht="13.5" x14ac:dyDescent="0.25">
      <c r="A1493" s="3">
        <f>TITRES_STAT!B1496</f>
        <v>44490</v>
      </c>
      <c r="B1493" s="5">
        <f>TITRES_STAT!D1496</f>
        <v>2.9895999999999998</v>
      </c>
      <c r="C1493" s="2">
        <f t="shared" si="181"/>
        <v>0</v>
      </c>
      <c r="D1493" s="2">
        <f t="shared" si="182"/>
        <v>2.9924799999999996</v>
      </c>
      <c r="E1493" s="2">
        <f t="shared" si="184"/>
        <v>2.9598999999999998</v>
      </c>
      <c r="F1493" s="2">
        <f t="shared" si="185"/>
        <v>2.9350100000000006</v>
      </c>
      <c r="G1493" s="2">
        <f t="shared" si="179"/>
        <v>3.0886279999999982</v>
      </c>
      <c r="H1493" s="2">
        <f t="shared" si="183"/>
        <v>3.2124725000000023</v>
      </c>
      <c r="I1493" s="2">
        <f t="array" ref="I1493">SUMPRODUCT(B1477:B1496, (ROW(B1477:B1496)-ROW(B1477)+1)) / (20*21/2)</f>
        <v>2.9388247619047618</v>
      </c>
      <c r="J1493" s="2">
        <f t="shared" ref="J1493:J1556" si="186">$J$4*B1493+J1492*(1-$J$4)</f>
        <v>2.9741241946066599</v>
      </c>
      <c r="K1493" s="2">
        <f t="shared" si="180"/>
        <v>3.0376994471282388</v>
      </c>
    </row>
    <row r="1494" spans="1:11" ht="13.5" x14ac:dyDescent="0.25">
      <c r="A1494" s="3">
        <f>TITRES_STAT!B1497</f>
        <v>44491</v>
      </c>
      <c r="B1494" s="5">
        <f>TITRES_STAT!D1497</f>
        <v>2.9559000000000002</v>
      </c>
      <c r="C1494" s="2">
        <f t="shared" si="181"/>
        <v>-3.3699999999999619E-2</v>
      </c>
      <c r="D1494" s="2">
        <f t="shared" si="182"/>
        <v>2.9929599999999996</v>
      </c>
      <c r="E1494" s="2">
        <f t="shared" si="184"/>
        <v>2.9691399999999999</v>
      </c>
      <c r="F1494" s="2">
        <f t="shared" si="185"/>
        <v>2.9339050000000007</v>
      </c>
      <c r="G1494" s="2">
        <f t="shared" si="179"/>
        <v>3.0847479999999985</v>
      </c>
      <c r="H1494" s="2">
        <f t="shared" si="183"/>
        <v>3.2072895000000021</v>
      </c>
      <c r="I1494" s="2">
        <f t="array" ref="I1494">SUMPRODUCT(B1478:B1497, (ROW(B1478:B1497)-ROW(B1478)+1)) / (20*21/2)</f>
        <v>2.9182052380952386</v>
      </c>
      <c r="J1494" s="2">
        <f t="shared" si="186"/>
        <v>2.9723885570250732</v>
      </c>
      <c r="K1494" s="2">
        <f t="shared" si="180"/>
        <v>3.0344916256722296</v>
      </c>
    </row>
    <row r="1495" spans="1:11" ht="13.5" x14ac:dyDescent="0.25">
      <c r="A1495" s="3">
        <f>TITRES_STAT!B1498</f>
        <v>44494</v>
      </c>
      <c r="B1495" s="5">
        <f>TITRES_STAT!D1498</f>
        <v>2.9474999999999998</v>
      </c>
      <c r="C1495" s="2">
        <f t="shared" si="181"/>
        <v>-8.4000000000004071E-3</v>
      </c>
      <c r="D1495" s="2">
        <f t="shared" si="182"/>
        <v>2.97444</v>
      </c>
      <c r="E1495" s="2">
        <f t="shared" si="184"/>
        <v>2.9636299999999998</v>
      </c>
      <c r="F1495" s="2">
        <f t="shared" si="185"/>
        <v>2.9327850000000004</v>
      </c>
      <c r="G1495" s="2">
        <f t="shared" si="179"/>
        <v>3.0806999999999989</v>
      </c>
      <c r="H1495" s="2">
        <f t="shared" si="183"/>
        <v>3.2020645000000023</v>
      </c>
      <c r="I1495" s="2">
        <f t="array" ref="I1495">SUMPRODUCT(B1479:B1498, (ROW(B1479:B1498)-ROW(B1479)+1)) / (20*21/2)</f>
        <v>2.8840261904761908</v>
      </c>
      <c r="J1495" s="2">
        <f t="shared" si="186"/>
        <v>2.9700182182607806</v>
      </c>
      <c r="K1495" s="2">
        <f t="shared" si="180"/>
        <v>3.0310801893713579</v>
      </c>
    </row>
    <row r="1496" spans="1:11" ht="13.5" x14ac:dyDescent="0.25">
      <c r="A1496" s="3">
        <f>TITRES_STAT!B1499</f>
        <v>44495</v>
      </c>
      <c r="B1496" s="5">
        <f>TITRES_STAT!D1499</f>
        <v>2.8128000000000002</v>
      </c>
      <c r="C1496" s="2">
        <f t="shared" si="181"/>
        <v>-0.1346999999999996</v>
      </c>
      <c r="D1496" s="2">
        <f t="shared" si="182"/>
        <v>2.9390799999999997</v>
      </c>
      <c r="E1496" s="2">
        <f t="shared" si="184"/>
        <v>2.9503799999999996</v>
      </c>
      <c r="F1496" s="2">
        <f t="shared" si="185"/>
        <v>2.9282050000000006</v>
      </c>
      <c r="G1496" s="2">
        <f t="shared" si="179"/>
        <v>3.0734679999999992</v>
      </c>
      <c r="H1496" s="2">
        <f t="shared" si="183"/>
        <v>3.1963295000000023</v>
      </c>
      <c r="I1496" s="2">
        <f t="array" ref="I1496">SUMPRODUCT(B1480:B1499, (ROW(B1480:B1499)-ROW(B1480)+1)) / (20*21/2)</f>
        <v>2.8434285714285719</v>
      </c>
      <c r="J1496" s="2">
        <f t="shared" si="186"/>
        <v>2.9550450546168969</v>
      </c>
      <c r="K1496" s="2">
        <f t="shared" si="180"/>
        <v>3.0225201819450302</v>
      </c>
    </row>
    <row r="1497" spans="1:11" ht="13.5" x14ac:dyDescent="0.25">
      <c r="A1497" s="3">
        <f>TITRES_STAT!B1500</f>
        <v>44496</v>
      </c>
      <c r="B1497" s="5">
        <f>TITRES_STAT!D1500</f>
        <v>2.7117</v>
      </c>
      <c r="C1497" s="2">
        <f t="shared" si="181"/>
        <v>-0.10110000000000019</v>
      </c>
      <c r="D1497" s="2">
        <f t="shared" si="182"/>
        <v>2.8835000000000002</v>
      </c>
      <c r="E1497" s="2">
        <f t="shared" si="184"/>
        <v>2.9261999999999997</v>
      </c>
      <c r="F1497" s="2">
        <f t="shared" si="185"/>
        <v>2.9189800000000008</v>
      </c>
      <c r="G1497" s="2">
        <f t="shared" si="179"/>
        <v>3.0637239999999992</v>
      </c>
      <c r="H1497" s="2">
        <f t="shared" si="183"/>
        <v>3.1902935000000019</v>
      </c>
      <c r="I1497" s="2">
        <f t="array" ref="I1497">SUMPRODUCT(B1481:B1500, (ROW(B1481:B1500)-ROW(B1481)+1)) / (20*21/2)</f>
        <v>2.8176704761904765</v>
      </c>
      <c r="J1497" s="2">
        <f t="shared" si="186"/>
        <v>2.9318693351295737</v>
      </c>
      <c r="K1497" s="2">
        <f t="shared" si="180"/>
        <v>3.0103311552020879</v>
      </c>
    </row>
    <row r="1498" spans="1:11" ht="13.5" x14ac:dyDescent="0.25">
      <c r="A1498" s="3">
        <f>TITRES_STAT!B1501</f>
        <v>44497</v>
      </c>
      <c r="B1498" s="5">
        <f>TITRES_STAT!D1501</f>
        <v>2.5600999999999998</v>
      </c>
      <c r="C1498" s="2">
        <f t="shared" si="181"/>
        <v>-0.15160000000000018</v>
      </c>
      <c r="D1498" s="2">
        <f t="shared" si="182"/>
        <v>2.7976000000000001</v>
      </c>
      <c r="E1498" s="2">
        <f t="shared" si="184"/>
        <v>2.8950399999999998</v>
      </c>
      <c r="F1498" s="2">
        <f t="shared" si="185"/>
        <v>2.9021750000000006</v>
      </c>
      <c r="G1498" s="2">
        <f t="shared" si="179"/>
        <v>3.05111</v>
      </c>
      <c r="H1498" s="2">
        <f t="shared" si="183"/>
        <v>3.1841950000000021</v>
      </c>
      <c r="I1498" s="2">
        <f t="array" ref="I1498">SUMPRODUCT(B1482:B1501, (ROW(B1482:B1501)-ROW(B1482)+1)) / (20*21/2)</f>
        <v>2.7973204761904764</v>
      </c>
      <c r="J1498" s="2">
        <f t="shared" si="186"/>
        <v>2.8964627317839002</v>
      </c>
      <c r="K1498" s="2">
        <f t="shared" si="180"/>
        <v>2.9926750314686728</v>
      </c>
    </row>
    <row r="1499" spans="1:11" ht="13.5" x14ac:dyDescent="0.25">
      <c r="A1499" s="3">
        <f>TITRES_STAT!B1502</f>
        <v>44498</v>
      </c>
      <c r="B1499" s="5">
        <f>TITRES_STAT!D1502</f>
        <v>2.4759000000000002</v>
      </c>
      <c r="C1499" s="2">
        <f t="shared" si="181"/>
        <v>-8.4199999999999608E-2</v>
      </c>
      <c r="D1499" s="2">
        <f t="shared" si="182"/>
        <v>2.7016</v>
      </c>
      <c r="E1499" s="2">
        <f t="shared" si="184"/>
        <v>2.8472799999999996</v>
      </c>
      <c r="F1499" s="2">
        <f t="shared" si="185"/>
        <v>2.8811600000000008</v>
      </c>
      <c r="G1499" s="2">
        <f t="shared" si="179"/>
        <v>3.03714</v>
      </c>
      <c r="H1499" s="2">
        <f t="shared" si="183"/>
        <v>3.1776755000000021</v>
      </c>
      <c r="I1499" s="2">
        <f t="array" ref="I1499">SUMPRODUCT(B1483:B1502, (ROW(B1483:B1502)-ROW(B1483)+1)) / (20*21/2)</f>
        <v>2.7757199999999997</v>
      </c>
      <c r="J1499" s="2">
        <f t="shared" si="186"/>
        <v>2.8564091382806716</v>
      </c>
      <c r="K1499" s="2">
        <f t="shared" si="180"/>
        <v>2.9724093439600976</v>
      </c>
    </row>
    <row r="1500" spans="1:11" ht="13.5" x14ac:dyDescent="0.25">
      <c r="A1500" s="3">
        <f>TITRES_STAT!B1503</f>
        <v>44501</v>
      </c>
      <c r="B1500" s="5">
        <f>TITRES_STAT!D1503</f>
        <v>2.6107</v>
      </c>
      <c r="C1500" s="2">
        <f t="shared" si="181"/>
        <v>0.13479999999999981</v>
      </c>
      <c r="D1500" s="2">
        <f t="shared" si="182"/>
        <v>2.6342400000000001</v>
      </c>
      <c r="E1500" s="2">
        <f t="shared" si="184"/>
        <v>2.8043399999999998</v>
      </c>
      <c r="F1500" s="2">
        <f t="shared" si="185"/>
        <v>2.8664750000000003</v>
      </c>
      <c r="G1500" s="2">
        <f t="shared" si="179"/>
        <v>3.0240659999999995</v>
      </c>
      <c r="H1500" s="2">
        <f t="shared" si="183"/>
        <v>3.1715025000000021</v>
      </c>
      <c r="I1500" s="2">
        <f t="array" ref="I1500">SUMPRODUCT(B1484:B1503, (ROW(B1484:B1503)-ROW(B1484)+1)) / (20*21/2)</f>
        <v>2.7553990476190475</v>
      </c>
      <c r="J1500" s="2">
        <f t="shared" si="186"/>
        <v>2.8330082679682267</v>
      </c>
      <c r="K1500" s="2">
        <f t="shared" si="180"/>
        <v>2.9582246638047995</v>
      </c>
    </row>
    <row r="1501" spans="1:11" ht="13.5" x14ac:dyDescent="0.25">
      <c r="A1501" s="3">
        <f>TITRES_STAT!B1504</f>
        <v>44502</v>
      </c>
      <c r="B1501" s="5">
        <f>TITRES_STAT!D1504</f>
        <v>2.6528</v>
      </c>
      <c r="C1501" s="2">
        <f t="shared" si="181"/>
        <v>4.2100000000000026E-2</v>
      </c>
      <c r="D1501" s="2">
        <f t="shared" si="182"/>
        <v>2.6022399999999997</v>
      </c>
      <c r="E1501" s="2">
        <f t="shared" si="184"/>
        <v>2.7706599999999999</v>
      </c>
      <c r="F1501" s="2">
        <f t="shared" si="185"/>
        <v>2.8543050000000005</v>
      </c>
      <c r="G1501" s="2">
        <f t="shared" si="179"/>
        <v>3.0101980000000004</v>
      </c>
      <c r="H1501" s="2">
        <f t="shared" si="183"/>
        <v>3.1651720000000019</v>
      </c>
      <c r="I1501" s="2">
        <f t="array" ref="I1501">SUMPRODUCT(B1485:B1504, (ROW(B1485:B1504)-ROW(B1485)+1)) / (20*21/2)</f>
        <v>2.7329923809523811</v>
      </c>
      <c r="J1501" s="2">
        <f t="shared" si="186"/>
        <v>2.8158455757807763</v>
      </c>
      <c r="K1501" s="2">
        <f t="shared" si="180"/>
        <v>2.9462472260085328</v>
      </c>
    </row>
    <row r="1502" spans="1:11" ht="13.5" x14ac:dyDescent="0.25">
      <c r="A1502" s="3">
        <f>TITRES_STAT!B1505</f>
        <v>44503</v>
      </c>
      <c r="B1502" s="5">
        <f>TITRES_STAT!D1505</f>
        <v>2.6274999999999999</v>
      </c>
      <c r="C1502" s="2">
        <f t="shared" si="181"/>
        <v>-2.53000000000001E-2</v>
      </c>
      <c r="D1502" s="2">
        <f t="shared" si="182"/>
        <v>2.5853999999999995</v>
      </c>
      <c r="E1502" s="2">
        <f t="shared" si="184"/>
        <v>2.7344499999999998</v>
      </c>
      <c r="F1502" s="2">
        <f t="shared" si="185"/>
        <v>2.8408699999999998</v>
      </c>
      <c r="G1502" s="2">
        <f t="shared" si="179"/>
        <v>2.9951699999999999</v>
      </c>
      <c r="H1502" s="2">
        <f t="shared" si="183"/>
        <v>3.1587560000000026</v>
      </c>
      <c r="I1502" s="2">
        <f t="array" ref="I1502">SUMPRODUCT(B1486:B1505, (ROW(B1486:B1505)-ROW(B1486)+1)) / (20*21/2)</f>
        <v>2.7263080952380956</v>
      </c>
      <c r="J1502" s="2">
        <f t="shared" si="186"/>
        <v>2.7979079018968926</v>
      </c>
      <c r="K1502" s="2">
        <f t="shared" si="180"/>
        <v>2.9337473347925118</v>
      </c>
    </row>
    <row r="1503" spans="1:11" ht="13.5" x14ac:dyDescent="0.25">
      <c r="A1503" s="3">
        <f>TITRES_STAT!B1506</f>
        <v>44504</v>
      </c>
      <c r="B1503" s="5">
        <f>TITRES_STAT!D1506</f>
        <v>2.6274999999999999</v>
      </c>
      <c r="C1503" s="2">
        <f t="shared" si="181"/>
        <v>0</v>
      </c>
      <c r="D1503" s="2">
        <f t="shared" si="182"/>
        <v>2.5988800000000003</v>
      </c>
      <c r="E1503" s="2">
        <f t="shared" si="184"/>
        <v>2.6982400000000006</v>
      </c>
      <c r="F1503" s="2">
        <f t="shared" si="185"/>
        <v>2.8290699999999998</v>
      </c>
      <c r="G1503" s="2">
        <f t="shared" si="179"/>
        <v>2.9807959999999998</v>
      </c>
      <c r="H1503" s="2">
        <f t="shared" si="183"/>
        <v>3.1526670000000028</v>
      </c>
      <c r="I1503" s="2">
        <f t="array" ref="I1503">SUMPRODUCT(B1487:B1506, (ROW(B1487:B1506)-ROW(B1487)+1)) / (20*21/2)</f>
        <v>2.7192485714285715</v>
      </c>
      <c r="J1503" s="2">
        <f t="shared" si="186"/>
        <v>2.7816785779067121</v>
      </c>
      <c r="K1503" s="2">
        <f t="shared" si="180"/>
        <v>2.921737635388884</v>
      </c>
    </row>
    <row r="1504" spans="1:11" ht="13.5" x14ac:dyDescent="0.25">
      <c r="A1504" s="3">
        <f>TITRES_STAT!B1507</f>
        <v>44505</v>
      </c>
      <c r="B1504" s="5">
        <f>TITRES_STAT!D1507</f>
        <v>2.5937999999999999</v>
      </c>
      <c r="C1504" s="2">
        <f t="shared" si="181"/>
        <v>-3.3700000000000063E-2</v>
      </c>
      <c r="D1504" s="2">
        <f t="shared" si="182"/>
        <v>2.6224599999999998</v>
      </c>
      <c r="E1504" s="2">
        <f t="shared" si="184"/>
        <v>2.6620300000000001</v>
      </c>
      <c r="F1504" s="2">
        <f t="shared" si="185"/>
        <v>2.815585</v>
      </c>
      <c r="G1504" s="2">
        <f t="shared" si="179"/>
        <v>2.9655839999999993</v>
      </c>
      <c r="H1504" s="2">
        <f t="shared" si="183"/>
        <v>3.1468185000000028</v>
      </c>
      <c r="I1504" s="2">
        <f t="array" ref="I1504">SUMPRODUCT(B1488:B1507, (ROW(B1488:B1507)-ROW(B1488)+1)) / (20*21/2)</f>
        <v>2.7068019047619054</v>
      </c>
      <c r="J1504" s="2">
        <f t="shared" si="186"/>
        <v>2.7637853800108347</v>
      </c>
      <c r="K1504" s="2">
        <f t="shared" si="180"/>
        <v>2.9088773359618694</v>
      </c>
    </row>
    <row r="1505" spans="1:11" ht="13.5" x14ac:dyDescent="0.25">
      <c r="A1505" s="3">
        <f>TITRES_STAT!B1508</f>
        <v>44508</v>
      </c>
      <c r="B1505" s="5">
        <f>TITRES_STAT!D1508</f>
        <v>2.7454000000000001</v>
      </c>
      <c r="C1505" s="2">
        <f t="shared" si="181"/>
        <v>0.15160000000000018</v>
      </c>
      <c r="D1505" s="2">
        <f t="shared" si="182"/>
        <v>2.6494</v>
      </c>
      <c r="E1505" s="2">
        <f t="shared" si="184"/>
        <v>2.6418200000000001</v>
      </c>
      <c r="F1505" s="2">
        <f t="shared" si="185"/>
        <v>2.8027250000000001</v>
      </c>
      <c r="G1505" s="2">
        <f t="shared" si="179"/>
        <v>2.9534039999999986</v>
      </c>
      <c r="H1505" s="2">
        <f t="shared" si="183"/>
        <v>3.1417280000000027</v>
      </c>
      <c r="I1505" s="2">
        <f t="array" ref="I1505">SUMPRODUCT(B1489:B1508, (ROW(B1489:B1508)-ROW(B1489)+1)) / (20*21/2)</f>
        <v>2.6925376190476196</v>
      </c>
      <c r="J1505" s="2">
        <f t="shared" si="186"/>
        <v>2.7620343914383745</v>
      </c>
      <c r="K1505" s="2">
        <f t="shared" si="180"/>
        <v>2.9024664600417962</v>
      </c>
    </row>
    <row r="1506" spans="1:11" ht="13.5" x14ac:dyDescent="0.25">
      <c r="A1506" s="3">
        <f>TITRES_STAT!B1509</f>
        <v>44509</v>
      </c>
      <c r="B1506" s="5">
        <f>TITRES_STAT!D1509</f>
        <v>2.7286000000000001</v>
      </c>
      <c r="C1506" s="2">
        <f t="shared" si="181"/>
        <v>-1.6799999999999926E-2</v>
      </c>
      <c r="D1506" s="2">
        <f t="shared" si="182"/>
        <v>2.6645600000000003</v>
      </c>
      <c r="E1506" s="2">
        <f t="shared" si="184"/>
        <v>2.6334</v>
      </c>
      <c r="F1506" s="2">
        <f t="shared" si="185"/>
        <v>2.7918899999999995</v>
      </c>
      <c r="G1506" s="2">
        <f t="shared" si="179"/>
        <v>2.9428519999999994</v>
      </c>
      <c r="H1506" s="2">
        <f t="shared" si="183"/>
        <v>3.1363490000000032</v>
      </c>
      <c r="I1506" s="2">
        <f t="array" ref="I1506">SUMPRODUCT(B1490:B1509, (ROW(B1490:B1509)-ROW(B1490)+1)) / (20*21/2)</f>
        <v>2.6882552380952385</v>
      </c>
      <c r="J1506" s="2">
        <f t="shared" si="186"/>
        <v>2.7588501636823386</v>
      </c>
      <c r="K1506" s="2">
        <f t="shared" si="180"/>
        <v>2.8956481674911374</v>
      </c>
    </row>
    <row r="1507" spans="1:11" ht="13.5" x14ac:dyDescent="0.25">
      <c r="A1507" s="3">
        <f>TITRES_STAT!B1510</f>
        <v>44510</v>
      </c>
      <c r="B1507" s="5">
        <f>TITRES_STAT!D1510</f>
        <v>2.6612</v>
      </c>
      <c r="C1507" s="2">
        <f t="shared" si="181"/>
        <v>-6.7400000000000126E-2</v>
      </c>
      <c r="D1507" s="2">
        <f t="shared" si="182"/>
        <v>2.6713</v>
      </c>
      <c r="E1507" s="2">
        <f t="shared" si="184"/>
        <v>2.6283500000000002</v>
      </c>
      <c r="F1507" s="2">
        <f t="shared" si="185"/>
        <v>2.7772749999999999</v>
      </c>
      <c r="G1507" s="2">
        <f t="shared" si="179"/>
        <v>2.9309519999999991</v>
      </c>
      <c r="H1507" s="2">
        <f t="shared" si="183"/>
        <v>3.1304695000000025</v>
      </c>
      <c r="I1507" s="2">
        <f t="array" ref="I1507">SUMPRODUCT(B1491:B1510, (ROW(B1491:B1510)-ROW(B1491)+1)) / (20*21/2)</f>
        <v>2.6794747619047619</v>
      </c>
      <c r="J1507" s="2">
        <f t="shared" si="186"/>
        <v>2.7495501480935443</v>
      </c>
      <c r="K1507" s="2">
        <f t="shared" si="180"/>
        <v>2.8864541217071711</v>
      </c>
    </row>
    <row r="1508" spans="1:11" ht="13.5" x14ac:dyDescent="0.25">
      <c r="A1508" s="3">
        <f>TITRES_STAT!B1511</f>
        <v>44511</v>
      </c>
      <c r="B1508" s="5">
        <f>TITRES_STAT!D1511</f>
        <v>2.6274999999999999</v>
      </c>
      <c r="C1508" s="2">
        <f t="shared" si="181"/>
        <v>-3.3700000000000063E-2</v>
      </c>
      <c r="D1508" s="2">
        <f t="shared" si="182"/>
        <v>2.6712999999999996</v>
      </c>
      <c r="E1508" s="2">
        <f t="shared" si="184"/>
        <v>2.6350900000000004</v>
      </c>
      <c r="F1508" s="2">
        <f t="shared" si="185"/>
        <v>2.7650649999999994</v>
      </c>
      <c r="G1508" s="2">
        <f t="shared" si="179"/>
        <v>2.9172319999999989</v>
      </c>
      <c r="H1508" s="2">
        <f t="shared" si="183"/>
        <v>3.1245850000000024</v>
      </c>
      <c r="I1508" s="2">
        <f t="array" ref="I1508">SUMPRODUCT(B1492:B1511, (ROW(B1492:B1511)-ROW(B1492)+1)) / (20*21/2)</f>
        <v>2.6708890476190477</v>
      </c>
      <c r="J1508" s="2">
        <f t="shared" si="186"/>
        <v>2.7379263244655876</v>
      </c>
      <c r="K1508" s="2">
        <f t="shared" si="180"/>
        <v>2.8762990581108117</v>
      </c>
    </row>
    <row r="1509" spans="1:11" ht="13.5" x14ac:dyDescent="0.25">
      <c r="A1509" s="3">
        <f>TITRES_STAT!B1512</f>
        <v>44512</v>
      </c>
      <c r="B1509" s="5">
        <f>TITRES_STAT!D1512</f>
        <v>2.7201</v>
      </c>
      <c r="C1509" s="2">
        <f t="shared" si="181"/>
        <v>9.2600000000000016E-2</v>
      </c>
      <c r="D1509" s="2">
        <f t="shared" si="182"/>
        <v>2.6965600000000003</v>
      </c>
      <c r="E1509" s="2">
        <f t="shared" si="184"/>
        <v>2.65951</v>
      </c>
      <c r="F1509" s="2">
        <f t="shared" si="185"/>
        <v>2.7533950000000003</v>
      </c>
      <c r="G1509" s="2">
        <f t="shared" si="179"/>
        <v>2.9078179999999993</v>
      </c>
      <c r="H1509" s="2">
        <f t="shared" si="183"/>
        <v>3.1193680000000024</v>
      </c>
      <c r="I1509" s="2">
        <f t="array" ref="I1509">SUMPRODUCT(B1493:B1512, (ROW(B1493:B1512)-ROW(B1493)+1)) / (20*21/2)</f>
        <v>2.6639476190476197</v>
      </c>
      <c r="J1509" s="2">
        <f t="shared" si="186"/>
        <v>2.7362285792783889</v>
      </c>
      <c r="K1509" s="2">
        <f t="shared" si="180"/>
        <v>2.8701736048515643</v>
      </c>
    </row>
    <row r="1510" spans="1:11" ht="13.5" x14ac:dyDescent="0.25">
      <c r="A1510" s="3">
        <f>TITRES_STAT!B1513</f>
        <v>44515</v>
      </c>
      <c r="B1510" s="5">
        <f>TITRES_STAT!D1513</f>
        <v>2.6612</v>
      </c>
      <c r="C1510" s="2">
        <f t="shared" si="181"/>
        <v>-5.8899999999999952E-2</v>
      </c>
      <c r="D1510" s="2">
        <f t="shared" si="182"/>
        <v>2.6797200000000005</v>
      </c>
      <c r="E1510" s="2">
        <f t="shared" si="184"/>
        <v>2.6645600000000003</v>
      </c>
      <c r="F1510" s="2">
        <f t="shared" si="185"/>
        <v>2.7344499999999998</v>
      </c>
      <c r="G1510" s="2">
        <f t="shared" si="179"/>
        <v>2.8960820000000003</v>
      </c>
      <c r="H1510" s="2">
        <f t="shared" si="183"/>
        <v>3.1141020000000026</v>
      </c>
      <c r="I1510" s="2">
        <f t="array" ref="I1510">SUMPRODUCT(B1494:B1513, (ROW(B1494:B1513)-ROW(B1494)+1)) / (20*21/2)</f>
        <v>2.6586504761904761</v>
      </c>
      <c r="J1510" s="2">
        <f t="shared" si="186"/>
        <v>2.7290830002994948</v>
      </c>
      <c r="K1510" s="2">
        <f t="shared" si="180"/>
        <v>2.8619785615240518</v>
      </c>
    </row>
    <row r="1511" spans="1:11" ht="13.5" x14ac:dyDescent="0.25">
      <c r="A1511" s="3">
        <f>TITRES_STAT!B1514</f>
        <v>44516</v>
      </c>
      <c r="B1511" s="5">
        <f>TITRES_STAT!D1514</f>
        <v>2.6442999999999999</v>
      </c>
      <c r="C1511" s="2">
        <f t="shared" si="181"/>
        <v>-1.6900000000000137E-2</v>
      </c>
      <c r="D1511" s="2">
        <f t="shared" si="182"/>
        <v>2.6628600000000002</v>
      </c>
      <c r="E1511" s="2">
        <f t="shared" si="184"/>
        <v>2.6637100000000005</v>
      </c>
      <c r="F1511" s="2">
        <f t="shared" si="185"/>
        <v>2.7171849999999997</v>
      </c>
      <c r="G1511" s="2">
        <f t="shared" si="179"/>
        <v>2.8851519999999997</v>
      </c>
      <c r="H1511" s="2">
        <f t="shared" si="183"/>
        <v>3.1089155000000028</v>
      </c>
      <c r="I1511" s="2">
        <f t="array" ref="I1511">SUMPRODUCT(B1495:B1514, (ROW(B1495:B1514)-ROW(B1495)+1)) / (20*21/2)</f>
        <v>2.6517976190476187</v>
      </c>
      <c r="J1511" s="2">
        <f t="shared" si="186"/>
        <v>2.7210084288424001</v>
      </c>
      <c r="K1511" s="2">
        <f t="shared" si="180"/>
        <v>2.8534421473466383</v>
      </c>
    </row>
    <row r="1512" spans="1:11" ht="13.5" x14ac:dyDescent="0.25">
      <c r="A1512" s="3">
        <f>TITRES_STAT!B1515</f>
        <v>44517</v>
      </c>
      <c r="B1512" s="5">
        <f>TITRES_STAT!D1515</f>
        <v>2.6442999999999999</v>
      </c>
      <c r="C1512" s="2">
        <f t="shared" si="181"/>
        <v>0</v>
      </c>
      <c r="D1512" s="2">
        <f t="shared" si="182"/>
        <v>2.6594799999999998</v>
      </c>
      <c r="E1512" s="2">
        <f t="shared" si="184"/>
        <v>2.6653900000000004</v>
      </c>
      <c r="F1512" s="2">
        <f t="shared" si="185"/>
        <v>2.6999200000000001</v>
      </c>
      <c r="G1512" s="2">
        <f t="shared" si="179"/>
        <v>2.8742219999999996</v>
      </c>
      <c r="H1512" s="2">
        <f t="shared" si="183"/>
        <v>3.1035650000000028</v>
      </c>
      <c r="I1512" s="2">
        <f t="array" ref="I1512">SUMPRODUCT(B1496:B1515, (ROW(B1496:B1515)-ROW(B1496)+1)) / (20*21/2)</f>
        <v>2.6465885714285715</v>
      </c>
      <c r="J1512" s="2">
        <f t="shared" si="186"/>
        <v>2.7137028641907426</v>
      </c>
      <c r="K1512" s="2">
        <f t="shared" si="180"/>
        <v>2.8452404945095151</v>
      </c>
    </row>
    <row r="1513" spans="1:11" ht="13.5" x14ac:dyDescent="0.25">
      <c r="A1513" s="3">
        <f>TITRES_STAT!B1516</f>
        <v>44518</v>
      </c>
      <c r="B1513" s="5">
        <f>TITRES_STAT!D1516</f>
        <v>2.6442999999999999</v>
      </c>
      <c r="C1513" s="2">
        <f t="shared" si="181"/>
        <v>0</v>
      </c>
      <c r="D1513" s="2">
        <f t="shared" si="182"/>
        <v>2.6628399999999997</v>
      </c>
      <c r="E1513" s="2">
        <f t="shared" si="184"/>
        <v>2.6670700000000003</v>
      </c>
      <c r="F1513" s="2">
        <f t="shared" si="185"/>
        <v>2.6826550000000005</v>
      </c>
      <c r="G1513" s="2">
        <f t="shared" si="179"/>
        <v>2.8632919999999995</v>
      </c>
      <c r="H1513" s="2">
        <f t="shared" si="183"/>
        <v>3.098746500000003</v>
      </c>
      <c r="I1513" s="2">
        <f t="array" ref="I1513">SUMPRODUCT(B1497:B1516, (ROW(B1497:B1516)-ROW(B1497)+1)) / (20*21/2)</f>
        <v>2.6493928571428569</v>
      </c>
      <c r="J1513" s="2">
        <f t="shared" si="186"/>
        <v>2.7070930676011482</v>
      </c>
      <c r="K1513" s="2">
        <f t="shared" si="180"/>
        <v>2.8373604751169852</v>
      </c>
    </row>
    <row r="1514" spans="1:11" ht="13.5" x14ac:dyDescent="0.25">
      <c r="A1514" s="3">
        <f>TITRES_STAT!B1517</f>
        <v>44519</v>
      </c>
      <c r="B1514" s="5">
        <f>TITRES_STAT!D1517</f>
        <v>2.6107</v>
      </c>
      <c r="C1514" s="2">
        <f t="shared" si="181"/>
        <v>-3.3599999999999852E-2</v>
      </c>
      <c r="D1514" s="2">
        <f t="shared" si="182"/>
        <v>2.6409599999999998</v>
      </c>
      <c r="E1514" s="2">
        <f t="shared" si="184"/>
        <v>2.6687600000000007</v>
      </c>
      <c r="F1514" s="2">
        <f t="shared" si="185"/>
        <v>2.6653950000000006</v>
      </c>
      <c r="G1514" s="2">
        <f t="shared" si="179"/>
        <v>2.8523459999999994</v>
      </c>
      <c r="H1514" s="2">
        <f t="shared" si="183"/>
        <v>3.0938010000000027</v>
      </c>
      <c r="I1514" s="2">
        <f t="array" ref="I1514">SUMPRODUCT(B1498:B1517, (ROW(B1498:B1517)-ROW(B1498)+1)) / (20*21/2)</f>
        <v>2.6464295238095237</v>
      </c>
      <c r="J1514" s="2">
        <f t="shared" si="186"/>
        <v>2.6979127754486578</v>
      </c>
      <c r="K1514" s="2">
        <f t="shared" si="180"/>
        <v>2.8284718290339663</v>
      </c>
    </row>
    <row r="1515" spans="1:11" ht="13.5" x14ac:dyDescent="0.25">
      <c r="A1515" s="3">
        <f>TITRES_STAT!B1518</f>
        <v>44522</v>
      </c>
      <c r="B1515" s="5">
        <f>TITRES_STAT!D1518</f>
        <v>2.6107</v>
      </c>
      <c r="C1515" s="2">
        <f t="shared" si="181"/>
        <v>0</v>
      </c>
      <c r="D1515" s="2">
        <f t="shared" si="182"/>
        <v>2.6308599999999998</v>
      </c>
      <c r="E1515" s="2">
        <f t="shared" si="184"/>
        <v>2.6552900000000008</v>
      </c>
      <c r="F1515" s="2">
        <f t="shared" si="185"/>
        <v>2.6485550000000009</v>
      </c>
      <c r="G1515" s="2">
        <f t="shared" si="179"/>
        <v>2.8410719999999992</v>
      </c>
      <c r="H1515" s="2">
        <f t="shared" si="183"/>
        <v>3.0888555000000024</v>
      </c>
      <c r="I1515" s="2">
        <f t="array" ref="I1515">SUMPRODUCT(B1499:B1518, (ROW(B1499:B1518)-ROW(B1499)+1)) / (20*21/2)</f>
        <v>2.6463471428571426</v>
      </c>
      <c r="J1515" s="2">
        <f t="shared" si="186"/>
        <v>2.6896067968345001</v>
      </c>
      <c r="K1515" s="2">
        <f t="shared" si="180"/>
        <v>2.8199317573071441</v>
      </c>
    </row>
    <row r="1516" spans="1:11" ht="13.5" x14ac:dyDescent="0.25">
      <c r="A1516" s="3">
        <f>TITRES_STAT!B1519</f>
        <v>44523</v>
      </c>
      <c r="B1516" s="5">
        <f>TITRES_STAT!D1519</f>
        <v>2.6779999999999999</v>
      </c>
      <c r="C1516" s="2">
        <f t="shared" si="181"/>
        <v>6.7299999999999915E-2</v>
      </c>
      <c r="D1516" s="2">
        <f t="shared" si="182"/>
        <v>2.6375999999999999</v>
      </c>
      <c r="E1516" s="2">
        <f t="shared" si="184"/>
        <v>2.6502300000000005</v>
      </c>
      <c r="F1516" s="2">
        <f t="shared" si="185"/>
        <v>2.6418150000000002</v>
      </c>
      <c r="G1516" s="2">
        <f t="shared" si="179"/>
        <v>2.8326159999999994</v>
      </c>
      <c r="H1516" s="2">
        <f t="shared" si="183"/>
        <v>3.0842465000000021</v>
      </c>
      <c r="I1516" s="2">
        <f t="array" ref="I1516">SUMPRODUCT(B1500:B1519, (ROW(B1500:B1519)-ROW(B1500)+1)) / (20*21/2)</f>
        <v>2.6467038095238098</v>
      </c>
      <c r="J1516" s="2">
        <f t="shared" si="186"/>
        <v>2.6885013876121668</v>
      </c>
      <c r="K1516" s="2">
        <f t="shared" si="180"/>
        <v>2.8143658060401973</v>
      </c>
    </row>
    <row r="1517" spans="1:11" ht="13.5" x14ac:dyDescent="0.25">
      <c r="A1517" s="3">
        <f>TITRES_STAT!B1520</f>
        <v>44524</v>
      </c>
      <c r="B1517" s="5">
        <f>TITRES_STAT!D1520</f>
        <v>2.6107</v>
      </c>
      <c r="C1517" s="2">
        <f t="shared" si="181"/>
        <v>-6.7299999999999915E-2</v>
      </c>
      <c r="D1517" s="2">
        <f t="shared" si="182"/>
        <v>2.6308800000000003</v>
      </c>
      <c r="E1517" s="2">
        <f t="shared" si="184"/>
        <v>2.6451800000000003</v>
      </c>
      <c r="F1517" s="2">
        <f t="shared" si="185"/>
        <v>2.636765</v>
      </c>
      <c r="G1517" s="2">
        <f t="shared" si="179"/>
        <v>2.8224879999999994</v>
      </c>
      <c r="H1517" s="2">
        <f t="shared" si="183"/>
        <v>3.0793825000000021</v>
      </c>
      <c r="I1517" s="2">
        <f t="array" ref="I1517">SUMPRODUCT(B1501:B1520, (ROW(B1501:B1520)-ROW(B1501)+1)) / (20*21/2)</f>
        <v>2.6454585714285712</v>
      </c>
      <c r="J1517" s="2">
        <f t="shared" si="186"/>
        <v>2.6810917316491034</v>
      </c>
      <c r="K1517" s="2">
        <f t="shared" si="180"/>
        <v>2.8063789116856799</v>
      </c>
    </row>
    <row r="1518" spans="1:11" ht="13.5" x14ac:dyDescent="0.25">
      <c r="A1518" s="3">
        <f>TITRES_STAT!B1521</f>
        <v>44525</v>
      </c>
      <c r="B1518" s="5">
        <f>TITRES_STAT!D1521</f>
        <v>2.6358999999999999</v>
      </c>
      <c r="C1518" s="2">
        <f t="shared" si="181"/>
        <v>2.5199999999999889E-2</v>
      </c>
      <c r="D1518" s="2">
        <f t="shared" si="182"/>
        <v>2.6292</v>
      </c>
      <c r="E1518" s="2">
        <f t="shared" si="184"/>
        <v>2.64602</v>
      </c>
      <c r="F1518" s="2">
        <f t="shared" si="185"/>
        <v>2.640555</v>
      </c>
      <c r="G1518" s="2">
        <f t="shared" si="179"/>
        <v>2.8143359999999995</v>
      </c>
      <c r="H1518" s="2">
        <f t="shared" si="183"/>
        <v>3.0747675000000019</v>
      </c>
      <c r="I1518" s="2">
        <f t="array" ref="I1518">SUMPRODUCT(B1502:B1521, (ROW(B1502:B1521)-ROW(B1502)+1)) / (20*21/2)</f>
        <v>2.6408838095238094</v>
      </c>
      <c r="J1518" s="2">
        <f t="shared" si="186"/>
        <v>2.6767877572063314</v>
      </c>
      <c r="K1518" s="2">
        <f t="shared" si="180"/>
        <v>2.7996934641685942</v>
      </c>
    </row>
    <row r="1519" spans="1:11" ht="13.5" x14ac:dyDescent="0.25">
      <c r="A1519" s="3">
        <f>TITRES_STAT!B1522</f>
        <v>44526</v>
      </c>
      <c r="B1519" s="5">
        <f>TITRES_STAT!D1522</f>
        <v>2.6442999999999999</v>
      </c>
      <c r="C1519" s="2">
        <f t="shared" si="181"/>
        <v>8.3999999999999631E-3</v>
      </c>
      <c r="D1519" s="2">
        <f t="shared" si="182"/>
        <v>2.6359199999999996</v>
      </c>
      <c r="E1519" s="2">
        <f t="shared" si="184"/>
        <v>2.6384400000000001</v>
      </c>
      <c r="F1519" s="2">
        <f t="shared" si="185"/>
        <v>2.6489750000000005</v>
      </c>
      <c r="G1519" s="2">
        <f t="shared" si="179"/>
        <v>2.8052059999999996</v>
      </c>
      <c r="H1519" s="2">
        <f t="shared" si="183"/>
        <v>3.0703170000000024</v>
      </c>
      <c r="I1519" s="2">
        <f t="array" ref="I1519">SUMPRODUCT(B1503:B1522, (ROW(B1503:B1522)-ROW(B1503)+1)) / (20*21/2)</f>
        <v>2.633340476190476</v>
      </c>
      <c r="J1519" s="2">
        <f t="shared" si="186"/>
        <v>2.6736936850914423</v>
      </c>
      <c r="K1519" s="2">
        <f t="shared" si="180"/>
        <v>2.7935996028286496</v>
      </c>
    </row>
    <row r="1520" spans="1:11" ht="13.5" x14ac:dyDescent="0.25">
      <c r="A1520" s="3">
        <f>TITRES_STAT!B1523</f>
        <v>44529</v>
      </c>
      <c r="B1520" s="5">
        <f>TITRES_STAT!D1523</f>
        <v>2.6358999999999999</v>
      </c>
      <c r="C1520" s="2">
        <f t="shared" si="181"/>
        <v>-8.3999999999999631E-3</v>
      </c>
      <c r="D1520" s="2">
        <f t="shared" si="182"/>
        <v>2.6409599999999998</v>
      </c>
      <c r="E1520" s="2">
        <f t="shared" si="184"/>
        <v>2.63591</v>
      </c>
      <c r="F1520" s="2">
        <f t="shared" si="185"/>
        <v>2.6502350000000003</v>
      </c>
      <c r="G1520" s="2">
        <f t="shared" si="179"/>
        <v>2.7965639999999992</v>
      </c>
      <c r="H1520" s="2">
        <f t="shared" si="183"/>
        <v>3.0658655000000015</v>
      </c>
      <c r="I1520" s="2">
        <f t="array" ref="I1520">SUMPRODUCT(B1504:B1523, (ROW(B1504:B1523)-ROW(B1504)+1)) / (20*21/2)</f>
        <v>2.6260780952380949</v>
      </c>
      <c r="J1520" s="2">
        <f t="shared" si="186"/>
        <v>2.6700942865113046</v>
      </c>
      <c r="K1520" s="2">
        <f t="shared" si="180"/>
        <v>2.7874153046785062</v>
      </c>
    </row>
    <row r="1521" spans="1:11" ht="13.5" x14ac:dyDescent="0.25">
      <c r="A1521" s="3">
        <f>TITRES_STAT!B1524</f>
        <v>44530</v>
      </c>
      <c r="B1521" s="5">
        <f>TITRES_STAT!D1524</f>
        <v>2.6021999999999998</v>
      </c>
      <c r="C1521" s="2">
        <f t="shared" si="181"/>
        <v>-3.3700000000000063E-2</v>
      </c>
      <c r="D1521" s="2">
        <f t="shared" si="182"/>
        <v>2.6257999999999999</v>
      </c>
      <c r="E1521" s="2">
        <f t="shared" si="184"/>
        <v>2.6316999999999999</v>
      </c>
      <c r="F1521" s="2">
        <f t="shared" si="185"/>
        <v>2.6477050000000006</v>
      </c>
      <c r="G1521" s="2">
        <f t="shared" si="179"/>
        <v>2.7874099999999995</v>
      </c>
      <c r="H1521" s="2">
        <f t="shared" si="183"/>
        <v>3.0616135000000018</v>
      </c>
      <c r="I1521" s="2">
        <f t="array" ref="I1521">SUMPRODUCT(B1505:B1524, (ROW(B1505:B1524)-ROW(B1505)+1)) / (20*21/2)</f>
        <v>2.6182966666666663</v>
      </c>
      <c r="J1521" s="2">
        <f t="shared" si="186"/>
        <v>2.6636281639864183</v>
      </c>
      <c r="K1521" s="2">
        <f t="shared" si="180"/>
        <v>2.7801519593969961</v>
      </c>
    </row>
    <row r="1522" spans="1:11" ht="13.5" x14ac:dyDescent="0.25">
      <c r="A1522" s="3">
        <f>TITRES_STAT!B1525</f>
        <v>44531</v>
      </c>
      <c r="B1522" s="5">
        <f>TITRES_STAT!D1525</f>
        <v>2.5684999999999998</v>
      </c>
      <c r="C1522" s="2">
        <f t="shared" si="181"/>
        <v>-3.3700000000000063E-2</v>
      </c>
      <c r="D1522" s="2">
        <f t="shared" si="182"/>
        <v>2.6173600000000001</v>
      </c>
      <c r="E1522" s="2">
        <f t="shared" si="184"/>
        <v>2.62412</v>
      </c>
      <c r="F1522" s="2">
        <f t="shared" si="185"/>
        <v>2.644755</v>
      </c>
      <c r="G1522" s="2">
        <f t="shared" ref="G1522:G1585" si="187">AVERAGE(B1473:B1522)</f>
        <v>2.778891999999999</v>
      </c>
      <c r="H1522" s="2">
        <f t="shared" si="183"/>
        <v>3.0564570000000013</v>
      </c>
      <c r="I1522" s="2">
        <f t="array" ref="I1522">SUMPRODUCT(B1506:B1525, (ROW(B1506:B1525)-ROW(B1506)+1)) / (20*21/2)</f>
        <v>2.6098757142857143</v>
      </c>
      <c r="J1522" s="2">
        <f t="shared" si="186"/>
        <v>2.6545683388448547</v>
      </c>
      <c r="K1522" s="2">
        <f t="shared" si="180"/>
        <v>2.7718518825578986</v>
      </c>
    </row>
    <row r="1523" spans="1:11" ht="13.5" x14ac:dyDescent="0.25">
      <c r="A1523" s="3">
        <f>TITRES_STAT!B1526</f>
        <v>44532</v>
      </c>
      <c r="B1523" s="5">
        <f>TITRES_STAT!D1526</f>
        <v>2.5684999999999998</v>
      </c>
      <c r="C1523" s="2">
        <f t="shared" si="181"/>
        <v>0</v>
      </c>
      <c r="D1523" s="2">
        <f t="shared" si="182"/>
        <v>2.6038799999999998</v>
      </c>
      <c r="E1523" s="2">
        <f t="shared" si="184"/>
        <v>2.6165399999999996</v>
      </c>
      <c r="F1523" s="2">
        <f t="shared" si="185"/>
        <v>2.6418050000000002</v>
      </c>
      <c r="G1523" s="2">
        <f t="shared" si="187"/>
        <v>2.7703739999999994</v>
      </c>
      <c r="H1523" s="2">
        <f t="shared" si="183"/>
        <v>3.0508915000000019</v>
      </c>
      <c r="I1523" s="2">
        <f t="array" ref="I1523">SUMPRODUCT(B1507:B1526, (ROW(B1507:B1526)-ROW(B1507)+1)) / (20*21/2)</f>
        <v>2.5991676190476189</v>
      </c>
      <c r="J1523" s="2">
        <f t="shared" si="186"/>
        <v>2.6463713541929637</v>
      </c>
      <c r="K1523" s="2">
        <f t="shared" ref="K1523:K1586" si="188">$K$4*B1523+(1-$K$4)*K1522</f>
        <v>2.7638772989281772</v>
      </c>
    </row>
    <row r="1524" spans="1:11" ht="13.5" x14ac:dyDescent="0.25">
      <c r="A1524" s="3">
        <f>TITRES_STAT!B1527</f>
        <v>44533</v>
      </c>
      <c r="B1524" s="5">
        <f>TITRES_STAT!D1527</f>
        <v>2.5600999999999998</v>
      </c>
      <c r="C1524" s="2">
        <f t="shared" si="181"/>
        <v>-8.3999999999999631E-3</v>
      </c>
      <c r="D1524" s="2">
        <f t="shared" si="182"/>
        <v>2.58704</v>
      </c>
      <c r="E1524" s="2">
        <f t="shared" si="184"/>
        <v>2.6114799999999994</v>
      </c>
      <c r="F1524" s="2">
        <f t="shared" si="185"/>
        <v>2.6401200000000005</v>
      </c>
      <c r="G1524" s="2">
        <f t="shared" si="187"/>
        <v>2.762016</v>
      </c>
      <c r="H1524" s="2">
        <f t="shared" si="183"/>
        <v>3.045488500000002</v>
      </c>
      <c r="I1524" s="2">
        <f t="array" ref="I1524">SUMPRODUCT(B1508:B1527, (ROW(B1508:B1527)-ROW(B1508)+1)) / (20*21/2)</f>
        <v>2.5902623809523808</v>
      </c>
      <c r="J1524" s="2">
        <f t="shared" si="186"/>
        <v>2.6381550347460148</v>
      </c>
      <c r="K1524" s="2">
        <f t="shared" si="188"/>
        <v>2.7558860323035428</v>
      </c>
    </row>
    <row r="1525" spans="1:11" ht="13.5" x14ac:dyDescent="0.25">
      <c r="A1525" s="3">
        <f>TITRES_STAT!B1528</f>
        <v>44536</v>
      </c>
      <c r="B1525" s="5">
        <f>TITRES_STAT!D1528</f>
        <v>2.5516999999999999</v>
      </c>
      <c r="C1525" s="2">
        <f t="shared" si="181"/>
        <v>-8.3999999999999631E-3</v>
      </c>
      <c r="D1525" s="2">
        <f t="shared" si="182"/>
        <v>2.5702000000000003</v>
      </c>
      <c r="E1525" s="2">
        <f t="shared" si="184"/>
        <v>2.6055799999999998</v>
      </c>
      <c r="F1525" s="2">
        <f t="shared" si="185"/>
        <v>2.6304350000000003</v>
      </c>
      <c r="G1525" s="2">
        <f t="shared" si="187"/>
        <v>2.7536520000000002</v>
      </c>
      <c r="H1525" s="2">
        <f t="shared" si="183"/>
        <v>3.0405750000000018</v>
      </c>
      <c r="I1525" s="2">
        <f t="array" ref="I1525">SUMPRODUCT(B1509:B1528, (ROW(B1509:B1528)-ROW(B1509)+1)) / (20*21/2)</f>
        <v>2.5811990476190476</v>
      </c>
      <c r="J1525" s="2">
        <f t="shared" si="186"/>
        <v>2.6299212219130612</v>
      </c>
      <c r="K1525" s="2">
        <f t="shared" si="188"/>
        <v>2.7478787369190902</v>
      </c>
    </row>
    <row r="1526" spans="1:11" ht="13.5" x14ac:dyDescent="0.25">
      <c r="A1526" s="3">
        <f>TITRES_STAT!B1529</f>
        <v>44537</v>
      </c>
      <c r="B1526" s="5">
        <f>TITRES_STAT!D1529</f>
        <v>2.5179999999999998</v>
      </c>
      <c r="C1526" s="2">
        <f t="shared" si="181"/>
        <v>-3.3700000000000063E-2</v>
      </c>
      <c r="D1526" s="2">
        <f t="shared" si="182"/>
        <v>2.5533600000000001</v>
      </c>
      <c r="E1526" s="2">
        <f t="shared" si="184"/>
        <v>2.5895799999999998</v>
      </c>
      <c r="F1526" s="2">
        <f t="shared" si="185"/>
        <v>2.6199050000000002</v>
      </c>
      <c r="G1526" s="2">
        <f t="shared" si="187"/>
        <v>2.745924</v>
      </c>
      <c r="H1526" s="2">
        <f t="shared" si="183"/>
        <v>3.0358205000000016</v>
      </c>
      <c r="I1526" s="2">
        <f t="array" ref="I1526">SUMPRODUCT(B1510:B1529, (ROW(B1510:B1529)-ROW(B1510)+1)) / (20*21/2)</f>
        <v>2.5710571428571423</v>
      </c>
      <c r="J1526" s="2">
        <f t="shared" si="186"/>
        <v>2.619262057921341</v>
      </c>
      <c r="K1526" s="2">
        <f t="shared" si="188"/>
        <v>2.7388638844908906</v>
      </c>
    </row>
    <row r="1527" spans="1:11" ht="13.5" x14ac:dyDescent="0.25">
      <c r="A1527" s="3">
        <f>TITRES_STAT!B1530</f>
        <v>44538</v>
      </c>
      <c r="B1527" s="5">
        <f>TITRES_STAT!D1530</f>
        <v>2.5264000000000002</v>
      </c>
      <c r="C1527" s="2">
        <f t="shared" si="181"/>
        <v>8.4000000000004071E-3</v>
      </c>
      <c r="D1527" s="2">
        <f t="shared" si="182"/>
        <v>2.54494</v>
      </c>
      <c r="E1527" s="2">
        <f t="shared" si="184"/>
        <v>2.5811500000000001</v>
      </c>
      <c r="F1527" s="2">
        <f t="shared" si="185"/>
        <v>2.613165</v>
      </c>
      <c r="G1527" s="2">
        <f t="shared" si="187"/>
        <v>2.7385280000000001</v>
      </c>
      <c r="H1527" s="2">
        <f t="shared" si="183"/>
        <v>3.0304535000000015</v>
      </c>
      <c r="I1527" s="2">
        <f t="array" ref="I1527">SUMPRODUCT(B1511:B1530, (ROW(B1511:B1530)-ROW(B1511)+1)) / (20*21/2)</f>
        <v>2.5603480952380955</v>
      </c>
      <c r="J1527" s="2">
        <f t="shared" si="186"/>
        <v>2.6104180524050227</v>
      </c>
      <c r="K1527" s="2">
        <f t="shared" si="188"/>
        <v>2.7305319674520323</v>
      </c>
    </row>
    <row r="1528" spans="1:11" ht="13.5" x14ac:dyDescent="0.25">
      <c r="A1528" s="3">
        <f>TITRES_STAT!B1531</f>
        <v>44539</v>
      </c>
      <c r="B1528" s="5">
        <f>TITRES_STAT!D1531</f>
        <v>2.5179999999999998</v>
      </c>
      <c r="C1528" s="2">
        <f t="shared" si="181"/>
        <v>-8.4000000000004071E-3</v>
      </c>
      <c r="D1528" s="2">
        <f t="shared" si="182"/>
        <v>2.53484</v>
      </c>
      <c r="E1528" s="2">
        <f t="shared" si="184"/>
        <v>2.5693600000000001</v>
      </c>
      <c r="F1528" s="2">
        <f t="shared" si="185"/>
        <v>2.6076900000000003</v>
      </c>
      <c r="G1528" s="2">
        <f t="shared" si="187"/>
        <v>2.7309640000000002</v>
      </c>
      <c r="H1528" s="2">
        <f t="shared" si="183"/>
        <v>3.0248805000000014</v>
      </c>
      <c r="I1528" s="2">
        <f t="array" ref="I1528">SUMPRODUCT(B1512:B1531, (ROW(B1512:B1531)-ROW(B1512)+1)) / (20*21/2)</f>
        <v>2.5472719047619043</v>
      </c>
      <c r="J1528" s="2">
        <f t="shared" si="186"/>
        <v>2.6016163331283542</v>
      </c>
      <c r="K1528" s="2">
        <f t="shared" si="188"/>
        <v>2.722197380493129</v>
      </c>
    </row>
    <row r="1529" spans="1:11" ht="13.5" x14ac:dyDescent="0.25">
      <c r="A1529" s="3">
        <f>TITRES_STAT!B1532</f>
        <v>44540</v>
      </c>
      <c r="B1529" s="5">
        <f>TITRES_STAT!D1532</f>
        <v>2.5011999999999999</v>
      </c>
      <c r="C1529" s="2">
        <f t="shared" si="181"/>
        <v>-1.6799999999999926E-2</v>
      </c>
      <c r="D1529" s="2">
        <f t="shared" si="182"/>
        <v>2.5230600000000001</v>
      </c>
      <c r="E1529" s="2">
        <f t="shared" si="184"/>
        <v>2.55505</v>
      </c>
      <c r="F1529" s="2">
        <f t="shared" si="185"/>
        <v>2.5967449999999994</v>
      </c>
      <c r="G1529" s="2">
        <f t="shared" si="187"/>
        <v>2.7230639999999999</v>
      </c>
      <c r="H1529" s="2">
        <f t="shared" si="183"/>
        <v>3.0197965000000018</v>
      </c>
      <c r="I1529" s="2">
        <f t="array" ref="I1529">SUMPRODUCT(B1513:B1532, (ROW(B1513:B1532)-ROW(B1513)+1)) / (20*21/2)</f>
        <v>2.5335180952380956</v>
      </c>
      <c r="J1529" s="2">
        <f t="shared" si="186"/>
        <v>2.5920528728304157</v>
      </c>
      <c r="K1529" s="2">
        <f t="shared" si="188"/>
        <v>2.7135308165522223</v>
      </c>
    </row>
    <row r="1530" spans="1:11" ht="13.5" x14ac:dyDescent="0.25">
      <c r="A1530" s="3">
        <f>TITRES_STAT!B1533</f>
        <v>44543</v>
      </c>
      <c r="B1530" s="5">
        <f>TITRES_STAT!D1533</f>
        <v>2.4843000000000002</v>
      </c>
      <c r="C1530" s="2">
        <f t="shared" si="181"/>
        <v>-1.6899999999999693E-2</v>
      </c>
      <c r="D1530" s="2">
        <f t="shared" si="182"/>
        <v>2.5095799999999997</v>
      </c>
      <c r="E1530" s="2">
        <f t="shared" si="184"/>
        <v>2.5398900000000002</v>
      </c>
      <c r="F1530" s="2">
        <f t="shared" si="185"/>
        <v>2.5878999999999999</v>
      </c>
      <c r="G1530" s="2">
        <f t="shared" si="187"/>
        <v>2.7146620000000001</v>
      </c>
      <c r="H1530" s="2">
        <f t="shared" si="183"/>
        <v>3.0148735000000011</v>
      </c>
      <c r="I1530" s="2">
        <f t="array" ref="I1530">SUMPRODUCT(B1514:B1533, (ROW(B1514:B1533)-ROW(B1514)+1)) / (20*21/2)</f>
        <v>2.5183571428571425</v>
      </c>
      <c r="J1530" s="2">
        <f t="shared" si="186"/>
        <v>2.5817906944656146</v>
      </c>
      <c r="K1530" s="2">
        <f t="shared" si="188"/>
        <v>2.7045413727658607</v>
      </c>
    </row>
    <row r="1531" spans="1:11" ht="13.5" x14ac:dyDescent="0.25">
      <c r="A1531" s="3">
        <f>TITRES_STAT!B1534</f>
        <v>44544</v>
      </c>
      <c r="B1531" s="5">
        <f>TITRES_STAT!D1534</f>
        <v>2.4506000000000001</v>
      </c>
      <c r="C1531" s="2">
        <f t="shared" si="181"/>
        <v>-3.3700000000000063E-2</v>
      </c>
      <c r="D1531" s="2">
        <f t="shared" si="182"/>
        <v>2.4960999999999998</v>
      </c>
      <c r="E1531" s="2">
        <f t="shared" si="184"/>
        <v>2.5247300000000004</v>
      </c>
      <c r="F1531" s="2">
        <f t="shared" si="185"/>
        <v>2.5782149999999997</v>
      </c>
      <c r="G1531" s="2">
        <f t="shared" si="187"/>
        <v>2.7057500000000001</v>
      </c>
      <c r="H1531" s="2">
        <f t="shared" si="183"/>
        <v>3.0101910000000016</v>
      </c>
      <c r="I1531" s="2">
        <f t="array" ref="I1531">SUMPRODUCT(B1515:B1534, (ROW(B1515:B1534)-ROW(B1515)+1)) / (20*21/2)</f>
        <v>2.5035190476190476</v>
      </c>
      <c r="J1531" s="2">
        <f t="shared" si="186"/>
        <v>2.5692963426117466</v>
      </c>
      <c r="K1531" s="2">
        <f t="shared" si="188"/>
        <v>2.6945828875593567</v>
      </c>
    </row>
    <row r="1532" spans="1:11" ht="13.5" x14ac:dyDescent="0.25">
      <c r="A1532" s="3">
        <f>TITRES_STAT!B1535</f>
        <v>44545</v>
      </c>
      <c r="B1532" s="5">
        <f>TITRES_STAT!D1535</f>
        <v>2.4338000000000002</v>
      </c>
      <c r="C1532" s="2">
        <f t="shared" si="181"/>
        <v>-1.6799999999999926E-2</v>
      </c>
      <c r="D1532" s="2">
        <f t="shared" si="182"/>
        <v>2.4775800000000001</v>
      </c>
      <c r="E1532" s="2">
        <f t="shared" si="184"/>
        <v>2.5112600000000005</v>
      </c>
      <c r="F1532" s="2">
        <f t="shared" si="185"/>
        <v>2.5676899999999998</v>
      </c>
      <c r="G1532" s="2">
        <f t="shared" si="187"/>
        <v>2.6965019999999993</v>
      </c>
      <c r="H1532" s="2">
        <f t="shared" si="183"/>
        <v>3.0054245000000011</v>
      </c>
      <c r="I1532" s="2">
        <f t="array" ref="I1532">SUMPRODUCT(B1516:B1535, (ROW(B1516:B1535)-ROW(B1516)+1)) / (20*21/2)</f>
        <v>2.4832647619047616</v>
      </c>
      <c r="J1532" s="2">
        <f t="shared" si="186"/>
        <v>2.5563919290296755</v>
      </c>
      <c r="K1532" s="2">
        <f t="shared" si="188"/>
        <v>2.6843561076550686</v>
      </c>
    </row>
    <row r="1533" spans="1:11" ht="13.5" x14ac:dyDescent="0.25">
      <c r="A1533" s="3">
        <f>TITRES_STAT!B1536</f>
        <v>44546</v>
      </c>
      <c r="B1533" s="5">
        <f>TITRES_STAT!D1536</f>
        <v>2.4085000000000001</v>
      </c>
      <c r="C1533" s="2">
        <f t="shared" si="181"/>
        <v>-2.53000000000001E-2</v>
      </c>
      <c r="D1533" s="2">
        <f t="shared" si="182"/>
        <v>2.4556800000000001</v>
      </c>
      <c r="E1533" s="2">
        <f t="shared" si="184"/>
        <v>2.4952600000000005</v>
      </c>
      <c r="F1533" s="2">
        <f t="shared" si="185"/>
        <v>2.5558999999999998</v>
      </c>
      <c r="G1533" s="2">
        <f t="shared" si="187"/>
        <v>2.6874019999999996</v>
      </c>
      <c r="H1533" s="2">
        <f t="shared" si="183"/>
        <v>3.0011860000000015</v>
      </c>
      <c r="I1533" s="2">
        <f t="array" ref="I1533">SUMPRODUCT(B1517:B1536, (ROW(B1517:B1536)-ROW(B1517)+1)) / (20*21/2)</f>
        <v>2.4651438095238096</v>
      </c>
      <c r="J1533" s="2">
        <f t="shared" si="186"/>
        <v>2.5423069834078014</v>
      </c>
      <c r="K1533" s="2">
        <f t="shared" si="188"/>
        <v>2.67353822108036</v>
      </c>
    </row>
    <row r="1534" spans="1:11" ht="13.5" x14ac:dyDescent="0.25">
      <c r="A1534" s="3">
        <f>TITRES_STAT!B1537</f>
        <v>44550</v>
      </c>
      <c r="B1534" s="5">
        <f>TITRES_STAT!D1537</f>
        <v>2.4001000000000001</v>
      </c>
      <c r="C1534" s="2">
        <f t="shared" si="181"/>
        <v>-8.3999999999999631E-3</v>
      </c>
      <c r="D1534" s="2">
        <f t="shared" si="182"/>
        <v>2.43546</v>
      </c>
      <c r="E1534" s="2">
        <f t="shared" si="184"/>
        <v>2.4792600000000009</v>
      </c>
      <c r="F1534" s="2">
        <f t="shared" si="185"/>
        <v>2.5453699999999992</v>
      </c>
      <c r="G1534" s="2">
        <f t="shared" si="187"/>
        <v>2.678134</v>
      </c>
      <c r="H1534" s="2">
        <f t="shared" si="183"/>
        <v>2.9970280000000007</v>
      </c>
      <c r="I1534" s="2">
        <f t="array" ref="I1534">SUMPRODUCT(B1518:B1537, (ROW(B1518:B1537)-ROW(B1518)+1)) / (20*21/2)</f>
        <v>2.4518266666666668</v>
      </c>
      <c r="J1534" s="2">
        <f t="shared" si="186"/>
        <v>2.528763461178487</v>
      </c>
      <c r="K1534" s="2">
        <f t="shared" si="188"/>
        <v>2.6628151535870126</v>
      </c>
    </row>
    <row r="1535" spans="1:11" ht="13.5" x14ac:dyDescent="0.25">
      <c r="A1535" s="3">
        <f>TITRES_STAT!B1538</f>
        <v>44551</v>
      </c>
      <c r="B1535" s="5">
        <f>TITRES_STAT!D1538</f>
        <v>2.3327</v>
      </c>
      <c r="C1535" s="2">
        <f t="shared" si="181"/>
        <v>-6.7400000000000126E-2</v>
      </c>
      <c r="D1535" s="2">
        <f t="shared" si="182"/>
        <v>2.4051400000000003</v>
      </c>
      <c r="E1535" s="2">
        <f t="shared" si="184"/>
        <v>2.4573599999999995</v>
      </c>
      <c r="F1535" s="2">
        <f t="shared" si="185"/>
        <v>2.5314699999999997</v>
      </c>
      <c r="G1535" s="2">
        <f t="shared" si="187"/>
        <v>2.6647359999999995</v>
      </c>
      <c r="H1535" s="2">
        <f t="shared" si="183"/>
        <v>2.9928605000000017</v>
      </c>
      <c r="I1535" s="2">
        <f t="array" ref="I1535">SUMPRODUCT(B1519:B1538, (ROW(B1519:B1538)-ROW(B1519)+1)) / (20*21/2)</f>
        <v>2.4428423809523805</v>
      </c>
      <c r="J1535" s="2">
        <f t="shared" si="186"/>
        <v>2.5100907505900598</v>
      </c>
      <c r="K1535" s="2">
        <f t="shared" si="188"/>
        <v>2.6498694612894829</v>
      </c>
    </row>
    <row r="1536" spans="1:11" ht="13.5" x14ac:dyDescent="0.25">
      <c r="A1536" s="3">
        <f>TITRES_STAT!B1539</f>
        <v>44552</v>
      </c>
      <c r="B1536" s="5">
        <f>TITRES_STAT!D1539</f>
        <v>2.3412000000000002</v>
      </c>
      <c r="C1536" s="2">
        <f t="shared" si="181"/>
        <v>8.5000000000001741E-3</v>
      </c>
      <c r="D1536" s="2">
        <f t="shared" si="182"/>
        <v>2.3832599999999999</v>
      </c>
      <c r="E1536" s="2">
        <f t="shared" si="184"/>
        <v>2.4396800000000001</v>
      </c>
      <c r="F1536" s="2">
        <f t="shared" si="185"/>
        <v>2.5146299999999999</v>
      </c>
      <c r="G1536" s="2">
        <f t="shared" si="187"/>
        <v>2.6526539999999996</v>
      </c>
      <c r="H1536" s="2">
        <f t="shared" si="183"/>
        <v>2.9883670000000007</v>
      </c>
      <c r="I1536" s="2">
        <f t="array" ref="I1536">SUMPRODUCT(B1520:B1539, (ROW(B1520:B1539)-ROW(B1520)+1)) / (20*21/2)</f>
        <v>2.4301314285714288</v>
      </c>
      <c r="J1536" s="2">
        <f t="shared" si="186"/>
        <v>2.4940059172005302</v>
      </c>
      <c r="K1536" s="2">
        <f t="shared" si="188"/>
        <v>2.6377647765330328</v>
      </c>
    </row>
    <row r="1537" spans="1:11" ht="13.5" x14ac:dyDescent="0.25">
      <c r="A1537" s="3">
        <f>TITRES_STAT!B1540</f>
        <v>44553</v>
      </c>
      <c r="B1537" s="5">
        <f>TITRES_STAT!D1540</f>
        <v>2.3748</v>
      </c>
      <c r="C1537" s="2">
        <f t="shared" si="181"/>
        <v>3.3599999999999852E-2</v>
      </c>
      <c r="D1537" s="2">
        <f t="shared" si="182"/>
        <v>2.3714599999999999</v>
      </c>
      <c r="E1537" s="2">
        <f t="shared" si="184"/>
        <v>2.4245200000000002</v>
      </c>
      <c r="F1537" s="2">
        <f t="shared" si="185"/>
        <v>2.5028350000000001</v>
      </c>
      <c r="G1537" s="2">
        <f t="shared" si="187"/>
        <v>2.6410799999999997</v>
      </c>
      <c r="H1537" s="2">
        <f t="shared" si="183"/>
        <v>2.9839600000000015</v>
      </c>
      <c r="I1537" s="2">
        <f t="array" ref="I1537">SUMPRODUCT(B1521:B1540, (ROW(B1521:B1540)-ROW(B1521)+1)) / (20*21/2)</f>
        <v>2.4187838095238101</v>
      </c>
      <c r="J1537" s="2">
        <f t="shared" si="186"/>
        <v>2.4826529727052415</v>
      </c>
      <c r="K1537" s="2">
        <f t="shared" si="188"/>
        <v>2.6274524323552666</v>
      </c>
    </row>
    <row r="1538" spans="1:11" ht="13.5" x14ac:dyDescent="0.25">
      <c r="A1538" s="3">
        <f>TITRES_STAT!B1541</f>
        <v>44554</v>
      </c>
      <c r="B1538" s="5">
        <f>TITRES_STAT!D1541</f>
        <v>2.4085000000000001</v>
      </c>
      <c r="C1538" s="2">
        <f t="shared" si="181"/>
        <v>3.3700000000000063E-2</v>
      </c>
      <c r="D1538" s="2">
        <f t="shared" si="182"/>
        <v>2.3714599999999999</v>
      </c>
      <c r="E1538" s="2">
        <f t="shared" si="184"/>
        <v>2.41357</v>
      </c>
      <c r="F1538" s="2">
        <f t="shared" si="185"/>
        <v>2.4914650000000003</v>
      </c>
      <c r="G1538" s="2">
        <f t="shared" si="187"/>
        <v>2.6318160000000002</v>
      </c>
      <c r="H1538" s="2">
        <f t="shared" si="183"/>
        <v>2.9799670000000007</v>
      </c>
      <c r="I1538" s="2">
        <f t="array" ref="I1538">SUMPRODUCT(B1522:B1541, (ROW(B1522:B1541)-ROW(B1522)+1)) / (20*21/2)</f>
        <v>2.4087595238095241</v>
      </c>
      <c r="J1538" s="2">
        <f t="shared" si="186"/>
        <v>2.4755907848285519</v>
      </c>
      <c r="K1538" s="2">
        <f t="shared" si="188"/>
        <v>2.6188660624589817</v>
      </c>
    </row>
    <row r="1539" spans="1:11" ht="13.5" x14ac:dyDescent="0.25">
      <c r="A1539" s="3">
        <f>TITRES_STAT!B1542</f>
        <v>44557</v>
      </c>
      <c r="B1539" s="5">
        <f>TITRES_STAT!D1542</f>
        <v>2.3580000000000001</v>
      </c>
      <c r="C1539" s="2">
        <f t="shared" si="181"/>
        <v>-5.0499999999999989E-2</v>
      </c>
      <c r="D1539" s="2">
        <f t="shared" si="182"/>
        <v>2.3630400000000003</v>
      </c>
      <c r="E1539" s="2">
        <f t="shared" si="184"/>
        <v>2.3992500000000003</v>
      </c>
      <c r="F1539" s="2">
        <f t="shared" si="185"/>
        <v>2.4771500000000009</v>
      </c>
      <c r="G1539" s="2">
        <f t="shared" si="187"/>
        <v>2.6199059999999998</v>
      </c>
      <c r="H1539" s="2">
        <f t="shared" si="183"/>
        <v>2.9758030000000009</v>
      </c>
      <c r="I1539" s="2">
        <f t="array" ref="I1539">SUMPRODUCT(B1523:B1542, (ROW(B1523:B1542)-ROW(B1523)+1)) / (20*21/2)</f>
        <v>2.3958885714285718</v>
      </c>
      <c r="J1539" s="2">
        <f t="shared" si="186"/>
        <v>2.4643916624639282</v>
      </c>
      <c r="K1539" s="2">
        <f t="shared" si="188"/>
        <v>2.6086360207939236</v>
      </c>
    </row>
    <row r="1540" spans="1:11" ht="13.5" x14ac:dyDescent="0.25">
      <c r="A1540" s="3">
        <f>TITRES_STAT!B1543</f>
        <v>44558</v>
      </c>
      <c r="B1540" s="5">
        <f>TITRES_STAT!D1543</f>
        <v>2.3580000000000001</v>
      </c>
      <c r="C1540" s="2">
        <f t="shared" ref="C1540:C1603" si="189">B1540-B1539</f>
        <v>0</v>
      </c>
      <c r="D1540" s="2">
        <f t="shared" si="182"/>
        <v>2.3681000000000001</v>
      </c>
      <c r="E1540" s="2">
        <f t="shared" si="184"/>
        <v>2.3866200000000002</v>
      </c>
      <c r="F1540" s="2">
        <f t="shared" si="185"/>
        <v>2.4632550000000002</v>
      </c>
      <c r="G1540" s="2">
        <f t="shared" si="187"/>
        <v>2.6062639999999999</v>
      </c>
      <c r="H1540" s="2">
        <f t="shared" si="183"/>
        <v>2.9716390000000001</v>
      </c>
      <c r="I1540" s="2">
        <f t="array" ref="I1540">SUMPRODUCT(B1524:B1543, (ROW(B1524:B1543)-ROW(B1524)+1)) / (20*21/2)</f>
        <v>2.3898299999999999</v>
      </c>
      <c r="J1540" s="2">
        <f t="shared" si="186"/>
        <v>2.4542591231816493</v>
      </c>
      <c r="K1540" s="2">
        <f t="shared" si="188"/>
        <v>2.5988071572333777</v>
      </c>
    </row>
    <row r="1541" spans="1:11" ht="13.5" x14ac:dyDescent="0.25">
      <c r="A1541" s="3">
        <f>TITRES_STAT!B1544</f>
        <v>44559</v>
      </c>
      <c r="B1541" s="5">
        <f>TITRES_STAT!D1544</f>
        <v>2.3580000000000001</v>
      </c>
      <c r="C1541" s="2">
        <f t="shared" si="189"/>
        <v>0</v>
      </c>
      <c r="D1541" s="2">
        <f t="shared" si="182"/>
        <v>2.3714600000000003</v>
      </c>
      <c r="E1541" s="2">
        <f t="shared" si="184"/>
        <v>2.3773600000000004</v>
      </c>
      <c r="F1541" s="2">
        <f t="shared" si="185"/>
        <v>2.4510450000000001</v>
      </c>
      <c r="G1541" s="2">
        <f t="shared" si="187"/>
        <v>2.5936319999999999</v>
      </c>
      <c r="H1541" s="2">
        <f t="shared" si="183"/>
        <v>2.9675159999999994</v>
      </c>
      <c r="I1541" s="2">
        <f t="array" ref="I1541">SUMPRODUCT(B1525:B1544, (ROW(B1525:B1544)-ROW(B1525)+1)) / (20*21/2)</f>
        <v>2.38229380952381</v>
      </c>
      <c r="J1541" s="2">
        <f t="shared" si="186"/>
        <v>2.4450915876405399</v>
      </c>
      <c r="K1541" s="2">
        <f t="shared" si="188"/>
        <v>2.5893637393026574</v>
      </c>
    </row>
    <row r="1542" spans="1:11" ht="13.5" x14ac:dyDescent="0.25">
      <c r="A1542" s="3">
        <f>TITRES_STAT!B1545</f>
        <v>44560</v>
      </c>
      <c r="B1542" s="5">
        <f>TITRES_STAT!D1545</f>
        <v>2.3159000000000001</v>
      </c>
      <c r="C1542" s="2">
        <f t="shared" si="189"/>
        <v>-4.2100000000000026E-2</v>
      </c>
      <c r="D1542" s="2">
        <f t="shared" ref="D1542:D1605" si="190">AVERAGE(B1538:B1542)</f>
        <v>2.35968</v>
      </c>
      <c r="E1542" s="2">
        <f t="shared" si="184"/>
        <v>2.36557</v>
      </c>
      <c r="F1542" s="2">
        <f t="shared" si="185"/>
        <v>2.438415</v>
      </c>
      <c r="G1542" s="2">
        <f t="shared" si="187"/>
        <v>2.5801580000000008</v>
      </c>
      <c r="H1542" s="2">
        <f t="shared" si="183"/>
        <v>2.9622414999999993</v>
      </c>
      <c r="I1542" s="2">
        <f t="array" ref="I1542">SUMPRODUCT(B1526:B1545, (ROW(B1526:B1545)-ROW(B1526)+1)) / (20*21/2)</f>
        <v>2.3733504761904762</v>
      </c>
      <c r="J1542" s="2">
        <f t="shared" si="186"/>
        <v>2.4327876269128699</v>
      </c>
      <c r="K1542" s="2">
        <f t="shared" si="188"/>
        <v>2.5786396710947104</v>
      </c>
    </row>
    <row r="1543" spans="1:11" ht="13.5" x14ac:dyDescent="0.25">
      <c r="A1543" s="3">
        <f>TITRES_STAT!B1546</f>
        <v>44561</v>
      </c>
      <c r="B1543" s="5">
        <f>TITRES_STAT!D1546</f>
        <v>2.3748</v>
      </c>
      <c r="C1543" s="2">
        <f t="shared" si="189"/>
        <v>5.8899999999999952E-2</v>
      </c>
      <c r="D1543" s="2">
        <f t="shared" si="190"/>
        <v>2.3529400000000003</v>
      </c>
      <c r="E1543" s="2">
        <f t="shared" si="184"/>
        <v>2.3622000000000001</v>
      </c>
      <c r="F1543" s="2">
        <f t="shared" si="185"/>
        <v>2.4287299999999994</v>
      </c>
      <c r="G1543" s="2">
        <f t="shared" si="187"/>
        <v>2.5678620000000008</v>
      </c>
      <c r="H1543" s="2">
        <f t="shared" si="183"/>
        <v>2.9565254999999997</v>
      </c>
      <c r="I1543" s="2">
        <f t="array" ref="I1543">SUMPRODUCT(B1527:B1546, (ROW(B1527:B1546)-ROW(B1527)+1)) / (20*21/2)</f>
        <v>2.3662900000000002</v>
      </c>
      <c r="J1543" s="2">
        <f t="shared" si="186"/>
        <v>2.4272649957783106</v>
      </c>
      <c r="K1543" s="2">
        <f t="shared" si="188"/>
        <v>2.570645958502761</v>
      </c>
    </row>
    <row r="1544" spans="1:11" ht="13.5" x14ac:dyDescent="0.25">
      <c r="A1544" s="3">
        <f>TITRES_STAT!B1547</f>
        <v>44564</v>
      </c>
      <c r="B1544" s="5">
        <f>TITRES_STAT!D1547</f>
        <v>2.3496000000000001</v>
      </c>
      <c r="C1544" s="2">
        <f t="shared" si="189"/>
        <v>-2.5199999999999889E-2</v>
      </c>
      <c r="D1544" s="2">
        <f t="shared" si="190"/>
        <v>2.3512600000000003</v>
      </c>
      <c r="E1544" s="2">
        <f t="shared" si="184"/>
        <v>2.3571499999999999</v>
      </c>
      <c r="F1544" s="2">
        <f t="shared" si="185"/>
        <v>2.4182049999999999</v>
      </c>
      <c r="G1544" s="2">
        <f t="shared" si="187"/>
        <v>2.5557360000000005</v>
      </c>
      <c r="H1544" s="2">
        <f t="shared" si="183"/>
        <v>2.9507649999999996</v>
      </c>
      <c r="I1544" s="2">
        <f t="array" ref="I1544">SUMPRODUCT(B1528:B1547, (ROW(B1528:B1547)-ROW(B1528)+1)) / (20*21/2)</f>
        <v>2.3617214285714287</v>
      </c>
      <c r="J1544" s="2">
        <f t="shared" si="186"/>
        <v>2.4198683295137098</v>
      </c>
      <c r="K1544" s="2">
        <f t="shared" si="188"/>
        <v>2.5619774895418685</v>
      </c>
    </row>
    <row r="1545" spans="1:11" ht="13.5" x14ac:dyDescent="0.25">
      <c r="A1545" s="3">
        <f>TITRES_STAT!B1548</f>
        <v>44565</v>
      </c>
      <c r="B1545" s="5">
        <f>TITRES_STAT!D1548</f>
        <v>2.3243</v>
      </c>
      <c r="C1545" s="2">
        <f t="shared" si="189"/>
        <v>-2.53000000000001E-2</v>
      </c>
      <c r="D1545" s="2">
        <f t="shared" si="190"/>
        <v>2.3445200000000002</v>
      </c>
      <c r="E1545" s="2">
        <f t="shared" si="184"/>
        <v>2.3563100000000001</v>
      </c>
      <c r="F1545" s="2">
        <f t="shared" si="185"/>
        <v>2.4068349999999996</v>
      </c>
      <c r="G1545" s="2">
        <f t="shared" si="187"/>
        <v>2.543272</v>
      </c>
      <c r="H1545" s="2">
        <f t="shared" si="183"/>
        <v>2.9449189999999992</v>
      </c>
      <c r="I1545" s="2">
        <f t="array" ref="I1545">SUMPRODUCT(B1529:B1548, (ROW(B1529:B1548)-ROW(B1529)+1)) / (20*21/2)</f>
        <v>2.3579947619047621</v>
      </c>
      <c r="J1545" s="2">
        <f t="shared" si="186"/>
        <v>2.4107665838457377</v>
      </c>
      <c r="K1545" s="2">
        <f t="shared" si="188"/>
        <v>2.5526568036774817</v>
      </c>
    </row>
    <row r="1546" spans="1:11" ht="13.5" x14ac:dyDescent="0.25">
      <c r="A1546" s="3">
        <f>TITRES_STAT!B1549</f>
        <v>44566</v>
      </c>
      <c r="B1546" s="5">
        <f>TITRES_STAT!D1549</f>
        <v>2.3327</v>
      </c>
      <c r="C1546" s="2">
        <f t="shared" si="189"/>
        <v>8.3999999999999631E-3</v>
      </c>
      <c r="D1546" s="2">
        <f t="shared" si="190"/>
        <v>2.3394599999999999</v>
      </c>
      <c r="E1546" s="2">
        <f t="shared" si="184"/>
        <v>2.3554599999999999</v>
      </c>
      <c r="F1546" s="2">
        <f t="shared" si="185"/>
        <v>2.3975700000000004</v>
      </c>
      <c r="G1546" s="2">
        <f t="shared" si="187"/>
        <v>2.5336700000000003</v>
      </c>
      <c r="H1546" s="2">
        <f t="shared" ref="H1546:H1609" si="191">AVERAGE(B1347:B1546)</f>
        <v>2.9391560000000005</v>
      </c>
      <c r="I1546" s="2">
        <f t="array" ref="I1546">SUMPRODUCT(B1530:B1549, (ROW(B1530:B1549)-ROW(B1530)+1)) / (20*21/2)</f>
        <v>2.3534604761904765</v>
      </c>
      <c r="J1546" s="2">
        <f t="shared" si="186"/>
        <v>2.4033316710985249</v>
      </c>
      <c r="K1546" s="2">
        <f t="shared" si="188"/>
        <v>2.544031046670522</v>
      </c>
    </row>
    <row r="1547" spans="1:11" ht="13.5" x14ac:dyDescent="0.25">
      <c r="A1547" s="3">
        <f>TITRES_STAT!B1550</f>
        <v>44567</v>
      </c>
      <c r="B1547" s="5">
        <f>TITRES_STAT!D1550</f>
        <v>2.3496000000000001</v>
      </c>
      <c r="C1547" s="2">
        <f t="shared" si="189"/>
        <v>1.6900000000000137E-2</v>
      </c>
      <c r="D1547" s="2">
        <f t="shared" si="190"/>
        <v>2.3462000000000001</v>
      </c>
      <c r="E1547" s="2">
        <f t="shared" si="184"/>
        <v>2.3529399999999998</v>
      </c>
      <c r="F1547" s="2">
        <f t="shared" si="185"/>
        <v>2.3887300000000002</v>
      </c>
      <c r="G1547" s="2">
        <f t="shared" si="187"/>
        <v>2.5264280000000001</v>
      </c>
      <c r="H1547" s="2">
        <f t="shared" si="191"/>
        <v>2.9337230000000005</v>
      </c>
      <c r="I1547" s="2">
        <f t="array" ref="I1547">SUMPRODUCT(B1531:B1550, (ROW(B1531:B1550)-ROW(B1531)+1)) / (20*21/2)</f>
        <v>2.3457190476190477</v>
      </c>
      <c r="J1547" s="2">
        <f t="shared" si="186"/>
        <v>2.3982143690891418</v>
      </c>
      <c r="K1547" s="2">
        <f t="shared" si="188"/>
        <v>2.5364062997422665</v>
      </c>
    </row>
    <row r="1548" spans="1:11" ht="13.5" x14ac:dyDescent="0.25">
      <c r="A1548" s="3">
        <f>TITRES_STAT!B1551</f>
        <v>44568</v>
      </c>
      <c r="B1548" s="5">
        <f>TITRES_STAT!D1551</f>
        <v>2.3496000000000001</v>
      </c>
      <c r="C1548" s="2">
        <f t="shared" si="189"/>
        <v>0</v>
      </c>
      <c r="D1548" s="2">
        <f t="shared" si="190"/>
        <v>2.3411599999999999</v>
      </c>
      <c r="E1548" s="2">
        <f t="shared" ref="E1548:E1611" si="192">AVERAGE(B1539:B1548)</f>
        <v>2.3470499999999999</v>
      </c>
      <c r="F1548" s="2">
        <f t="shared" si="185"/>
        <v>2.3803100000000006</v>
      </c>
      <c r="G1548" s="2">
        <f t="shared" si="187"/>
        <v>2.5222179999999996</v>
      </c>
      <c r="H1548" s="2">
        <f t="shared" si="191"/>
        <v>2.928576500000001</v>
      </c>
      <c r="I1548" s="2">
        <f t="array" ref="I1548">SUMPRODUCT(B1532:B1551, (ROW(B1532:B1551)-ROW(B1532)+1)) / (20*21/2)</f>
        <v>2.3372999999999999</v>
      </c>
      <c r="J1548" s="2">
        <f t="shared" si="186"/>
        <v>2.3935844291758905</v>
      </c>
      <c r="K1548" s="2">
        <f t="shared" si="188"/>
        <v>2.5290805624974717</v>
      </c>
    </row>
    <row r="1549" spans="1:11" ht="13.5" x14ac:dyDescent="0.25">
      <c r="A1549" s="3">
        <f>TITRES_STAT!B1552</f>
        <v>44571</v>
      </c>
      <c r="B1549" s="5">
        <f>TITRES_STAT!D1552</f>
        <v>2.3327</v>
      </c>
      <c r="C1549" s="2">
        <f t="shared" si="189"/>
        <v>-1.6900000000000137E-2</v>
      </c>
      <c r="D1549" s="2">
        <f t="shared" si="190"/>
        <v>2.33778</v>
      </c>
      <c r="E1549" s="2">
        <f t="shared" si="192"/>
        <v>2.3445199999999997</v>
      </c>
      <c r="F1549" s="2">
        <f t="shared" si="185"/>
        <v>2.3718850000000007</v>
      </c>
      <c r="G1549" s="2">
        <f t="shared" si="187"/>
        <v>2.5193539999999999</v>
      </c>
      <c r="H1549" s="2">
        <f t="shared" si="191"/>
        <v>2.9233860000000003</v>
      </c>
      <c r="I1549" s="2">
        <f t="array" ref="I1549">SUMPRODUCT(B1533:B1552, (ROW(B1533:B1552)-ROW(B1533)+1)) / (20*21/2)</f>
        <v>2.329722857142857</v>
      </c>
      <c r="J1549" s="2">
        <f t="shared" si="186"/>
        <v>2.3877859121115201</v>
      </c>
      <c r="K1549" s="2">
        <f t="shared" si="188"/>
        <v>2.5213793639681592</v>
      </c>
    </row>
    <row r="1550" spans="1:11" ht="13.5" x14ac:dyDescent="0.25">
      <c r="A1550" s="3">
        <f>TITRES_STAT!B1553</f>
        <v>44572</v>
      </c>
      <c r="B1550" s="5">
        <f>TITRES_STAT!D1553</f>
        <v>2.2906</v>
      </c>
      <c r="C1550" s="2">
        <f t="shared" si="189"/>
        <v>-4.2100000000000026E-2</v>
      </c>
      <c r="D1550" s="2">
        <f t="shared" si="190"/>
        <v>2.3310399999999998</v>
      </c>
      <c r="E1550" s="2">
        <f t="shared" si="192"/>
        <v>2.3377799999999995</v>
      </c>
      <c r="F1550" s="2">
        <f t="shared" si="185"/>
        <v>2.3622000000000005</v>
      </c>
      <c r="G1550" s="2">
        <f t="shared" si="187"/>
        <v>2.5129519999999999</v>
      </c>
      <c r="H1550" s="2">
        <f t="shared" si="191"/>
        <v>2.9184760000000005</v>
      </c>
      <c r="I1550" s="2">
        <f t="array" ref="I1550">SUMPRODUCT(B1534:B1553, (ROW(B1534:B1553)-ROW(B1534)+1)) / (20*21/2)</f>
        <v>2.324507619047619</v>
      </c>
      <c r="J1550" s="2">
        <f t="shared" si="186"/>
        <v>2.3785301109580423</v>
      </c>
      <c r="K1550" s="2">
        <f t="shared" si="188"/>
        <v>2.5123291928321532</v>
      </c>
    </row>
    <row r="1551" spans="1:11" ht="13.5" x14ac:dyDescent="0.25">
      <c r="A1551" s="3">
        <f>TITRES_STAT!B1554</f>
        <v>44573</v>
      </c>
      <c r="B1551" s="5">
        <f>TITRES_STAT!D1554</f>
        <v>2.2738</v>
      </c>
      <c r="C1551" s="2">
        <f t="shared" si="189"/>
        <v>-1.6799999999999926E-2</v>
      </c>
      <c r="D1551" s="2">
        <f t="shared" si="190"/>
        <v>2.3192599999999999</v>
      </c>
      <c r="E1551" s="2">
        <f t="shared" si="192"/>
        <v>2.3293600000000003</v>
      </c>
      <c r="F1551" s="2">
        <f t="shared" si="185"/>
        <v>2.3533600000000003</v>
      </c>
      <c r="G1551" s="2">
        <f t="shared" si="187"/>
        <v>2.5053719999999995</v>
      </c>
      <c r="H1551" s="2">
        <f t="shared" si="191"/>
        <v>2.9138095000000011</v>
      </c>
      <c r="I1551" s="2">
        <f t="array" ref="I1551">SUMPRODUCT(B1535:B1554, (ROW(B1535:B1554)-ROW(B1535)+1)) / (20*21/2)</f>
        <v>2.3182538095238097</v>
      </c>
      <c r="J1551" s="2">
        <f t="shared" si="186"/>
        <v>2.3685558146763239</v>
      </c>
      <c r="K1551" s="2">
        <f t="shared" si="188"/>
        <v>2.5029751068387354</v>
      </c>
    </row>
    <row r="1552" spans="1:11" ht="13.5" x14ac:dyDescent="0.25">
      <c r="A1552" s="3">
        <f>TITRES_STAT!B1555</f>
        <v>44574</v>
      </c>
      <c r="B1552" s="5">
        <f>TITRES_STAT!D1555</f>
        <v>2.2738</v>
      </c>
      <c r="C1552" s="2">
        <f t="shared" si="189"/>
        <v>0</v>
      </c>
      <c r="D1552" s="2">
        <f t="shared" si="190"/>
        <v>2.3040999999999996</v>
      </c>
      <c r="E1552" s="2">
        <f t="shared" si="192"/>
        <v>2.3251500000000003</v>
      </c>
      <c r="F1552" s="2">
        <f t="shared" si="185"/>
        <v>2.3453600000000003</v>
      </c>
      <c r="G1552" s="2">
        <f t="shared" si="187"/>
        <v>2.4982979999999997</v>
      </c>
      <c r="H1552" s="2">
        <f t="shared" si="191"/>
        <v>2.9098385000000007</v>
      </c>
      <c r="I1552" s="2">
        <f t="array" ref="I1552">SUMPRODUCT(B1536:B1555, (ROW(B1536:B1555)-ROW(B1536)+1)) / (20*21/2)</f>
        <v>2.311801428571429</v>
      </c>
      <c r="J1552" s="2">
        <f t="shared" si="186"/>
        <v>2.3595314513738166</v>
      </c>
      <c r="K1552" s="2">
        <f t="shared" si="188"/>
        <v>2.4939878477470203</v>
      </c>
    </row>
    <row r="1553" spans="1:11" ht="13.5" x14ac:dyDescent="0.25">
      <c r="A1553" s="3">
        <f>TITRES_STAT!B1556</f>
        <v>44575</v>
      </c>
      <c r="B1553" s="5">
        <f>TITRES_STAT!D1556</f>
        <v>2.2906</v>
      </c>
      <c r="C1553" s="2">
        <f t="shared" si="189"/>
        <v>1.6799999999999926E-2</v>
      </c>
      <c r="D1553" s="2">
        <f t="shared" si="190"/>
        <v>2.2923</v>
      </c>
      <c r="E1553" s="2">
        <f t="shared" si="192"/>
        <v>2.3167300000000006</v>
      </c>
      <c r="F1553" s="2">
        <f t="shared" si="185"/>
        <v>2.3394650000000001</v>
      </c>
      <c r="G1553" s="2">
        <f t="shared" si="187"/>
        <v>2.4915599999999993</v>
      </c>
      <c r="H1553" s="2">
        <f t="shared" si="191"/>
        <v>2.9058285000000006</v>
      </c>
      <c r="I1553" s="2">
        <f t="array" ref="I1553">SUMPRODUCT(B1537:B1556, (ROW(B1537:B1556)-ROW(B1537)+1)) / (20*21/2)</f>
        <v>2.3184980952380956</v>
      </c>
      <c r="J1553" s="2">
        <f t="shared" si="186"/>
        <v>2.3529665512429769</v>
      </c>
      <c r="K1553" s="2">
        <f t="shared" si="188"/>
        <v>2.4860118537177254</v>
      </c>
    </row>
    <row r="1554" spans="1:11" ht="13.5" x14ac:dyDescent="0.25">
      <c r="A1554" s="3">
        <f>TITRES_STAT!B1557</f>
        <v>44578</v>
      </c>
      <c r="B1554" s="5">
        <f>TITRES_STAT!D1557</f>
        <v>2.2738</v>
      </c>
      <c r="C1554" s="2">
        <f t="shared" si="189"/>
        <v>-1.6799999999999926E-2</v>
      </c>
      <c r="D1554" s="2">
        <f t="shared" si="190"/>
        <v>2.2805200000000001</v>
      </c>
      <c r="E1554" s="2">
        <f t="shared" si="192"/>
        <v>2.3091500000000003</v>
      </c>
      <c r="F1554" s="2">
        <f t="shared" si="185"/>
        <v>2.3331500000000003</v>
      </c>
      <c r="G1554" s="2">
        <f t="shared" si="187"/>
        <v>2.4851599999999996</v>
      </c>
      <c r="H1554" s="2">
        <f t="shared" si="191"/>
        <v>2.9020620000000013</v>
      </c>
      <c r="I1554" s="2">
        <f t="array" ref="I1554">SUMPRODUCT(B1538:B1557, (ROW(B1538:B1557)-ROW(B1538)+1)) / (20*21/2)</f>
        <v>2.3241142857142858</v>
      </c>
      <c r="J1554" s="2">
        <f t="shared" si="186"/>
        <v>2.3454268796960265</v>
      </c>
      <c r="K1554" s="2">
        <f t="shared" si="188"/>
        <v>2.4776898202385991</v>
      </c>
    </row>
    <row r="1555" spans="1:11" ht="13.5" x14ac:dyDescent="0.25">
      <c r="A1555" s="3">
        <f>TITRES_STAT!B1558</f>
        <v>44579</v>
      </c>
      <c r="B1555" s="5">
        <f>TITRES_STAT!D1558</f>
        <v>2.2654000000000001</v>
      </c>
      <c r="C1555" s="2">
        <f t="shared" si="189"/>
        <v>-8.3999999999999631E-3</v>
      </c>
      <c r="D1555" s="2">
        <f t="shared" si="190"/>
        <v>2.2754799999999999</v>
      </c>
      <c r="E1555" s="2">
        <f t="shared" si="192"/>
        <v>2.3032600000000003</v>
      </c>
      <c r="F1555" s="2">
        <f t="shared" si="185"/>
        <v>2.3297850000000002</v>
      </c>
      <c r="G1555" s="2">
        <f t="shared" si="187"/>
        <v>2.4755599999999998</v>
      </c>
      <c r="H1555" s="2">
        <f t="shared" si="191"/>
        <v>2.8982535000000014</v>
      </c>
      <c r="I1555" s="2">
        <f t="array" ref="I1555">SUMPRODUCT(B1539:B1558, (ROW(B1539:B1558)-ROW(B1539)+1)) / (20*21/2)</f>
        <v>2.32965</v>
      </c>
      <c r="J1555" s="2">
        <f t="shared" si="186"/>
        <v>2.3378052721059288</v>
      </c>
      <c r="K1555" s="2">
        <f t="shared" si="188"/>
        <v>2.4693647292488503</v>
      </c>
    </row>
    <row r="1556" spans="1:11" ht="13.5" x14ac:dyDescent="0.25">
      <c r="A1556" s="3">
        <f>TITRES_STAT!B1559</f>
        <v>44580</v>
      </c>
      <c r="B1556" s="5">
        <f>TITRES_STAT!D1559</f>
        <v>2.4001000000000001</v>
      </c>
      <c r="C1556" s="2">
        <f t="shared" si="189"/>
        <v>0.13470000000000004</v>
      </c>
      <c r="D1556" s="2">
        <f t="shared" si="190"/>
        <v>2.3007400000000002</v>
      </c>
      <c r="E1556" s="2">
        <f t="shared" si="192"/>
        <v>2.31</v>
      </c>
      <c r="F1556" s="2">
        <f t="shared" ref="F1556:F1619" si="193">AVERAGE(B1537:B1556)</f>
        <v>2.3327300000000002</v>
      </c>
      <c r="G1556" s="2">
        <f t="shared" si="187"/>
        <v>2.4689899999999994</v>
      </c>
      <c r="H1556" s="2">
        <f t="shared" si="191"/>
        <v>2.8949140000000013</v>
      </c>
      <c r="I1556" s="2">
        <f t="array" ref="I1556">SUMPRODUCT(B1540:B1559, (ROW(B1540:B1559)-ROW(B1540)+1)) / (20*21/2)</f>
        <v>2.3320561904761905</v>
      </c>
      <c r="J1556" s="2">
        <f t="shared" si="186"/>
        <v>2.3437381033339357</v>
      </c>
      <c r="K1556" s="2">
        <f t="shared" si="188"/>
        <v>2.4666484653567382</v>
      </c>
    </row>
    <row r="1557" spans="1:11" ht="13.5" x14ac:dyDescent="0.25">
      <c r="A1557" s="3">
        <f>TITRES_STAT!B1560</f>
        <v>44581</v>
      </c>
      <c r="B1557" s="5">
        <f>TITRES_STAT!D1560</f>
        <v>2.3917000000000002</v>
      </c>
      <c r="C1557" s="2">
        <f t="shared" si="189"/>
        <v>-8.3999999999999631E-3</v>
      </c>
      <c r="D1557" s="2">
        <f t="shared" si="190"/>
        <v>2.3243200000000002</v>
      </c>
      <c r="E1557" s="2">
        <f t="shared" si="192"/>
        <v>2.3142100000000001</v>
      </c>
      <c r="F1557" s="2">
        <f t="shared" si="193"/>
        <v>2.3335750000000002</v>
      </c>
      <c r="G1557" s="2">
        <f t="shared" si="187"/>
        <v>2.4635999999999991</v>
      </c>
      <c r="H1557" s="2">
        <f t="shared" si="191"/>
        <v>2.8917370000000004</v>
      </c>
      <c r="I1557" s="2">
        <f t="array" ref="I1557">SUMPRODUCT(B1541:B1560, (ROW(B1541:B1560)-ROW(B1541)+1)) / (20*21/2)</f>
        <v>2.3304528571428573</v>
      </c>
      <c r="J1557" s="2">
        <f t="shared" ref="J1557:J1620" si="194">$J$4*B1557+J1556*(1-$J$4)</f>
        <v>2.348305903016418</v>
      </c>
      <c r="K1557" s="2">
        <f t="shared" si="188"/>
        <v>2.4637093098525527</v>
      </c>
    </row>
    <row r="1558" spans="1:11" ht="13.5" x14ac:dyDescent="0.25">
      <c r="A1558" s="3">
        <f>TITRES_STAT!B1561</f>
        <v>44582</v>
      </c>
      <c r="B1558" s="5">
        <f>TITRES_STAT!D1561</f>
        <v>2.3917000000000002</v>
      </c>
      <c r="C1558" s="2">
        <f t="shared" si="189"/>
        <v>0</v>
      </c>
      <c r="D1558" s="2">
        <f t="shared" si="190"/>
        <v>2.3445399999999998</v>
      </c>
      <c r="E1558" s="2">
        <f t="shared" si="192"/>
        <v>2.3184199999999997</v>
      </c>
      <c r="F1558" s="2">
        <f t="shared" si="193"/>
        <v>2.332735</v>
      </c>
      <c r="G1558" s="2">
        <f t="shared" si="187"/>
        <v>2.458883999999999</v>
      </c>
      <c r="H1558" s="2">
        <f t="shared" si="191"/>
        <v>2.8886005000000008</v>
      </c>
      <c r="I1558" s="2">
        <f t="array" ref="I1558">SUMPRODUCT(B1542:B1561, (ROW(B1542:B1561)-ROW(B1542)+1)) / (20*21/2)</f>
        <v>2.3290500000000001</v>
      </c>
      <c r="J1558" s="2">
        <f t="shared" si="194"/>
        <v>2.3524386741577117</v>
      </c>
      <c r="K1558" s="2">
        <f t="shared" si="188"/>
        <v>2.4608854153485309</v>
      </c>
    </row>
    <row r="1559" spans="1:11" ht="13.5" x14ac:dyDescent="0.25">
      <c r="A1559" s="3">
        <f>TITRES_STAT!B1562</f>
        <v>44585</v>
      </c>
      <c r="B1559" s="5">
        <f>TITRES_STAT!D1562</f>
        <v>2.3580000000000001</v>
      </c>
      <c r="C1559" s="2">
        <f t="shared" si="189"/>
        <v>-3.3700000000000063E-2</v>
      </c>
      <c r="D1559" s="2">
        <f t="shared" si="190"/>
        <v>2.36138</v>
      </c>
      <c r="E1559" s="2">
        <f t="shared" si="192"/>
        <v>2.3209500000000003</v>
      </c>
      <c r="F1559" s="2">
        <f t="shared" si="193"/>
        <v>2.332735</v>
      </c>
      <c r="G1559" s="2">
        <f t="shared" si="187"/>
        <v>2.4516419999999992</v>
      </c>
      <c r="H1559" s="2">
        <f t="shared" si="191"/>
        <v>2.8852550000000008</v>
      </c>
      <c r="I1559" s="2">
        <f t="array" ref="I1559">SUMPRODUCT(B1543:B1562, (ROW(B1543:B1562)-ROW(B1543)+1)) / (20*21/2)</f>
        <v>2.3406761904761901</v>
      </c>
      <c r="J1559" s="2">
        <f t="shared" si="194"/>
        <v>2.3529683242379296</v>
      </c>
      <c r="K1559" s="2">
        <f t="shared" si="188"/>
        <v>2.4568506931780005</v>
      </c>
    </row>
    <row r="1560" spans="1:11" ht="13.5" x14ac:dyDescent="0.25">
      <c r="A1560" s="3">
        <f>TITRES_STAT!B1563</f>
        <v>44586</v>
      </c>
      <c r="B1560" s="5">
        <f>TITRES_STAT!D1563</f>
        <v>2.3159000000000001</v>
      </c>
      <c r="C1560" s="2">
        <f t="shared" si="189"/>
        <v>-4.2100000000000026E-2</v>
      </c>
      <c r="D1560" s="2">
        <f t="shared" si="190"/>
        <v>2.3714800000000005</v>
      </c>
      <c r="E1560" s="2">
        <f t="shared" si="192"/>
        <v>2.32348</v>
      </c>
      <c r="F1560" s="2">
        <f t="shared" si="193"/>
        <v>2.3306300000000002</v>
      </c>
      <c r="G1560" s="2">
        <f t="shared" si="187"/>
        <v>2.4447359999999994</v>
      </c>
      <c r="H1560" s="2">
        <f t="shared" si="191"/>
        <v>2.8817395000000006</v>
      </c>
      <c r="I1560" s="2">
        <f t="array" ref="I1560">SUMPRODUCT(B1544:B1563, (ROW(B1544:B1563)-ROW(B1544)+1)) / (20*21/2)</f>
        <v>2.3580800000000002</v>
      </c>
      <c r="J1560" s="2">
        <f t="shared" si="194"/>
        <v>2.3494380076438413</v>
      </c>
      <c r="K1560" s="2">
        <f t="shared" si="188"/>
        <v>2.4513232150141575</v>
      </c>
    </row>
    <row r="1561" spans="1:11" ht="13.5" x14ac:dyDescent="0.25">
      <c r="A1561" s="3">
        <f>TITRES_STAT!B1564</f>
        <v>44587</v>
      </c>
      <c r="B1561" s="5">
        <f>TITRES_STAT!D1564</f>
        <v>2.3159000000000001</v>
      </c>
      <c r="C1561" s="2">
        <f t="shared" si="189"/>
        <v>0</v>
      </c>
      <c r="D1561" s="2">
        <f t="shared" si="190"/>
        <v>2.3546399999999998</v>
      </c>
      <c r="E1561" s="2">
        <f t="shared" si="192"/>
        <v>2.32769</v>
      </c>
      <c r="F1561" s="2">
        <f t="shared" si="193"/>
        <v>2.328525</v>
      </c>
      <c r="G1561" s="2">
        <f t="shared" si="187"/>
        <v>2.4381679999999992</v>
      </c>
      <c r="H1561" s="2">
        <f t="shared" si="191"/>
        <v>2.8782240000000017</v>
      </c>
      <c r="I1561" s="2">
        <f t="array" ref="I1561">SUMPRODUCT(B1545:B1564, (ROW(B1545:B1564)-ROW(B1545)+1)) / (20*21/2)</f>
        <v>2.3804209523809523</v>
      </c>
      <c r="J1561" s="2">
        <f t="shared" si="194"/>
        <v>2.3462439116777611</v>
      </c>
      <c r="K1561" s="2">
        <f t="shared" si="188"/>
        <v>2.4460125006998772</v>
      </c>
    </row>
    <row r="1562" spans="1:11" ht="13.5" x14ac:dyDescent="0.25">
      <c r="A1562" s="3">
        <f>TITRES_STAT!B1565</f>
        <v>44588</v>
      </c>
      <c r="B1562" s="5">
        <f>TITRES_STAT!D1565</f>
        <v>2.4506000000000001</v>
      </c>
      <c r="C1562" s="2">
        <f t="shared" si="189"/>
        <v>0.13470000000000004</v>
      </c>
      <c r="D1562" s="2">
        <f t="shared" si="190"/>
        <v>2.3664200000000002</v>
      </c>
      <c r="E1562" s="2">
        <f t="shared" si="192"/>
        <v>2.34537</v>
      </c>
      <c r="F1562" s="2">
        <f t="shared" si="193"/>
        <v>2.3352600000000003</v>
      </c>
      <c r="G1562" s="2">
        <f t="shared" si="187"/>
        <v>2.4342939999999995</v>
      </c>
      <c r="H1562" s="2">
        <f t="shared" si="191"/>
        <v>2.8754230000000018</v>
      </c>
      <c r="I1562" s="2">
        <f t="array" ref="I1562">SUMPRODUCT(B1546:B1565, (ROW(B1546:B1565)-ROW(B1546)+1)) / (20*21/2)</f>
        <v>2.4000695238095235</v>
      </c>
      <c r="J1562" s="2">
        <f t="shared" si="194"/>
        <v>2.35618258675607</v>
      </c>
      <c r="K1562" s="2">
        <f t="shared" si="188"/>
        <v>2.4461924026332156</v>
      </c>
    </row>
    <row r="1563" spans="1:11" ht="13.5" x14ac:dyDescent="0.25">
      <c r="A1563" s="3">
        <f>TITRES_STAT!B1566</f>
        <v>44589</v>
      </c>
      <c r="B1563" s="5">
        <f>TITRES_STAT!D1566</f>
        <v>2.5179999999999998</v>
      </c>
      <c r="C1563" s="2">
        <f t="shared" si="189"/>
        <v>6.7399999999999682E-2</v>
      </c>
      <c r="D1563" s="2">
        <f t="shared" si="190"/>
        <v>2.39168</v>
      </c>
      <c r="E1563" s="2">
        <f t="shared" si="192"/>
        <v>2.3681100000000002</v>
      </c>
      <c r="F1563" s="2">
        <f t="shared" si="193"/>
        <v>2.3424200000000002</v>
      </c>
      <c r="G1563" s="2">
        <f t="shared" si="187"/>
        <v>2.4317679999999995</v>
      </c>
      <c r="H1563" s="2">
        <f t="shared" si="191"/>
        <v>2.872959000000002</v>
      </c>
      <c r="I1563" s="2">
        <f t="array" ref="I1563">SUMPRODUCT(B1547:B1566, (ROW(B1547:B1566)-ROW(B1547)+1)) / (20*21/2)</f>
        <v>2.4177952380952381</v>
      </c>
      <c r="J1563" s="2">
        <f t="shared" si="194"/>
        <v>2.3715937689697779</v>
      </c>
      <c r="K1563" s="2">
        <f t="shared" si="188"/>
        <v>2.4490083868436776</v>
      </c>
    </row>
    <row r="1564" spans="1:11" ht="13.5" x14ac:dyDescent="0.25">
      <c r="A1564" s="3">
        <f>TITRES_STAT!B1567</f>
        <v>44592</v>
      </c>
      <c r="B1564" s="5">
        <f>TITRES_STAT!D1567</f>
        <v>2.577</v>
      </c>
      <c r="C1564" s="2">
        <f t="shared" si="189"/>
        <v>5.9000000000000163E-2</v>
      </c>
      <c r="D1564" s="2">
        <f t="shared" si="190"/>
        <v>2.4354800000000001</v>
      </c>
      <c r="E1564" s="2">
        <f t="shared" si="192"/>
        <v>2.3984300000000003</v>
      </c>
      <c r="F1564" s="2">
        <f t="shared" si="193"/>
        <v>2.35379</v>
      </c>
      <c r="G1564" s="2">
        <f t="shared" si="187"/>
        <v>2.431093999999999</v>
      </c>
      <c r="H1564" s="2">
        <f t="shared" si="191"/>
        <v>2.8708720000000012</v>
      </c>
      <c r="I1564" s="2">
        <f t="array" ref="I1564">SUMPRODUCT(B1548:B1567, (ROW(B1548:B1567)-ROW(B1548)+1)) / (20*21/2)</f>
        <v>2.4288590476190475</v>
      </c>
      <c r="J1564" s="2">
        <f t="shared" si="194"/>
        <v>2.3911562671631326</v>
      </c>
      <c r="K1564" s="2">
        <f t="shared" si="188"/>
        <v>2.4540276657909845</v>
      </c>
    </row>
    <row r="1565" spans="1:11" ht="13.5" x14ac:dyDescent="0.25">
      <c r="A1565" s="3">
        <f>TITRES_STAT!B1568</f>
        <v>44593</v>
      </c>
      <c r="B1565" s="5">
        <f>TITRES_STAT!D1568</f>
        <v>2.5600999999999998</v>
      </c>
      <c r="C1565" s="2">
        <f t="shared" si="189"/>
        <v>-1.6900000000000137E-2</v>
      </c>
      <c r="D1565" s="2">
        <f t="shared" si="190"/>
        <v>2.4843199999999999</v>
      </c>
      <c r="E1565" s="2">
        <f t="shared" si="192"/>
        <v>2.4279000000000002</v>
      </c>
      <c r="F1565" s="2">
        <f t="shared" si="193"/>
        <v>2.36558</v>
      </c>
      <c r="G1565" s="2">
        <f t="shared" si="187"/>
        <v>2.4300819999999992</v>
      </c>
      <c r="H1565" s="2">
        <f t="shared" si="191"/>
        <v>2.8687005000000023</v>
      </c>
      <c r="I1565" s="2">
        <f t="array" ref="I1565">SUMPRODUCT(B1549:B1568, (ROW(B1549:B1568)-ROW(B1549)+1)) / (20*21/2)</f>
        <v>2.4408509523809525</v>
      </c>
      <c r="J1565" s="2">
        <f t="shared" si="194"/>
        <v>2.4072461464809294</v>
      </c>
      <c r="K1565" s="2">
        <f t="shared" si="188"/>
        <v>2.4581873651717303</v>
      </c>
    </row>
    <row r="1566" spans="1:11" ht="13.5" x14ac:dyDescent="0.25">
      <c r="A1566" s="3">
        <f>TITRES_STAT!B1569</f>
        <v>44594</v>
      </c>
      <c r="B1566" s="5">
        <f>TITRES_STAT!D1569</f>
        <v>2.5516999999999999</v>
      </c>
      <c r="C1566" s="2">
        <f t="shared" si="189"/>
        <v>-8.3999999999999631E-3</v>
      </c>
      <c r="D1566" s="2">
        <f t="shared" si="190"/>
        <v>2.5314800000000002</v>
      </c>
      <c r="E1566" s="2">
        <f t="shared" si="192"/>
        <v>2.4430599999999996</v>
      </c>
      <c r="F1566" s="2">
        <f t="shared" si="193"/>
        <v>2.3765299999999998</v>
      </c>
      <c r="G1566" s="2">
        <f t="shared" si="187"/>
        <v>2.4275559999999992</v>
      </c>
      <c r="H1566" s="2">
        <f t="shared" si="191"/>
        <v>2.8666505000000022</v>
      </c>
      <c r="I1566" s="2">
        <f t="array" ref="I1566">SUMPRODUCT(B1550:B1569, (ROW(B1550:B1569)-ROW(B1550)+1)) / (20*21/2)</f>
        <v>2.4496714285714281</v>
      </c>
      <c r="J1566" s="2">
        <f t="shared" si="194"/>
        <v>2.4210036563398885</v>
      </c>
      <c r="K1566" s="2">
        <f t="shared" si="188"/>
        <v>2.4618545273218588</v>
      </c>
    </row>
    <row r="1567" spans="1:11" ht="13.5" x14ac:dyDescent="0.25">
      <c r="A1567" s="3">
        <f>TITRES_STAT!B1570</f>
        <v>44595</v>
      </c>
      <c r="B1567" s="5">
        <f>TITRES_STAT!D1570</f>
        <v>2.4927000000000001</v>
      </c>
      <c r="C1567" s="2">
        <f t="shared" si="189"/>
        <v>-5.8999999999999719E-2</v>
      </c>
      <c r="D1567" s="2">
        <f t="shared" si="190"/>
        <v>2.5399000000000003</v>
      </c>
      <c r="E1567" s="2">
        <f t="shared" si="192"/>
        <v>2.45316</v>
      </c>
      <c r="F1567" s="2">
        <f t="shared" si="193"/>
        <v>2.3836849999999998</v>
      </c>
      <c r="G1567" s="2">
        <f t="shared" si="187"/>
        <v>2.4251959999999992</v>
      </c>
      <c r="H1567" s="2">
        <f t="shared" si="191"/>
        <v>2.8643875000000025</v>
      </c>
      <c r="I1567" s="2">
        <f t="array" ref="I1567">SUMPRODUCT(B1551:B1570, (ROW(B1551:B1570)-ROW(B1551)+1)) / (20*21/2)</f>
        <v>2.4561700000000002</v>
      </c>
      <c r="J1567" s="2">
        <f t="shared" si="194"/>
        <v>2.4278318795456135</v>
      </c>
      <c r="K1567" s="2">
        <f t="shared" si="188"/>
        <v>2.463064153701394</v>
      </c>
    </row>
    <row r="1568" spans="1:11" ht="13.5" x14ac:dyDescent="0.25">
      <c r="A1568" s="3">
        <f>TITRES_STAT!B1571</f>
        <v>44596</v>
      </c>
      <c r="B1568" s="5">
        <f>TITRES_STAT!D1571</f>
        <v>2.5095999999999998</v>
      </c>
      <c r="C1568" s="2">
        <f t="shared" si="189"/>
        <v>1.6899999999999693E-2</v>
      </c>
      <c r="D1568" s="2">
        <f t="shared" si="190"/>
        <v>2.5382199999999999</v>
      </c>
      <c r="E1568" s="2">
        <f t="shared" si="192"/>
        <v>2.46495</v>
      </c>
      <c r="F1568" s="2">
        <f t="shared" si="193"/>
        <v>2.3916849999999994</v>
      </c>
      <c r="G1568" s="2">
        <f t="shared" si="187"/>
        <v>2.4226699999999992</v>
      </c>
      <c r="H1568" s="2">
        <f t="shared" si="191"/>
        <v>2.8618000000000019</v>
      </c>
      <c r="I1568" s="2">
        <f t="array" ref="I1568">SUMPRODUCT(B1552:B1571, (ROW(B1552:B1571)-ROW(B1552)+1)) / (20*21/2)</f>
        <v>2.4618261904761907</v>
      </c>
      <c r="J1568" s="2">
        <f t="shared" si="194"/>
        <v>2.4356193195888887</v>
      </c>
      <c r="K1568" s="2">
        <f t="shared" si="188"/>
        <v>2.464889088850359</v>
      </c>
    </row>
    <row r="1569" spans="1:11" ht="13.5" x14ac:dyDescent="0.25">
      <c r="A1569" s="3">
        <f>TITRES_STAT!B1572</f>
        <v>44599</v>
      </c>
      <c r="B1569" s="5">
        <f>TITRES_STAT!D1572</f>
        <v>2.4843000000000002</v>
      </c>
      <c r="C1569" s="2">
        <f t="shared" si="189"/>
        <v>-2.5299999999999656E-2</v>
      </c>
      <c r="D1569" s="2">
        <f t="shared" si="190"/>
        <v>2.5196800000000001</v>
      </c>
      <c r="E1569" s="2">
        <f t="shared" si="192"/>
        <v>2.4775800000000001</v>
      </c>
      <c r="F1569" s="2">
        <f t="shared" si="193"/>
        <v>2.3992649999999993</v>
      </c>
      <c r="G1569" s="2">
        <f t="shared" si="187"/>
        <v>2.4194699999999996</v>
      </c>
      <c r="H1569" s="2">
        <f t="shared" si="191"/>
        <v>2.8594950000000017</v>
      </c>
      <c r="I1569" s="2">
        <f t="array" ref="I1569">SUMPRODUCT(B1553:B1572, (ROW(B1553:B1572)-ROW(B1553)+1)) / (20*21/2)</f>
        <v>2.4705695238095235</v>
      </c>
      <c r="J1569" s="2">
        <f t="shared" si="194"/>
        <v>2.4402555748661374</v>
      </c>
      <c r="K1569" s="2">
        <f t="shared" si="188"/>
        <v>2.4656503010523059</v>
      </c>
    </row>
    <row r="1570" spans="1:11" ht="13.5" x14ac:dyDescent="0.25">
      <c r="A1570" s="3">
        <f>TITRES_STAT!B1573</f>
        <v>44600</v>
      </c>
      <c r="B1570" s="5">
        <f>TITRES_STAT!D1573</f>
        <v>2.4674999999999998</v>
      </c>
      <c r="C1570" s="2">
        <f t="shared" si="189"/>
        <v>-1.680000000000037E-2</v>
      </c>
      <c r="D1570" s="2">
        <f t="shared" si="190"/>
        <v>2.5011599999999996</v>
      </c>
      <c r="E1570" s="2">
        <f t="shared" si="192"/>
        <v>2.4927400000000004</v>
      </c>
      <c r="F1570" s="2">
        <f t="shared" si="193"/>
        <v>2.4081099999999998</v>
      </c>
      <c r="G1570" s="2">
        <f t="shared" si="187"/>
        <v>2.4161019999999995</v>
      </c>
      <c r="H1570" s="2">
        <f t="shared" si="191"/>
        <v>2.8566970000000014</v>
      </c>
      <c r="I1570" s="2">
        <f t="array" ref="I1570">SUMPRODUCT(B1554:B1573, (ROW(B1554:B1573)-ROW(B1554)+1)) / (20*21/2)</f>
        <v>2.4821995238095242</v>
      </c>
      <c r="J1570" s="2">
        <f t="shared" si="194"/>
        <v>2.4428502820217433</v>
      </c>
      <c r="K1570" s="2">
        <f t="shared" si="188"/>
        <v>2.4657228382659411</v>
      </c>
    </row>
    <row r="1571" spans="1:11" ht="13.5" x14ac:dyDescent="0.25">
      <c r="A1571" s="3">
        <f>TITRES_STAT!B1574</f>
        <v>44601</v>
      </c>
      <c r="B1571" s="5">
        <f>TITRES_STAT!D1574</f>
        <v>2.4674999999999998</v>
      </c>
      <c r="C1571" s="2">
        <f t="shared" si="189"/>
        <v>0</v>
      </c>
      <c r="D1571" s="2">
        <f t="shared" si="190"/>
        <v>2.4843199999999999</v>
      </c>
      <c r="E1571" s="2">
        <f t="shared" si="192"/>
        <v>2.5079000000000002</v>
      </c>
      <c r="F1571" s="2">
        <f t="shared" si="193"/>
        <v>2.4177949999999999</v>
      </c>
      <c r="G1571" s="2">
        <f t="shared" si="187"/>
        <v>2.413408</v>
      </c>
      <c r="H1571" s="2">
        <f t="shared" si="191"/>
        <v>2.854308000000001</v>
      </c>
      <c r="I1571" s="2">
        <f t="array" ref="I1571">SUMPRODUCT(B1555:B1574, (ROW(B1555:B1574)-ROW(B1555)+1)) / (20*21/2)</f>
        <v>2.4885766666666664</v>
      </c>
      <c r="J1571" s="2">
        <f t="shared" si="194"/>
        <v>2.4451978742101486</v>
      </c>
      <c r="K1571" s="2">
        <f t="shared" si="188"/>
        <v>2.4657925308829629</v>
      </c>
    </row>
    <row r="1572" spans="1:11" ht="13.5" x14ac:dyDescent="0.25">
      <c r="A1572" s="3">
        <f>TITRES_STAT!B1575</f>
        <v>44602</v>
      </c>
      <c r="B1572" s="5">
        <f>TITRES_STAT!D1575</f>
        <v>2.5095999999999998</v>
      </c>
      <c r="C1572" s="2">
        <f t="shared" si="189"/>
        <v>4.2100000000000026E-2</v>
      </c>
      <c r="D1572" s="2">
        <f t="shared" si="190"/>
        <v>2.4876999999999994</v>
      </c>
      <c r="E1572" s="2">
        <f t="shared" si="192"/>
        <v>2.5138000000000003</v>
      </c>
      <c r="F1572" s="2">
        <f t="shared" si="193"/>
        <v>2.4295849999999999</v>
      </c>
      <c r="G1572" s="2">
        <f t="shared" si="187"/>
        <v>2.4122300000000001</v>
      </c>
      <c r="H1572" s="2">
        <f t="shared" si="191"/>
        <v>2.8522110000000009</v>
      </c>
      <c r="I1572" s="2">
        <f t="array" ref="I1572">SUMPRODUCT(B1556:B1575, (ROW(B1556:B1575)-ROW(B1556)+1)) / (20*21/2)</f>
        <v>2.4938309523809519</v>
      </c>
      <c r="J1572" s="2">
        <f t="shared" si="194"/>
        <v>2.4513314099996579</v>
      </c>
      <c r="K1572" s="2">
        <f t="shared" si="188"/>
        <v>2.4675104708483371</v>
      </c>
    </row>
    <row r="1573" spans="1:11" ht="13.5" x14ac:dyDescent="0.25">
      <c r="A1573" s="3">
        <f>TITRES_STAT!B1576</f>
        <v>44603</v>
      </c>
      <c r="B1573" s="5">
        <f>TITRES_STAT!D1576</f>
        <v>2.5516999999999999</v>
      </c>
      <c r="C1573" s="2">
        <f t="shared" si="189"/>
        <v>4.2100000000000026E-2</v>
      </c>
      <c r="D1573" s="2">
        <f t="shared" si="190"/>
        <v>2.4961199999999999</v>
      </c>
      <c r="E1573" s="2">
        <f t="shared" si="192"/>
        <v>2.5171700000000001</v>
      </c>
      <c r="F1573" s="2">
        <f t="shared" si="193"/>
        <v>2.4426399999999999</v>
      </c>
      <c r="G1573" s="2">
        <f t="shared" si="187"/>
        <v>2.4118939999999998</v>
      </c>
      <c r="H1573" s="2">
        <f t="shared" si="191"/>
        <v>2.850324500000001</v>
      </c>
      <c r="I1573" s="2">
        <f t="array" ref="I1573">SUMPRODUCT(B1557:B1576, (ROW(B1557:B1576)-ROW(B1557)+1)) / (20*21/2)</f>
        <v>2.4955128571428569</v>
      </c>
      <c r="J1573" s="2">
        <f t="shared" si="194"/>
        <v>2.4608903233330239</v>
      </c>
      <c r="K1573" s="2">
        <f t="shared" si="188"/>
        <v>2.4708120210111475</v>
      </c>
    </row>
    <row r="1574" spans="1:11" ht="13.5" x14ac:dyDescent="0.25">
      <c r="A1574" s="3">
        <f>TITRES_STAT!B1577</f>
        <v>44606</v>
      </c>
      <c r="B1574" s="5">
        <f>TITRES_STAT!D1577</f>
        <v>2.5095999999999998</v>
      </c>
      <c r="C1574" s="2">
        <f t="shared" si="189"/>
        <v>-4.2100000000000026E-2</v>
      </c>
      <c r="D1574" s="2">
        <f t="shared" si="190"/>
        <v>2.5011800000000002</v>
      </c>
      <c r="E1574" s="2">
        <f t="shared" si="192"/>
        <v>2.5104299999999999</v>
      </c>
      <c r="F1574" s="2">
        <f t="shared" si="193"/>
        <v>2.4544299999999999</v>
      </c>
      <c r="G1574" s="2">
        <f t="shared" si="187"/>
        <v>2.4108840000000002</v>
      </c>
      <c r="H1574" s="2">
        <f t="shared" si="191"/>
        <v>2.8486370000000001</v>
      </c>
      <c r="I1574" s="2">
        <f t="array" ref="I1574">SUMPRODUCT(B1558:B1577, (ROW(B1558:B1577)-ROW(B1558)+1)) / (20*21/2)</f>
        <v>2.4992033333333334</v>
      </c>
      <c r="J1574" s="2">
        <f t="shared" si="194"/>
        <v>2.4655293401584499</v>
      </c>
      <c r="K1574" s="2">
        <f t="shared" si="188"/>
        <v>2.4723331182263966</v>
      </c>
    </row>
    <row r="1575" spans="1:11" ht="13.5" x14ac:dyDescent="0.25">
      <c r="A1575" s="3">
        <f>TITRES_STAT!B1578</f>
        <v>44607</v>
      </c>
      <c r="B1575" s="5">
        <f>TITRES_STAT!D1578</f>
        <v>2.5095999999999998</v>
      </c>
      <c r="C1575" s="2">
        <f t="shared" si="189"/>
        <v>0</v>
      </c>
      <c r="D1575" s="2">
        <f t="shared" si="190"/>
        <v>2.5095999999999998</v>
      </c>
      <c r="E1575" s="2">
        <f t="shared" si="192"/>
        <v>2.5053799999999997</v>
      </c>
      <c r="F1575" s="2">
        <f t="shared" si="193"/>
        <v>2.4666399999999999</v>
      </c>
      <c r="G1575" s="2">
        <f t="shared" si="187"/>
        <v>2.4100420000000002</v>
      </c>
      <c r="H1575" s="2">
        <f t="shared" si="191"/>
        <v>2.8469495</v>
      </c>
      <c r="I1575" s="2">
        <f t="array" ref="I1575">SUMPRODUCT(B1559:B1578, (ROW(B1559:B1578)-ROW(B1559)+1)) / (20*21/2)</f>
        <v>2.5023323809523808</v>
      </c>
      <c r="J1575" s="2">
        <f t="shared" si="194"/>
        <v>2.469726545857645</v>
      </c>
      <c r="K1575" s="2">
        <f t="shared" si="188"/>
        <v>2.4737945645704595</v>
      </c>
    </row>
    <row r="1576" spans="1:11" ht="13.5" x14ac:dyDescent="0.25">
      <c r="A1576" s="3">
        <f>TITRES_STAT!B1579</f>
        <v>44608</v>
      </c>
      <c r="B1576" s="5">
        <f>TITRES_STAT!D1579</f>
        <v>2.4843000000000002</v>
      </c>
      <c r="C1576" s="2">
        <f t="shared" si="189"/>
        <v>-2.5299999999999656E-2</v>
      </c>
      <c r="D1576" s="2">
        <f t="shared" si="190"/>
        <v>2.5129599999999996</v>
      </c>
      <c r="E1576" s="2">
        <f t="shared" si="192"/>
        <v>2.49864</v>
      </c>
      <c r="F1576" s="2">
        <f t="shared" si="193"/>
        <v>2.4708499999999995</v>
      </c>
      <c r="G1576" s="2">
        <f t="shared" si="187"/>
        <v>2.4093680000000006</v>
      </c>
      <c r="H1576" s="2">
        <f t="shared" si="191"/>
        <v>2.8450534999999997</v>
      </c>
      <c r="I1576" s="2">
        <f t="array" ref="I1576">SUMPRODUCT(B1560:B1579, (ROW(B1560:B1579)-ROW(B1560)+1)) / (20*21/2)</f>
        <v>2.5048999999999992</v>
      </c>
      <c r="J1576" s="2">
        <f t="shared" si="194"/>
        <v>2.4711144938712026</v>
      </c>
      <c r="K1576" s="2">
        <f t="shared" si="188"/>
        <v>2.4742065424304416</v>
      </c>
    </row>
    <row r="1577" spans="1:11" ht="13.5" x14ac:dyDescent="0.25">
      <c r="A1577" s="3">
        <f>TITRES_STAT!B1580</f>
        <v>44609</v>
      </c>
      <c r="B1577" s="5">
        <f>TITRES_STAT!D1580</f>
        <v>2.5095999999999998</v>
      </c>
      <c r="C1577" s="2">
        <f t="shared" si="189"/>
        <v>2.5299999999999656E-2</v>
      </c>
      <c r="D1577" s="2">
        <f t="shared" si="190"/>
        <v>2.5129599999999996</v>
      </c>
      <c r="E1577" s="2">
        <f t="shared" si="192"/>
        <v>2.5003299999999995</v>
      </c>
      <c r="F1577" s="2">
        <f t="shared" si="193"/>
        <v>2.4767449999999998</v>
      </c>
      <c r="G1577" s="2">
        <f t="shared" si="187"/>
        <v>2.4090320000000007</v>
      </c>
      <c r="H1577" s="2">
        <f t="shared" si="191"/>
        <v>2.8424659999999995</v>
      </c>
      <c r="I1577" s="2">
        <f t="array" ref="I1577">SUMPRODUCT(B1561:B1580, (ROW(B1561:B1580)-ROW(B1561)+1)) / (20*21/2)</f>
        <v>2.5035361904761899</v>
      </c>
      <c r="J1577" s="2">
        <f t="shared" si="194"/>
        <v>2.4747797801691833</v>
      </c>
      <c r="K1577" s="2">
        <f t="shared" si="188"/>
        <v>2.4755945211586594</v>
      </c>
    </row>
    <row r="1578" spans="1:11" ht="13.5" x14ac:dyDescent="0.25">
      <c r="A1578" s="3">
        <f>TITRES_STAT!B1581</f>
        <v>44610</v>
      </c>
      <c r="B1578" s="5">
        <f>TITRES_STAT!D1581</f>
        <v>2.5095999999999998</v>
      </c>
      <c r="C1578" s="2">
        <f t="shared" si="189"/>
        <v>0</v>
      </c>
      <c r="D1578" s="2">
        <f t="shared" si="190"/>
        <v>2.50454</v>
      </c>
      <c r="E1578" s="2">
        <f t="shared" si="192"/>
        <v>2.5003299999999995</v>
      </c>
      <c r="F1578" s="2">
        <f t="shared" si="193"/>
        <v>2.4826399999999995</v>
      </c>
      <c r="G1578" s="2">
        <f t="shared" si="187"/>
        <v>2.4088640000000012</v>
      </c>
      <c r="H1578" s="2">
        <f t="shared" si="191"/>
        <v>2.8401644999999989</v>
      </c>
      <c r="I1578" s="2">
        <f t="array" ref="I1578">SUMPRODUCT(B1562:B1581, (ROW(B1562:B1581)-ROW(B1562)+1)) / (20*21/2)</f>
        <v>2.5014104761904763</v>
      </c>
      <c r="J1578" s="2">
        <f t="shared" si="194"/>
        <v>2.4780959915816423</v>
      </c>
      <c r="K1578" s="2">
        <f t="shared" si="188"/>
        <v>2.4769280693485158</v>
      </c>
    </row>
    <row r="1579" spans="1:11" ht="13.5" x14ac:dyDescent="0.25">
      <c r="A1579" s="3">
        <f>TITRES_STAT!B1582</f>
        <v>44613</v>
      </c>
      <c r="B1579" s="5">
        <f>TITRES_STAT!D1582</f>
        <v>2.5095999999999998</v>
      </c>
      <c r="C1579" s="2">
        <f t="shared" si="189"/>
        <v>0</v>
      </c>
      <c r="D1579" s="2">
        <f t="shared" si="190"/>
        <v>2.50454</v>
      </c>
      <c r="E1579" s="2">
        <f t="shared" si="192"/>
        <v>2.5028599999999996</v>
      </c>
      <c r="F1579" s="2">
        <f t="shared" si="193"/>
        <v>2.4902199999999999</v>
      </c>
      <c r="G1579" s="2">
        <f t="shared" si="187"/>
        <v>2.4090320000000012</v>
      </c>
      <c r="H1579" s="2">
        <f t="shared" si="191"/>
        <v>2.837985999999999</v>
      </c>
      <c r="I1579" s="2">
        <f t="array" ref="I1579">SUMPRODUCT(B1563:B1582, (ROW(B1563:B1582)-ROW(B1563)+1)) / (20*21/2)</f>
        <v>2.4953133333333333</v>
      </c>
      <c r="J1579" s="2">
        <f t="shared" si="194"/>
        <v>2.4810963733357712</v>
      </c>
      <c r="K1579" s="2">
        <f t="shared" si="188"/>
        <v>2.4782093215309269</v>
      </c>
    </row>
    <row r="1580" spans="1:11" ht="13.5" x14ac:dyDescent="0.25">
      <c r="A1580" s="3">
        <f>TITRES_STAT!B1583</f>
        <v>44614</v>
      </c>
      <c r="B1580" s="5">
        <f>TITRES_STAT!D1583</f>
        <v>2.4759000000000002</v>
      </c>
      <c r="C1580" s="2">
        <f t="shared" si="189"/>
        <v>-3.3699999999999619E-2</v>
      </c>
      <c r="D1580" s="2">
        <f t="shared" si="190"/>
        <v>2.4978000000000002</v>
      </c>
      <c r="E1580" s="2">
        <f t="shared" si="192"/>
        <v>2.5036999999999994</v>
      </c>
      <c r="F1580" s="2">
        <f t="shared" si="193"/>
        <v>2.4982199999999999</v>
      </c>
      <c r="G1580" s="2">
        <f t="shared" si="187"/>
        <v>2.4088640000000012</v>
      </c>
      <c r="H1580" s="2">
        <f t="shared" si="191"/>
        <v>2.8356799999999986</v>
      </c>
      <c r="I1580" s="2">
        <f t="array" ref="I1580">SUMPRODUCT(B1564:B1583, (ROW(B1564:B1583)-ROW(B1564)+1)) / (20*21/2)</f>
        <v>2.4892561904761905</v>
      </c>
      <c r="J1580" s="2">
        <f t="shared" si="194"/>
        <v>2.4806014806371266</v>
      </c>
      <c r="K1580" s="2">
        <f t="shared" si="188"/>
        <v>2.4781187599022632</v>
      </c>
    </row>
    <row r="1581" spans="1:11" ht="13.5" x14ac:dyDescent="0.25">
      <c r="A1581" s="3">
        <f>TITRES_STAT!B1584</f>
        <v>44615</v>
      </c>
      <c r="B1581" s="5">
        <f>TITRES_STAT!D1584</f>
        <v>2.4759000000000002</v>
      </c>
      <c r="C1581" s="2">
        <f t="shared" si="189"/>
        <v>0</v>
      </c>
      <c r="D1581" s="2">
        <f t="shared" si="190"/>
        <v>2.4961199999999999</v>
      </c>
      <c r="E1581" s="2">
        <f t="shared" si="192"/>
        <v>2.5045399999999995</v>
      </c>
      <c r="F1581" s="2">
        <f t="shared" si="193"/>
        <v>2.5062199999999999</v>
      </c>
      <c r="G1581" s="2">
        <f t="shared" si="187"/>
        <v>2.4093700000000009</v>
      </c>
      <c r="H1581" s="2">
        <f t="shared" si="191"/>
        <v>2.8337829999999991</v>
      </c>
      <c r="I1581" s="2">
        <f t="array" ref="I1581">SUMPRODUCT(B1565:B1584, (ROW(B1565:B1584)-ROW(B1565)+1)) / (20*21/2)</f>
        <v>2.4835599999999998</v>
      </c>
      <c r="J1581" s="2">
        <f t="shared" si="194"/>
        <v>2.4801537205764479</v>
      </c>
      <c r="K1581" s="2">
        <f t="shared" si="188"/>
        <v>2.4780317497100177</v>
      </c>
    </row>
    <row r="1582" spans="1:11" ht="13.5" x14ac:dyDescent="0.25">
      <c r="A1582" s="3">
        <f>TITRES_STAT!B1585</f>
        <v>44616</v>
      </c>
      <c r="B1582" s="5">
        <f>TITRES_STAT!D1585</f>
        <v>2.4422000000000001</v>
      </c>
      <c r="C1582" s="2">
        <f t="shared" si="189"/>
        <v>-3.3700000000000063E-2</v>
      </c>
      <c r="D1582" s="2">
        <f t="shared" si="190"/>
        <v>2.48264</v>
      </c>
      <c r="E1582" s="2">
        <f t="shared" si="192"/>
        <v>2.4977999999999994</v>
      </c>
      <c r="F1582" s="2">
        <f t="shared" si="193"/>
        <v>2.5057999999999998</v>
      </c>
      <c r="G1582" s="2">
        <f t="shared" si="187"/>
        <v>2.4095380000000008</v>
      </c>
      <c r="H1582" s="2">
        <f t="shared" si="191"/>
        <v>2.8322084999999988</v>
      </c>
      <c r="I1582" s="2">
        <f t="array" ref="I1582">SUMPRODUCT(B1566:B1585, (ROW(B1566:B1585)-ROW(B1566)+1)) / (20*21/2)</f>
        <v>2.4785057142857148</v>
      </c>
      <c r="J1582" s="2">
        <f t="shared" si="194"/>
        <v>2.4765390805215479</v>
      </c>
      <c r="K1582" s="2">
        <f t="shared" si="188"/>
        <v>2.4766265830547227</v>
      </c>
    </row>
    <row r="1583" spans="1:11" ht="13.5" x14ac:dyDescent="0.25">
      <c r="A1583" s="3">
        <f>TITRES_STAT!B1586</f>
        <v>44617</v>
      </c>
      <c r="B1583" s="5">
        <f>TITRES_STAT!D1586</f>
        <v>2.4422000000000001</v>
      </c>
      <c r="C1583" s="2">
        <f t="shared" si="189"/>
        <v>0</v>
      </c>
      <c r="D1583" s="2">
        <f t="shared" si="190"/>
        <v>2.46916</v>
      </c>
      <c r="E1583" s="2">
        <f t="shared" si="192"/>
        <v>2.4868499999999996</v>
      </c>
      <c r="F1583" s="2">
        <f t="shared" si="193"/>
        <v>2.5020099999999998</v>
      </c>
      <c r="G1583" s="2">
        <f t="shared" si="187"/>
        <v>2.4102120000000009</v>
      </c>
      <c r="H1583" s="2">
        <f t="shared" si="191"/>
        <v>2.8299384999999977</v>
      </c>
      <c r="I1583" s="2">
        <f t="array" ref="I1583">SUMPRODUCT(B1567:B1586, (ROW(B1567:B1586)-ROW(B1567)+1)) / (20*21/2)</f>
        <v>2.4724128571428574</v>
      </c>
      <c r="J1583" s="2">
        <f t="shared" si="194"/>
        <v>2.4732686919004481</v>
      </c>
      <c r="K1583" s="2">
        <f t="shared" si="188"/>
        <v>2.4752765209741452</v>
      </c>
    </row>
    <row r="1584" spans="1:11" ht="13.5" x14ac:dyDescent="0.25">
      <c r="A1584" s="3">
        <f>TITRES_STAT!B1587</f>
        <v>44620</v>
      </c>
      <c r="B1584" s="5">
        <f>TITRES_STAT!D1587</f>
        <v>2.4422000000000001</v>
      </c>
      <c r="C1584" s="2">
        <f t="shared" si="189"/>
        <v>0</v>
      </c>
      <c r="D1584" s="2">
        <f t="shared" si="190"/>
        <v>2.4556800000000001</v>
      </c>
      <c r="E1584" s="2">
        <f t="shared" si="192"/>
        <v>2.4801099999999998</v>
      </c>
      <c r="F1584" s="2">
        <f t="shared" si="193"/>
        <v>2.4952700000000001</v>
      </c>
      <c r="G1584" s="2">
        <f t="shared" si="187"/>
        <v>2.4110540000000009</v>
      </c>
      <c r="H1584" s="2">
        <f t="shared" si="191"/>
        <v>2.8270544999999974</v>
      </c>
      <c r="I1584" s="2">
        <f t="array" ref="I1584">SUMPRODUCT(B1568:B1587, (ROW(B1568:B1587)-ROW(B1568)+1)) / (20*21/2)</f>
        <v>2.4613023809523811</v>
      </c>
      <c r="J1584" s="2">
        <f t="shared" si="194"/>
        <v>2.4703097688623101</v>
      </c>
      <c r="K1584" s="2">
        <f t="shared" si="188"/>
        <v>2.4739794025045709</v>
      </c>
    </row>
    <row r="1585" spans="1:11" ht="13.5" x14ac:dyDescent="0.25">
      <c r="A1585" s="3">
        <f>TITRES_STAT!B1588</f>
        <v>44621</v>
      </c>
      <c r="B1585" s="5">
        <f>TITRES_STAT!D1588</f>
        <v>2.4422000000000001</v>
      </c>
      <c r="C1585" s="2">
        <f t="shared" si="189"/>
        <v>0</v>
      </c>
      <c r="D1585" s="2">
        <f t="shared" si="190"/>
        <v>2.4489399999999999</v>
      </c>
      <c r="E1585" s="2">
        <f t="shared" si="192"/>
        <v>2.4733700000000001</v>
      </c>
      <c r="F1585" s="2">
        <f t="shared" si="193"/>
        <v>2.4893749999999999</v>
      </c>
      <c r="G1585" s="2">
        <f t="shared" si="187"/>
        <v>2.4132440000000006</v>
      </c>
      <c r="H1585" s="2">
        <f t="shared" si="191"/>
        <v>2.8241299999999971</v>
      </c>
      <c r="I1585" s="2">
        <f t="array" ref="I1585">SUMPRODUCT(B1569:B1588, (ROW(B1569:B1588)-ROW(B1569)+1)) / (20*21/2)</f>
        <v>2.4532028571428577</v>
      </c>
      <c r="J1585" s="2">
        <f t="shared" si="194"/>
        <v>2.4676326480182804</v>
      </c>
      <c r="K1585" s="2">
        <f t="shared" si="188"/>
        <v>2.4727331514259601</v>
      </c>
    </row>
    <row r="1586" spans="1:11" ht="13.5" x14ac:dyDescent="0.25">
      <c r="A1586" s="3">
        <f>TITRES_STAT!B1589</f>
        <v>44622</v>
      </c>
      <c r="B1586" s="5">
        <f>TITRES_STAT!D1589</f>
        <v>2.4253999999999998</v>
      </c>
      <c r="C1586" s="2">
        <f t="shared" si="189"/>
        <v>-1.680000000000037E-2</v>
      </c>
      <c r="D1586" s="2">
        <f t="shared" si="190"/>
        <v>2.4388399999999999</v>
      </c>
      <c r="E1586" s="2">
        <f t="shared" si="192"/>
        <v>2.4674799999999997</v>
      </c>
      <c r="F1586" s="2">
        <f t="shared" si="193"/>
        <v>2.4830600000000005</v>
      </c>
      <c r="G1586" s="2">
        <f t="shared" ref="G1586:G1649" si="195">AVERAGE(B1537:B1586)</f>
        <v>2.4149280000000006</v>
      </c>
      <c r="H1586" s="2">
        <f t="shared" si="191"/>
        <v>2.8213259999999969</v>
      </c>
      <c r="I1586" s="2">
        <f t="array" ref="I1586">SUMPRODUCT(B1570:B1589, (ROW(B1570:B1589)-ROW(B1570)+1)) / (20*21/2)</f>
        <v>2.4472647619047621</v>
      </c>
      <c r="J1586" s="2">
        <f t="shared" si="194"/>
        <v>2.4636104910641583</v>
      </c>
      <c r="K1586" s="2">
        <f t="shared" si="188"/>
        <v>2.4708769494092557</v>
      </c>
    </row>
    <row r="1587" spans="1:11" ht="13.5" x14ac:dyDescent="0.25">
      <c r="A1587" s="3">
        <f>TITRES_STAT!B1590</f>
        <v>44623</v>
      </c>
      <c r="B1587" s="5">
        <f>TITRES_STAT!D1590</f>
        <v>2.3664000000000001</v>
      </c>
      <c r="C1587" s="2">
        <f t="shared" si="189"/>
        <v>-5.8999999999999719E-2</v>
      </c>
      <c r="D1587" s="2">
        <f t="shared" si="190"/>
        <v>2.4236800000000001</v>
      </c>
      <c r="E1587" s="2">
        <f t="shared" si="192"/>
        <v>2.4531599999999996</v>
      </c>
      <c r="F1587" s="2">
        <f t="shared" si="193"/>
        <v>2.4767449999999998</v>
      </c>
      <c r="G1587" s="2">
        <f t="shared" si="195"/>
        <v>2.4147600000000007</v>
      </c>
      <c r="H1587" s="2">
        <f t="shared" si="191"/>
        <v>2.8182269999999967</v>
      </c>
      <c r="I1587" s="2">
        <f t="array" ref="I1587">SUMPRODUCT(B1571:B1590, (ROW(B1571:B1590)-ROW(B1571)+1)) / (20*21/2)</f>
        <v>2.4400876190476191</v>
      </c>
      <c r="J1587" s="2">
        <f t="shared" si="194"/>
        <v>2.4543523490580479</v>
      </c>
      <c r="K1587" s="2">
        <f t="shared" ref="K1587:K1650" si="196">$K$4*B1587+(1-$K$4)*K1586</f>
        <v>2.4667798141383046</v>
      </c>
    </row>
    <row r="1588" spans="1:11" ht="13.5" x14ac:dyDescent="0.25">
      <c r="A1588" s="3">
        <f>TITRES_STAT!B1591</f>
        <v>44624</v>
      </c>
      <c r="B1588" s="5">
        <f>TITRES_STAT!D1591</f>
        <v>2.3917000000000002</v>
      </c>
      <c r="C1588" s="2">
        <f t="shared" si="189"/>
        <v>2.53000000000001E-2</v>
      </c>
      <c r="D1588" s="2">
        <f t="shared" si="190"/>
        <v>2.4135800000000001</v>
      </c>
      <c r="E1588" s="2">
        <f t="shared" si="192"/>
        <v>2.44137</v>
      </c>
      <c r="F1588" s="2">
        <f t="shared" si="193"/>
        <v>2.4708499999999995</v>
      </c>
      <c r="G1588" s="2">
        <f t="shared" si="195"/>
        <v>2.4144240000000003</v>
      </c>
      <c r="H1588" s="2">
        <f t="shared" si="191"/>
        <v>2.8153359999999967</v>
      </c>
      <c r="I1588" s="2">
        <f t="array" ref="I1588">SUMPRODUCT(B1572:B1591, (ROW(B1572:B1591)-ROW(B1572)+1)) / (20*21/2)</f>
        <v>2.4284619047619049</v>
      </c>
      <c r="J1588" s="2">
        <f t="shared" si="194"/>
        <v>2.448385458671567</v>
      </c>
      <c r="K1588" s="2">
        <f t="shared" si="196"/>
        <v>2.4638355077015084</v>
      </c>
    </row>
    <row r="1589" spans="1:11" ht="13.5" x14ac:dyDescent="0.25">
      <c r="A1589" s="3">
        <f>TITRES_STAT!B1592</f>
        <v>44627</v>
      </c>
      <c r="B1589" s="5">
        <f>TITRES_STAT!D1592</f>
        <v>2.4085000000000001</v>
      </c>
      <c r="C1589" s="2">
        <f t="shared" si="189"/>
        <v>1.6799999999999926E-2</v>
      </c>
      <c r="D1589" s="2">
        <f t="shared" si="190"/>
        <v>2.4068399999999999</v>
      </c>
      <c r="E1589" s="2">
        <f t="shared" si="192"/>
        <v>2.43126</v>
      </c>
      <c r="F1589" s="2">
        <f t="shared" si="193"/>
        <v>2.46706</v>
      </c>
      <c r="G1589" s="2">
        <f t="shared" si="195"/>
        <v>2.4154340000000007</v>
      </c>
      <c r="H1589" s="2">
        <f t="shared" si="191"/>
        <v>2.8126519999999973</v>
      </c>
      <c r="I1589" s="2">
        <f t="array" ref="I1589">SUMPRODUCT(B1573:B1592, (ROW(B1573:B1592)-ROW(B1573)+1)) / (20*21/2)</f>
        <v>2.4190376190476193</v>
      </c>
      <c r="J1589" s="2">
        <f t="shared" si="194"/>
        <v>2.4445868435599891</v>
      </c>
      <c r="K1589" s="2">
        <f t="shared" si="196"/>
        <v>2.4616654877916453</v>
      </c>
    </row>
    <row r="1590" spans="1:11" ht="13.5" x14ac:dyDescent="0.25">
      <c r="A1590" s="3">
        <f>TITRES_STAT!B1593</f>
        <v>44628</v>
      </c>
      <c r="B1590" s="5">
        <f>TITRES_STAT!D1593</f>
        <v>2.3917000000000002</v>
      </c>
      <c r="C1590" s="2">
        <f t="shared" si="189"/>
        <v>-1.6799999999999926E-2</v>
      </c>
      <c r="D1590" s="2">
        <f t="shared" si="190"/>
        <v>2.3967400000000003</v>
      </c>
      <c r="E1590" s="2">
        <f t="shared" si="192"/>
        <v>2.4228399999999999</v>
      </c>
      <c r="F1590" s="2">
        <f t="shared" si="193"/>
        <v>2.4632700000000001</v>
      </c>
      <c r="G1590" s="2">
        <f t="shared" si="195"/>
        <v>2.4161080000000008</v>
      </c>
      <c r="H1590" s="2">
        <f t="shared" si="191"/>
        <v>2.8098019999999972</v>
      </c>
      <c r="I1590" s="2">
        <f t="array" ref="I1590">SUMPRODUCT(B1574:B1593, (ROW(B1574:B1593)-ROW(B1574)+1)) / (20*21/2)</f>
        <v>2.4071257142857143</v>
      </c>
      <c r="J1590" s="2">
        <f t="shared" si="194"/>
        <v>2.4395500013161806</v>
      </c>
      <c r="K1590" s="2">
        <f t="shared" si="196"/>
        <v>2.4589217431723651</v>
      </c>
    </row>
    <row r="1591" spans="1:11" ht="13.5" x14ac:dyDescent="0.25">
      <c r="A1591" s="3">
        <f>TITRES_STAT!B1594</f>
        <v>44629</v>
      </c>
      <c r="B1591" s="5">
        <f>TITRES_STAT!D1594</f>
        <v>2.3412000000000002</v>
      </c>
      <c r="C1591" s="2">
        <f t="shared" si="189"/>
        <v>-5.0499999999999989E-2</v>
      </c>
      <c r="D1591" s="2">
        <f t="shared" si="190"/>
        <v>2.3799000000000001</v>
      </c>
      <c r="E1591" s="2">
        <f t="shared" si="192"/>
        <v>2.40937</v>
      </c>
      <c r="F1591" s="2">
        <f t="shared" si="193"/>
        <v>2.4569549999999998</v>
      </c>
      <c r="G1591" s="2">
        <f t="shared" si="195"/>
        <v>2.4157720000000005</v>
      </c>
      <c r="H1591" s="2">
        <f t="shared" si="191"/>
        <v>2.8065769999999968</v>
      </c>
      <c r="I1591" s="2">
        <f t="array" ref="I1591">SUMPRODUCT(B1575:B1594, (ROW(B1575:B1594)-ROW(B1575)+1)) / (20*21/2)</f>
        <v>2.3962966666666672</v>
      </c>
      <c r="J1591" s="2">
        <f t="shared" si="194"/>
        <v>2.430183334524163</v>
      </c>
      <c r="K1591" s="2">
        <f t="shared" si="196"/>
        <v>2.4543052042244295</v>
      </c>
    </row>
    <row r="1592" spans="1:11" ht="13.5" x14ac:dyDescent="0.25">
      <c r="A1592" s="3">
        <f>TITRES_STAT!B1595</f>
        <v>44630</v>
      </c>
      <c r="B1592" s="5">
        <f>TITRES_STAT!D1595</f>
        <v>2.3580000000000001</v>
      </c>
      <c r="C1592" s="2">
        <f t="shared" si="189"/>
        <v>1.6799999999999926E-2</v>
      </c>
      <c r="D1592" s="2">
        <f t="shared" si="190"/>
        <v>2.3782200000000002</v>
      </c>
      <c r="E1592" s="2">
        <f t="shared" si="192"/>
        <v>2.4009500000000004</v>
      </c>
      <c r="F1592" s="2">
        <f t="shared" si="193"/>
        <v>2.4493749999999994</v>
      </c>
      <c r="G1592" s="2">
        <f t="shared" si="195"/>
        <v>2.4166140000000009</v>
      </c>
      <c r="H1592" s="2">
        <f t="shared" si="191"/>
        <v>2.8037219999999969</v>
      </c>
      <c r="I1592" s="2">
        <f t="array" ref="I1592">SUMPRODUCT(B1576:B1595, (ROW(B1576:B1595)-ROW(B1576)+1)) / (20*21/2)</f>
        <v>2.3847499999999999</v>
      </c>
      <c r="J1592" s="2">
        <f t="shared" si="194"/>
        <v>2.4233087312361477</v>
      </c>
      <c r="K1592" s="2">
        <f t="shared" si="196"/>
        <v>2.4505285295489618</v>
      </c>
    </row>
    <row r="1593" spans="1:11" ht="13.5" x14ac:dyDescent="0.25">
      <c r="A1593" s="3">
        <f>TITRES_STAT!B1596</f>
        <v>44631</v>
      </c>
      <c r="B1593" s="5">
        <f>TITRES_STAT!D1596</f>
        <v>2.3243</v>
      </c>
      <c r="C1593" s="2">
        <f t="shared" si="189"/>
        <v>-3.3700000000000063E-2</v>
      </c>
      <c r="D1593" s="2">
        <f t="shared" si="190"/>
        <v>2.3647400000000003</v>
      </c>
      <c r="E1593" s="2">
        <f t="shared" si="192"/>
        <v>2.38916</v>
      </c>
      <c r="F1593" s="2">
        <f t="shared" si="193"/>
        <v>2.4380049999999995</v>
      </c>
      <c r="G1593" s="2">
        <f t="shared" si="195"/>
        <v>2.4156040000000005</v>
      </c>
      <c r="H1593" s="2">
        <f t="shared" si="191"/>
        <v>2.8004939999999969</v>
      </c>
      <c r="I1593" s="2">
        <f t="array" ref="I1593">SUMPRODUCT(B1577:B1596, (ROW(B1577:B1596)-ROW(B1577)+1)) / (20*21/2)</f>
        <v>2.3789752380952383</v>
      </c>
      <c r="J1593" s="2">
        <f t="shared" si="194"/>
        <v>2.4138793282612765</v>
      </c>
      <c r="K1593" s="2">
        <f t="shared" si="196"/>
        <v>2.4455783911352769</v>
      </c>
    </row>
    <row r="1594" spans="1:11" ht="13.5" x14ac:dyDescent="0.25">
      <c r="A1594" s="3">
        <f>TITRES_STAT!B1597</f>
        <v>44634</v>
      </c>
      <c r="B1594" s="5">
        <f>TITRES_STAT!D1597</f>
        <v>2.3243</v>
      </c>
      <c r="C1594" s="2">
        <f t="shared" si="189"/>
        <v>0</v>
      </c>
      <c r="D1594" s="2">
        <f t="shared" si="190"/>
        <v>2.3479000000000005</v>
      </c>
      <c r="E1594" s="2">
        <f t="shared" si="192"/>
        <v>2.37737</v>
      </c>
      <c r="F1594" s="2">
        <f t="shared" si="193"/>
        <v>2.4287400000000003</v>
      </c>
      <c r="G1594" s="2">
        <f t="shared" si="195"/>
        <v>2.415098</v>
      </c>
      <c r="H1594" s="2">
        <f t="shared" si="191"/>
        <v>2.7973889999999972</v>
      </c>
      <c r="I1594" s="2">
        <f t="array" ref="I1594">SUMPRODUCT(B1578:B1597, (ROW(B1578:B1597)-ROW(B1578)+1)) / (20*21/2)</f>
        <v>2.3738019047619052</v>
      </c>
      <c r="J1594" s="2">
        <f t="shared" si="194"/>
        <v>2.4053479636649646</v>
      </c>
      <c r="K1594" s="2">
        <f t="shared" si="196"/>
        <v>2.4408223757966385</v>
      </c>
    </row>
    <row r="1595" spans="1:11" ht="13.5" x14ac:dyDescent="0.25">
      <c r="A1595" s="3">
        <f>TITRES_STAT!B1598</f>
        <v>44635</v>
      </c>
      <c r="B1595" s="5">
        <f>TITRES_STAT!D1598</f>
        <v>2.3075000000000001</v>
      </c>
      <c r="C1595" s="2">
        <f t="shared" si="189"/>
        <v>-1.6799999999999926E-2</v>
      </c>
      <c r="D1595" s="2">
        <f t="shared" si="190"/>
        <v>2.3310599999999999</v>
      </c>
      <c r="E1595" s="2">
        <f t="shared" si="192"/>
        <v>2.3639000000000001</v>
      </c>
      <c r="F1595" s="2">
        <f t="shared" si="193"/>
        <v>2.4186349999999996</v>
      </c>
      <c r="G1595" s="2">
        <f t="shared" si="195"/>
        <v>2.4147620000000005</v>
      </c>
      <c r="H1595" s="2">
        <f t="shared" si="191"/>
        <v>2.7941999999999969</v>
      </c>
      <c r="I1595" s="2">
        <f t="array" ref="I1595">SUMPRODUCT(B1579:B1598, (ROW(B1579:B1598)-ROW(B1579)+1)) / (20*21/2)</f>
        <v>2.3693504761904767</v>
      </c>
      <c r="J1595" s="2">
        <f t="shared" si="194"/>
        <v>2.396029109982587</v>
      </c>
      <c r="K1595" s="2">
        <f t="shared" si="196"/>
        <v>2.4355940473340252</v>
      </c>
    </row>
    <row r="1596" spans="1:11" ht="13.5" x14ac:dyDescent="0.25">
      <c r="A1596" s="3">
        <f>TITRES_STAT!B1599</f>
        <v>44636</v>
      </c>
      <c r="B1596" s="5">
        <f>TITRES_STAT!D1599</f>
        <v>2.3580000000000001</v>
      </c>
      <c r="C1596" s="2">
        <f t="shared" si="189"/>
        <v>5.0499999999999989E-2</v>
      </c>
      <c r="D1596" s="2">
        <f t="shared" si="190"/>
        <v>2.3344200000000002</v>
      </c>
      <c r="E1596" s="2">
        <f t="shared" si="192"/>
        <v>2.3571600000000004</v>
      </c>
      <c r="F1596" s="2">
        <f t="shared" si="193"/>
        <v>2.4123199999999994</v>
      </c>
      <c r="G1596" s="2">
        <f t="shared" si="195"/>
        <v>2.4152680000000002</v>
      </c>
      <c r="H1596" s="2">
        <f t="shared" si="191"/>
        <v>2.7913044999999972</v>
      </c>
      <c r="I1596" s="2">
        <f t="array" ref="I1596">SUMPRODUCT(B1580:B1599, (ROW(B1580:B1599)-ROW(B1580)+1)) / (20*21/2)</f>
        <v>2.365620952380953</v>
      </c>
      <c r="J1596" s="2">
        <f t="shared" si="194"/>
        <v>2.3924072899842455</v>
      </c>
      <c r="K1596" s="2">
        <f t="shared" si="196"/>
        <v>2.4325511435170046</v>
      </c>
    </row>
    <row r="1597" spans="1:11" ht="13.5" x14ac:dyDescent="0.25">
      <c r="A1597" s="3">
        <f>TITRES_STAT!B1600</f>
        <v>44637</v>
      </c>
      <c r="B1597" s="5">
        <f>TITRES_STAT!D1600</f>
        <v>2.3580000000000001</v>
      </c>
      <c r="C1597" s="2">
        <f t="shared" si="189"/>
        <v>0</v>
      </c>
      <c r="D1597" s="2">
        <f t="shared" si="190"/>
        <v>2.3344200000000002</v>
      </c>
      <c r="E1597" s="2">
        <f t="shared" si="192"/>
        <v>2.3563200000000006</v>
      </c>
      <c r="F1597" s="2">
        <f t="shared" si="193"/>
        <v>2.4047399999999994</v>
      </c>
      <c r="G1597" s="2">
        <f t="shared" si="195"/>
        <v>2.4154360000000001</v>
      </c>
      <c r="H1597" s="2">
        <f t="shared" si="191"/>
        <v>2.788408999999997</v>
      </c>
      <c r="I1597" s="2">
        <f t="array" ref="I1597">SUMPRODUCT(B1581:B1600, (ROW(B1581:B1600)-ROW(B1581)+1)) / (20*21/2)</f>
        <v>2.36020380952381</v>
      </c>
      <c r="J1597" s="2">
        <f t="shared" si="194"/>
        <v>2.3891304052238413</v>
      </c>
      <c r="K1597" s="2">
        <f t="shared" si="196"/>
        <v>2.4296275692614362</v>
      </c>
    </row>
    <row r="1598" spans="1:11" ht="13.5" x14ac:dyDescent="0.25">
      <c r="A1598" s="3">
        <f>TITRES_STAT!B1601</f>
        <v>44638</v>
      </c>
      <c r="B1598" s="5">
        <f>TITRES_STAT!D1601</f>
        <v>2.3580000000000001</v>
      </c>
      <c r="C1598" s="2">
        <f t="shared" si="189"/>
        <v>0</v>
      </c>
      <c r="D1598" s="2">
        <f t="shared" si="190"/>
        <v>2.3411600000000004</v>
      </c>
      <c r="E1598" s="2">
        <f t="shared" si="192"/>
        <v>2.3529500000000008</v>
      </c>
      <c r="F1598" s="2">
        <f t="shared" si="193"/>
        <v>2.3971599999999995</v>
      </c>
      <c r="G1598" s="2">
        <f t="shared" si="195"/>
        <v>2.4156040000000001</v>
      </c>
      <c r="H1598" s="2">
        <f t="shared" si="191"/>
        <v>2.7855134999999955</v>
      </c>
      <c r="I1598" s="2">
        <f t="array" ref="I1598">SUMPRODUCT(B1582:B1601, (ROW(B1582:B1601)-ROW(B1582)+1)) / (20*21/2)</f>
        <v>2.357878095238096</v>
      </c>
      <c r="J1598" s="2">
        <f t="shared" si="194"/>
        <v>2.3861656047263327</v>
      </c>
      <c r="K1598" s="2">
        <f t="shared" si="196"/>
        <v>2.4268186449766742</v>
      </c>
    </row>
    <row r="1599" spans="1:11" ht="13.5" x14ac:dyDescent="0.25">
      <c r="A1599" s="3">
        <f>TITRES_STAT!B1602</f>
        <v>44641</v>
      </c>
      <c r="B1599" s="5">
        <f>TITRES_STAT!D1602</f>
        <v>2.3580000000000001</v>
      </c>
      <c r="C1599" s="2">
        <f t="shared" si="189"/>
        <v>0</v>
      </c>
      <c r="D1599" s="2">
        <f t="shared" si="190"/>
        <v>2.3479000000000001</v>
      </c>
      <c r="E1599" s="2">
        <f t="shared" si="192"/>
        <v>2.3479000000000005</v>
      </c>
      <c r="F1599" s="2">
        <f t="shared" si="193"/>
        <v>2.3895799999999996</v>
      </c>
      <c r="G1599" s="2">
        <f t="shared" si="195"/>
        <v>2.4161100000000002</v>
      </c>
      <c r="H1599" s="2">
        <f t="shared" si="191"/>
        <v>2.782822499999996</v>
      </c>
      <c r="I1599" s="2">
        <f t="array" ref="I1599">SUMPRODUCT(B1583:B1602, (ROW(B1583:B1602)-ROW(B1583)+1)) / (20*21/2)</f>
        <v>2.3545138095238101</v>
      </c>
      <c r="J1599" s="2">
        <f t="shared" si="194"/>
        <v>2.3834831661809677</v>
      </c>
      <c r="K1599" s="2">
        <f t="shared" si="196"/>
        <v>2.4241198745854322</v>
      </c>
    </row>
    <row r="1600" spans="1:11" ht="13.5" x14ac:dyDescent="0.25">
      <c r="A1600" s="3">
        <f>TITRES_STAT!B1603</f>
        <v>44642</v>
      </c>
      <c r="B1600" s="5">
        <f>TITRES_STAT!D1603</f>
        <v>2.3327</v>
      </c>
      <c r="C1600" s="2">
        <f t="shared" si="189"/>
        <v>-2.53000000000001E-2</v>
      </c>
      <c r="D1600" s="2">
        <f t="shared" si="190"/>
        <v>2.3529400000000003</v>
      </c>
      <c r="E1600" s="2">
        <f t="shared" si="192"/>
        <v>2.3420000000000001</v>
      </c>
      <c r="F1600" s="2">
        <f t="shared" si="193"/>
        <v>2.3824199999999993</v>
      </c>
      <c r="G1600" s="2">
        <f t="shared" si="195"/>
        <v>2.4169520000000002</v>
      </c>
      <c r="H1600" s="2">
        <f t="shared" si="191"/>
        <v>2.7800049999999965</v>
      </c>
      <c r="I1600" s="2">
        <f t="array" ref="I1600">SUMPRODUCT(B1584:B1603, (ROW(B1584:B1603)-ROW(B1584)+1)) / (20*21/2)</f>
        <v>2.351630476190476</v>
      </c>
      <c r="J1600" s="2">
        <f t="shared" si="194"/>
        <v>2.3786466741637327</v>
      </c>
      <c r="K1600" s="2">
        <f t="shared" si="196"/>
        <v>2.4205347814644349</v>
      </c>
    </row>
    <row r="1601" spans="1:11" ht="13.5" x14ac:dyDescent="0.25">
      <c r="A1601" s="3">
        <f>TITRES_STAT!B1604</f>
        <v>44643</v>
      </c>
      <c r="B1601" s="5">
        <f>TITRES_STAT!D1604</f>
        <v>2.3580000000000001</v>
      </c>
      <c r="C1601" s="2">
        <f t="shared" si="189"/>
        <v>2.53000000000001E-2</v>
      </c>
      <c r="D1601" s="2">
        <f t="shared" si="190"/>
        <v>2.3529400000000003</v>
      </c>
      <c r="E1601" s="2">
        <f t="shared" si="192"/>
        <v>2.34368</v>
      </c>
      <c r="F1601" s="2">
        <f t="shared" si="193"/>
        <v>2.3765249999999996</v>
      </c>
      <c r="G1601" s="2">
        <f t="shared" si="195"/>
        <v>2.4186360000000002</v>
      </c>
      <c r="H1601" s="2">
        <f t="shared" si="191"/>
        <v>2.7771094999999959</v>
      </c>
      <c r="I1601" s="2">
        <f t="array" ref="I1601">SUMPRODUCT(B1585:B1604, (ROW(B1585:B1604)-ROW(B1585)+1)) / (20*21/2)</f>
        <v>2.3508280952380951</v>
      </c>
      <c r="J1601" s="2">
        <f t="shared" si="194"/>
        <v>2.3766803242433774</v>
      </c>
      <c r="K1601" s="2">
        <f t="shared" si="196"/>
        <v>2.4180824370932807</v>
      </c>
    </row>
    <row r="1602" spans="1:11" ht="13.5" x14ac:dyDescent="0.25">
      <c r="A1602" s="3">
        <f>TITRES_STAT!B1605</f>
        <v>44644</v>
      </c>
      <c r="B1602" s="5">
        <f>TITRES_STAT!D1605</f>
        <v>2.3412000000000002</v>
      </c>
      <c r="C1602" s="2">
        <f t="shared" si="189"/>
        <v>-1.6799999999999926E-2</v>
      </c>
      <c r="D1602" s="2">
        <f t="shared" si="190"/>
        <v>2.3495800000000004</v>
      </c>
      <c r="E1602" s="2">
        <f t="shared" si="192"/>
        <v>2.3420000000000001</v>
      </c>
      <c r="F1602" s="2">
        <f t="shared" si="193"/>
        <v>2.3714749999999998</v>
      </c>
      <c r="G1602" s="2">
        <f t="shared" si="195"/>
        <v>2.4199839999999999</v>
      </c>
      <c r="H1602" s="2">
        <f t="shared" si="191"/>
        <v>2.7742114999999963</v>
      </c>
      <c r="I1602" s="2">
        <f t="array" ref="I1602">SUMPRODUCT(B1586:B1605, (ROW(B1586:B1605)-ROW(B1586)+1)) / (20*21/2)</f>
        <v>2.3496266666666665</v>
      </c>
      <c r="J1602" s="2">
        <f t="shared" si="194"/>
        <v>2.3733012457440079</v>
      </c>
      <c r="K1602" s="2">
        <f t="shared" si="196"/>
        <v>2.415067439560211</v>
      </c>
    </row>
    <row r="1603" spans="1:11" ht="13.5" x14ac:dyDescent="0.25">
      <c r="A1603" s="3">
        <f>TITRES_STAT!B1606</f>
        <v>44645</v>
      </c>
      <c r="B1603" s="5">
        <f>TITRES_STAT!D1606</f>
        <v>2.3412000000000002</v>
      </c>
      <c r="C1603" s="2">
        <f t="shared" si="189"/>
        <v>0</v>
      </c>
      <c r="D1603" s="2">
        <f t="shared" si="190"/>
        <v>2.3462200000000002</v>
      </c>
      <c r="E1603" s="2">
        <f t="shared" si="192"/>
        <v>2.3436900000000005</v>
      </c>
      <c r="F1603" s="2">
        <f t="shared" si="193"/>
        <v>2.366425</v>
      </c>
      <c r="G1603" s="2">
        <f t="shared" si="195"/>
        <v>2.4209960000000001</v>
      </c>
      <c r="H1603" s="2">
        <f t="shared" si="191"/>
        <v>2.7712319999999964</v>
      </c>
      <c r="I1603" s="2">
        <f t="array" ref="I1603">SUMPRODUCT(B1587:B1606, (ROW(B1587:B1606)-ROW(B1587)+1)) / (20*21/2)</f>
        <v>2.3488661904761909</v>
      </c>
      <c r="J1603" s="2">
        <f t="shared" si="194"/>
        <v>2.3702439842445786</v>
      </c>
      <c r="K1603" s="2">
        <f t="shared" si="196"/>
        <v>2.4121706772245166</v>
      </c>
    </row>
    <row r="1604" spans="1:11" ht="13.5" x14ac:dyDescent="0.25">
      <c r="A1604" s="3">
        <f>TITRES_STAT!B1607</f>
        <v>44648</v>
      </c>
      <c r="B1604" s="5">
        <f>TITRES_STAT!D1607</f>
        <v>2.3580000000000001</v>
      </c>
      <c r="C1604" s="2">
        <f t="shared" ref="C1604:C1667" si="197">B1604-B1603</f>
        <v>1.6799999999999926E-2</v>
      </c>
      <c r="D1604" s="2">
        <f t="shared" si="190"/>
        <v>2.3462200000000002</v>
      </c>
      <c r="E1604" s="2">
        <f t="shared" si="192"/>
        <v>2.3470600000000004</v>
      </c>
      <c r="F1604" s="2">
        <f t="shared" si="193"/>
        <v>2.362215</v>
      </c>
      <c r="G1604" s="2">
        <f t="shared" si="195"/>
        <v>2.4226800000000002</v>
      </c>
      <c r="H1604" s="2">
        <f t="shared" si="191"/>
        <v>2.7683364999999962</v>
      </c>
      <c r="I1604" s="2">
        <f t="array" ref="I1604">SUMPRODUCT(B1588:B1607, (ROW(B1588:B1607)-ROW(B1588)+1)) / (20*21/2)</f>
        <v>2.3484666666666674</v>
      </c>
      <c r="J1604" s="2">
        <f t="shared" si="194"/>
        <v>2.3690778905069996</v>
      </c>
      <c r="K1604" s="2">
        <f t="shared" si="196"/>
        <v>2.4100463369412024</v>
      </c>
    </row>
    <row r="1605" spans="1:11" ht="13.5" x14ac:dyDescent="0.25">
      <c r="A1605" s="3">
        <f>TITRES_STAT!B1608</f>
        <v>44649</v>
      </c>
      <c r="B1605" s="5">
        <f>TITRES_STAT!D1608</f>
        <v>2.3496000000000001</v>
      </c>
      <c r="C1605" s="2">
        <f t="shared" si="197"/>
        <v>-8.3999999999999631E-3</v>
      </c>
      <c r="D1605" s="2">
        <f t="shared" si="190"/>
        <v>2.3496000000000001</v>
      </c>
      <c r="E1605" s="2">
        <f t="shared" si="192"/>
        <v>2.3512700000000004</v>
      </c>
      <c r="F1605" s="2">
        <f t="shared" si="193"/>
        <v>2.3575850000000003</v>
      </c>
      <c r="G1605" s="2">
        <f t="shared" si="195"/>
        <v>2.4243640000000002</v>
      </c>
      <c r="H1605" s="2">
        <f t="shared" si="191"/>
        <v>2.7651534999999967</v>
      </c>
      <c r="I1605" s="2">
        <f t="array" ref="I1605">SUMPRODUCT(B1589:B1608, (ROW(B1589:B1608)-ROW(B1589)+1)) / (20*21/2)</f>
        <v>2.348147142857143</v>
      </c>
      <c r="J1605" s="2">
        <f t="shared" si="194"/>
        <v>2.367222853315857</v>
      </c>
      <c r="K1605" s="2">
        <f t="shared" si="196"/>
        <v>2.407675892355273</v>
      </c>
    </row>
    <row r="1606" spans="1:11" ht="13.5" x14ac:dyDescent="0.25">
      <c r="A1606" s="3">
        <f>TITRES_STAT!B1609</f>
        <v>44650</v>
      </c>
      <c r="B1606" s="5">
        <f>TITRES_STAT!D1609</f>
        <v>2.3496000000000001</v>
      </c>
      <c r="C1606" s="2">
        <f t="shared" si="197"/>
        <v>0</v>
      </c>
      <c r="D1606" s="2">
        <f t="shared" ref="D1606:D1669" si="198">AVERAGE(B1602:B1606)</f>
        <v>2.3479200000000002</v>
      </c>
      <c r="E1606" s="2">
        <f t="shared" si="192"/>
        <v>2.3504300000000002</v>
      </c>
      <c r="F1606" s="2">
        <f t="shared" si="193"/>
        <v>2.3537950000000003</v>
      </c>
      <c r="G1606" s="2">
        <f t="shared" si="195"/>
        <v>2.4233540000000002</v>
      </c>
      <c r="H1606" s="2">
        <f t="shared" si="191"/>
        <v>2.7618064999999969</v>
      </c>
      <c r="I1606" s="2">
        <f t="array" ref="I1606">SUMPRODUCT(B1590:B1609, (ROW(B1590:B1609)-ROW(B1590)+1)) / (20*21/2)</f>
        <v>2.3440185714285717</v>
      </c>
      <c r="J1606" s="2">
        <f t="shared" si="194"/>
        <v>2.3655444863333948</v>
      </c>
      <c r="K1606" s="2">
        <f t="shared" si="196"/>
        <v>2.4053984063805562</v>
      </c>
    </row>
    <row r="1607" spans="1:11" ht="13.5" x14ac:dyDescent="0.25">
      <c r="A1607" s="3">
        <f>TITRES_STAT!B1610</f>
        <v>44651</v>
      </c>
      <c r="B1607" s="5">
        <f>TITRES_STAT!D1610</f>
        <v>2.3496000000000001</v>
      </c>
      <c r="C1607" s="2">
        <f t="shared" si="197"/>
        <v>0</v>
      </c>
      <c r="D1607" s="2">
        <f t="shared" si="198"/>
        <v>2.3496000000000001</v>
      </c>
      <c r="E1607" s="2">
        <f t="shared" si="192"/>
        <v>2.3495900000000001</v>
      </c>
      <c r="F1607" s="2">
        <f t="shared" si="193"/>
        <v>2.3529550000000006</v>
      </c>
      <c r="G1607" s="2">
        <f t="shared" si="195"/>
        <v>2.4225120000000002</v>
      </c>
      <c r="H1607" s="2">
        <f t="shared" si="191"/>
        <v>2.7578049999999963</v>
      </c>
      <c r="I1607" s="2">
        <f t="array" ref="I1607">SUMPRODUCT(B1591:B1610, (ROW(B1591:B1610)-ROW(B1591)+1)) / (20*21/2)</f>
        <v>2.3451804761904764</v>
      </c>
      <c r="J1607" s="2">
        <f t="shared" si="194"/>
        <v>2.3640259638254526</v>
      </c>
      <c r="K1607" s="2">
        <f t="shared" si="196"/>
        <v>2.4032102335813188</v>
      </c>
    </row>
    <row r="1608" spans="1:11" ht="13.5" x14ac:dyDescent="0.25">
      <c r="A1608" s="3">
        <f>TITRES_STAT!B1611</f>
        <v>44652</v>
      </c>
      <c r="B1608" s="5">
        <f>TITRES_STAT!D1611</f>
        <v>2.3496000000000001</v>
      </c>
      <c r="C1608" s="2">
        <f t="shared" si="197"/>
        <v>0</v>
      </c>
      <c r="D1608" s="2">
        <f t="shared" si="198"/>
        <v>2.35128</v>
      </c>
      <c r="E1608" s="2">
        <f t="shared" si="192"/>
        <v>2.3487499999999999</v>
      </c>
      <c r="F1608" s="2">
        <f t="shared" si="193"/>
        <v>2.3508500000000003</v>
      </c>
      <c r="G1608" s="2">
        <f t="shared" si="195"/>
        <v>2.4216700000000002</v>
      </c>
      <c r="H1608" s="2">
        <f t="shared" si="191"/>
        <v>2.7540084999999972</v>
      </c>
      <c r="I1608" s="2">
        <f t="array" ref="I1608">SUMPRODUCT(B1592:B1611, (ROW(B1592:B1611)-ROW(B1592)+1)) / (20*21/2)</f>
        <v>2.3465028571428572</v>
      </c>
      <c r="J1608" s="2">
        <f t="shared" si="194"/>
        <v>2.3626520625087428</v>
      </c>
      <c r="K1608" s="2">
        <f t="shared" si="196"/>
        <v>2.4011078714800904</v>
      </c>
    </row>
    <row r="1609" spans="1:11" ht="13.5" x14ac:dyDescent="0.25">
      <c r="A1609" s="3">
        <f>TITRES_STAT!B1612</f>
        <v>44655</v>
      </c>
      <c r="B1609" s="5">
        <f>TITRES_STAT!D1612</f>
        <v>2.3075000000000001</v>
      </c>
      <c r="C1609" s="2">
        <f t="shared" si="197"/>
        <v>-4.2100000000000026E-2</v>
      </c>
      <c r="D1609" s="2">
        <f t="shared" si="198"/>
        <v>2.34118</v>
      </c>
      <c r="E1609" s="2">
        <f t="shared" si="192"/>
        <v>2.3437000000000001</v>
      </c>
      <c r="F1609" s="2">
        <f t="shared" si="193"/>
        <v>2.3458000000000006</v>
      </c>
      <c r="G1609" s="2">
        <f t="shared" si="195"/>
        <v>2.4206600000000003</v>
      </c>
      <c r="H1609" s="2">
        <f t="shared" si="191"/>
        <v>2.7491419999999973</v>
      </c>
      <c r="I1609" s="2">
        <f t="array" ref="I1609">SUMPRODUCT(B1593:B1612, (ROW(B1593:B1612)-ROW(B1593)+1)) / (20*21/2)</f>
        <v>2.3461452380952381</v>
      </c>
      <c r="J1609" s="2">
        <f t="shared" si="194"/>
        <v>2.3573994851269577</v>
      </c>
      <c r="K1609" s="2">
        <f t="shared" si="196"/>
        <v>2.3974369745593025</v>
      </c>
    </row>
    <row r="1610" spans="1:11" ht="13.5" x14ac:dyDescent="0.25">
      <c r="A1610" s="3">
        <f>TITRES_STAT!B1613</f>
        <v>44656</v>
      </c>
      <c r="B1610" s="5">
        <f>TITRES_STAT!D1613</f>
        <v>2.3580000000000001</v>
      </c>
      <c r="C1610" s="2">
        <f t="shared" si="197"/>
        <v>5.0499999999999989E-2</v>
      </c>
      <c r="D1610" s="2">
        <f t="shared" si="198"/>
        <v>2.3428600000000004</v>
      </c>
      <c r="E1610" s="2">
        <f t="shared" si="192"/>
        <v>2.3462300000000003</v>
      </c>
      <c r="F1610" s="2">
        <f t="shared" si="193"/>
        <v>2.3441150000000004</v>
      </c>
      <c r="G1610" s="2">
        <f t="shared" si="195"/>
        <v>2.4215020000000003</v>
      </c>
      <c r="H1610" s="2">
        <f t="shared" ref="H1610:H1673" si="199">AVERAGE(B1411:B1610)</f>
        <v>2.7435464999999972</v>
      </c>
      <c r="I1610" s="2">
        <f t="array" ref="I1610">SUMPRODUCT(B1594:B1613, (ROW(B1594:B1613)-ROW(B1594)+1)) / (20*21/2)</f>
        <v>2.3458676190476195</v>
      </c>
      <c r="J1610" s="2">
        <f t="shared" si="194"/>
        <v>2.3574566770196284</v>
      </c>
      <c r="K1610" s="2">
        <f t="shared" si="196"/>
        <v>2.3958904265373695</v>
      </c>
    </row>
    <row r="1611" spans="1:11" ht="13.5" x14ac:dyDescent="0.25">
      <c r="A1611" s="3">
        <f>TITRES_STAT!B1614</f>
        <v>44657</v>
      </c>
      <c r="B1611" s="5">
        <f>TITRES_STAT!D1614</f>
        <v>2.3580000000000001</v>
      </c>
      <c r="C1611" s="2">
        <f t="shared" si="197"/>
        <v>0</v>
      </c>
      <c r="D1611" s="2">
        <f t="shared" si="198"/>
        <v>2.3445400000000003</v>
      </c>
      <c r="E1611" s="2">
        <f t="shared" si="192"/>
        <v>2.3462300000000003</v>
      </c>
      <c r="F1611" s="2">
        <f t="shared" si="193"/>
        <v>2.3449550000000001</v>
      </c>
      <c r="G1611" s="2">
        <f t="shared" si="195"/>
        <v>2.4223440000000007</v>
      </c>
      <c r="H1611" s="2">
        <f t="shared" si="199"/>
        <v>2.7373374999999966</v>
      </c>
      <c r="I1611" s="2">
        <f t="array" ref="I1611">SUMPRODUCT(B1595:B1614, (ROW(B1595:B1614)-ROW(B1595)+1)) / (20*21/2)</f>
        <v>2.345509523809524</v>
      </c>
      <c r="J1611" s="2">
        <f t="shared" si="194"/>
        <v>2.3575084220653779</v>
      </c>
      <c r="K1611" s="2">
        <f t="shared" si="196"/>
        <v>2.394404527457473</v>
      </c>
    </row>
    <row r="1612" spans="1:11" ht="13.5" x14ac:dyDescent="0.25">
      <c r="A1612" s="3">
        <f>TITRES_STAT!B1615</f>
        <v>44658</v>
      </c>
      <c r="B1612" s="5">
        <f>TITRES_STAT!D1615</f>
        <v>2.3412000000000002</v>
      </c>
      <c r="C1612" s="2">
        <f t="shared" si="197"/>
        <v>-1.6799999999999926E-2</v>
      </c>
      <c r="D1612" s="2">
        <f t="shared" si="198"/>
        <v>2.3428600000000004</v>
      </c>
      <c r="E1612" s="2">
        <f t="shared" ref="E1612:E1675" si="200">AVERAGE(B1603:B1612)</f>
        <v>2.3462300000000003</v>
      </c>
      <c r="F1612" s="2">
        <f t="shared" si="193"/>
        <v>2.3441149999999999</v>
      </c>
      <c r="G1612" s="2">
        <f t="shared" si="195"/>
        <v>2.4201560000000004</v>
      </c>
      <c r="H1612" s="2">
        <f t="shared" si="199"/>
        <v>2.7314534999999971</v>
      </c>
      <c r="I1612" s="2">
        <f t="array" ref="I1612">SUMPRODUCT(B1596:B1615, (ROW(B1596:B1615)-ROW(B1596)+1)) / (20*21/2)</f>
        <v>2.3442614285714289</v>
      </c>
      <c r="J1612" s="2">
        <f t="shared" si="194"/>
        <v>2.3559552390115321</v>
      </c>
      <c r="K1612" s="2">
        <f t="shared" si="196"/>
        <v>2.3923180754003175</v>
      </c>
    </row>
    <row r="1613" spans="1:11" ht="13.5" x14ac:dyDescent="0.25">
      <c r="A1613" s="3">
        <f>TITRES_STAT!B1616</f>
        <v>44659</v>
      </c>
      <c r="B1613" s="5">
        <f>TITRES_STAT!D1616</f>
        <v>2.3412000000000002</v>
      </c>
      <c r="C1613" s="2">
        <f t="shared" si="197"/>
        <v>0</v>
      </c>
      <c r="D1613" s="2">
        <f t="shared" si="198"/>
        <v>2.3411800000000005</v>
      </c>
      <c r="E1613" s="2">
        <f t="shared" si="200"/>
        <v>2.3462300000000003</v>
      </c>
      <c r="F1613" s="2">
        <f t="shared" si="193"/>
        <v>2.3449599999999999</v>
      </c>
      <c r="G1613" s="2">
        <f t="shared" si="195"/>
        <v>2.4166200000000004</v>
      </c>
      <c r="H1613" s="2">
        <f t="shared" si="199"/>
        <v>2.7264694999999972</v>
      </c>
      <c r="I1613" s="2">
        <f t="array" ref="I1613">SUMPRODUCT(B1597:B1616, (ROW(B1597:B1616)-ROW(B1597)+1)) / (20*21/2)</f>
        <v>2.3420933333333336</v>
      </c>
      <c r="J1613" s="2">
        <f t="shared" si="194"/>
        <v>2.3545499781532908</v>
      </c>
      <c r="K1613" s="2">
        <f t="shared" si="196"/>
        <v>2.3903134449924619</v>
      </c>
    </row>
    <row r="1614" spans="1:11" ht="13.5" x14ac:dyDescent="0.25">
      <c r="A1614" s="3">
        <f>TITRES_STAT!B1617</f>
        <v>44662</v>
      </c>
      <c r="B1614" s="5">
        <f>TITRES_STAT!D1617</f>
        <v>2.3412000000000002</v>
      </c>
      <c r="C1614" s="2">
        <f t="shared" si="197"/>
        <v>0</v>
      </c>
      <c r="D1614" s="2">
        <f t="shared" si="198"/>
        <v>2.3479200000000002</v>
      </c>
      <c r="E1614" s="2">
        <f t="shared" si="200"/>
        <v>2.3445500000000004</v>
      </c>
      <c r="F1614" s="2">
        <f t="shared" si="193"/>
        <v>2.3458049999999995</v>
      </c>
      <c r="G1614" s="2">
        <f t="shared" si="195"/>
        <v>2.4119040000000003</v>
      </c>
      <c r="H1614" s="2">
        <f t="shared" si="199"/>
        <v>2.7214034999999974</v>
      </c>
      <c r="I1614" s="2">
        <f t="array" ref="I1614">SUMPRODUCT(B1598:B1617, (ROW(B1598:B1617)-ROW(B1598)+1)) / (20*21/2)</f>
        <v>2.3400857142857148</v>
      </c>
      <c r="J1614" s="2">
        <f t="shared" si="194"/>
        <v>2.353278551662501</v>
      </c>
      <c r="K1614" s="2">
        <f t="shared" si="196"/>
        <v>2.3883874275417774</v>
      </c>
    </row>
    <row r="1615" spans="1:11" ht="13.5" x14ac:dyDescent="0.25">
      <c r="A1615" s="3">
        <f>TITRES_STAT!B1618</f>
        <v>44663</v>
      </c>
      <c r="B1615" s="5">
        <f>TITRES_STAT!D1618</f>
        <v>2.3327</v>
      </c>
      <c r="C1615" s="2">
        <f t="shared" si="197"/>
        <v>-8.5000000000001741E-3</v>
      </c>
      <c r="D1615" s="2">
        <f t="shared" si="198"/>
        <v>2.3428600000000004</v>
      </c>
      <c r="E1615" s="2">
        <f t="shared" si="200"/>
        <v>2.3428600000000004</v>
      </c>
      <c r="F1615" s="2">
        <f t="shared" si="193"/>
        <v>2.3470649999999997</v>
      </c>
      <c r="G1615" s="2">
        <f t="shared" si="195"/>
        <v>2.4073560000000005</v>
      </c>
      <c r="H1615" s="2">
        <f t="shared" si="199"/>
        <v>2.7163769999999978</v>
      </c>
      <c r="I1615" s="2">
        <f t="array" ref="I1615">SUMPRODUCT(B1599:B1618, (ROW(B1599:B1618)-ROW(B1599)+1)) / (20*21/2)</f>
        <v>2.3382385714285716</v>
      </c>
      <c r="J1615" s="2">
        <f t="shared" si="194"/>
        <v>2.3513186895994056</v>
      </c>
      <c r="K1615" s="2">
        <f t="shared" si="196"/>
        <v>2.3862036068538646</v>
      </c>
    </row>
    <row r="1616" spans="1:11" ht="13.5" x14ac:dyDescent="0.25">
      <c r="A1616" s="3">
        <f>TITRES_STAT!B1619</f>
        <v>44664</v>
      </c>
      <c r="B1616" s="5">
        <f>TITRES_STAT!D1619</f>
        <v>2.3243</v>
      </c>
      <c r="C1616" s="2">
        <f t="shared" si="197"/>
        <v>-8.3999999999999631E-3</v>
      </c>
      <c r="D1616" s="2">
        <f t="shared" si="198"/>
        <v>2.3361200000000002</v>
      </c>
      <c r="E1616" s="2">
        <f t="shared" si="200"/>
        <v>2.3403300000000002</v>
      </c>
      <c r="F1616" s="2">
        <f t="shared" si="193"/>
        <v>2.34538</v>
      </c>
      <c r="G1616" s="2">
        <f t="shared" si="195"/>
        <v>2.4028080000000007</v>
      </c>
      <c r="H1616" s="2">
        <f t="shared" si="199"/>
        <v>2.7113084999999977</v>
      </c>
      <c r="I1616" s="2">
        <f t="array" ref="I1616">SUMPRODUCT(B1600:B1619, (ROW(B1600:B1619)-ROW(B1600)+1)) / (20*21/2)</f>
        <v>2.3365519047619046</v>
      </c>
      <c r="J1616" s="2">
        <f t="shared" si="194"/>
        <v>2.3487454810661288</v>
      </c>
      <c r="K1616" s="2">
        <f t="shared" si="196"/>
        <v>2.3837760144282227</v>
      </c>
    </row>
    <row r="1617" spans="1:11" ht="13.5" x14ac:dyDescent="0.25">
      <c r="A1617" s="3">
        <f>TITRES_STAT!B1620</f>
        <v>44665</v>
      </c>
      <c r="B1617" s="5">
        <f>TITRES_STAT!D1620</f>
        <v>2.3243</v>
      </c>
      <c r="C1617" s="2">
        <f t="shared" si="197"/>
        <v>0</v>
      </c>
      <c r="D1617" s="2">
        <f t="shared" si="198"/>
        <v>2.3327400000000003</v>
      </c>
      <c r="E1617" s="2">
        <f t="shared" si="200"/>
        <v>2.3378000000000005</v>
      </c>
      <c r="F1617" s="2">
        <f t="shared" si="193"/>
        <v>2.3436950000000003</v>
      </c>
      <c r="G1617" s="2">
        <f t="shared" si="195"/>
        <v>2.3994400000000002</v>
      </c>
      <c r="H1617" s="2">
        <f t="shared" si="199"/>
        <v>2.7062809999999979</v>
      </c>
      <c r="I1617" s="2">
        <f t="array" ref="I1617">SUMPRODUCT(B1601:B1620, (ROW(B1601:B1620)-ROW(B1601)+1)) / (20*21/2)</f>
        <v>2.3342257142857146</v>
      </c>
      <c r="J1617" s="2">
        <f t="shared" si="194"/>
        <v>2.3464173400122119</v>
      </c>
      <c r="K1617" s="2">
        <f t="shared" si="196"/>
        <v>2.3814436217055475</v>
      </c>
    </row>
    <row r="1618" spans="1:11" ht="13.5" x14ac:dyDescent="0.25">
      <c r="A1618" s="3">
        <f>TITRES_STAT!B1621</f>
        <v>44666</v>
      </c>
      <c r="B1618" s="5">
        <f>TITRES_STAT!D1621</f>
        <v>2.3243</v>
      </c>
      <c r="C1618" s="2">
        <f t="shared" si="197"/>
        <v>0</v>
      </c>
      <c r="D1618" s="2">
        <f t="shared" si="198"/>
        <v>2.3293599999999999</v>
      </c>
      <c r="E1618" s="2">
        <f t="shared" si="200"/>
        <v>2.3352700000000004</v>
      </c>
      <c r="F1618" s="2">
        <f t="shared" si="193"/>
        <v>2.3420100000000001</v>
      </c>
      <c r="G1618" s="2">
        <f t="shared" si="195"/>
        <v>2.395734</v>
      </c>
      <c r="H1618" s="2">
        <f t="shared" si="199"/>
        <v>2.7017849999999983</v>
      </c>
      <c r="I1618" s="2">
        <f t="array" ref="I1618">SUMPRODUCT(B1602:B1621, (ROW(B1602:B1621)-ROW(B1602)+1)) / (20*21/2)</f>
        <v>2.333579523809524</v>
      </c>
      <c r="J1618" s="2">
        <f t="shared" si="194"/>
        <v>2.3443109266777156</v>
      </c>
      <c r="K1618" s="2">
        <f t="shared" si="196"/>
        <v>2.3792026953641536</v>
      </c>
    </row>
    <row r="1619" spans="1:11" ht="13.5" x14ac:dyDescent="0.25">
      <c r="A1619" s="3">
        <f>TITRES_STAT!B1622</f>
        <v>44669</v>
      </c>
      <c r="B1619" s="5">
        <f>TITRES_STAT!D1622</f>
        <v>2.3243</v>
      </c>
      <c r="C1619" s="2">
        <f t="shared" si="197"/>
        <v>0</v>
      </c>
      <c r="D1619" s="2">
        <f t="shared" si="198"/>
        <v>2.3259799999999999</v>
      </c>
      <c r="E1619" s="2">
        <f t="shared" si="200"/>
        <v>2.3369500000000007</v>
      </c>
      <c r="F1619" s="2">
        <f t="shared" si="193"/>
        <v>2.3403250000000004</v>
      </c>
      <c r="G1619" s="2">
        <f t="shared" si="195"/>
        <v>2.3925339999999999</v>
      </c>
      <c r="H1619" s="2">
        <f t="shared" si="199"/>
        <v>2.6972889999999978</v>
      </c>
      <c r="I1619" s="2">
        <f t="array" ref="I1619">SUMPRODUCT(B1603:B1622, (ROW(B1603:B1622)-ROW(B1603)+1)) / (20*21/2)</f>
        <v>2.3338633333333334</v>
      </c>
      <c r="J1619" s="2">
        <f t="shared" si="194"/>
        <v>2.342405124136981</v>
      </c>
      <c r="K1619" s="2">
        <f t="shared" si="196"/>
        <v>2.377049648487128</v>
      </c>
    </row>
    <row r="1620" spans="1:11" ht="13.5" x14ac:dyDescent="0.25">
      <c r="A1620" s="3">
        <f>TITRES_STAT!B1623</f>
        <v>44670</v>
      </c>
      <c r="B1620" s="5">
        <f>TITRES_STAT!D1623</f>
        <v>2.3159000000000001</v>
      </c>
      <c r="C1620" s="2">
        <f t="shared" si="197"/>
        <v>-8.3999999999999631E-3</v>
      </c>
      <c r="D1620" s="2">
        <f t="shared" si="198"/>
        <v>2.3226199999999997</v>
      </c>
      <c r="E1620" s="2">
        <f t="shared" si="200"/>
        <v>2.3327400000000003</v>
      </c>
      <c r="F1620" s="2">
        <f t="shared" ref="F1620:F1683" si="201">AVERAGE(B1601:B1620)</f>
        <v>2.3394850000000007</v>
      </c>
      <c r="G1620" s="2">
        <f t="shared" si="195"/>
        <v>2.3895019999999998</v>
      </c>
      <c r="H1620" s="2">
        <f t="shared" si="199"/>
        <v>2.6929554999999983</v>
      </c>
      <c r="I1620" s="2">
        <f t="array" ref="I1620">SUMPRODUCT(B1604:B1623, (ROW(B1604:B1623)-ROW(B1604)+1)) / (20*21/2)</f>
        <v>2.3341471428571428</v>
      </c>
      <c r="J1620" s="2">
        <f t="shared" si="194"/>
        <v>2.3398808266001261</v>
      </c>
      <c r="K1620" s="2">
        <f t="shared" si="196"/>
        <v>2.3746516230562604</v>
      </c>
    </row>
    <row r="1621" spans="1:11" ht="13.5" x14ac:dyDescent="0.25">
      <c r="A1621" s="3">
        <f>TITRES_STAT!B1624</f>
        <v>44671</v>
      </c>
      <c r="B1621" s="5">
        <f>TITRES_STAT!D1624</f>
        <v>2.3327</v>
      </c>
      <c r="C1621" s="2">
        <f t="shared" si="197"/>
        <v>1.6799999999999926E-2</v>
      </c>
      <c r="D1621" s="2">
        <f t="shared" si="198"/>
        <v>2.3243</v>
      </c>
      <c r="E1621" s="2">
        <f t="shared" si="200"/>
        <v>2.3302100000000001</v>
      </c>
      <c r="F1621" s="2">
        <f t="shared" si="201"/>
        <v>2.3382200000000006</v>
      </c>
      <c r="G1621" s="2">
        <f t="shared" si="195"/>
        <v>2.3868059999999995</v>
      </c>
      <c r="H1621" s="2">
        <f t="shared" si="199"/>
        <v>2.6887879999999988</v>
      </c>
      <c r="I1621" s="2">
        <f t="array" ref="I1621">SUMPRODUCT(B1605:B1624, (ROW(B1605:B1624)-ROW(B1605)+1)) / (20*21/2)</f>
        <v>2.3280119047619046</v>
      </c>
      <c r="J1621" s="2">
        <f t="shared" ref="J1621:J1684" si="202">$J$4*B1621+J1620*(1-$J$4)</f>
        <v>2.3391969383524951</v>
      </c>
      <c r="K1621" s="2">
        <f t="shared" si="196"/>
        <v>2.3730064613677797</v>
      </c>
    </row>
    <row r="1622" spans="1:11" ht="13.5" x14ac:dyDescent="0.25">
      <c r="A1622" s="3">
        <f>TITRES_STAT!B1625</f>
        <v>44672</v>
      </c>
      <c r="B1622" s="5">
        <f>TITRES_STAT!D1625</f>
        <v>2.3412000000000002</v>
      </c>
      <c r="C1622" s="2">
        <f t="shared" si="197"/>
        <v>8.5000000000001741E-3</v>
      </c>
      <c r="D1622" s="2">
        <f t="shared" si="198"/>
        <v>2.32768</v>
      </c>
      <c r="E1622" s="2">
        <f t="shared" si="200"/>
        <v>2.3302100000000001</v>
      </c>
      <c r="F1622" s="2">
        <f t="shared" si="201"/>
        <v>2.3382200000000006</v>
      </c>
      <c r="G1622" s="2">
        <f t="shared" si="195"/>
        <v>2.3834379999999995</v>
      </c>
      <c r="H1622" s="2">
        <f t="shared" si="199"/>
        <v>2.6849494999999992</v>
      </c>
      <c r="I1622" s="2">
        <f t="array" ref="I1622">SUMPRODUCT(B1606:B1625, (ROW(B1606:B1625)-ROW(B1606)+1)) / (20*21/2)</f>
        <v>2.3262871428571428</v>
      </c>
      <c r="J1622" s="2">
        <f t="shared" si="202"/>
        <v>2.3393877061284476</v>
      </c>
      <c r="K1622" s="2">
        <f t="shared" si="196"/>
        <v>2.3717591491572789</v>
      </c>
    </row>
    <row r="1623" spans="1:11" ht="13.5" x14ac:dyDescent="0.25">
      <c r="A1623" s="3">
        <f>TITRES_STAT!B1626</f>
        <v>44673</v>
      </c>
      <c r="B1623" s="5">
        <f>TITRES_STAT!D1626</f>
        <v>2.3412000000000002</v>
      </c>
      <c r="C1623" s="2">
        <f t="shared" si="197"/>
        <v>0</v>
      </c>
      <c r="D1623" s="2">
        <f t="shared" si="198"/>
        <v>2.3310599999999999</v>
      </c>
      <c r="E1623" s="2">
        <f t="shared" si="200"/>
        <v>2.3302100000000001</v>
      </c>
      <c r="F1623" s="2">
        <f t="shared" si="201"/>
        <v>2.3382200000000006</v>
      </c>
      <c r="G1623" s="2">
        <f t="shared" si="195"/>
        <v>2.3792279999999995</v>
      </c>
      <c r="H1623" s="2">
        <f t="shared" si="199"/>
        <v>2.6811109999999991</v>
      </c>
      <c r="I1623" s="2">
        <f t="array" ref="I1623">SUMPRODUCT(B1607:B1626, (ROW(B1607:B1626)-ROW(B1607)+1)) / (20*21/2)</f>
        <v>2.3239228571428572</v>
      </c>
      <c r="J1623" s="2">
        <f t="shared" si="202"/>
        <v>2.3395603055447856</v>
      </c>
      <c r="K1623" s="2">
        <f t="shared" si="196"/>
        <v>2.3705607511511113</v>
      </c>
    </row>
    <row r="1624" spans="1:11" ht="13.5" x14ac:dyDescent="0.25">
      <c r="A1624" s="3">
        <f>TITRES_STAT!B1627</f>
        <v>44676</v>
      </c>
      <c r="B1624" s="5">
        <f>TITRES_STAT!D1627</f>
        <v>2.2738</v>
      </c>
      <c r="C1624" s="2">
        <f t="shared" si="197"/>
        <v>-6.7400000000000126E-2</v>
      </c>
      <c r="D1624" s="2">
        <f t="shared" si="198"/>
        <v>2.3209600000000004</v>
      </c>
      <c r="E1624" s="2">
        <f t="shared" si="200"/>
        <v>2.3234699999999999</v>
      </c>
      <c r="F1624" s="2">
        <f t="shared" si="201"/>
        <v>2.3340100000000001</v>
      </c>
      <c r="G1624" s="2">
        <f t="shared" si="195"/>
        <v>2.3745119999999993</v>
      </c>
      <c r="H1624" s="2">
        <f t="shared" si="199"/>
        <v>2.6773849999999997</v>
      </c>
      <c r="I1624" s="2">
        <f t="array" ref="I1624">SUMPRODUCT(B1608:B1627, (ROW(B1608:B1627)-ROW(B1608)+1)) / (20*21/2)</f>
        <v>2.3217590476190475</v>
      </c>
      <c r="J1624" s="2">
        <f t="shared" si="202"/>
        <v>2.3332974193024247</v>
      </c>
      <c r="K1624" s="2">
        <f t="shared" si="196"/>
        <v>2.3667662118902837</v>
      </c>
    </row>
    <row r="1625" spans="1:11" ht="13.5" x14ac:dyDescent="0.25">
      <c r="A1625" s="3">
        <f>TITRES_STAT!B1628</f>
        <v>44677</v>
      </c>
      <c r="B1625" s="5">
        <f>TITRES_STAT!D1628</f>
        <v>2.3159000000000001</v>
      </c>
      <c r="C1625" s="2">
        <f t="shared" si="197"/>
        <v>4.2100000000000026E-2</v>
      </c>
      <c r="D1625" s="2">
        <f t="shared" si="198"/>
        <v>2.3209600000000004</v>
      </c>
      <c r="E1625" s="2">
        <f t="shared" si="200"/>
        <v>2.32179</v>
      </c>
      <c r="F1625" s="2">
        <f t="shared" si="201"/>
        <v>2.3323250000000004</v>
      </c>
      <c r="G1625" s="2">
        <f t="shared" si="195"/>
        <v>2.3706379999999991</v>
      </c>
      <c r="H1625" s="2">
        <f t="shared" si="199"/>
        <v>2.6738695000000003</v>
      </c>
      <c r="I1625" s="2">
        <f t="array" ref="I1625">SUMPRODUCT(B1609:B1628, (ROW(B1609:B1628)-ROW(B1609)+1)) / (20*21/2)</f>
        <v>2.3197957142857142</v>
      </c>
      <c r="J1625" s="2">
        <f t="shared" si="202"/>
        <v>2.3316405222260035</v>
      </c>
      <c r="K1625" s="2">
        <f t="shared" si="196"/>
        <v>2.3647714584828217</v>
      </c>
    </row>
    <row r="1626" spans="1:11" ht="13.5" x14ac:dyDescent="0.25">
      <c r="A1626" s="3">
        <f>TITRES_STAT!B1629</f>
        <v>44678</v>
      </c>
      <c r="B1626" s="5">
        <f>TITRES_STAT!D1629</f>
        <v>2.3075000000000001</v>
      </c>
      <c r="C1626" s="2">
        <f t="shared" si="197"/>
        <v>-8.3999999999999631E-3</v>
      </c>
      <c r="D1626" s="2">
        <f t="shared" si="198"/>
        <v>2.3159200000000006</v>
      </c>
      <c r="E1626" s="2">
        <f t="shared" si="200"/>
        <v>2.3201100000000006</v>
      </c>
      <c r="F1626" s="2">
        <f t="shared" si="201"/>
        <v>2.3302200000000002</v>
      </c>
      <c r="G1626" s="2">
        <f t="shared" si="195"/>
        <v>2.3671019999999992</v>
      </c>
      <c r="H1626" s="2">
        <f t="shared" si="199"/>
        <v>2.6706395000000005</v>
      </c>
      <c r="I1626" s="2">
        <f t="array" ref="I1626">SUMPRODUCT(B1610:B1629, (ROW(B1610:B1629)-ROW(B1610)+1)) / (20*21/2)</f>
        <v>2.3180328571428568</v>
      </c>
      <c r="J1626" s="2">
        <f t="shared" si="202"/>
        <v>2.3293414248711457</v>
      </c>
      <c r="K1626" s="2">
        <f t="shared" si="196"/>
        <v>2.3625255189344756</v>
      </c>
    </row>
    <row r="1627" spans="1:11" ht="13.5" x14ac:dyDescent="0.25">
      <c r="A1627" s="3">
        <f>TITRES_STAT!B1630</f>
        <v>44679</v>
      </c>
      <c r="B1627" s="5">
        <f>TITRES_STAT!D1630</f>
        <v>2.3075000000000001</v>
      </c>
      <c r="C1627" s="2">
        <f t="shared" si="197"/>
        <v>0</v>
      </c>
      <c r="D1627" s="2">
        <f t="shared" si="198"/>
        <v>2.30918</v>
      </c>
      <c r="E1627" s="2">
        <f t="shared" si="200"/>
        <v>2.3184300000000002</v>
      </c>
      <c r="F1627" s="2">
        <f t="shared" si="201"/>
        <v>2.3281149999999999</v>
      </c>
      <c r="G1627" s="2">
        <f t="shared" si="195"/>
        <v>2.3630599999999991</v>
      </c>
      <c r="H1627" s="2">
        <f t="shared" si="199"/>
        <v>2.6670820000000002</v>
      </c>
      <c r="I1627" s="2">
        <f t="array" ref="I1627">SUMPRODUCT(B1611:B1630, (ROW(B1611:B1630)-ROW(B1611)+1)) / (20*21/2)</f>
        <v>2.3154699999999999</v>
      </c>
      <c r="J1627" s="2">
        <f t="shared" si="202"/>
        <v>2.3272612891691318</v>
      </c>
      <c r="K1627" s="2">
        <f t="shared" si="196"/>
        <v>2.3603676554468489</v>
      </c>
    </row>
    <row r="1628" spans="1:11" ht="13.5" x14ac:dyDescent="0.25">
      <c r="A1628" s="3">
        <f>TITRES_STAT!B1631</f>
        <v>44680</v>
      </c>
      <c r="B1628" s="5">
        <f>TITRES_STAT!D1631</f>
        <v>2.3075000000000001</v>
      </c>
      <c r="C1628" s="2">
        <f t="shared" si="197"/>
        <v>0</v>
      </c>
      <c r="D1628" s="2">
        <f t="shared" si="198"/>
        <v>2.3024399999999998</v>
      </c>
      <c r="E1628" s="2">
        <f t="shared" si="200"/>
        <v>2.3167500000000003</v>
      </c>
      <c r="F1628" s="2">
        <f t="shared" si="201"/>
        <v>2.3260099999999997</v>
      </c>
      <c r="G1628" s="2">
        <f t="shared" si="195"/>
        <v>2.3590179999999994</v>
      </c>
      <c r="H1628" s="2">
        <f t="shared" si="199"/>
        <v>2.6632794999999998</v>
      </c>
      <c r="I1628" s="2">
        <f t="array" ref="I1628">SUMPRODUCT(B1612:B1631, (ROW(B1612:B1631)-ROW(B1612)+1)) / (20*21/2)</f>
        <v>2.305968571428572</v>
      </c>
      <c r="J1628" s="2">
        <f t="shared" si="202"/>
        <v>2.3253792616292142</v>
      </c>
      <c r="K1628" s="2">
        <f t="shared" si="196"/>
        <v>2.3582944140567763</v>
      </c>
    </row>
    <row r="1629" spans="1:11" ht="13.5" x14ac:dyDescent="0.25">
      <c r="A1629" s="3">
        <f>TITRES_STAT!B1632</f>
        <v>44685</v>
      </c>
      <c r="B1629" s="5">
        <f>TITRES_STAT!D1632</f>
        <v>2.3075000000000001</v>
      </c>
      <c r="C1629" s="2">
        <f t="shared" si="197"/>
        <v>0</v>
      </c>
      <c r="D1629" s="2">
        <f t="shared" si="198"/>
        <v>2.30918</v>
      </c>
      <c r="E1629" s="2">
        <f t="shared" si="200"/>
        <v>2.3150700000000004</v>
      </c>
      <c r="F1629" s="2">
        <f t="shared" si="201"/>
        <v>2.3260099999999997</v>
      </c>
      <c r="G1629" s="2">
        <f t="shared" si="195"/>
        <v>2.3549759999999997</v>
      </c>
      <c r="H1629" s="2">
        <f t="shared" si="199"/>
        <v>2.659027</v>
      </c>
      <c r="I1629" s="2">
        <f t="array" ref="I1629">SUMPRODUCT(B1613:B1632, (ROW(B1613:B1632)-ROW(B1613)+1)) / (20*21/2)</f>
        <v>2.3019180952380953</v>
      </c>
      <c r="J1629" s="2">
        <f t="shared" si="202"/>
        <v>2.3236764748073839</v>
      </c>
      <c r="K1629" s="2">
        <f t="shared" si="196"/>
        <v>2.3563024762506282</v>
      </c>
    </row>
    <row r="1630" spans="1:11" ht="13.5" x14ac:dyDescent="0.25">
      <c r="A1630" s="3">
        <f>TITRES_STAT!B1633</f>
        <v>44686</v>
      </c>
      <c r="B1630" s="5">
        <f>TITRES_STAT!D1633</f>
        <v>2.2991000000000001</v>
      </c>
      <c r="C1630" s="2">
        <f t="shared" si="197"/>
        <v>-8.3999999999999631E-3</v>
      </c>
      <c r="D1630" s="2">
        <f t="shared" si="198"/>
        <v>2.3058199999999998</v>
      </c>
      <c r="E1630" s="2">
        <f t="shared" si="200"/>
        <v>2.3133900000000005</v>
      </c>
      <c r="F1630" s="2">
        <f t="shared" si="201"/>
        <v>2.3230649999999997</v>
      </c>
      <c r="G1630" s="2">
        <f t="shared" si="195"/>
        <v>2.3514399999999998</v>
      </c>
      <c r="H1630" s="2">
        <f t="shared" si="199"/>
        <v>2.6549779999999998</v>
      </c>
      <c r="I1630" s="2">
        <f t="array" ref="I1630">SUMPRODUCT(B1614:B1633, (ROW(B1614:B1633)-ROW(B1614)+1)) / (20*21/2)</f>
        <v>2.2981885714285717</v>
      </c>
      <c r="J1630" s="2">
        <f t="shared" si="202"/>
        <v>2.3213358581590615</v>
      </c>
      <c r="K1630" s="2">
        <f t="shared" si="196"/>
        <v>2.3540592418878585</v>
      </c>
    </row>
    <row r="1631" spans="1:11" ht="13.5" x14ac:dyDescent="0.25">
      <c r="A1631" s="3">
        <f>TITRES_STAT!B1634</f>
        <v>44687</v>
      </c>
      <c r="B1631" s="5">
        <f>TITRES_STAT!D1634</f>
        <v>2.2233000000000001</v>
      </c>
      <c r="C1631" s="2">
        <f t="shared" si="197"/>
        <v>-7.580000000000009E-2</v>
      </c>
      <c r="D1631" s="2">
        <f t="shared" si="198"/>
        <v>2.28898</v>
      </c>
      <c r="E1631" s="2">
        <f t="shared" si="200"/>
        <v>2.3024500000000003</v>
      </c>
      <c r="F1631" s="2">
        <f t="shared" si="201"/>
        <v>2.3163299999999998</v>
      </c>
      <c r="G1631" s="2">
        <f t="shared" si="195"/>
        <v>2.3463879999999997</v>
      </c>
      <c r="H1631" s="2">
        <f t="shared" si="199"/>
        <v>2.6502634999999999</v>
      </c>
      <c r="I1631" s="2">
        <f t="array" ref="I1631">SUMPRODUCT(B1615:B1634, (ROW(B1615:B1634)-ROW(B1615)+1)) / (20*21/2)</f>
        <v>2.2939800000000004</v>
      </c>
      <c r="J1631" s="2">
        <f t="shared" si="202"/>
        <v>2.3119991097629606</v>
      </c>
      <c r="K1631" s="2">
        <f t="shared" si="196"/>
        <v>2.3489314284804919</v>
      </c>
    </row>
    <row r="1632" spans="1:11" ht="13.5" x14ac:dyDescent="0.25">
      <c r="A1632" s="3">
        <f>TITRES_STAT!B1635</f>
        <v>44690</v>
      </c>
      <c r="B1632" s="5">
        <f>TITRES_STAT!D1635</f>
        <v>2.2738</v>
      </c>
      <c r="C1632" s="2">
        <f t="shared" si="197"/>
        <v>5.0499999999999989E-2</v>
      </c>
      <c r="D1632" s="2">
        <f t="shared" si="198"/>
        <v>2.2822399999999998</v>
      </c>
      <c r="E1632" s="2">
        <f t="shared" si="200"/>
        <v>2.2957100000000006</v>
      </c>
      <c r="F1632" s="2">
        <f t="shared" si="201"/>
        <v>2.3129599999999999</v>
      </c>
      <c r="G1632" s="2">
        <f t="shared" si="195"/>
        <v>2.3430199999999997</v>
      </c>
      <c r="H1632" s="2">
        <f t="shared" si="199"/>
        <v>2.6458014999999993</v>
      </c>
      <c r="I1632" s="2">
        <f t="array" ref="I1632">SUMPRODUCT(B1616:B1635, (ROW(B1616:B1635)-ROW(B1616)+1)) / (20*21/2)</f>
        <v>2.2885228571428571</v>
      </c>
      <c r="J1632" s="2">
        <f t="shared" si="202"/>
        <v>2.3083610993093453</v>
      </c>
      <c r="K1632" s="2">
        <f t="shared" si="196"/>
        <v>2.3459850979518451</v>
      </c>
    </row>
    <row r="1633" spans="1:11" ht="13.5" x14ac:dyDescent="0.25">
      <c r="A1633" s="3">
        <f>TITRES_STAT!B1636</f>
        <v>44691</v>
      </c>
      <c r="B1633" s="5">
        <f>TITRES_STAT!D1636</f>
        <v>2.2738</v>
      </c>
      <c r="C1633" s="2">
        <f t="shared" si="197"/>
        <v>0</v>
      </c>
      <c r="D1633" s="2">
        <f t="shared" si="198"/>
        <v>2.2755000000000001</v>
      </c>
      <c r="E1633" s="2">
        <f t="shared" si="200"/>
        <v>2.2889700000000004</v>
      </c>
      <c r="F1633" s="2">
        <f t="shared" si="201"/>
        <v>2.30959</v>
      </c>
      <c r="G1633" s="2">
        <f t="shared" si="195"/>
        <v>2.3396519999999996</v>
      </c>
      <c r="H1633" s="2">
        <f t="shared" si="199"/>
        <v>2.6410939999999998</v>
      </c>
      <c r="I1633" s="2">
        <f t="array" ref="I1633">SUMPRODUCT(B1617:B1636, (ROW(B1617:B1636)-ROW(B1617)+1)) / (20*21/2)</f>
        <v>2.283466666666667</v>
      </c>
      <c r="J1633" s="2">
        <f t="shared" si="202"/>
        <v>2.3050695660417886</v>
      </c>
      <c r="K1633" s="2">
        <f t="shared" si="196"/>
        <v>2.343154309796871</v>
      </c>
    </row>
    <row r="1634" spans="1:11" ht="13.5" x14ac:dyDescent="0.25">
      <c r="A1634" s="3">
        <f>TITRES_STAT!B1637</f>
        <v>44692</v>
      </c>
      <c r="B1634" s="5">
        <f>TITRES_STAT!D1637</f>
        <v>2.2654000000000001</v>
      </c>
      <c r="C1634" s="2">
        <f t="shared" si="197"/>
        <v>-8.3999999999999631E-3</v>
      </c>
      <c r="D1634" s="2">
        <f t="shared" si="198"/>
        <v>2.26708</v>
      </c>
      <c r="E1634" s="2">
        <f t="shared" si="200"/>
        <v>2.2881300000000002</v>
      </c>
      <c r="F1634" s="2">
        <f t="shared" si="201"/>
        <v>2.3058000000000005</v>
      </c>
      <c r="G1634" s="2">
        <f t="shared" si="195"/>
        <v>2.3361159999999992</v>
      </c>
      <c r="H1634" s="2">
        <f t="shared" si="199"/>
        <v>2.6365489999999996</v>
      </c>
      <c r="I1634" s="2">
        <f t="array" ref="I1634">SUMPRODUCT(B1618:B1637, (ROW(B1618:B1637)-ROW(B1618)+1)) / (20*21/2)</f>
        <v>2.2811809523809523</v>
      </c>
      <c r="J1634" s="2">
        <f t="shared" si="202"/>
        <v>2.3012915121330466</v>
      </c>
      <c r="K1634" s="2">
        <f t="shared" si="196"/>
        <v>2.3401051211773858</v>
      </c>
    </row>
    <row r="1635" spans="1:11" ht="13.5" x14ac:dyDescent="0.25">
      <c r="A1635" s="3">
        <f>TITRES_STAT!B1638</f>
        <v>44693</v>
      </c>
      <c r="B1635" s="5">
        <f>TITRES_STAT!D1638</f>
        <v>2.2484999999999999</v>
      </c>
      <c r="C1635" s="2">
        <f t="shared" si="197"/>
        <v>-1.6900000000000137E-2</v>
      </c>
      <c r="D1635" s="2">
        <f t="shared" si="198"/>
        <v>2.2569599999999999</v>
      </c>
      <c r="E1635" s="2">
        <f t="shared" si="200"/>
        <v>2.28139</v>
      </c>
      <c r="F1635" s="2">
        <f t="shared" si="201"/>
        <v>2.3015900000000005</v>
      </c>
      <c r="G1635" s="2">
        <f t="shared" si="195"/>
        <v>2.3322419999999995</v>
      </c>
      <c r="H1635" s="2">
        <f t="shared" si="199"/>
        <v>2.6318374999999996</v>
      </c>
      <c r="I1635" s="2">
        <f t="array" ref="I1635">SUMPRODUCT(B1619:B1638, (ROW(B1619:B1638)-ROW(B1619)+1)) / (20*21/2)</f>
        <v>2.2831452380952379</v>
      </c>
      <c r="J1635" s="2">
        <f t="shared" si="202"/>
        <v>2.2962637490727564</v>
      </c>
      <c r="K1635" s="2">
        <f t="shared" si="196"/>
        <v>2.3365127634841549</v>
      </c>
    </row>
    <row r="1636" spans="1:11" ht="13.5" x14ac:dyDescent="0.25">
      <c r="A1636" s="3">
        <f>TITRES_STAT!B1639</f>
        <v>44694</v>
      </c>
      <c r="B1636" s="5">
        <f>TITRES_STAT!D1639</f>
        <v>2.2484999999999999</v>
      </c>
      <c r="C1636" s="2">
        <f t="shared" si="197"/>
        <v>0</v>
      </c>
      <c r="D1636" s="2">
        <f t="shared" si="198"/>
        <v>2.262</v>
      </c>
      <c r="E1636" s="2">
        <f t="shared" si="200"/>
        <v>2.27549</v>
      </c>
      <c r="F1636" s="2">
        <f t="shared" si="201"/>
        <v>2.2978000000000005</v>
      </c>
      <c r="G1636" s="2">
        <f t="shared" si="195"/>
        <v>2.3287039999999997</v>
      </c>
      <c r="H1636" s="2">
        <f t="shared" si="199"/>
        <v>2.6273305000000007</v>
      </c>
      <c r="I1636" s="2">
        <f t="array" ref="I1636">SUMPRODUCT(B1620:B1639, (ROW(B1620:B1639)-ROW(B1620)+1)) / (20*21/2)</f>
        <v>2.2811400000000002</v>
      </c>
      <c r="J1636" s="2">
        <f t="shared" si="202"/>
        <v>2.2917148205896365</v>
      </c>
      <c r="K1636" s="2">
        <f t="shared" si="196"/>
        <v>2.3330612825632078</v>
      </c>
    </row>
    <row r="1637" spans="1:11" ht="13.5" x14ac:dyDescent="0.25">
      <c r="A1637" s="3">
        <f>TITRES_STAT!B1640</f>
        <v>44697</v>
      </c>
      <c r="B1637" s="5">
        <f>TITRES_STAT!D1640</f>
        <v>2.2738</v>
      </c>
      <c r="C1637" s="2">
        <f t="shared" si="197"/>
        <v>2.53000000000001E-2</v>
      </c>
      <c r="D1637" s="2">
        <f t="shared" si="198"/>
        <v>2.262</v>
      </c>
      <c r="E1637" s="2">
        <f t="shared" si="200"/>
        <v>2.2721200000000001</v>
      </c>
      <c r="F1637" s="2">
        <f t="shared" si="201"/>
        <v>2.2952750000000006</v>
      </c>
      <c r="G1637" s="2">
        <f t="shared" si="195"/>
        <v>2.3268519999999997</v>
      </c>
      <c r="H1637" s="2">
        <f t="shared" si="199"/>
        <v>2.622786500000001</v>
      </c>
      <c r="I1637" s="2">
        <f t="array" ref="I1637">SUMPRODUCT(B1621:B1640, (ROW(B1621:B1640)-ROW(B1621)+1)) / (20*21/2)</f>
        <v>2.281784761904762</v>
      </c>
      <c r="J1637" s="2">
        <f t="shared" si="202"/>
        <v>2.2900086472001471</v>
      </c>
      <c r="K1637" s="2">
        <f t="shared" si="196"/>
        <v>2.3307373106979838</v>
      </c>
    </row>
    <row r="1638" spans="1:11" ht="13.5" x14ac:dyDescent="0.25">
      <c r="A1638" s="3">
        <f>TITRES_STAT!B1641</f>
        <v>44698</v>
      </c>
      <c r="B1638" s="5">
        <f>TITRES_STAT!D1641</f>
        <v>2.3159000000000001</v>
      </c>
      <c r="C1638" s="2">
        <f t="shared" si="197"/>
        <v>4.2100000000000026E-2</v>
      </c>
      <c r="D1638" s="2">
        <f t="shared" si="198"/>
        <v>2.2704200000000001</v>
      </c>
      <c r="E1638" s="2">
        <f t="shared" si="200"/>
        <v>2.2729599999999999</v>
      </c>
      <c r="F1638" s="2">
        <f t="shared" si="201"/>
        <v>2.2948550000000005</v>
      </c>
      <c r="G1638" s="2">
        <f t="shared" si="195"/>
        <v>2.3253359999999996</v>
      </c>
      <c r="H1638" s="2">
        <f t="shared" si="199"/>
        <v>2.618494000000001</v>
      </c>
      <c r="I1638" s="2">
        <f t="array" ref="I1638">SUMPRODUCT(B1622:B1641, (ROW(B1622:B1641)-ROW(B1622)+1)) / (20*21/2)</f>
        <v>2.2873190476190479</v>
      </c>
      <c r="J1638" s="2">
        <f t="shared" si="202"/>
        <v>2.2924744903239427</v>
      </c>
      <c r="K1638" s="2">
        <f t="shared" si="196"/>
        <v>2.3301554553764943</v>
      </c>
    </row>
    <row r="1639" spans="1:11" ht="13.5" x14ac:dyDescent="0.25">
      <c r="A1639" s="3">
        <f>TITRES_STAT!B1642</f>
        <v>44699</v>
      </c>
      <c r="B1639" s="5">
        <f>TITRES_STAT!D1642</f>
        <v>2.2738</v>
      </c>
      <c r="C1639" s="2">
        <f t="shared" si="197"/>
        <v>-4.2100000000000026E-2</v>
      </c>
      <c r="D1639" s="2">
        <f t="shared" si="198"/>
        <v>2.2721</v>
      </c>
      <c r="E1639" s="2">
        <f t="shared" si="200"/>
        <v>2.26959</v>
      </c>
      <c r="F1639" s="2">
        <f t="shared" si="201"/>
        <v>2.2923300000000006</v>
      </c>
      <c r="G1639" s="2">
        <f t="shared" si="195"/>
        <v>2.3226419999999997</v>
      </c>
      <c r="H1639" s="2">
        <f t="shared" si="199"/>
        <v>2.6139910000000008</v>
      </c>
      <c r="I1639" s="2">
        <f t="array" ref="I1639">SUMPRODUCT(B1623:B1642, (ROW(B1623:B1642)-ROW(B1623)+1)) / (20*21/2)</f>
        <v>2.2967823809523811</v>
      </c>
      <c r="J1639" s="2">
        <f t="shared" si="202"/>
        <v>2.2906959674359482</v>
      </c>
      <c r="K1639" s="2">
        <f t="shared" si="196"/>
        <v>2.3279454375185926</v>
      </c>
    </row>
    <row r="1640" spans="1:11" ht="13.5" x14ac:dyDescent="0.25">
      <c r="A1640" s="3">
        <f>TITRES_STAT!B1643</f>
        <v>44700</v>
      </c>
      <c r="B1640" s="5">
        <f>TITRES_STAT!D1643</f>
        <v>2.2991000000000001</v>
      </c>
      <c r="C1640" s="2">
        <f t="shared" si="197"/>
        <v>2.53000000000001E-2</v>
      </c>
      <c r="D1640" s="2">
        <f t="shared" si="198"/>
        <v>2.2822200000000001</v>
      </c>
      <c r="E1640" s="2">
        <f t="shared" si="200"/>
        <v>2.26959</v>
      </c>
      <c r="F1640" s="2">
        <f t="shared" si="201"/>
        <v>2.2914900000000005</v>
      </c>
      <c r="G1640" s="2">
        <f t="shared" si="195"/>
        <v>2.3207899999999997</v>
      </c>
      <c r="H1640" s="2">
        <f t="shared" si="199"/>
        <v>2.6099420000000002</v>
      </c>
      <c r="I1640" s="2">
        <f t="array" ref="I1640">SUMPRODUCT(B1624:B1643, (ROW(B1624:B1643)-ROW(B1624)+1)) / (20*21/2)</f>
        <v>2.3019957142857148</v>
      </c>
      <c r="J1640" s="2">
        <f t="shared" si="202"/>
        <v>2.2914963514896671</v>
      </c>
      <c r="K1640" s="2">
        <f t="shared" si="196"/>
        <v>2.3268142438904125</v>
      </c>
    </row>
    <row r="1641" spans="1:11" ht="13.5" x14ac:dyDescent="0.25">
      <c r="A1641" s="3">
        <f>TITRES_STAT!B1644</f>
        <v>44701</v>
      </c>
      <c r="B1641" s="5">
        <f>TITRES_STAT!D1644</f>
        <v>2.3496000000000001</v>
      </c>
      <c r="C1641" s="2">
        <f t="shared" si="197"/>
        <v>5.0499999999999989E-2</v>
      </c>
      <c r="D1641" s="2">
        <f t="shared" si="198"/>
        <v>2.3024400000000003</v>
      </c>
      <c r="E1641" s="2">
        <f t="shared" si="200"/>
        <v>2.2822199999999997</v>
      </c>
      <c r="F1641" s="2">
        <f t="shared" si="201"/>
        <v>2.2923350000000005</v>
      </c>
      <c r="G1641" s="2">
        <f t="shared" si="195"/>
        <v>2.3209580000000001</v>
      </c>
      <c r="H1641" s="2">
        <f t="shared" si="199"/>
        <v>2.6061455000000002</v>
      </c>
      <c r="I1641" s="2">
        <f t="array" ref="I1641">SUMPRODUCT(B1625:B1644, (ROW(B1625:B1644)-ROW(B1625)+1)) / (20*21/2)</f>
        <v>2.3103785714285716</v>
      </c>
      <c r="J1641" s="2">
        <f t="shared" si="202"/>
        <v>2.2970300323001753</v>
      </c>
      <c r="K1641" s="2">
        <f t="shared" si="196"/>
        <v>2.3277078029535336</v>
      </c>
    </row>
    <row r="1642" spans="1:11" ht="13.5" x14ac:dyDescent="0.25">
      <c r="A1642" s="3">
        <f>TITRES_STAT!B1645</f>
        <v>44704</v>
      </c>
      <c r="B1642" s="5">
        <f>TITRES_STAT!D1645</f>
        <v>2.3917000000000002</v>
      </c>
      <c r="C1642" s="2">
        <f t="shared" si="197"/>
        <v>4.2100000000000026E-2</v>
      </c>
      <c r="D1642" s="2">
        <f t="shared" si="198"/>
        <v>2.3260200000000002</v>
      </c>
      <c r="E1642" s="2">
        <f t="shared" si="200"/>
        <v>2.2940100000000001</v>
      </c>
      <c r="F1642" s="2">
        <f t="shared" si="201"/>
        <v>2.2948600000000008</v>
      </c>
      <c r="G1642" s="2">
        <f t="shared" si="195"/>
        <v>2.3216319999999997</v>
      </c>
      <c r="H1642" s="2">
        <f t="shared" si="199"/>
        <v>2.6024775</v>
      </c>
      <c r="I1642" s="2">
        <f t="array" ref="I1642">SUMPRODUCT(B1626:B1645, (ROW(B1626:B1645)-ROW(B1626)+1)) / (20*21/2)</f>
        <v>2.3198400000000001</v>
      </c>
      <c r="J1642" s="2">
        <f t="shared" si="202"/>
        <v>2.3060462197001588</v>
      </c>
      <c r="K1642" s="2">
        <f t="shared" si="196"/>
        <v>2.3302173008769245</v>
      </c>
    </row>
    <row r="1643" spans="1:11" ht="13.5" x14ac:dyDescent="0.25">
      <c r="A1643" s="3">
        <f>TITRES_STAT!B1646</f>
        <v>44705</v>
      </c>
      <c r="B1643" s="5">
        <f>TITRES_STAT!D1646</f>
        <v>2.3496000000000001</v>
      </c>
      <c r="C1643" s="2">
        <f t="shared" si="197"/>
        <v>-4.2100000000000026E-2</v>
      </c>
      <c r="D1643" s="2">
        <f t="shared" si="198"/>
        <v>2.3327600000000004</v>
      </c>
      <c r="E1643" s="2">
        <f t="shared" si="200"/>
        <v>2.30159</v>
      </c>
      <c r="F1643" s="2">
        <f t="shared" si="201"/>
        <v>2.2952800000000009</v>
      </c>
      <c r="G1643" s="2">
        <f t="shared" si="195"/>
        <v>2.3221379999999994</v>
      </c>
      <c r="H1643" s="2">
        <f t="shared" si="199"/>
        <v>2.5985579999999997</v>
      </c>
      <c r="I1643" s="2">
        <f t="array" ref="I1643">SUMPRODUCT(B1627:B1646, (ROW(B1627:B1646)-ROW(B1627)+1)) / (20*21/2)</f>
        <v>2.3240909523809528</v>
      </c>
      <c r="J1643" s="2">
        <f t="shared" si="202"/>
        <v>2.3101941987763341</v>
      </c>
      <c r="K1643" s="2">
        <f t="shared" si="196"/>
        <v>2.3309774067248883</v>
      </c>
    </row>
    <row r="1644" spans="1:11" ht="13.5" x14ac:dyDescent="0.25">
      <c r="A1644" s="3">
        <f>TITRES_STAT!B1647</f>
        <v>44706</v>
      </c>
      <c r="B1644" s="5">
        <f>TITRES_STAT!D1647</f>
        <v>2.3833000000000002</v>
      </c>
      <c r="C1644" s="2">
        <f t="shared" si="197"/>
        <v>3.3700000000000063E-2</v>
      </c>
      <c r="D1644" s="2">
        <f t="shared" si="198"/>
        <v>2.35466</v>
      </c>
      <c r="E1644" s="2">
        <f t="shared" si="200"/>
        <v>2.31338</v>
      </c>
      <c r="F1644" s="2">
        <f t="shared" si="201"/>
        <v>2.3007550000000005</v>
      </c>
      <c r="G1644" s="2">
        <f t="shared" si="195"/>
        <v>2.3233179999999996</v>
      </c>
      <c r="H1644" s="2">
        <f t="shared" si="199"/>
        <v>2.5947249999999995</v>
      </c>
      <c r="I1644" s="2">
        <f t="array" ref="I1644">SUMPRODUCT(B1628:B1647, (ROW(B1628:B1647)-ROW(B1628)+1)) / (20*21/2)</f>
        <v>2.3289414285714285</v>
      </c>
      <c r="J1644" s="2">
        <f t="shared" si="202"/>
        <v>2.3171566560357308</v>
      </c>
      <c r="K1644" s="2">
        <f t="shared" si="196"/>
        <v>2.3330292731278339</v>
      </c>
    </row>
    <row r="1645" spans="1:11" ht="13.5" x14ac:dyDescent="0.25">
      <c r="A1645" s="3">
        <f>TITRES_STAT!B1648</f>
        <v>44707</v>
      </c>
      <c r="B1645" s="5">
        <f>TITRES_STAT!D1648</f>
        <v>2.4001000000000001</v>
      </c>
      <c r="C1645" s="2">
        <f t="shared" si="197"/>
        <v>1.6799999999999926E-2</v>
      </c>
      <c r="D1645" s="2">
        <f t="shared" si="198"/>
        <v>2.3748600000000004</v>
      </c>
      <c r="E1645" s="2">
        <f t="shared" si="200"/>
        <v>2.3285400000000003</v>
      </c>
      <c r="F1645" s="2">
        <f t="shared" si="201"/>
        <v>2.3049650000000002</v>
      </c>
      <c r="G1645" s="2">
        <f t="shared" si="195"/>
        <v>2.3251699999999995</v>
      </c>
      <c r="H1645" s="2">
        <f t="shared" si="199"/>
        <v>2.5909759999999995</v>
      </c>
      <c r="I1645" s="2">
        <f t="array" ref="I1645">SUMPRODUCT(B1629:B1648, (ROW(B1629:B1648)-ROW(B1629)+1)) / (20*21/2)</f>
        <v>2.3343514285714284</v>
      </c>
      <c r="J1645" s="2">
        <f t="shared" si="202"/>
        <v>2.325056022127566</v>
      </c>
      <c r="K1645" s="2">
        <f t="shared" si="196"/>
        <v>2.3356594977110561</v>
      </c>
    </row>
    <row r="1646" spans="1:11" ht="13.5" x14ac:dyDescent="0.25">
      <c r="A1646" s="3">
        <f>TITRES_STAT!B1649</f>
        <v>44708</v>
      </c>
      <c r="B1646" s="5">
        <f>TITRES_STAT!D1649</f>
        <v>2.3496000000000001</v>
      </c>
      <c r="C1646" s="2">
        <f t="shared" si="197"/>
        <v>-5.0499999999999989E-2</v>
      </c>
      <c r="D1646" s="2">
        <f t="shared" si="198"/>
        <v>2.3748600000000004</v>
      </c>
      <c r="E1646" s="2">
        <f t="shared" si="200"/>
        <v>2.3386500000000003</v>
      </c>
      <c r="F1646" s="2">
        <f t="shared" si="201"/>
        <v>2.3070700000000004</v>
      </c>
      <c r="G1646" s="2">
        <f t="shared" si="195"/>
        <v>2.3250019999999996</v>
      </c>
      <c r="H1646" s="2">
        <f t="shared" si="199"/>
        <v>2.5868519999999995</v>
      </c>
      <c r="I1646" s="2">
        <f t="array" ref="I1646">SUMPRODUCT(B1630:B1649, (ROW(B1630:B1649)-ROW(B1630)+1)) / (20*21/2)</f>
        <v>2.3394809523809519</v>
      </c>
      <c r="J1646" s="2">
        <f t="shared" si="202"/>
        <v>2.3273935438297029</v>
      </c>
      <c r="K1646" s="2">
        <f t="shared" si="196"/>
        <v>2.3362061840753285</v>
      </c>
    </row>
    <row r="1647" spans="1:11" ht="13.5" x14ac:dyDescent="0.25">
      <c r="A1647" s="3">
        <f>TITRES_STAT!B1650</f>
        <v>44711</v>
      </c>
      <c r="B1647" s="5">
        <f>TITRES_STAT!D1650</f>
        <v>2.3580000000000001</v>
      </c>
      <c r="C1647" s="2">
        <f t="shared" si="197"/>
        <v>8.3999999999999631E-3</v>
      </c>
      <c r="D1647" s="2">
        <f t="shared" si="198"/>
        <v>2.3681200000000002</v>
      </c>
      <c r="E1647" s="2">
        <f t="shared" si="200"/>
        <v>2.34707</v>
      </c>
      <c r="F1647" s="2">
        <f t="shared" si="201"/>
        <v>2.3095949999999998</v>
      </c>
      <c r="G1647" s="2">
        <f t="shared" si="195"/>
        <v>2.3250019999999996</v>
      </c>
      <c r="H1647" s="2">
        <f t="shared" si="199"/>
        <v>2.5826474999999993</v>
      </c>
      <c r="I1647" s="2">
        <f t="array" ref="I1647">SUMPRODUCT(B1631:B1650, (ROW(B1631:B1650)-ROW(B1631)+1)) / (20*21/2)</f>
        <v>2.3443300000000002</v>
      </c>
      <c r="J1647" s="2">
        <f t="shared" si="202"/>
        <v>2.3303084444173505</v>
      </c>
      <c r="K1647" s="2">
        <f t="shared" si="196"/>
        <v>2.3370608435233553</v>
      </c>
    </row>
    <row r="1648" spans="1:11" ht="13.5" x14ac:dyDescent="0.25">
      <c r="A1648" s="3">
        <f>TITRES_STAT!B1651</f>
        <v>44712</v>
      </c>
      <c r="B1648" s="5">
        <f>TITRES_STAT!D1651</f>
        <v>2.3664000000000001</v>
      </c>
      <c r="C1648" s="2">
        <f t="shared" si="197"/>
        <v>8.3999999999999631E-3</v>
      </c>
      <c r="D1648" s="2">
        <f t="shared" si="198"/>
        <v>2.3714800000000005</v>
      </c>
      <c r="E1648" s="2">
        <f t="shared" si="200"/>
        <v>2.3521200000000002</v>
      </c>
      <c r="F1648" s="2">
        <f t="shared" si="201"/>
        <v>2.3125399999999998</v>
      </c>
      <c r="G1648" s="2">
        <f t="shared" si="195"/>
        <v>2.3251699999999995</v>
      </c>
      <c r="H1648" s="2">
        <f t="shared" si="199"/>
        <v>2.5785255</v>
      </c>
      <c r="I1648" s="2">
        <f t="array" ref="I1648">SUMPRODUCT(B1632:B1651, (ROW(B1632:B1651)-ROW(B1632)+1)) / (20*21/2)</f>
        <v>2.348858571428571</v>
      </c>
      <c r="J1648" s="2">
        <f t="shared" si="202"/>
        <v>2.333745735425222</v>
      </c>
      <c r="K1648" s="2">
        <f t="shared" si="196"/>
        <v>2.3382113986793023</v>
      </c>
    </row>
    <row r="1649" spans="1:11" ht="13.5" x14ac:dyDescent="0.25">
      <c r="A1649" s="3">
        <f>TITRES_STAT!B1652</f>
        <v>44713</v>
      </c>
      <c r="B1649" s="5">
        <f>TITRES_STAT!D1652</f>
        <v>2.3664000000000001</v>
      </c>
      <c r="C1649" s="2">
        <f t="shared" si="197"/>
        <v>0</v>
      </c>
      <c r="D1649" s="2">
        <f t="shared" si="198"/>
        <v>2.3681000000000005</v>
      </c>
      <c r="E1649" s="2">
        <f t="shared" si="200"/>
        <v>2.3613799999999996</v>
      </c>
      <c r="F1649" s="2">
        <f t="shared" si="201"/>
        <v>2.3154849999999998</v>
      </c>
      <c r="G1649" s="2">
        <f t="shared" si="195"/>
        <v>2.3253379999999995</v>
      </c>
      <c r="H1649" s="2">
        <f t="shared" si="199"/>
        <v>2.5744855000000002</v>
      </c>
      <c r="I1649" s="2">
        <f t="array" ref="I1649">SUMPRODUCT(B1633:B1652, (ROW(B1633:B1652)-ROW(B1633)+1)) / (20*21/2)</f>
        <v>2.3494961904761902</v>
      </c>
      <c r="J1649" s="2">
        <f t="shared" si="202"/>
        <v>2.3368556653847246</v>
      </c>
      <c r="K1649" s="2">
        <f t="shared" si="196"/>
        <v>2.3393168340252122</v>
      </c>
    </row>
    <row r="1650" spans="1:11" ht="13.5" x14ac:dyDescent="0.25">
      <c r="A1650" s="3">
        <f>TITRES_STAT!B1653</f>
        <v>44714</v>
      </c>
      <c r="B1650" s="5">
        <f>TITRES_STAT!D1653</f>
        <v>2.3664000000000001</v>
      </c>
      <c r="C1650" s="2">
        <f t="shared" si="197"/>
        <v>0</v>
      </c>
      <c r="D1650" s="2">
        <f t="shared" si="198"/>
        <v>2.3613600000000003</v>
      </c>
      <c r="E1650" s="2">
        <f t="shared" si="200"/>
        <v>2.3681099999999997</v>
      </c>
      <c r="F1650" s="2">
        <f t="shared" si="201"/>
        <v>2.3188499999999999</v>
      </c>
      <c r="G1650" s="2">
        <f t="shared" ref="G1650:G1713" si="203">AVERAGE(B1601:B1650)</f>
        <v>2.3260119999999991</v>
      </c>
      <c r="H1650" s="2">
        <f t="shared" si="199"/>
        <v>2.5699955000000005</v>
      </c>
      <c r="I1650" s="2">
        <f t="array" ref="I1650">SUMPRODUCT(B1634:B1653, (ROW(B1634:B1653)-ROW(B1634)+1)) / (20*21/2)</f>
        <v>2.3482533333333331</v>
      </c>
      <c r="J1650" s="2">
        <f t="shared" si="202"/>
        <v>2.3396694115385603</v>
      </c>
      <c r="K1650" s="2">
        <f t="shared" si="196"/>
        <v>2.3403789189654001</v>
      </c>
    </row>
    <row r="1651" spans="1:11" ht="13.5" x14ac:dyDescent="0.25">
      <c r="A1651" s="3">
        <f>TITRES_STAT!B1654</f>
        <v>44715</v>
      </c>
      <c r="B1651" s="5">
        <f>TITRES_STAT!D1654</f>
        <v>2.3664000000000001</v>
      </c>
      <c r="C1651" s="2">
        <f t="shared" si="197"/>
        <v>0</v>
      </c>
      <c r="D1651" s="2">
        <f t="shared" si="198"/>
        <v>2.3647200000000002</v>
      </c>
      <c r="E1651" s="2">
        <f t="shared" si="200"/>
        <v>2.3697899999999996</v>
      </c>
      <c r="F1651" s="2">
        <f t="shared" si="201"/>
        <v>2.3260049999999994</v>
      </c>
      <c r="G1651" s="2">
        <f t="shared" si="203"/>
        <v>2.326179999999999</v>
      </c>
      <c r="H1651" s="2">
        <f t="shared" si="199"/>
        <v>2.5650965000000001</v>
      </c>
      <c r="I1651" s="2">
        <f t="array" ref="I1651">SUMPRODUCT(B1635:B1654, (ROW(B1635:B1654)-ROW(B1635)+1)) / (20*21/2)</f>
        <v>2.3444004761904762</v>
      </c>
      <c r="J1651" s="2">
        <f t="shared" si="202"/>
        <v>2.3422151818682213</v>
      </c>
      <c r="K1651" s="2">
        <f t="shared" ref="K1651:K1714" si="204">$K$4*B1651+(1-$K$4)*K1650</f>
        <v>2.3413993535157767</v>
      </c>
    </row>
    <row r="1652" spans="1:11" ht="13.5" x14ac:dyDescent="0.25">
      <c r="A1652" s="3">
        <f>TITRES_STAT!B1655</f>
        <v>44718</v>
      </c>
      <c r="B1652" s="5">
        <f>TITRES_STAT!D1655</f>
        <v>2.3327</v>
      </c>
      <c r="C1652" s="2">
        <f t="shared" si="197"/>
        <v>-3.3700000000000063E-2</v>
      </c>
      <c r="D1652" s="2">
        <f t="shared" si="198"/>
        <v>2.3596600000000003</v>
      </c>
      <c r="E1652" s="2">
        <f t="shared" si="200"/>
        <v>2.36389</v>
      </c>
      <c r="F1652" s="2">
        <f t="shared" si="201"/>
        <v>2.3289499999999999</v>
      </c>
      <c r="G1652" s="2">
        <f t="shared" si="203"/>
        <v>2.3260099999999992</v>
      </c>
      <c r="H1652" s="2">
        <f t="shared" si="199"/>
        <v>2.5598654999999999</v>
      </c>
      <c r="I1652" s="2">
        <f t="array" ref="I1652">SUMPRODUCT(B1636:B1655, (ROW(B1636:B1655)-ROW(B1636)+1)) / (20*21/2)</f>
        <v>2.3428371428571424</v>
      </c>
      <c r="J1652" s="2">
        <f t="shared" si="202"/>
        <v>2.3413089740712478</v>
      </c>
      <c r="K1652" s="2">
        <f t="shared" si="204"/>
        <v>2.3410582023975111</v>
      </c>
    </row>
    <row r="1653" spans="1:11" ht="13.5" x14ac:dyDescent="0.25">
      <c r="A1653" s="3">
        <f>TITRES_STAT!B1656</f>
        <v>44719</v>
      </c>
      <c r="B1653" s="5">
        <f>TITRES_STAT!D1656</f>
        <v>2.3159000000000001</v>
      </c>
      <c r="C1653" s="2">
        <f t="shared" si="197"/>
        <v>-1.6799999999999926E-2</v>
      </c>
      <c r="D1653" s="2">
        <f t="shared" si="198"/>
        <v>2.3495599999999994</v>
      </c>
      <c r="E1653" s="2">
        <f t="shared" si="200"/>
        <v>2.3605200000000002</v>
      </c>
      <c r="F1653" s="2">
        <f t="shared" si="201"/>
        <v>2.3310550000000001</v>
      </c>
      <c r="G1653" s="2">
        <f t="shared" si="203"/>
        <v>2.3255039999999991</v>
      </c>
      <c r="H1653" s="2">
        <f t="shared" si="199"/>
        <v>2.5547140000000002</v>
      </c>
      <c r="I1653" s="2">
        <f t="array" ref="I1653">SUMPRODUCT(B1637:B1656, (ROW(B1637:B1656)-ROW(B1637)+1)) / (20*21/2)</f>
        <v>2.3409528571428568</v>
      </c>
      <c r="J1653" s="2">
        <f t="shared" si="202"/>
        <v>2.3388890717787483</v>
      </c>
      <c r="K1653" s="2">
        <f t="shared" si="204"/>
        <v>2.3400716062250599</v>
      </c>
    </row>
    <row r="1654" spans="1:11" ht="13.5" x14ac:dyDescent="0.25">
      <c r="A1654" s="3">
        <f>TITRES_STAT!B1657</f>
        <v>44720</v>
      </c>
      <c r="B1654" s="5">
        <f>TITRES_STAT!D1657</f>
        <v>2.2906</v>
      </c>
      <c r="C1654" s="2">
        <f t="shared" si="197"/>
        <v>-2.53000000000001E-2</v>
      </c>
      <c r="D1654" s="2">
        <f t="shared" si="198"/>
        <v>2.3343999999999996</v>
      </c>
      <c r="E1654" s="2">
        <f t="shared" si="200"/>
        <v>2.3512500000000003</v>
      </c>
      <c r="F1654" s="2">
        <f t="shared" si="201"/>
        <v>2.3323149999999999</v>
      </c>
      <c r="G1654" s="2">
        <f t="shared" si="203"/>
        <v>2.3241559999999994</v>
      </c>
      <c r="H1654" s="2">
        <f t="shared" si="199"/>
        <v>2.5493949999999996</v>
      </c>
      <c r="I1654" s="2">
        <f t="array" ref="I1654">SUMPRODUCT(B1638:B1657, (ROW(B1638:B1657)-ROW(B1638)+1)) / (20*21/2)</f>
        <v>2.3347380952380949</v>
      </c>
      <c r="J1654" s="2">
        <f t="shared" si="202"/>
        <v>2.3342901125617246</v>
      </c>
      <c r="K1654" s="2">
        <f t="shared" si="204"/>
        <v>2.3381315432358423</v>
      </c>
    </row>
    <row r="1655" spans="1:11" ht="13.5" x14ac:dyDescent="0.25">
      <c r="A1655" s="3">
        <f>TITRES_STAT!B1658</f>
        <v>44721</v>
      </c>
      <c r="B1655" s="5">
        <f>TITRES_STAT!D1658</f>
        <v>2.3159000000000001</v>
      </c>
      <c r="C1655" s="2">
        <f t="shared" si="197"/>
        <v>2.53000000000001E-2</v>
      </c>
      <c r="D1655" s="2">
        <f t="shared" si="198"/>
        <v>2.3243</v>
      </c>
      <c r="E1655" s="2">
        <f t="shared" si="200"/>
        <v>2.3428300000000002</v>
      </c>
      <c r="F1655" s="2">
        <f t="shared" si="201"/>
        <v>2.3356849999999998</v>
      </c>
      <c r="G1655" s="2">
        <f t="shared" si="203"/>
        <v>2.3234819999999994</v>
      </c>
      <c r="H1655" s="2">
        <f t="shared" si="199"/>
        <v>2.5442024999999999</v>
      </c>
      <c r="I1655" s="2">
        <f t="array" ref="I1655">SUMPRODUCT(B1639:B1658, (ROW(B1639:B1658)-ROW(B1639)+1)) / (20*21/2)</f>
        <v>2.3277233333333336</v>
      </c>
      <c r="J1655" s="2">
        <f t="shared" si="202"/>
        <v>2.3325386732701321</v>
      </c>
      <c r="K1655" s="2">
        <f t="shared" si="204"/>
        <v>2.3372597180109076</v>
      </c>
    </row>
    <row r="1656" spans="1:11" ht="13.5" x14ac:dyDescent="0.25">
      <c r="A1656" s="3">
        <f>TITRES_STAT!B1659</f>
        <v>44722</v>
      </c>
      <c r="B1656" s="5">
        <f>TITRES_STAT!D1659</f>
        <v>2.3159000000000001</v>
      </c>
      <c r="C1656" s="2">
        <f t="shared" si="197"/>
        <v>0</v>
      </c>
      <c r="D1656" s="2">
        <f t="shared" si="198"/>
        <v>2.3141999999999996</v>
      </c>
      <c r="E1656" s="2">
        <f t="shared" si="200"/>
        <v>2.3394599999999999</v>
      </c>
      <c r="F1656" s="2">
        <f t="shared" si="201"/>
        <v>2.3390549999999997</v>
      </c>
      <c r="G1656" s="2">
        <f t="shared" si="203"/>
        <v>2.3228079999999998</v>
      </c>
      <c r="H1656" s="2">
        <f t="shared" si="199"/>
        <v>2.539501</v>
      </c>
      <c r="I1656" s="2">
        <f t="array" ref="I1656">SUMPRODUCT(B1640:B1659, (ROW(B1640:B1659)-ROW(B1640)+1)) / (20*21/2)</f>
        <v>2.3193395238095236</v>
      </c>
      <c r="J1656" s="2">
        <f t="shared" si="202"/>
        <v>2.3309540377205957</v>
      </c>
      <c r="K1656" s="2">
        <f t="shared" si="204"/>
        <v>2.33642208201048</v>
      </c>
    </row>
    <row r="1657" spans="1:11" ht="13.5" x14ac:dyDescent="0.25">
      <c r="A1657" s="3">
        <f>TITRES_STAT!B1660</f>
        <v>44725</v>
      </c>
      <c r="B1657" s="5">
        <f>TITRES_STAT!D1660</f>
        <v>2.2738</v>
      </c>
      <c r="C1657" s="2">
        <f t="shared" si="197"/>
        <v>-4.2100000000000026E-2</v>
      </c>
      <c r="D1657" s="2">
        <f t="shared" si="198"/>
        <v>2.3024200000000001</v>
      </c>
      <c r="E1657" s="2">
        <f t="shared" si="200"/>
        <v>2.3310400000000002</v>
      </c>
      <c r="F1657" s="2">
        <f t="shared" si="201"/>
        <v>2.3390549999999997</v>
      </c>
      <c r="G1657" s="2">
        <f t="shared" si="203"/>
        <v>2.3212919999999992</v>
      </c>
      <c r="H1657" s="2">
        <f t="shared" si="199"/>
        <v>2.534589</v>
      </c>
      <c r="I1657" s="2">
        <f t="array" ref="I1657">SUMPRODUCT(B1641:B1660, (ROW(B1641:B1660)-ROW(B1641)+1)) / (20*21/2)</f>
        <v>2.3110761904761907</v>
      </c>
      <c r="J1657" s="2">
        <f t="shared" si="202"/>
        <v>2.32551079603292</v>
      </c>
      <c r="K1657" s="2">
        <f t="shared" si="204"/>
        <v>2.3339663140885003</v>
      </c>
    </row>
    <row r="1658" spans="1:11" ht="13.5" x14ac:dyDescent="0.25">
      <c r="A1658" s="3">
        <f>TITRES_STAT!B1661</f>
        <v>44726</v>
      </c>
      <c r="B1658" s="5">
        <f>TITRES_STAT!D1661</f>
        <v>2.2654000000000001</v>
      </c>
      <c r="C1658" s="2">
        <f t="shared" si="197"/>
        <v>-8.3999999999999631E-3</v>
      </c>
      <c r="D1658" s="2">
        <f t="shared" si="198"/>
        <v>2.2923200000000001</v>
      </c>
      <c r="E1658" s="2">
        <f t="shared" si="200"/>
        <v>2.3209399999999998</v>
      </c>
      <c r="F1658" s="2">
        <f t="shared" si="201"/>
        <v>2.3365299999999998</v>
      </c>
      <c r="G1658" s="2">
        <f t="shared" si="203"/>
        <v>2.3196079999999992</v>
      </c>
      <c r="H1658" s="2">
        <f t="shared" si="199"/>
        <v>2.5293485000000002</v>
      </c>
      <c r="I1658" s="2">
        <f t="array" ref="I1658">SUMPRODUCT(B1642:B1661, (ROW(B1642:B1661)-ROW(B1642)+1)) / (20*21/2)</f>
        <v>2.3046633333333335</v>
      </c>
      <c r="J1658" s="2">
        <f t="shared" si="202"/>
        <v>2.3197859583154989</v>
      </c>
      <c r="K1658" s="2">
        <f t="shared" si="204"/>
        <v>2.3312774390262065</v>
      </c>
    </row>
    <row r="1659" spans="1:11" ht="13.5" x14ac:dyDescent="0.25">
      <c r="A1659" s="3">
        <f>TITRES_STAT!B1662</f>
        <v>44727</v>
      </c>
      <c r="B1659" s="5">
        <f>TITRES_STAT!D1662</f>
        <v>2.2484999999999999</v>
      </c>
      <c r="C1659" s="2">
        <f t="shared" si="197"/>
        <v>-1.6900000000000137E-2</v>
      </c>
      <c r="D1659" s="2">
        <f t="shared" si="198"/>
        <v>2.2839</v>
      </c>
      <c r="E1659" s="2">
        <f t="shared" si="200"/>
        <v>2.3091499999999998</v>
      </c>
      <c r="F1659" s="2">
        <f t="shared" si="201"/>
        <v>2.3352649999999997</v>
      </c>
      <c r="G1659" s="2">
        <f t="shared" si="203"/>
        <v>2.3184279999999995</v>
      </c>
      <c r="H1659" s="2">
        <f t="shared" si="199"/>
        <v>2.5246370000000002</v>
      </c>
      <c r="I1659" s="2">
        <f t="array" ref="I1659">SUMPRODUCT(B1643:B1662, (ROW(B1643:B1662)-ROW(B1643)+1)) / (20*21/2)</f>
        <v>2.3106799999999996</v>
      </c>
      <c r="J1659" s="2">
        <f t="shared" si="202"/>
        <v>2.3129968194283084</v>
      </c>
      <c r="K1659" s="2">
        <f t="shared" si="204"/>
        <v>2.3280312649467474</v>
      </c>
    </row>
    <row r="1660" spans="1:11" ht="13.5" x14ac:dyDescent="0.25">
      <c r="A1660" s="3">
        <f>TITRES_STAT!B1663</f>
        <v>44728</v>
      </c>
      <c r="B1660" s="5">
        <f>TITRES_STAT!D1663</f>
        <v>2.2484999999999999</v>
      </c>
      <c r="C1660" s="2">
        <f t="shared" si="197"/>
        <v>0</v>
      </c>
      <c r="D1660" s="2">
        <f t="shared" si="198"/>
        <v>2.2704200000000001</v>
      </c>
      <c r="E1660" s="2">
        <f t="shared" si="200"/>
        <v>2.2973600000000003</v>
      </c>
      <c r="F1660" s="2">
        <f t="shared" si="201"/>
        <v>2.3327349999999996</v>
      </c>
      <c r="G1660" s="2">
        <f t="shared" si="203"/>
        <v>2.3162379999999998</v>
      </c>
      <c r="H1660" s="2">
        <f t="shared" si="199"/>
        <v>2.5196395000000003</v>
      </c>
      <c r="I1660" s="2">
        <f t="array" ref="I1660">SUMPRODUCT(B1644:B1663, (ROW(B1644:B1663)-ROW(B1644)+1)) / (20*21/2)</f>
        <v>2.3094776190476187</v>
      </c>
      <c r="J1660" s="2">
        <f t="shared" si="202"/>
        <v>2.3068542651970407</v>
      </c>
      <c r="K1660" s="2">
        <f t="shared" si="204"/>
        <v>2.3249123918115808</v>
      </c>
    </row>
    <row r="1661" spans="1:11" ht="13.5" x14ac:dyDescent="0.25">
      <c r="A1661" s="3">
        <f>TITRES_STAT!B1664</f>
        <v>44729</v>
      </c>
      <c r="B1661" s="5">
        <f>TITRES_STAT!D1664</f>
        <v>2.2654000000000001</v>
      </c>
      <c r="C1661" s="2">
        <f t="shared" si="197"/>
        <v>1.6900000000000137E-2</v>
      </c>
      <c r="D1661" s="2">
        <f t="shared" si="198"/>
        <v>2.2603200000000001</v>
      </c>
      <c r="E1661" s="2">
        <f t="shared" si="200"/>
        <v>2.2872599999999998</v>
      </c>
      <c r="F1661" s="2">
        <f t="shared" si="201"/>
        <v>2.328525</v>
      </c>
      <c r="G1661" s="2">
        <f t="shared" si="203"/>
        <v>2.3143859999999994</v>
      </c>
      <c r="H1661" s="2">
        <f t="shared" si="199"/>
        <v>2.5150125000000001</v>
      </c>
      <c r="I1661" s="2">
        <f t="array" ref="I1661">SUMPRODUCT(B1645:B1664, (ROW(B1645:B1664)-ROW(B1645)+1)) / (20*21/2)</f>
        <v>2.3116452380952381</v>
      </c>
      <c r="J1661" s="2">
        <f t="shared" si="202"/>
        <v>2.3029062399401798</v>
      </c>
      <c r="K1661" s="2">
        <f t="shared" si="204"/>
        <v>2.3225785725248524</v>
      </c>
    </row>
    <row r="1662" spans="1:11" ht="13.5" x14ac:dyDescent="0.25">
      <c r="A1662" s="3">
        <f>TITRES_STAT!B1665</f>
        <v>44732</v>
      </c>
      <c r="B1662" s="5">
        <f>TITRES_STAT!D1665</f>
        <v>2.3917000000000002</v>
      </c>
      <c r="C1662" s="2">
        <f t="shared" si="197"/>
        <v>0.12630000000000008</v>
      </c>
      <c r="D1662" s="2">
        <f t="shared" si="198"/>
        <v>2.2839</v>
      </c>
      <c r="E1662" s="2">
        <f t="shared" si="200"/>
        <v>2.2931599999999999</v>
      </c>
      <c r="F1662" s="2">
        <f t="shared" si="201"/>
        <v>2.328525</v>
      </c>
      <c r="G1662" s="2">
        <f t="shared" si="203"/>
        <v>2.3153959999999998</v>
      </c>
      <c r="H1662" s="2">
        <f t="shared" si="199"/>
        <v>2.5110170000000003</v>
      </c>
      <c r="I1662" s="2">
        <f t="array" ref="I1662">SUMPRODUCT(B1646:B1665, (ROW(B1646:B1665)-ROW(B1646)+1)) / (20*21/2)</f>
        <v>2.3131733333333333</v>
      </c>
      <c r="J1662" s="2">
        <f t="shared" si="202"/>
        <v>2.3113627885173056</v>
      </c>
      <c r="K1662" s="2">
        <f t="shared" si="204"/>
        <v>2.3252892167395642</v>
      </c>
    </row>
    <row r="1663" spans="1:11" ht="13.5" x14ac:dyDescent="0.25">
      <c r="A1663" s="3">
        <f>TITRES_STAT!B1666</f>
        <v>44733</v>
      </c>
      <c r="B1663" s="5">
        <f>TITRES_STAT!D1666</f>
        <v>2.3159000000000001</v>
      </c>
      <c r="C1663" s="2">
        <f t="shared" si="197"/>
        <v>-7.580000000000009E-2</v>
      </c>
      <c r="D1663" s="2">
        <f t="shared" si="198"/>
        <v>2.2939999999999996</v>
      </c>
      <c r="E1663" s="2">
        <f t="shared" si="200"/>
        <v>2.2931599999999999</v>
      </c>
      <c r="F1663" s="2">
        <f t="shared" si="201"/>
        <v>2.3268399999999998</v>
      </c>
      <c r="G1663" s="2">
        <f t="shared" si="203"/>
        <v>2.3148900000000001</v>
      </c>
      <c r="H1663" s="2">
        <f t="shared" si="199"/>
        <v>2.5066424999999999</v>
      </c>
      <c r="I1663" s="2">
        <f t="array" ref="I1663">SUMPRODUCT(B1647:B1666, (ROW(B1647:B1666)-ROW(B1647)+1)) / (20*21/2)</f>
        <v>2.3133723809523805</v>
      </c>
      <c r="J1663" s="2">
        <f t="shared" si="202"/>
        <v>2.3117949038966099</v>
      </c>
      <c r="K1663" s="2">
        <f t="shared" si="204"/>
        <v>2.3249210121615422</v>
      </c>
    </row>
    <row r="1664" spans="1:11" ht="13.5" x14ac:dyDescent="0.25">
      <c r="A1664" s="3">
        <f>TITRES_STAT!B1667</f>
        <v>44734</v>
      </c>
      <c r="B1664" s="5">
        <f>TITRES_STAT!D1667</f>
        <v>2.3496000000000001</v>
      </c>
      <c r="C1664" s="2">
        <f t="shared" si="197"/>
        <v>3.3700000000000063E-2</v>
      </c>
      <c r="D1664" s="2">
        <f t="shared" si="198"/>
        <v>2.3142199999999997</v>
      </c>
      <c r="E1664" s="2">
        <f t="shared" si="200"/>
        <v>2.2990599999999999</v>
      </c>
      <c r="F1664" s="2">
        <f t="shared" si="201"/>
        <v>2.3251550000000001</v>
      </c>
      <c r="G1664" s="2">
        <f t="shared" si="203"/>
        <v>2.3150580000000001</v>
      </c>
      <c r="H1664" s="2">
        <f t="shared" si="199"/>
        <v>2.5026005000000002</v>
      </c>
      <c r="I1664" s="2">
        <f t="array" ref="I1664">SUMPRODUCT(B1648:B1667, (ROW(B1648:B1667)-ROW(B1648)+1)) / (20*21/2)</f>
        <v>2.3128919047619045</v>
      </c>
      <c r="J1664" s="2">
        <f t="shared" si="202"/>
        <v>2.3153953892397903</v>
      </c>
      <c r="K1664" s="2">
        <f t="shared" si="204"/>
        <v>2.3258888156061874</v>
      </c>
    </row>
    <row r="1665" spans="1:11" ht="13.5" x14ac:dyDescent="0.25">
      <c r="A1665" s="3">
        <f>TITRES_STAT!B1668</f>
        <v>44735</v>
      </c>
      <c r="B1665" s="5">
        <f>TITRES_STAT!D1668</f>
        <v>2.3412000000000002</v>
      </c>
      <c r="C1665" s="2">
        <f t="shared" si="197"/>
        <v>-8.3999999999999631E-3</v>
      </c>
      <c r="D1665" s="2">
        <f t="shared" si="198"/>
        <v>2.3327599999999999</v>
      </c>
      <c r="E1665" s="2">
        <f t="shared" si="200"/>
        <v>2.30159</v>
      </c>
      <c r="F1665" s="2">
        <f t="shared" si="201"/>
        <v>2.3222100000000001</v>
      </c>
      <c r="G1665" s="2">
        <f t="shared" si="203"/>
        <v>2.3152279999999998</v>
      </c>
      <c r="H1665" s="2">
        <f t="shared" si="199"/>
        <v>2.4984345000000001</v>
      </c>
      <c r="I1665" s="2">
        <f t="array" ref="I1665">SUMPRODUCT(B1649:B1668, (ROW(B1649:B1668)-ROW(B1649)+1)) / (20*21/2)</f>
        <v>2.311811904761905</v>
      </c>
      <c r="J1665" s="2">
        <f t="shared" si="202"/>
        <v>2.3178529712169529</v>
      </c>
      <c r="K1665" s="2">
        <f t="shared" si="204"/>
        <v>2.3264892542098665</v>
      </c>
    </row>
    <row r="1666" spans="1:11" ht="13.5" x14ac:dyDescent="0.25">
      <c r="A1666" s="3">
        <f>TITRES_STAT!B1669</f>
        <v>44736</v>
      </c>
      <c r="B1666" s="5">
        <f>TITRES_STAT!D1669</f>
        <v>2.3243</v>
      </c>
      <c r="C1666" s="2">
        <f t="shared" si="197"/>
        <v>-1.6900000000000137E-2</v>
      </c>
      <c r="D1666" s="2">
        <f t="shared" si="198"/>
        <v>2.3445399999999998</v>
      </c>
      <c r="E1666" s="2">
        <f t="shared" si="200"/>
        <v>2.3024300000000002</v>
      </c>
      <c r="F1666" s="2">
        <f t="shared" si="201"/>
        <v>2.3209450000000005</v>
      </c>
      <c r="G1666" s="2">
        <f t="shared" si="203"/>
        <v>2.3152279999999998</v>
      </c>
      <c r="H1666" s="2">
        <f t="shared" si="199"/>
        <v>2.4945520000000005</v>
      </c>
      <c r="I1666" s="2">
        <f t="array" ref="I1666">SUMPRODUCT(B1650:B1669, (ROW(B1650:B1669)-ROW(B1650)+1)) / (20*21/2)</f>
        <v>2.3078028571428573</v>
      </c>
      <c r="J1666" s="2">
        <f t="shared" si="202"/>
        <v>2.3184669739581958</v>
      </c>
      <c r="K1666" s="2">
        <f t="shared" si="204"/>
        <v>2.3264034011035974</v>
      </c>
    </row>
    <row r="1667" spans="1:11" ht="13.5" x14ac:dyDescent="0.25">
      <c r="A1667" s="3">
        <f>TITRES_STAT!B1670</f>
        <v>44739</v>
      </c>
      <c r="B1667" s="5">
        <f>TITRES_STAT!D1670</f>
        <v>2.3159000000000001</v>
      </c>
      <c r="C1667" s="2">
        <f t="shared" si="197"/>
        <v>-8.3999999999999631E-3</v>
      </c>
      <c r="D1667" s="2">
        <f t="shared" si="198"/>
        <v>2.3293799999999996</v>
      </c>
      <c r="E1667" s="2">
        <f t="shared" si="200"/>
        <v>2.3066399999999998</v>
      </c>
      <c r="F1667" s="2">
        <f t="shared" si="201"/>
        <v>2.3188400000000002</v>
      </c>
      <c r="G1667" s="2">
        <f t="shared" si="203"/>
        <v>2.3150599999999999</v>
      </c>
      <c r="H1667" s="2">
        <f t="shared" si="199"/>
        <v>2.4905460000000006</v>
      </c>
      <c r="I1667" s="2">
        <f t="array" ref="I1667">SUMPRODUCT(B1651:B1670, (ROW(B1651:B1670)-ROW(B1651)+1)) / (20*21/2)</f>
        <v>2.3034347619047622</v>
      </c>
      <c r="J1667" s="2">
        <f t="shared" si="202"/>
        <v>2.3182225002478916</v>
      </c>
      <c r="K1667" s="2">
        <f t="shared" si="204"/>
        <v>2.3259915030211036</v>
      </c>
    </row>
    <row r="1668" spans="1:11" ht="13.5" x14ac:dyDescent="0.25">
      <c r="A1668" s="3">
        <f>TITRES_STAT!B1671</f>
        <v>44740</v>
      </c>
      <c r="B1668" s="5">
        <f>TITRES_STAT!D1671</f>
        <v>2.3075000000000001</v>
      </c>
      <c r="C1668" s="2">
        <f t="shared" ref="C1668:C1731" si="205">B1668-B1667</f>
        <v>-8.3999999999999631E-3</v>
      </c>
      <c r="D1668" s="2">
        <f t="shared" si="198"/>
        <v>2.3277000000000001</v>
      </c>
      <c r="E1668" s="2">
        <f t="shared" si="200"/>
        <v>2.3108499999999998</v>
      </c>
      <c r="F1668" s="2">
        <f t="shared" si="201"/>
        <v>2.3158950000000003</v>
      </c>
      <c r="G1668" s="2">
        <f t="shared" si="203"/>
        <v>2.314724</v>
      </c>
      <c r="H1668" s="2">
        <f t="shared" si="199"/>
        <v>2.4868660000000005</v>
      </c>
      <c r="I1668" s="2">
        <f t="array" ref="I1668">SUMPRODUCT(B1652:B1671, (ROW(B1652:B1671)-ROW(B1652)+1)) / (20*21/2)</f>
        <v>2.3003476190476193</v>
      </c>
      <c r="J1668" s="2">
        <f t="shared" si="202"/>
        <v>2.3172013097480924</v>
      </c>
      <c r="K1668" s="2">
        <f t="shared" si="204"/>
        <v>2.3252663460398839</v>
      </c>
    </row>
    <row r="1669" spans="1:11" ht="13.5" x14ac:dyDescent="0.25">
      <c r="A1669" s="3">
        <f>TITRES_STAT!B1672</f>
        <v>44741</v>
      </c>
      <c r="B1669" s="5">
        <f>TITRES_STAT!D1672</f>
        <v>2.2738</v>
      </c>
      <c r="C1669" s="2">
        <f t="shared" si="205"/>
        <v>-3.3700000000000063E-2</v>
      </c>
      <c r="D1669" s="2">
        <f t="shared" si="198"/>
        <v>2.3125399999999998</v>
      </c>
      <c r="E1669" s="2">
        <f t="shared" si="200"/>
        <v>2.31338</v>
      </c>
      <c r="F1669" s="2">
        <f t="shared" si="201"/>
        <v>2.3112650000000001</v>
      </c>
      <c r="G1669" s="2">
        <f t="shared" si="203"/>
        <v>2.313714</v>
      </c>
      <c r="H1669" s="2">
        <f t="shared" si="199"/>
        <v>2.4827310000000007</v>
      </c>
      <c r="I1669" s="2">
        <f t="array" ref="I1669">SUMPRODUCT(B1653:B1672, (ROW(B1653:B1672)-ROW(B1653)+1)) / (20*21/2)</f>
        <v>2.2960919047619046</v>
      </c>
      <c r="J1669" s="2">
        <f t="shared" si="202"/>
        <v>2.3130678516768453</v>
      </c>
      <c r="K1669" s="2">
        <f t="shared" si="204"/>
        <v>2.3232480579598884</v>
      </c>
    </row>
    <row r="1670" spans="1:11" ht="13.5" x14ac:dyDescent="0.25">
      <c r="A1670" s="3">
        <f>TITRES_STAT!B1673</f>
        <v>44742</v>
      </c>
      <c r="B1670" s="5">
        <f>TITRES_STAT!D1673</f>
        <v>2.2654000000000001</v>
      </c>
      <c r="C1670" s="2">
        <f t="shared" si="205"/>
        <v>-8.3999999999999631E-3</v>
      </c>
      <c r="D1670" s="2">
        <f t="shared" ref="D1670:D1733" si="206">AVERAGE(B1666:B1670)</f>
        <v>2.29738</v>
      </c>
      <c r="E1670" s="2">
        <f t="shared" si="200"/>
        <v>2.31507</v>
      </c>
      <c r="F1670" s="2">
        <f t="shared" si="201"/>
        <v>2.3062149999999999</v>
      </c>
      <c r="G1670" s="2">
        <f t="shared" si="203"/>
        <v>2.3127040000000001</v>
      </c>
      <c r="H1670" s="2">
        <f t="shared" si="199"/>
        <v>2.4787180000000006</v>
      </c>
      <c r="I1670" s="2">
        <f t="array" ref="I1670">SUMPRODUCT(B1654:B1673, (ROW(B1654:B1673)-ROW(B1654)+1)) / (20*21/2)</f>
        <v>2.2921971428571428</v>
      </c>
      <c r="J1670" s="2">
        <f t="shared" si="202"/>
        <v>2.3085280562790507</v>
      </c>
      <c r="K1670" s="2">
        <f t="shared" si="204"/>
        <v>2.320979506667344</v>
      </c>
    </row>
    <row r="1671" spans="1:11" ht="13.5" x14ac:dyDescent="0.25">
      <c r="A1671" s="3">
        <f>TITRES_STAT!B1674</f>
        <v>44743</v>
      </c>
      <c r="B1671" s="5">
        <f>TITRES_STAT!D1674</f>
        <v>2.2738</v>
      </c>
      <c r="C1671" s="2">
        <f t="shared" si="205"/>
        <v>8.3999999999999631E-3</v>
      </c>
      <c r="D1671" s="2">
        <f t="shared" si="206"/>
        <v>2.28728</v>
      </c>
      <c r="E1671" s="2">
        <f t="shared" si="200"/>
        <v>2.3159100000000001</v>
      </c>
      <c r="F1671" s="2">
        <f t="shared" si="201"/>
        <v>2.3015849999999998</v>
      </c>
      <c r="G1671" s="2">
        <f t="shared" si="203"/>
        <v>2.3115259999999997</v>
      </c>
      <c r="H1671" s="2">
        <f t="shared" si="199"/>
        <v>2.4747875000000006</v>
      </c>
      <c r="I1671" s="2">
        <f t="array" ref="I1671">SUMPRODUCT(B1655:B1674, (ROW(B1655:B1674)-ROW(B1655)+1)) / (20*21/2)</f>
        <v>2.2917928571428572</v>
      </c>
      <c r="J1671" s="2">
        <f t="shared" si="202"/>
        <v>2.3052206223477123</v>
      </c>
      <c r="K1671" s="2">
        <f t="shared" si="204"/>
        <v>2.3191293299352913</v>
      </c>
    </row>
    <row r="1672" spans="1:11" ht="13.5" x14ac:dyDescent="0.25">
      <c r="A1672" s="3">
        <f>TITRES_STAT!B1675</f>
        <v>44746</v>
      </c>
      <c r="B1672" s="5">
        <f>TITRES_STAT!D1675</f>
        <v>2.2568999999999999</v>
      </c>
      <c r="C1672" s="2">
        <f t="shared" si="205"/>
        <v>-1.6900000000000137E-2</v>
      </c>
      <c r="D1672" s="2">
        <f t="shared" si="206"/>
        <v>2.2754799999999999</v>
      </c>
      <c r="E1672" s="2">
        <f t="shared" si="200"/>
        <v>2.3024300000000002</v>
      </c>
      <c r="F1672" s="2">
        <f t="shared" si="201"/>
        <v>2.2977949999999998</v>
      </c>
      <c r="G1672" s="2">
        <f t="shared" si="203"/>
        <v>2.3098399999999999</v>
      </c>
      <c r="H1672" s="2">
        <f t="shared" si="199"/>
        <v>2.4711000000000003</v>
      </c>
      <c r="I1672" s="2">
        <f t="array" ref="I1672">SUMPRODUCT(B1656:B1675, (ROW(B1656:B1675)-ROW(B1656)+1)) / (20*21/2)</f>
        <v>2.2970076190476192</v>
      </c>
      <c r="J1672" s="2">
        <f t="shared" si="202"/>
        <v>2.3006186583145971</v>
      </c>
      <c r="K1672" s="2">
        <f t="shared" si="204"/>
        <v>2.316688964055476</v>
      </c>
    </row>
    <row r="1673" spans="1:11" ht="13.5" x14ac:dyDescent="0.25">
      <c r="A1673" s="3">
        <f>TITRES_STAT!B1676</f>
        <v>44747</v>
      </c>
      <c r="B1673" s="5">
        <f>TITRES_STAT!D1676</f>
        <v>2.2568999999999999</v>
      </c>
      <c r="C1673" s="2">
        <f t="shared" si="205"/>
        <v>0</v>
      </c>
      <c r="D1673" s="2">
        <f t="shared" si="206"/>
        <v>2.2653600000000003</v>
      </c>
      <c r="E1673" s="2">
        <f t="shared" si="200"/>
        <v>2.2965300000000006</v>
      </c>
      <c r="F1673" s="2">
        <f t="shared" si="201"/>
        <v>2.294845</v>
      </c>
      <c r="G1673" s="2">
        <f t="shared" si="203"/>
        <v>2.308154</v>
      </c>
      <c r="H1673" s="2">
        <f t="shared" si="199"/>
        <v>2.4674125000000005</v>
      </c>
      <c r="I1673" s="2">
        <f t="array" ref="I1673">SUMPRODUCT(B1657:B1676, (ROW(B1657:B1676)-ROW(B1657)+1)) / (20*21/2)</f>
        <v>2.3108809523809524</v>
      </c>
      <c r="J1673" s="2">
        <f t="shared" si="202"/>
        <v>2.2964549765703501</v>
      </c>
      <c r="K1673" s="2">
        <f t="shared" si="204"/>
        <v>2.3143442987983982</v>
      </c>
    </row>
    <row r="1674" spans="1:11" ht="13.5" x14ac:dyDescent="0.25">
      <c r="A1674" s="3">
        <f>TITRES_STAT!B1677</f>
        <v>44748</v>
      </c>
      <c r="B1674" s="5">
        <f>TITRES_STAT!D1677</f>
        <v>2.2906</v>
      </c>
      <c r="C1674" s="2">
        <f t="shared" si="205"/>
        <v>3.3700000000000063E-2</v>
      </c>
      <c r="D1674" s="2">
        <f t="shared" si="206"/>
        <v>2.2687200000000001</v>
      </c>
      <c r="E1674" s="2">
        <f t="shared" si="200"/>
        <v>2.2906300000000006</v>
      </c>
      <c r="F1674" s="2">
        <f t="shared" si="201"/>
        <v>2.294845</v>
      </c>
      <c r="G1674" s="2">
        <f t="shared" si="203"/>
        <v>2.3084899999999999</v>
      </c>
      <c r="H1674" s="2">
        <f t="shared" ref="H1674:H1737" si="207">AVERAGE(B1475:B1674)</f>
        <v>2.463975500000001</v>
      </c>
      <c r="I1674" s="2">
        <f t="array" ref="I1674">SUMPRODUCT(B1658:B1677, (ROW(B1658:B1677)-ROW(B1658)+1)) / (20*21/2)</f>
        <v>2.3225528571428571</v>
      </c>
      <c r="J1674" s="2">
        <f t="shared" si="202"/>
        <v>2.2958973597541266</v>
      </c>
      <c r="K1674" s="2">
        <f t="shared" si="204"/>
        <v>2.3134131498259123</v>
      </c>
    </row>
    <row r="1675" spans="1:11" ht="13.5" x14ac:dyDescent="0.25">
      <c r="A1675" s="3">
        <f>TITRES_STAT!B1678</f>
        <v>44749</v>
      </c>
      <c r="B1675" s="5">
        <f>TITRES_STAT!D1678</f>
        <v>2.3496000000000001</v>
      </c>
      <c r="C1675" s="2">
        <f t="shared" si="205"/>
        <v>5.9000000000000163E-2</v>
      </c>
      <c r="D1675" s="2">
        <f t="shared" si="206"/>
        <v>2.2855599999999998</v>
      </c>
      <c r="E1675" s="2">
        <f t="shared" si="200"/>
        <v>2.2914700000000003</v>
      </c>
      <c r="F1675" s="2">
        <f t="shared" si="201"/>
        <v>2.2965300000000002</v>
      </c>
      <c r="G1675" s="2">
        <f t="shared" si="203"/>
        <v>2.309164</v>
      </c>
      <c r="H1675" s="2">
        <f t="shared" si="207"/>
        <v>2.4608740000000013</v>
      </c>
      <c r="I1675" s="2">
        <f t="array" ref="I1675">SUMPRODUCT(B1659:B1678, (ROW(B1659:B1678)-ROW(B1659)+1)) / (20*21/2)</f>
        <v>2.3335028571428573</v>
      </c>
      <c r="J1675" s="2">
        <f t="shared" si="202"/>
        <v>2.3010118969204005</v>
      </c>
      <c r="K1675" s="2">
        <f t="shared" si="204"/>
        <v>2.3148322419896021</v>
      </c>
    </row>
    <row r="1676" spans="1:11" ht="13.5" x14ac:dyDescent="0.25">
      <c r="A1676" s="3">
        <f>TITRES_STAT!B1679</f>
        <v>44750</v>
      </c>
      <c r="B1676" s="5">
        <f>TITRES_STAT!D1679</f>
        <v>2.4422000000000001</v>
      </c>
      <c r="C1676" s="2">
        <f t="shared" si="205"/>
        <v>9.2600000000000016E-2</v>
      </c>
      <c r="D1676" s="2">
        <f t="shared" si="206"/>
        <v>2.3192399999999997</v>
      </c>
      <c r="E1676" s="2">
        <f t="shared" ref="E1676:E1739" si="208">AVERAGE(B1667:B1676)</f>
        <v>2.3032599999999999</v>
      </c>
      <c r="F1676" s="2">
        <f t="shared" si="201"/>
        <v>2.3028450000000005</v>
      </c>
      <c r="G1676" s="2">
        <f t="shared" si="203"/>
        <v>2.3118579999999995</v>
      </c>
      <c r="H1676" s="2">
        <f t="shared" si="207"/>
        <v>2.4585630000000012</v>
      </c>
      <c r="I1676" s="2">
        <f t="array" ref="I1676">SUMPRODUCT(B1660:B1679, (ROW(B1660:B1679)-ROW(B1660)+1)) / (20*21/2)</f>
        <v>2.3436909523809524</v>
      </c>
      <c r="J1676" s="2">
        <f t="shared" si="202"/>
        <v>2.3144583829279815</v>
      </c>
      <c r="K1676" s="2">
        <f t="shared" si="204"/>
        <v>2.3198270560292253</v>
      </c>
    </row>
    <row r="1677" spans="1:11" ht="13.5" x14ac:dyDescent="0.25">
      <c r="A1677" s="3">
        <f>TITRES_STAT!B1680</f>
        <v>44753</v>
      </c>
      <c r="B1677" s="5">
        <f>TITRES_STAT!D1680</f>
        <v>2.4253999999999998</v>
      </c>
      <c r="C1677" s="2">
        <f t="shared" si="205"/>
        <v>-1.680000000000037E-2</v>
      </c>
      <c r="D1677" s="2">
        <f t="shared" si="206"/>
        <v>2.3529399999999998</v>
      </c>
      <c r="E1677" s="2">
        <f t="shared" si="208"/>
        <v>2.3142100000000001</v>
      </c>
      <c r="F1677" s="2">
        <f t="shared" si="201"/>
        <v>2.310425</v>
      </c>
      <c r="G1677" s="2">
        <f t="shared" si="203"/>
        <v>2.3142159999999996</v>
      </c>
      <c r="H1677" s="2">
        <f t="shared" si="207"/>
        <v>2.4562090000000012</v>
      </c>
      <c r="I1677" s="2">
        <f t="array" ref="I1677">SUMPRODUCT(B1661:B1680, (ROW(B1661:B1680)-ROW(B1661)+1)) / (20*21/2)</f>
        <v>2.3506271428571428</v>
      </c>
      <c r="J1677" s="2">
        <f t="shared" si="202"/>
        <v>2.3250242512205546</v>
      </c>
      <c r="K1677" s="2">
        <f t="shared" si="204"/>
        <v>2.3239671714790595</v>
      </c>
    </row>
    <row r="1678" spans="1:11" ht="13.5" x14ac:dyDescent="0.25">
      <c r="A1678" s="3">
        <f>TITRES_STAT!B1681</f>
        <v>44754</v>
      </c>
      <c r="B1678" s="5">
        <f>TITRES_STAT!D1681</f>
        <v>2.4253999999999998</v>
      </c>
      <c r="C1678" s="2">
        <f t="shared" si="205"/>
        <v>0</v>
      </c>
      <c r="D1678" s="2">
        <f t="shared" si="206"/>
        <v>2.3866399999999999</v>
      </c>
      <c r="E1678" s="2">
        <f t="shared" si="208"/>
        <v>2.3260000000000001</v>
      </c>
      <c r="F1678" s="2">
        <f t="shared" si="201"/>
        <v>2.318425</v>
      </c>
      <c r="G1678" s="2">
        <f t="shared" si="203"/>
        <v>2.3165739999999992</v>
      </c>
      <c r="H1678" s="2">
        <f t="shared" si="207"/>
        <v>2.4538550000000017</v>
      </c>
      <c r="I1678" s="2">
        <f t="array" ref="I1678">SUMPRODUCT(B1662:B1681, (ROW(B1662:B1681)-ROW(B1662)+1)) / (20*21/2)</f>
        <v>2.3600509523809521</v>
      </c>
      <c r="J1678" s="2">
        <f t="shared" si="202"/>
        <v>2.3345838463424067</v>
      </c>
      <c r="K1678" s="2">
        <f t="shared" si="204"/>
        <v>2.3279449294602728</v>
      </c>
    </row>
    <row r="1679" spans="1:11" ht="13.5" x14ac:dyDescent="0.25">
      <c r="A1679" s="3">
        <f>TITRES_STAT!B1682</f>
        <v>44755</v>
      </c>
      <c r="B1679" s="5">
        <f>TITRES_STAT!D1682</f>
        <v>2.4253999999999998</v>
      </c>
      <c r="C1679" s="2">
        <f t="shared" si="205"/>
        <v>0</v>
      </c>
      <c r="D1679" s="2">
        <f t="shared" si="206"/>
        <v>2.4135999999999997</v>
      </c>
      <c r="E1679" s="2">
        <f t="shared" si="208"/>
        <v>2.3411599999999999</v>
      </c>
      <c r="F1679" s="2">
        <f t="shared" si="201"/>
        <v>2.3272699999999999</v>
      </c>
      <c r="G1679" s="2">
        <f t="shared" si="203"/>
        <v>2.3189319999999993</v>
      </c>
      <c r="H1679" s="2">
        <f t="shared" si="207"/>
        <v>2.4515010000000017</v>
      </c>
      <c r="I1679" s="2">
        <f t="array" ref="I1679">SUMPRODUCT(B1663:B1682, (ROW(B1663:B1682)-ROW(B1663)+1)) / (20*21/2)</f>
        <v>2.3686728571428568</v>
      </c>
      <c r="J1679" s="2">
        <f t="shared" si="202"/>
        <v>2.343233003833606</v>
      </c>
      <c r="K1679" s="2">
        <f t="shared" si="204"/>
        <v>2.3317666969324189</v>
      </c>
    </row>
    <row r="1680" spans="1:11" ht="13.5" x14ac:dyDescent="0.25">
      <c r="A1680" s="3">
        <f>TITRES_STAT!B1683</f>
        <v>44756</v>
      </c>
      <c r="B1680" s="5">
        <f>TITRES_STAT!D1683</f>
        <v>2.4001000000000001</v>
      </c>
      <c r="C1680" s="2">
        <f t="shared" si="205"/>
        <v>-2.5299999999999656E-2</v>
      </c>
      <c r="D1680" s="2">
        <f t="shared" si="206"/>
        <v>2.4236999999999997</v>
      </c>
      <c r="E1680" s="2">
        <f t="shared" si="208"/>
        <v>2.3546300000000002</v>
      </c>
      <c r="F1680" s="2">
        <f t="shared" si="201"/>
        <v>2.3348499999999999</v>
      </c>
      <c r="G1680" s="2">
        <f t="shared" si="203"/>
        <v>2.3209519999999997</v>
      </c>
      <c r="H1680" s="2">
        <f t="shared" si="207"/>
        <v>2.4489795000000019</v>
      </c>
      <c r="I1680" s="2">
        <f t="array" ref="I1680">SUMPRODUCT(B1664:B1683, (ROW(B1664:B1683)-ROW(B1664)+1)) / (20*21/2)</f>
        <v>2.3770942857142856</v>
      </c>
      <c r="J1680" s="2">
        <f t="shared" si="202"/>
        <v>2.3486489082304054</v>
      </c>
      <c r="K1680" s="2">
        <f t="shared" si="204"/>
        <v>2.3344464343076181</v>
      </c>
    </row>
    <row r="1681" spans="1:11" ht="13.5" x14ac:dyDescent="0.25">
      <c r="A1681" s="3">
        <f>TITRES_STAT!B1684</f>
        <v>44757</v>
      </c>
      <c r="B1681" s="5">
        <f>TITRES_STAT!D1684</f>
        <v>2.4338000000000002</v>
      </c>
      <c r="C1681" s="2">
        <f t="shared" si="205"/>
        <v>3.3700000000000063E-2</v>
      </c>
      <c r="D1681" s="2">
        <f t="shared" si="206"/>
        <v>2.4220199999999998</v>
      </c>
      <c r="E1681" s="2">
        <f t="shared" si="208"/>
        <v>2.3706300000000002</v>
      </c>
      <c r="F1681" s="2">
        <f t="shared" si="201"/>
        <v>2.3432699999999995</v>
      </c>
      <c r="G1681" s="2">
        <f t="shared" si="203"/>
        <v>2.3251619999999993</v>
      </c>
      <c r="H1681" s="2">
        <f t="shared" si="207"/>
        <v>2.4466675000000015</v>
      </c>
      <c r="I1681" s="2">
        <f t="array" ref="I1681">SUMPRODUCT(B1665:B1684, (ROW(B1665:B1684)-ROW(B1665)+1)) / (20*21/2)</f>
        <v>2.3849542857142856</v>
      </c>
      <c r="J1681" s="2">
        <f t="shared" si="202"/>
        <v>2.3567585360179857</v>
      </c>
      <c r="K1681" s="2">
        <f t="shared" si="204"/>
        <v>2.3383426525700646</v>
      </c>
    </row>
    <row r="1682" spans="1:11" ht="13.5" x14ac:dyDescent="0.25">
      <c r="A1682" s="3">
        <f>TITRES_STAT!B1685</f>
        <v>44760</v>
      </c>
      <c r="B1682" s="5">
        <f>TITRES_STAT!D1685</f>
        <v>2.4338000000000002</v>
      </c>
      <c r="C1682" s="2">
        <f t="shared" si="205"/>
        <v>0</v>
      </c>
      <c r="D1682" s="2">
        <f t="shared" si="206"/>
        <v>2.4236999999999997</v>
      </c>
      <c r="E1682" s="2">
        <f t="shared" si="208"/>
        <v>2.3883200000000002</v>
      </c>
      <c r="F1682" s="2">
        <f t="shared" si="201"/>
        <v>2.3453749999999998</v>
      </c>
      <c r="G1682" s="2">
        <f t="shared" si="203"/>
        <v>2.3283619999999994</v>
      </c>
      <c r="H1682" s="2">
        <f t="shared" si="207"/>
        <v>2.4443555000000017</v>
      </c>
      <c r="I1682" s="2">
        <f t="array" ref="I1682">SUMPRODUCT(B1666:B1685, (ROW(B1666:B1685)-ROW(B1666)+1)) / (20*21/2)</f>
        <v>2.3940133333333335</v>
      </c>
      <c r="J1682" s="2">
        <f t="shared" si="202"/>
        <v>2.3640958183019869</v>
      </c>
      <c r="K1682" s="2">
        <f t="shared" si="204"/>
        <v>2.3420860779594741</v>
      </c>
    </row>
    <row r="1683" spans="1:11" ht="13.5" x14ac:dyDescent="0.25">
      <c r="A1683" s="3">
        <f>TITRES_STAT!B1686</f>
        <v>44761</v>
      </c>
      <c r="B1683" s="5">
        <f>TITRES_STAT!D1686</f>
        <v>2.4338000000000002</v>
      </c>
      <c r="C1683" s="2">
        <f t="shared" si="205"/>
        <v>0</v>
      </c>
      <c r="D1683" s="2">
        <f t="shared" si="206"/>
        <v>2.4253799999999996</v>
      </c>
      <c r="E1683" s="2">
        <f t="shared" si="208"/>
        <v>2.4060100000000002</v>
      </c>
      <c r="F1683" s="2">
        <f t="shared" si="201"/>
        <v>2.3512699999999995</v>
      </c>
      <c r="G1683" s="2">
        <f t="shared" si="203"/>
        <v>2.3315619999999995</v>
      </c>
      <c r="H1683" s="2">
        <f t="shared" si="207"/>
        <v>2.4422070000000016</v>
      </c>
      <c r="I1683" s="2">
        <f t="array" ref="I1683">SUMPRODUCT(B1667:B1686, (ROW(B1667:B1686)-ROW(B1667)+1)) / (20*21/2)</f>
        <v>2.395332380952381</v>
      </c>
      <c r="J1683" s="2">
        <f t="shared" si="202"/>
        <v>2.3707343117970359</v>
      </c>
      <c r="K1683" s="2">
        <f t="shared" si="204"/>
        <v>2.3456827023532205</v>
      </c>
    </row>
    <row r="1684" spans="1:11" ht="13.5" x14ac:dyDescent="0.25">
      <c r="A1684" s="3">
        <f>TITRES_STAT!B1687</f>
        <v>44762</v>
      </c>
      <c r="B1684" s="5">
        <f>TITRES_STAT!D1687</f>
        <v>2.4338000000000002</v>
      </c>
      <c r="C1684" s="2">
        <f t="shared" si="205"/>
        <v>0</v>
      </c>
      <c r="D1684" s="2">
        <f t="shared" si="206"/>
        <v>2.42706</v>
      </c>
      <c r="E1684" s="2">
        <f t="shared" si="208"/>
        <v>2.4203300000000008</v>
      </c>
      <c r="F1684" s="2">
        <f t="shared" ref="F1684:F1747" si="209">AVERAGE(B1665:B1684)</f>
        <v>2.3554799999999996</v>
      </c>
      <c r="G1684" s="2">
        <f t="shared" si="203"/>
        <v>2.3349299999999995</v>
      </c>
      <c r="H1684" s="2">
        <f t="shared" si="207"/>
        <v>2.4400585000000019</v>
      </c>
      <c r="I1684" s="2">
        <f t="array" ref="I1684">SUMPRODUCT(B1668:B1687, (ROW(B1668:B1687)-ROW(B1668)+1)) / (20*21/2)</f>
        <v>2.3972204761904763</v>
      </c>
      <c r="J1684" s="2">
        <f t="shared" si="202"/>
        <v>2.3767405678163658</v>
      </c>
      <c r="K1684" s="2">
        <f t="shared" si="204"/>
        <v>2.3491382826530942</v>
      </c>
    </row>
    <row r="1685" spans="1:11" ht="13.5" x14ac:dyDescent="0.25">
      <c r="A1685" s="3">
        <f>TITRES_STAT!B1688</f>
        <v>44763</v>
      </c>
      <c r="B1685" s="5">
        <f>TITRES_STAT!D1688</f>
        <v>2.4506000000000001</v>
      </c>
      <c r="C1685" s="2">
        <f t="shared" si="205"/>
        <v>1.6799999999999926E-2</v>
      </c>
      <c r="D1685" s="2">
        <f t="shared" si="206"/>
        <v>2.43716</v>
      </c>
      <c r="E1685" s="2">
        <f t="shared" si="208"/>
        <v>2.4304300000000003</v>
      </c>
      <c r="F1685" s="2">
        <f t="shared" si="209"/>
        <v>2.3609499999999999</v>
      </c>
      <c r="G1685" s="2">
        <f t="shared" si="203"/>
        <v>2.3389719999999996</v>
      </c>
      <c r="H1685" s="2">
        <f t="shared" si="207"/>
        <v>2.437298500000002</v>
      </c>
      <c r="I1685" s="2">
        <f t="array" ref="I1685">SUMPRODUCT(B1669:B1688, (ROW(B1669:B1688)-ROW(B1669)+1)) / (20*21/2)</f>
        <v>2.4116161904761904</v>
      </c>
      <c r="J1685" s="2">
        <f t="shared" ref="J1685:J1748" si="210">$J$4*B1685+J1684*(1-$J$4)</f>
        <v>2.3837747994529024</v>
      </c>
      <c r="K1685" s="2">
        <f t="shared" si="204"/>
        <v>2.3531171735294438</v>
      </c>
    </row>
    <row r="1686" spans="1:11" ht="13.5" x14ac:dyDescent="0.25">
      <c r="A1686" s="3">
        <f>TITRES_STAT!B1689</f>
        <v>44764</v>
      </c>
      <c r="B1686" s="5">
        <f>TITRES_STAT!D1689</f>
        <v>2.3748</v>
      </c>
      <c r="C1686" s="2">
        <f t="shared" si="205"/>
        <v>-7.580000000000009E-2</v>
      </c>
      <c r="D1686" s="2">
        <f t="shared" si="206"/>
        <v>2.4253600000000004</v>
      </c>
      <c r="E1686" s="2">
        <f t="shared" si="208"/>
        <v>2.4236900000000001</v>
      </c>
      <c r="F1686" s="2">
        <f t="shared" si="209"/>
        <v>2.3634749999999998</v>
      </c>
      <c r="G1686" s="2">
        <f t="shared" si="203"/>
        <v>2.3414979999999996</v>
      </c>
      <c r="H1686" s="2">
        <f t="shared" si="207"/>
        <v>2.4344460000000017</v>
      </c>
      <c r="I1686" s="2">
        <f t="array" ref="I1686">SUMPRODUCT(B1670:B1689, (ROW(B1670:B1689)-ROW(B1670)+1)) / (20*21/2)</f>
        <v>2.4386476190476194</v>
      </c>
      <c r="J1686" s="2">
        <f t="shared" si="210"/>
        <v>2.3829200566478641</v>
      </c>
      <c r="K1686" s="2">
        <f t="shared" si="204"/>
        <v>2.3539674804498576</v>
      </c>
    </row>
    <row r="1687" spans="1:11" ht="13.5" x14ac:dyDescent="0.25">
      <c r="A1687" s="3">
        <f>TITRES_STAT!B1690</f>
        <v>44768</v>
      </c>
      <c r="B1687" s="5">
        <f>TITRES_STAT!D1690</f>
        <v>2.3833000000000002</v>
      </c>
      <c r="C1687" s="2">
        <f t="shared" si="205"/>
        <v>8.5000000000001741E-3</v>
      </c>
      <c r="D1687" s="2">
        <f t="shared" si="206"/>
        <v>2.4152600000000004</v>
      </c>
      <c r="E1687" s="2">
        <f t="shared" si="208"/>
        <v>2.4194800000000001</v>
      </c>
      <c r="F1687" s="2">
        <f t="shared" si="209"/>
        <v>2.3668449999999996</v>
      </c>
      <c r="G1687" s="2">
        <f t="shared" si="203"/>
        <v>2.3436879999999993</v>
      </c>
      <c r="H1687" s="2">
        <f t="shared" si="207"/>
        <v>2.4315950000000019</v>
      </c>
      <c r="I1687" s="2">
        <f t="array" ref="I1687">SUMPRODUCT(B1671:B1690, (ROW(B1671:B1690)-ROW(B1671)+1)) / (20*21/2)</f>
        <v>2.4670438095238096</v>
      </c>
      <c r="J1687" s="2">
        <f t="shared" si="210"/>
        <v>2.38295624172902</v>
      </c>
      <c r="K1687" s="2">
        <f t="shared" si="204"/>
        <v>2.3551177753341772</v>
      </c>
    </row>
    <row r="1688" spans="1:11" ht="13.5" x14ac:dyDescent="0.25">
      <c r="A1688" s="3">
        <f>TITRES_STAT!B1691</f>
        <v>44769</v>
      </c>
      <c r="B1688" s="5">
        <f>TITRES_STAT!D1691</f>
        <v>2.5179999999999998</v>
      </c>
      <c r="C1688" s="2">
        <f t="shared" si="205"/>
        <v>0.1346999999999996</v>
      </c>
      <c r="D1688" s="2">
        <f t="shared" si="206"/>
        <v>2.4320999999999997</v>
      </c>
      <c r="E1688" s="2">
        <f t="shared" si="208"/>
        <v>2.4287399999999999</v>
      </c>
      <c r="F1688" s="2">
        <f t="shared" si="209"/>
        <v>2.37737</v>
      </c>
      <c r="G1688" s="2">
        <f t="shared" si="203"/>
        <v>2.3477299999999999</v>
      </c>
      <c r="H1688" s="2">
        <f t="shared" si="207"/>
        <v>2.4298265000000021</v>
      </c>
      <c r="I1688" s="2">
        <f t="array" ref="I1688">SUMPRODUCT(B1672:B1691, (ROW(B1672:B1691)-ROW(B1672)+1)) / (20*21/2)</f>
        <v>2.4893852380952382</v>
      </c>
      <c r="J1688" s="2">
        <f t="shared" si="210"/>
        <v>2.3958175520405418</v>
      </c>
      <c r="K1688" s="2">
        <f t="shared" si="204"/>
        <v>2.3615053135563664</v>
      </c>
    </row>
    <row r="1689" spans="1:11" ht="13.5" x14ac:dyDescent="0.25">
      <c r="A1689" s="3">
        <f>TITRES_STAT!B1692</f>
        <v>44770</v>
      </c>
      <c r="B1689" s="5">
        <f>TITRES_STAT!D1692</f>
        <v>2.6612</v>
      </c>
      <c r="C1689" s="2">
        <f t="shared" si="205"/>
        <v>0.14320000000000022</v>
      </c>
      <c r="D1689" s="2">
        <f t="shared" si="206"/>
        <v>2.4775800000000006</v>
      </c>
      <c r="E1689" s="2">
        <f t="shared" si="208"/>
        <v>2.4523200000000003</v>
      </c>
      <c r="F1689" s="2">
        <f t="shared" si="209"/>
        <v>2.3967400000000003</v>
      </c>
      <c r="G1689" s="2">
        <f t="shared" si="203"/>
        <v>2.3554779999999997</v>
      </c>
      <c r="H1689" s="2">
        <f t="shared" si="207"/>
        <v>2.4283650000000021</v>
      </c>
      <c r="I1689" s="2">
        <f t="array" ref="I1689">SUMPRODUCT(B1673:B1692, (ROW(B1673:B1692)-ROW(B1673)+1)) / (20*21/2)</f>
        <v>2.5067123809523806</v>
      </c>
      <c r="J1689" s="2">
        <f t="shared" si="210"/>
        <v>2.4210920708938235</v>
      </c>
      <c r="K1689" s="2">
        <f t="shared" si="204"/>
        <v>2.3732580463580772</v>
      </c>
    </row>
    <row r="1690" spans="1:11" ht="13.5" x14ac:dyDescent="0.25">
      <c r="A1690" s="3">
        <f>TITRES_STAT!B1693</f>
        <v>44771</v>
      </c>
      <c r="B1690" s="5">
        <f>TITRES_STAT!D1693</f>
        <v>2.6949000000000001</v>
      </c>
      <c r="C1690" s="2">
        <f t="shared" si="205"/>
        <v>3.3700000000000063E-2</v>
      </c>
      <c r="D1690" s="2">
        <f t="shared" si="206"/>
        <v>2.52644</v>
      </c>
      <c r="E1690" s="2">
        <f t="shared" si="208"/>
        <v>2.4818000000000002</v>
      </c>
      <c r="F1690" s="2">
        <f t="shared" si="209"/>
        <v>2.4182150000000004</v>
      </c>
      <c r="G1690" s="2">
        <f t="shared" si="203"/>
        <v>2.3633939999999996</v>
      </c>
      <c r="H1690" s="2">
        <f t="shared" si="207"/>
        <v>2.426639000000002</v>
      </c>
      <c r="I1690" s="2">
        <f t="array" ref="I1690">SUMPRODUCT(B1674:B1693, (ROW(B1674:B1693)-ROW(B1674)+1)) / (20*21/2)</f>
        <v>2.5215147619047618</v>
      </c>
      <c r="J1690" s="2">
        <f t="shared" si="210"/>
        <v>2.4471690165229831</v>
      </c>
      <c r="K1690" s="2">
        <f t="shared" si="204"/>
        <v>2.3858714563048196</v>
      </c>
    </row>
    <row r="1691" spans="1:11" ht="13.5" x14ac:dyDescent="0.25">
      <c r="A1691" s="3">
        <f>TITRES_STAT!B1694</f>
        <v>44774</v>
      </c>
      <c r="B1691" s="5">
        <f>TITRES_STAT!D1694</f>
        <v>2.6528</v>
      </c>
      <c r="C1691" s="2">
        <f t="shared" si="205"/>
        <v>-4.2100000000000026E-2</v>
      </c>
      <c r="D1691" s="2">
        <f t="shared" si="206"/>
        <v>2.5820400000000001</v>
      </c>
      <c r="E1691" s="2">
        <f t="shared" si="208"/>
        <v>2.5037000000000003</v>
      </c>
      <c r="F1691" s="2">
        <f t="shared" si="209"/>
        <v>2.4371650000000002</v>
      </c>
      <c r="G1691" s="2">
        <f t="shared" si="203"/>
        <v>2.3694579999999998</v>
      </c>
      <c r="H1691" s="2">
        <f t="shared" si="207"/>
        <v>2.4249550000000024</v>
      </c>
      <c r="I1691" s="2">
        <f t="array" ref="I1691">SUMPRODUCT(B1675:B1694, (ROW(B1675:B1694)-ROW(B1675)+1)) / (20*21/2)</f>
        <v>2.5426514285714288</v>
      </c>
      <c r="J1691" s="2">
        <f t="shared" si="210"/>
        <v>2.4667529197112703</v>
      </c>
      <c r="K1691" s="2">
        <f t="shared" si="204"/>
        <v>2.3963392423320817</v>
      </c>
    </row>
    <row r="1692" spans="1:11" ht="13.5" x14ac:dyDescent="0.25">
      <c r="A1692" s="3">
        <f>TITRES_STAT!B1695</f>
        <v>44775</v>
      </c>
      <c r="B1692" s="5">
        <f>TITRES_STAT!D1695</f>
        <v>2.6191</v>
      </c>
      <c r="C1692" s="2">
        <f t="shared" si="205"/>
        <v>-3.3700000000000063E-2</v>
      </c>
      <c r="D1692" s="2">
        <f t="shared" si="206"/>
        <v>2.6292</v>
      </c>
      <c r="E1692" s="2">
        <f t="shared" si="208"/>
        <v>2.52223</v>
      </c>
      <c r="F1692" s="2">
        <f t="shared" si="209"/>
        <v>2.4552750000000003</v>
      </c>
      <c r="G1692" s="2">
        <f t="shared" si="203"/>
        <v>2.3740060000000001</v>
      </c>
      <c r="H1692" s="2">
        <f t="shared" si="207"/>
        <v>2.4231025000000019</v>
      </c>
      <c r="I1692" s="2">
        <f t="array" ref="I1692">SUMPRODUCT(B1676:B1695, (ROW(B1676:B1695)-ROW(B1676)+1)) / (20*21/2)</f>
        <v>2.5618628571428568</v>
      </c>
      <c r="J1692" s="2">
        <f t="shared" si="210"/>
        <v>2.481262165453054</v>
      </c>
      <c r="K1692" s="2">
        <f t="shared" si="204"/>
        <v>2.4050749583190592</v>
      </c>
    </row>
    <row r="1693" spans="1:11" ht="13.5" x14ac:dyDescent="0.25">
      <c r="A1693" s="3">
        <f>TITRES_STAT!B1696</f>
        <v>44776</v>
      </c>
      <c r="B1693" s="5">
        <f>TITRES_STAT!D1696</f>
        <v>2.6107</v>
      </c>
      <c r="C1693" s="2">
        <f t="shared" si="205"/>
        <v>-8.3999999999999631E-3</v>
      </c>
      <c r="D1693" s="2">
        <f t="shared" si="206"/>
        <v>2.6477399999999998</v>
      </c>
      <c r="E1693" s="2">
        <f t="shared" si="208"/>
        <v>2.53992</v>
      </c>
      <c r="F1693" s="2">
        <f t="shared" si="209"/>
        <v>2.4729650000000003</v>
      </c>
      <c r="G1693" s="2">
        <f t="shared" si="203"/>
        <v>2.3792279999999995</v>
      </c>
      <c r="H1693" s="2">
        <f t="shared" si="207"/>
        <v>2.4212080000000018</v>
      </c>
      <c r="I1693" s="2">
        <f t="array" ref="I1693">SUMPRODUCT(B1677:B1696, (ROW(B1677:B1696)-ROW(B1677)+1)) / (20*21/2)</f>
        <v>2.5834395238095236</v>
      </c>
      <c r="J1693" s="2">
        <f t="shared" si="210"/>
        <v>2.493589578267049</v>
      </c>
      <c r="K1693" s="2">
        <f t="shared" si="204"/>
        <v>2.4131386854438017</v>
      </c>
    </row>
    <row r="1694" spans="1:11" ht="13.5" x14ac:dyDescent="0.25">
      <c r="A1694" s="3">
        <f>TITRES_STAT!B1697</f>
        <v>44777</v>
      </c>
      <c r="B1694" s="5">
        <f>TITRES_STAT!D1697</f>
        <v>2.6949000000000001</v>
      </c>
      <c r="C1694" s="2">
        <f t="shared" si="205"/>
        <v>8.4200000000000053E-2</v>
      </c>
      <c r="D1694" s="2">
        <f t="shared" si="206"/>
        <v>2.65448</v>
      </c>
      <c r="E1694" s="2">
        <f t="shared" si="208"/>
        <v>2.5660300000000005</v>
      </c>
      <c r="F1694" s="2">
        <f t="shared" si="209"/>
        <v>2.4931800000000002</v>
      </c>
      <c r="G1694" s="2">
        <f t="shared" si="203"/>
        <v>2.3854600000000001</v>
      </c>
      <c r="H1694" s="2">
        <f t="shared" si="207"/>
        <v>2.4199030000000024</v>
      </c>
      <c r="I1694" s="2">
        <f t="array" ref="I1694">SUMPRODUCT(B1678:B1697, (ROW(B1678:B1697)-ROW(B1678)+1)) / (20*21/2)</f>
        <v>2.6028123809523809</v>
      </c>
      <c r="J1694" s="2">
        <f t="shared" si="210"/>
        <v>2.5127619993844728</v>
      </c>
      <c r="K1694" s="2">
        <f t="shared" si="204"/>
        <v>2.4241881487597312</v>
      </c>
    </row>
    <row r="1695" spans="1:11" ht="13.5" x14ac:dyDescent="0.25">
      <c r="A1695" s="3">
        <f>TITRES_STAT!B1698</f>
        <v>44778</v>
      </c>
      <c r="B1695" s="5">
        <f>TITRES_STAT!D1698</f>
        <v>2.6949000000000001</v>
      </c>
      <c r="C1695" s="2">
        <f t="shared" si="205"/>
        <v>0</v>
      </c>
      <c r="D1695" s="2">
        <f t="shared" si="206"/>
        <v>2.6544800000000004</v>
      </c>
      <c r="E1695" s="2">
        <f t="shared" si="208"/>
        <v>2.5904600000000002</v>
      </c>
      <c r="F1695" s="2">
        <f t="shared" si="209"/>
        <v>2.5104449999999998</v>
      </c>
      <c r="G1695" s="2">
        <f t="shared" si="203"/>
        <v>2.391356</v>
      </c>
      <c r="H1695" s="2">
        <f t="shared" si="207"/>
        <v>2.4186400000000021</v>
      </c>
      <c r="I1695" s="2">
        <f t="array" ref="I1695">SUMPRODUCT(B1679:B1698, (ROW(B1679:B1698)-ROW(B1679)+1)) / (20*21/2)</f>
        <v>2.6215414285714291</v>
      </c>
      <c r="J1695" s="2">
        <f t="shared" si="210"/>
        <v>2.5301084756335706</v>
      </c>
      <c r="K1695" s="2">
        <f t="shared" si="204"/>
        <v>2.4348042997887616</v>
      </c>
    </row>
    <row r="1696" spans="1:11" ht="13.5" x14ac:dyDescent="0.25">
      <c r="A1696" s="3">
        <f>TITRES_STAT!B1699</f>
        <v>44781</v>
      </c>
      <c r="B1696" s="5">
        <f>TITRES_STAT!D1699</f>
        <v>2.7370000000000001</v>
      </c>
      <c r="C1696" s="2">
        <f t="shared" si="205"/>
        <v>4.2100000000000026E-2</v>
      </c>
      <c r="D1696" s="2">
        <f t="shared" si="206"/>
        <v>2.6713200000000001</v>
      </c>
      <c r="E1696" s="2">
        <f t="shared" si="208"/>
        <v>2.6266800000000003</v>
      </c>
      <c r="F1696" s="2">
        <f t="shared" si="209"/>
        <v>2.525185</v>
      </c>
      <c r="G1696" s="2">
        <f t="shared" si="203"/>
        <v>2.3991039999999999</v>
      </c>
      <c r="H1696" s="2">
        <f t="shared" si="207"/>
        <v>2.4182610000000024</v>
      </c>
      <c r="I1696" s="2">
        <f t="array" ref="I1696">SUMPRODUCT(B1680:B1699, (ROW(B1680:B1699)-ROW(B1680)+1)) / (20*21/2)</f>
        <v>2.6403866666666662</v>
      </c>
      <c r="J1696" s="2">
        <f t="shared" si="210"/>
        <v>2.5498124303351353</v>
      </c>
      <c r="K1696" s="2">
        <f t="shared" si="204"/>
        <v>2.4466551115617516</v>
      </c>
    </row>
    <row r="1697" spans="1:11" ht="13.5" x14ac:dyDescent="0.25">
      <c r="A1697" s="3">
        <f>TITRES_STAT!B1700</f>
        <v>44782</v>
      </c>
      <c r="B1697" s="5">
        <f>TITRES_STAT!D1700</f>
        <v>2.7286000000000001</v>
      </c>
      <c r="C1697" s="2">
        <f t="shared" si="205"/>
        <v>-8.3999999999999631E-3</v>
      </c>
      <c r="D1697" s="2">
        <f t="shared" si="206"/>
        <v>2.6932200000000002</v>
      </c>
      <c r="E1697" s="2">
        <f t="shared" si="208"/>
        <v>2.6612099999999996</v>
      </c>
      <c r="F1697" s="2">
        <f t="shared" si="209"/>
        <v>2.5403449999999999</v>
      </c>
      <c r="G1697" s="2">
        <f t="shared" si="203"/>
        <v>2.4065159999999999</v>
      </c>
      <c r="H1697" s="2">
        <f t="shared" si="207"/>
        <v>2.4183455000000023</v>
      </c>
      <c r="I1697" s="2">
        <f t="array" ref="I1697">SUMPRODUCT(B1681:B1700, (ROW(B1681:B1700)-ROW(B1681)+1)) / (20*21/2)</f>
        <v>2.6536585714285716</v>
      </c>
      <c r="J1697" s="2">
        <f t="shared" si="210"/>
        <v>2.5668398179222649</v>
      </c>
      <c r="K1697" s="2">
        <f t="shared" si="204"/>
        <v>2.4577117738534477</v>
      </c>
    </row>
    <row r="1698" spans="1:11" ht="13.5" x14ac:dyDescent="0.25">
      <c r="A1698" s="3">
        <f>TITRES_STAT!B1701</f>
        <v>44783</v>
      </c>
      <c r="B1698" s="5">
        <f>TITRES_STAT!D1701</f>
        <v>2.7370000000000001</v>
      </c>
      <c r="C1698" s="2">
        <f t="shared" si="205"/>
        <v>8.3999999999999631E-3</v>
      </c>
      <c r="D1698" s="2">
        <f t="shared" si="206"/>
        <v>2.71848</v>
      </c>
      <c r="E1698" s="2">
        <f t="shared" si="208"/>
        <v>2.6831100000000001</v>
      </c>
      <c r="F1698" s="2">
        <f t="shared" si="209"/>
        <v>2.5559250000000002</v>
      </c>
      <c r="G1698" s="2">
        <f t="shared" si="203"/>
        <v>2.4139279999999999</v>
      </c>
      <c r="H1698" s="2">
        <f t="shared" si="207"/>
        <v>2.419230000000002</v>
      </c>
      <c r="I1698" s="2">
        <f t="array" ref="I1698">SUMPRODUCT(B1682:B1701, (ROW(B1682:B1701)-ROW(B1682)+1)) / (20*21/2)</f>
        <v>2.6806847619047618</v>
      </c>
      <c r="J1698" s="2">
        <f t="shared" si="210"/>
        <v>2.5830455495487161</v>
      </c>
      <c r="K1698" s="2">
        <f t="shared" si="204"/>
        <v>2.4686642533101755</v>
      </c>
    </row>
    <row r="1699" spans="1:11" ht="13.5" x14ac:dyDescent="0.25">
      <c r="A1699" s="3">
        <f>TITRES_STAT!B1702</f>
        <v>44784</v>
      </c>
      <c r="B1699" s="5">
        <f>TITRES_STAT!D1702</f>
        <v>2.7538</v>
      </c>
      <c r="C1699" s="2">
        <f t="shared" si="205"/>
        <v>1.6799999999999926E-2</v>
      </c>
      <c r="D1699" s="2">
        <f t="shared" si="206"/>
        <v>2.7302600000000004</v>
      </c>
      <c r="E1699" s="2">
        <f t="shared" si="208"/>
        <v>2.6923699999999995</v>
      </c>
      <c r="F1699" s="2">
        <f t="shared" si="209"/>
        <v>2.5723449999999999</v>
      </c>
      <c r="G1699" s="2">
        <f t="shared" si="203"/>
        <v>2.4216759999999997</v>
      </c>
      <c r="H1699" s="2">
        <f t="shared" si="207"/>
        <v>2.4206195000000026</v>
      </c>
      <c r="I1699" s="2">
        <f t="array" ref="I1699">SUMPRODUCT(B1683:B1702, (ROW(B1683:B1702)-ROW(B1683)+1)) / (20*21/2)</f>
        <v>2.7120447619047625</v>
      </c>
      <c r="J1699" s="2">
        <f t="shared" si="210"/>
        <v>2.599307878163124</v>
      </c>
      <c r="K1699" s="2">
        <f t="shared" si="204"/>
        <v>2.4798460472980119</v>
      </c>
    </row>
    <row r="1700" spans="1:11" ht="13.5" x14ac:dyDescent="0.25">
      <c r="A1700" s="3">
        <f>TITRES_STAT!B1703</f>
        <v>44785</v>
      </c>
      <c r="B1700" s="5">
        <f>TITRES_STAT!D1703</f>
        <v>2.7117</v>
      </c>
      <c r="C1700" s="2">
        <f t="shared" si="205"/>
        <v>-4.2100000000000026E-2</v>
      </c>
      <c r="D1700" s="2">
        <f t="shared" si="206"/>
        <v>2.7336200000000002</v>
      </c>
      <c r="E1700" s="2">
        <f t="shared" si="208"/>
        <v>2.6940499999999998</v>
      </c>
      <c r="F1700" s="2">
        <f t="shared" si="209"/>
        <v>2.5879249999999998</v>
      </c>
      <c r="G1700" s="2">
        <f t="shared" si="203"/>
        <v>2.428582</v>
      </c>
      <c r="H1700" s="2">
        <f t="shared" si="207"/>
        <v>2.4211245000000021</v>
      </c>
      <c r="I1700" s="2">
        <f t="array" ref="I1700">SUMPRODUCT(B1684:B1703, (ROW(B1684:B1703)-ROW(B1684)+1)) / (20*21/2)</f>
        <v>2.7353795238095238</v>
      </c>
      <c r="J1700" s="2">
        <f t="shared" si="210"/>
        <v>2.610011889766636</v>
      </c>
      <c r="K1700" s="2">
        <f t="shared" si="204"/>
        <v>2.4889383591686784</v>
      </c>
    </row>
    <row r="1701" spans="1:11" ht="13.5" x14ac:dyDescent="0.25">
      <c r="A1701" s="3">
        <f>TITRES_STAT!B1704</f>
        <v>44788</v>
      </c>
      <c r="B1701" s="5">
        <f>TITRES_STAT!D1704</f>
        <v>2.8717000000000001</v>
      </c>
      <c r="C1701" s="2">
        <f t="shared" si="205"/>
        <v>0.16000000000000014</v>
      </c>
      <c r="D1701" s="2">
        <f t="shared" si="206"/>
        <v>2.7605600000000003</v>
      </c>
      <c r="E1701" s="2">
        <f t="shared" si="208"/>
        <v>2.7159400000000002</v>
      </c>
      <c r="F1701" s="2">
        <f t="shared" si="209"/>
        <v>2.60982</v>
      </c>
      <c r="G1701" s="2">
        <f t="shared" si="203"/>
        <v>2.4386879999999995</v>
      </c>
      <c r="H1701" s="2">
        <f t="shared" si="207"/>
        <v>2.4222190000000019</v>
      </c>
      <c r="I1701" s="2">
        <f t="array" ref="I1701">SUMPRODUCT(B1685:B1704, (ROW(B1685:B1704)-ROW(B1685)+1)) / (20*21/2)</f>
        <v>2.7549890476190475</v>
      </c>
      <c r="J1701" s="2">
        <f t="shared" si="210"/>
        <v>2.6349345669317183</v>
      </c>
      <c r="K1701" s="2">
        <f t="shared" si="204"/>
        <v>2.5039486195934364</v>
      </c>
    </row>
    <row r="1702" spans="1:11" ht="13.5" x14ac:dyDescent="0.25">
      <c r="A1702" s="3">
        <f>TITRES_STAT!B1705</f>
        <v>44789</v>
      </c>
      <c r="B1702" s="5">
        <f>TITRES_STAT!D1705</f>
        <v>2.9390999999999998</v>
      </c>
      <c r="C1702" s="2">
        <f t="shared" si="205"/>
        <v>6.7399999999999682E-2</v>
      </c>
      <c r="D1702" s="2">
        <f t="shared" si="206"/>
        <v>2.8026600000000004</v>
      </c>
      <c r="E1702" s="2">
        <f t="shared" si="208"/>
        <v>2.7479399999999998</v>
      </c>
      <c r="F1702" s="2">
        <f t="shared" si="209"/>
        <v>2.6350850000000001</v>
      </c>
      <c r="G1702" s="2">
        <f t="shared" si="203"/>
        <v>2.4508159999999997</v>
      </c>
      <c r="H1702" s="2">
        <f t="shared" si="207"/>
        <v>2.4237770000000021</v>
      </c>
      <c r="I1702" s="2">
        <f t="array" ref="I1702">SUMPRODUCT(B1686:B1705, (ROW(B1686:B1705)-ROW(B1686)+1)) / (20*21/2)</f>
        <v>2.780572380952381</v>
      </c>
      <c r="J1702" s="2">
        <f t="shared" si="210"/>
        <v>2.6639027034144118</v>
      </c>
      <c r="K1702" s="2">
        <f t="shared" si="204"/>
        <v>2.5210133796093799</v>
      </c>
    </row>
    <row r="1703" spans="1:11" ht="13.5" x14ac:dyDescent="0.25">
      <c r="A1703" s="3">
        <f>TITRES_STAT!B1706</f>
        <v>44790</v>
      </c>
      <c r="B1703" s="5">
        <f>TITRES_STAT!D1706</f>
        <v>2.8801000000000001</v>
      </c>
      <c r="C1703" s="2">
        <f t="shared" si="205"/>
        <v>-5.8999999999999719E-2</v>
      </c>
      <c r="D1703" s="2">
        <f t="shared" si="206"/>
        <v>2.8312800000000005</v>
      </c>
      <c r="E1703" s="2">
        <f t="shared" si="208"/>
        <v>2.77488</v>
      </c>
      <c r="F1703" s="2">
        <f t="shared" si="209"/>
        <v>2.6574</v>
      </c>
      <c r="G1703" s="2">
        <f t="shared" si="203"/>
        <v>2.4621</v>
      </c>
      <c r="H1703" s="2">
        <f t="shared" si="207"/>
        <v>2.4250400000000019</v>
      </c>
      <c r="I1703" s="2">
        <f t="array" ref="I1703">SUMPRODUCT(B1687:B1706, (ROW(B1687:B1706)-ROW(B1687)+1)) / (20*21/2)</f>
        <v>2.8142180952380955</v>
      </c>
      <c r="J1703" s="2">
        <f t="shared" si="210"/>
        <v>2.6844929221368488</v>
      </c>
      <c r="K1703" s="2">
        <f t="shared" si="204"/>
        <v>2.5350952078599924</v>
      </c>
    </row>
    <row r="1704" spans="1:11" ht="13.5" x14ac:dyDescent="0.25">
      <c r="A1704" s="3">
        <f>TITRES_STAT!B1707</f>
        <v>44791</v>
      </c>
      <c r="B1704" s="5">
        <f>TITRES_STAT!D1707</f>
        <v>2.8633000000000002</v>
      </c>
      <c r="C1704" s="2">
        <f t="shared" si="205"/>
        <v>-1.6799999999999926E-2</v>
      </c>
      <c r="D1704" s="2">
        <f t="shared" si="206"/>
        <v>2.8531800000000005</v>
      </c>
      <c r="E1704" s="2">
        <f t="shared" si="208"/>
        <v>2.7917199999999998</v>
      </c>
      <c r="F1704" s="2">
        <f t="shared" si="209"/>
        <v>2.6788750000000006</v>
      </c>
      <c r="G1704" s="2">
        <f t="shared" si="203"/>
        <v>2.4735539999999996</v>
      </c>
      <c r="H1704" s="2">
        <f t="shared" si="207"/>
        <v>2.4263875000000019</v>
      </c>
      <c r="I1704" s="2">
        <f t="array" ref="I1704">SUMPRODUCT(B1688:B1707, (ROW(B1688:B1707)-ROW(B1688)+1)) / (20*21/2)</f>
        <v>2.8502247619047618</v>
      </c>
      <c r="J1704" s="2">
        <f t="shared" si="210"/>
        <v>2.7015221676476253</v>
      </c>
      <c r="K1704" s="2">
        <f t="shared" si="204"/>
        <v>2.5479659840223459</v>
      </c>
    </row>
    <row r="1705" spans="1:11" ht="13.5" x14ac:dyDescent="0.25">
      <c r="A1705" s="3">
        <f>TITRES_STAT!B1708</f>
        <v>44792</v>
      </c>
      <c r="B1705" s="5">
        <f>TITRES_STAT!D1708</f>
        <v>2.9474999999999998</v>
      </c>
      <c r="C1705" s="2">
        <f t="shared" si="205"/>
        <v>8.4199999999999608E-2</v>
      </c>
      <c r="D1705" s="2">
        <f t="shared" si="206"/>
        <v>2.9003400000000004</v>
      </c>
      <c r="E1705" s="2">
        <f t="shared" si="208"/>
        <v>2.8169799999999996</v>
      </c>
      <c r="F1705" s="2">
        <f t="shared" si="209"/>
        <v>2.7037199999999997</v>
      </c>
      <c r="G1705" s="2">
        <f t="shared" si="203"/>
        <v>2.4861859999999996</v>
      </c>
      <c r="H1705" s="2">
        <f t="shared" si="207"/>
        <v>2.4273980000000019</v>
      </c>
      <c r="I1705" s="2">
        <f t="array" ref="I1705">SUMPRODUCT(B1689:B1708, (ROW(B1689:B1708)-ROW(B1689)+1)) / (20*21/2)</f>
        <v>2.8827428571428571</v>
      </c>
      <c r="J1705" s="2">
        <f t="shared" si="210"/>
        <v>2.7249486278716608</v>
      </c>
      <c r="K1705" s="2">
        <f t="shared" si="204"/>
        <v>2.5636339846489209</v>
      </c>
    </row>
    <row r="1706" spans="1:11" ht="13.5" x14ac:dyDescent="0.25">
      <c r="A1706" s="3">
        <f>TITRES_STAT!B1709</f>
        <v>44795</v>
      </c>
      <c r="B1706" s="5">
        <f>TITRES_STAT!D1709</f>
        <v>3.0569999999999999</v>
      </c>
      <c r="C1706" s="2">
        <f t="shared" si="205"/>
        <v>0.10950000000000015</v>
      </c>
      <c r="D1706" s="2">
        <f t="shared" si="206"/>
        <v>2.9374000000000002</v>
      </c>
      <c r="E1706" s="2">
        <f t="shared" si="208"/>
        <v>2.8489800000000001</v>
      </c>
      <c r="F1706" s="2">
        <f t="shared" si="209"/>
        <v>2.7378300000000002</v>
      </c>
      <c r="G1706" s="2">
        <f t="shared" si="203"/>
        <v>2.5010079999999997</v>
      </c>
      <c r="H1706" s="2">
        <f t="shared" si="207"/>
        <v>2.4290400000000019</v>
      </c>
      <c r="I1706" s="2">
        <f t="array" ref="I1706">SUMPRODUCT(B1690:B1709, (ROW(B1690:B1709)-ROW(B1690)+1)) / (20*21/2)</f>
        <v>2.9124138095238097</v>
      </c>
      <c r="J1706" s="2">
        <f t="shared" si="210"/>
        <v>2.7565725680743602</v>
      </c>
      <c r="K1706" s="2">
        <f t="shared" si="204"/>
        <v>2.5829816715254337</v>
      </c>
    </row>
    <row r="1707" spans="1:11" ht="13.5" x14ac:dyDescent="0.25">
      <c r="A1707" s="3">
        <f>TITRES_STAT!B1710</f>
        <v>44796</v>
      </c>
      <c r="B1707" s="5">
        <f>TITRES_STAT!D1710</f>
        <v>3.1158999999999999</v>
      </c>
      <c r="C1707" s="2">
        <f t="shared" si="205"/>
        <v>5.8899999999999952E-2</v>
      </c>
      <c r="D1707" s="2">
        <f t="shared" si="206"/>
        <v>2.9727600000000001</v>
      </c>
      <c r="E1707" s="2">
        <f t="shared" si="208"/>
        <v>2.8877099999999998</v>
      </c>
      <c r="F1707" s="2">
        <f t="shared" si="209"/>
        <v>2.7744599999999999</v>
      </c>
      <c r="G1707" s="2">
        <f t="shared" si="203"/>
        <v>2.5178499999999993</v>
      </c>
      <c r="H1707" s="2">
        <f t="shared" si="207"/>
        <v>2.4313135000000017</v>
      </c>
      <c r="I1707" s="2">
        <f t="array" ref="I1707">SUMPRODUCT(B1691:B1710, (ROW(B1691:B1710)-ROW(B1691)+1)) / (20*21/2)</f>
        <v>2.9335100000000001</v>
      </c>
      <c r="J1707" s="2">
        <f t="shared" si="210"/>
        <v>2.7907942282577545</v>
      </c>
      <c r="K1707" s="2">
        <f t="shared" si="204"/>
        <v>2.6038804295048283</v>
      </c>
    </row>
    <row r="1708" spans="1:11" ht="13.5" x14ac:dyDescent="0.25">
      <c r="A1708" s="3">
        <f>TITRES_STAT!B1711</f>
        <v>44797</v>
      </c>
      <c r="B1708" s="5">
        <f>TITRES_STAT!D1711</f>
        <v>3.1158999999999999</v>
      </c>
      <c r="C1708" s="2">
        <f t="shared" si="205"/>
        <v>0</v>
      </c>
      <c r="D1708" s="2">
        <f t="shared" si="206"/>
        <v>3.0199199999999999</v>
      </c>
      <c r="E1708" s="2">
        <f t="shared" si="208"/>
        <v>2.9255999999999998</v>
      </c>
      <c r="F1708" s="2">
        <f t="shared" si="209"/>
        <v>2.8043549999999997</v>
      </c>
      <c r="G1708" s="2">
        <f t="shared" si="203"/>
        <v>2.5348599999999992</v>
      </c>
      <c r="H1708" s="2">
        <f t="shared" si="207"/>
        <v>2.4337555000000015</v>
      </c>
      <c r="I1708" s="2">
        <f t="array" ref="I1708">SUMPRODUCT(B1692:B1711, (ROW(B1692:B1711)-ROW(B1692)+1)) / (20*21/2)</f>
        <v>2.9513123809523814</v>
      </c>
      <c r="J1708" s="2">
        <f t="shared" si="210"/>
        <v>2.8217566827093967</v>
      </c>
      <c r="K1708" s="2">
        <f t="shared" si="204"/>
        <v>2.6239596283477762</v>
      </c>
    </row>
    <row r="1709" spans="1:11" ht="13.5" x14ac:dyDescent="0.25">
      <c r="A1709" s="3">
        <f>TITRES_STAT!B1712</f>
        <v>44798</v>
      </c>
      <c r="B1709" s="5">
        <f>TITRES_STAT!D1712</f>
        <v>3.1158999999999999</v>
      </c>
      <c r="C1709" s="2">
        <f t="shared" si="205"/>
        <v>0</v>
      </c>
      <c r="D1709" s="2">
        <f t="shared" si="206"/>
        <v>3.0704400000000001</v>
      </c>
      <c r="E1709" s="2">
        <f t="shared" si="208"/>
        <v>2.9618099999999998</v>
      </c>
      <c r="F1709" s="2">
        <f t="shared" si="209"/>
        <v>2.8270899999999992</v>
      </c>
      <c r="G1709" s="2">
        <f t="shared" si="203"/>
        <v>2.5522079999999994</v>
      </c>
      <c r="H1709" s="2">
        <f t="shared" si="207"/>
        <v>2.4357345000000015</v>
      </c>
      <c r="I1709" s="2">
        <f t="array" ref="I1709">SUMPRODUCT(B1693:B1712, (ROW(B1693:B1712)-ROW(B1693)+1)) / (20*21/2)</f>
        <v>2.9592914285714285</v>
      </c>
      <c r="J1709" s="2">
        <f t="shared" si="210"/>
        <v>2.8497703319751686</v>
      </c>
      <c r="K1709" s="2">
        <f t="shared" si="204"/>
        <v>2.6432514076282558</v>
      </c>
    </row>
    <row r="1710" spans="1:11" ht="13.5" x14ac:dyDescent="0.25">
      <c r="A1710" s="3">
        <f>TITRES_STAT!B1713</f>
        <v>44799</v>
      </c>
      <c r="B1710" s="5">
        <f>TITRES_STAT!D1713</f>
        <v>3.0486</v>
      </c>
      <c r="C1710" s="2">
        <f t="shared" si="205"/>
        <v>-6.7299999999999915E-2</v>
      </c>
      <c r="D1710" s="2">
        <f t="shared" si="206"/>
        <v>3.0906600000000002</v>
      </c>
      <c r="E1710" s="2">
        <f t="shared" si="208"/>
        <v>2.9955000000000003</v>
      </c>
      <c r="F1710" s="2">
        <f t="shared" si="209"/>
        <v>2.8447749999999994</v>
      </c>
      <c r="G1710" s="2">
        <f t="shared" si="203"/>
        <v>2.5682099999999992</v>
      </c>
      <c r="H1710" s="2">
        <f t="shared" si="207"/>
        <v>2.4376715000000018</v>
      </c>
      <c r="I1710" s="2">
        <f t="array" ref="I1710">SUMPRODUCT(B1694:B1713, (ROW(B1694:B1713)-ROW(B1694)+1)) / (20*21/2)</f>
        <v>2.9713257142857148</v>
      </c>
      <c r="J1710" s="2">
        <f t="shared" si="210"/>
        <v>2.8687064908346764</v>
      </c>
      <c r="K1710" s="2">
        <f t="shared" si="204"/>
        <v>2.6591474308585203</v>
      </c>
    </row>
    <row r="1711" spans="1:11" ht="13.5" x14ac:dyDescent="0.25">
      <c r="A1711" s="3">
        <f>TITRES_STAT!B1714</f>
        <v>44802</v>
      </c>
      <c r="B1711" s="5">
        <f>TITRES_STAT!D1714</f>
        <v>3.0316999999999998</v>
      </c>
      <c r="C1711" s="2">
        <f t="shared" si="205"/>
        <v>-1.6900000000000137E-2</v>
      </c>
      <c r="D1711" s="2">
        <f t="shared" si="206"/>
        <v>3.0856000000000003</v>
      </c>
      <c r="E1711" s="2">
        <f t="shared" si="208"/>
        <v>3.0115000000000003</v>
      </c>
      <c r="F1711" s="2">
        <f t="shared" si="209"/>
        <v>2.8637199999999998</v>
      </c>
      <c r="G1711" s="2">
        <f t="shared" si="203"/>
        <v>2.5835359999999992</v>
      </c>
      <c r="H1711" s="2">
        <f t="shared" si="207"/>
        <v>2.4396085000000021</v>
      </c>
      <c r="I1711" s="2">
        <f t="array" ref="I1711">SUMPRODUCT(B1695:B1714, (ROW(B1695:B1714)-ROW(B1695)+1)) / (20*21/2)</f>
        <v>2.9806657142857143</v>
      </c>
      <c r="J1711" s="2">
        <f t="shared" si="210"/>
        <v>2.8842296821837552</v>
      </c>
      <c r="K1711" s="2">
        <f t="shared" si="204"/>
        <v>2.6737573355307354</v>
      </c>
    </row>
    <row r="1712" spans="1:11" ht="13.5" x14ac:dyDescent="0.25">
      <c r="A1712" s="3">
        <f>TITRES_STAT!B1715</f>
        <v>44803</v>
      </c>
      <c r="B1712" s="5">
        <f>TITRES_STAT!D1715</f>
        <v>2.9474999999999998</v>
      </c>
      <c r="C1712" s="2">
        <f t="shared" si="205"/>
        <v>-8.4200000000000053E-2</v>
      </c>
      <c r="D1712" s="2">
        <f t="shared" si="206"/>
        <v>3.05192</v>
      </c>
      <c r="E1712" s="2">
        <f t="shared" si="208"/>
        <v>3.0123400000000005</v>
      </c>
      <c r="F1712" s="2">
        <f t="shared" si="209"/>
        <v>2.8801399999999995</v>
      </c>
      <c r="G1712" s="2">
        <f t="shared" si="203"/>
        <v>2.5946519999999991</v>
      </c>
      <c r="H1712" s="2">
        <f t="shared" si="207"/>
        <v>2.4411245000000017</v>
      </c>
      <c r="I1712" s="2">
        <f t="array" ref="I1712">SUMPRODUCT(B1696:B1715, (ROW(B1696:B1715)-ROW(B1696)+1)) / (20*21/2)</f>
        <v>2.9949814285714287</v>
      </c>
      <c r="J1712" s="2">
        <f t="shared" si="210"/>
        <v>2.8902554267376832</v>
      </c>
      <c r="K1712" s="2">
        <f t="shared" si="204"/>
        <v>2.6844923419805107</v>
      </c>
    </row>
    <row r="1713" spans="1:11" ht="13.5" x14ac:dyDescent="0.25">
      <c r="A1713" s="3">
        <f>TITRES_STAT!B1716</f>
        <v>44804</v>
      </c>
      <c r="B1713" s="5">
        <f>TITRES_STAT!D1716</f>
        <v>3.0065</v>
      </c>
      <c r="C1713" s="2">
        <f t="shared" si="205"/>
        <v>5.9000000000000163E-2</v>
      </c>
      <c r="D1713" s="2">
        <f t="shared" si="206"/>
        <v>3.0300400000000005</v>
      </c>
      <c r="E1713" s="2">
        <f t="shared" si="208"/>
        <v>3.0249799999999998</v>
      </c>
      <c r="F1713" s="2">
        <f t="shared" si="209"/>
        <v>2.8999299999999999</v>
      </c>
      <c r="G1713" s="2">
        <f t="shared" si="203"/>
        <v>2.6084639999999992</v>
      </c>
      <c r="H1713" s="2">
        <f t="shared" si="207"/>
        <v>2.4429355000000017</v>
      </c>
      <c r="I1713" s="2">
        <f t="array" ref="I1713">SUMPRODUCT(B1697:B1716, (ROW(B1697:B1716)-ROW(B1697)+1)) / (20*21/2)</f>
        <v>3.0043233333333341</v>
      </c>
      <c r="J1713" s="2">
        <f t="shared" si="210"/>
        <v>2.9013263384769514</v>
      </c>
      <c r="K1713" s="2">
        <f t="shared" si="204"/>
        <v>2.6971200932753927</v>
      </c>
    </row>
    <row r="1714" spans="1:11" ht="13.5" x14ac:dyDescent="0.25">
      <c r="A1714" s="3">
        <f>TITRES_STAT!B1717</f>
        <v>44805</v>
      </c>
      <c r="B1714" s="5">
        <f>TITRES_STAT!D1717</f>
        <v>2.9980000000000002</v>
      </c>
      <c r="C1714" s="2">
        <f t="shared" si="205"/>
        <v>-8.49999999999973E-3</v>
      </c>
      <c r="D1714" s="2">
        <f t="shared" si="206"/>
        <v>3.0064599999999997</v>
      </c>
      <c r="E1714" s="2">
        <f t="shared" si="208"/>
        <v>3.0384500000000001</v>
      </c>
      <c r="F1714" s="2">
        <f t="shared" si="209"/>
        <v>2.9150849999999995</v>
      </c>
      <c r="G1714" s="2">
        <f t="shared" ref="G1714:G1777" si="211">AVERAGE(B1665:B1714)</f>
        <v>2.6214319999999991</v>
      </c>
      <c r="H1714" s="2">
        <f t="shared" si="207"/>
        <v>2.444872000000001</v>
      </c>
      <c r="I1714" s="2">
        <f t="array" ref="I1714">SUMPRODUCT(B1698:B1717, (ROW(B1698:B1717)-ROW(B1698)+1)) / (20*21/2)</f>
        <v>3.0026428571428574</v>
      </c>
      <c r="J1714" s="2">
        <f t="shared" si="210"/>
        <v>2.9105333538600986</v>
      </c>
      <c r="K1714" s="2">
        <f t="shared" si="204"/>
        <v>2.7089193053038088</v>
      </c>
    </row>
    <row r="1715" spans="1:11" ht="13.5" x14ac:dyDescent="0.25">
      <c r="A1715" s="3">
        <f>TITRES_STAT!B1718</f>
        <v>44806</v>
      </c>
      <c r="B1715" s="5">
        <f>TITRES_STAT!D1718</f>
        <v>3.0653999999999999</v>
      </c>
      <c r="C1715" s="2">
        <f t="shared" si="205"/>
        <v>6.7399999999999682E-2</v>
      </c>
      <c r="D1715" s="2">
        <f t="shared" si="206"/>
        <v>3.0098199999999999</v>
      </c>
      <c r="E1715" s="2">
        <f t="shared" si="208"/>
        <v>3.0502399999999996</v>
      </c>
      <c r="F1715" s="2">
        <f t="shared" si="209"/>
        <v>2.9336099999999989</v>
      </c>
      <c r="G1715" s="2">
        <f t="shared" si="211"/>
        <v>2.6359159999999999</v>
      </c>
      <c r="H1715" s="2">
        <f t="shared" si="207"/>
        <v>2.4471455000000013</v>
      </c>
      <c r="I1715" s="2">
        <f t="array" ref="I1715">SUMPRODUCT(B1699:B1718, (ROW(B1699:B1718)-ROW(B1699)+1)) / (20*21/2)</f>
        <v>3.0048095238095236</v>
      </c>
      <c r="J1715" s="2">
        <f t="shared" si="210"/>
        <v>2.9252825582543749</v>
      </c>
      <c r="K1715" s="2">
        <f t="shared" ref="K1715:K1778" si="212">$K$4*B1715+(1-$K$4)*K1714</f>
        <v>2.7228989403899342</v>
      </c>
    </row>
    <row r="1716" spans="1:11" ht="13.5" x14ac:dyDescent="0.25">
      <c r="A1716" s="3">
        <f>TITRES_STAT!B1719</f>
        <v>44809</v>
      </c>
      <c r="B1716" s="5">
        <f>TITRES_STAT!D1719</f>
        <v>3.0316999999999998</v>
      </c>
      <c r="C1716" s="2">
        <f t="shared" si="205"/>
        <v>-3.3700000000000063E-2</v>
      </c>
      <c r="D1716" s="2">
        <f t="shared" si="206"/>
        <v>3.0098199999999999</v>
      </c>
      <c r="E1716" s="2">
        <f t="shared" si="208"/>
        <v>3.0477100000000004</v>
      </c>
      <c r="F1716" s="2">
        <f t="shared" si="209"/>
        <v>2.9483449999999993</v>
      </c>
      <c r="G1716" s="2">
        <f t="shared" si="211"/>
        <v>2.650064</v>
      </c>
      <c r="H1716" s="2">
        <f t="shared" si="207"/>
        <v>2.4489140000000016</v>
      </c>
      <c r="I1716" s="2">
        <f t="array" ref="I1716">SUMPRODUCT(B1700:B1719, (ROW(B1700:B1719)-ROW(B1700)+1)) / (20*21/2)</f>
        <v>3.0042133333333334</v>
      </c>
      <c r="J1716" s="2">
        <f t="shared" si="210"/>
        <v>2.9354175527063395</v>
      </c>
      <c r="K1716" s="2">
        <f t="shared" si="212"/>
        <v>2.7350087858648386</v>
      </c>
    </row>
    <row r="1717" spans="1:11" ht="13.5" x14ac:dyDescent="0.25">
      <c r="A1717" s="3">
        <f>TITRES_STAT!B1720</f>
        <v>44810</v>
      </c>
      <c r="B1717" s="5">
        <f>TITRES_STAT!D1720</f>
        <v>2.9306999999999999</v>
      </c>
      <c r="C1717" s="2">
        <f t="shared" si="205"/>
        <v>-0.10099999999999998</v>
      </c>
      <c r="D1717" s="2">
        <f t="shared" si="206"/>
        <v>3.0064600000000001</v>
      </c>
      <c r="E1717" s="2">
        <f t="shared" si="208"/>
        <v>3.0291900000000007</v>
      </c>
      <c r="F1717" s="2">
        <f t="shared" si="209"/>
        <v>2.95845</v>
      </c>
      <c r="G1717" s="2">
        <f t="shared" si="211"/>
        <v>2.6623599999999992</v>
      </c>
      <c r="H1717" s="2">
        <f t="shared" si="207"/>
        <v>2.450514000000001</v>
      </c>
      <c r="I1717" s="2">
        <f t="array" ref="I1717">SUMPRODUCT(B1701:B1720, (ROW(B1701:B1720)-ROW(B1701)+1)) / (20*21/2)</f>
        <v>3.001004761904762</v>
      </c>
      <c r="J1717" s="2">
        <f t="shared" si="210"/>
        <v>2.9349682619724025</v>
      </c>
      <c r="K1717" s="2">
        <f t="shared" si="212"/>
        <v>2.7426829511250412</v>
      </c>
    </row>
    <row r="1718" spans="1:11" ht="13.5" x14ac:dyDescent="0.25">
      <c r="A1718" s="3">
        <f>TITRES_STAT!B1721</f>
        <v>44811</v>
      </c>
      <c r="B1718" s="5">
        <f>TITRES_STAT!D1721</f>
        <v>2.9811999999999999</v>
      </c>
      <c r="C1718" s="2">
        <f t="shared" si="205"/>
        <v>5.0499999999999989E-2</v>
      </c>
      <c r="D1718" s="2">
        <f t="shared" si="206"/>
        <v>3.0013999999999994</v>
      </c>
      <c r="E1718" s="2">
        <f t="shared" si="208"/>
        <v>3.0157200000000004</v>
      </c>
      <c r="F1718" s="2">
        <f t="shared" si="209"/>
        <v>2.9706599999999996</v>
      </c>
      <c r="G1718" s="2">
        <f t="shared" si="211"/>
        <v>2.6758339999999992</v>
      </c>
      <c r="H1718" s="2">
        <f t="shared" si="207"/>
        <v>2.4522405000000012</v>
      </c>
      <c r="I1718" s="2">
        <f t="array" ref="I1718">SUMPRODUCT(B1702:B1721, (ROW(B1702:B1721)-ROW(B1702)+1)) / (20*21/2)</f>
        <v>2.9990828571428572</v>
      </c>
      <c r="J1718" s="2">
        <f t="shared" si="210"/>
        <v>2.9393712846416973</v>
      </c>
      <c r="K1718" s="2">
        <f t="shared" si="212"/>
        <v>2.7520365608848434</v>
      </c>
    </row>
    <row r="1719" spans="1:11" ht="13.5" x14ac:dyDescent="0.25">
      <c r="A1719" s="3">
        <f>TITRES_STAT!B1722</f>
        <v>44812</v>
      </c>
      <c r="B1719" s="5">
        <f>TITRES_STAT!D1722</f>
        <v>2.9643999999999999</v>
      </c>
      <c r="C1719" s="2">
        <f t="shared" si="205"/>
        <v>-1.6799999999999926E-2</v>
      </c>
      <c r="D1719" s="2">
        <f t="shared" si="206"/>
        <v>2.9946799999999998</v>
      </c>
      <c r="E1719" s="2">
        <f t="shared" si="208"/>
        <v>3.0005700000000002</v>
      </c>
      <c r="F1719" s="2">
        <f t="shared" si="209"/>
        <v>2.9811899999999998</v>
      </c>
      <c r="G1719" s="2">
        <f t="shared" si="211"/>
        <v>2.6896459999999998</v>
      </c>
      <c r="H1719" s="2">
        <f t="shared" si="207"/>
        <v>2.4538410000000015</v>
      </c>
      <c r="I1719" s="2">
        <f t="array" ref="I1719">SUMPRODUCT(B1703:B1722, (ROW(B1703:B1722)-ROW(B1703)+1)) / (20*21/2)</f>
        <v>2.9966795238095241</v>
      </c>
      <c r="J1719" s="2">
        <f t="shared" si="210"/>
        <v>2.9417549718186788</v>
      </c>
      <c r="K1719" s="2">
        <f t="shared" si="212"/>
        <v>2.7603645388893594</v>
      </c>
    </row>
    <row r="1720" spans="1:11" ht="13.5" x14ac:dyDescent="0.25">
      <c r="A1720" s="3">
        <f>TITRES_STAT!B1723</f>
        <v>44813</v>
      </c>
      <c r="B1720" s="5">
        <f>TITRES_STAT!D1723</f>
        <v>2.9474999999999998</v>
      </c>
      <c r="C1720" s="2">
        <f t="shared" si="205"/>
        <v>-1.6900000000000137E-2</v>
      </c>
      <c r="D1720" s="2">
        <f t="shared" si="206"/>
        <v>2.9710999999999999</v>
      </c>
      <c r="E1720" s="2">
        <f t="shared" si="208"/>
        <v>2.9904600000000001</v>
      </c>
      <c r="F1720" s="2">
        <f t="shared" si="209"/>
        <v>2.9929799999999998</v>
      </c>
      <c r="G1720" s="2">
        <f t="shared" si="211"/>
        <v>2.7032879999999992</v>
      </c>
      <c r="H1720" s="2">
        <f t="shared" si="207"/>
        <v>2.4553990000000017</v>
      </c>
      <c r="I1720" s="2">
        <f t="array" ref="I1720">SUMPRODUCT(B1704:B1723, (ROW(B1704:B1723)-ROW(B1704)+1)) / (20*21/2)</f>
        <v>2.9901061904761908</v>
      </c>
      <c r="J1720" s="2">
        <f t="shared" si="210"/>
        <v>2.9423021173597572</v>
      </c>
      <c r="K1720" s="2">
        <f t="shared" si="212"/>
        <v>2.7677031844231101</v>
      </c>
    </row>
    <row r="1721" spans="1:11" ht="13.5" x14ac:dyDescent="0.25">
      <c r="A1721" s="3">
        <f>TITRES_STAT!B1724</f>
        <v>44816</v>
      </c>
      <c r="B1721" s="5">
        <f>TITRES_STAT!D1724</f>
        <v>2.9727999999999999</v>
      </c>
      <c r="C1721" s="2">
        <f t="shared" si="205"/>
        <v>2.53000000000001E-2</v>
      </c>
      <c r="D1721" s="2">
        <f t="shared" si="206"/>
        <v>2.9593199999999995</v>
      </c>
      <c r="E1721" s="2">
        <f t="shared" si="208"/>
        <v>2.9845700000000002</v>
      </c>
      <c r="F1721" s="2">
        <f t="shared" si="209"/>
        <v>2.9980349999999998</v>
      </c>
      <c r="G1721" s="2">
        <f t="shared" si="211"/>
        <v>2.7172679999999998</v>
      </c>
      <c r="H1721" s="2">
        <f t="shared" si="207"/>
        <v>2.4572520000000013</v>
      </c>
      <c r="I1721" s="2">
        <f t="array" ref="I1721">SUMPRODUCT(B1705:B1724, (ROW(B1705:B1724)-ROW(B1705)+1)) / (20*21/2)</f>
        <v>2.9736633333333335</v>
      </c>
      <c r="J1721" s="2">
        <f t="shared" si="210"/>
        <v>2.9452066776112091</v>
      </c>
      <c r="K1721" s="2">
        <f t="shared" si="212"/>
        <v>2.7757461967986745</v>
      </c>
    </row>
    <row r="1722" spans="1:11" ht="13.5" x14ac:dyDescent="0.25">
      <c r="A1722" s="3">
        <f>TITRES_STAT!B1725</f>
        <v>44817</v>
      </c>
      <c r="B1722" s="5">
        <f>TITRES_STAT!D1725</f>
        <v>2.9727999999999999</v>
      </c>
      <c r="C1722" s="2">
        <f t="shared" si="205"/>
        <v>0</v>
      </c>
      <c r="D1722" s="2">
        <f t="shared" si="206"/>
        <v>2.96774</v>
      </c>
      <c r="E1722" s="2">
        <f t="shared" si="208"/>
        <v>2.9871000000000003</v>
      </c>
      <c r="F1722" s="2">
        <f t="shared" si="209"/>
        <v>2.9997199999999999</v>
      </c>
      <c r="G1722" s="2">
        <f t="shared" si="211"/>
        <v>2.7315859999999996</v>
      </c>
      <c r="H1722" s="2">
        <f t="shared" si="207"/>
        <v>2.4592735000000014</v>
      </c>
      <c r="I1722" s="2">
        <f t="array" ref="I1722">SUMPRODUCT(B1706:B1725, (ROW(B1706:B1725)-ROW(B1706)+1)) / (20*21/2)</f>
        <v>2.9413428571428568</v>
      </c>
      <c r="J1722" s="2">
        <f t="shared" si="210"/>
        <v>2.9478346130768083</v>
      </c>
      <c r="K1722" s="2">
        <f t="shared" si="212"/>
        <v>2.7834737969242167</v>
      </c>
    </row>
    <row r="1723" spans="1:11" ht="13.5" x14ac:dyDescent="0.25">
      <c r="A1723" s="3">
        <f>TITRES_STAT!B1726</f>
        <v>44818</v>
      </c>
      <c r="B1723" s="5">
        <f>TITRES_STAT!D1726</f>
        <v>2.9306999999999999</v>
      </c>
      <c r="C1723" s="2">
        <f t="shared" si="205"/>
        <v>-4.2100000000000026E-2</v>
      </c>
      <c r="D1723" s="2">
        <f t="shared" si="206"/>
        <v>2.9576399999999996</v>
      </c>
      <c r="E1723" s="2">
        <f t="shared" si="208"/>
        <v>2.9795199999999999</v>
      </c>
      <c r="F1723" s="2">
        <f t="shared" si="209"/>
        <v>3.0022499999999996</v>
      </c>
      <c r="G1723" s="2">
        <f t="shared" si="211"/>
        <v>2.7450620000000003</v>
      </c>
      <c r="H1723" s="2">
        <f t="shared" si="207"/>
        <v>2.461084500000001</v>
      </c>
      <c r="I1723" s="2">
        <f t="array" ref="I1723">SUMPRODUCT(B1707:B1726, (ROW(B1707:B1726)-ROW(B1707)+1)) / (20*21/2)</f>
        <v>2.9159952380952379</v>
      </c>
      <c r="J1723" s="2">
        <f t="shared" si="210"/>
        <v>2.9462027451647317</v>
      </c>
      <c r="K1723" s="2">
        <f t="shared" si="212"/>
        <v>2.789247373515424</v>
      </c>
    </row>
    <row r="1724" spans="1:11" ht="13.5" x14ac:dyDescent="0.25">
      <c r="A1724" s="3">
        <f>TITRES_STAT!B1727</f>
        <v>44819</v>
      </c>
      <c r="B1724" s="5">
        <f>TITRES_STAT!D1727</f>
        <v>2.8296000000000001</v>
      </c>
      <c r="C1724" s="2">
        <f t="shared" si="205"/>
        <v>-0.10109999999999975</v>
      </c>
      <c r="D1724" s="2">
        <f t="shared" si="206"/>
        <v>2.9306799999999997</v>
      </c>
      <c r="E1724" s="2">
        <f t="shared" si="208"/>
        <v>2.9626799999999998</v>
      </c>
      <c r="F1724" s="2">
        <f t="shared" si="209"/>
        <v>3.0005649999999999</v>
      </c>
      <c r="G1724" s="2">
        <f t="shared" si="211"/>
        <v>2.7558419999999999</v>
      </c>
      <c r="H1724" s="2">
        <f t="shared" si="207"/>
        <v>2.4624320000000015</v>
      </c>
      <c r="I1724" s="2">
        <f t="array" ref="I1724">SUMPRODUCT(B1708:B1727, (ROW(B1708:B1727)-ROW(B1708)+1)) / (20*21/2)</f>
        <v>2.9074900000000001</v>
      </c>
      <c r="J1724" s="2">
        <f t="shared" si="210"/>
        <v>2.9350977218157093</v>
      </c>
      <c r="K1724" s="2">
        <f t="shared" si="212"/>
        <v>2.7908298294559959</v>
      </c>
    </row>
    <row r="1725" spans="1:11" ht="13.5" x14ac:dyDescent="0.25">
      <c r="A1725" s="3">
        <f>TITRES_STAT!B1728</f>
        <v>44820</v>
      </c>
      <c r="B1725" s="5">
        <f>TITRES_STAT!D1728</f>
        <v>2.6612</v>
      </c>
      <c r="C1725" s="2">
        <f t="shared" si="205"/>
        <v>-0.16840000000000011</v>
      </c>
      <c r="D1725" s="2">
        <f t="shared" si="206"/>
        <v>2.8734200000000003</v>
      </c>
      <c r="E1725" s="2">
        <f t="shared" si="208"/>
        <v>2.9222600000000001</v>
      </c>
      <c r="F1725" s="2">
        <f t="shared" si="209"/>
        <v>2.9862499999999996</v>
      </c>
      <c r="G1725" s="2">
        <f t="shared" si="211"/>
        <v>2.7620740000000001</v>
      </c>
      <c r="H1725" s="2">
        <f t="shared" si="207"/>
        <v>2.4629795000000017</v>
      </c>
      <c r="I1725" s="2">
        <f t="array" ref="I1725">SUMPRODUCT(B1709:B1728, (ROW(B1709:B1728)-ROW(B1709)+1)) / (20*21/2)</f>
        <v>2.9057266666666663</v>
      </c>
      <c r="J1725" s="2">
        <f t="shared" si="210"/>
        <v>2.9090122244999272</v>
      </c>
      <c r="K1725" s="2">
        <f t="shared" si="212"/>
        <v>2.7857463067322312</v>
      </c>
    </row>
    <row r="1726" spans="1:11" ht="13.5" x14ac:dyDescent="0.25">
      <c r="A1726" s="3">
        <f>TITRES_STAT!B1729</f>
        <v>44823</v>
      </c>
      <c r="B1726" s="5">
        <f>TITRES_STAT!D1729</f>
        <v>2.7201</v>
      </c>
      <c r="C1726" s="2">
        <f t="shared" si="205"/>
        <v>5.8899999999999952E-2</v>
      </c>
      <c r="D1726" s="2">
        <f t="shared" si="206"/>
        <v>2.8228800000000005</v>
      </c>
      <c r="E1726" s="2">
        <f t="shared" si="208"/>
        <v>2.8910999999999998</v>
      </c>
      <c r="F1726" s="2">
        <f t="shared" si="209"/>
        <v>2.9694050000000001</v>
      </c>
      <c r="G1726" s="2">
        <f t="shared" si="211"/>
        <v>2.7676320000000003</v>
      </c>
      <c r="H1726" s="2">
        <f t="shared" si="207"/>
        <v>2.4639900000000017</v>
      </c>
      <c r="I1726" s="2">
        <f t="array" ref="I1726">SUMPRODUCT(B1710:B1729, (ROW(B1710:B1729)-ROW(B1710)+1)) / (20*21/2)</f>
        <v>2.9048052380952387</v>
      </c>
      <c r="J1726" s="2">
        <f t="shared" si="210"/>
        <v>2.891020584071363</v>
      </c>
      <c r="K1726" s="2">
        <f t="shared" si="212"/>
        <v>2.78317194176234</v>
      </c>
    </row>
    <row r="1727" spans="1:11" ht="13.5" x14ac:dyDescent="0.25">
      <c r="A1727" s="3">
        <f>TITRES_STAT!B1730</f>
        <v>44824</v>
      </c>
      <c r="B1727" s="5">
        <f>TITRES_STAT!D1730</f>
        <v>2.8801000000000001</v>
      </c>
      <c r="C1727" s="2">
        <f t="shared" si="205"/>
        <v>0.16000000000000014</v>
      </c>
      <c r="D1727" s="2">
        <f t="shared" si="206"/>
        <v>2.8043400000000003</v>
      </c>
      <c r="E1727" s="2">
        <f t="shared" si="208"/>
        <v>2.8860399999999995</v>
      </c>
      <c r="F1727" s="2">
        <f t="shared" si="209"/>
        <v>2.9576150000000001</v>
      </c>
      <c r="G1727" s="2">
        <f t="shared" si="211"/>
        <v>2.7767260000000005</v>
      </c>
      <c r="H1727" s="2">
        <f t="shared" si="207"/>
        <v>2.465758500000002</v>
      </c>
      <c r="I1727" s="2">
        <f t="array" ref="I1727">SUMPRODUCT(B1711:B1730, (ROW(B1711:B1730)-ROW(B1711)+1)) / (20*21/2)</f>
        <v>2.905525714285714</v>
      </c>
      <c r="J1727" s="2">
        <f t="shared" si="210"/>
        <v>2.8899805284455189</v>
      </c>
      <c r="K1727" s="2">
        <f t="shared" si="212"/>
        <v>2.7869730420853855</v>
      </c>
    </row>
    <row r="1728" spans="1:11" ht="13.5" x14ac:dyDescent="0.25">
      <c r="A1728" s="3">
        <f>TITRES_STAT!B1731</f>
        <v>44825</v>
      </c>
      <c r="B1728" s="5">
        <f>TITRES_STAT!D1731</f>
        <v>2.9390999999999998</v>
      </c>
      <c r="C1728" s="2">
        <f t="shared" si="205"/>
        <v>5.8999999999999719E-2</v>
      </c>
      <c r="D1728" s="2">
        <f t="shared" si="206"/>
        <v>2.8060200000000002</v>
      </c>
      <c r="E1728" s="2">
        <f t="shared" si="208"/>
        <v>2.8818299999999999</v>
      </c>
      <c r="F1728" s="2">
        <f t="shared" si="209"/>
        <v>2.9487749999999999</v>
      </c>
      <c r="G1728" s="2">
        <f t="shared" si="211"/>
        <v>2.7870000000000004</v>
      </c>
      <c r="H1728" s="2">
        <f t="shared" si="207"/>
        <v>2.4678640000000023</v>
      </c>
      <c r="I1728" s="2">
        <f t="array" ref="I1728">SUMPRODUCT(B1712:B1731, (ROW(B1712:B1731)-ROW(B1712)+1)) / (20*21/2)</f>
        <v>2.9059276190476186</v>
      </c>
      <c r="J1728" s="2">
        <f t="shared" si="210"/>
        <v>2.8946585733554695</v>
      </c>
      <c r="K1728" s="2">
        <f t="shared" si="212"/>
        <v>2.7929388051408606</v>
      </c>
    </row>
    <row r="1729" spans="1:11" ht="13.5" x14ac:dyDescent="0.25">
      <c r="A1729" s="3">
        <f>TITRES_STAT!B1732</f>
        <v>44826</v>
      </c>
      <c r="B1729" s="5">
        <f>TITRES_STAT!D1732</f>
        <v>2.9390999999999998</v>
      </c>
      <c r="C1729" s="2">
        <f t="shared" si="205"/>
        <v>0</v>
      </c>
      <c r="D1729" s="2">
        <f t="shared" si="206"/>
        <v>2.8279199999999998</v>
      </c>
      <c r="E1729" s="2">
        <f t="shared" si="208"/>
        <v>2.8792999999999997</v>
      </c>
      <c r="F1729" s="2">
        <f t="shared" si="209"/>
        <v>2.9399349999999997</v>
      </c>
      <c r="G1729" s="2">
        <f t="shared" si="211"/>
        <v>2.7972739999999998</v>
      </c>
      <c r="H1729" s="2">
        <f t="shared" si="207"/>
        <v>2.4700535000000023</v>
      </c>
      <c r="I1729" s="2">
        <f t="array" ref="I1729">SUMPRODUCT(B1713:B1732, (ROW(B1713:B1732)-ROW(B1713)+1)) / (20*21/2)</f>
        <v>2.9067704761904758</v>
      </c>
      <c r="J1729" s="2">
        <f t="shared" si="210"/>
        <v>2.8988910901787581</v>
      </c>
      <c r="K1729" s="2">
        <f t="shared" si="212"/>
        <v>2.7986706167039639</v>
      </c>
    </row>
    <row r="1730" spans="1:11" ht="13.5" x14ac:dyDescent="0.25">
      <c r="A1730" s="3">
        <f>TITRES_STAT!B1733</f>
        <v>44827</v>
      </c>
      <c r="B1730" s="5">
        <f>TITRES_STAT!D1733</f>
        <v>2.9474999999999998</v>
      </c>
      <c r="C1730" s="2">
        <f t="shared" si="205"/>
        <v>8.3999999999999631E-3</v>
      </c>
      <c r="D1730" s="2">
        <f t="shared" si="206"/>
        <v>2.8851800000000001</v>
      </c>
      <c r="E1730" s="2">
        <f t="shared" si="208"/>
        <v>2.8792999999999997</v>
      </c>
      <c r="F1730" s="2">
        <f t="shared" si="209"/>
        <v>2.9348800000000002</v>
      </c>
      <c r="G1730" s="2">
        <f t="shared" si="211"/>
        <v>2.8082219999999993</v>
      </c>
      <c r="H1730" s="2">
        <f t="shared" si="207"/>
        <v>2.4723695000000019</v>
      </c>
      <c r="I1730" s="2">
        <f t="array" ref="I1730">SUMPRODUCT(B1714:B1733, (ROW(B1714:B1733)-ROW(B1714)+1)) / (20*21/2)</f>
        <v>2.90364380952381</v>
      </c>
      <c r="J1730" s="2">
        <f t="shared" si="210"/>
        <v>2.9035205101617336</v>
      </c>
      <c r="K1730" s="2">
        <f t="shared" si="212"/>
        <v>2.8045070631077302</v>
      </c>
    </row>
    <row r="1731" spans="1:11" ht="13.5" x14ac:dyDescent="0.25">
      <c r="A1731" s="3">
        <f>TITRES_STAT!B1734</f>
        <v>44830</v>
      </c>
      <c r="B1731" s="5">
        <f>TITRES_STAT!D1734</f>
        <v>2.9390999999999998</v>
      </c>
      <c r="C1731" s="2">
        <f t="shared" si="205"/>
        <v>-8.3999999999999631E-3</v>
      </c>
      <c r="D1731" s="2">
        <f t="shared" si="206"/>
        <v>2.9289800000000001</v>
      </c>
      <c r="E1731" s="2">
        <f t="shared" si="208"/>
        <v>2.8759299999999999</v>
      </c>
      <c r="F1731" s="2">
        <f t="shared" si="209"/>
        <v>2.93025</v>
      </c>
      <c r="G1731" s="2">
        <f t="shared" si="211"/>
        <v>2.8183279999999997</v>
      </c>
      <c r="H1731" s="2">
        <f t="shared" si="207"/>
        <v>2.4748120000000018</v>
      </c>
      <c r="I1731" s="2">
        <f t="array" ref="I1731">SUMPRODUCT(B1715:B1734, (ROW(B1715:B1734)-ROW(B1715)+1)) / (20*21/2)</f>
        <v>2.8946195238095234</v>
      </c>
      <c r="J1731" s="2">
        <f t="shared" si="210"/>
        <v>2.9069090330034735</v>
      </c>
      <c r="K1731" s="2">
        <f t="shared" si="212"/>
        <v>2.8097852174956621</v>
      </c>
    </row>
    <row r="1732" spans="1:11" ht="13.5" x14ac:dyDescent="0.25">
      <c r="A1732" s="3">
        <f>TITRES_STAT!B1735</f>
        <v>44831</v>
      </c>
      <c r="B1732" s="5">
        <f>TITRES_STAT!D1735</f>
        <v>2.9390999999999998</v>
      </c>
      <c r="C1732" s="2">
        <f t="shared" ref="C1732:C1795" si="213">B1732-B1731</f>
        <v>0</v>
      </c>
      <c r="D1732" s="2">
        <f t="shared" si="206"/>
        <v>2.9407799999999997</v>
      </c>
      <c r="E1732" s="2">
        <f t="shared" si="208"/>
        <v>2.87256</v>
      </c>
      <c r="F1732" s="2">
        <f t="shared" si="209"/>
        <v>2.9298299999999999</v>
      </c>
      <c r="G1732" s="2">
        <f t="shared" si="211"/>
        <v>2.8284339999999997</v>
      </c>
      <c r="H1732" s="2">
        <f t="shared" si="207"/>
        <v>2.4773385000000014</v>
      </c>
      <c r="I1732" s="2">
        <f t="array" ref="I1732">SUMPRODUCT(B1716:B1735, (ROW(B1716:B1735)-ROW(B1716)+1)) / (20*21/2)</f>
        <v>2.8847971428571424</v>
      </c>
      <c r="J1732" s="2">
        <f t="shared" si="210"/>
        <v>2.9099748393840952</v>
      </c>
      <c r="K1732" s="2">
        <f t="shared" si="212"/>
        <v>2.8148563854370088</v>
      </c>
    </row>
    <row r="1733" spans="1:11" ht="13.5" x14ac:dyDescent="0.25">
      <c r="A1733" s="3">
        <f>TITRES_STAT!B1736</f>
        <v>44832</v>
      </c>
      <c r="B1733" s="5">
        <f>TITRES_STAT!D1736</f>
        <v>2.8969999999999998</v>
      </c>
      <c r="C1733" s="2">
        <f t="shared" si="213"/>
        <v>-4.2100000000000026E-2</v>
      </c>
      <c r="D1733" s="2">
        <f t="shared" si="206"/>
        <v>2.9323600000000001</v>
      </c>
      <c r="E1733" s="2">
        <f t="shared" si="208"/>
        <v>2.8691899999999997</v>
      </c>
      <c r="F1733" s="2">
        <f t="shared" si="209"/>
        <v>2.9243549999999994</v>
      </c>
      <c r="G1733" s="2">
        <f t="shared" si="211"/>
        <v>2.8376979999999996</v>
      </c>
      <c r="H1733" s="2">
        <f t="shared" si="207"/>
        <v>2.4797810000000013</v>
      </c>
      <c r="I1733" s="2">
        <f t="array" ref="I1733">SUMPRODUCT(B1717:B1736, (ROW(B1717:B1736)-ROW(B1717)+1)) / (20*21/2)</f>
        <v>2.879387142857142</v>
      </c>
      <c r="J1733" s="2">
        <f t="shared" si="210"/>
        <v>2.9087391403951335</v>
      </c>
      <c r="K1733" s="2">
        <f t="shared" si="212"/>
        <v>2.818077703655165</v>
      </c>
    </row>
    <row r="1734" spans="1:11" ht="13.5" x14ac:dyDescent="0.25">
      <c r="A1734" s="3">
        <f>TITRES_STAT!B1737</f>
        <v>44833</v>
      </c>
      <c r="B1734" s="5">
        <f>TITRES_STAT!D1737</f>
        <v>2.8296000000000001</v>
      </c>
      <c r="C1734" s="2">
        <f t="shared" si="213"/>
        <v>-6.7399999999999682E-2</v>
      </c>
      <c r="D1734" s="2">
        <f t="shared" ref="D1734:D1797" si="214">AVERAGE(B1730:B1734)</f>
        <v>2.9104599999999996</v>
      </c>
      <c r="E1734" s="2">
        <f t="shared" si="208"/>
        <v>2.8691899999999997</v>
      </c>
      <c r="F1734" s="2">
        <f t="shared" si="209"/>
        <v>2.9159349999999993</v>
      </c>
      <c r="G1734" s="2">
        <f t="shared" si="211"/>
        <v>2.8456139999999999</v>
      </c>
      <c r="H1734" s="2">
        <f t="shared" si="207"/>
        <v>2.4819285000000018</v>
      </c>
      <c r="I1734" s="2">
        <f t="array" ref="I1734">SUMPRODUCT(B1718:B1737, (ROW(B1718:B1737)-ROW(B1718)+1)) / (20*21/2)</f>
        <v>2.8708399999999998</v>
      </c>
      <c r="J1734" s="2">
        <f t="shared" si="210"/>
        <v>2.9012020794051208</v>
      </c>
      <c r="K1734" s="2">
        <f t="shared" si="212"/>
        <v>2.8185295584137862</v>
      </c>
    </row>
    <row r="1735" spans="1:11" ht="13.5" x14ac:dyDescent="0.25">
      <c r="A1735" s="3">
        <f>TITRES_STAT!B1738</f>
        <v>44834</v>
      </c>
      <c r="B1735" s="5">
        <f>TITRES_STAT!D1738</f>
        <v>2.8128000000000002</v>
      </c>
      <c r="C1735" s="2">
        <f t="shared" si="213"/>
        <v>-1.6799999999999926E-2</v>
      </c>
      <c r="D1735" s="2">
        <f t="shared" si="214"/>
        <v>2.8835199999999999</v>
      </c>
      <c r="E1735" s="2">
        <f t="shared" si="208"/>
        <v>2.88435</v>
      </c>
      <c r="F1735" s="2">
        <f t="shared" si="209"/>
        <v>2.9033049999999996</v>
      </c>
      <c r="G1735" s="2">
        <f t="shared" si="211"/>
        <v>2.8528579999999999</v>
      </c>
      <c r="H1735" s="2">
        <f t="shared" si="207"/>
        <v>2.4843290000000016</v>
      </c>
      <c r="I1735" s="2">
        <f t="array" ref="I1735">SUMPRODUCT(B1719:B1738, (ROW(B1719:B1738)-ROW(B1719)+1)) / (20*21/2)</f>
        <v>2.8500661904761899</v>
      </c>
      <c r="J1735" s="2">
        <f t="shared" si="210"/>
        <v>2.8927828337474901</v>
      </c>
      <c r="K1735" s="2">
        <f t="shared" si="212"/>
        <v>2.8183048698485398</v>
      </c>
    </row>
    <row r="1736" spans="1:11" ht="13.5" x14ac:dyDescent="0.25">
      <c r="A1736" s="3">
        <f>TITRES_STAT!B1739</f>
        <v>44837</v>
      </c>
      <c r="B1736" s="5">
        <f>TITRES_STAT!D1739</f>
        <v>2.8464999999999998</v>
      </c>
      <c r="C1736" s="2">
        <f t="shared" si="213"/>
        <v>3.3699999999999619E-2</v>
      </c>
      <c r="D1736" s="2">
        <f t="shared" si="214"/>
        <v>2.8649999999999998</v>
      </c>
      <c r="E1736" s="2">
        <f t="shared" si="208"/>
        <v>2.8969899999999997</v>
      </c>
      <c r="F1736" s="2">
        <f t="shared" si="209"/>
        <v>2.8940449999999993</v>
      </c>
      <c r="G1736" s="2">
        <f t="shared" si="211"/>
        <v>2.8622920000000001</v>
      </c>
      <c r="H1736" s="2">
        <f t="shared" si="207"/>
        <v>2.4868555000000012</v>
      </c>
      <c r="I1736" s="2">
        <f t="array" ref="I1736">SUMPRODUCT(B1720:B1739, (ROW(B1720:B1739)-ROW(B1720)+1)) / (20*21/2)</f>
        <v>2.8444142857142856</v>
      </c>
      <c r="J1736" s="2">
        <f t="shared" si="210"/>
        <v>2.8883749448191578</v>
      </c>
      <c r="K1736" s="2">
        <f t="shared" si="212"/>
        <v>2.8194105612270284</v>
      </c>
    </row>
    <row r="1737" spans="1:11" ht="13.5" x14ac:dyDescent="0.25">
      <c r="A1737" s="3">
        <f>TITRES_STAT!B1740</f>
        <v>44838</v>
      </c>
      <c r="B1737" s="5">
        <f>TITRES_STAT!D1740</f>
        <v>2.8043</v>
      </c>
      <c r="C1737" s="2">
        <f t="shared" si="213"/>
        <v>-4.2199999999999793E-2</v>
      </c>
      <c r="D1737" s="2">
        <f t="shared" si="214"/>
        <v>2.8380399999999999</v>
      </c>
      <c r="E1737" s="2">
        <f t="shared" si="208"/>
        <v>2.8894099999999998</v>
      </c>
      <c r="F1737" s="2">
        <f t="shared" si="209"/>
        <v>2.8877249999999992</v>
      </c>
      <c r="G1737" s="2">
        <f t="shared" si="211"/>
        <v>2.8707120000000002</v>
      </c>
      <c r="H1737" s="2">
        <f t="shared" si="207"/>
        <v>2.4890030000000016</v>
      </c>
      <c r="I1737" s="2">
        <f t="array" ref="I1737">SUMPRODUCT(B1721:B1740, (ROW(B1721:B1740)-ROW(B1721)+1)) / (20*21/2)</f>
        <v>2.841084285714286</v>
      </c>
      <c r="J1737" s="2">
        <f t="shared" si="210"/>
        <v>2.8803678072173335</v>
      </c>
      <c r="K1737" s="2">
        <f t="shared" si="212"/>
        <v>2.8188179901985175</v>
      </c>
    </row>
    <row r="1738" spans="1:11" ht="13.5" x14ac:dyDescent="0.25">
      <c r="A1738" s="3">
        <f>TITRES_STAT!B1741</f>
        <v>44839</v>
      </c>
      <c r="B1738" s="5">
        <f>TITRES_STAT!D1741</f>
        <v>2.6696</v>
      </c>
      <c r="C1738" s="2">
        <f t="shared" si="213"/>
        <v>-0.13470000000000004</v>
      </c>
      <c r="D1738" s="2">
        <f t="shared" si="214"/>
        <v>2.7925600000000004</v>
      </c>
      <c r="E1738" s="2">
        <f t="shared" si="208"/>
        <v>2.8624599999999996</v>
      </c>
      <c r="F1738" s="2">
        <f t="shared" si="209"/>
        <v>2.8721449999999993</v>
      </c>
      <c r="G1738" s="2">
        <f t="shared" si="211"/>
        <v>2.8737440000000003</v>
      </c>
      <c r="H1738" s="2">
        <f t="shared" ref="H1738:H1801" si="215">AVERAGE(B1539:B1738)</f>
        <v>2.4903085000000016</v>
      </c>
      <c r="I1738" s="2">
        <f t="array" ref="I1738">SUMPRODUCT(B1722:B1741, (ROW(B1722:B1741)-ROW(B1722)+1)) / (20*21/2)</f>
        <v>2.8383157142857143</v>
      </c>
      <c r="J1738" s="2">
        <f t="shared" si="210"/>
        <v>2.8602946827204443</v>
      </c>
      <c r="K1738" s="2">
        <f t="shared" si="212"/>
        <v>2.8129663043083797</v>
      </c>
    </row>
    <row r="1739" spans="1:11" ht="13.5" x14ac:dyDescent="0.25">
      <c r="A1739" s="3">
        <f>TITRES_STAT!B1742</f>
        <v>44840</v>
      </c>
      <c r="B1739" s="5">
        <f>TITRES_STAT!D1742</f>
        <v>2.8128000000000002</v>
      </c>
      <c r="C1739" s="2">
        <f t="shared" si="213"/>
        <v>0.14320000000000022</v>
      </c>
      <c r="D1739" s="2">
        <f t="shared" si="214"/>
        <v>2.7891999999999997</v>
      </c>
      <c r="E1739" s="2">
        <f t="shared" si="208"/>
        <v>2.8498299999999999</v>
      </c>
      <c r="F1739" s="2">
        <f t="shared" si="209"/>
        <v>2.8645649999999998</v>
      </c>
      <c r="G1739" s="2">
        <f t="shared" si="211"/>
        <v>2.8767760000000004</v>
      </c>
      <c r="H1739" s="2">
        <f t="shared" si="215"/>
        <v>2.4925825000000019</v>
      </c>
      <c r="I1739" s="2">
        <f t="array" ref="I1739">SUMPRODUCT(B1723:B1742, (ROW(B1723:B1742)-ROW(B1723)+1)) / (20*21/2)</f>
        <v>2.8330195238095235</v>
      </c>
      <c r="J1739" s="2">
        <f t="shared" si="210"/>
        <v>2.8557713796042115</v>
      </c>
      <c r="K1739" s="2">
        <f t="shared" si="212"/>
        <v>2.8129597825707964</v>
      </c>
    </row>
    <row r="1740" spans="1:11" ht="13.5" x14ac:dyDescent="0.25">
      <c r="A1740" s="3">
        <f>TITRES_STAT!B1743</f>
        <v>44841</v>
      </c>
      <c r="B1740" s="5">
        <f>TITRES_STAT!D1743</f>
        <v>2.8296000000000001</v>
      </c>
      <c r="C1740" s="2">
        <f t="shared" si="213"/>
        <v>1.6799999999999926E-2</v>
      </c>
      <c r="D1740" s="2">
        <f t="shared" si="214"/>
        <v>2.7925599999999995</v>
      </c>
      <c r="E1740" s="2">
        <f t="shared" ref="E1740:E1803" si="216">AVERAGE(B1731:B1740)</f>
        <v>2.8380399999999999</v>
      </c>
      <c r="F1740" s="2">
        <f t="shared" si="209"/>
        <v>2.85867</v>
      </c>
      <c r="G1740" s="2">
        <f t="shared" si="211"/>
        <v>2.8794700000000004</v>
      </c>
      <c r="H1740" s="2">
        <f t="shared" si="215"/>
        <v>2.4949405000000016</v>
      </c>
      <c r="I1740" s="2">
        <f t="array" ref="I1740">SUMPRODUCT(B1724:B1743, (ROW(B1724:B1743)-ROW(B1724)+1)) / (20*21/2)</f>
        <v>2.8253561904761906</v>
      </c>
      <c r="J1740" s="2">
        <f t="shared" si="210"/>
        <v>2.8532788672609533</v>
      </c>
      <c r="K1740" s="2">
        <f t="shared" si="212"/>
        <v>2.8136123401170399</v>
      </c>
    </row>
    <row r="1741" spans="1:11" ht="13.5" x14ac:dyDescent="0.25">
      <c r="A1741" s="3">
        <f>TITRES_STAT!B1744</f>
        <v>44844</v>
      </c>
      <c r="B1741" s="5">
        <f>TITRES_STAT!D1744</f>
        <v>2.8296000000000001</v>
      </c>
      <c r="C1741" s="2">
        <f t="shared" si="213"/>
        <v>0</v>
      </c>
      <c r="D1741" s="2">
        <f t="shared" si="214"/>
        <v>2.7891799999999995</v>
      </c>
      <c r="E1741" s="2">
        <f t="shared" si="216"/>
        <v>2.8270899999999997</v>
      </c>
      <c r="F1741" s="2">
        <f t="shared" si="209"/>
        <v>2.8515100000000002</v>
      </c>
      <c r="G1741" s="2">
        <f t="shared" si="211"/>
        <v>2.8830060000000004</v>
      </c>
      <c r="H1741" s="2">
        <f t="shared" si="215"/>
        <v>2.4972985000000021</v>
      </c>
      <c r="I1741" s="2">
        <f t="array" ref="I1741">SUMPRODUCT(B1725:B1744, (ROW(B1725:B1744)-ROW(B1725)+1)) / (20*21/2)</f>
        <v>2.8225047619047618</v>
      </c>
      <c r="J1741" s="2">
        <f t="shared" si="210"/>
        <v>2.8510237370456242</v>
      </c>
      <c r="K1741" s="2">
        <f t="shared" si="212"/>
        <v>2.8142393071712739</v>
      </c>
    </row>
    <row r="1742" spans="1:11" ht="13.5" x14ac:dyDescent="0.25">
      <c r="A1742" s="3">
        <f>TITRES_STAT!B1745</f>
        <v>44845</v>
      </c>
      <c r="B1742" s="5">
        <f>TITRES_STAT!D1745</f>
        <v>2.7959000000000001</v>
      </c>
      <c r="C1742" s="2">
        <f t="shared" si="213"/>
        <v>-3.3700000000000063E-2</v>
      </c>
      <c r="D1742" s="2">
        <f t="shared" si="214"/>
        <v>2.7875000000000001</v>
      </c>
      <c r="E1742" s="2">
        <f t="shared" si="216"/>
        <v>2.8127699999999995</v>
      </c>
      <c r="F1742" s="2">
        <f t="shared" si="209"/>
        <v>2.8426650000000002</v>
      </c>
      <c r="G1742" s="2">
        <f t="shared" si="211"/>
        <v>2.8865419999999999</v>
      </c>
      <c r="H1742" s="2">
        <f t="shared" si="215"/>
        <v>2.4996985000000018</v>
      </c>
      <c r="I1742" s="2">
        <f t="array" ref="I1742">SUMPRODUCT(B1726:B1745, (ROW(B1726:B1745)-ROW(B1726)+1)) / (20*21/2)</f>
        <v>2.8173738095238097</v>
      </c>
      <c r="J1742" s="2">
        <f t="shared" si="210"/>
        <v>2.8457738573269933</v>
      </c>
      <c r="K1742" s="2">
        <f t="shared" si="212"/>
        <v>2.8135201186547532</v>
      </c>
    </row>
    <row r="1743" spans="1:11" ht="13.5" x14ac:dyDescent="0.25">
      <c r="A1743" s="3">
        <f>TITRES_STAT!B1746</f>
        <v>44846</v>
      </c>
      <c r="B1743" s="5">
        <f>TITRES_STAT!D1746</f>
        <v>2.7622</v>
      </c>
      <c r="C1743" s="2">
        <f t="shared" si="213"/>
        <v>-3.3700000000000063E-2</v>
      </c>
      <c r="D1743" s="2">
        <f t="shared" si="214"/>
        <v>2.8060200000000002</v>
      </c>
      <c r="E1743" s="2">
        <f t="shared" si="216"/>
        <v>2.7992900000000001</v>
      </c>
      <c r="F1743" s="2">
        <f t="shared" si="209"/>
        <v>2.8342400000000003</v>
      </c>
      <c r="G1743" s="2">
        <f t="shared" si="211"/>
        <v>2.8895719999999998</v>
      </c>
      <c r="H1743" s="2">
        <f t="shared" si="215"/>
        <v>2.5016355000000021</v>
      </c>
      <c r="I1743" s="2">
        <f t="array" ref="I1743">SUMPRODUCT(B1727:B1746, (ROW(B1727:B1746)-ROW(B1727)+1)) / (20*21/2)</f>
        <v>2.814890952380952</v>
      </c>
      <c r="J1743" s="2">
        <f t="shared" si="210"/>
        <v>2.8378144423434701</v>
      </c>
      <c r="K1743" s="2">
        <f t="shared" si="212"/>
        <v>2.8115075649820178</v>
      </c>
    </row>
    <row r="1744" spans="1:11" ht="13.5" x14ac:dyDescent="0.25">
      <c r="A1744" s="3">
        <f>TITRES_STAT!B1747</f>
        <v>44847</v>
      </c>
      <c r="B1744" s="5">
        <f>TITRES_STAT!D1747</f>
        <v>2.8043</v>
      </c>
      <c r="C1744" s="2">
        <f t="shared" si="213"/>
        <v>4.2100000000000026E-2</v>
      </c>
      <c r="D1744" s="2">
        <f t="shared" si="214"/>
        <v>2.8043199999999997</v>
      </c>
      <c r="E1744" s="2">
        <f t="shared" si="216"/>
        <v>2.7967599999999999</v>
      </c>
      <c r="F1744" s="2">
        <f t="shared" si="209"/>
        <v>2.8329750000000002</v>
      </c>
      <c r="G1744" s="2">
        <f t="shared" si="211"/>
        <v>2.8917599999999997</v>
      </c>
      <c r="H1744" s="2">
        <f t="shared" si="215"/>
        <v>2.5039090000000019</v>
      </c>
      <c r="I1744" s="2">
        <f t="array" ref="I1744">SUMPRODUCT(B1728:B1747, (ROW(B1728:B1747)-ROW(B1728)+1)) / (20*21/2)</f>
        <v>2.8119666666666663</v>
      </c>
      <c r="J1744" s="2">
        <f t="shared" si="210"/>
        <v>2.8346225906917111</v>
      </c>
      <c r="K1744" s="2">
        <f t="shared" si="212"/>
        <v>2.8112249153748801</v>
      </c>
    </row>
    <row r="1745" spans="1:11" ht="13.5" x14ac:dyDescent="0.25">
      <c r="A1745" s="3">
        <f>TITRES_STAT!B1748</f>
        <v>44848</v>
      </c>
      <c r="B1745" s="5">
        <f>TITRES_STAT!D1748</f>
        <v>2.7791000000000001</v>
      </c>
      <c r="C1745" s="2">
        <f t="shared" si="213"/>
        <v>-2.5199999999999889E-2</v>
      </c>
      <c r="D1745" s="2">
        <f t="shared" si="214"/>
        <v>2.7942200000000001</v>
      </c>
      <c r="E1745" s="2">
        <f t="shared" si="216"/>
        <v>2.7933899999999996</v>
      </c>
      <c r="F1745" s="2">
        <f t="shared" si="209"/>
        <v>2.83887</v>
      </c>
      <c r="G1745" s="2">
        <f t="shared" si="211"/>
        <v>2.8934440000000001</v>
      </c>
      <c r="H1745" s="2">
        <f t="shared" si="215"/>
        <v>2.5061830000000023</v>
      </c>
      <c r="I1745" s="2">
        <f t="array" ref="I1745">SUMPRODUCT(B1729:B1748, (ROW(B1729:B1748)-ROW(B1729)+1)) / (20*21/2)</f>
        <v>2.8053533333333336</v>
      </c>
      <c r="J1745" s="2">
        <f t="shared" si="210"/>
        <v>2.8293347249115484</v>
      </c>
      <c r="K1745" s="2">
        <f t="shared" si="212"/>
        <v>2.8099651147719436</v>
      </c>
    </row>
    <row r="1746" spans="1:11" ht="13.5" x14ac:dyDescent="0.25">
      <c r="A1746" s="3">
        <f>TITRES_STAT!B1749</f>
        <v>44851</v>
      </c>
      <c r="B1746" s="5">
        <f>TITRES_STAT!D1749</f>
        <v>2.8128000000000002</v>
      </c>
      <c r="C1746" s="2">
        <f t="shared" si="213"/>
        <v>3.3700000000000063E-2</v>
      </c>
      <c r="D1746" s="2">
        <f t="shared" si="214"/>
        <v>2.7908599999999999</v>
      </c>
      <c r="E1746" s="2">
        <f t="shared" si="216"/>
        <v>2.7900199999999997</v>
      </c>
      <c r="F1746" s="2">
        <f t="shared" si="209"/>
        <v>2.8435049999999999</v>
      </c>
      <c r="G1746" s="2">
        <f t="shared" si="211"/>
        <v>2.8949600000000002</v>
      </c>
      <c r="H1746" s="2">
        <f t="shared" si="215"/>
        <v>2.5085835000000021</v>
      </c>
      <c r="I1746" s="2">
        <f t="array" ref="I1746">SUMPRODUCT(B1730:B1749, (ROW(B1730:B1749)-ROW(B1730)+1)) / (20*21/2)</f>
        <v>2.8003419047619049</v>
      </c>
      <c r="J1746" s="2">
        <f t="shared" si="210"/>
        <v>2.8277599892056866</v>
      </c>
      <c r="K1746" s="2">
        <f t="shared" si="212"/>
        <v>2.8100762867416713</v>
      </c>
    </row>
    <row r="1747" spans="1:11" ht="13.5" x14ac:dyDescent="0.25">
      <c r="A1747" s="3">
        <f>TITRES_STAT!B1750</f>
        <v>44852</v>
      </c>
      <c r="B1747" s="5">
        <f>TITRES_STAT!D1750</f>
        <v>2.8128000000000002</v>
      </c>
      <c r="C1747" s="2">
        <f t="shared" si="213"/>
        <v>0</v>
      </c>
      <c r="D1747" s="2">
        <f t="shared" si="214"/>
        <v>2.7942399999999998</v>
      </c>
      <c r="E1747" s="2">
        <f t="shared" si="216"/>
        <v>2.79087</v>
      </c>
      <c r="F1747" s="2">
        <f t="shared" si="209"/>
        <v>2.8401400000000003</v>
      </c>
      <c r="G1747" s="2">
        <f t="shared" si="211"/>
        <v>2.8966440000000007</v>
      </c>
      <c r="H1747" s="2">
        <f t="shared" si="215"/>
        <v>2.5108995000000021</v>
      </c>
      <c r="I1747" s="2">
        <f t="array" ref="I1747">SUMPRODUCT(B1731:B1750, (ROW(B1731:B1750)-ROW(B1731)+1)) / (20*21/2)</f>
        <v>2.7984923809523816</v>
      </c>
      <c r="J1747" s="2">
        <f t="shared" si="210"/>
        <v>2.8263352283289547</v>
      </c>
      <c r="K1747" s="2">
        <f t="shared" si="212"/>
        <v>2.8101830990263119</v>
      </c>
    </row>
    <row r="1748" spans="1:11" ht="13.5" x14ac:dyDescent="0.25">
      <c r="A1748" s="3">
        <f>TITRES_STAT!B1751</f>
        <v>44853</v>
      </c>
      <c r="B1748" s="5">
        <f>TITRES_STAT!D1751</f>
        <v>2.7707000000000002</v>
      </c>
      <c r="C1748" s="2">
        <f t="shared" si="213"/>
        <v>-4.2100000000000026E-2</v>
      </c>
      <c r="D1748" s="2">
        <f t="shared" si="214"/>
        <v>2.7959399999999999</v>
      </c>
      <c r="E1748" s="2">
        <f t="shared" si="216"/>
        <v>2.80098</v>
      </c>
      <c r="F1748" s="2">
        <f t="shared" ref="F1748:F1811" si="217">AVERAGE(B1729:B1748)</f>
        <v>2.8317199999999998</v>
      </c>
      <c r="G1748" s="2">
        <f t="shared" si="211"/>
        <v>2.8973180000000007</v>
      </c>
      <c r="H1748" s="2">
        <f t="shared" si="215"/>
        <v>2.5130050000000015</v>
      </c>
      <c r="I1748" s="2">
        <f t="array" ref="I1748">SUMPRODUCT(B1732:B1751, (ROW(B1732:B1751)-ROW(B1732)+1)) / (20*21/2)</f>
        <v>2.8005342857142859</v>
      </c>
      <c r="J1748" s="2">
        <f t="shared" si="210"/>
        <v>2.8210366351547687</v>
      </c>
      <c r="K1748" s="2">
        <f t="shared" si="212"/>
        <v>2.8086347422017508</v>
      </c>
    </row>
    <row r="1749" spans="1:11" ht="13.5" x14ac:dyDescent="0.25">
      <c r="A1749" s="3">
        <f>TITRES_STAT!B1752</f>
        <v>44854</v>
      </c>
      <c r="B1749" s="5">
        <f>TITRES_STAT!D1752</f>
        <v>2.7791000000000001</v>
      </c>
      <c r="C1749" s="2">
        <f t="shared" si="213"/>
        <v>8.3999999999999631E-3</v>
      </c>
      <c r="D1749" s="2">
        <f t="shared" si="214"/>
        <v>2.7909000000000002</v>
      </c>
      <c r="E1749" s="2">
        <f t="shared" si="216"/>
        <v>2.7976099999999997</v>
      </c>
      <c r="F1749" s="2">
        <f t="shared" si="217"/>
        <v>2.8237200000000002</v>
      </c>
      <c r="G1749" s="2">
        <f t="shared" si="211"/>
        <v>2.8978240000000004</v>
      </c>
      <c r="H1749" s="2">
        <f t="shared" si="215"/>
        <v>2.5152370000000022</v>
      </c>
      <c r="I1749" s="2">
        <f t="array" ref="I1749">SUMPRODUCT(B1733:B1752, (ROW(B1733:B1752)-ROW(B1733)+1)) / (20*21/2)</f>
        <v>2.801457619047619</v>
      </c>
      <c r="J1749" s="2">
        <f t="shared" ref="J1749:J1812" si="218">$J$4*B1749+J1748*(1-$J$4)</f>
        <v>2.8170426699019337</v>
      </c>
      <c r="K1749" s="2">
        <f t="shared" si="212"/>
        <v>2.8074765170173683</v>
      </c>
    </row>
    <row r="1750" spans="1:11" ht="13.5" x14ac:dyDescent="0.25">
      <c r="A1750" s="3">
        <f>TITRES_STAT!B1753</f>
        <v>44855</v>
      </c>
      <c r="B1750" s="5">
        <f>TITRES_STAT!D1753</f>
        <v>2.8043</v>
      </c>
      <c r="C1750" s="2">
        <f t="shared" si="213"/>
        <v>2.5199999999999889E-2</v>
      </c>
      <c r="D1750" s="2">
        <f t="shared" si="214"/>
        <v>2.7959399999999999</v>
      </c>
      <c r="E1750" s="2">
        <f t="shared" si="216"/>
        <v>2.79508</v>
      </c>
      <c r="F1750" s="2">
        <f t="shared" si="217"/>
        <v>2.81656</v>
      </c>
      <c r="G1750" s="2">
        <f t="shared" si="211"/>
        <v>2.8996760000000008</v>
      </c>
      <c r="H1750" s="2">
        <f t="shared" si="215"/>
        <v>2.5178055000000019</v>
      </c>
      <c r="I1750" s="2">
        <f t="array" ref="I1750">SUMPRODUCT(B1734:B1753, (ROW(B1734:B1753)-ROW(B1734)+1)) / (20*21/2)</f>
        <v>2.8005328571428572</v>
      </c>
      <c r="J1750" s="2">
        <f t="shared" si="218"/>
        <v>2.8158290822922254</v>
      </c>
      <c r="K1750" s="2">
        <f t="shared" si="212"/>
        <v>2.8073519477225699</v>
      </c>
    </row>
    <row r="1751" spans="1:11" ht="13.5" x14ac:dyDescent="0.25">
      <c r="A1751" s="3">
        <f>TITRES_STAT!B1754</f>
        <v>44858</v>
      </c>
      <c r="B1751" s="5">
        <f>TITRES_STAT!D1754</f>
        <v>2.8380000000000001</v>
      </c>
      <c r="C1751" s="2">
        <f t="shared" si="213"/>
        <v>3.3700000000000063E-2</v>
      </c>
      <c r="D1751" s="2">
        <f t="shared" si="214"/>
        <v>2.80098</v>
      </c>
      <c r="E1751" s="2">
        <f t="shared" si="216"/>
        <v>2.7959200000000002</v>
      </c>
      <c r="F1751" s="2">
        <f t="shared" si="217"/>
        <v>2.8115049999999995</v>
      </c>
      <c r="G1751" s="2">
        <f t="shared" si="211"/>
        <v>2.8990020000000003</v>
      </c>
      <c r="H1751" s="2">
        <f t="shared" si="215"/>
        <v>2.5206265000000023</v>
      </c>
      <c r="I1751" s="2">
        <f t="array" ref="I1751">SUMPRODUCT(B1735:B1754, (ROW(B1735:B1754)-ROW(B1735)+1)) / (20*21/2)</f>
        <v>2.8049085714285713</v>
      </c>
      <c r="J1751" s="2">
        <f t="shared" si="218"/>
        <v>2.8179405982643946</v>
      </c>
      <c r="K1751" s="2">
        <f t="shared" si="212"/>
        <v>2.8085538321256065</v>
      </c>
    </row>
    <row r="1752" spans="1:11" ht="13.5" x14ac:dyDescent="0.25">
      <c r="A1752" s="3">
        <f>TITRES_STAT!B1755</f>
        <v>44859</v>
      </c>
      <c r="B1752" s="5">
        <f>TITRES_STAT!D1755</f>
        <v>2.8212000000000002</v>
      </c>
      <c r="C1752" s="2">
        <f t="shared" si="213"/>
        <v>-1.6799999999999926E-2</v>
      </c>
      <c r="D1752" s="2">
        <f t="shared" si="214"/>
        <v>2.8026600000000004</v>
      </c>
      <c r="E1752" s="2">
        <f t="shared" si="216"/>
        <v>2.7984500000000003</v>
      </c>
      <c r="F1752" s="2">
        <f t="shared" si="217"/>
        <v>2.8056099999999997</v>
      </c>
      <c r="G1752" s="2">
        <f t="shared" si="211"/>
        <v>2.8966440000000002</v>
      </c>
      <c r="H1752" s="2">
        <f t="shared" si="215"/>
        <v>2.5233635000000021</v>
      </c>
      <c r="I1752" s="2">
        <f t="array" ref="I1752">SUMPRODUCT(B1736:B1755, (ROW(B1736:B1755)-ROW(B1736)+1)) / (20*21/2)</f>
        <v>2.8148133333333329</v>
      </c>
      <c r="J1752" s="2">
        <f t="shared" si="218"/>
        <v>2.8182510174773094</v>
      </c>
      <c r="K1752" s="2">
        <f t="shared" si="212"/>
        <v>2.8090497602775435</v>
      </c>
    </row>
    <row r="1753" spans="1:11" ht="13.5" x14ac:dyDescent="0.25">
      <c r="A1753" s="3">
        <f>TITRES_STAT!B1756</f>
        <v>44860</v>
      </c>
      <c r="B1753" s="5">
        <f>TITRES_STAT!D1756</f>
        <v>2.7959000000000001</v>
      </c>
      <c r="C1753" s="2">
        <f t="shared" si="213"/>
        <v>-2.53000000000001E-2</v>
      </c>
      <c r="D1753" s="2">
        <f t="shared" si="214"/>
        <v>2.8076999999999996</v>
      </c>
      <c r="E1753" s="2">
        <f t="shared" si="216"/>
        <v>2.8018200000000002</v>
      </c>
      <c r="F1753" s="2">
        <f t="shared" si="217"/>
        <v>2.8005550000000001</v>
      </c>
      <c r="G1753" s="2">
        <f t="shared" si="211"/>
        <v>2.8949599999999993</v>
      </c>
      <c r="H1753" s="2">
        <f t="shared" si="215"/>
        <v>2.5258900000000026</v>
      </c>
      <c r="I1753" s="2">
        <f t="array" ref="I1753">SUMPRODUCT(B1737:B1756, (ROW(B1737:B1756)-ROW(B1737)+1)) / (20*21/2)</f>
        <v>2.8210676190476187</v>
      </c>
      <c r="J1753" s="2">
        <f t="shared" si="218"/>
        <v>2.8161223491461369</v>
      </c>
      <c r="K1753" s="2">
        <f t="shared" si="212"/>
        <v>2.8085340834039143</v>
      </c>
    </row>
    <row r="1754" spans="1:11" ht="13.5" x14ac:dyDescent="0.25">
      <c r="A1754" s="3">
        <f>TITRES_STAT!B1757</f>
        <v>44861</v>
      </c>
      <c r="B1754" s="5">
        <f>TITRES_STAT!D1757</f>
        <v>2.8464999999999998</v>
      </c>
      <c r="C1754" s="2">
        <f t="shared" si="213"/>
        <v>5.0599999999999756E-2</v>
      </c>
      <c r="D1754" s="2">
        <f t="shared" si="214"/>
        <v>2.8211799999999996</v>
      </c>
      <c r="E1754" s="2">
        <f t="shared" si="216"/>
        <v>2.8060400000000003</v>
      </c>
      <c r="F1754" s="2">
        <f t="shared" si="217"/>
        <v>2.8014000000000001</v>
      </c>
      <c r="G1754" s="2">
        <f t="shared" si="211"/>
        <v>2.8946239999999999</v>
      </c>
      <c r="H1754" s="2">
        <f t="shared" si="215"/>
        <v>2.5287535000000023</v>
      </c>
      <c r="I1754" s="2">
        <f t="array" ref="I1754">SUMPRODUCT(B1738:B1757, (ROW(B1738:B1757)-ROW(B1738)+1)) / (20*21/2)</f>
        <v>2.8432400000000002</v>
      </c>
      <c r="J1754" s="2">
        <f t="shared" si="218"/>
        <v>2.8190154587512666</v>
      </c>
      <c r="K1754" s="2">
        <f t="shared" si="212"/>
        <v>2.8100229428782706</v>
      </c>
    </row>
    <row r="1755" spans="1:11" ht="13.5" x14ac:dyDescent="0.25">
      <c r="A1755" s="3">
        <f>TITRES_STAT!B1758</f>
        <v>44862</v>
      </c>
      <c r="B1755" s="5">
        <f>TITRES_STAT!D1758</f>
        <v>2.9054000000000002</v>
      </c>
      <c r="C1755" s="2">
        <f t="shared" si="213"/>
        <v>5.8900000000000396E-2</v>
      </c>
      <c r="D1755" s="2">
        <f t="shared" si="214"/>
        <v>2.8414000000000001</v>
      </c>
      <c r="E1755" s="2">
        <f t="shared" si="216"/>
        <v>2.81867</v>
      </c>
      <c r="F1755" s="2">
        <f t="shared" si="217"/>
        <v>2.8060299999999998</v>
      </c>
      <c r="G1755" s="2">
        <f t="shared" si="211"/>
        <v>2.893781999999999</v>
      </c>
      <c r="H1755" s="2">
        <f t="shared" si="215"/>
        <v>2.531953500000002</v>
      </c>
      <c r="I1755" s="2">
        <f t="array" ref="I1755">SUMPRODUCT(B1739:B1758, (ROW(B1739:B1758)-ROW(B1739)+1)) / (20*21/2)</f>
        <v>2.8691085714285713</v>
      </c>
      <c r="J1755" s="2">
        <f t="shared" si="218"/>
        <v>2.8272425579178129</v>
      </c>
      <c r="K1755" s="2">
        <f t="shared" si="212"/>
        <v>2.8137632196281426</v>
      </c>
    </row>
    <row r="1756" spans="1:11" ht="13.5" x14ac:dyDescent="0.25">
      <c r="A1756" s="3">
        <f>TITRES_STAT!B1759</f>
        <v>44865</v>
      </c>
      <c r="B1756" s="5">
        <f>TITRES_STAT!D1759</f>
        <v>2.8717000000000001</v>
      </c>
      <c r="C1756" s="2">
        <f t="shared" si="213"/>
        <v>-3.3700000000000063E-2</v>
      </c>
      <c r="D1756" s="2">
        <f t="shared" si="214"/>
        <v>2.8481399999999999</v>
      </c>
      <c r="E1756" s="2">
        <f t="shared" si="216"/>
        <v>2.82456</v>
      </c>
      <c r="F1756" s="2">
        <f t="shared" si="217"/>
        <v>2.8072899999999996</v>
      </c>
      <c r="G1756" s="2">
        <f t="shared" si="211"/>
        <v>2.8900759999999996</v>
      </c>
      <c r="H1756" s="2">
        <f t="shared" si="215"/>
        <v>2.5343115000000016</v>
      </c>
      <c r="I1756" s="2">
        <f t="array" ref="I1756">SUMPRODUCT(B1740:B1759, (ROW(B1740:B1759)-ROW(B1740)+1)) / (20*21/2)</f>
        <v>2.8809433333333336</v>
      </c>
      <c r="J1756" s="2">
        <f t="shared" si="218"/>
        <v>2.8314766000208786</v>
      </c>
      <c r="K1756" s="2">
        <f t="shared" si="212"/>
        <v>2.8160352502309607</v>
      </c>
    </row>
    <row r="1757" spans="1:11" ht="13.5" x14ac:dyDescent="0.25">
      <c r="A1757" s="3">
        <f>TITRES_STAT!B1760</f>
        <v>44866</v>
      </c>
      <c r="B1757" s="5">
        <f>TITRES_STAT!D1760</f>
        <v>3.0400999999999998</v>
      </c>
      <c r="C1757" s="2">
        <f t="shared" si="213"/>
        <v>0.16839999999999966</v>
      </c>
      <c r="D1757" s="2">
        <f t="shared" si="214"/>
        <v>2.8919200000000003</v>
      </c>
      <c r="E1757" s="2">
        <f t="shared" si="216"/>
        <v>2.8472900000000001</v>
      </c>
      <c r="F1757" s="2">
        <f t="shared" si="217"/>
        <v>2.81908</v>
      </c>
      <c r="G1757" s="2">
        <f t="shared" si="211"/>
        <v>2.8885599999999996</v>
      </c>
      <c r="H1757" s="2">
        <f t="shared" si="215"/>
        <v>2.5375535000000022</v>
      </c>
      <c r="I1757" s="2">
        <f t="array" ref="I1757">SUMPRODUCT(B1741:B1760, (ROW(B1741:B1760)-ROW(B1741)+1)) / (20*21/2)</f>
        <v>2.8952561904761902</v>
      </c>
      <c r="J1757" s="2">
        <f t="shared" si="218"/>
        <v>2.8513454952569854</v>
      </c>
      <c r="K1757" s="2">
        <f t="shared" si="212"/>
        <v>2.82482210316308</v>
      </c>
    </row>
    <row r="1758" spans="1:11" ht="13.5" x14ac:dyDescent="0.25">
      <c r="A1758" s="3">
        <f>TITRES_STAT!B1761</f>
        <v>44867</v>
      </c>
      <c r="B1758" s="5">
        <f>TITRES_STAT!D1761</f>
        <v>3.0907</v>
      </c>
      <c r="C1758" s="2">
        <f t="shared" si="213"/>
        <v>5.06000000000002E-2</v>
      </c>
      <c r="D1758" s="2">
        <f t="shared" si="214"/>
        <v>2.9508799999999997</v>
      </c>
      <c r="E1758" s="2">
        <f t="shared" si="216"/>
        <v>2.8792899999999997</v>
      </c>
      <c r="F1758" s="2">
        <f t="shared" si="217"/>
        <v>2.8401350000000001</v>
      </c>
      <c r="G1758" s="2">
        <f t="shared" si="211"/>
        <v>2.8880559999999993</v>
      </c>
      <c r="H1758" s="2">
        <f t="shared" si="215"/>
        <v>2.5410485000000023</v>
      </c>
      <c r="I1758" s="2">
        <f t="array" ref="I1758">SUMPRODUCT(B1742:B1761, (ROW(B1742:B1761)-ROW(B1742)+1)) / (20*21/2)</f>
        <v>2.9087671428571427</v>
      </c>
      <c r="J1758" s="2">
        <f t="shared" si="218"/>
        <v>2.8741411623753681</v>
      </c>
      <c r="K1758" s="2">
        <f t="shared" si="212"/>
        <v>2.8352486873527636</v>
      </c>
    </row>
    <row r="1759" spans="1:11" ht="13.5" x14ac:dyDescent="0.25">
      <c r="A1759" s="3">
        <f>TITRES_STAT!B1762</f>
        <v>44868</v>
      </c>
      <c r="B1759" s="5">
        <f>TITRES_STAT!D1762</f>
        <v>2.9643999999999999</v>
      </c>
      <c r="C1759" s="2">
        <f t="shared" si="213"/>
        <v>-0.12630000000000008</v>
      </c>
      <c r="D1759" s="2">
        <f t="shared" si="214"/>
        <v>2.9744599999999997</v>
      </c>
      <c r="E1759" s="2">
        <f t="shared" si="216"/>
        <v>2.8978199999999998</v>
      </c>
      <c r="F1759" s="2">
        <f t="shared" si="217"/>
        <v>2.847715</v>
      </c>
      <c r="G1759" s="2">
        <f t="shared" si="211"/>
        <v>2.8850260000000003</v>
      </c>
      <c r="H1759" s="2">
        <f t="shared" si="215"/>
        <v>2.544080500000002</v>
      </c>
      <c r="I1759" s="2">
        <f t="array" ref="I1759">SUMPRODUCT(B1743:B1762, (ROW(B1743:B1762)-ROW(B1743)+1)) / (20*21/2)</f>
        <v>2.9278952380952377</v>
      </c>
      <c r="J1759" s="2">
        <f t="shared" si="218"/>
        <v>2.8827372421491426</v>
      </c>
      <c r="K1759" s="2">
        <f t="shared" si="212"/>
        <v>2.8403134447114788</v>
      </c>
    </row>
    <row r="1760" spans="1:11" ht="13.5" x14ac:dyDescent="0.25">
      <c r="A1760" s="3">
        <f>TITRES_STAT!B1763</f>
        <v>44869</v>
      </c>
      <c r="B1760" s="5">
        <f>TITRES_STAT!D1763</f>
        <v>2.9980000000000002</v>
      </c>
      <c r="C1760" s="2">
        <f t="shared" si="213"/>
        <v>3.3600000000000296E-2</v>
      </c>
      <c r="D1760" s="2">
        <f t="shared" si="214"/>
        <v>2.9929800000000002</v>
      </c>
      <c r="E1760" s="2">
        <f t="shared" si="216"/>
        <v>2.9171900000000002</v>
      </c>
      <c r="F1760" s="2">
        <f t="shared" si="217"/>
        <v>2.8561349999999996</v>
      </c>
      <c r="G1760" s="2">
        <f t="shared" si="211"/>
        <v>2.8840139999999996</v>
      </c>
      <c r="H1760" s="2">
        <f t="shared" si="215"/>
        <v>2.5474910000000022</v>
      </c>
      <c r="I1760" s="2">
        <f t="array" ref="I1760">SUMPRODUCT(B1744:B1763, (ROW(B1744:B1763)-ROW(B1744)+1)) / (20*21/2)</f>
        <v>2.9449400000000003</v>
      </c>
      <c r="J1760" s="2">
        <f t="shared" si="218"/>
        <v>2.8937146476587481</v>
      </c>
      <c r="K1760" s="2">
        <f t="shared" si="212"/>
        <v>2.8464972311933816</v>
      </c>
    </row>
    <row r="1761" spans="1:11" ht="13.5" x14ac:dyDescent="0.25">
      <c r="A1761" s="3">
        <f>TITRES_STAT!B1764</f>
        <v>44872</v>
      </c>
      <c r="B1761" s="5">
        <f>TITRES_STAT!D1764</f>
        <v>2.9980000000000002</v>
      </c>
      <c r="C1761" s="2">
        <f t="shared" si="213"/>
        <v>0</v>
      </c>
      <c r="D1761" s="2">
        <f t="shared" si="214"/>
        <v>3.01824</v>
      </c>
      <c r="E1761" s="2">
        <f t="shared" si="216"/>
        <v>2.9331900000000002</v>
      </c>
      <c r="F1761" s="2">
        <f t="shared" si="217"/>
        <v>2.8645549999999997</v>
      </c>
      <c r="G1761" s="2">
        <f t="shared" si="211"/>
        <v>2.8833399999999996</v>
      </c>
      <c r="H1761" s="2">
        <f t="shared" si="215"/>
        <v>2.5509015000000024</v>
      </c>
      <c r="I1761" s="2">
        <f t="array" ref="I1761">SUMPRODUCT(B1745:B1764, (ROW(B1745:B1764)-ROW(B1745)+1)) / (20*21/2)</f>
        <v>2.9581714285714287</v>
      </c>
      <c r="J1761" s="2">
        <f t="shared" si="218"/>
        <v>2.9036465859769622</v>
      </c>
      <c r="K1761" s="2">
        <f t="shared" si="212"/>
        <v>2.8524385162446215</v>
      </c>
    </row>
    <row r="1762" spans="1:11" ht="13.5" x14ac:dyDescent="0.25">
      <c r="A1762" s="3">
        <f>TITRES_STAT!B1765</f>
        <v>44873</v>
      </c>
      <c r="B1762" s="5">
        <f>TITRES_STAT!D1765</f>
        <v>3.0653999999999999</v>
      </c>
      <c r="C1762" s="2">
        <f t="shared" si="213"/>
        <v>6.7399999999999682E-2</v>
      </c>
      <c r="D1762" s="2">
        <f t="shared" si="214"/>
        <v>3.0233000000000003</v>
      </c>
      <c r="E1762" s="2">
        <f t="shared" si="216"/>
        <v>2.9576100000000003</v>
      </c>
      <c r="F1762" s="2">
        <f t="shared" si="217"/>
        <v>2.8780299999999999</v>
      </c>
      <c r="G1762" s="2">
        <f t="shared" si="211"/>
        <v>2.8856980000000005</v>
      </c>
      <c r="H1762" s="2">
        <f t="shared" si="215"/>
        <v>2.5539755000000026</v>
      </c>
      <c r="I1762" s="2">
        <f t="array" ref="I1762">SUMPRODUCT(B1746:B1765, (ROW(B1746:B1765)-ROW(B1746)+1)) / (20*21/2)</f>
        <v>2.9703200000000005</v>
      </c>
      <c r="J1762" s="2">
        <f t="shared" si="218"/>
        <v>2.9190516730267757</v>
      </c>
      <c r="K1762" s="2">
        <f t="shared" si="212"/>
        <v>2.8607899469801268</v>
      </c>
    </row>
    <row r="1763" spans="1:11" ht="13.5" x14ac:dyDescent="0.25">
      <c r="A1763" s="3">
        <f>TITRES_STAT!B1766</f>
        <v>44874</v>
      </c>
      <c r="B1763" s="5">
        <f>TITRES_STAT!D1766</f>
        <v>3.0569999999999999</v>
      </c>
      <c r="C1763" s="2">
        <f t="shared" si="213"/>
        <v>-8.3999999999999631E-3</v>
      </c>
      <c r="D1763" s="2">
        <f t="shared" si="214"/>
        <v>3.0165600000000001</v>
      </c>
      <c r="E1763" s="2">
        <f t="shared" si="216"/>
        <v>2.9837199999999999</v>
      </c>
      <c r="F1763" s="2">
        <f t="shared" si="217"/>
        <v>2.8927699999999996</v>
      </c>
      <c r="G1763" s="2">
        <f t="shared" si="211"/>
        <v>2.8867080000000001</v>
      </c>
      <c r="H1763" s="2">
        <f t="shared" si="215"/>
        <v>2.5566705000000023</v>
      </c>
      <c r="I1763" s="2">
        <f t="array" ref="I1763">SUMPRODUCT(B1747:B1766, (ROW(B1747:B1766)-ROW(B1747)+1)) / (20*21/2)</f>
        <v>2.9844752380952384</v>
      </c>
      <c r="J1763" s="2">
        <f t="shared" si="218"/>
        <v>2.9321896089289874</v>
      </c>
      <c r="K1763" s="2">
        <f t="shared" si="212"/>
        <v>2.868484458863259</v>
      </c>
    </row>
    <row r="1764" spans="1:11" ht="13.5" x14ac:dyDescent="0.25">
      <c r="A1764" s="3">
        <f>TITRES_STAT!B1767</f>
        <v>44875</v>
      </c>
      <c r="B1764" s="5">
        <f>TITRES_STAT!D1767</f>
        <v>3.0316999999999998</v>
      </c>
      <c r="C1764" s="2">
        <f t="shared" si="213"/>
        <v>-2.53000000000001E-2</v>
      </c>
      <c r="D1764" s="2">
        <f t="shared" si="214"/>
        <v>3.0300200000000004</v>
      </c>
      <c r="E1764" s="2">
        <f t="shared" si="216"/>
        <v>3.00224</v>
      </c>
      <c r="F1764" s="2">
        <f t="shared" si="217"/>
        <v>2.9041399999999995</v>
      </c>
      <c r="G1764" s="2">
        <f t="shared" si="211"/>
        <v>2.8873819999999997</v>
      </c>
      <c r="H1764" s="2">
        <f t="shared" si="215"/>
        <v>2.5589440000000025</v>
      </c>
      <c r="I1764" s="2">
        <f t="array" ref="I1764">SUMPRODUCT(B1748:B1767, (ROW(B1748:B1767)-ROW(B1748)+1)) / (20*21/2)</f>
        <v>2.9958276190476187</v>
      </c>
      <c r="J1764" s="2">
        <f t="shared" si="218"/>
        <v>2.9416667890309887</v>
      </c>
      <c r="K1764" s="2">
        <f t="shared" si="212"/>
        <v>2.8748850683196019</v>
      </c>
    </row>
    <row r="1765" spans="1:11" ht="13.5" x14ac:dyDescent="0.25">
      <c r="A1765" s="3">
        <f>TITRES_STAT!B1768</f>
        <v>44876</v>
      </c>
      <c r="B1765" s="5">
        <f>TITRES_STAT!D1768</f>
        <v>3.0316999999999998</v>
      </c>
      <c r="C1765" s="2">
        <f t="shared" si="213"/>
        <v>0</v>
      </c>
      <c r="D1765" s="2">
        <f t="shared" si="214"/>
        <v>3.0367600000000001</v>
      </c>
      <c r="E1765" s="2">
        <f t="shared" si="216"/>
        <v>3.0148700000000002</v>
      </c>
      <c r="F1765" s="2">
        <f t="shared" si="217"/>
        <v>2.9167699999999996</v>
      </c>
      <c r="G1765" s="2">
        <f t="shared" si="211"/>
        <v>2.8867079999999992</v>
      </c>
      <c r="H1765" s="2">
        <f t="shared" si="215"/>
        <v>2.5613020000000031</v>
      </c>
      <c r="I1765" s="2">
        <f t="array" ref="I1765">SUMPRODUCT(B1749:B1768, (ROW(B1749:B1768)-ROW(B1749)+1)) / (20*21/2)</f>
        <v>2.9972285714285718</v>
      </c>
      <c r="J1765" s="2">
        <f t="shared" si="218"/>
        <v>2.950241380551847</v>
      </c>
      <c r="K1765" s="2">
        <f t="shared" si="212"/>
        <v>2.8810346734835388</v>
      </c>
    </row>
    <row r="1766" spans="1:11" ht="13.5" x14ac:dyDescent="0.25">
      <c r="A1766" s="3">
        <f>TITRES_STAT!B1769</f>
        <v>44879</v>
      </c>
      <c r="B1766" s="5">
        <f>TITRES_STAT!D1769</f>
        <v>3.0653999999999999</v>
      </c>
      <c r="C1766" s="2">
        <f t="shared" si="213"/>
        <v>3.3700000000000063E-2</v>
      </c>
      <c r="D1766" s="2">
        <f t="shared" si="214"/>
        <v>3.0502400000000001</v>
      </c>
      <c r="E1766" s="2">
        <f t="shared" si="216"/>
        <v>3.03424</v>
      </c>
      <c r="F1766" s="2">
        <f t="shared" si="217"/>
        <v>2.9293999999999993</v>
      </c>
      <c r="G1766" s="2">
        <f t="shared" si="211"/>
        <v>2.8873820000000001</v>
      </c>
      <c r="H1766" s="2">
        <f t="shared" si="215"/>
        <v>2.5638705000000028</v>
      </c>
      <c r="I1766" s="2">
        <f t="array" ref="I1766">SUMPRODUCT(B1750:B1769, (ROW(B1750:B1769)-ROW(B1750)+1)) / (20*21/2)</f>
        <v>3.0041666666666673</v>
      </c>
      <c r="J1766" s="2">
        <f t="shared" si="218"/>
        <v>2.9612088681183382</v>
      </c>
      <c r="K1766" s="2">
        <f t="shared" si="212"/>
        <v>2.8882646862881063</v>
      </c>
    </row>
    <row r="1767" spans="1:11" ht="13.5" x14ac:dyDescent="0.25">
      <c r="A1767" s="3">
        <f>TITRES_STAT!B1770</f>
        <v>44880</v>
      </c>
      <c r="B1767" s="5">
        <f>TITRES_STAT!D1770</f>
        <v>3.0486</v>
      </c>
      <c r="C1767" s="2">
        <f t="shared" si="213"/>
        <v>-1.6799999999999926E-2</v>
      </c>
      <c r="D1767" s="2">
        <f t="shared" si="214"/>
        <v>3.0468800000000003</v>
      </c>
      <c r="E1767" s="2">
        <f t="shared" si="216"/>
        <v>3.0350900000000003</v>
      </c>
      <c r="F1767" s="2">
        <f t="shared" si="217"/>
        <v>2.9411899999999997</v>
      </c>
      <c r="G1767" s="2">
        <f t="shared" si="211"/>
        <v>2.8897399999999998</v>
      </c>
      <c r="H1767" s="2">
        <f t="shared" si="215"/>
        <v>2.5666500000000032</v>
      </c>
      <c r="I1767" s="2">
        <f t="array" ref="I1767">SUMPRODUCT(B1751:B1770, (ROW(B1751:B1770)-ROW(B1751)+1)) / (20*21/2)</f>
        <v>3.0083419047619042</v>
      </c>
      <c r="J1767" s="2">
        <f t="shared" si="218"/>
        <v>2.9695318330594489</v>
      </c>
      <c r="K1767" s="2">
        <f t="shared" si="212"/>
        <v>2.8945523456493572</v>
      </c>
    </row>
    <row r="1768" spans="1:11" ht="13.5" x14ac:dyDescent="0.25">
      <c r="A1768" s="3">
        <f>TITRES_STAT!B1771</f>
        <v>44881</v>
      </c>
      <c r="B1768" s="5">
        <f>TITRES_STAT!D1771</f>
        <v>2.9559000000000002</v>
      </c>
      <c r="C1768" s="2">
        <f t="shared" si="213"/>
        <v>-9.2699999999999783E-2</v>
      </c>
      <c r="D1768" s="2">
        <f t="shared" si="214"/>
        <v>3.0266600000000001</v>
      </c>
      <c r="E1768" s="2">
        <f t="shared" si="216"/>
        <v>3.0216099999999999</v>
      </c>
      <c r="F1768" s="2">
        <f t="shared" si="217"/>
        <v>2.9504499999999996</v>
      </c>
      <c r="G1768" s="2">
        <f t="shared" si="211"/>
        <v>2.8892340000000001</v>
      </c>
      <c r="H1768" s="2">
        <f t="shared" si="215"/>
        <v>2.5688815000000034</v>
      </c>
      <c r="I1768" s="2">
        <f t="array" ref="I1768">SUMPRODUCT(B1752:B1771, (ROW(B1752:B1771)-ROW(B1752)+1)) / (20*21/2)</f>
        <v>3.0051352380952387</v>
      </c>
      <c r="J1768" s="2">
        <f t="shared" si="218"/>
        <v>2.9682335632442634</v>
      </c>
      <c r="K1768" s="2">
        <f t="shared" si="212"/>
        <v>2.8969581360160492</v>
      </c>
    </row>
    <row r="1769" spans="1:11" ht="13.5" x14ac:dyDescent="0.25">
      <c r="A1769" s="3">
        <f>TITRES_STAT!B1772</f>
        <v>44882</v>
      </c>
      <c r="B1769" s="5">
        <f>TITRES_STAT!D1772</f>
        <v>3.0232999999999999</v>
      </c>
      <c r="C1769" s="2">
        <f t="shared" si="213"/>
        <v>6.7399999999999682E-2</v>
      </c>
      <c r="D1769" s="2">
        <f t="shared" si="214"/>
        <v>3.0249800000000002</v>
      </c>
      <c r="E1769" s="2">
        <f t="shared" si="216"/>
        <v>3.0275000000000003</v>
      </c>
      <c r="F1769" s="2">
        <f t="shared" si="217"/>
        <v>2.9626599999999996</v>
      </c>
      <c r="G1769" s="2">
        <f t="shared" si="211"/>
        <v>2.8904120000000004</v>
      </c>
      <c r="H1769" s="2">
        <f t="shared" si="215"/>
        <v>2.5715765000000026</v>
      </c>
      <c r="I1769" s="2">
        <f t="array" ref="I1769">SUMPRODUCT(B1753:B1772, (ROW(B1753:B1772)-ROW(B1753)+1)) / (20*21/2)</f>
        <v>2.9982376190476185</v>
      </c>
      <c r="J1769" s="2">
        <f t="shared" si="218"/>
        <v>2.9734779857924285</v>
      </c>
      <c r="K1769" s="2">
        <f t="shared" si="212"/>
        <v>2.9019127189173806</v>
      </c>
    </row>
    <row r="1770" spans="1:11" ht="13.5" x14ac:dyDescent="0.25">
      <c r="A1770" s="3">
        <f>TITRES_STAT!B1773</f>
        <v>44883</v>
      </c>
      <c r="B1770" s="5">
        <f>TITRES_STAT!D1773</f>
        <v>3.0065</v>
      </c>
      <c r="C1770" s="2">
        <f t="shared" si="213"/>
        <v>-1.6799999999999926E-2</v>
      </c>
      <c r="D1770" s="2">
        <f t="shared" si="214"/>
        <v>3.0199399999999996</v>
      </c>
      <c r="E1770" s="2">
        <f t="shared" si="216"/>
        <v>3.0283500000000001</v>
      </c>
      <c r="F1770" s="2">
        <f t="shared" si="217"/>
        <v>2.9727699999999997</v>
      </c>
      <c r="G1770" s="2">
        <f t="shared" si="211"/>
        <v>2.8915920000000006</v>
      </c>
      <c r="H1770" s="2">
        <f t="shared" si="215"/>
        <v>2.5742715000000027</v>
      </c>
      <c r="I1770" s="2">
        <f t="array" ref="I1770">SUMPRODUCT(B1754:B1773, (ROW(B1754:B1773)-ROW(B1754)+1)) / (20*21/2)</f>
        <v>2.9989580952380952</v>
      </c>
      <c r="J1770" s="2">
        <f t="shared" si="218"/>
        <v>2.9766229395264832</v>
      </c>
      <c r="K1770" s="2">
        <f t="shared" si="212"/>
        <v>2.9060141809206206</v>
      </c>
    </row>
    <row r="1771" spans="1:11" ht="13.5" x14ac:dyDescent="0.25">
      <c r="A1771" s="3">
        <f>TITRES_STAT!B1774</f>
        <v>44886</v>
      </c>
      <c r="B1771" s="5">
        <f>TITRES_STAT!D1774</f>
        <v>2.9390999999999998</v>
      </c>
      <c r="C1771" s="2">
        <f t="shared" si="213"/>
        <v>-6.7400000000000126E-2</v>
      </c>
      <c r="D1771" s="2">
        <f t="shared" si="214"/>
        <v>2.9946799999999998</v>
      </c>
      <c r="E1771" s="2">
        <f t="shared" si="216"/>
        <v>3.0224599999999997</v>
      </c>
      <c r="F1771" s="2">
        <f t="shared" si="217"/>
        <v>2.9778250000000002</v>
      </c>
      <c r="G1771" s="2">
        <f t="shared" si="211"/>
        <v>2.8909180000000005</v>
      </c>
      <c r="H1771" s="2">
        <f t="shared" si="215"/>
        <v>2.5766295000000023</v>
      </c>
      <c r="I1771" s="2">
        <f t="array" ref="I1771">SUMPRODUCT(B1755:B1774, (ROW(B1755:B1774)-ROW(B1755)+1)) / (20*21/2)</f>
        <v>2.9947466666666673</v>
      </c>
      <c r="J1771" s="2">
        <f t="shared" si="218"/>
        <v>2.9730493262382467</v>
      </c>
      <c r="K1771" s="2">
        <f t="shared" si="212"/>
        <v>2.9073116640217727</v>
      </c>
    </row>
    <row r="1772" spans="1:11" ht="13.5" x14ac:dyDescent="0.25">
      <c r="A1772" s="3">
        <f>TITRES_STAT!B1775</f>
        <v>44887</v>
      </c>
      <c r="B1772" s="5">
        <f>TITRES_STAT!D1775</f>
        <v>2.9054000000000002</v>
      </c>
      <c r="C1772" s="2">
        <f t="shared" si="213"/>
        <v>-3.3699999999999619E-2</v>
      </c>
      <c r="D1772" s="2">
        <f t="shared" si="214"/>
        <v>2.9660400000000005</v>
      </c>
      <c r="E1772" s="2">
        <f t="shared" si="216"/>
        <v>3.0064599999999997</v>
      </c>
      <c r="F1772" s="2">
        <f t="shared" si="217"/>
        <v>2.9820350000000007</v>
      </c>
      <c r="G1772" s="2">
        <f t="shared" si="211"/>
        <v>2.88957</v>
      </c>
      <c r="H1772" s="2">
        <f t="shared" si="215"/>
        <v>2.5786085000000027</v>
      </c>
      <c r="I1772" s="2">
        <f t="array" ref="I1772">SUMPRODUCT(B1756:B1775, (ROW(B1756:B1775)-ROW(B1756)+1)) / (20*21/2)</f>
        <v>2.9892542857142854</v>
      </c>
      <c r="J1772" s="2">
        <f t="shared" si="218"/>
        <v>2.9666065332631759</v>
      </c>
      <c r="K1772" s="2">
        <f t="shared" si="212"/>
        <v>2.9072366968052328</v>
      </c>
    </row>
    <row r="1773" spans="1:11" ht="13.5" x14ac:dyDescent="0.25">
      <c r="A1773" s="3">
        <f>TITRES_STAT!B1776</f>
        <v>44888</v>
      </c>
      <c r="B1773" s="5">
        <f>TITRES_STAT!D1776</f>
        <v>2.9895999999999998</v>
      </c>
      <c r="C1773" s="2">
        <f t="shared" si="213"/>
        <v>8.4199999999999608E-2</v>
      </c>
      <c r="D1773" s="2">
        <f t="shared" si="214"/>
        <v>2.9727799999999998</v>
      </c>
      <c r="E1773" s="2">
        <f t="shared" si="216"/>
        <v>2.9997199999999999</v>
      </c>
      <c r="F1773" s="2">
        <f t="shared" si="217"/>
        <v>2.9917199999999999</v>
      </c>
      <c r="G1773" s="2">
        <f t="shared" si="211"/>
        <v>2.8907479999999999</v>
      </c>
      <c r="H1773" s="2">
        <f t="shared" si="215"/>
        <v>2.5807980000000019</v>
      </c>
      <c r="I1773" s="2">
        <f t="array" ref="I1773">SUMPRODUCT(B1757:B1776, (ROW(B1757:B1776)-ROW(B1757)+1)) / (20*21/2)</f>
        <v>2.9819919047619048</v>
      </c>
      <c r="J1773" s="2">
        <f t="shared" si="218"/>
        <v>2.9687963872381116</v>
      </c>
      <c r="K1773" s="2">
        <f t="shared" si="212"/>
        <v>2.9104666302638513</v>
      </c>
    </row>
    <row r="1774" spans="1:11" ht="13.5" x14ac:dyDescent="0.25">
      <c r="A1774" s="3">
        <f>TITRES_STAT!B1777</f>
        <v>44889</v>
      </c>
      <c r="B1774" s="5">
        <f>TITRES_STAT!D1777</f>
        <v>2.9474999999999998</v>
      </c>
      <c r="C1774" s="2">
        <f t="shared" si="213"/>
        <v>-4.2100000000000026E-2</v>
      </c>
      <c r="D1774" s="2">
        <f t="shared" si="214"/>
        <v>2.9576199999999995</v>
      </c>
      <c r="E1774" s="2">
        <f t="shared" si="216"/>
        <v>2.9912999999999998</v>
      </c>
      <c r="F1774" s="2">
        <f t="shared" si="217"/>
        <v>2.9967700000000002</v>
      </c>
      <c r="G1774" s="2">
        <f t="shared" si="211"/>
        <v>2.8931059999999991</v>
      </c>
      <c r="H1774" s="2">
        <f t="shared" si="215"/>
        <v>2.582987500000002</v>
      </c>
      <c r="I1774" s="2">
        <f t="array" ref="I1774">SUMPRODUCT(B1758:B1777, (ROW(B1758:B1777)-ROW(B1758)+1)) / (20*21/2)</f>
        <v>2.9768985714285718</v>
      </c>
      <c r="J1774" s="2">
        <f t="shared" si="218"/>
        <v>2.966768159882101</v>
      </c>
      <c r="K1774" s="2">
        <f t="shared" si="212"/>
        <v>2.9119189192731123</v>
      </c>
    </row>
    <row r="1775" spans="1:11" ht="13.5" x14ac:dyDescent="0.25">
      <c r="A1775" s="3">
        <f>TITRES_STAT!B1778</f>
        <v>44890</v>
      </c>
      <c r="B1775" s="5">
        <f>TITRES_STAT!D1778</f>
        <v>2.9390999999999998</v>
      </c>
      <c r="C1775" s="2">
        <f t="shared" si="213"/>
        <v>-8.3999999999999631E-3</v>
      </c>
      <c r="D1775" s="2">
        <f t="shared" si="214"/>
        <v>2.94414</v>
      </c>
      <c r="E1775" s="2">
        <f t="shared" si="216"/>
        <v>2.9820399999999996</v>
      </c>
      <c r="F1775" s="2">
        <f t="shared" si="217"/>
        <v>2.9984549999999999</v>
      </c>
      <c r="G1775" s="2">
        <f t="shared" si="211"/>
        <v>2.8986640000000001</v>
      </c>
      <c r="H1775" s="2">
        <f t="shared" si="215"/>
        <v>2.585135000000002</v>
      </c>
      <c r="I1775" s="2">
        <f t="array" ref="I1775">SUMPRODUCT(B1759:B1778, (ROW(B1759:B1778)-ROW(B1759)+1)) / (20*21/2)</f>
        <v>2.9698366666666667</v>
      </c>
      <c r="J1775" s="2">
        <f t="shared" si="218"/>
        <v>2.9641330970361865</v>
      </c>
      <c r="K1775" s="2">
        <f t="shared" si="212"/>
        <v>2.9129848440075001</v>
      </c>
    </row>
    <row r="1776" spans="1:11" ht="13.5" x14ac:dyDescent="0.25">
      <c r="A1776" s="3">
        <f>TITRES_STAT!B1779</f>
        <v>44893</v>
      </c>
      <c r="B1776" s="5">
        <f>TITRES_STAT!D1779</f>
        <v>2.9222000000000001</v>
      </c>
      <c r="C1776" s="2">
        <f t="shared" si="213"/>
        <v>-1.6899999999999693E-2</v>
      </c>
      <c r="D1776" s="2">
        <f t="shared" si="214"/>
        <v>2.94076</v>
      </c>
      <c r="E1776" s="2">
        <f t="shared" si="216"/>
        <v>2.9677199999999999</v>
      </c>
      <c r="F1776" s="2">
        <f t="shared" si="217"/>
        <v>3.0009799999999998</v>
      </c>
      <c r="G1776" s="2">
        <f t="shared" si="211"/>
        <v>2.9027060000000002</v>
      </c>
      <c r="H1776" s="2">
        <f t="shared" si="215"/>
        <v>2.587324500000002</v>
      </c>
      <c r="I1776" s="2">
        <f t="array" ref="I1776">SUMPRODUCT(B1760:B1779, (ROW(B1760:B1779)-ROW(B1760)+1)) / (20*21/2)</f>
        <v>2.9611771428571427</v>
      </c>
      <c r="J1776" s="2">
        <f t="shared" si="218"/>
        <v>2.9601394687470259</v>
      </c>
      <c r="K1776" s="2">
        <f t="shared" si="212"/>
        <v>2.9133462226738729</v>
      </c>
    </row>
    <row r="1777" spans="1:11" ht="13.5" x14ac:dyDescent="0.25">
      <c r="A1777" s="3">
        <f>TITRES_STAT!B1780</f>
        <v>44894</v>
      </c>
      <c r="B1777" s="5">
        <f>TITRES_STAT!D1780</f>
        <v>2.9474999999999998</v>
      </c>
      <c r="C1777" s="2">
        <f t="shared" si="213"/>
        <v>2.5299999999999656E-2</v>
      </c>
      <c r="D1777" s="2">
        <f t="shared" si="214"/>
        <v>2.9491799999999997</v>
      </c>
      <c r="E1777" s="2">
        <f t="shared" si="216"/>
        <v>2.9576099999999999</v>
      </c>
      <c r="F1777" s="2">
        <f t="shared" si="217"/>
        <v>2.9963500000000001</v>
      </c>
      <c r="G1777" s="2">
        <f t="shared" si="211"/>
        <v>2.9040539999999999</v>
      </c>
      <c r="H1777" s="2">
        <f t="shared" si="215"/>
        <v>2.5895140000000021</v>
      </c>
      <c r="I1777" s="2">
        <f t="array" ref="I1777">SUMPRODUCT(B1761:B1780, (ROW(B1761:B1780)-ROW(B1761)+1)) / (20*21/2)</f>
        <v>2.9560480952380956</v>
      </c>
      <c r="J1777" s="2">
        <f t="shared" si="218"/>
        <v>2.9589357098187379</v>
      </c>
      <c r="K1777" s="2">
        <f t="shared" si="212"/>
        <v>2.9146855864905841</v>
      </c>
    </row>
    <row r="1778" spans="1:11" ht="13.5" x14ac:dyDescent="0.25">
      <c r="A1778" s="3">
        <f>TITRES_STAT!B1781</f>
        <v>44895</v>
      </c>
      <c r="B1778" s="5">
        <f>TITRES_STAT!D1781</f>
        <v>2.9222000000000001</v>
      </c>
      <c r="C1778" s="2">
        <f t="shared" si="213"/>
        <v>-2.5299999999999656E-2</v>
      </c>
      <c r="D1778" s="2">
        <f t="shared" si="214"/>
        <v>2.9356999999999998</v>
      </c>
      <c r="E1778" s="2">
        <f t="shared" si="216"/>
        <v>2.9542399999999995</v>
      </c>
      <c r="F1778" s="2">
        <f t="shared" si="217"/>
        <v>2.9879249999999997</v>
      </c>
      <c r="G1778" s="2">
        <f t="shared" ref="G1778:G1841" si="219">AVERAGE(B1729:B1778)</f>
        <v>2.9037160000000002</v>
      </c>
      <c r="H1778" s="2">
        <f t="shared" si="215"/>
        <v>2.5915770000000014</v>
      </c>
      <c r="I1778" s="2">
        <f t="array" ref="I1778">SUMPRODUCT(B1762:B1781, (ROW(B1762:B1781)-ROW(B1762)+1)) / (20*21/2)</f>
        <v>2.9376014285714285</v>
      </c>
      <c r="J1778" s="2">
        <f t="shared" si="218"/>
        <v>2.9554370707883817</v>
      </c>
      <c r="K1778" s="2">
        <f t="shared" si="212"/>
        <v>2.9149802693733062</v>
      </c>
    </row>
    <row r="1779" spans="1:11" ht="13.5" x14ac:dyDescent="0.25">
      <c r="A1779" s="3">
        <f>TITRES_STAT!B1782</f>
        <v>44896</v>
      </c>
      <c r="B1779" s="5">
        <f>TITRES_STAT!D1782</f>
        <v>2.8969999999999998</v>
      </c>
      <c r="C1779" s="2">
        <f t="shared" si="213"/>
        <v>-2.5200000000000333E-2</v>
      </c>
      <c r="D1779" s="2">
        <f t="shared" si="214"/>
        <v>2.9256000000000002</v>
      </c>
      <c r="E1779" s="2">
        <f t="shared" si="216"/>
        <v>2.9416099999999998</v>
      </c>
      <c r="F1779" s="2">
        <f t="shared" si="217"/>
        <v>2.9845549999999998</v>
      </c>
      <c r="G1779" s="2">
        <f t="shared" si="219"/>
        <v>2.9028739999999997</v>
      </c>
      <c r="H1779" s="2">
        <f t="shared" si="215"/>
        <v>2.5935140000000017</v>
      </c>
      <c r="I1779" s="2">
        <f t="array" ref="I1779">SUMPRODUCT(B1763:B1782, (ROW(B1763:B1782)-ROW(B1763)+1)) / (20*21/2)</f>
        <v>2.9265761904761902</v>
      </c>
      <c r="J1779" s="2">
        <f t="shared" si="218"/>
        <v>2.9498716354752021</v>
      </c>
      <c r="K1779" s="2">
        <f t="shared" ref="K1779:K1842" si="220">$K$4*B1779+(1-$K$4)*K1778</f>
        <v>2.9142751607704311</v>
      </c>
    </row>
    <row r="1780" spans="1:11" ht="13.5" x14ac:dyDescent="0.25">
      <c r="A1780" s="3">
        <f>TITRES_STAT!B1783</f>
        <v>44897</v>
      </c>
      <c r="B1780" s="5">
        <f>TITRES_STAT!D1783</f>
        <v>2.9306999999999999</v>
      </c>
      <c r="C1780" s="2">
        <f t="shared" si="213"/>
        <v>3.3700000000000063E-2</v>
      </c>
      <c r="D1780" s="2">
        <f t="shared" si="214"/>
        <v>2.9239199999999999</v>
      </c>
      <c r="E1780" s="2">
        <f t="shared" si="216"/>
        <v>2.934029999999999</v>
      </c>
      <c r="F1780" s="2">
        <f t="shared" si="217"/>
        <v>2.9811899999999998</v>
      </c>
      <c r="G1780" s="2">
        <f t="shared" si="219"/>
        <v>2.9025380000000003</v>
      </c>
      <c r="H1780" s="2">
        <f t="shared" si="215"/>
        <v>2.5957880000000015</v>
      </c>
      <c r="I1780" s="2">
        <f t="array" ref="I1780">SUMPRODUCT(B1764:B1783, (ROW(B1764:B1783)-ROW(B1764)+1)) / (20*21/2)</f>
        <v>2.9149438095238094</v>
      </c>
      <c r="J1780" s="2">
        <f t="shared" si="218"/>
        <v>2.9480457654299448</v>
      </c>
      <c r="K1780" s="2">
        <f t="shared" si="220"/>
        <v>2.9149192721127672</v>
      </c>
    </row>
    <row r="1781" spans="1:11" ht="13.5" x14ac:dyDescent="0.25">
      <c r="A1781" s="3">
        <f>TITRES_STAT!B1784</f>
        <v>44900</v>
      </c>
      <c r="B1781" s="5">
        <f>TITRES_STAT!D1784</f>
        <v>2.7875000000000001</v>
      </c>
      <c r="C1781" s="2">
        <f t="shared" si="213"/>
        <v>-0.14319999999999977</v>
      </c>
      <c r="D1781" s="2">
        <f t="shared" si="214"/>
        <v>2.8969800000000001</v>
      </c>
      <c r="E1781" s="2">
        <f t="shared" si="216"/>
        <v>2.9188699999999996</v>
      </c>
      <c r="F1781" s="2">
        <f t="shared" si="217"/>
        <v>2.9706649999999994</v>
      </c>
      <c r="G1781" s="2">
        <f t="shared" si="219"/>
        <v>2.8995059999999997</v>
      </c>
      <c r="H1781" s="2">
        <f t="shared" si="215"/>
        <v>2.5973460000000017</v>
      </c>
      <c r="I1781" s="2">
        <f t="array" ref="I1781">SUMPRODUCT(B1765:B1784, (ROW(B1765:B1784)-ROW(B1765)+1)) / (20*21/2)</f>
        <v>2.9051638095238088</v>
      </c>
      <c r="J1781" s="2">
        <f t="shared" si="218"/>
        <v>2.9327556925318548</v>
      </c>
      <c r="K1781" s="2">
        <f t="shared" si="220"/>
        <v>2.9099224379122668</v>
      </c>
    </row>
    <row r="1782" spans="1:11" ht="13.5" x14ac:dyDescent="0.25">
      <c r="A1782" s="3">
        <f>TITRES_STAT!B1785</f>
        <v>44901</v>
      </c>
      <c r="B1782" s="5">
        <f>TITRES_STAT!D1785</f>
        <v>2.8549000000000002</v>
      </c>
      <c r="C1782" s="2">
        <f t="shared" si="213"/>
        <v>6.7400000000000126E-2</v>
      </c>
      <c r="D1782" s="2">
        <f t="shared" si="214"/>
        <v>2.87846</v>
      </c>
      <c r="E1782" s="2">
        <f t="shared" si="216"/>
        <v>2.9138199999999999</v>
      </c>
      <c r="F1782" s="2">
        <f t="shared" si="217"/>
        <v>2.96014</v>
      </c>
      <c r="G1782" s="2">
        <f t="shared" si="219"/>
        <v>2.8978219999999992</v>
      </c>
      <c r="H1782" s="2">
        <f t="shared" si="215"/>
        <v>2.5994095000000015</v>
      </c>
      <c r="I1782" s="2">
        <f t="array" ref="I1782">SUMPRODUCT(B1766:B1785, (ROW(B1766:B1785)-ROW(B1766)+1)) / (20*21/2)</f>
        <v>2.8962657142857142</v>
      </c>
      <c r="J1782" s="2">
        <f t="shared" si="218"/>
        <v>2.9253408646716781</v>
      </c>
      <c r="K1782" s="2">
        <f t="shared" si="220"/>
        <v>2.9077646952490408</v>
      </c>
    </row>
    <row r="1783" spans="1:11" ht="13.5" x14ac:dyDescent="0.25">
      <c r="A1783" s="3">
        <f>TITRES_STAT!B1786</f>
        <v>44902</v>
      </c>
      <c r="B1783" s="5">
        <f>TITRES_STAT!D1786</f>
        <v>2.8380000000000001</v>
      </c>
      <c r="C1783" s="2">
        <f t="shared" si="213"/>
        <v>-1.6900000000000137E-2</v>
      </c>
      <c r="D1783" s="2">
        <f t="shared" si="214"/>
        <v>2.8616199999999998</v>
      </c>
      <c r="E1783" s="2">
        <f t="shared" si="216"/>
        <v>2.8986600000000005</v>
      </c>
      <c r="F1783" s="2">
        <f t="shared" si="217"/>
        <v>2.9491899999999998</v>
      </c>
      <c r="G1783" s="2">
        <f t="shared" si="219"/>
        <v>2.8966419999999995</v>
      </c>
      <c r="H1783" s="2">
        <f t="shared" si="215"/>
        <v>2.6013885000000014</v>
      </c>
      <c r="I1783" s="2">
        <f t="array" ref="I1783">SUMPRODUCT(B1767:B1786, (ROW(B1767:B1786)-ROW(B1767)+1)) / (20*21/2)</f>
        <v>2.8858399999999995</v>
      </c>
      <c r="J1783" s="2">
        <f t="shared" si="218"/>
        <v>2.9170226870838993</v>
      </c>
      <c r="K1783" s="2">
        <f t="shared" si="220"/>
        <v>2.9050288248471174</v>
      </c>
    </row>
    <row r="1784" spans="1:11" ht="13.5" x14ac:dyDescent="0.25">
      <c r="A1784" s="3">
        <f>TITRES_STAT!B1787</f>
        <v>44903</v>
      </c>
      <c r="B1784" s="5">
        <f>TITRES_STAT!D1787</f>
        <v>2.8464999999999998</v>
      </c>
      <c r="C1784" s="2">
        <f t="shared" si="213"/>
        <v>8.49999999999973E-3</v>
      </c>
      <c r="D1784" s="2">
        <f t="shared" si="214"/>
        <v>2.8515199999999998</v>
      </c>
      <c r="E1784" s="2">
        <f t="shared" si="216"/>
        <v>2.8885600000000005</v>
      </c>
      <c r="F1784" s="2">
        <f t="shared" si="217"/>
        <v>2.9399299999999995</v>
      </c>
      <c r="G1784" s="2">
        <f t="shared" si="219"/>
        <v>2.8969799999999992</v>
      </c>
      <c r="H1784" s="2">
        <f t="shared" si="215"/>
        <v>2.6034100000000011</v>
      </c>
      <c r="I1784" s="2">
        <f t="array" ref="I1784">SUMPRODUCT(B1768:B1787, (ROW(B1768:B1787)-ROW(B1768)+1)) / (20*21/2)</f>
        <v>2.8757771428571428</v>
      </c>
      <c r="J1784" s="2">
        <f t="shared" si="218"/>
        <v>2.9103062406949567</v>
      </c>
      <c r="K1784" s="2">
        <f t="shared" si="220"/>
        <v>2.9027335768138971</v>
      </c>
    </row>
    <row r="1785" spans="1:11" ht="13.5" x14ac:dyDescent="0.25">
      <c r="A1785" s="3">
        <f>TITRES_STAT!B1788</f>
        <v>44904</v>
      </c>
      <c r="B1785" s="5">
        <f>TITRES_STAT!D1788</f>
        <v>2.8464999999999998</v>
      </c>
      <c r="C1785" s="2">
        <f t="shared" si="213"/>
        <v>0</v>
      </c>
      <c r="D1785" s="2">
        <f t="shared" si="214"/>
        <v>2.8346799999999996</v>
      </c>
      <c r="E1785" s="2">
        <f t="shared" si="216"/>
        <v>2.8792999999999997</v>
      </c>
      <c r="F1785" s="2">
        <f t="shared" si="217"/>
        <v>2.9306699999999997</v>
      </c>
      <c r="G1785" s="2">
        <f t="shared" si="219"/>
        <v>2.8976539999999993</v>
      </c>
      <c r="H1785" s="2">
        <f t="shared" si="215"/>
        <v>2.6054315000000012</v>
      </c>
      <c r="I1785" s="2">
        <f t="array" ref="I1785">SUMPRODUCT(B1769:B1788, (ROW(B1769:B1788)-ROW(B1769)+1)) / (20*21/2)</f>
        <v>2.8612180952380948</v>
      </c>
      <c r="J1785" s="2">
        <f t="shared" si="218"/>
        <v>2.9042294558668655</v>
      </c>
      <c r="K1785" s="2">
        <f t="shared" si="220"/>
        <v>2.9005283385074696</v>
      </c>
    </row>
    <row r="1786" spans="1:11" ht="13.5" x14ac:dyDescent="0.25">
      <c r="A1786" s="3">
        <f>TITRES_STAT!B1789</f>
        <v>44907</v>
      </c>
      <c r="B1786" s="5">
        <f>TITRES_STAT!D1789</f>
        <v>2.8212000000000002</v>
      </c>
      <c r="C1786" s="2">
        <f t="shared" si="213"/>
        <v>-2.5299999999999656E-2</v>
      </c>
      <c r="D1786" s="2">
        <f t="shared" si="214"/>
        <v>2.8414200000000003</v>
      </c>
      <c r="E1786" s="2">
        <f t="shared" si="216"/>
        <v>2.8692000000000002</v>
      </c>
      <c r="F1786" s="2">
        <f t="shared" si="217"/>
        <v>2.9184599999999996</v>
      </c>
      <c r="G1786" s="2">
        <f t="shared" si="219"/>
        <v>2.8971479999999996</v>
      </c>
      <c r="H1786" s="2">
        <f t="shared" si="215"/>
        <v>2.6074105000000007</v>
      </c>
      <c r="I1786" s="2">
        <f t="array" ref="I1786">SUMPRODUCT(B1770:B1789, (ROW(B1770:B1789)-ROW(B1770)+1)) / (20*21/2)</f>
        <v>2.8500309523809522</v>
      </c>
      <c r="J1786" s="2">
        <f t="shared" si="218"/>
        <v>2.8963218886414497</v>
      </c>
      <c r="K1786" s="2">
        <f t="shared" si="220"/>
        <v>2.8974174232718823</v>
      </c>
    </row>
    <row r="1787" spans="1:11" ht="13.5" x14ac:dyDescent="0.25">
      <c r="A1787" s="3">
        <f>TITRES_STAT!B1790</f>
        <v>44908</v>
      </c>
      <c r="B1787" s="5">
        <f>TITRES_STAT!D1790</f>
        <v>2.8128000000000002</v>
      </c>
      <c r="C1787" s="2">
        <f t="shared" si="213"/>
        <v>-8.3999999999999631E-3</v>
      </c>
      <c r="D1787" s="2">
        <f t="shared" si="214"/>
        <v>2.8329999999999997</v>
      </c>
      <c r="E1787" s="2">
        <f t="shared" si="216"/>
        <v>2.8557299999999999</v>
      </c>
      <c r="F1787" s="2">
        <f t="shared" si="217"/>
        <v>2.9066700000000001</v>
      </c>
      <c r="G1787" s="2">
        <f t="shared" si="219"/>
        <v>2.8973179999999998</v>
      </c>
      <c r="H1787" s="2">
        <f t="shared" si="215"/>
        <v>2.609642500000001</v>
      </c>
      <c r="I1787" s="2">
        <f t="array" ref="I1787">SUMPRODUCT(B1771:B1790, (ROW(B1771:B1790)-ROW(B1771)+1)) / (20*21/2)</f>
        <v>2.8400066666666666</v>
      </c>
      <c r="J1787" s="2">
        <f t="shared" si="218"/>
        <v>2.8883674230565499</v>
      </c>
      <c r="K1787" s="2">
        <f t="shared" si="220"/>
        <v>2.8940990929474948</v>
      </c>
    </row>
    <row r="1788" spans="1:11" ht="13.5" x14ac:dyDescent="0.25">
      <c r="A1788" s="3">
        <f>TITRES_STAT!B1791</f>
        <v>44909</v>
      </c>
      <c r="B1788" s="5">
        <f>TITRES_STAT!D1791</f>
        <v>2.7538</v>
      </c>
      <c r="C1788" s="2">
        <f t="shared" si="213"/>
        <v>-5.9000000000000163E-2</v>
      </c>
      <c r="D1788" s="2">
        <f t="shared" si="214"/>
        <v>2.8161599999999996</v>
      </c>
      <c r="E1788" s="2">
        <f t="shared" si="216"/>
        <v>2.8388900000000001</v>
      </c>
      <c r="F1788" s="2">
        <f t="shared" si="217"/>
        <v>2.8965649999999998</v>
      </c>
      <c r="G1788" s="2">
        <f t="shared" si="219"/>
        <v>2.8990019999999999</v>
      </c>
      <c r="H1788" s="2">
        <f t="shared" si="215"/>
        <v>2.6114530000000009</v>
      </c>
      <c r="I1788" s="2">
        <f t="array" ref="I1788">SUMPRODUCT(B1772:B1791, (ROW(B1772:B1791)-ROW(B1772)+1)) / (20*21/2)</f>
        <v>2.830265238095238</v>
      </c>
      <c r="J1788" s="2">
        <f t="shared" si="218"/>
        <v>2.8755514780035454</v>
      </c>
      <c r="K1788" s="2">
        <f t="shared" si="220"/>
        <v>2.8885971677338675</v>
      </c>
    </row>
    <row r="1789" spans="1:11" ht="13.5" x14ac:dyDescent="0.25">
      <c r="A1789" s="3">
        <f>TITRES_STAT!B1792</f>
        <v>44910</v>
      </c>
      <c r="B1789" s="5">
        <f>TITRES_STAT!D1792</f>
        <v>2.7791000000000001</v>
      </c>
      <c r="C1789" s="2">
        <f t="shared" si="213"/>
        <v>2.53000000000001E-2</v>
      </c>
      <c r="D1789" s="2">
        <f t="shared" si="214"/>
        <v>2.8026799999999996</v>
      </c>
      <c r="E1789" s="2">
        <f t="shared" si="216"/>
        <v>2.8271000000000002</v>
      </c>
      <c r="F1789" s="2">
        <f t="shared" si="217"/>
        <v>2.8843549999999998</v>
      </c>
      <c r="G1789" s="2">
        <f t="shared" si="219"/>
        <v>2.8983280000000002</v>
      </c>
      <c r="H1789" s="2">
        <f t="shared" si="215"/>
        <v>2.6133060000000006</v>
      </c>
      <c r="I1789" s="2">
        <f t="array" ref="I1789">SUMPRODUCT(B1773:B1792, (ROW(B1773:B1792)-ROW(B1773)+1)) / (20*21/2)</f>
        <v>2.8132971428571425</v>
      </c>
      <c r="J1789" s="2">
        <f t="shared" si="218"/>
        <v>2.8663656229555889</v>
      </c>
      <c r="K1789" s="2">
        <f t="shared" si="220"/>
        <v>2.8843031611560686</v>
      </c>
    </row>
    <row r="1790" spans="1:11" ht="13.5" x14ac:dyDescent="0.25">
      <c r="A1790" s="3">
        <f>TITRES_STAT!B1793</f>
        <v>44911</v>
      </c>
      <c r="B1790" s="5">
        <f>TITRES_STAT!D1793</f>
        <v>2.7791000000000001</v>
      </c>
      <c r="C1790" s="2">
        <f t="shared" si="213"/>
        <v>0</v>
      </c>
      <c r="D1790" s="2">
        <f t="shared" si="214"/>
        <v>2.7892000000000001</v>
      </c>
      <c r="E1790" s="2">
        <f t="shared" si="216"/>
        <v>2.8119399999999999</v>
      </c>
      <c r="F1790" s="2">
        <f t="shared" si="217"/>
        <v>2.8729849999999995</v>
      </c>
      <c r="G1790" s="2">
        <f t="shared" si="219"/>
        <v>2.8973180000000003</v>
      </c>
      <c r="H1790" s="2">
        <f t="shared" si="215"/>
        <v>2.615243</v>
      </c>
      <c r="I1790" s="2">
        <f t="array" ref="I1790">SUMPRODUCT(B1774:B1793, (ROW(B1774:B1793)-ROW(B1774)+1)) / (20*21/2)</f>
        <v>2.7989814285714294</v>
      </c>
      <c r="J1790" s="2">
        <f t="shared" si="218"/>
        <v>2.8580546112455329</v>
      </c>
      <c r="K1790" s="2">
        <f t="shared" si="220"/>
        <v>2.8801775469930853</v>
      </c>
    </row>
    <row r="1791" spans="1:11" ht="13.5" x14ac:dyDescent="0.25">
      <c r="A1791" s="3">
        <f>TITRES_STAT!B1794</f>
        <v>44914</v>
      </c>
      <c r="B1791" s="5">
        <f>TITRES_STAT!D1794</f>
        <v>2.7707000000000002</v>
      </c>
      <c r="C1791" s="2">
        <f t="shared" si="213"/>
        <v>-8.3999999999999631E-3</v>
      </c>
      <c r="D1791" s="2">
        <f t="shared" si="214"/>
        <v>2.7791000000000001</v>
      </c>
      <c r="E1791" s="2">
        <f t="shared" si="216"/>
        <v>2.81026</v>
      </c>
      <c r="F1791" s="2">
        <f t="shared" si="217"/>
        <v>2.8645649999999998</v>
      </c>
      <c r="G1791" s="2">
        <f t="shared" si="219"/>
        <v>2.8961400000000004</v>
      </c>
      <c r="H1791" s="2">
        <f t="shared" si="215"/>
        <v>2.6173905000000004</v>
      </c>
      <c r="I1791" s="2">
        <f t="array" ref="I1791">SUMPRODUCT(B1775:B1794, (ROW(B1775:B1794)-ROW(B1775)+1)) / (20*21/2)</f>
        <v>2.784419523809524</v>
      </c>
      <c r="J1791" s="2">
        <f t="shared" si="218"/>
        <v>2.8497351244602442</v>
      </c>
      <c r="K1791" s="2">
        <f t="shared" si="220"/>
        <v>2.8758843098561018</v>
      </c>
    </row>
    <row r="1792" spans="1:11" ht="13.5" x14ac:dyDescent="0.25">
      <c r="A1792" s="3">
        <f>TITRES_STAT!B1795</f>
        <v>44915</v>
      </c>
      <c r="B1792" s="5">
        <f>TITRES_STAT!D1795</f>
        <v>2.6863999999999999</v>
      </c>
      <c r="C1792" s="2">
        <f t="shared" si="213"/>
        <v>-8.4300000000000264E-2</v>
      </c>
      <c r="D1792" s="2">
        <f t="shared" si="214"/>
        <v>2.7538199999999997</v>
      </c>
      <c r="E1792" s="2">
        <f t="shared" si="216"/>
        <v>2.7934099999999997</v>
      </c>
      <c r="F1792" s="2">
        <f t="shared" si="217"/>
        <v>2.8536149999999996</v>
      </c>
      <c r="G1792" s="2">
        <f t="shared" si="219"/>
        <v>2.8939500000000002</v>
      </c>
      <c r="H1792" s="2">
        <f t="shared" si="215"/>
        <v>2.6190325000000008</v>
      </c>
      <c r="I1792" s="2">
        <f t="array" ref="I1792">SUMPRODUCT(B1776:B1795, (ROW(B1776:B1795)-ROW(B1776)+1)) / (20*21/2)</f>
        <v>2.7630819047619051</v>
      </c>
      <c r="J1792" s="2">
        <f t="shared" si="218"/>
        <v>2.8341793983211736</v>
      </c>
      <c r="K1792" s="2">
        <f t="shared" si="220"/>
        <v>2.8684535526068431</v>
      </c>
    </row>
    <row r="1793" spans="1:11" ht="13.5" x14ac:dyDescent="0.25">
      <c r="A1793" s="3">
        <f>TITRES_STAT!B1796</f>
        <v>44916</v>
      </c>
      <c r="B1793" s="5">
        <f>TITRES_STAT!D1796</f>
        <v>2.7033</v>
      </c>
      <c r="C1793" s="2">
        <f t="shared" si="213"/>
        <v>1.6900000000000137E-2</v>
      </c>
      <c r="D1793" s="2">
        <f t="shared" si="214"/>
        <v>2.7437200000000002</v>
      </c>
      <c r="E1793" s="2">
        <f t="shared" si="216"/>
        <v>2.7799399999999999</v>
      </c>
      <c r="F1793" s="2">
        <f t="shared" si="217"/>
        <v>2.8392999999999997</v>
      </c>
      <c r="G1793" s="2">
        <f t="shared" si="219"/>
        <v>2.8927720000000003</v>
      </c>
      <c r="H1793" s="2">
        <f t="shared" si="215"/>
        <v>2.620927500000001</v>
      </c>
      <c r="I1793" s="2">
        <f t="array" ref="I1793">SUMPRODUCT(B1777:B1796, (ROW(B1777:B1796)-ROW(B1777)+1)) / (20*21/2)</f>
        <v>2.7377390476190473</v>
      </c>
      <c r="J1793" s="2">
        <f t="shared" si="218"/>
        <v>2.8217146937191568</v>
      </c>
      <c r="K1793" s="2">
        <f t="shared" si="220"/>
        <v>2.8619769427006925</v>
      </c>
    </row>
    <row r="1794" spans="1:11" ht="13.5" x14ac:dyDescent="0.25">
      <c r="A1794" s="3">
        <f>TITRES_STAT!B1797</f>
        <v>44917</v>
      </c>
      <c r="B1794" s="5">
        <f>TITRES_STAT!D1797</f>
        <v>2.6863999999999999</v>
      </c>
      <c r="C1794" s="2">
        <f t="shared" si="213"/>
        <v>-1.6900000000000137E-2</v>
      </c>
      <c r="D1794" s="2">
        <f t="shared" si="214"/>
        <v>2.7251800000000004</v>
      </c>
      <c r="E1794" s="2">
        <f t="shared" si="216"/>
        <v>2.7639299999999998</v>
      </c>
      <c r="F1794" s="2">
        <f t="shared" si="217"/>
        <v>2.8262449999999997</v>
      </c>
      <c r="G1794" s="2">
        <f t="shared" si="219"/>
        <v>2.8904140000000003</v>
      </c>
      <c r="H1794" s="2">
        <f t="shared" si="215"/>
        <v>2.6227380000000018</v>
      </c>
      <c r="I1794" s="2">
        <f t="array" ref="I1794">SUMPRODUCT(B1778:B1797, (ROW(B1778:B1797)-ROW(B1778)+1)) / (20*21/2)</f>
        <v>2.7125909523809524</v>
      </c>
      <c r="J1794" s="2">
        <f t="shared" si="218"/>
        <v>2.8088275800316183</v>
      </c>
      <c r="K1794" s="2">
        <f t="shared" si="220"/>
        <v>2.8550915723987047</v>
      </c>
    </row>
    <row r="1795" spans="1:11" ht="13.5" x14ac:dyDescent="0.25">
      <c r="A1795" s="3">
        <f>TITRES_STAT!B1798</f>
        <v>44918</v>
      </c>
      <c r="B1795" s="5">
        <f>TITRES_STAT!D1798</f>
        <v>2.6021999999999998</v>
      </c>
      <c r="C1795" s="2">
        <f t="shared" si="213"/>
        <v>-8.4200000000000053E-2</v>
      </c>
      <c r="D1795" s="2">
        <f t="shared" si="214"/>
        <v>2.6898000000000004</v>
      </c>
      <c r="E1795" s="2">
        <f t="shared" si="216"/>
        <v>2.7394999999999996</v>
      </c>
      <c r="F1795" s="2">
        <f t="shared" si="217"/>
        <v>2.8093999999999992</v>
      </c>
      <c r="G1795" s="2">
        <f t="shared" si="219"/>
        <v>2.8868760000000004</v>
      </c>
      <c r="H1795" s="2">
        <f t="shared" si="215"/>
        <v>2.6242115000000017</v>
      </c>
      <c r="I1795" s="2">
        <f t="array" ref="I1795">SUMPRODUCT(B1779:B1798, (ROW(B1779:B1798)-ROW(B1779)+1)) / (20*21/2)</f>
        <v>2.6814290476190483</v>
      </c>
      <c r="J1795" s="2">
        <f t="shared" si="218"/>
        <v>2.7891487628857496</v>
      </c>
      <c r="K1795" s="2">
        <f t="shared" si="220"/>
        <v>2.8451742558340496</v>
      </c>
    </row>
    <row r="1796" spans="1:11" ht="13.5" x14ac:dyDescent="0.25">
      <c r="A1796" s="3">
        <f>TITRES_STAT!B1799</f>
        <v>44921</v>
      </c>
      <c r="B1796" s="5">
        <f>TITRES_STAT!D1799</f>
        <v>2.5432999999999999</v>
      </c>
      <c r="C1796" s="2">
        <f t="shared" ref="C1796:C1859" si="221">B1796-B1795</f>
        <v>-5.8899999999999952E-2</v>
      </c>
      <c r="D1796" s="2">
        <f t="shared" si="214"/>
        <v>2.64432</v>
      </c>
      <c r="E1796" s="2">
        <f t="shared" si="216"/>
        <v>2.7117099999999996</v>
      </c>
      <c r="F1796" s="2">
        <f t="shared" si="217"/>
        <v>2.7904550000000001</v>
      </c>
      <c r="G1796" s="2">
        <f t="shared" si="219"/>
        <v>2.8814860000000007</v>
      </c>
      <c r="H1796" s="2">
        <f t="shared" si="215"/>
        <v>2.6251380000000015</v>
      </c>
      <c r="I1796" s="2">
        <f t="array" ref="I1796">SUMPRODUCT(B1780:B1799, (ROW(B1780:B1799)-ROW(B1780)+1)) / (20*21/2)</f>
        <v>2.6501528571428574</v>
      </c>
      <c r="J1796" s="2">
        <f t="shared" si="218"/>
        <v>2.7657345949918688</v>
      </c>
      <c r="K1796" s="2">
        <f t="shared" si="220"/>
        <v>2.8333360497229103</v>
      </c>
    </row>
    <row r="1797" spans="1:11" ht="13.5" x14ac:dyDescent="0.25">
      <c r="A1797" s="3">
        <f>TITRES_STAT!B1800</f>
        <v>44922</v>
      </c>
      <c r="B1797" s="5">
        <f>TITRES_STAT!D1800</f>
        <v>2.5264000000000002</v>
      </c>
      <c r="C1797" s="2">
        <f t="shared" si="221"/>
        <v>-1.6899999999999693E-2</v>
      </c>
      <c r="D1797" s="2">
        <f t="shared" si="214"/>
        <v>2.61232</v>
      </c>
      <c r="E1797" s="2">
        <f t="shared" si="216"/>
        <v>2.6830699999999994</v>
      </c>
      <c r="F1797" s="2">
        <f t="shared" si="217"/>
        <v>2.7694000000000001</v>
      </c>
      <c r="G1797" s="2">
        <f t="shared" si="219"/>
        <v>2.8757580000000003</v>
      </c>
      <c r="H1797" s="2">
        <f t="shared" si="215"/>
        <v>2.625980000000002</v>
      </c>
      <c r="I1797" s="2">
        <f t="array" ref="I1797">SUMPRODUCT(B1781:B1800, (ROW(B1781:B1800)-ROW(B1781)+1)) / (20*21/2)</f>
        <v>2.6267719047619051</v>
      </c>
      <c r="J1797" s="2">
        <f t="shared" si="218"/>
        <v>2.7429408240402622</v>
      </c>
      <c r="K1797" s="2">
        <f t="shared" si="220"/>
        <v>2.8212993418906396</v>
      </c>
    </row>
    <row r="1798" spans="1:11" ht="13.5" x14ac:dyDescent="0.25">
      <c r="A1798" s="3">
        <f>TITRES_STAT!B1801</f>
        <v>44923</v>
      </c>
      <c r="B1798" s="5">
        <f>TITRES_STAT!D1801</f>
        <v>2.4422000000000001</v>
      </c>
      <c r="C1798" s="2">
        <f t="shared" si="221"/>
        <v>-8.4200000000000053E-2</v>
      </c>
      <c r="D1798" s="2">
        <f t="shared" ref="D1798:D1861" si="222">AVERAGE(B1794:B1798)</f>
        <v>2.5600999999999998</v>
      </c>
      <c r="E1798" s="2">
        <f t="shared" si="216"/>
        <v>2.65191</v>
      </c>
      <c r="F1798" s="2">
        <f t="shared" si="217"/>
        <v>2.7453999999999996</v>
      </c>
      <c r="G1798" s="2">
        <f t="shared" si="219"/>
        <v>2.8691880000000003</v>
      </c>
      <c r="H1798" s="2">
        <f t="shared" si="215"/>
        <v>2.6264010000000013</v>
      </c>
      <c r="I1798" s="2">
        <f t="array" ref="I1798">SUMPRODUCT(B1782:B1801, (ROW(B1782:B1801)-ROW(B1782)+1)) / (20*21/2)</f>
        <v>2.6063566666666662</v>
      </c>
      <c r="J1798" s="2">
        <f t="shared" si="218"/>
        <v>2.7142988407983322</v>
      </c>
      <c r="K1798" s="2">
        <f t="shared" si="220"/>
        <v>2.806432701032183</v>
      </c>
    </row>
    <row r="1799" spans="1:11" ht="13.5" x14ac:dyDescent="0.25">
      <c r="A1799" s="3">
        <f>TITRES_STAT!B1802</f>
        <v>44924</v>
      </c>
      <c r="B1799" s="5">
        <f>TITRES_STAT!D1802</f>
        <v>2.4169999999999998</v>
      </c>
      <c r="C1799" s="2">
        <f t="shared" si="221"/>
        <v>-2.5200000000000333E-2</v>
      </c>
      <c r="D1799" s="2">
        <f t="shared" si="222"/>
        <v>2.5062199999999999</v>
      </c>
      <c r="E1799" s="2">
        <f t="shared" si="216"/>
        <v>2.6156999999999995</v>
      </c>
      <c r="F1799" s="2">
        <f t="shared" si="217"/>
        <v>2.7214</v>
      </c>
      <c r="G1799" s="2">
        <f t="shared" si="219"/>
        <v>2.8619460000000005</v>
      </c>
      <c r="H1799" s="2">
        <f t="shared" si="215"/>
        <v>2.6266960000000013</v>
      </c>
      <c r="I1799" s="2">
        <f t="array" ref="I1799">SUMPRODUCT(B1783:B1802, (ROW(B1783:B1802)-ROW(B1783)+1)) / (20*21/2)</f>
        <v>2.5897947619047619</v>
      </c>
      <c r="J1799" s="2">
        <f t="shared" si="218"/>
        <v>2.6859846654842054</v>
      </c>
      <c r="K1799" s="2">
        <f t="shared" si="220"/>
        <v>2.7911608304034701</v>
      </c>
    </row>
    <row r="1800" spans="1:11" ht="13.5" x14ac:dyDescent="0.25">
      <c r="A1800" s="3">
        <f>TITRES_STAT!B1803</f>
        <v>44925</v>
      </c>
      <c r="B1800" s="5">
        <f>TITRES_STAT!D1803</f>
        <v>2.4759000000000002</v>
      </c>
      <c r="C1800" s="2">
        <f t="shared" si="221"/>
        <v>5.8900000000000396E-2</v>
      </c>
      <c r="D1800" s="2">
        <f t="shared" si="222"/>
        <v>2.4809600000000005</v>
      </c>
      <c r="E1800" s="2">
        <f t="shared" si="216"/>
        <v>2.5853800000000002</v>
      </c>
      <c r="F1800" s="2">
        <f t="shared" si="217"/>
        <v>2.6986600000000003</v>
      </c>
      <c r="G1800" s="2">
        <f t="shared" si="219"/>
        <v>2.8553780000000004</v>
      </c>
      <c r="H1800" s="2">
        <f t="shared" si="215"/>
        <v>2.6274120000000005</v>
      </c>
      <c r="I1800" s="2">
        <f t="array" ref="I1800">SUMPRODUCT(B1784:B1803, (ROW(B1784:B1803)-ROW(B1784)+1)) / (20*21/2)</f>
        <v>2.5732676190476194</v>
      </c>
      <c r="J1800" s="2">
        <f t="shared" si="218"/>
        <v>2.6659766021047577</v>
      </c>
      <c r="K1800" s="2">
        <f t="shared" si="220"/>
        <v>2.7787976605837263</v>
      </c>
    </row>
    <row r="1801" spans="1:11" ht="13.5" x14ac:dyDescent="0.25">
      <c r="A1801" s="3">
        <f>TITRES_STAT!B1804</f>
        <v>44928</v>
      </c>
      <c r="B1801" s="5">
        <f>TITRES_STAT!D1804</f>
        <v>2.4843000000000002</v>
      </c>
      <c r="C1801" s="2">
        <f t="shared" si="221"/>
        <v>8.3999999999999631E-3</v>
      </c>
      <c r="D1801" s="2">
        <f t="shared" si="222"/>
        <v>2.46916</v>
      </c>
      <c r="E1801" s="2">
        <f t="shared" si="216"/>
        <v>2.55674</v>
      </c>
      <c r="F1801" s="2">
        <f t="shared" si="217"/>
        <v>2.6835000000000004</v>
      </c>
      <c r="G1801" s="2">
        <f t="shared" si="219"/>
        <v>2.8483040000000006</v>
      </c>
      <c r="H1801" s="2">
        <f t="shared" si="215"/>
        <v>2.6280435</v>
      </c>
      <c r="I1801" s="2">
        <f t="array" ref="I1801">SUMPRODUCT(B1785:B1804, (ROW(B1785:B1804)-ROW(B1785)+1)) / (20*21/2)</f>
        <v>2.5575847619047618</v>
      </c>
      <c r="J1801" s="2">
        <f t="shared" si="218"/>
        <v>2.6486740685709713</v>
      </c>
      <c r="K1801" s="2">
        <f t="shared" si="220"/>
        <v>2.767248732717698</v>
      </c>
    </row>
    <row r="1802" spans="1:11" ht="13.5" x14ac:dyDescent="0.25">
      <c r="A1802" s="3">
        <f>TITRES_STAT!B1805</f>
        <v>44929</v>
      </c>
      <c r="B1802" s="5">
        <f>TITRES_STAT!D1805</f>
        <v>2.5095999999999998</v>
      </c>
      <c r="C1802" s="2">
        <f t="shared" si="221"/>
        <v>2.5299999999999656E-2</v>
      </c>
      <c r="D1802" s="2">
        <f t="shared" si="222"/>
        <v>2.4658000000000002</v>
      </c>
      <c r="E1802" s="2">
        <f t="shared" si="216"/>
        <v>2.5390600000000001</v>
      </c>
      <c r="F1802" s="2">
        <f t="shared" si="217"/>
        <v>2.6662350000000004</v>
      </c>
      <c r="G1802" s="2">
        <f t="shared" si="219"/>
        <v>2.8420720000000013</v>
      </c>
      <c r="H1802" s="2">
        <f t="shared" ref="H1802:H1865" si="223">AVERAGE(B1603:B1802)</f>
        <v>2.6288855</v>
      </c>
      <c r="I1802" s="2">
        <f t="array" ref="I1802">SUMPRODUCT(B1786:B1805, (ROW(B1786:B1805)-ROW(B1786)+1)) / (20*21/2)</f>
        <v>2.5420266666666671</v>
      </c>
      <c r="J1802" s="2">
        <f t="shared" si="218"/>
        <v>2.6354289191832594</v>
      </c>
      <c r="K1802" s="2">
        <f t="shared" si="220"/>
        <v>2.7571448608464157</v>
      </c>
    </row>
    <row r="1803" spans="1:11" ht="13.5" x14ac:dyDescent="0.25">
      <c r="A1803" s="3">
        <f>TITRES_STAT!B1806</f>
        <v>44930</v>
      </c>
      <c r="B1803" s="5">
        <f>TITRES_STAT!D1806</f>
        <v>2.4927000000000001</v>
      </c>
      <c r="C1803" s="2">
        <f t="shared" si="221"/>
        <v>-1.6899999999999693E-2</v>
      </c>
      <c r="D1803" s="2">
        <f t="shared" si="222"/>
        <v>2.4759000000000002</v>
      </c>
      <c r="E1803" s="2">
        <f t="shared" si="216"/>
        <v>2.5179999999999998</v>
      </c>
      <c r="F1803" s="2">
        <f t="shared" si="217"/>
        <v>2.6489699999999998</v>
      </c>
      <c r="G1803" s="2">
        <f t="shared" si="219"/>
        <v>2.8360080000000005</v>
      </c>
      <c r="H1803" s="2">
        <f t="shared" si="223"/>
        <v>2.6296430000000002</v>
      </c>
      <c r="I1803" s="2">
        <f t="array" ref="I1803">SUMPRODUCT(B1787:B1806, (ROW(B1787:B1806)-ROW(B1787)+1)) / (20*21/2)</f>
        <v>2.5282733333333334</v>
      </c>
      <c r="J1803" s="2">
        <f t="shared" si="218"/>
        <v>2.621835688784854</v>
      </c>
      <c r="K1803" s="2">
        <f t="shared" si="220"/>
        <v>2.7467744741465561</v>
      </c>
    </row>
    <row r="1804" spans="1:11" ht="13.5" x14ac:dyDescent="0.25">
      <c r="A1804" s="3">
        <f>TITRES_STAT!B1807</f>
        <v>44931</v>
      </c>
      <c r="B1804" s="5">
        <f>TITRES_STAT!D1807</f>
        <v>2.4843000000000002</v>
      </c>
      <c r="C1804" s="2">
        <f t="shared" si="221"/>
        <v>-8.3999999999999631E-3</v>
      </c>
      <c r="D1804" s="2">
        <f t="shared" si="222"/>
        <v>2.48936</v>
      </c>
      <c r="E1804" s="2">
        <f t="shared" ref="E1804:E1867" si="224">AVERAGE(B1795:B1804)</f>
        <v>2.4977900000000002</v>
      </c>
      <c r="F1804" s="2">
        <f t="shared" si="217"/>
        <v>2.6308599999999998</v>
      </c>
      <c r="G1804" s="2">
        <f t="shared" si="219"/>
        <v>2.8287640000000005</v>
      </c>
      <c r="H1804" s="2">
        <f t="shared" si="223"/>
        <v>2.6302745000000005</v>
      </c>
      <c r="I1804" s="2">
        <f t="array" ref="I1804">SUMPRODUCT(B1788:B1807, (ROW(B1788:B1807)-ROW(B1788)+1)) / (20*21/2)</f>
        <v>2.512194761904762</v>
      </c>
      <c r="J1804" s="2">
        <f t="shared" si="218"/>
        <v>2.6087370517577253</v>
      </c>
      <c r="K1804" s="2">
        <f t="shared" si="220"/>
        <v>2.736481357513358</v>
      </c>
    </row>
    <row r="1805" spans="1:11" ht="13.5" x14ac:dyDescent="0.25">
      <c r="A1805" s="3">
        <f>TITRES_STAT!B1808</f>
        <v>44932</v>
      </c>
      <c r="B1805" s="5">
        <f>TITRES_STAT!D1808</f>
        <v>2.4674999999999998</v>
      </c>
      <c r="C1805" s="2">
        <f t="shared" si="221"/>
        <v>-1.680000000000037E-2</v>
      </c>
      <c r="D1805" s="2">
        <f t="shared" si="222"/>
        <v>2.4876800000000001</v>
      </c>
      <c r="E1805" s="2">
        <f t="shared" si="224"/>
        <v>2.4843200000000003</v>
      </c>
      <c r="F1805" s="2">
        <f t="shared" si="217"/>
        <v>2.6119099999999995</v>
      </c>
      <c r="G1805" s="2">
        <f t="shared" si="219"/>
        <v>2.8200060000000007</v>
      </c>
      <c r="H1805" s="2">
        <f t="shared" si="223"/>
        <v>2.6308639999999999</v>
      </c>
      <c r="I1805" s="2">
        <f t="array" ref="I1805">SUMPRODUCT(B1789:B1808, (ROW(B1789:B1808)-ROW(B1789)+1)) / (20*21/2)</f>
        <v>2.4987609523809526</v>
      </c>
      <c r="J1805" s="2">
        <f t="shared" si="218"/>
        <v>2.5952859039712752</v>
      </c>
      <c r="K1805" s="2">
        <f t="shared" si="220"/>
        <v>2.7259330689834225</v>
      </c>
    </row>
    <row r="1806" spans="1:11" ht="13.5" x14ac:dyDescent="0.25">
      <c r="A1806" s="3">
        <f>TITRES_STAT!B1809</f>
        <v>44935</v>
      </c>
      <c r="B1806" s="5">
        <f>TITRES_STAT!D1809</f>
        <v>2.4674999999999998</v>
      </c>
      <c r="C1806" s="2">
        <f t="shared" si="221"/>
        <v>0</v>
      </c>
      <c r="D1806" s="2">
        <f t="shared" si="222"/>
        <v>2.4843199999999999</v>
      </c>
      <c r="E1806" s="2">
        <f t="shared" si="224"/>
        <v>2.4767400000000004</v>
      </c>
      <c r="F1806" s="2">
        <f t="shared" si="217"/>
        <v>2.5942249999999998</v>
      </c>
      <c r="G1806" s="2">
        <f t="shared" si="219"/>
        <v>2.811922</v>
      </c>
      <c r="H1806" s="2">
        <f t="shared" si="223"/>
        <v>2.6314535000000001</v>
      </c>
      <c r="I1806" s="2">
        <f t="array" ref="I1806">SUMPRODUCT(B1790:B1809, (ROW(B1790:B1809)-ROW(B1790)+1)) / (20*21/2)</f>
        <v>2.4860509523809524</v>
      </c>
      <c r="J1806" s="2">
        <f t="shared" si="218"/>
        <v>2.5831158178787725</v>
      </c>
      <c r="K1806" s="2">
        <f t="shared" si="220"/>
        <v>2.7157984388272096</v>
      </c>
    </row>
    <row r="1807" spans="1:11" ht="13.5" x14ac:dyDescent="0.25">
      <c r="A1807" s="3">
        <f>TITRES_STAT!B1810</f>
        <v>44936</v>
      </c>
      <c r="B1807" s="5">
        <f>TITRES_STAT!D1810</f>
        <v>2.4253999999999998</v>
      </c>
      <c r="C1807" s="2">
        <f t="shared" si="221"/>
        <v>-4.2100000000000026E-2</v>
      </c>
      <c r="D1807" s="2">
        <f t="shared" si="222"/>
        <v>2.4674799999999997</v>
      </c>
      <c r="E1807" s="2">
        <f t="shared" si="224"/>
        <v>2.4666400000000004</v>
      </c>
      <c r="F1807" s="2">
        <f t="shared" si="217"/>
        <v>2.5748549999999994</v>
      </c>
      <c r="G1807" s="2">
        <f t="shared" si="219"/>
        <v>2.7996280000000002</v>
      </c>
      <c r="H1807" s="2">
        <f t="shared" si="223"/>
        <v>2.6318325000000002</v>
      </c>
      <c r="I1807" s="2">
        <f t="array" ref="I1807">SUMPRODUCT(B1791:B1810, (ROW(B1791:B1810)-ROW(B1791)+1)) / (20*21/2)</f>
        <v>2.4750252380952382</v>
      </c>
      <c r="J1807" s="2">
        <f t="shared" si="218"/>
        <v>2.56809526379508</v>
      </c>
      <c r="K1807" s="2">
        <f t="shared" si="220"/>
        <v>2.7044102647555541</v>
      </c>
    </row>
    <row r="1808" spans="1:11" ht="13.5" x14ac:dyDescent="0.25">
      <c r="A1808" s="3">
        <f>TITRES_STAT!B1811</f>
        <v>44937</v>
      </c>
      <c r="B1808" s="5">
        <f>TITRES_STAT!D1811</f>
        <v>2.4338000000000002</v>
      </c>
      <c r="C1808" s="2">
        <f t="shared" si="221"/>
        <v>8.4000000000004071E-3</v>
      </c>
      <c r="D1808" s="2">
        <f t="shared" si="222"/>
        <v>2.4556999999999998</v>
      </c>
      <c r="E1808" s="2">
        <f t="shared" si="224"/>
        <v>2.4658000000000007</v>
      </c>
      <c r="F1808" s="2">
        <f t="shared" si="217"/>
        <v>2.5588549999999994</v>
      </c>
      <c r="G1808" s="2">
        <f t="shared" si="219"/>
        <v>2.7864900000000001</v>
      </c>
      <c r="H1808" s="2">
        <f t="shared" si="223"/>
        <v>2.6322535</v>
      </c>
      <c r="I1808" s="2">
        <f t="array" ref="I1808">SUMPRODUCT(B1792:B1811, (ROW(B1792:B1811)-ROW(B1792)+1)) / (20*21/2)</f>
        <v>2.4616742857142855</v>
      </c>
      <c r="J1808" s="2">
        <f t="shared" si="218"/>
        <v>2.555305238671739</v>
      </c>
      <c r="K1808" s="2">
        <f t="shared" si="220"/>
        <v>2.6937980975102382</v>
      </c>
    </row>
    <row r="1809" spans="1:11" ht="13.5" x14ac:dyDescent="0.25">
      <c r="A1809" s="3">
        <f>TITRES_STAT!B1812</f>
        <v>44938</v>
      </c>
      <c r="B1809" s="5">
        <f>TITRES_STAT!D1812</f>
        <v>2.4253999999999998</v>
      </c>
      <c r="C1809" s="2">
        <f t="shared" si="221"/>
        <v>-8.4000000000004071E-3</v>
      </c>
      <c r="D1809" s="2">
        <f t="shared" si="222"/>
        <v>2.4439199999999999</v>
      </c>
      <c r="E1809" s="2">
        <f t="shared" si="224"/>
        <v>2.4666399999999999</v>
      </c>
      <c r="F1809" s="2">
        <f t="shared" si="217"/>
        <v>2.5411699999999997</v>
      </c>
      <c r="G1809" s="2">
        <f t="shared" si="219"/>
        <v>2.7757100000000001</v>
      </c>
      <c r="H1809" s="2">
        <f t="shared" si="223"/>
        <v>2.6328429999999998</v>
      </c>
      <c r="I1809" s="2">
        <f t="array" ref="I1809">SUMPRODUCT(B1793:B1812, (ROW(B1793:B1812)-ROW(B1793)+1)) / (20*21/2)</f>
        <v>2.4573871428571428</v>
      </c>
      <c r="J1809" s="2">
        <f t="shared" si="218"/>
        <v>2.5429333111791923</v>
      </c>
      <c r="K1809" s="2">
        <f t="shared" si="220"/>
        <v>2.6832726819216015</v>
      </c>
    </row>
    <row r="1810" spans="1:11" ht="13.5" x14ac:dyDescent="0.25">
      <c r="A1810" s="3">
        <f>TITRES_STAT!B1813</f>
        <v>44939</v>
      </c>
      <c r="B1810" s="5">
        <f>TITRES_STAT!D1813</f>
        <v>2.4253999999999998</v>
      </c>
      <c r="C1810" s="2">
        <f t="shared" si="221"/>
        <v>0</v>
      </c>
      <c r="D1810" s="2">
        <f t="shared" si="222"/>
        <v>2.4354999999999998</v>
      </c>
      <c r="E1810" s="2">
        <f t="shared" si="224"/>
        <v>2.4615900000000002</v>
      </c>
      <c r="F1810" s="2">
        <f t="shared" si="217"/>
        <v>2.523485</v>
      </c>
      <c r="G1810" s="2">
        <f t="shared" si="219"/>
        <v>2.7642579999999999</v>
      </c>
      <c r="H1810" s="2">
        <f t="shared" si="223"/>
        <v>2.6331800000000003</v>
      </c>
      <c r="I1810" s="2">
        <f t="array" ref="I1810">SUMPRODUCT(B1794:B1813, (ROW(B1794:B1813)-ROW(B1794)+1)) / (20*21/2)</f>
        <v>2.4638014285714283</v>
      </c>
      <c r="J1810" s="2">
        <f t="shared" si="218"/>
        <v>2.5317396624954598</v>
      </c>
      <c r="K1810" s="2">
        <f t="shared" si="220"/>
        <v>2.6731600277285974</v>
      </c>
    </row>
    <row r="1811" spans="1:11" ht="13.5" x14ac:dyDescent="0.25">
      <c r="A1811" s="3">
        <f>TITRES_STAT!B1814</f>
        <v>44942</v>
      </c>
      <c r="B1811" s="5">
        <f>TITRES_STAT!D1814</f>
        <v>2.3833000000000002</v>
      </c>
      <c r="C1811" s="2">
        <f t="shared" si="221"/>
        <v>-4.2099999999999582E-2</v>
      </c>
      <c r="D1811" s="2">
        <f t="shared" si="222"/>
        <v>2.41866</v>
      </c>
      <c r="E1811" s="2">
        <f t="shared" si="224"/>
        <v>2.4514899999999997</v>
      </c>
      <c r="F1811" s="2">
        <f t="shared" si="217"/>
        <v>2.5041149999999996</v>
      </c>
      <c r="G1811" s="2">
        <f t="shared" si="219"/>
        <v>2.7519639999999996</v>
      </c>
      <c r="H1811" s="2">
        <f t="shared" si="223"/>
        <v>2.6333064999999998</v>
      </c>
      <c r="I1811" s="2">
        <f t="array" ref="I1811">SUMPRODUCT(B1795:B1814, (ROW(B1795:B1814)-ROW(B1795)+1)) / (20*21/2)</f>
        <v>2.4741071428571431</v>
      </c>
      <c r="J1811" s="2">
        <f t="shared" si="218"/>
        <v>2.5176025517816067</v>
      </c>
      <c r="K1811" s="2">
        <f t="shared" si="220"/>
        <v>2.6617929678176724</v>
      </c>
    </row>
    <row r="1812" spans="1:11" ht="13.5" x14ac:dyDescent="0.25">
      <c r="A1812" s="3">
        <f>TITRES_STAT!B1815</f>
        <v>44943</v>
      </c>
      <c r="B1812" s="5">
        <f>TITRES_STAT!D1815</f>
        <v>2.4590999999999998</v>
      </c>
      <c r="C1812" s="2">
        <f t="shared" si="221"/>
        <v>7.5799999999999645E-2</v>
      </c>
      <c r="D1812" s="2">
        <f t="shared" si="222"/>
        <v>2.4253999999999998</v>
      </c>
      <c r="E1812" s="2">
        <f t="shared" si="224"/>
        <v>2.4464399999999999</v>
      </c>
      <c r="F1812" s="2">
        <f t="shared" ref="F1812:F1875" si="225">AVERAGE(B1793:B1812)</f>
        <v>2.4927499999999996</v>
      </c>
      <c r="G1812" s="2">
        <f t="shared" si="219"/>
        <v>2.7398380000000002</v>
      </c>
      <c r="H1812" s="2">
        <f t="shared" si="223"/>
        <v>2.6338959999999996</v>
      </c>
      <c r="I1812" s="2">
        <f t="array" ref="I1812">SUMPRODUCT(B1796:B1815, (ROW(B1796:B1815)-ROW(B1796)+1)) / (20*21/2)</f>
        <v>2.4800442857142859</v>
      </c>
      <c r="J1812" s="2">
        <f t="shared" si="218"/>
        <v>2.5120308801833584</v>
      </c>
      <c r="K1812" s="2">
        <f t="shared" si="220"/>
        <v>2.6538442239816855</v>
      </c>
    </row>
    <row r="1813" spans="1:11" ht="13.5" x14ac:dyDescent="0.25">
      <c r="A1813" s="3">
        <f>TITRES_STAT!B1816</f>
        <v>44944</v>
      </c>
      <c r="B1813" s="5">
        <f>TITRES_STAT!D1816</f>
        <v>2.5600999999999998</v>
      </c>
      <c r="C1813" s="2">
        <f t="shared" si="221"/>
        <v>0.10099999999999998</v>
      </c>
      <c r="D1813" s="2">
        <f t="shared" si="222"/>
        <v>2.4506600000000001</v>
      </c>
      <c r="E1813" s="2">
        <f t="shared" si="224"/>
        <v>2.4531799999999997</v>
      </c>
      <c r="F1813" s="2">
        <f t="shared" si="225"/>
        <v>2.4855899999999993</v>
      </c>
      <c r="G1813" s="2">
        <f t="shared" si="219"/>
        <v>2.7299000000000007</v>
      </c>
      <c r="H1813" s="2">
        <f t="shared" si="223"/>
        <v>2.6349905000000002</v>
      </c>
      <c r="I1813" s="2">
        <f t="array" ref="I1813">SUMPRODUCT(B1797:B1816, (ROW(B1797:B1816)-ROW(B1797)+1)) / (20*21/2)</f>
        <v>2.4910714285714284</v>
      </c>
      <c r="J1813" s="2">
        <f t="shared" ref="J1813:J1876" si="226">$J$4*B1813+J1812*(1-$J$4)</f>
        <v>2.5166088915944673</v>
      </c>
      <c r="K1813" s="2">
        <f t="shared" si="220"/>
        <v>2.6501679799039723</v>
      </c>
    </row>
    <row r="1814" spans="1:11" ht="13.5" x14ac:dyDescent="0.25">
      <c r="A1814" s="3">
        <f>TITRES_STAT!B1817</f>
        <v>44945</v>
      </c>
      <c r="B1814" s="5">
        <f>TITRES_STAT!D1817</f>
        <v>2.5937999999999999</v>
      </c>
      <c r="C1814" s="2">
        <f t="shared" si="221"/>
        <v>3.3700000000000063E-2</v>
      </c>
      <c r="D1814" s="2">
        <f t="shared" si="222"/>
        <v>2.48434</v>
      </c>
      <c r="E1814" s="2">
        <f t="shared" si="224"/>
        <v>2.4641299999999999</v>
      </c>
      <c r="F1814" s="2">
        <f t="shared" si="225"/>
        <v>2.4809600000000001</v>
      </c>
      <c r="G1814" s="2">
        <f t="shared" si="219"/>
        <v>2.7211419999999999</v>
      </c>
      <c r="H1814" s="2">
        <f t="shared" si="223"/>
        <v>2.6362535000000005</v>
      </c>
      <c r="I1814" s="2">
        <f t="array" ref="I1814">SUMPRODUCT(B1798:B1817, (ROW(B1798:B1817)-ROW(B1798)+1)) / (20*21/2)</f>
        <v>2.5074771428571427</v>
      </c>
      <c r="J1814" s="2">
        <f t="shared" si="226"/>
        <v>2.5239604257283275</v>
      </c>
      <c r="K1814" s="2">
        <f t="shared" si="220"/>
        <v>2.6479574708881306</v>
      </c>
    </row>
    <row r="1815" spans="1:11" ht="13.5" x14ac:dyDescent="0.25">
      <c r="A1815" s="3">
        <f>TITRES_STAT!B1818</f>
        <v>44946</v>
      </c>
      <c r="B1815" s="5">
        <f>TITRES_STAT!D1818</f>
        <v>2.5432999999999999</v>
      </c>
      <c r="C1815" s="2">
        <f t="shared" si="221"/>
        <v>-5.0499999999999989E-2</v>
      </c>
      <c r="D1815" s="2">
        <f t="shared" si="222"/>
        <v>2.5079199999999999</v>
      </c>
      <c r="E1815" s="2">
        <f t="shared" si="224"/>
        <v>2.4717099999999999</v>
      </c>
      <c r="F1815" s="2">
        <f t="shared" si="225"/>
        <v>2.4780150000000001</v>
      </c>
      <c r="G1815" s="2">
        <f t="shared" si="219"/>
        <v>2.7113739999999997</v>
      </c>
      <c r="H1815" s="2">
        <f t="shared" si="223"/>
        <v>2.6373065000000007</v>
      </c>
      <c r="I1815" s="2">
        <f t="array" ref="I1815">SUMPRODUCT(B1799:B1818, (ROW(B1799:B1818)-ROW(B1799)+1)) / (20*21/2)</f>
        <v>2.5232809523809525</v>
      </c>
      <c r="J1815" s="2">
        <f t="shared" si="226"/>
        <v>2.5258022899446773</v>
      </c>
      <c r="K1815" s="2">
        <f t="shared" si="220"/>
        <v>2.643853256343498</v>
      </c>
    </row>
    <row r="1816" spans="1:11" ht="13.5" x14ac:dyDescent="0.25">
      <c r="A1816" s="3">
        <f>TITRES_STAT!B1819</f>
        <v>44949</v>
      </c>
      <c r="B1816" s="5">
        <f>TITRES_STAT!D1819</f>
        <v>2.5937999999999999</v>
      </c>
      <c r="C1816" s="2">
        <f t="shared" si="221"/>
        <v>5.0499999999999989E-2</v>
      </c>
      <c r="D1816" s="2">
        <f t="shared" si="222"/>
        <v>2.55002</v>
      </c>
      <c r="E1816" s="2">
        <f t="shared" si="224"/>
        <v>2.4843399999999995</v>
      </c>
      <c r="F1816" s="2">
        <f t="shared" si="225"/>
        <v>2.4805400000000004</v>
      </c>
      <c r="G1816" s="2">
        <f t="shared" si="219"/>
        <v>2.7019420000000003</v>
      </c>
      <c r="H1816" s="2">
        <f t="shared" si="223"/>
        <v>2.6386540000000007</v>
      </c>
      <c r="I1816" s="2">
        <f t="array" ref="I1816">SUMPRODUCT(B1800:B1819, (ROW(B1800:B1819)-ROW(B1800)+1)) / (20*21/2)</f>
        <v>2.538081904761905</v>
      </c>
      <c r="J1816" s="2">
        <f t="shared" si="226"/>
        <v>2.5322782623308986</v>
      </c>
      <c r="K1816" s="2">
        <f t="shared" si="220"/>
        <v>2.6418903835457139</v>
      </c>
    </row>
    <row r="1817" spans="1:11" ht="13.5" x14ac:dyDescent="0.25">
      <c r="A1817" s="3">
        <f>TITRES_STAT!B1820</f>
        <v>44950</v>
      </c>
      <c r="B1817" s="5">
        <f>TITRES_STAT!D1820</f>
        <v>2.6528</v>
      </c>
      <c r="C1817" s="2">
        <f t="shared" si="221"/>
        <v>5.9000000000000163E-2</v>
      </c>
      <c r="D1817" s="2">
        <f t="shared" si="222"/>
        <v>2.5887599999999997</v>
      </c>
      <c r="E1817" s="2">
        <f t="shared" si="224"/>
        <v>2.5070799999999998</v>
      </c>
      <c r="F1817" s="2">
        <f t="shared" si="225"/>
        <v>2.4868600000000005</v>
      </c>
      <c r="G1817" s="2">
        <f t="shared" si="219"/>
        <v>2.6940260000000005</v>
      </c>
      <c r="H1817" s="2">
        <f t="shared" si="223"/>
        <v>2.6402965000000012</v>
      </c>
      <c r="I1817" s="2">
        <f t="array" ref="I1817">SUMPRODUCT(B1801:B1820, (ROW(B1801:B1820)-ROW(B1801)+1)) / (20*21/2)</f>
        <v>2.5381219047619052</v>
      </c>
      <c r="J1817" s="2">
        <f t="shared" si="226"/>
        <v>2.5437565230612891</v>
      </c>
      <c r="K1817" s="2">
        <f t="shared" si="220"/>
        <v>2.6423182116419603</v>
      </c>
    </row>
    <row r="1818" spans="1:11" ht="13.5" x14ac:dyDescent="0.25">
      <c r="A1818" s="3">
        <f>TITRES_STAT!B1821</f>
        <v>44951</v>
      </c>
      <c r="B1818" s="5">
        <f>TITRES_STAT!D1821</f>
        <v>2.6528</v>
      </c>
      <c r="C1818" s="2">
        <f t="shared" si="221"/>
        <v>0</v>
      </c>
      <c r="D1818" s="2">
        <f t="shared" si="222"/>
        <v>2.6073</v>
      </c>
      <c r="E1818" s="2">
        <f t="shared" si="224"/>
        <v>2.5289799999999998</v>
      </c>
      <c r="F1818" s="2">
        <f t="shared" si="225"/>
        <v>2.4973900000000002</v>
      </c>
      <c r="G1818" s="2">
        <f t="shared" si="219"/>
        <v>2.6879640000000014</v>
      </c>
      <c r="H1818" s="2">
        <f t="shared" si="223"/>
        <v>2.6419390000000011</v>
      </c>
      <c r="I1818" s="2">
        <f t="array" ref="I1818">SUMPRODUCT(B1802:B1821, (ROW(B1802:B1821)-ROW(B1802)+1)) / (20*21/2)</f>
        <v>2.5444204761904756</v>
      </c>
      <c r="J1818" s="2">
        <f t="shared" si="226"/>
        <v>2.5541416161030712</v>
      </c>
      <c r="K1818" s="2">
        <f t="shared" si="220"/>
        <v>2.6427292621658052</v>
      </c>
    </row>
    <row r="1819" spans="1:11" ht="13.5" x14ac:dyDescent="0.25">
      <c r="A1819" s="3">
        <f>TITRES_STAT!B1822</f>
        <v>44952</v>
      </c>
      <c r="B1819" s="5">
        <f>TITRES_STAT!D1822</f>
        <v>2.6528</v>
      </c>
      <c r="C1819" s="2">
        <f t="shared" si="221"/>
        <v>0</v>
      </c>
      <c r="D1819" s="2">
        <f t="shared" si="222"/>
        <v>2.6191000000000004</v>
      </c>
      <c r="E1819" s="2">
        <f t="shared" si="224"/>
        <v>2.5517199999999995</v>
      </c>
      <c r="F1819" s="2">
        <f t="shared" si="225"/>
        <v>2.5091799999999997</v>
      </c>
      <c r="G1819" s="2">
        <f t="shared" si="219"/>
        <v>2.6805540000000012</v>
      </c>
      <c r="H1819" s="2">
        <f t="shared" si="223"/>
        <v>2.6435815000000003</v>
      </c>
      <c r="I1819" s="2">
        <f t="array" ref="I1819">SUMPRODUCT(B1803:B1822, (ROW(B1803:B1822)-ROW(B1803)+1)) / (20*21/2)</f>
        <v>2.5454585714285711</v>
      </c>
      <c r="J1819" s="2">
        <f t="shared" si="226"/>
        <v>2.5635376526646834</v>
      </c>
      <c r="K1819" s="2">
        <f t="shared" si="220"/>
        <v>2.6431241930612637</v>
      </c>
    </row>
    <row r="1820" spans="1:11" ht="13.5" x14ac:dyDescent="0.25">
      <c r="A1820" s="3">
        <f>TITRES_STAT!B1823</f>
        <v>44953</v>
      </c>
      <c r="B1820" s="5">
        <f>TITRES_STAT!D1823</f>
        <v>2.5095999999999998</v>
      </c>
      <c r="C1820" s="2">
        <f t="shared" si="221"/>
        <v>-0.14320000000000022</v>
      </c>
      <c r="D1820" s="2">
        <f t="shared" si="222"/>
        <v>2.6123599999999998</v>
      </c>
      <c r="E1820" s="2">
        <f t="shared" si="224"/>
        <v>2.5601399999999996</v>
      </c>
      <c r="F1820" s="2">
        <f t="shared" si="225"/>
        <v>2.5108649999999999</v>
      </c>
      <c r="G1820" s="2">
        <f t="shared" si="219"/>
        <v>2.6706160000000012</v>
      </c>
      <c r="H1820" s="2">
        <f t="shared" si="223"/>
        <v>2.6445499999999997</v>
      </c>
      <c r="I1820" s="2">
        <f t="array" ref="I1820">SUMPRODUCT(B1804:B1823, (ROW(B1804:B1823)-ROW(B1804)+1)) / (20*21/2)</f>
        <v>2.5496261904761912</v>
      </c>
      <c r="J1820" s="2">
        <f t="shared" si="226"/>
        <v>2.5584007333632846</v>
      </c>
      <c r="K1820" s="2">
        <f t="shared" si="220"/>
        <v>2.6378879501961161</v>
      </c>
    </row>
    <row r="1821" spans="1:11" ht="13.5" x14ac:dyDescent="0.25">
      <c r="A1821" s="3">
        <f>TITRES_STAT!B1824</f>
        <v>44956</v>
      </c>
      <c r="B1821" s="5">
        <f>TITRES_STAT!D1824</f>
        <v>2.577</v>
      </c>
      <c r="C1821" s="2">
        <f t="shared" si="221"/>
        <v>6.7400000000000126E-2</v>
      </c>
      <c r="D1821" s="2">
        <f t="shared" si="222"/>
        <v>2.609</v>
      </c>
      <c r="E1821" s="2">
        <f t="shared" si="224"/>
        <v>2.57951</v>
      </c>
      <c r="F1821" s="2">
        <f t="shared" si="225"/>
        <v>2.5154999999999998</v>
      </c>
      <c r="G1821" s="2">
        <f t="shared" si="219"/>
        <v>2.6633740000000006</v>
      </c>
      <c r="H1821" s="2">
        <f t="shared" si="223"/>
        <v>2.6457714999999995</v>
      </c>
      <c r="I1821" s="2">
        <f t="array" ref="I1821">SUMPRODUCT(B1805:B1824, (ROW(B1805:B1824)-ROW(B1805)+1)) / (20*21/2)</f>
        <v>2.5598919047619044</v>
      </c>
      <c r="J1821" s="2">
        <f t="shared" si="226"/>
        <v>2.5601720920905908</v>
      </c>
      <c r="K1821" s="2">
        <f t="shared" si="220"/>
        <v>2.6355001874433275</v>
      </c>
    </row>
    <row r="1822" spans="1:11" ht="13.5" x14ac:dyDescent="0.25">
      <c r="A1822" s="3">
        <f>TITRES_STAT!B1825</f>
        <v>44957</v>
      </c>
      <c r="B1822" s="5">
        <f>TITRES_STAT!D1825</f>
        <v>2.5264000000000002</v>
      </c>
      <c r="C1822" s="2">
        <f t="shared" si="221"/>
        <v>-5.0599999999999756E-2</v>
      </c>
      <c r="D1822" s="2">
        <f t="shared" si="222"/>
        <v>2.58372</v>
      </c>
      <c r="E1822" s="2">
        <f t="shared" si="224"/>
        <v>2.5862399999999997</v>
      </c>
      <c r="F1822" s="2">
        <f t="shared" si="225"/>
        <v>2.51634</v>
      </c>
      <c r="G1822" s="2">
        <f t="shared" si="219"/>
        <v>2.6557940000000002</v>
      </c>
      <c r="H1822" s="2">
        <f t="shared" si="223"/>
        <v>2.6466974999999997</v>
      </c>
      <c r="I1822" s="2">
        <f t="array" ref="I1822">SUMPRODUCT(B1806:B1825, (ROW(B1806:B1825)-ROW(B1806)+1)) / (20*21/2)</f>
        <v>2.5750852380952383</v>
      </c>
      <c r="J1822" s="2">
        <f t="shared" si="226"/>
        <v>2.5569557023676777</v>
      </c>
      <c r="K1822" s="2">
        <f t="shared" si="220"/>
        <v>2.6312217487200598</v>
      </c>
    </row>
    <row r="1823" spans="1:11" ht="13.5" x14ac:dyDescent="0.25">
      <c r="A1823" s="3">
        <f>TITRES_STAT!B1826</f>
        <v>44958</v>
      </c>
      <c r="B1823" s="5">
        <f>TITRES_STAT!D1826</f>
        <v>2.5600999999999998</v>
      </c>
      <c r="C1823" s="2">
        <f t="shared" si="221"/>
        <v>3.3699999999999619E-2</v>
      </c>
      <c r="D1823" s="2">
        <f t="shared" si="222"/>
        <v>2.5651800000000002</v>
      </c>
      <c r="E1823" s="2">
        <f t="shared" si="224"/>
        <v>2.5862399999999997</v>
      </c>
      <c r="F1823" s="2">
        <f t="shared" si="225"/>
        <v>2.5197099999999995</v>
      </c>
      <c r="G1823" s="2">
        <f t="shared" si="219"/>
        <v>2.6472040000000003</v>
      </c>
      <c r="H1823" s="2">
        <f t="shared" si="223"/>
        <v>2.6477919999999995</v>
      </c>
      <c r="I1823" s="2">
        <f t="array" ref="I1823">SUMPRODUCT(B1807:B1826, (ROW(B1807:B1826)-ROW(B1807)+1)) / (20*21/2)</f>
        <v>2.5868361904761907</v>
      </c>
      <c r="J1823" s="2">
        <f t="shared" si="226"/>
        <v>2.5572551592850417</v>
      </c>
      <c r="K1823" s="2">
        <f t="shared" si="220"/>
        <v>2.6284326605349593</v>
      </c>
    </row>
    <row r="1824" spans="1:11" ht="13.5" x14ac:dyDescent="0.25">
      <c r="A1824" s="3">
        <f>TITRES_STAT!B1827</f>
        <v>44959</v>
      </c>
      <c r="B1824" s="5">
        <f>TITRES_STAT!D1827</f>
        <v>2.6274999999999999</v>
      </c>
      <c r="C1824" s="2">
        <f t="shared" si="221"/>
        <v>6.7400000000000126E-2</v>
      </c>
      <c r="D1824" s="2">
        <f t="shared" si="222"/>
        <v>2.56012</v>
      </c>
      <c r="E1824" s="2">
        <f t="shared" si="224"/>
        <v>2.5896099999999995</v>
      </c>
      <c r="F1824" s="2">
        <f t="shared" si="225"/>
        <v>2.5268699999999997</v>
      </c>
      <c r="G1824" s="2">
        <f t="shared" si="219"/>
        <v>2.6408040000000006</v>
      </c>
      <c r="H1824" s="2">
        <f t="shared" si="223"/>
        <v>2.6495605000000002</v>
      </c>
      <c r="I1824" s="2">
        <f t="array" ref="I1824">SUMPRODUCT(B1808:B1827, (ROW(B1808:B1827)-ROW(B1808)+1)) / (20*21/2)</f>
        <v>2.5984647619047618</v>
      </c>
      <c r="J1824" s="2">
        <f t="shared" si="226"/>
        <v>2.5639451441150376</v>
      </c>
      <c r="K1824" s="2">
        <f t="shared" si="220"/>
        <v>2.6283960856120197</v>
      </c>
    </row>
    <row r="1825" spans="1:11" ht="13.5" x14ac:dyDescent="0.25">
      <c r="A1825" s="3">
        <f>TITRES_STAT!B1828</f>
        <v>44960</v>
      </c>
      <c r="B1825" s="5">
        <f>TITRES_STAT!D1828</f>
        <v>2.6863999999999999</v>
      </c>
      <c r="C1825" s="2">
        <f t="shared" si="221"/>
        <v>5.8899999999999952E-2</v>
      </c>
      <c r="D1825" s="2">
        <f t="shared" si="222"/>
        <v>2.5954799999999998</v>
      </c>
      <c r="E1825" s="2">
        <f t="shared" si="224"/>
        <v>2.6039199999999996</v>
      </c>
      <c r="F1825" s="2">
        <f t="shared" si="225"/>
        <v>2.5378149999999993</v>
      </c>
      <c r="G1825" s="2">
        <f t="shared" si="219"/>
        <v>2.6357500000000003</v>
      </c>
      <c r="H1825" s="2">
        <f t="shared" si="223"/>
        <v>2.6514130000000007</v>
      </c>
      <c r="I1825" s="2">
        <f t="array" ref="I1825">SUMPRODUCT(B1809:B1828, (ROW(B1809:B1828)-ROW(B1809)+1)) / (20*21/2)</f>
        <v>2.61374</v>
      </c>
      <c r="J1825" s="2">
        <f t="shared" si="226"/>
        <v>2.5756075113421768</v>
      </c>
      <c r="K1825" s="2">
        <f t="shared" si="220"/>
        <v>2.6306707489213523</v>
      </c>
    </row>
    <row r="1826" spans="1:11" ht="13.5" x14ac:dyDescent="0.25">
      <c r="A1826" s="3">
        <f>TITRES_STAT!B1829</f>
        <v>44963</v>
      </c>
      <c r="B1826" s="5">
        <f>TITRES_STAT!D1829</f>
        <v>2.6612</v>
      </c>
      <c r="C1826" s="2">
        <f t="shared" si="221"/>
        <v>-2.5199999999999889E-2</v>
      </c>
      <c r="D1826" s="2">
        <f t="shared" si="222"/>
        <v>2.6123200000000004</v>
      </c>
      <c r="E1826" s="2">
        <f t="shared" si="224"/>
        <v>2.6106600000000002</v>
      </c>
      <c r="F1826" s="2">
        <f t="shared" si="225"/>
        <v>2.5474999999999994</v>
      </c>
      <c r="G1826" s="2">
        <f t="shared" si="219"/>
        <v>2.6305300000000011</v>
      </c>
      <c r="H1826" s="2">
        <f t="shared" si="223"/>
        <v>2.6531815000000005</v>
      </c>
      <c r="I1826" s="2">
        <f t="array" ref="I1826">SUMPRODUCT(B1810:B1829, (ROW(B1810:B1829)-ROW(B1810)+1)) / (20*21/2)</f>
        <v>2.6220423809523812</v>
      </c>
      <c r="J1826" s="2">
        <f t="shared" si="226"/>
        <v>2.5837591769286359</v>
      </c>
      <c r="K1826" s="2">
        <f t="shared" si="220"/>
        <v>2.631867974453848</v>
      </c>
    </row>
    <row r="1827" spans="1:11" ht="13.5" x14ac:dyDescent="0.25">
      <c r="A1827" s="3">
        <f>TITRES_STAT!B1830</f>
        <v>44964</v>
      </c>
      <c r="B1827" s="5">
        <f>TITRES_STAT!D1830</f>
        <v>2.6696</v>
      </c>
      <c r="C1827" s="2">
        <f t="shared" si="221"/>
        <v>8.3999999999999631E-3</v>
      </c>
      <c r="D1827" s="2">
        <f t="shared" si="222"/>
        <v>2.6409599999999998</v>
      </c>
      <c r="E1827" s="2">
        <f t="shared" si="224"/>
        <v>2.6123400000000001</v>
      </c>
      <c r="F1827" s="2">
        <f t="shared" si="225"/>
        <v>2.5597099999999999</v>
      </c>
      <c r="G1827" s="2">
        <f t="shared" si="219"/>
        <v>2.624972000000001</v>
      </c>
      <c r="H1827" s="2">
        <f t="shared" si="223"/>
        <v>2.6549920000000009</v>
      </c>
      <c r="I1827" s="2">
        <f t="array" ref="I1827">SUMPRODUCT(B1811:B1830, (ROW(B1811:B1830)-ROW(B1811)+1)) / (20*21/2)</f>
        <v>2.6276123809523808</v>
      </c>
      <c r="J1827" s="2">
        <f t="shared" si="226"/>
        <v>2.5919344934116229</v>
      </c>
      <c r="K1827" s="2">
        <f t="shared" si="220"/>
        <v>2.6333476617301677</v>
      </c>
    </row>
    <row r="1828" spans="1:11" ht="13.5" x14ac:dyDescent="0.25">
      <c r="A1828" s="3">
        <f>TITRES_STAT!B1831</f>
        <v>44965</v>
      </c>
      <c r="B1828" s="5">
        <f>TITRES_STAT!D1831</f>
        <v>2.7201</v>
      </c>
      <c r="C1828" s="2">
        <f t="shared" si="221"/>
        <v>5.0499999999999989E-2</v>
      </c>
      <c r="D1828" s="2">
        <f t="shared" si="222"/>
        <v>2.6729600000000002</v>
      </c>
      <c r="E1828" s="2">
        <f t="shared" si="224"/>
        <v>2.6190699999999998</v>
      </c>
      <c r="F1828" s="2">
        <f t="shared" si="225"/>
        <v>2.5740249999999998</v>
      </c>
      <c r="G1828" s="2">
        <f t="shared" si="219"/>
        <v>2.62093</v>
      </c>
      <c r="H1828" s="2">
        <f t="shared" si="223"/>
        <v>2.6570550000000011</v>
      </c>
      <c r="I1828" s="2">
        <f t="array" ref="I1828">SUMPRODUCT(B1812:B1831, (ROW(B1812:B1831)-ROW(B1812)+1)) / (20*21/2)</f>
        <v>2.6409685714285711</v>
      </c>
      <c r="J1828" s="2">
        <f t="shared" si="226"/>
        <v>2.6041407321343253</v>
      </c>
      <c r="K1828" s="2">
        <f t="shared" si="220"/>
        <v>2.6367497142113376</v>
      </c>
    </row>
    <row r="1829" spans="1:11" ht="13.5" x14ac:dyDescent="0.25">
      <c r="A1829" s="3">
        <f>TITRES_STAT!B1832</f>
        <v>44966</v>
      </c>
      <c r="B1829" s="5">
        <f>TITRES_STAT!D1832</f>
        <v>2.6612</v>
      </c>
      <c r="C1829" s="2">
        <f t="shared" si="221"/>
        <v>-5.8899999999999952E-2</v>
      </c>
      <c r="D1829" s="2">
        <f t="shared" si="222"/>
        <v>2.6796999999999995</v>
      </c>
      <c r="E1829" s="2">
        <f t="shared" si="224"/>
        <v>2.61991</v>
      </c>
      <c r="F1829" s="2">
        <f t="shared" si="225"/>
        <v>2.5858149999999998</v>
      </c>
      <c r="G1829" s="2">
        <f t="shared" si="219"/>
        <v>2.6162140000000007</v>
      </c>
      <c r="H1829" s="2">
        <f t="shared" si="223"/>
        <v>2.6588235000000009</v>
      </c>
      <c r="I1829" s="2">
        <f t="array" ref="I1829">SUMPRODUCT(B1813:B1832, (ROW(B1813:B1832)-ROW(B1813)+1)) / (20*21/2)</f>
        <v>2.6558499999999996</v>
      </c>
      <c r="J1829" s="2">
        <f t="shared" si="226"/>
        <v>2.6095749481215322</v>
      </c>
      <c r="K1829" s="2">
        <f t="shared" si="220"/>
        <v>2.6377085489481478</v>
      </c>
    </row>
    <row r="1830" spans="1:11" ht="13.5" x14ac:dyDescent="0.25">
      <c r="A1830" s="3">
        <f>TITRES_STAT!B1833</f>
        <v>44967</v>
      </c>
      <c r="B1830" s="5">
        <f>TITRES_STAT!D1833</f>
        <v>2.6442999999999999</v>
      </c>
      <c r="C1830" s="2">
        <f t="shared" si="221"/>
        <v>-1.6900000000000137E-2</v>
      </c>
      <c r="D1830" s="2">
        <f t="shared" si="222"/>
        <v>2.6712799999999999</v>
      </c>
      <c r="E1830" s="2">
        <f t="shared" si="224"/>
        <v>2.6333799999999998</v>
      </c>
      <c r="F1830" s="2">
        <f t="shared" si="225"/>
        <v>2.5967600000000002</v>
      </c>
      <c r="G1830" s="2">
        <f t="shared" si="219"/>
        <v>2.6104860000000003</v>
      </c>
      <c r="H1830" s="2">
        <f t="shared" si="223"/>
        <v>2.6605495000000015</v>
      </c>
      <c r="I1830" s="2">
        <f t="array" ref="I1830">SUMPRODUCT(B1814:B1833, (ROW(B1814:B1833)-ROW(B1814)+1)) / (20*21/2)</f>
        <v>2.6700476190476192</v>
      </c>
      <c r="J1830" s="2">
        <f t="shared" si="226"/>
        <v>2.6128820959194812</v>
      </c>
      <c r="K1830" s="2">
        <f t="shared" si="220"/>
        <v>2.6379670372246911</v>
      </c>
    </row>
    <row r="1831" spans="1:11" ht="13.5" x14ac:dyDescent="0.25">
      <c r="A1831" s="3">
        <f>TITRES_STAT!B1834</f>
        <v>44970</v>
      </c>
      <c r="B1831" s="5">
        <f>TITRES_STAT!D1834</f>
        <v>2.7370000000000001</v>
      </c>
      <c r="C1831" s="2">
        <f t="shared" si="221"/>
        <v>9.2700000000000227E-2</v>
      </c>
      <c r="D1831" s="2">
        <f t="shared" si="222"/>
        <v>2.6864399999999997</v>
      </c>
      <c r="E1831" s="2">
        <f t="shared" si="224"/>
        <v>2.6493799999999998</v>
      </c>
      <c r="F1831" s="2">
        <f t="shared" si="225"/>
        <v>2.6144450000000004</v>
      </c>
      <c r="G1831" s="2">
        <f t="shared" si="219"/>
        <v>2.6094760000000004</v>
      </c>
      <c r="H1831" s="2">
        <f t="shared" si="223"/>
        <v>2.6631180000000008</v>
      </c>
      <c r="I1831" s="2">
        <f t="array" ref="I1831">SUMPRODUCT(B1815:B1834, (ROW(B1815:B1834)-ROW(B1815)+1)) / (20*21/2)</f>
        <v>2.6824023809523814</v>
      </c>
      <c r="J1831" s="2">
        <f t="shared" si="226"/>
        <v>2.6247028486890547</v>
      </c>
      <c r="K1831" s="2">
        <f t="shared" si="220"/>
        <v>2.6418506828237232</v>
      </c>
    </row>
    <row r="1832" spans="1:11" ht="13.5" x14ac:dyDescent="0.25">
      <c r="A1832" s="3">
        <f>TITRES_STAT!B1835</f>
        <v>44971</v>
      </c>
      <c r="B1832" s="5">
        <f>TITRES_STAT!D1835</f>
        <v>2.7707000000000002</v>
      </c>
      <c r="C1832" s="2">
        <f t="shared" si="221"/>
        <v>3.3700000000000063E-2</v>
      </c>
      <c r="D1832" s="2">
        <f t="shared" si="222"/>
        <v>2.7066599999999998</v>
      </c>
      <c r="E1832" s="2">
        <f t="shared" si="224"/>
        <v>2.67381</v>
      </c>
      <c r="F1832" s="2">
        <f t="shared" si="225"/>
        <v>2.6300250000000003</v>
      </c>
      <c r="G1832" s="2">
        <f t="shared" si="219"/>
        <v>2.6077920000000008</v>
      </c>
      <c r="H1832" s="2">
        <f t="shared" si="223"/>
        <v>2.6656025000000003</v>
      </c>
      <c r="I1832" s="2">
        <f t="array" ref="I1832">SUMPRODUCT(B1816:B1835, (ROW(B1816:B1835)-ROW(B1816)+1)) / (20*21/2)</f>
        <v>2.6931052380952383</v>
      </c>
      <c r="J1832" s="2">
        <f t="shared" si="226"/>
        <v>2.6386073392900973</v>
      </c>
      <c r="K1832" s="2">
        <f t="shared" si="220"/>
        <v>2.646903597222793</v>
      </c>
    </row>
    <row r="1833" spans="1:11" ht="13.5" x14ac:dyDescent="0.25">
      <c r="A1833" s="3">
        <f>TITRES_STAT!B1836</f>
        <v>44972</v>
      </c>
      <c r="B1833" s="5">
        <f>TITRES_STAT!D1836</f>
        <v>2.7791000000000001</v>
      </c>
      <c r="C1833" s="2">
        <f t="shared" si="221"/>
        <v>8.3999999999999631E-3</v>
      </c>
      <c r="D1833" s="2">
        <f t="shared" si="222"/>
        <v>2.7184599999999999</v>
      </c>
      <c r="E1833" s="2">
        <f t="shared" si="224"/>
        <v>2.6957100000000001</v>
      </c>
      <c r="F1833" s="2">
        <f t="shared" si="225"/>
        <v>2.6409750000000001</v>
      </c>
      <c r="G1833" s="2">
        <f t="shared" si="219"/>
        <v>2.6066140000000009</v>
      </c>
      <c r="H1833" s="2">
        <f t="shared" si="223"/>
        <v>2.668129</v>
      </c>
      <c r="I1833" s="2">
        <f t="array" ref="I1833">SUMPRODUCT(B1817:B1836, (ROW(B1817:B1836)-ROW(B1817)+1)) / (20*21/2)</f>
        <v>2.7067752380952381</v>
      </c>
      <c r="J1833" s="2">
        <f t="shared" si="226"/>
        <v>2.6519875926910403</v>
      </c>
      <c r="K1833" s="2">
        <f t="shared" si="220"/>
        <v>2.6520877698807226</v>
      </c>
    </row>
    <row r="1834" spans="1:11" ht="13.5" x14ac:dyDescent="0.25">
      <c r="A1834" s="3">
        <f>TITRES_STAT!B1837</f>
        <v>44973</v>
      </c>
      <c r="B1834" s="5">
        <f>TITRES_STAT!D1837</f>
        <v>2.7707000000000002</v>
      </c>
      <c r="C1834" s="2">
        <f t="shared" si="221"/>
        <v>-8.3999999999999631E-3</v>
      </c>
      <c r="D1834" s="2">
        <f t="shared" si="222"/>
        <v>2.7403599999999999</v>
      </c>
      <c r="E1834" s="2">
        <f t="shared" si="224"/>
        <v>2.7100300000000006</v>
      </c>
      <c r="F1834" s="2">
        <f t="shared" si="225"/>
        <v>2.6498200000000001</v>
      </c>
      <c r="G1834" s="2">
        <f t="shared" si="219"/>
        <v>2.6050980000000004</v>
      </c>
      <c r="H1834" s="2">
        <f t="shared" si="223"/>
        <v>2.6706555000000005</v>
      </c>
      <c r="I1834" s="2">
        <f t="array" ref="I1834">SUMPRODUCT(B1818:B1837, (ROW(B1818:B1837)-ROW(B1818)+1)) / (20*21/2)</f>
        <v>2.7234619047619044</v>
      </c>
      <c r="J1834" s="2">
        <f t="shared" si="226"/>
        <v>2.6632935362442747</v>
      </c>
      <c r="K1834" s="2">
        <f t="shared" si="220"/>
        <v>2.6567392298854</v>
      </c>
    </row>
    <row r="1835" spans="1:11" ht="13.5" x14ac:dyDescent="0.25">
      <c r="A1835" s="3">
        <f>TITRES_STAT!B1838</f>
        <v>44974</v>
      </c>
      <c r="B1835" s="5">
        <f>TITRES_STAT!D1838</f>
        <v>2.7622</v>
      </c>
      <c r="C1835" s="2">
        <f t="shared" si="221"/>
        <v>-8.5000000000001741E-3</v>
      </c>
      <c r="D1835" s="2">
        <f t="shared" si="222"/>
        <v>2.7639399999999998</v>
      </c>
      <c r="E1835" s="2">
        <f t="shared" si="224"/>
        <v>2.7176100000000001</v>
      </c>
      <c r="F1835" s="2">
        <f t="shared" si="225"/>
        <v>2.660765</v>
      </c>
      <c r="G1835" s="2">
        <f t="shared" si="219"/>
        <v>2.6034120000000001</v>
      </c>
      <c r="H1835" s="2">
        <f t="shared" si="223"/>
        <v>2.6732240000000003</v>
      </c>
      <c r="I1835" s="2">
        <f t="array" ref="I1835">SUMPRODUCT(B1819:B1838, (ROW(B1819:B1838)-ROW(B1819)+1)) / (20*21/2)</f>
        <v>2.7384166666666667</v>
      </c>
      <c r="J1835" s="2">
        <f t="shared" si="226"/>
        <v>2.6727131994591056</v>
      </c>
      <c r="K1835" s="2">
        <f t="shared" si="220"/>
        <v>2.6608749463604826</v>
      </c>
    </row>
    <row r="1836" spans="1:11" ht="13.5" x14ac:dyDescent="0.25">
      <c r="A1836" s="3">
        <f>TITRES_STAT!B1839</f>
        <v>44977</v>
      </c>
      <c r="B1836" s="5">
        <f>TITRES_STAT!D1839</f>
        <v>2.8043</v>
      </c>
      <c r="C1836" s="2">
        <f t="shared" si="221"/>
        <v>4.2100000000000026E-2</v>
      </c>
      <c r="D1836" s="2">
        <f t="shared" si="222"/>
        <v>2.7774000000000001</v>
      </c>
      <c r="E1836" s="2">
        <f t="shared" si="224"/>
        <v>2.7319200000000001</v>
      </c>
      <c r="F1836" s="2">
        <f t="shared" si="225"/>
        <v>2.6712899999999999</v>
      </c>
      <c r="G1836" s="2">
        <f t="shared" si="219"/>
        <v>2.6030740000000003</v>
      </c>
      <c r="H1836" s="2">
        <f t="shared" si="223"/>
        <v>2.6760030000000006</v>
      </c>
      <c r="I1836" s="2">
        <f t="array" ref="I1836">SUMPRODUCT(B1820:B1839, (ROW(B1820:B1839)-ROW(B1820)+1)) / (20*21/2)</f>
        <v>2.745270476190476</v>
      </c>
      <c r="J1836" s="2">
        <f t="shared" si="226"/>
        <v>2.6852452757010958</v>
      </c>
      <c r="K1836" s="2">
        <f t="shared" si="220"/>
        <v>2.6664994582679147</v>
      </c>
    </row>
    <row r="1837" spans="1:11" ht="13.5" x14ac:dyDescent="0.25">
      <c r="A1837" s="3">
        <f>TITRES_STAT!B1840</f>
        <v>44978</v>
      </c>
      <c r="B1837" s="5">
        <f>TITRES_STAT!D1840</f>
        <v>2.8464999999999998</v>
      </c>
      <c r="C1837" s="2">
        <f t="shared" si="221"/>
        <v>4.2199999999999793E-2</v>
      </c>
      <c r="D1837" s="2">
        <f t="shared" si="222"/>
        <v>2.7925600000000004</v>
      </c>
      <c r="E1837" s="2">
        <f t="shared" si="224"/>
        <v>2.7496100000000001</v>
      </c>
      <c r="F1837" s="2">
        <f t="shared" si="225"/>
        <v>2.6809749999999997</v>
      </c>
      <c r="G1837" s="2">
        <f t="shared" si="219"/>
        <v>2.603748</v>
      </c>
      <c r="H1837" s="2">
        <f t="shared" si="223"/>
        <v>2.6788665000000003</v>
      </c>
      <c r="I1837" s="2">
        <f t="array" ref="I1837">SUMPRODUCT(B1821:B1840, (ROW(B1821:B1840)-ROW(B1821)+1)) / (20*21/2)</f>
        <v>2.7556128571428573</v>
      </c>
      <c r="J1837" s="2">
        <f t="shared" si="226"/>
        <v>2.7006028684914676</v>
      </c>
      <c r="K1837" s="2">
        <f t="shared" si="220"/>
        <v>2.6735583030417218</v>
      </c>
    </row>
    <row r="1838" spans="1:11" ht="13.5" x14ac:dyDescent="0.25">
      <c r="A1838" s="3">
        <f>TITRES_STAT!B1841</f>
        <v>44979</v>
      </c>
      <c r="B1838" s="5">
        <f>TITRES_STAT!D1841</f>
        <v>2.8380000000000001</v>
      </c>
      <c r="C1838" s="2">
        <f t="shared" si="221"/>
        <v>-8.49999999999973E-3</v>
      </c>
      <c r="D1838" s="2">
        <f t="shared" si="222"/>
        <v>2.8043399999999998</v>
      </c>
      <c r="E1838" s="2">
        <f t="shared" si="224"/>
        <v>2.7614000000000001</v>
      </c>
      <c r="F1838" s="2">
        <f t="shared" si="225"/>
        <v>2.6902349999999999</v>
      </c>
      <c r="G1838" s="2">
        <f t="shared" si="219"/>
        <v>2.6054319999999995</v>
      </c>
      <c r="H1838" s="2">
        <f t="shared" si="223"/>
        <v>2.6814770000000006</v>
      </c>
      <c r="I1838" s="2">
        <f t="array" ref="I1838">SUMPRODUCT(B1822:B1841, (ROW(B1822:B1841)-ROW(B1822)+1)) / (20*21/2)</f>
        <v>2.7685709523809523</v>
      </c>
      <c r="J1838" s="2">
        <f t="shared" si="226"/>
        <v>2.7136883095875186</v>
      </c>
      <c r="K1838" s="2">
        <f t="shared" si="220"/>
        <v>2.6800069970400857</v>
      </c>
    </row>
    <row r="1839" spans="1:11" ht="13.5" x14ac:dyDescent="0.25">
      <c r="A1839" s="3">
        <f>TITRES_STAT!B1842</f>
        <v>44980</v>
      </c>
      <c r="B1839" s="5">
        <f>TITRES_STAT!D1842</f>
        <v>2.7622</v>
      </c>
      <c r="C1839" s="2">
        <f t="shared" si="221"/>
        <v>-7.580000000000009E-2</v>
      </c>
      <c r="D1839" s="2">
        <f t="shared" si="222"/>
        <v>2.8026400000000002</v>
      </c>
      <c r="E1839" s="2">
        <f t="shared" si="224"/>
        <v>2.7715000000000001</v>
      </c>
      <c r="F1839" s="2">
        <f t="shared" si="225"/>
        <v>2.6957049999999994</v>
      </c>
      <c r="G1839" s="2">
        <f t="shared" si="219"/>
        <v>2.6050939999999998</v>
      </c>
      <c r="H1839" s="2">
        <f t="shared" si="223"/>
        <v>2.6839190000000004</v>
      </c>
      <c r="I1839" s="2">
        <f t="array" ref="I1839">SUMPRODUCT(B1823:B1842, (ROW(B1823:B1842)-ROW(B1823)+1)) / (20*21/2)</f>
        <v>2.7770361904761902</v>
      </c>
      <c r="J1839" s="2">
        <f t="shared" si="226"/>
        <v>2.7183084705791836</v>
      </c>
      <c r="K1839" s="2">
        <f t="shared" si="220"/>
        <v>2.6832302520581215</v>
      </c>
    </row>
    <row r="1840" spans="1:11" ht="13.5" x14ac:dyDescent="0.25">
      <c r="A1840" s="3">
        <f>TITRES_STAT!B1843</f>
        <v>44981</v>
      </c>
      <c r="B1840" s="5">
        <f>TITRES_STAT!D1843</f>
        <v>2.8043</v>
      </c>
      <c r="C1840" s="2">
        <f t="shared" si="221"/>
        <v>4.2100000000000026E-2</v>
      </c>
      <c r="D1840" s="2">
        <f t="shared" si="222"/>
        <v>2.8110600000000003</v>
      </c>
      <c r="E1840" s="2">
        <f t="shared" si="224"/>
        <v>2.7875000000000001</v>
      </c>
      <c r="F1840" s="2">
        <f t="shared" si="225"/>
        <v>2.7104399999999997</v>
      </c>
      <c r="G1840" s="2">
        <f t="shared" si="219"/>
        <v>2.6055980000000005</v>
      </c>
      <c r="H1840" s="2">
        <f t="shared" si="223"/>
        <v>2.6864450000000004</v>
      </c>
      <c r="I1840" s="2">
        <f t="array" ref="I1840">SUMPRODUCT(B1824:B1843, (ROW(B1824:B1843)-ROW(B1824)+1)) / (20*21/2)</f>
        <v>2.7825280952380953</v>
      </c>
      <c r="J1840" s="2">
        <f t="shared" si="226"/>
        <v>2.7264981400478332</v>
      </c>
      <c r="K1840" s="2">
        <f t="shared" si="220"/>
        <v>2.6879780853107444</v>
      </c>
    </row>
    <row r="1841" spans="1:11" ht="13.5" x14ac:dyDescent="0.25">
      <c r="A1841" s="3">
        <f>TITRES_STAT!B1844</f>
        <v>44984</v>
      </c>
      <c r="B1841" s="5">
        <f>TITRES_STAT!D1844</f>
        <v>2.8464999999999998</v>
      </c>
      <c r="C1841" s="2">
        <f t="shared" si="221"/>
        <v>4.2199999999999793E-2</v>
      </c>
      <c r="D1841" s="2">
        <f t="shared" si="222"/>
        <v>2.8195000000000001</v>
      </c>
      <c r="E1841" s="2">
        <f t="shared" si="224"/>
        <v>2.7984499999999999</v>
      </c>
      <c r="F1841" s="2">
        <f t="shared" si="225"/>
        <v>2.7239149999999999</v>
      </c>
      <c r="G1841" s="2">
        <f t="shared" si="219"/>
        <v>2.6071140000000002</v>
      </c>
      <c r="H1841" s="2">
        <f t="shared" si="223"/>
        <v>2.6889295000000004</v>
      </c>
      <c r="I1841" s="2">
        <f t="array" ref="I1841">SUMPRODUCT(B1825:B1844, (ROW(B1825:B1844)-ROW(B1825)+1)) / (20*21/2)</f>
        <v>2.7788780952380958</v>
      </c>
      <c r="J1841" s="2">
        <f t="shared" si="226"/>
        <v>2.7379268886147061</v>
      </c>
      <c r="K1841" s="2">
        <f t="shared" si="220"/>
        <v>2.6941946309848328</v>
      </c>
    </row>
    <row r="1842" spans="1:11" ht="13.5" x14ac:dyDescent="0.25">
      <c r="A1842" s="3">
        <f>TITRES_STAT!B1845</f>
        <v>44985</v>
      </c>
      <c r="B1842" s="5">
        <f>TITRES_STAT!D1845</f>
        <v>2.8128000000000002</v>
      </c>
      <c r="C1842" s="2">
        <f t="shared" si="221"/>
        <v>-3.3699999999999619E-2</v>
      </c>
      <c r="D1842" s="2">
        <f t="shared" si="222"/>
        <v>2.8127599999999999</v>
      </c>
      <c r="E1842" s="2">
        <f t="shared" si="224"/>
        <v>2.8026600000000004</v>
      </c>
      <c r="F1842" s="2">
        <f t="shared" si="225"/>
        <v>2.738235</v>
      </c>
      <c r="G1842" s="2">
        <f t="shared" ref="G1842:G1905" si="227">AVERAGE(B1793:B1842)</f>
        <v>2.6096420000000005</v>
      </c>
      <c r="H1842" s="2">
        <f t="shared" si="223"/>
        <v>2.6910350000000012</v>
      </c>
      <c r="I1842" s="2">
        <f t="array" ref="I1842">SUMPRODUCT(B1826:B1845, (ROW(B1826:B1845)-ROW(B1826)+1)) / (20*21/2)</f>
        <v>2.7772366666666666</v>
      </c>
      <c r="J1842" s="2">
        <f t="shared" si="226"/>
        <v>2.7450576611275914</v>
      </c>
      <c r="K1842" s="2">
        <f t="shared" si="220"/>
        <v>2.698845821926604</v>
      </c>
    </row>
    <row r="1843" spans="1:11" ht="13.5" x14ac:dyDescent="0.25">
      <c r="A1843" s="3">
        <f>TITRES_STAT!B1846</f>
        <v>44986</v>
      </c>
      <c r="B1843" s="5">
        <f>TITRES_STAT!D1846</f>
        <v>2.7959000000000001</v>
      </c>
      <c r="C1843" s="2">
        <f t="shared" si="221"/>
        <v>-1.6900000000000137E-2</v>
      </c>
      <c r="D1843" s="2">
        <f t="shared" si="222"/>
        <v>2.8043399999999998</v>
      </c>
      <c r="E1843" s="2">
        <f t="shared" si="224"/>
        <v>2.8043399999999998</v>
      </c>
      <c r="F1843" s="2">
        <f t="shared" si="225"/>
        <v>2.7500249999999999</v>
      </c>
      <c r="G1843" s="2">
        <f t="shared" si="227"/>
        <v>2.611494</v>
      </c>
      <c r="H1843" s="2">
        <f t="shared" si="223"/>
        <v>2.6932665000000005</v>
      </c>
      <c r="I1843" s="2">
        <f t="array" ref="I1843">SUMPRODUCT(B1827:B1846, (ROW(B1827:B1846)-ROW(B1827)+1)) / (20*21/2)</f>
        <v>2.7817638095238095</v>
      </c>
      <c r="J1843" s="2">
        <f t="shared" si="226"/>
        <v>2.7498997886392491</v>
      </c>
      <c r="K1843" s="2">
        <f t="shared" ref="K1843:K1906" si="228">$K$4*B1843+(1-$K$4)*K1842</f>
        <v>2.7026518681255607</v>
      </c>
    </row>
    <row r="1844" spans="1:11" ht="13.5" x14ac:dyDescent="0.25">
      <c r="A1844" s="3">
        <f>TITRES_STAT!B1847</f>
        <v>44987</v>
      </c>
      <c r="B1844" s="5">
        <f>TITRES_STAT!D1847</f>
        <v>2.7117</v>
      </c>
      <c r="C1844" s="2">
        <f t="shared" si="221"/>
        <v>-8.4200000000000053E-2</v>
      </c>
      <c r="D1844" s="2">
        <f t="shared" si="222"/>
        <v>2.7942399999999998</v>
      </c>
      <c r="E1844" s="2">
        <f t="shared" si="224"/>
        <v>2.7984400000000003</v>
      </c>
      <c r="F1844" s="2">
        <f t="shared" si="225"/>
        <v>2.7542350000000004</v>
      </c>
      <c r="G1844" s="2">
        <f t="shared" si="227"/>
        <v>2.6120000000000005</v>
      </c>
      <c r="H1844" s="2">
        <f t="shared" si="223"/>
        <v>2.6949084999999995</v>
      </c>
      <c r="I1844" s="2">
        <f t="array" ref="I1844">SUMPRODUCT(B1828:B1847, (ROW(B1828:B1847)-ROW(B1828)+1)) / (20*21/2)</f>
        <v>2.7784000000000004</v>
      </c>
      <c r="J1844" s="2">
        <f t="shared" si="226"/>
        <v>2.7462617135307492</v>
      </c>
      <c r="K1844" s="2">
        <f t="shared" si="228"/>
        <v>2.7030066968265194</v>
      </c>
    </row>
    <row r="1845" spans="1:11" ht="13.5" x14ac:dyDescent="0.25">
      <c r="A1845" s="3">
        <f>TITRES_STAT!B1848</f>
        <v>44988</v>
      </c>
      <c r="B1845" s="5">
        <f>TITRES_STAT!D1848</f>
        <v>2.7370000000000001</v>
      </c>
      <c r="C1845" s="2">
        <f t="shared" si="221"/>
        <v>2.53000000000001E-2</v>
      </c>
      <c r="D1845" s="2">
        <f t="shared" si="222"/>
        <v>2.78078</v>
      </c>
      <c r="E1845" s="2">
        <f t="shared" si="224"/>
        <v>2.7959200000000002</v>
      </c>
      <c r="F1845" s="2">
        <f t="shared" si="225"/>
        <v>2.7567650000000006</v>
      </c>
      <c r="G1845" s="2">
        <f t="shared" si="227"/>
        <v>2.6146960000000004</v>
      </c>
      <c r="H1845" s="2">
        <f t="shared" si="223"/>
        <v>2.6965929999999991</v>
      </c>
      <c r="I1845" s="2">
        <f t="array" ref="I1845">SUMPRODUCT(B1829:B1848, (ROW(B1829:B1848)-ROW(B1829)+1)) / (20*21/2)</f>
        <v>2.7747552380952376</v>
      </c>
      <c r="J1845" s="2">
        <f t="shared" si="226"/>
        <v>2.74537964557544</v>
      </c>
      <c r="K1845" s="2">
        <f t="shared" si="228"/>
        <v>2.7043397675392051</v>
      </c>
    </row>
    <row r="1846" spans="1:11" ht="13.5" x14ac:dyDescent="0.25">
      <c r="A1846" s="3">
        <f>TITRES_STAT!B1849</f>
        <v>44991</v>
      </c>
      <c r="B1846" s="5">
        <f>TITRES_STAT!D1849</f>
        <v>2.8043</v>
      </c>
      <c r="C1846" s="2">
        <f t="shared" si="221"/>
        <v>6.7299999999999915E-2</v>
      </c>
      <c r="D1846" s="2">
        <f t="shared" si="222"/>
        <v>2.7723400000000002</v>
      </c>
      <c r="E1846" s="2">
        <f t="shared" si="224"/>
        <v>2.7959199999999997</v>
      </c>
      <c r="F1846" s="2">
        <f t="shared" si="225"/>
        <v>2.7639200000000002</v>
      </c>
      <c r="G1846" s="2">
        <f t="shared" si="227"/>
        <v>2.6199160000000008</v>
      </c>
      <c r="H1846" s="2">
        <f t="shared" si="223"/>
        <v>2.6988664999999998</v>
      </c>
      <c r="I1846" s="2">
        <f t="array" ref="I1846">SUMPRODUCT(B1830:B1849, (ROW(B1830:B1849)-ROW(B1830)+1)) / (20*21/2)</f>
        <v>2.7694604761904764</v>
      </c>
      <c r="J1846" s="2">
        <f t="shared" si="226"/>
        <v>2.750991107901589</v>
      </c>
      <c r="K1846" s="2">
        <f t="shared" si="228"/>
        <v>2.7082597766553151</v>
      </c>
    </row>
    <row r="1847" spans="1:11" ht="13.5" x14ac:dyDescent="0.25">
      <c r="A1847" s="3">
        <f>TITRES_STAT!B1850</f>
        <v>44992</v>
      </c>
      <c r="B1847" s="5">
        <f>TITRES_STAT!D1850</f>
        <v>2.7286000000000001</v>
      </c>
      <c r="C1847" s="2">
        <f t="shared" si="221"/>
        <v>-7.5699999999999878E-2</v>
      </c>
      <c r="D1847" s="2">
        <f t="shared" si="222"/>
        <v>2.7555000000000001</v>
      </c>
      <c r="E1847" s="2">
        <f t="shared" si="224"/>
        <v>2.7841300000000002</v>
      </c>
      <c r="F1847" s="2">
        <f t="shared" si="225"/>
        <v>2.7668699999999999</v>
      </c>
      <c r="G1847" s="2">
        <f t="shared" si="227"/>
        <v>2.6239600000000003</v>
      </c>
      <c r="H1847" s="2">
        <f t="shared" si="223"/>
        <v>2.7007194999999999</v>
      </c>
      <c r="I1847" s="2">
        <f t="array" ref="I1847">SUMPRODUCT(B1831:B1850, (ROW(B1831:B1850)-ROW(B1831)+1)) / (20*21/2)</f>
        <v>2.7623252380952388</v>
      </c>
      <c r="J1847" s="2">
        <f t="shared" si="226"/>
        <v>2.7488586214347714</v>
      </c>
      <c r="K1847" s="2">
        <f t="shared" si="228"/>
        <v>2.7090574324727537</v>
      </c>
    </row>
    <row r="1848" spans="1:11" ht="13.5" x14ac:dyDescent="0.25">
      <c r="A1848" s="3">
        <f>TITRES_STAT!B1851</f>
        <v>44993</v>
      </c>
      <c r="B1848" s="5">
        <f>TITRES_STAT!D1851</f>
        <v>2.7286000000000001</v>
      </c>
      <c r="C1848" s="2">
        <f t="shared" si="221"/>
        <v>0</v>
      </c>
      <c r="D1848" s="2">
        <f t="shared" si="222"/>
        <v>2.7420400000000003</v>
      </c>
      <c r="E1848" s="2">
        <f t="shared" si="224"/>
        <v>2.77319</v>
      </c>
      <c r="F1848" s="2">
        <f t="shared" si="225"/>
        <v>2.7672950000000003</v>
      </c>
      <c r="G1848" s="2">
        <f t="shared" si="227"/>
        <v>2.6296879999999998</v>
      </c>
      <c r="H1848" s="2">
        <f t="shared" si="223"/>
        <v>2.7025304999999999</v>
      </c>
      <c r="I1848" s="2">
        <f t="array" ref="I1848">SUMPRODUCT(B1832:B1851, (ROW(B1832:B1851)-ROW(B1832)+1)) / (20*21/2)</f>
        <v>2.7541395238095236</v>
      </c>
      <c r="J1848" s="2">
        <f t="shared" si="226"/>
        <v>2.7469292289171738</v>
      </c>
      <c r="K1848" s="2">
        <f t="shared" si="228"/>
        <v>2.7098238076699004</v>
      </c>
    </row>
    <row r="1849" spans="1:11" ht="13.5" x14ac:dyDescent="0.25">
      <c r="A1849" s="3">
        <f>TITRES_STAT!B1852</f>
        <v>44994</v>
      </c>
      <c r="B1849" s="5">
        <f>TITRES_STAT!D1852</f>
        <v>2.7117</v>
      </c>
      <c r="C1849" s="2">
        <f t="shared" si="221"/>
        <v>-1.6900000000000137E-2</v>
      </c>
      <c r="D1849" s="2">
        <f t="shared" si="222"/>
        <v>2.7420400000000003</v>
      </c>
      <c r="E1849" s="2">
        <f t="shared" si="224"/>
        <v>2.7681399999999998</v>
      </c>
      <c r="F1849" s="2">
        <f t="shared" si="225"/>
        <v>2.7698200000000002</v>
      </c>
      <c r="G1849" s="2">
        <f t="shared" si="227"/>
        <v>2.6355819999999999</v>
      </c>
      <c r="H1849" s="2">
        <f t="shared" si="223"/>
        <v>2.7042570000000001</v>
      </c>
      <c r="I1849" s="2">
        <f t="array" ref="I1849">SUMPRODUCT(B1833:B1852, (ROW(B1833:B1852)-ROW(B1833)+1)) / (20*21/2)</f>
        <v>2.7437947619047622</v>
      </c>
      <c r="J1849" s="2">
        <f t="shared" si="226"/>
        <v>2.7435740642583957</v>
      </c>
      <c r="K1849" s="2">
        <f t="shared" si="228"/>
        <v>2.7098973838397082</v>
      </c>
    </row>
    <row r="1850" spans="1:11" ht="13.5" x14ac:dyDescent="0.25">
      <c r="A1850" s="3">
        <f>TITRES_STAT!B1853</f>
        <v>44995</v>
      </c>
      <c r="B1850" s="5">
        <f>TITRES_STAT!D1853</f>
        <v>2.6949000000000001</v>
      </c>
      <c r="C1850" s="2">
        <f t="shared" si="221"/>
        <v>-1.6799999999999926E-2</v>
      </c>
      <c r="D1850" s="2">
        <f t="shared" si="222"/>
        <v>2.7336200000000002</v>
      </c>
      <c r="E1850" s="2">
        <f t="shared" si="224"/>
        <v>2.7572000000000001</v>
      </c>
      <c r="F1850" s="2">
        <f t="shared" si="225"/>
        <v>2.7723500000000003</v>
      </c>
      <c r="G1850" s="2">
        <f t="shared" si="227"/>
        <v>2.6399619999999997</v>
      </c>
      <c r="H1850" s="2">
        <f t="shared" si="223"/>
        <v>2.7058994999999997</v>
      </c>
      <c r="I1850" s="2">
        <f t="array" ref="I1850">SUMPRODUCT(B1834:B1853, (ROW(B1834:B1853)-ROW(B1834)+1)) / (20*21/2)</f>
        <v>2.7339714285714294</v>
      </c>
      <c r="J1850" s="2">
        <f t="shared" si="226"/>
        <v>2.7389384390909295</v>
      </c>
      <c r="K1850" s="2">
        <f t="shared" si="228"/>
        <v>2.709309251140112</v>
      </c>
    </row>
    <row r="1851" spans="1:11" ht="13.5" x14ac:dyDescent="0.25">
      <c r="A1851" s="3">
        <f>TITRES_STAT!B1854</f>
        <v>44998</v>
      </c>
      <c r="B1851" s="5">
        <f>TITRES_STAT!D1854</f>
        <v>2.6863999999999999</v>
      </c>
      <c r="C1851" s="2">
        <f t="shared" si="221"/>
        <v>-8.5000000000001741E-3</v>
      </c>
      <c r="D1851" s="2">
        <f t="shared" si="222"/>
        <v>2.7100400000000002</v>
      </c>
      <c r="E1851" s="2">
        <f t="shared" si="224"/>
        <v>2.74119</v>
      </c>
      <c r="F1851" s="2">
        <f t="shared" si="225"/>
        <v>2.7698200000000002</v>
      </c>
      <c r="G1851" s="2">
        <f t="shared" si="227"/>
        <v>2.6440039999999994</v>
      </c>
      <c r="H1851" s="2">
        <f t="shared" si="223"/>
        <v>2.7074994999999999</v>
      </c>
      <c r="I1851" s="2">
        <f t="array" ref="I1851">SUMPRODUCT(B1835:B1854, (ROW(B1835:B1854)-ROW(B1835)+1)) / (20*21/2)</f>
        <v>2.7311285714285716</v>
      </c>
      <c r="J1851" s="2">
        <f t="shared" si="226"/>
        <v>2.7339347782251266</v>
      </c>
      <c r="K1851" s="2">
        <f t="shared" si="228"/>
        <v>2.7084108491346175</v>
      </c>
    </row>
    <row r="1852" spans="1:11" ht="13.5" x14ac:dyDescent="0.25">
      <c r="A1852" s="3">
        <f>TITRES_STAT!B1855</f>
        <v>44999</v>
      </c>
      <c r="B1852" s="5">
        <f>TITRES_STAT!D1855</f>
        <v>2.6612</v>
      </c>
      <c r="C1852" s="2">
        <f t="shared" si="221"/>
        <v>-2.5199999999999889E-2</v>
      </c>
      <c r="D1852" s="2">
        <f t="shared" si="222"/>
        <v>2.6965600000000003</v>
      </c>
      <c r="E1852" s="2">
        <f t="shared" si="224"/>
        <v>2.7260300000000002</v>
      </c>
      <c r="F1852" s="2">
        <f t="shared" si="225"/>
        <v>2.7643449999999996</v>
      </c>
      <c r="G1852" s="2">
        <f t="shared" si="227"/>
        <v>2.6470359999999999</v>
      </c>
      <c r="H1852" s="2">
        <f t="shared" si="223"/>
        <v>2.7091419999999999</v>
      </c>
      <c r="I1852" s="2">
        <f t="array" ref="I1852">SUMPRODUCT(B1836:B1855, (ROW(B1836:B1855)-ROW(B1836)+1)) / (20*21/2)</f>
        <v>2.7284861904761901</v>
      </c>
      <c r="J1852" s="2">
        <f t="shared" si="226"/>
        <v>2.7270076564894001</v>
      </c>
      <c r="K1852" s="2">
        <f t="shared" si="228"/>
        <v>2.706559443286201</v>
      </c>
    </row>
    <row r="1853" spans="1:11" ht="13.5" x14ac:dyDescent="0.25">
      <c r="A1853" s="3">
        <f>TITRES_STAT!B1856</f>
        <v>45000</v>
      </c>
      <c r="B1853" s="5">
        <f>TITRES_STAT!D1856</f>
        <v>2.6612</v>
      </c>
      <c r="C1853" s="2">
        <f t="shared" si="221"/>
        <v>0</v>
      </c>
      <c r="D1853" s="2">
        <f t="shared" si="222"/>
        <v>2.6830800000000004</v>
      </c>
      <c r="E1853" s="2">
        <f t="shared" si="224"/>
        <v>2.7125600000000003</v>
      </c>
      <c r="F1853" s="2">
        <f t="shared" si="225"/>
        <v>2.7584499999999998</v>
      </c>
      <c r="G1853" s="2">
        <f t="shared" si="227"/>
        <v>2.6504059999999998</v>
      </c>
      <c r="H1853" s="2">
        <f t="shared" si="223"/>
        <v>2.7108685000000001</v>
      </c>
      <c r="I1853" s="2">
        <f t="array" ref="I1853">SUMPRODUCT(B1837:B1856, (ROW(B1837:B1856)-ROW(B1837)+1)) / (20*21/2)</f>
        <v>2.716375238095238</v>
      </c>
      <c r="J1853" s="2">
        <f t="shared" si="226"/>
        <v>2.7207402606332667</v>
      </c>
      <c r="K1853" s="2">
        <f t="shared" si="228"/>
        <v>2.704780641588703</v>
      </c>
    </row>
    <row r="1854" spans="1:11" ht="13.5" x14ac:dyDescent="0.25">
      <c r="A1854" s="3">
        <f>TITRES_STAT!B1857</f>
        <v>45001</v>
      </c>
      <c r="B1854" s="5">
        <f>TITRES_STAT!D1857</f>
        <v>2.7286000000000001</v>
      </c>
      <c r="C1854" s="2">
        <f t="shared" si="221"/>
        <v>6.7400000000000126E-2</v>
      </c>
      <c r="D1854" s="2">
        <f t="shared" si="222"/>
        <v>2.6864600000000003</v>
      </c>
      <c r="E1854" s="2">
        <f t="shared" si="224"/>
        <v>2.7142500000000003</v>
      </c>
      <c r="F1854" s="2">
        <f t="shared" si="225"/>
        <v>2.756345</v>
      </c>
      <c r="G1854" s="2">
        <f t="shared" si="227"/>
        <v>2.6552920000000002</v>
      </c>
      <c r="H1854" s="2">
        <f t="shared" si="223"/>
        <v>2.7130585000000003</v>
      </c>
      <c r="I1854" s="2">
        <f t="array" ref="I1854">SUMPRODUCT(B1838:B1857, (ROW(B1838:B1857)-ROW(B1838)+1)) / (20*21/2)</f>
        <v>2.7195442857142855</v>
      </c>
      <c r="J1854" s="2">
        <f t="shared" si="226"/>
        <v>2.7214888072396226</v>
      </c>
      <c r="K1854" s="2">
        <f t="shared" si="228"/>
        <v>2.7057147340754204</v>
      </c>
    </row>
    <row r="1855" spans="1:11" ht="13.5" x14ac:dyDescent="0.25">
      <c r="A1855" s="3">
        <f>TITRES_STAT!B1858</f>
        <v>45002</v>
      </c>
      <c r="B1855" s="5">
        <f>TITRES_STAT!D1858</f>
        <v>2.7286000000000001</v>
      </c>
      <c r="C1855" s="2">
        <f t="shared" si="221"/>
        <v>0</v>
      </c>
      <c r="D1855" s="2">
        <f t="shared" si="222"/>
        <v>2.6932</v>
      </c>
      <c r="E1855" s="2">
        <f t="shared" si="224"/>
        <v>2.7134100000000005</v>
      </c>
      <c r="F1855" s="2">
        <f t="shared" si="225"/>
        <v>2.7546650000000001</v>
      </c>
      <c r="G1855" s="2">
        <f t="shared" si="227"/>
        <v>2.660514</v>
      </c>
      <c r="H1855" s="2">
        <f t="shared" si="223"/>
        <v>2.7151220000000005</v>
      </c>
      <c r="I1855" s="2">
        <f t="array" ref="I1855">SUMPRODUCT(B1839:B1858, (ROW(B1839:B1858)-ROW(B1839)+1)) / (20*21/2)</f>
        <v>2.724634285714286</v>
      </c>
      <c r="J1855" s="2">
        <f t="shared" si="226"/>
        <v>2.7221660636929919</v>
      </c>
      <c r="K1855" s="2">
        <f t="shared" si="228"/>
        <v>2.7066121954842273</v>
      </c>
    </row>
    <row r="1856" spans="1:11" ht="13.5" x14ac:dyDescent="0.25">
      <c r="A1856" s="3">
        <f>TITRES_STAT!B1859</f>
        <v>45006</v>
      </c>
      <c r="B1856" s="5">
        <f>TITRES_STAT!D1859</f>
        <v>2.6274999999999999</v>
      </c>
      <c r="C1856" s="2">
        <f t="shared" si="221"/>
        <v>-0.10110000000000019</v>
      </c>
      <c r="D1856" s="2">
        <f t="shared" si="222"/>
        <v>2.6814200000000001</v>
      </c>
      <c r="E1856" s="2">
        <f t="shared" si="224"/>
        <v>2.6957300000000002</v>
      </c>
      <c r="F1856" s="2">
        <f t="shared" si="225"/>
        <v>2.7458249999999995</v>
      </c>
      <c r="G1856" s="2">
        <f t="shared" si="227"/>
        <v>2.6637140000000001</v>
      </c>
      <c r="H1856" s="2">
        <f t="shared" si="223"/>
        <v>2.7166800000000011</v>
      </c>
      <c r="I1856" s="2">
        <f t="array" ref="I1856">SUMPRODUCT(B1840:B1859, (ROW(B1840:B1859)-ROW(B1840)+1)) / (20*21/2)</f>
        <v>2.7371438095238094</v>
      </c>
      <c r="J1856" s="2">
        <f t="shared" si="226"/>
        <v>2.7131502481031831</v>
      </c>
      <c r="K1856" s="2">
        <f t="shared" si="228"/>
        <v>2.7035097564456301</v>
      </c>
    </row>
    <row r="1857" spans="1:11" ht="13.5" x14ac:dyDescent="0.25">
      <c r="A1857" s="3">
        <f>TITRES_STAT!B1860</f>
        <v>45007</v>
      </c>
      <c r="B1857" s="5">
        <f>TITRES_STAT!D1860</f>
        <v>2.7791000000000001</v>
      </c>
      <c r="C1857" s="2">
        <f t="shared" si="221"/>
        <v>0.15160000000000018</v>
      </c>
      <c r="D1857" s="2">
        <f t="shared" si="222"/>
        <v>2.7050000000000001</v>
      </c>
      <c r="E1857" s="2">
        <f t="shared" si="224"/>
        <v>2.7007800000000004</v>
      </c>
      <c r="F1857" s="2">
        <f t="shared" si="225"/>
        <v>2.7424549999999996</v>
      </c>
      <c r="G1857" s="2">
        <f t="shared" si="227"/>
        <v>2.6707879999999995</v>
      </c>
      <c r="H1857" s="2">
        <f t="shared" si="223"/>
        <v>2.7192065000000007</v>
      </c>
      <c r="I1857" s="2">
        <f t="array" ref="I1857">SUMPRODUCT(B1841:B1860, (ROW(B1841:B1860)-ROW(B1841)+1)) / (20*21/2)</f>
        <v>2.7483319047619048</v>
      </c>
      <c r="J1857" s="2">
        <f t="shared" si="226"/>
        <v>2.7194311768552608</v>
      </c>
      <c r="K1857" s="2">
        <f t="shared" si="228"/>
        <v>2.7064740797222719</v>
      </c>
    </row>
    <row r="1858" spans="1:11" ht="13.5" x14ac:dyDescent="0.25">
      <c r="A1858" s="3">
        <f>TITRES_STAT!B1861</f>
        <v>45008</v>
      </c>
      <c r="B1858" s="5">
        <f>TITRES_STAT!D1861</f>
        <v>2.7959000000000001</v>
      </c>
      <c r="C1858" s="2">
        <f t="shared" si="221"/>
        <v>1.6799999999999926E-2</v>
      </c>
      <c r="D1858" s="2">
        <f t="shared" si="222"/>
        <v>2.7319399999999998</v>
      </c>
      <c r="E1858" s="2">
        <f t="shared" si="224"/>
        <v>2.7075100000000001</v>
      </c>
      <c r="F1858" s="2">
        <f t="shared" si="225"/>
        <v>2.7403500000000003</v>
      </c>
      <c r="G1858" s="2">
        <f t="shared" si="227"/>
        <v>2.6780300000000001</v>
      </c>
      <c r="H1858" s="2">
        <f t="shared" si="223"/>
        <v>2.7218590000000007</v>
      </c>
      <c r="I1858" s="2">
        <f t="array" ref="I1858">SUMPRODUCT(B1842:B1861, (ROW(B1842:B1861)-ROW(B1842)+1)) / (20*21/2)</f>
        <v>2.7624485714285711</v>
      </c>
      <c r="J1858" s="2">
        <f t="shared" si="226"/>
        <v>2.7267139219166645</v>
      </c>
      <c r="K1858" s="2">
        <f t="shared" si="228"/>
        <v>2.7099809785566924</v>
      </c>
    </row>
    <row r="1859" spans="1:11" ht="13.5" x14ac:dyDescent="0.25">
      <c r="A1859" s="3">
        <f>TITRES_STAT!B1862</f>
        <v>45009</v>
      </c>
      <c r="B1859" s="5">
        <f>TITRES_STAT!D1862</f>
        <v>2.8717000000000001</v>
      </c>
      <c r="C1859" s="2">
        <f t="shared" si="221"/>
        <v>7.580000000000009E-2</v>
      </c>
      <c r="D1859" s="2">
        <f t="shared" si="222"/>
        <v>2.7605599999999999</v>
      </c>
      <c r="E1859" s="2">
        <f t="shared" si="224"/>
        <v>2.7235100000000001</v>
      </c>
      <c r="F1859" s="2">
        <f t="shared" si="225"/>
        <v>2.745825</v>
      </c>
      <c r="G1859" s="2">
        <f t="shared" si="227"/>
        <v>2.6869559999999995</v>
      </c>
      <c r="H1859" s="2">
        <f t="shared" si="223"/>
        <v>2.7249750000000006</v>
      </c>
      <c r="I1859" s="2">
        <f t="array" ref="I1859">SUMPRODUCT(B1843:B1862, (ROW(B1843:B1862)-ROW(B1843)+1)) / (20*21/2)</f>
        <v>2.7691057142857143</v>
      </c>
      <c r="J1859" s="2">
        <f t="shared" si="226"/>
        <v>2.7405221198293632</v>
      </c>
      <c r="K1859" s="2">
        <f t="shared" si="228"/>
        <v>2.716322900966234</v>
      </c>
    </row>
    <row r="1860" spans="1:11" ht="13.5" x14ac:dyDescent="0.25">
      <c r="A1860" s="3">
        <f>TITRES_STAT!B1863</f>
        <v>45012</v>
      </c>
      <c r="B1860" s="5">
        <f>TITRES_STAT!D1863</f>
        <v>2.8633000000000002</v>
      </c>
      <c r="C1860" s="2">
        <f t="shared" ref="C1860:C1923" si="229">B1860-B1859</f>
        <v>-8.3999999999999631E-3</v>
      </c>
      <c r="D1860" s="2">
        <f t="shared" si="222"/>
        <v>2.7875000000000005</v>
      </c>
      <c r="E1860" s="2">
        <f t="shared" si="224"/>
        <v>2.7403500000000003</v>
      </c>
      <c r="F1860" s="2">
        <f t="shared" si="225"/>
        <v>2.7487750000000002</v>
      </c>
      <c r="G1860" s="2">
        <f t="shared" si="227"/>
        <v>2.6957139999999997</v>
      </c>
      <c r="H1860" s="2">
        <f t="shared" si="223"/>
        <v>2.7280490000000008</v>
      </c>
      <c r="I1860" s="2">
        <f t="array" ref="I1860">SUMPRODUCT(B1844:B1863, (ROW(B1844:B1863)-ROW(B1844)+1)) / (20*21/2)</f>
        <v>2.7797323809523813</v>
      </c>
      <c r="J1860" s="2">
        <f t="shared" si="226"/>
        <v>2.752215251274186</v>
      </c>
      <c r="K1860" s="2">
        <f t="shared" si="228"/>
        <v>2.7220867087714797</v>
      </c>
    </row>
    <row r="1861" spans="1:11" ht="13.5" x14ac:dyDescent="0.25">
      <c r="A1861" s="3">
        <f>TITRES_STAT!B1864</f>
        <v>45013</v>
      </c>
      <c r="B1861" s="5">
        <f>TITRES_STAT!D1864</f>
        <v>2.8969999999999998</v>
      </c>
      <c r="C1861" s="2">
        <f t="shared" si="229"/>
        <v>3.3699999999999619E-2</v>
      </c>
      <c r="D1861" s="2">
        <f t="shared" si="222"/>
        <v>2.8414000000000001</v>
      </c>
      <c r="E1861" s="2">
        <f t="shared" si="224"/>
        <v>2.7614099999999997</v>
      </c>
      <c r="F1861" s="2">
        <f t="shared" si="225"/>
        <v>2.7512999999999996</v>
      </c>
      <c r="G1861" s="2">
        <f t="shared" si="227"/>
        <v>2.7059879999999996</v>
      </c>
      <c r="H1861" s="2">
        <f t="shared" si="223"/>
        <v>2.7312070000000013</v>
      </c>
      <c r="I1861" s="2">
        <f t="array" ref="I1861">SUMPRODUCT(B1845:B1864, (ROW(B1845:B1864)-ROW(B1845)+1)) / (20*21/2)</f>
        <v>2.7884380952380945</v>
      </c>
      <c r="J1861" s="2">
        <f t="shared" si="226"/>
        <v>2.7660042749623583</v>
      </c>
      <c r="K1861" s="2">
        <f t="shared" si="228"/>
        <v>2.7289460535255392</v>
      </c>
    </row>
    <row r="1862" spans="1:11" ht="13.5" x14ac:dyDescent="0.25">
      <c r="A1862" s="3">
        <f>TITRES_STAT!B1865</f>
        <v>45014</v>
      </c>
      <c r="B1862" s="5">
        <f>TITRES_STAT!D1865</f>
        <v>2.8212000000000002</v>
      </c>
      <c r="C1862" s="2">
        <f t="shared" si="229"/>
        <v>-7.5799999999999645E-2</v>
      </c>
      <c r="D1862" s="2">
        <f t="shared" ref="D1862:D1925" si="230">AVERAGE(B1858:B1862)</f>
        <v>2.8498200000000002</v>
      </c>
      <c r="E1862" s="2">
        <f t="shared" si="224"/>
        <v>2.7774100000000002</v>
      </c>
      <c r="F1862" s="2">
        <f t="shared" si="225"/>
        <v>2.7517199999999997</v>
      </c>
      <c r="G1862" s="2">
        <f t="shared" si="227"/>
        <v>2.7132299999999998</v>
      </c>
      <c r="H1862" s="2">
        <f t="shared" si="223"/>
        <v>2.7333545000000017</v>
      </c>
      <c r="I1862" s="2">
        <f t="array" ref="I1862">SUMPRODUCT(B1846:B1865, (ROW(B1846:B1865)-ROW(B1846)+1)) / (20*21/2)</f>
        <v>2.7981019047619045</v>
      </c>
      <c r="J1862" s="2">
        <f t="shared" si="226"/>
        <v>2.7712610106802291</v>
      </c>
      <c r="K1862" s="2">
        <f t="shared" si="228"/>
        <v>2.7325638553480669</v>
      </c>
    </row>
    <row r="1863" spans="1:11" ht="13.5" x14ac:dyDescent="0.25">
      <c r="A1863" s="3">
        <f>TITRES_STAT!B1866</f>
        <v>45015</v>
      </c>
      <c r="B1863" s="5">
        <f>TITRES_STAT!D1866</f>
        <v>2.8633000000000002</v>
      </c>
      <c r="C1863" s="2">
        <f t="shared" si="229"/>
        <v>4.2100000000000026E-2</v>
      </c>
      <c r="D1863" s="2">
        <f t="shared" si="230"/>
        <v>2.8632999999999997</v>
      </c>
      <c r="E1863" s="2">
        <f t="shared" si="224"/>
        <v>2.7976199999999993</v>
      </c>
      <c r="F1863" s="2">
        <f t="shared" si="225"/>
        <v>2.75509</v>
      </c>
      <c r="G1863" s="2">
        <f t="shared" si="227"/>
        <v>2.7192939999999997</v>
      </c>
      <c r="H1863" s="2">
        <f t="shared" si="223"/>
        <v>2.7360915000000019</v>
      </c>
      <c r="I1863" s="2">
        <f t="array" ref="I1863">SUMPRODUCT(B1847:B1866, (ROW(B1847:B1866)-ROW(B1847)+1)) / (20*21/2)</f>
        <v>2.8079642857142857</v>
      </c>
      <c r="J1863" s="2">
        <f t="shared" si="226"/>
        <v>2.7800266287106838</v>
      </c>
      <c r="K1863" s="2">
        <f t="shared" si="228"/>
        <v>2.737690762981476</v>
      </c>
    </row>
    <row r="1864" spans="1:11" ht="13.5" x14ac:dyDescent="0.25">
      <c r="A1864" s="3">
        <f>TITRES_STAT!B1867</f>
        <v>45016</v>
      </c>
      <c r="B1864" s="5">
        <f>TITRES_STAT!D1867</f>
        <v>2.8464999999999998</v>
      </c>
      <c r="C1864" s="2">
        <f t="shared" si="229"/>
        <v>-1.680000000000037E-2</v>
      </c>
      <c r="D1864" s="2">
        <f t="shared" si="230"/>
        <v>2.85826</v>
      </c>
      <c r="E1864" s="2">
        <f t="shared" si="224"/>
        <v>2.8094099999999997</v>
      </c>
      <c r="F1864" s="2">
        <f t="shared" si="225"/>
        <v>2.7618300000000002</v>
      </c>
      <c r="G1864" s="2">
        <f t="shared" si="227"/>
        <v>2.724348</v>
      </c>
      <c r="H1864" s="2">
        <f t="shared" si="223"/>
        <v>2.738576000000001</v>
      </c>
      <c r="I1864" s="2">
        <f t="array" ref="I1864">SUMPRODUCT(B1848:B1867, (ROW(B1848:B1867)-ROW(B1848)+1)) / (20*21/2)</f>
        <v>2.8239247619047618</v>
      </c>
      <c r="J1864" s="2">
        <f t="shared" si="226"/>
        <v>2.7863574259763331</v>
      </c>
      <c r="K1864" s="2">
        <f t="shared" si="228"/>
        <v>2.7419577918841633</v>
      </c>
    </row>
    <row r="1865" spans="1:11" ht="13.5" x14ac:dyDescent="0.25">
      <c r="A1865" s="3">
        <f>TITRES_STAT!B1868</f>
        <v>45019</v>
      </c>
      <c r="B1865" s="5">
        <f>TITRES_STAT!D1868</f>
        <v>2.8633000000000002</v>
      </c>
      <c r="C1865" s="2">
        <f t="shared" si="229"/>
        <v>1.680000000000037E-2</v>
      </c>
      <c r="D1865" s="2">
        <f t="shared" si="230"/>
        <v>2.8582600000000005</v>
      </c>
      <c r="E1865" s="2">
        <f t="shared" si="224"/>
        <v>2.8228800000000001</v>
      </c>
      <c r="F1865" s="2">
        <f t="shared" si="225"/>
        <v>2.7681450000000005</v>
      </c>
      <c r="G1865" s="2">
        <f t="shared" si="227"/>
        <v>2.7307479999999997</v>
      </c>
      <c r="H1865" s="2">
        <f t="shared" si="223"/>
        <v>2.7411865000000004</v>
      </c>
      <c r="I1865" s="2">
        <f t="array" ref="I1865">SUMPRODUCT(B1849:B1868, (ROW(B1849:B1868)-ROW(B1849)+1)) / (20*21/2)</f>
        <v>2.8477019047619052</v>
      </c>
      <c r="J1865" s="2">
        <f t="shared" si="226"/>
        <v>2.793685290169063</v>
      </c>
      <c r="K1865" s="2">
        <f t="shared" si="228"/>
        <v>2.7467163098494902</v>
      </c>
    </row>
    <row r="1866" spans="1:11" ht="13.5" x14ac:dyDescent="0.25">
      <c r="A1866" s="3">
        <f>TITRES_STAT!B1869</f>
        <v>45020</v>
      </c>
      <c r="B1866" s="5">
        <f>TITRES_STAT!D1869</f>
        <v>2.8717000000000001</v>
      </c>
      <c r="C1866" s="2">
        <f t="shared" si="229"/>
        <v>8.3999999999999631E-3</v>
      </c>
      <c r="D1866" s="2">
        <f t="shared" si="230"/>
        <v>2.8532000000000002</v>
      </c>
      <c r="E1866" s="2">
        <f t="shared" si="224"/>
        <v>2.8472999999999997</v>
      </c>
      <c r="F1866" s="2">
        <f t="shared" si="225"/>
        <v>2.771515</v>
      </c>
      <c r="G1866" s="2">
        <f t="shared" si="227"/>
        <v>2.7363060000000003</v>
      </c>
      <c r="H1866" s="2">
        <f t="shared" ref="H1866:H1929" si="231">AVERAGE(B1667:B1866)</f>
        <v>2.7439235000000006</v>
      </c>
      <c r="I1866" s="2">
        <f t="array" ref="I1866">SUMPRODUCT(B1850:B1869, (ROW(B1850:B1869)-ROW(B1850)+1)) / (20*21/2)</f>
        <v>2.8788642857142857</v>
      </c>
      <c r="J1866" s="2">
        <f t="shared" si="226"/>
        <v>2.8011152625339144</v>
      </c>
      <c r="K1866" s="2">
        <f t="shared" si="228"/>
        <v>2.7516176310318636</v>
      </c>
    </row>
    <row r="1867" spans="1:11" ht="13.5" x14ac:dyDescent="0.25">
      <c r="A1867" s="3">
        <f>TITRES_STAT!B1870</f>
        <v>45021</v>
      </c>
      <c r="B1867" s="5">
        <f>TITRES_STAT!D1870</f>
        <v>2.9390999999999998</v>
      </c>
      <c r="C1867" s="2">
        <f t="shared" si="229"/>
        <v>6.7399999999999682E-2</v>
      </c>
      <c r="D1867" s="2">
        <f t="shared" si="230"/>
        <v>2.8767800000000001</v>
      </c>
      <c r="E1867" s="2">
        <f t="shared" si="224"/>
        <v>2.8632999999999997</v>
      </c>
      <c r="F1867" s="2">
        <f t="shared" si="225"/>
        <v>2.7820399999999998</v>
      </c>
      <c r="G1867" s="2">
        <f t="shared" si="227"/>
        <v>2.742032</v>
      </c>
      <c r="H1867" s="2">
        <f t="shared" si="231"/>
        <v>2.7470395000000014</v>
      </c>
      <c r="I1867" s="2">
        <f t="array" ref="I1867">SUMPRODUCT(B1851:B1870, (ROW(B1851:B1870)-ROW(B1851)+1)) / (20*21/2)</f>
        <v>2.9032423809523813</v>
      </c>
      <c r="J1867" s="2">
        <f t="shared" si="226"/>
        <v>2.8142566661021133</v>
      </c>
      <c r="K1867" s="2">
        <f t="shared" si="228"/>
        <v>2.7589698807953198</v>
      </c>
    </row>
    <row r="1868" spans="1:11" ht="13.5" x14ac:dyDescent="0.25">
      <c r="A1868" s="3">
        <f>TITRES_STAT!B1871</f>
        <v>45022</v>
      </c>
      <c r="B1868" s="5">
        <f>TITRES_STAT!D1871</f>
        <v>3.0316999999999998</v>
      </c>
      <c r="C1868" s="2">
        <f t="shared" si="229"/>
        <v>9.2600000000000016E-2</v>
      </c>
      <c r="D1868" s="2">
        <f t="shared" si="230"/>
        <v>2.9104599999999996</v>
      </c>
      <c r="E1868" s="2">
        <f t="shared" ref="E1868:E1931" si="232">AVERAGE(B1859:B1868)</f>
        <v>2.8868800000000001</v>
      </c>
      <c r="F1868" s="2">
        <f t="shared" si="225"/>
        <v>2.7971949999999999</v>
      </c>
      <c r="G1868" s="2">
        <f t="shared" si="227"/>
        <v>2.7496099999999997</v>
      </c>
      <c r="H1868" s="2">
        <f t="shared" si="231"/>
        <v>2.7506605000000013</v>
      </c>
      <c r="I1868" s="2">
        <f t="array" ref="I1868">SUMPRODUCT(B1852:B1871, (ROW(B1852:B1871)-ROW(B1852)+1)) / (20*21/2)</f>
        <v>2.9274257142857145</v>
      </c>
      <c r="J1868" s="2">
        <f t="shared" si="226"/>
        <v>2.8349655550447688</v>
      </c>
      <c r="K1868" s="2">
        <f t="shared" si="228"/>
        <v>2.7696651795876601</v>
      </c>
    </row>
    <row r="1869" spans="1:11" ht="13.5" x14ac:dyDescent="0.25">
      <c r="A1869" s="3">
        <f>TITRES_STAT!B1872</f>
        <v>45023</v>
      </c>
      <c r="B1869" s="5">
        <f>TITRES_STAT!D1872</f>
        <v>3.1244000000000001</v>
      </c>
      <c r="C1869" s="2">
        <f t="shared" si="229"/>
        <v>9.2700000000000227E-2</v>
      </c>
      <c r="D1869" s="2">
        <f t="shared" si="230"/>
        <v>2.96604</v>
      </c>
      <c r="E1869" s="2">
        <f t="shared" si="232"/>
        <v>2.91215</v>
      </c>
      <c r="F1869" s="2">
        <f t="shared" si="225"/>
        <v>2.8178300000000003</v>
      </c>
      <c r="G1869" s="2">
        <f t="shared" si="227"/>
        <v>2.7590419999999996</v>
      </c>
      <c r="H1869" s="2">
        <f t="shared" si="231"/>
        <v>2.7549135000000011</v>
      </c>
      <c r="I1869" s="2">
        <f t="array" ref="I1869">SUMPRODUCT(B1853:B1872, (ROW(B1853:B1872)-ROW(B1853)+1)) / (20*21/2)</f>
        <v>2.9496838095238092</v>
      </c>
      <c r="J1869" s="2">
        <f t="shared" si="226"/>
        <v>2.8625307402786007</v>
      </c>
      <c r="K1869" s="2">
        <f t="shared" si="228"/>
        <v>2.7835763490155951</v>
      </c>
    </row>
    <row r="1870" spans="1:11" ht="13.5" x14ac:dyDescent="0.25">
      <c r="A1870" s="3">
        <f>TITRES_STAT!B1873</f>
        <v>45026</v>
      </c>
      <c r="B1870" s="5">
        <f>TITRES_STAT!D1873</f>
        <v>3.0737999999999999</v>
      </c>
      <c r="C1870" s="2">
        <f t="shared" si="229"/>
        <v>-5.06000000000002E-2</v>
      </c>
      <c r="D1870" s="2">
        <f t="shared" si="230"/>
        <v>3.00814</v>
      </c>
      <c r="E1870" s="2">
        <f t="shared" si="232"/>
        <v>2.9332000000000003</v>
      </c>
      <c r="F1870" s="2">
        <f t="shared" si="225"/>
        <v>2.8367750000000003</v>
      </c>
      <c r="G1870" s="2">
        <f t="shared" si="227"/>
        <v>2.7703259999999998</v>
      </c>
      <c r="H1870" s="2">
        <f t="shared" si="231"/>
        <v>2.7589555000000012</v>
      </c>
      <c r="I1870" s="2">
        <f t="array" ref="I1870">SUMPRODUCT(B1854:B1873, (ROW(B1854:B1873)-ROW(B1854)+1)) / (20*21/2)</f>
        <v>2.9602680952380958</v>
      </c>
      <c r="J1870" s="2">
        <f t="shared" si="226"/>
        <v>2.8826516221568292</v>
      </c>
      <c r="K1870" s="2">
        <f t="shared" si="228"/>
        <v>2.7949576686620423</v>
      </c>
    </row>
    <row r="1871" spans="1:11" ht="13.5" x14ac:dyDescent="0.25">
      <c r="A1871" s="3">
        <f>TITRES_STAT!B1874</f>
        <v>45027</v>
      </c>
      <c r="B1871" s="5">
        <f>TITRES_STAT!D1874</f>
        <v>3.0907</v>
      </c>
      <c r="C1871" s="2">
        <f t="shared" si="229"/>
        <v>1.6900000000000137E-2</v>
      </c>
      <c r="D1871" s="2">
        <f t="shared" si="230"/>
        <v>3.0519400000000001</v>
      </c>
      <c r="E1871" s="2">
        <f t="shared" si="232"/>
        <v>2.9525700000000001</v>
      </c>
      <c r="F1871" s="2">
        <f t="shared" si="225"/>
        <v>2.8569899999999997</v>
      </c>
      <c r="G1871" s="2">
        <f t="shared" si="227"/>
        <v>2.7806000000000002</v>
      </c>
      <c r="H1871" s="2">
        <f t="shared" si="231"/>
        <v>2.7630400000000015</v>
      </c>
      <c r="I1871" s="2">
        <f t="array" ref="I1871">SUMPRODUCT(B1855:B1874, (ROW(B1855:B1874)-ROW(B1855)+1)) / (20*21/2)</f>
        <v>2.9732980952380954</v>
      </c>
      <c r="J1871" s="2">
        <f t="shared" si="226"/>
        <v>2.902465753379988</v>
      </c>
      <c r="K1871" s="2">
        <f t="shared" si="228"/>
        <v>2.806555407145884</v>
      </c>
    </row>
    <row r="1872" spans="1:11" ht="13.5" x14ac:dyDescent="0.25">
      <c r="A1872" s="3">
        <f>TITRES_STAT!B1875</f>
        <v>45028</v>
      </c>
      <c r="B1872" s="5">
        <f>TITRES_STAT!D1875</f>
        <v>3.0907</v>
      </c>
      <c r="C1872" s="2">
        <f t="shared" si="229"/>
        <v>0</v>
      </c>
      <c r="D1872" s="2">
        <f t="shared" si="230"/>
        <v>3.0822600000000002</v>
      </c>
      <c r="E1872" s="2">
        <f t="shared" si="232"/>
        <v>2.9795199999999999</v>
      </c>
      <c r="F1872" s="2">
        <f t="shared" si="225"/>
        <v>2.8784649999999998</v>
      </c>
      <c r="G1872" s="2">
        <f t="shared" si="227"/>
        <v>2.7918859999999999</v>
      </c>
      <c r="H1872" s="2">
        <f t="shared" si="231"/>
        <v>2.7672090000000007</v>
      </c>
      <c r="I1872" s="2">
        <f t="array" ref="I1872">SUMPRODUCT(B1856:B1875, (ROW(B1856:B1875)-ROW(B1856)+1)) / (20*21/2)</f>
        <v>2.9888942857142853</v>
      </c>
      <c r="J1872" s="2">
        <f t="shared" si="226"/>
        <v>2.9203928244866555</v>
      </c>
      <c r="K1872" s="2">
        <f t="shared" si="228"/>
        <v>2.8176983323558495</v>
      </c>
    </row>
    <row r="1873" spans="1:11" ht="13.5" x14ac:dyDescent="0.25">
      <c r="A1873" s="3">
        <f>TITRES_STAT!B1876</f>
        <v>45029</v>
      </c>
      <c r="B1873" s="5">
        <f>TITRES_STAT!D1876</f>
        <v>2.9895999999999998</v>
      </c>
      <c r="C1873" s="2">
        <f t="shared" si="229"/>
        <v>-0.10110000000000019</v>
      </c>
      <c r="D1873" s="2">
        <f t="shared" si="230"/>
        <v>3.0738399999999997</v>
      </c>
      <c r="E1873" s="2">
        <f t="shared" si="232"/>
        <v>2.9921499999999996</v>
      </c>
      <c r="F1873" s="2">
        <f t="shared" si="225"/>
        <v>2.8948849999999995</v>
      </c>
      <c r="G1873" s="2">
        <f t="shared" si="227"/>
        <v>2.8004759999999997</v>
      </c>
      <c r="H1873" s="2">
        <f t="shared" si="231"/>
        <v>2.7708725000000012</v>
      </c>
      <c r="I1873" s="2">
        <f t="array" ref="I1873">SUMPRODUCT(B1857:B1876, (ROW(B1857:B1876)-ROW(B1857)+1)) / (20*21/2)</f>
        <v>3.0036561904761907</v>
      </c>
      <c r="J1873" s="2">
        <f t="shared" si="226"/>
        <v>2.9269839840593548</v>
      </c>
      <c r="K1873" s="2">
        <f t="shared" si="228"/>
        <v>2.8244395742242481</v>
      </c>
    </row>
    <row r="1874" spans="1:11" ht="13.5" x14ac:dyDescent="0.25">
      <c r="A1874" s="3">
        <f>TITRES_STAT!B1877</f>
        <v>45030</v>
      </c>
      <c r="B1874" s="5">
        <f>TITRES_STAT!D1877</f>
        <v>3.0316999999999998</v>
      </c>
      <c r="C1874" s="2">
        <f t="shared" si="229"/>
        <v>4.2100000000000026E-2</v>
      </c>
      <c r="D1874" s="2">
        <f t="shared" si="230"/>
        <v>3.0552999999999999</v>
      </c>
      <c r="E1874" s="2">
        <f t="shared" si="232"/>
        <v>3.0106700000000002</v>
      </c>
      <c r="F1874" s="2">
        <f t="shared" si="225"/>
        <v>2.9100399999999995</v>
      </c>
      <c r="G1874" s="2">
        <f t="shared" si="227"/>
        <v>2.8085599999999999</v>
      </c>
      <c r="H1874" s="2">
        <f t="shared" si="231"/>
        <v>2.7745780000000009</v>
      </c>
      <c r="I1874" s="2">
        <f t="array" ref="I1874">SUMPRODUCT(B1858:B1877, (ROW(B1858:B1877)-ROW(B1858)+1)) / (20*21/2)</f>
        <v>3.0090333333333339</v>
      </c>
      <c r="J1874" s="2">
        <f t="shared" si="226"/>
        <v>2.9369569379584641</v>
      </c>
      <c r="K1874" s="2">
        <f t="shared" si="228"/>
        <v>2.8325674340585913</v>
      </c>
    </row>
    <row r="1875" spans="1:11" ht="13.5" x14ac:dyDescent="0.25">
      <c r="A1875" s="3">
        <f>TITRES_STAT!B1878</f>
        <v>45033</v>
      </c>
      <c r="B1875" s="5">
        <f>TITRES_STAT!D1878</f>
        <v>3.0737999999999999</v>
      </c>
      <c r="C1875" s="2">
        <f t="shared" si="229"/>
        <v>4.2100000000000026E-2</v>
      </c>
      <c r="D1875" s="2">
        <f t="shared" si="230"/>
        <v>3.0552999999999999</v>
      </c>
      <c r="E1875" s="2">
        <f t="shared" si="232"/>
        <v>3.0317199999999995</v>
      </c>
      <c r="F1875" s="2">
        <f t="shared" si="225"/>
        <v>2.9272999999999998</v>
      </c>
      <c r="G1875" s="2">
        <f t="shared" si="227"/>
        <v>2.8163080000000003</v>
      </c>
      <c r="H1875" s="2">
        <f t="shared" si="231"/>
        <v>2.7781990000000008</v>
      </c>
      <c r="I1875" s="2">
        <f t="array" ref="I1875">SUMPRODUCT(B1859:B1878, (ROW(B1859:B1878)-ROW(B1859)+1)) / (20*21/2)</f>
        <v>3.0133276190476193</v>
      </c>
      <c r="J1875" s="2">
        <f t="shared" si="226"/>
        <v>2.9499896105338488</v>
      </c>
      <c r="K1875" s="2">
        <f t="shared" si="228"/>
        <v>2.8420275346837447</v>
      </c>
    </row>
    <row r="1876" spans="1:11" ht="13.5" x14ac:dyDescent="0.25">
      <c r="A1876" s="3">
        <f>TITRES_STAT!B1879</f>
        <v>45034</v>
      </c>
      <c r="B1876" s="5">
        <f>TITRES_STAT!D1879</f>
        <v>3.0823</v>
      </c>
      <c r="C1876" s="2">
        <f t="shared" si="229"/>
        <v>8.5000000000001741E-3</v>
      </c>
      <c r="D1876" s="2">
        <f t="shared" si="230"/>
        <v>3.0536199999999996</v>
      </c>
      <c r="E1876" s="2">
        <f t="shared" si="232"/>
        <v>3.0527799999999998</v>
      </c>
      <c r="F1876" s="2">
        <f t="shared" ref="F1876:F1939" si="233">AVERAGE(B1857:B1876)</f>
        <v>2.95004</v>
      </c>
      <c r="G1876" s="2">
        <f t="shared" si="227"/>
        <v>2.8247300000000002</v>
      </c>
      <c r="H1876" s="2">
        <f t="shared" si="231"/>
        <v>2.7813995000000009</v>
      </c>
      <c r="I1876" s="2">
        <f t="array" ref="I1876">SUMPRODUCT(B1860:B1879, (ROW(B1860:B1879)-ROW(B1860)+1)) / (20*21/2)</f>
        <v>3.0230285714285716</v>
      </c>
      <c r="J1876" s="2">
        <f t="shared" si="226"/>
        <v>2.9625906000068154</v>
      </c>
      <c r="K1876" s="2">
        <f t="shared" si="228"/>
        <v>2.85144998430399</v>
      </c>
    </row>
    <row r="1877" spans="1:11" ht="13.5" x14ac:dyDescent="0.25">
      <c r="A1877" s="3">
        <f>TITRES_STAT!B1880</f>
        <v>45035</v>
      </c>
      <c r="B1877" s="5">
        <f>TITRES_STAT!D1880</f>
        <v>3.0065</v>
      </c>
      <c r="C1877" s="2">
        <f t="shared" si="229"/>
        <v>-7.580000000000009E-2</v>
      </c>
      <c r="D1877" s="2">
        <f t="shared" si="230"/>
        <v>3.0367800000000003</v>
      </c>
      <c r="E1877" s="2">
        <f t="shared" si="232"/>
        <v>3.05952</v>
      </c>
      <c r="F1877" s="2">
        <f t="shared" si="233"/>
        <v>2.9614099999999999</v>
      </c>
      <c r="G1877" s="2">
        <f t="shared" si="227"/>
        <v>2.8314679999999997</v>
      </c>
      <c r="H1877" s="2">
        <f t="shared" si="231"/>
        <v>2.7843050000000011</v>
      </c>
      <c r="I1877" s="2">
        <f t="array" ref="I1877">SUMPRODUCT(B1861:B1880, (ROW(B1861:B1880)-ROW(B1861)+1)) / (20*21/2)</f>
        <v>3.0446052380952384</v>
      </c>
      <c r="J1877" s="2">
        <f t="shared" ref="J1877:J1940" si="234">$J$4*B1877+J1876*(1-$J$4)</f>
        <v>2.966772447625214</v>
      </c>
      <c r="K1877" s="2">
        <f t="shared" si="228"/>
        <v>2.8575303770763827</v>
      </c>
    </row>
    <row r="1878" spans="1:11" ht="13.5" x14ac:dyDescent="0.25">
      <c r="A1878" s="3">
        <f>TITRES_STAT!B1881</f>
        <v>45036</v>
      </c>
      <c r="B1878" s="5">
        <f>TITRES_STAT!D1881</f>
        <v>3.0065</v>
      </c>
      <c r="C1878" s="2">
        <f t="shared" si="229"/>
        <v>0</v>
      </c>
      <c r="D1878" s="2">
        <f t="shared" si="230"/>
        <v>3.0401599999999993</v>
      </c>
      <c r="E1878" s="2">
        <f t="shared" si="232"/>
        <v>3.0569999999999995</v>
      </c>
      <c r="F1878" s="2">
        <f t="shared" si="233"/>
        <v>2.97194</v>
      </c>
      <c r="G1878" s="2">
        <f t="shared" si="227"/>
        <v>2.8371959999999996</v>
      </c>
      <c r="H1878" s="2">
        <f t="shared" si="231"/>
        <v>2.7872105000000005</v>
      </c>
      <c r="I1878" s="2">
        <f t="array" ref="I1878">SUMPRODUCT(B1862:B1881, (ROW(B1862:B1881)-ROW(B1862)+1)) / (20*21/2)</f>
        <v>3.0637376190476191</v>
      </c>
      <c r="J1878" s="2">
        <f t="shared" si="234"/>
        <v>2.9705560240418603</v>
      </c>
      <c r="K1878" s="2">
        <f t="shared" si="228"/>
        <v>2.8633723230733872</v>
      </c>
    </row>
    <row r="1879" spans="1:11" ht="13.5" x14ac:dyDescent="0.25">
      <c r="A1879" s="3">
        <f>TITRES_STAT!B1882</f>
        <v>45040</v>
      </c>
      <c r="B1879" s="5">
        <f>TITRES_STAT!D1882</f>
        <v>3.0737999999999999</v>
      </c>
      <c r="C1879" s="2">
        <f t="shared" si="229"/>
        <v>6.7299999999999915E-2</v>
      </c>
      <c r="D1879" s="2">
        <f t="shared" si="230"/>
        <v>3.0485800000000003</v>
      </c>
      <c r="E1879" s="2">
        <f t="shared" si="232"/>
        <v>3.0519399999999992</v>
      </c>
      <c r="F1879" s="2">
        <f t="shared" si="233"/>
        <v>2.9820450000000003</v>
      </c>
      <c r="G1879" s="2">
        <f t="shared" si="227"/>
        <v>2.8454479999999993</v>
      </c>
      <c r="H1879" s="2">
        <f t="shared" si="231"/>
        <v>2.7904525000000007</v>
      </c>
      <c r="I1879" s="2">
        <f t="array" ref="I1879">SUMPRODUCT(B1863:B1882, (ROW(B1863:B1882)-ROW(B1863)+1)) / (20*21/2)</f>
        <v>3.0878357142857147</v>
      </c>
      <c r="J1879" s="2">
        <f t="shared" si="234"/>
        <v>2.9803887836569212</v>
      </c>
      <c r="K1879" s="2">
        <f t="shared" si="228"/>
        <v>2.8716243888352153</v>
      </c>
    </row>
    <row r="1880" spans="1:11" ht="13.5" x14ac:dyDescent="0.25">
      <c r="A1880" s="3">
        <f>TITRES_STAT!B1883</f>
        <v>45041</v>
      </c>
      <c r="B1880" s="5">
        <f>TITRES_STAT!D1883</f>
        <v>3.2086000000000001</v>
      </c>
      <c r="C1880" s="2">
        <f t="shared" si="229"/>
        <v>0.13480000000000025</v>
      </c>
      <c r="D1880" s="2">
        <f t="shared" si="230"/>
        <v>3.0755400000000002</v>
      </c>
      <c r="E1880" s="2">
        <f t="shared" si="232"/>
        <v>3.06542</v>
      </c>
      <c r="F1880" s="2">
        <f t="shared" si="233"/>
        <v>2.9993099999999999</v>
      </c>
      <c r="G1880" s="2">
        <f t="shared" si="227"/>
        <v>2.8567339999999994</v>
      </c>
      <c r="H1880" s="2">
        <f t="shared" si="231"/>
        <v>2.7944950000000004</v>
      </c>
      <c r="I1880" s="2">
        <f t="array" ref="I1880">SUMPRODUCT(B1864:B1883, (ROW(B1864:B1883)-ROW(B1864)+1)) / (20*21/2)</f>
        <v>3.1082085714285714</v>
      </c>
      <c r="J1880" s="2">
        <f t="shared" si="234"/>
        <v>3.0021231852134047</v>
      </c>
      <c r="K1880" s="2">
        <f t="shared" si="228"/>
        <v>2.8848391186848148</v>
      </c>
    </row>
    <row r="1881" spans="1:11" ht="13.5" x14ac:dyDescent="0.25">
      <c r="A1881" s="3">
        <f>TITRES_STAT!B1884</f>
        <v>45042</v>
      </c>
      <c r="B1881" s="5">
        <f>TITRES_STAT!D1884</f>
        <v>3.2002000000000002</v>
      </c>
      <c r="C1881" s="2">
        <f t="shared" si="229"/>
        <v>-8.3999999999999631E-3</v>
      </c>
      <c r="D1881" s="2">
        <f t="shared" si="230"/>
        <v>3.0991200000000001</v>
      </c>
      <c r="E1881" s="2">
        <f t="shared" si="232"/>
        <v>3.0763699999999998</v>
      </c>
      <c r="F1881" s="2">
        <f t="shared" si="233"/>
        <v>3.0144700000000002</v>
      </c>
      <c r="G1881" s="2">
        <f t="shared" si="227"/>
        <v>2.8659979999999994</v>
      </c>
      <c r="H1881" s="2">
        <f t="shared" si="231"/>
        <v>2.7983270000000005</v>
      </c>
      <c r="I1881" s="2">
        <f t="array" ref="I1881">SUMPRODUCT(B1865:B1884, (ROW(B1865:B1884)-ROW(B1865)+1)) / (20*21/2)</f>
        <v>3.121927142857142</v>
      </c>
      <c r="J1881" s="2">
        <f t="shared" si="234"/>
        <v>3.0209876437645091</v>
      </c>
      <c r="K1881" s="2">
        <f t="shared" si="228"/>
        <v>2.8972062120697242</v>
      </c>
    </row>
    <row r="1882" spans="1:11" ht="13.5" x14ac:dyDescent="0.25">
      <c r="A1882" s="3">
        <f>TITRES_STAT!B1885</f>
        <v>45043</v>
      </c>
      <c r="B1882" s="5">
        <f>TITRES_STAT!D1885</f>
        <v>3.2675000000000001</v>
      </c>
      <c r="C1882" s="2">
        <f t="shared" si="229"/>
        <v>6.7299999999999915E-2</v>
      </c>
      <c r="D1882" s="2">
        <f t="shared" si="230"/>
        <v>3.1513200000000001</v>
      </c>
      <c r="E1882" s="2">
        <f t="shared" si="232"/>
        <v>3.0940500000000002</v>
      </c>
      <c r="F1882" s="2">
        <f t="shared" si="233"/>
        <v>3.0367850000000001</v>
      </c>
      <c r="G1882" s="2">
        <f t="shared" si="227"/>
        <v>2.8759339999999995</v>
      </c>
      <c r="H1882" s="2">
        <f t="shared" si="231"/>
        <v>2.8024955000000005</v>
      </c>
      <c r="I1882" s="2">
        <f t="array" ref="I1882">SUMPRODUCT(B1866:B1885, (ROW(B1866:B1885)-ROW(B1866)+1)) / (20*21/2)</f>
        <v>3.1291423809523811</v>
      </c>
      <c r="J1882" s="2">
        <f t="shared" si="234"/>
        <v>3.0444650110250322</v>
      </c>
      <c r="K1882" s="2">
        <f t="shared" si="228"/>
        <v>2.9117275370865978</v>
      </c>
    </row>
    <row r="1883" spans="1:11" ht="13.5" x14ac:dyDescent="0.25">
      <c r="A1883" s="3">
        <f>TITRES_STAT!B1886</f>
        <v>45044</v>
      </c>
      <c r="B1883" s="5">
        <f>TITRES_STAT!D1886</f>
        <v>3.2507000000000001</v>
      </c>
      <c r="C1883" s="2">
        <f t="shared" si="229"/>
        <v>-1.6799999999999926E-2</v>
      </c>
      <c r="D1883" s="2">
        <f t="shared" si="230"/>
        <v>3.2001599999999994</v>
      </c>
      <c r="E1883" s="2">
        <f t="shared" si="232"/>
        <v>3.1201599999999998</v>
      </c>
      <c r="F1883" s="2">
        <f t="shared" si="233"/>
        <v>3.0561549999999995</v>
      </c>
      <c r="G1883" s="2">
        <f t="shared" si="227"/>
        <v>2.8853660000000003</v>
      </c>
      <c r="H1883" s="2">
        <f t="shared" si="231"/>
        <v>2.8065800000000003</v>
      </c>
      <c r="I1883" s="2">
        <f t="array" ref="I1883">SUMPRODUCT(B1867:B1886, (ROW(B1867:B1886)-ROW(B1867)+1)) / (20*21/2)</f>
        <v>3.1317847619047621</v>
      </c>
      <c r="J1883" s="2">
        <f t="shared" si="234"/>
        <v>3.0641064385464576</v>
      </c>
      <c r="K1883" s="2">
        <f t="shared" si="228"/>
        <v>2.9250205748479079</v>
      </c>
    </row>
    <row r="1884" spans="1:11" ht="13.5" x14ac:dyDescent="0.25">
      <c r="A1884" s="3">
        <f>TITRES_STAT!B1887</f>
        <v>45048</v>
      </c>
      <c r="B1884" s="5">
        <f>TITRES_STAT!D1887</f>
        <v>3.2002000000000002</v>
      </c>
      <c r="C1884" s="2">
        <f t="shared" si="229"/>
        <v>-5.0499999999999989E-2</v>
      </c>
      <c r="D1884" s="2">
        <f t="shared" si="230"/>
        <v>3.2254400000000003</v>
      </c>
      <c r="E1884" s="2">
        <f t="shared" si="232"/>
        <v>3.1370099999999996</v>
      </c>
      <c r="F1884" s="2">
        <f t="shared" si="233"/>
        <v>3.0738400000000001</v>
      </c>
      <c r="G1884" s="2">
        <f t="shared" si="227"/>
        <v>2.8939560000000002</v>
      </c>
      <c r="H1884" s="2">
        <f t="shared" si="231"/>
        <v>2.8104119999999999</v>
      </c>
      <c r="I1884" s="2">
        <f t="array" ref="I1884">SUMPRODUCT(B1868:B1887, (ROW(B1868:B1887)-ROW(B1868)+1)) / (20*21/2)</f>
        <v>3.1372738095238093</v>
      </c>
      <c r="J1884" s="2">
        <f t="shared" si="234"/>
        <v>3.0770677301134617</v>
      </c>
      <c r="K1884" s="2">
        <f t="shared" si="228"/>
        <v>2.9358119248538723</v>
      </c>
    </row>
    <row r="1885" spans="1:11" ht="13.5" x14ac:dyDescent="0.25">
      <c r="A1885" s="3">
        <f>TITRES_STAT!B1888</f>
        <v>45049</v>
      </c>
      <c r="B1885" s="5">
        <f>TITRES_STAT!D1888</f>
        <v>3.1496</v>
      </c>
      <c r="C1885" s="2">
        <f t="shared" si="229"/>
        <v>-5.06000000000002E-2</v>
      </c>
      <c r="D1885" s="2">
        <f t="shared" si="230"/>
        <v>3.2136400000000003</v>
      </c>
      <c r="E1885" s="2">
        <f t="shared" si="232"/>
        <v>3.14459</v>
      </c>
      <c r="F1885" s="2">
        <f t="shared" si="233"/>
        <v>3.088155</v>
      </c>
      <c r="G1885" s="2">
        <f t="shared" si="227"/>
        <v>2.9017040000000005</v>
      </c>
      <c r="H1885" s="2">
        <f t="shared" si="231"/>
        <v>2.8139069999999999</v>
      </c>
      <c r="I1885" s="2">
        <f t="array" ref="I1885">SUMPRODUCT(B1869:B1888, (ROW(B1869:B1888)-ROW(B1869)+1)) / (20*21/2)</f>
        <v>3.1409204761904754</v>
      </c>
      <c r="J1885" s="2">
        <f t="shared" si="234"/>
        <v>3.0839755653407508</v>
      </c>
      <c r="K1885" s="2">
        <f t="shared" si="228"/>
        <v>2.944195770938034</v>
      </c>
    </row>
    <row r="1886" spans="1:11" ht="13.5" x14ac:dyDescent="0.25">
      <c r="A1886" s="3">
        <f>TITRES_STAT!B1889</f>
        <v>45050</v>
      </c>
      <c r="B1886" s="5">
        <f>TITRES_STAT!D1889</f>
        <v>3.1158999999999999</v>
      </c>
      <c r="C1886" s="2">
        <f t="shared" si="229"/>
        <v>-3.3700000000000063E-2</v>
      </c>
      <c r="D1886" s="2">
        <f t="shared" si="230"/>
        <v>3.19678</v>
      </c>
      <c r="E1886" s="2">
        <f t="shared" si="232"/>
        <v>3.1479500000000002</v>
      </c>
      <c r="F1886" s="2">
        <f t="shared" si="233"/>
        <v>3.100365</v>
      </c>
      <c r="G1886" s="2">
        <f t="shared" si="227"/>
        <v>2.9079360000000003</v>
      </c>
      <c r="H1886" s="2">
        <f t="shared" si="231"/>
        <v>2.8176125000000001</v>
      </c>
      <c r="I1886" s="2">
        <f t="array" ref="I1886">SUMPRODUCT(B1870:B1889, (ROW(B1870:B1889)-ROW(B1870)+1)) / (20*21/2)</f>
        <v>3.1335771428571428</v>
      </c>
      <c r="J1886" s="2">
        <f t="shared" si="234"/>
        <v>3.0870159876892505</v>
      </c>
      <c r="K1886" s="2">
        <f t="shared" si="228"/>
        <v>2.9509292701169345</v>
      </c>
    </row>
    <row r="1887" spans="1:11" ht="13.5" x14ac:dyDescent="0.25">
      <c r="A1887" s="3">
        <f>TITRES_STAT!B1890</f>
        <v>45051</v>
      </c>
      <c r="B1887" s="5">
        <f>TITRES_STAT!D1890</f>
        <v>3.1579999999999999</v>
      </c>
      <c r="C1887" s="2">
        <f t="shared" si="229"/>
        <v>4.2100000000000026E-2</v>
      </c>
      <c r="D1887" s="2">
        <f t="shared" si="230"/>
        <v>3.1748799999999999</v>
      </c>
      <c r="E1887" s="2">
        <f t="shared" si="232"/>
        <v>3.1631</v>
      </c>
      <c r="F1887" s="2">
        <f t="shared" si="233"/>
        <v>3.1113100000000005</v>
      </c>
      <c r="G1887" s="2">
        <f t="shared" si="227"/>
        <v>2.9141660000000003</v>
      </c>
      <c r="H1887" s="2">
        <f t="shared" si="231"/>
        <v>2.8214860000000006</v>
      </c>
      <c r="I1887" s="2">
        <f t="array" ref="I1887">SUMPRODUCT(B1871:B1890, (ROW(B1871:B1890)-ROW(B1871)+1)) / (20*21/2)</f>
        <v>3.1338542857142855</v>
      </c>
      <c r="J1887" s="2">
        <f t="shared" si="234"/>
        <v>3.0937763698140834</v>
      </c>
      <c r="K1887" s="2">
        <f t="shared" si="228"/>
        <v>2.9590496908966628</v>
      </c>
    </row>
    <row r="1888" spans="1:11" ht="13.5" x14ac:dyDescent="0.25">
      <c r="A1888" s="3">
        <f>TITRES_STAT!B1891</f>
        <v>45054</v>
      </c>
      <c r="B1888" s="5">
        <f>TITRES_STAT!D1891</f>
        <v>3.1496</v>
      </c>
      <c r="C1888" s="2">
        <f t="shared" si="229"/>
        <v>-8.3999999999999631E-3</v>
      </c>
      <c r="D1888" s="2">
        <f t="shared" si="230"/>
        <v>3.1546599999999998</v>
      </c>
      <c r="E1888" s="2">
        <f t="shared" si="232"/>
        <v>3.1774099999999996</v>
      </c>
      <c r="F1888" s="2">
        <f t="shared" si="233"/>
        <v>3.1172050000000002</v>
      </c>
      <c r="G1888" s="2">
        <f t="shared" si="227"/>
        <v>2.9203979999999996</v>
      </c>
      <c r="H1888" s="2">
        <f t="shared" si="231"/>
        <v>2.8246440000000006</v>
      </c>
      <c r="I1888" s="2">
        <f t="array" ref="I1888">SUMPRODUCT(B1872:B1891, (ROW(B1872:B1891)-ROW(B1872)+1)) / (20*21/2)</f>
        <v>3.1323309523809524</v>
      </c>
      <c r="J1888" s="2">
        <f t="shared" si="234"/>
        <v>3.0990929060222658</v>
      </c>
      <c r="K1888" s="2">
        <f t="shared" si="228"/>
        <v>2.9665222520379699</v>
      </c>
    </row>
    <row r="1889" spans="1:11" ht="13.5" x14ac:dyDescent="0.25">
      <c r="A1889" s="3">
        <f>TITRES_STAT!B1892</f>
        <v>45055</v>
      </c>
      <c r="B1889" s="5">
        <f>TITRES_STAT!D1892</f>
        <v>3.0400999999999998</v>
      </c>
      <c r="C1889" s="2">
        <f t="shared" si="229"/>
        <v>-0.10950000000000015</v>
      </c>
      <c r="D1889" s="2">
        <f t="shared" si="230"/>
        <v>3.1226399999999996</v>
      </c>
      <c r="E1889" s="2">
        <f t="shared" si="232"/>
        <v>3.1740400000000002</v>
      </c>
      <c r="F1889" s="2">
        <f t="shared" si="233"/>
        <v>3.1129899999999999</v>
      </c>
      <c r="G1889" s="2">
        <f t="shared" si="227"/>
        <v>2.9259559999999998</v>
      </c>
      <c r="H1889" s="2">
        <f t="shared" si="231"/>
        <v>2.8265385000000007</v>
      </c>
      <c r="I1889" s="2">
        <f t="array" ref="I1889">SUMPRODUCT(B1873:B1892, (ROW(B1873:B1892)-ROW(B1873)+1)) / (20*21/2)</f>
        <v>3.1323676190476184</v>
      </c>
      <c r="J1889" s="2">
        <f t="shared" si="234"/>
        <v>3.0934745340201455</v>
      </c>
      <c r="K1889" s="2">
        <f t="shared" si="228"/>
        <v>2.9694076539188341</v>
      </c>
    </row>
    <row r="1890" spans="1:11" ht="13.5" x14ac:dyDescent="0.25">
      <c r="A1890" s="3">
        <f>TITRES_STAT!B1893</f>
        <v>45056</v>
      </c>
      <c r="B1890" s="5">
        <f>TITRES_STAT!D1893</f>
        <v>3.1158999999999999</v>
      </c>
      <c r="C1890" s="2">
        <f t="shared" si="229"/>
        <v>7.580000000000009E-2</v>
      </c>
      <c r="D1890" s="2">
        <f t="shared" si="230"/>
        <v>3.1158999999999999</v>
      </c>
      <c r="E1890" s="2">
        <f t="shared" si="232"/>
        <v>3.1647699999999999</v>
      </c>
      <c r="F1890" s="2">
        <f t="shared" si="233"/>
        <v>3.1150950000000002</v>
      </c>
      <c r="G1890" s="2">
        <f t="shared" si="227"/>
        <v>2.932188</v>
      </c>
      <c r="H1890" s="2">
        <f t="shared" si="231"/>
        <v>2.828643500000001</v>
      </c>
      <c r="I1890" s="2">
        <f t="array" ref="I1890">SUMPRODUCT(B1874:B1893, (ROW(B1874:B1893)-ROW(B1874)+1)) / (20*21/2)</f>
        <v>3.1314842857142855</v>
      </c>
      <c r="J1890" s="2">
        <f t="shared" si="234"/>
        <v>3.0956102926848934</v>
      </c>
      <c r="K1890" s="2">
        <f t="shared" si="228"/>
        <v>2.9751524518043699</v>
      </c>
    </row>
    <row r="1891" spans="1:11" ht="13.5" x14ac:dyDescent="0.25">
      <c r="A1891" s="3">
        <f>TITRES_STAT!B1894</f>
        <v>45057</v>
      </c>
      <c r="B1891" s="5">
        <f>TITRES_STAT!D1894</f>
        <v>3.0991</v>
      </c>
      <c r="C1891" s="2">
        <f t="shared" si="229"/>
        <v>-1.6799999999999926E-2</v>
      </c>
      <c r="D1891" s="2">
        <f t="shared" si="230"/>
        <v>3.1125400000000001</v>
      </c>
      <c r="E1891" s="2">
        <f t="shared" si="232"/>
        <v>3.1546599999999998</v>
      </c>
      <c r="F1891" s="2">
        <f t="shared" si="233"/>
        <v>3.1155150000000003</v>
      </c>
      <c r="G1891" s="2">
        <f t="shared" si="227"/>
        <v>2.9372400000000001</v>
      </c>
      <c r="H1891" s="2">
        <f t="shared" si="231"/>
        <v>2.8308750000000016</v>
      </c>
      <c r="I1891" s="2">
        <f t="array" ref="I1891">SUMPRODUCT(B1875:B1894, (ROW(B1875:B1894)-ROW(B1875)+1)) / (20*21/2)</f>
        <v>3.1300395238095238</v>
      </c>
      <c r="J1891" s="2">
        <f t="shared" si="234"/>
        <v>3.0959426457625225</v>
      </c>
      <c r="K1891" s="2">
        <f t="shared" si="228"/>
        <v>2.9800131399689045</v>
      </c>
    </row>
    <row r="1892" spans="1:11" ht="13.5" x14ac:dyDescent="0.25">
      <c r="A1892" s="3">
        <f>TITRES_STAT!B1895</f>
        <v>45058</v>
      </c>
      <c r="B1892" s="5">
        <f>TITRES_STAT!D1895</f>
        <v>3.1158999999999999</v>
      </c>
      <c r="C1892" s="2">
        <f t="shared" si="229"/>
        <v>1.6799999999999926E-2</v>
      </c>
      <c r="D1892" s="2">
        <f t="shared" si="230"/>
        <v>3.10412</v>
      </c>
      <c r="E1892" s="2">
        <f t="shared" si="232"/>
        <v>3.1395</v>
      </c>
      <c r="F1892" s="2">
        <f t="shared" si="233"/>
        <v>3.1167750000000005</v>
      </c>
      <c r="G1892" s="2">
        <f t="shared" si="227"/>
        <v>2.9433020000000001</v>
      </c>
      <c r="H1892" s="2">
        <f t="shared" si="231"/>
        <v>2.8333590000000015</v>
      </c>
      <c r="I1892" s="2">
        <f t="array" ref="I1892">SUMPRODUCT(B1876:B1895, (ROW(B1876:B1895)-ROW(B1876)+1)) / (20*21/2)</f>
        <v>3.1298433333333335</v>
      </c>
      <c r="J1892" s="2">
        <f t="shared" si="234"/>
        <v>3.0978433461660919</v>
      </c>
      <c r="K1892" s="2">
        <f t="shared" si="228"/>
        <v>2.9853420364407124</v>
      </c>
    </row>
    <row r="1893" spans="1:11" ht="13.5" x14ac:dyDescent="0.25">
      <c r="A1893" s="3">
        <f>TITRES_STAT!B1896</f>
        <v>45061</v>
      </c>
      <c r="B1893" s="5">
        <f>TITRES_STAT!D1896</f>
        <v>3.1074999999999999</v>
      </c>
      <c r="C1893" s="2">
        <f t="shared" si="229"/>
        <v>-8.3999999999999631E-3</v>
      </c>
      <c r="D1893" s="2">
        <f t="shared" si="230"/>
        <v>3.0956999999999999</v>
      </c>
      <c r="E1893" s="2">
        <f t="shared" si="232"/>
        <v>3.1251799999999994</v>
      </c>
      <c r="F1893" s="2">
        <f t="shared" si="233"/>
        <v>3.1226700000000003</v>
      </c>
      <c r="G1893" s="2">
        <f t="shared" si="227"/>
        <v>2.9495339999999999</v>
      </c>
      <c r="H1893" s="2">
        <f t="shared" si="231"/>
        <v>2.835843000000001</v>
      </c>
      <c r="I1893" s="2">
        <f t="array" ref="I1893">SUMPRODUCT(B1877:B1896, (ROW(B1877:B1896)-ROW(B1877)+1)) / (20*21/2)</f>
        <v>3.1229871428571423</v>
      </c>
      <c r="J1893" s="2">
        <f t="shared" si="234"/>
        <v>3.0987630274836069</v>
      </c>
      <c r="K1893" s="2">
        <f t="shared" si="228"/>
        <v>2.9901325448155869</v>
      </c>
    </row>
    <row r="1894" spans="1:11" ht="13.5" x14ac:dyDescent="0.25">
      <c r="A1894" s="3">
        <f>TITRES_STAT!B1897</f>
        <v>45062</v>
      </c>
      <c r="B1894" s="5">
        <f>TITRES_STAT!D1897</f>
        <v>3.1074999999999999</v>
      </c>
      <c r="C1894" s="2">
        <f t="shared" si="229"/>
        <v>0</v>
      </c>
      <c r="D1894" s="2">
        <f t="shared" si="230"/>
        <v>3.1091799999999998</v>
      </c>
      <c r="E1894" s="2">
        <f t="shared" si="232"/>
        <v>3.1159100000000004</v>
      </c>
      <c r="F1894" s="2">
        <f t="shared" si="233"/>
        <v>3.1264600000000002</v>
      </c>
      <c r="G1894" s="2">
        <f t="shared" si="227"/>
        <v>2.9574500000000001</v>
      </c>
      <c r="H1894" s="2">
        <f t="shared" si="231"/>
        <v>2.8379060000000003</v>
      </c>
      <c r="I1894" s="2">
        <f t="array" ref="I1894">SUMPRODUCT(B1878:B1897, (ROW(B1878:B1897)-ROW(B1878)+1)) / (20*21/2)</f>
        <v>3.1218609523809522</v>
      </c>
      <c r="J1894" s="2">
        <f t="shared" si="234"/>
        <v>3.0995951201042158</v>
      </c>
      <c r="K1894" s="2">
        <f t="shared" si="228"/>
        <v>2.9947351901169368</v>
      </c>
    </row>
    <row r="1895" spans="1:11" ht="13.5" x14ac:dyDescent="0.25">
      <c r="A1895" s="3">
        <f>TITRES_STAT!B1898</f>
        <v>45063</v>
      </c>
      <c r="B1895" s="5">
        <f>TITRES_STAT!D1898</f>
        <v>3.1244000000000001</v>
      </c>
      <c r="C1895" s="2">
        <f t="shared" si="229"/>
        <v>1.6900000000000137E-2</v>
      </c>
      <c r="D1895" s="2">
        <f t="shared" si="230"/>
        <v>3.1108799999999999</v>
      </c>
      <c r="E1895" s="2">
        <f t="shared" si="232"/>
        <v>3.1133900000000003</v>
      </c>
      <c r="F1895" s="2">
        <f t="shared" si="233"/>
        <v>3.1289900000000008</v>
      </c>
      <c r="G1895" s="2">
        <f t="shared" si="227"/>
        <v>2.9651980000000004</v>
      </c>
      <c r="H1895" s="2">
        <f t="shared" si="231"/>
        <v>2.8400535000000007</v>
      </c>
      <c r="I1895" s="2">
        <f t="array" ref="I1895">SUMPRODUCT(B1879:B1898, (ROW(B1879:B1898)-ROW(B1879)+1)) / (20*21/2)</f>
        <v>3.1258328571428571</v>
      </c>
      <c r="J1895" s="2">
        <f t="shared" si="234"/>
        <v>3.1019574896181004</v>
      </c>
      <c r="K1895" s="2">
        <f t="shared" si="228"/>
        <v>2.9998200846221552</v>
      </c>
    </row>
    <row r="1896" spans="1:11" ht="13.5" x14ac:dyDescent="0.25">
      <c r="A1896" s="3">
        <f>TITRES_STAT!B1899</f>
        <v>45064</v>
      </c>
      <c r="B1896" s="5">
        <f>TITRES_STAT!D1899</f>
        <v>3.0569999999999999</v>
      </c>
      <c r="C1896" s="2">
        <f t="shared" si="229"/>
        <v>-6.7400000000000126E-2</v>
      </c>
      <c r="D1896" s="2">
        <f t="shared" si="230"/>
        <v>3.1024599999999998</v>
      </c>
      <c r="E1896" s="2">
        <f t="shared" si="232"/>
        <v>3.1074999999999999</v>
      </c>
      <c r="F1896" s="2">
        <f t="shared" si="233"/>
        <v>3.1277250000000008</v>
      </c>
      <c r="G1896" s="2">
        <f t="shared" si="227"/>
        <v>2.9702519999999999</v>
      </c>
      <c r="H1896" s="2">
        <f t="shared" si="231"/>
        <v>2.8416535000000009</v>
      </c>
      <c r="I1896" s="2">
        <f t="array" ref="I1896">SUMPRODUCT(B1880:B1899, (ROW(B1880:B1899)-ROW(B1880)+1)) / (20*21/2)</f>
        <v>3.1330123809523807</v>
      </c>
      <c r="J1896" s="2">
        <f t="shared" si="234"/>
        <v>3.097675823940186</v>
      </c>
      <c r="K1896" s="2">
        <f t="shared" si="228"/>
        <v>3.0020624342448157</v>
      </c>
    </row>
    <row r="1897" spans="1:11" ht="13.5" x14ac:dyDescent="0.25">
      <c r="A1897" s="3">
        <f>TITRES_STAT!B1900</f>
        <v>45065</v>
      </c>
      <c r="B1897" s="5">
        <f>TITRES_STAT!D1900</f>
        <v>3.1158999999999999</v>
      </c>
      <c r="C1897" s="2">
        <f t="shared" si="229"/>
        <v>5.8899999999999952E-2</v>
      </c>
      <c r="D1897" s="2">
        <f t="shared" si="230"/>
        <v>3.1024599999999998</v>
      </c>
      <c r="E1897" s="2">
        <f t="shared" si="232"/>
        <v>3.1032899999999999</v>
      </c>
      <c r="F1897" s="2">
        <f t="shared" si="233"/>
        <v>3.1331950000000006</v>
      </c>
      <c r="G1897" s="2">
        <f t="shared" si="227"/>
        <v>2.9779979999999999</v>
      </c>
      <c r="H1897" s="2">
        <f t="shared" si="231"/>
        <v>2.8435900000000007</v>
      </c>
      <c r="I1897" s="2">
        <f t="array" ref="I1897">SUMPRODUCT(B1881:B1900, (ROW(B1881:B1900)-ROW(B1881)+1)) / (20*21/2)</f>
        <v>3.1475290476190474</v>
      </c>
      <c r="J1897" s="2">
        <f t="shared" si="234"/>
        <v>3.0994114597554066</v>
      </c>
      <c r="K1897" s="2">
        <f t="shared" si="228"/>
        <v>3.006526652509725</v>
      </c>
    </row>
    <row r="1898" spans="1:11" ht="13.5" x14ac:dyDescent="0.25">
      <c r="A1898" s="3">
        <f>TITRES_STAT!B1901</f>
        <v>45068</v>
      </c>
      <c r="B1898" s="5">
        <f>TITRES_STAT!D1901</f>
        <v>3.1749000000000001</v>
      </c>
      <c r="C1898" s="2">
        <f t="shared" si="229"/>
        <v>5.9000000000000163E-2</v>
      </c>
      <c r="D1898" s="2">
        <f t="shared" si="230"/>
        <v>3.1159399999999997</v>
      </c>
      <c r="E1898" s="2">
        <f t="shared" si="232"/>
        <v>3.10582</v>
      </c>
      <c r="F1898" s="2">
        <f t="shared" si="233"/>
        <v>3.1416150000000007</v>
      </c>
      <c r="G1898" s="2">
        <f t="shared" si="227"/>
        <v>2.9869240000000001</v>
      </c>
      <c r="H1898" s="2">
        <f t="shared" si="231"/>
        <v>2.8457795000000008</v>
      </c>
      <c r="I1898" s="2">
        <f t="array" ref="I1898">SUMPRODUCT(B1882:B1901, (ROW(B1882:B1901)-ROW(B1882)+1)) / (20*21/2)</f>
        <v>3.1800523809523811</v>
      </c>
      <c r="J1898" s="2">
        <f t="shared" si="234"/>
        <v>3.1066008445406057</v>
      </c>
      <c r="K1898" s="2">
        <f t="shared" si="228"/>
        <v>3.0131295288818927</v>
      </c>
    </row>
    <row r="1899" spans="1:11" ht="13.5" x14ac:dyDescent="0.25">
      <c r="A1899" s="3">
        <f>TITRES_STAT!B1902</f>
        <v>45069</v>
      </c>
      <c r="B1899" s="5">
        <f>TITRES_STAT!D1902</f>
        <v>3.2170000000000001</v>
      </c>
      <c r="C1899" s="2">
        <f t="shared" si="229"/>
        <v>4.2100000000000026E-2</v>
      </c>
      <c r="D1899" s="2">
        <f t="shared" si="230"/>
        <v>3.1378400000000002</v>
      </c>
      <c r="E1899" s="2">
        <f t="shared" si="232"/>
        <v>3.12351</v>
      </c>
      <c r="F1899" s="2">
        <f t="shared" si="233"/>
        <v>3.148775000000001</v>
      </c>
      <c r="G1899" s="2">
        <f t="shared" si="227"/>
        <v>2.9970300000000005</v>
      </c>
      <c r="H1899" s="2">
        <f t="shared" si="231"/>
        <v>2.8480955000000012</v>
      </c>
      <c r="I1899" s="2">
        <f t="array" ref="I1899">SUMPRODUCT(B1883:B1902, (ROW(B1883:B1902)-ROW(B1883)+1)) / (20*21/2)</f>
        <v>3.2304200000000005</v>
      </c>
      <c r="J1899" s="2">
        <f t="shared" si="234"/>
        <v>3.1171150498224525</v>
      </c>
      <c r="K1899" s="2">
        <f t="shared" si="228"/>
        <v>3.021124449317897</v>
      </c>
    </row>
    <row r="1900" spans="1:11" ht="13.5" x14ac:dyDescent="0.25">
      <c r="A1900" s="3">
        <f>TITRES_STAT!B1903</f>
        <v>45070</v>
      </c>
      <c r="B1900" s="5">
        <f>TITRES_STAT!D1903</f>
        <v>3.3012000000000001</v>
      </c>
      <c r="C1900" s="2">
        <f t="shared" si="229"/>
        <v>8.4200000000000053E-2</v>
      </c>
      <c r="D1900" s="2">
        <f t="shared" si="230"/>
        <v>3.1732</v>
      </c>
      <c r="E1900" s="2">
        <f t="shared" si="232"/>
        <v>3.1420400000000002</v>
      </c>
      <c r="F1900" s="2">
        <f t="shared" si="233"/>
        <v>3.1534050000000007</v>
      </c>
      <c r="G1900" s="2">
        <f t="shared" si="227"/>
        <v>3.0091560000000004</v>
      </c>
      <c r="H1900" s="2">
        <f t="shared" si="231"/>
        <v>2.8510430000000007</v>
      </c>
      <c r="I1900" s="2">
        <f t="array" ref="I1900">SUMPRODUCT(B1884:B1903, (ROW(B1884:B1903)-ROW(B1884)+1)) / (20*21/2)</f>
        <v>3.2731328571428571</v>
      </c>
      <c r="J1900" s="2">
        <f t="shared" si="234"/>
        <v>3.1346469498393619</v>
      </c>
      <c r="K1900" s="2">
        <f t="shared" si="228"/>
        <v>3.032107804246607</v>
      </c>
    </row>
    <row r="1901" spans="1:11" ht="13.5" x14ac:dyDescent="0.25">
      <c r="A1901" s="3">
        <f>TITRES_STAT!B1904</f>
        <v>45071</v>
      </c>
      <c r="B1901" s="5">
        <f>TITRES_STAT!D1904</f>
        <v>3.4948999999999999</v>
      </c>
      <c r="C1901" s="2">
        <f t="shared" si="229"/>
        <v>0.19369999999999976</v>
      </c>
      <c r="D1901" s="2">
        <f t="shared" si="230"/>
        <v>3.2607799999999996</v>
      </c>
      <c r="E1901" s="2">
        <f t="shared" si="232"/>
        <v>3.1816200000000001</v>
      </c>
      <c r="F1901" s="2">
        <f t="shared" si="233"/>
        <v>3.1681400000000002</v>
      </c>
      <c r="G1901" s="2">
        <f t="shared" si="227"/>
        <v>3.0253260000000002</v>
      </c>
      <c r="H1901" s="2">
        <f t="shared" si="231"/>
        <v>2.8541590000000001</v>
      </c>
      <c r="I1901" s="2">
        <f t="array" ref="I1901">SUMPRODUCT(B1885:B1904, (ROW(B1885:B1904)-ROW(B1885)+1)) / (20*21/2)</f>
        <v>3.3204104761904762</v>
      </c>
      <c r="J1901" s="2">
        <f t="shared" si="234"/>
        <v>3.1689567641403751</v>
      </c>
      <c r="K1901" s="2">
        <f t="shared" si="228"/>
        <v>3.0502565178055638</v>
      </c>
    </row>
    <row r="1902" spans="1:11" ht="13.5" x14ac:dyDescent="0.25">
      <c r="A1902" s="3">
        <f>TITRES_STAT!B1905</f>
        <v>45072</v>
      </c>
      <c r="B1902" s="5">
        <f>TITRES_STAT!D1905</f>
        <v>3.6970000000000001</v>
      </c>
      <c r="C1902" s="2">
        <f t="shared" si="229"/>
        <v>0.20210000000000017</v>
      </c>
      <c r="D1902" s="2">
        <f t="shared" si="230"/>
        <v>3.3769999999999998</v>
      </c>
      <c r="E1902" s="2">
        <f t="shared" si="232"/>
        <v>3.2397300000000002</v>
      </c>
      <c r="F1902" s="2">
        <f t="shared" si="233"/>
        <v>3.1896150000000008</v>
      </c>
      <c r="G1902" s="2">
        <f t="shared" si="227"/>
        <v>3.0460420000000004</v>
      </c>
      <c r="H1902" s="2">
        <f t="shared" si="231"/>
        <v>2.8579485</v>
      </c>
      <c r="I1902" s="2">
        <f t="array" ref="I1902">SUMPRODUCT(B1886:B1905, (ROW(B1886:B1905)-ROW(B1886)+1)) / (20*21/2)</f>
        <v>3.3652823809523809</v>
      </c>
      <c r="J1902" s="2">
        <f t="shared" si="234"/>
        <v>3.219246596127006</v>
      </c>
      <c r="K1902" s="2">
        <f t="shared" si="228"/>
        <v>3.0756190073033851</v>
      </c>
    </row>
    <row r="1903" spans="1:11" ht="13.5" x14ac:dyDescent="0.25">
      <c r="A1903" s="3">
        <f>TITRES_STAT!B1906</f>
        <v>45075</v>
      </c>
      <c r="B1903" s="5">
        <f>TITRES_STAT!D1906</f>
        <v>3.6381000000000001</v>
      </c>
      <c r="C1903" s="2">
        <f t="shared" si="229"/>
        <v>-5.8899999999999952E-2</v>
      </c>
      <c r="D1903" s="2">
        <f t="shared" si="230"/>
        <v>3.4696400000000005</v>
      </c>
      <c r="E1903" s="2">
        <f t="shared" si="232"/>
        <v>3.2927900000000001</v>
      </c>
      <c r="F1903" s="2">
        <f t="shared" si="233"/>
        <v>3.2089849999999998</v>
      </c>
      <c r="G1903" s="2">
        <f t="shared" si="227"/>
        <v>3.0655800000000006</v>
      </c>
      <c r="H1903" s="2">
        <f t="shared" si="231"/>
        <v>2.8617385</v>
      </c>
      <c r="I1903" s="2">
        <f t="array" ref="I1903">SUMPRODUCT(B1887:B1906, (ROW(B1887:B1906)-ROW(B1887)+1)) / (20*21/2)</f>
        <v>3.4083171428571424</v>
      </c>
      <c r="J1903" s="2">
        <f t="shared" si="234"/>
        <v>3.2591373964958628</v>
      </c>
      <c r="K1903" s="2">
        <f t="shared" si="228"/>
        <v>3.0976770854483506</v>
      </c>
    </row>
    <row r="1904" spans="1:11" ht="13.5" x14ac:dyDescent="0.25">
      <c r="A1904" s="3">
        <f>TITRES_STAT!B1907</f>
        <v>45076</v>
      </c>
      <c r="B1904" s="5">
        <f>TITRES_STAT!D1907</f>
        <v>3.7054</v>
      </c>
      <c r="C1904" s="2">
        <f t="shared" si="229"/>
        <v>6.7299999999999915E-2</v>
      </c>
      <c r="D1904" s="2">
        <f t="shared" si="230"/>
        <v>3.56732</v>
      </c>
      <c r="E1904" s="2">
        <f t="shared" si="232"/>
        <v>3.3525800000000006</v>
      </c>
      <c r="F1904" s="2">
        <f t="shared" si="233"/>
        <v>3.2342450000000005</v>
      </c>
      <c r="G1904" s="2">
        <f t="shared" si="227"/>
        <v>3.0851160000000006</v>
      </c>
      <c r="H1904" s="2">
        <f t="shared" si="231"/>
        <v>2.8659490000000005</v>
      </c>
      <c r="I1904" s="2">
        <f t="array" ref="I1904">SUMPRODUCT(B1888:B1907, (ROW(B1888:B1907)-ROW(B1888)+1)) / (20*21/2)</f>
        <v>3.4460947619047619</v>
      </c>
      <c r="J1904" s="2">
        <f t="shared" si="234"/>
        <v>3.3016385968295898</v>
      </c>
      <c r="K1904" s="2">
        <f t="shared" si="228"/>
        <v>3.1215093566072389</v>
      </c>
    </row>
    <row r="1905" spans="1:11" ht="13.5" x14ac:dyDescent="0.25">
      <c r="A1905" s="3">
        <f>TITRES_STAT!B1908</f>
        <v>45077</v>
      </c>
      <c r="B1905" s="5">
        <f>TITRES_STAT!D1908</f>
        <v>3.7054</v>
      </c>
      <c r="C1905" s="2">
        <f t="shared" si="229"/>
        <v>0</v>
      </c>
      <c r="D1905" s="2">
        <f t="shared" si="230"/>
        <v>3.6481599999999998</v>
      </c>
      <c r="E1905" s="2">
        <f t="shared" si="232"/>
        <v>3.4106800000000002</v>
      </c>
      <c r="F1905" s="2">
        <f t="shared" si="233"/>
        <v>3.2620350000000009</v>
      </c>
      <c r="G1905" s="2">
        <f t="shared" si="227"/>
        <v>3.1046520000000002</v>
      </c>
      <c r="H1905" s="2">
        <f t="shared" si="231"/>
        <v>2.8697385000000009</v>
      </c>
      <c r="I1905" s="2">
        <f t="array" ref="I1905">SUMPRODUCT(B1889:B1908, (ROW(B1889:B1908)-ROW(B1889)+1)) / (20*21/2)</f>
        <v>3.4821457142857137</v>
      </c>
      <c r="J1905" s="2">
        <f t="shared" si="234"/>
        <v>3.3400920637982003</v>
      </c>
      <c r="K1905" s="2">
        <f t="shared" si="228"/>
        <v>3.1444070288971511</v>
      </c>
    </row>
    <row r="1906" spans="1:11" ht="13.5" x14ac:dyDescent="0.25">
      <c r="A1906" s="3">
        <f>TITRES_STAT!B1909</f>
        <v>45078</v>
      </c>
      <c r="B1906" s="5">
        <f>TITRES_STAT!D1909</f>
        <v>3.7139000000000002</v>
      </c>
      <c r="C1906" s="2">
        <f t="shared" si="229"/>
        <v>8.5000000000001741E-3</v>
      </c>
      <c r="D1906" s="2">
        <f t="shared" si="230"/>
        <v>3.6919600000000004</v>
      </c>
      <c r="E1906" s="2">
        <f t="shared" si="232"/>
        <v>3.4763700000000002</v>
      </c>
      <c r="F1906" s="2">
        <f t="shared" si="233"/>
        <v>3.2919350000000001</v>
      </c>
      <c r="G1906" s="2">
        <f t="shared" ref="G1906:G1969" si="235">AVERAGE(B1857:B1906)</f>
        <v>3.1263799999999997</v>
      </c>
      <c r="H1906" s="2">
        <f t="shared" si="231"/>
        <v>2.8730230000000012</v>
      </c>
      <c r="I1906" s="2">
        <f t="array" ref="I1906">SUMPRODUCT(B1890:B1909, (ROW(B1890:B1909)-ROW(B1890)+1)) / (20*21/2)</f>
        <v>3.4987519047619053</v>
      </c>
      <c r="J1906" s="2">
        <f t="shared" si="234"/>
        <v>3.3756928196269431</v>
      </c>
      <c r="K1906" s="2">
        <f t="shared" si="228"/>
        <v>3.1667400865874589</v>
      </c>
    </row>
    <row r="1907" spans="1:11" ht="13.5" x14ac:dyDescent="0.25">
      <c r="A1907" s="3">
        <f>TITRES_STAT!B1910</f>
        <v>45079</v>
      </c>
      <c r="B1907" s="5">
        <f>TITRES_STAT!D1910</f>
        <v>3.6886000000000001</v>
      </c>
      <c r="C1907" s="2">
        <f t="shared" si="229"/>
        <v>-2.53000000000001E-2</v>
      </c>
      <c r="D1907" s="2">
        <f t="shared" si="230"/>
        <v>3.69028</v>
      </c>
      <c r="E1907" s="2">
        <f t="shared" si="232"/>
        <v>3.5336399999999997</v>
      </c>
      <c r="F1907" s="2">
        <f t="shared" si="233"/>
        <v>3.3184649999999998</v>
      </c>
      <c r="G1907" s="2">
        <f t="shared" si="235"/>
        <v>3.1445699999999999</v>
      </c>
      <c r="H1907" s="2">
        <f t="shared" si="231"/>
        <v>2.8758865000000009</v>
      </c>
      <c r="I1907" s="2">
        <f t="array" ref="I1907">SUMPRODUCT(B1891:B1910, (ROW(B1891:B1910)-ROW(B1891)+1)) / (20*21/2)</f>
        <v>3.5098623809523808</v>
      </c>
      <c r="J1907" s="2">
        <f t="shared" si="234"/>
        <v>3.405493503471996</v>
      </c>
      <c r="K1907" s="2">
        <f t="shared" ref="K1907:K1970" si="236">$K$4*B1907+(1-$K$4)*K1906</f>
        <v>3.187205181231088</v>
      </c>
    </row>
    <row r="1908" spans="1:11" ht="13.5" x14ac:dyDescent="0.25">
      <c r="A1908" s="3">
        <f>TITRES_STAT!B1911</f>
        <v>45082</v>
      </c>
      <c r="B1908" s="5">
        <f>TITRES_STAT!D1911</f>
        <v>3.6970000000000001</v>
      </c>
      <c r="C1908" s="2">
        <f t="shared" si="229"/>
        <v>8.3999999999999631E-3</v>
      </c>
      <c r="D1908" s="2">
        <f t="shared" si="230"/>
        <v>3.7020600000000004</v>
      </c>
      <c r="E1908" s="2">
        <f t="shared" si="232"/>
        <v>3.5858500000000006</v>
      </c>
      <c r="F1908" s="2">
        <f t="shared" si="233"/>
        <v>3.3458350000000001</v>
      </c>
      <c r="G1908" s="2">
        <f t="shared" si="235"/>
        <v>3.1625919999999996</v>
      </c>
      <c r="H1908" s="2">
        <f t="shared" si="231"/>
        <v>2.8787920000000002</v>
      </c>
      <c r="I1908" s="2">
        <f t="array" ref="I1908">SUMPRODUCT(B1892:B1911, (ROW(B1892:B1911)-ROW(B1892)+1)) / (20*21/2)</f>
        <v>3.52401761904762</v>
      </c>
      <c r="J1908" s="2">
        <f t="shared" si="234"/>
        <v>3.4332560269508536</v>
      </c>
      <c r="K1908" s="2">
        <f t="shared" si="236"/>
        <v>3.2071971349083004</v>
      </c>
    </row>
    <row r="1909" spans="1:11" ht="13.5" x14ac:dyDescent="0.25">
      <c r="A1909" s="3">
        <f>TITRES_STAT!B1912</f>
        <v>45083</v>
      </c>
      <c r="B1909" s="5">
        <f>TITRES_STAT!D1912</f>
        <v>3.5202</v>
      </c>
      <c r="C1909" s="2">
        <f t="shared" si="229"/>
        <v>-0.17680000000000007</v>
      </c>
      <c r="D1909" s="2">
        <f t="shared" si="230"/>
        <v>3.6650199999999997</v>
      </c>
      <c r="E1909" s="2">
        <f t="shared" si="232"/>
        <v>3.6161700000000003</v>
      </c>
      <c r="F1909" s="2">
        <f t="shared" si="233"/>
        <v>3.3698399999999999</v>
      </c>
      <c r="G1909" s="2">
        <f t="shared" si="235"/>
        <v>3.1755619999999993</v>
      </c>
      <c r="H1909" s="2">
        <f t="shared" si="231"/>
        <v>2.8808135000000008</v>
      </c>
      <c r="I1909" s="2">
        <f t="array" ref="I1909">SUMPRODUCT(B1893:B1912, (ROW(B1893:B1912)-ROW(B1893)+1)) / (20*21/2)</f>
        <v>3.5481161904761902</v>
      </c>
      <c r="J1909" s="2">
        <f t="shared" si="234"/>
        <v>3.4415364053364867</v>
      </c>
      <c r="K1909" s="2">
        <f t="shared" si="236"/>
        <v>3.2194717570687592</v>
      </c>
    </row>
    <row r="1910" spans="1:11" ht="13.5" x14ac:dyDescent="0.25">
      <c r="A1910" s="3">
        <f>TITRES_STAT!B1913</f>
        <v>45084</v>
      </c>
      <c r="B1910" s="5">
        <f>TITRES_STAT!D1913</f>
        <v>3.4864999999999999</v>
      </c>
      <c r="C1910" s="2">
        <f t="shared" si="229"/>
        <v>-3.3700000000000063E-2</v>
      </c>
      <c r="D1910" s="2">
        <f t="shared" si="230"/>
        <v>3.6212399999999993</v>
      </c>
      <c r="E1910" s="2">
        <f t="shared" si="232"/>
        <v>3.6347</v>
      </c>
      <c r="F1910" s="2">
        <f t="shared" si="233"/>
        <v>3.3883700000000005</v>
      </c>
      <c r="G1910" s="2">
        <f t="shared" si="235"/>
        <v>3.1880259999999998</v>
      </c>
      <c r="H1910" s="2">
        <f t="shared" si="231"/>
        <v>2.8830030000000004</v>
      </c>
      <c r="I1910" s="2">
        <f t="array" ref="I1910">SUMPRODUCT(B1894:B1913, (ROW(B1894:B1913)-ROW(B1894)+1)) / (20*21/2)</f>
        <v>3.5696080952380953</v>
      </c>
      <c r="J1910" s="2">
        <f t="shared" si="234"/>
        <v>3.4458186524472976</v>
      </c>
      <c r="K1910" s="2">
        <f t="shared" si="236"/>
        <v>3.2299434528699846</v>
      </c>
    </row>
    <row r="1911" spans="1:11" ht="13.5" x14ac:dyDescent="0.25">
      <c r="A1911" s="3">
        <f>TITRES_STAT!B1914</f>
        <v>45085</v>
      </c>
      <c r="B1911" s="5">
        <f>TITRES_STAT!D1914</f>
        <v>3.5369999999999999</v>
      </c>
      <c r="C1911" s="2">
        <f t="shared" si="229"/>
        <v>5.0499999999999989E-2</v>
      </c>
      <c r="D1911" s="2">
        <f t="shared" si="230"/>
        <v>3.5858599999999994</v>
      </c>
      <c r="E1911" s="2">
        <f t="shared" si="232"/>
        <v>3.6389100000000001</v>
      </c>
      <c r="F1911" s="2">
        <f t="shared" si="233"/>
        <v>3.4102650000000012</v>
      </c>
      <c r="G1911" s="2">
        <f t="shared" si="235"/>
        <v>3.2008260000000002</v>
      </c>
      <c r="H1911" s="2">
        <f t="shared" si="231"/>
        <v>2.8855295000000005</v>
      </c>
      <c r="I1911" s="2">
        <f t="array" ref="I1911">SUMPRODUCT(B1895:B1914, (ROW(B1895:B1914)-ROW(B1895)+1)) / (20*21/2)</f>
        <v>3.5868533333333334</v>
      </c>
      <c r="J1911" s="2">
        <f t="shared" si="234"/>
        <v>3.4545025903094597</v>
      </c>
      <c r="K1911" s="2">
        <f t="shared" si="236"/>
        <v>3.2419848860907696</v>
      </c>
    </row>
    <row r="1912" spans="1:11" ht="13.5" x14ac:dyDescent="0.25">
      <c r="A1912" s="3">
        <f>TITRES_STAT!B1915</f>
        <v>45086</v>
      </c>
      <c r="B1912" s="5">
        <f>TITRES_STAT!D1915</f>
        <v>3.6633</v>
      </c>
      <c r="C1912" s="2">
        <f t="shared" si="229"/>
        <v>0.12630000000000008</v>
      </c>
      <c r="D1912" s="2">
        <f t="shared" si="230"/>
        <v>3.5808</v>
      </c>
      <c r="E1912" s="2">
        <f t="shared" si="232"/>
        <v>3.6355399999999998</v>
      </c>
      <c r="F1912" s="2">
        <f t="shared" si="233"/>
        <v>3.4376350000000011</v>
      </c>
      <c r="G1912" s="2">
        <f t="shared" si="235"/>
        <v>3.2176679999999998</v>
      </c>
      <c r="H1912" s="2">
        <f t="shared" si="231"/>
        <v>2.8891085000000016</v>
      </c>
      <c r="I1912" s="2">
        <f t="array" ref="I1912">SUMPRODUCT(B1896:B1915, (ROW(B1896:B1915)-ROW(B1896)+1)) / (20*21/2)</f>
        <v>3.6031319047619048</v>
      </c>
      <c r="J1912" s="2">
        <f t="shared" si="234"/>
        <v>3.4743880578990352</v>
      </c>
      <c r="K1912" s="2">
        <f t="shared" si="236"/>
        <v>3.2585070474205433</v>
      </c>
    </row>
    <row r="1913" spans="1:11" ht="13.5" x14ac:dyDescent="0.25">
      <c r="A1913" s="3">
        <f>TITRES_STAT!B1916</f>
        <v>45089</v>
      </c>
      <c r="B1913" s="5">
        <f>TITRES_STAT!D1916</f>
        <v>3.6633</v>
      </c>
      <c r="C1913" s="2">
        <f t="shared" si="229"/>
        <v>0</v>
      </c>
      <c r="D1913" s="2">
        <f t="shared" si="230"/>
        <v>3.5740600000000002</v>
      </c>
      <c r="E1913" s="2">
        <f t="shared" si="232"/>
        <v>3.6380600000000003</v>
      </c>
      <c r="F1913" s="2">
        <f t="shared" si="233"/>
        <v>3.4654250000000006</v>
      </c>
      <c r="G1913" s="2">
        <f t="shared" si="235"/>
        <v>3.2336679999999998</v>
      </c>
      <c r="H1913" s="2">
        <f t="shared" si="231"/>
        <v>2.8923925000000019</v>
      </c>
      <c r="I1913" s="2">
        <f t="array" ref="I1913">SUMPRODUCT(B1897:B1916, (ROW(B1897:B1916)-ROW(B1897)+1)) / (20*21/2)</f>
        <v>3.6160442857142856</v>
      </c>
      <c r="J1913" s="2">
        <f t="shared" si="234"/>
        <v>3.4923796714324604</v>
      </c>
      <c r="K1913" s="2">
        <f t="shared" si="236"/>
        <v>3.2743812808550317</v>
      </c>
    </row>
    <row r="1914" spans="1:11" ht="13.5" x14ac:dyDescent="0.25">
      <c r="A1914" s="3">
        <f>TITRES_STAT!B1917</f>
        <v>45090</v>
      </c>
      <c r="B1914" s="5">
        <f>TITRES_STAT!D1917</f>
        <v>3.6465000000000001</v>
      </c>
      <c r="C1914" s="2">
        <f t="shared" si="229"/>
        <v>-1.6799999999999926E-2</v>
      </c>
      <c r="D1914" s="2">
        <f t="shared" si="230"/>
        <v>3.5993200000000001</v>
      </c>
      <c r="E1914" s="2">
        <f t="shared" si="232"/>
        <v>3.6321699999999999</v>
      </c>
      <c r="F1914" s="2">
        <f t="shared" si="233"/>
        <v>3.4923750000000005</v>
      </c>
      <c r="G1914" s="2">
        <f t="shared" si="235"/>
        <v>3.2496679999999998</v>
      </c>
      <c r="H1914" s="2">
        <f t="shared" si="231"/>
        <v>2.8956350000000013</v>
      </c>
      <c r="I1914" s="2">
        <f t="array" ref="I1914">SUMPRODUCT(B1898:B1917, (ROW(B1898:B1917)-ROW(B1898)+1)) / (20*21/2)</f>
        <v>3.6220999999999997</v>
      </c>
      <c r="J1914" s="2">
        <f t="shared" si="234"/>
        <v>3.5070577979627022</v>
      </c>
      <c r="K1914" s="2">
        <f t="shared" si="236"/>
        <v>3.2889741718018932</v>
      </c>
    </row>
    <row r="1915" spans="1:11" ht="13.5" x14ac:dyDescent="0.25">
      <c r="A1915" s="3">
        <f>TITRES_STAT!B1918</f>
        <v>45091</v>
      </c>
      <c r="B1915" s="5">
        <f>TITRES_STAT!D1918</f>
        <v>3.6633</v>
      </c>
      <c r="C1915" s="2">
        <f t="shared" si="229"/>
        <v>1.6799999999999926E-2</v>
      </c>
      <c r="D1915" s="2">
        <f t="shared" si="230"/>
        <v>3.6346800000000004</v>
      </c>
      <c r="E1915" s="2">
        <f t="shared" si="232"/>
        <v>3.6279599999999994</v>
      </c>
      <c r="F1915" s="2">
        <f t="shared" si="233"/>
        <v>3.5193200000000004</v>
      </c>
      <c r="G1915" s="2">
        <f t="shared" si="235"/>
        <v>3.2656679999999993</v>
      </c>
      <c r="H1915" s="2">
        <f t="shared" si="231"/>
        <v>2.8986245000000022</v>
      </c>
      <c r="I1915" s="2">
        <f t="array" ref="I1915">SUMPRODUCT(B1899:B1918, (ROW(B1899:B1918)-ROW(B1899)+1)) / (20*21/2)</f>
        <v>3.6161609523809526</v>
      </c>
      <c r="J1915" s="2">
        <f t="shared" si="234"/>
        <v>3.5219380076805402</v>
      </c>
      <c r="K1915" s="2">
        <f t="shared" si="236"/>
        <v>3.3036536160449561</v>
      </c>
    </row>
    <row r="1916" spans="1:11" ht="13.5" x14ac:dyDescent="0.25">
      <c r="A1916" s="3">
        <f>TITRES_STAT!B1919</f>
        <v>45092</v>
      </c>
      <c r="B1916" s="5">
        <f>TITRES_STAT!D1919</f>
        <v>3.6549</v>
      </c>
      <c r="C1916" s="2">
        <f t="shared" si="229"/>
        <v>-8.3999999999999631E-3</v>
      </c>
      <c r="D1916" s="2">
        <f t="shared" si="230"/>
        <v>3.6582599999999998</v>
      </c>
      <c r="E1916" s="2">
        <f t="shared" si="232"/>
        <v>3.6220599999999998</v>
      </c>
      <c r="F1916" s="2">
        <f t="shared" si="233"/>
        <v>3.5492150000000002</v>
      </c>
      <c r="G1916" s="2">
        <f t="shared" si="235"/>
        <v>3.2813319999999986</v>
      </c>
      <c r="H1916" s="2">
        <f t="shared" si="231"/>
        <v>2.9017405000000021</v>
      </c>
      <c r="I1916" s="2">
        <f t="array" ref="I1916">SUMPRODUCT(B1900:B1919, (ROW(B1900:B1919)-ROW(B1900)+1)) / (20*21/2)</f>
        <v>3.6110276190476194</v>
      </c>
      <c r="J1916" s="2">
        <f t="shared" si="234"/>
        <v>3.5346010545681077</v>
      </c>
      <c r="K1916" s="2">
        <f t="shared" si="236"/>
        <v>3.3174279840431931</v>
      </c>
    </row>
    <row r="1917" spans="1:11" ht="13.5" x14ac:dyDescent="0.25">
      <c r="A1917" s="3">
        <f>TITRES_STAT!B1920</f>
        <v>45093</v>
      </c>
      <c r="B1917" s="5">
        <f>TITRES_STAT!D1920</f>
        <v>3.6128</v>
      </c>
      <c r="C1917" s="2">
        <f t="shared" si="229"/>
        <v>-4.2100000000000026E-2</v>
      </c>
      <c r="D1917" s="2">
        <f t="shared" si="230"/>
        <v>3.6481599999999998</v>
      </c>
      <c r="E1917" s="2">
        <f t="shared" si="232"/>
        <v>3.6144799999999995</v>
      </c>
      <c r="F1917" s="2">
        <f t="shared" si="233"/>
        <v>3.5740600000000002</v>
      </c>
      <c r="G1917" s="2">
        <f t="shared" si="235"/>
        <v>3.2948059999999986</v>
      </c>
      <c r="H1917" s="2">
        <f t="shared" si="231"/>
        <v>2.9051510000000018</v>
      </c>
      <c r="I1917" s="2">
        <f t="array" ref="I1917">SUMPRODUCT(B1901:B1920, (ROW(B1901:B1920)-ROW(B1901)+1)) / (20*21/2)</f>
        <v>3.5971514285714292</v>
      </c>
      <c r="J1917" s="2">
        <f t="shared" si="234"/>
        <v>3.542048573180669</v>
      </c>
      <c r="K1917" s="2">
        <f t="shared" si="236"/>
        <v>3.3290112003552248</v>
      </c>
    </row>
    <row r="1918" spans="1:11" ht="13.5" x14ac:dyDescent="0.25">
      <c r="A1918" s="3">
        <f>TITRES_STAT!B1921</f>
        <v>45096</v>
      </c>
      <c r="B1918" s="5">
        <f>TITRES_STAT!D1921</f>
        <v>3.5116999999999998</v>
      </c>
      <c r="C1918" s="2">
        <f t="shared" si="229"/>
        <v>-0.10110000000000019</v>
      </c>
      <c r="D1918" s="2">
        <f t="shared" si="230"/>
        <v>3.6178400000000002</v>
      </c>
      <c r="E1918" s="2">
        <f t="shared" si="232"/>
        <v>3.5959499999999998</v>
      </c>
      <c r="F1918" s="2">
        <f t="shared" si="233"/>
        <v>3.5909000000000013</v>
      </c>
      <c r="G1918" s="2">
        <f t="shared" si="235"/>
        <v>3.3044059999999984</v>
      </c>
      <c r="H1918" s="2">
        <f t="shared" si="231"/>
        <v>2.9078035000000018</v>
      </c>
      <c r="I1918" s="2">
        <f t="array" ref="I1918">SUMPRODUCT(B1902:B1921, (ROW(B1902:B1921)-ROW(B1902)+1)) / (20*21/2)</f>
        <v>3.5857228571428577</v>
      </c>
      <c r="J1918" s="2">
        <f t="shared" si="234"/>
        <v>3.5391582328777482</v>
      </c>
      <c r="K1918" s="2">
        <f t="shared" si="236"/>
        <v>3.3361754670079611</v>
      </c>
    </row>
    <row r="1919" spans="1:11" ht="13.5" x14ac:dyDescent="0.25">
      <c r="A1919" s="3">
        <f>TITRES_STAT!B1922</f>
        <v>45097</v>
      </c>
      <c r="B1919" s="5">
        <f>TITRES_STAT!D1922</f>
        <v>3.5369999999999999</v>
      </c>
      <c r="C1919" s="2">
        <f t="shared" si="229"/>
        <v>2.53000000000001E-2</v>
      </c>
      <c r="D1919" s="2">
        <f t="shared" si="230"/>
        <v>3.5959400000000001</v>
      </c>
      <c r="E1919" s="2">
        <f t="shared" si="232"/>
        <v>3.5976300000000001</v>
      </c>
      <c r="F1919" s="2">
        <f t="shared" si="233"/>
        <v>3.6069000000000009</v>
      </c>
      <c r="G1919" s="2">
        <f t="shared" si="235"/>
        <v>3.3126579999999985</v>
      </c>
      <c r="H1919" s="2">
        <f t="shared" si="231"/>
        <v>2.9106665000000014</v>
      </c>
      <c r="I1919" s="2">
        <f t="array" ref="I1919">SUMPRODUCT(B1903:B1922, (ROW(B1903:B1922)-ROW(B1903)+1)) / (20*21/2)</f>
        <v>3.5718847619047622</v>
      </c>
      <c r="J1919" s="2">
        <f t="shared" si="234"/>
        <v>3.5389526868893912</v>
      </c>
      <c r="K1919" s="2">
        <f t="shared" si="236"/>
        <v>3.3440509388900019</v>
      </c>
    </row>
    <row r="1920" spans="1:11" ht="13.5" x14ac:dyDescent="0.25">
      <c r="A1920" s="3">
        <f>TITRES_STAT!B1923</f>
        <v>45098</v>
      </c>
      <c r="B1920" s="5">
        <f>TITRES_STAT!D1923</f>
        <v>3.4611999999999998</v>
      </c>
      <c r="C1920" s="2">
        <f t="shared" si="229"/>
        <v>-7.580000000000009E-2</v>
      </c>
      <c r="D1920" s="2">
        <f t="shared" si="230"/>
        <v>3.55552</v>
      </c>
      <c r="E1920" s="2">
        <f t="shared" si="232"/>
        <v>3.5951</v>
      </c>
      <c r="F1920" s="2">
        <f t="shared" si="233"/>
        <v>3.6149000000000009</v>
      </c>
      <c r="G1920" s="2">
        <f t="shared" si="235"/>
        <v>3.3204059999999989</v>
      </c>
      <c r="H1920" s="2">
        <f t="shared" si="231"/>
        <v>2.9132350000000016</v>
      </c>
      <c r="I1920" s="2">
        <f t="array" ref="I1920">SUMPRODUCT(B1904:B1923, (ROW(B1904:B1923)-ROW(B1904)+1)) / (20*21/2)</f>
        <v>3.5543200000000001</v>
      </c>
      <c r="J1920" s="2">
        <f t="shared" si="234"/>
        <v>3.5315476690904015</v>
      </c>
      <c r="K1920" s="2">
        <f t="shared" si="236"/>
        <v>3.3486450197178455</v>
      </c>
    </row>
    <row r="1921" spans="1:11" ht="13.5" x14ac:dyDescent="0.25">
      <c r="A1921" s="3">
        <f>TITRES_STAT!B1924</f>
        <v>45099</v>
      </c>
      <c r="B1921" s="5">
        <f>TITRES_STAT!D1924</f>
        <v>3.4948999999999999</v>
      </c>
      <c r="C1921" s="2">
        <f t="shared" si="229"/>
        <v>3.3700000000000063E-2</v>
      </c>
      <c r="D1921" s="2">
        <f t="shared" si="230"/>
        <v>3.52352</v>
      </c>
      <c r="E1921" s="2">
        <f t="shared" si="232"/>
        <v>3.5908900000000004</v>
      </c>
      <c r="F1921" s="2">
        <f t="shared" si="233"/>
        <v>3.6149</v>
      </c>
      <c r="G1921" s="2">
        <f t="shared" si="235"/>
        <v>3.3284899999999986</v>
      </c>
      <c r="H1921" s="2">
        <f t="shared" si="231"/>
        <v>2.915845500000001</v>
      </c>
      <c r="I1921" s="2">
        <f t="array" ref="I1921">SUMPRODUCT(B1905:B1924, (ROW(B1905:B1924)-ROW(B1905)+1)) / (20*21/2)</f>
        <v>3.5466171428571434</v>
      </c>
      <c r="J1921" s="2">
        <f t="shared" si="234"/>
        <v>3.5280574148913155</v>
      </c>
      <c r="K1921" s="2">
        <f t="shared" si="236"/>
        <v>3.3543805091406753</v>
      </c>
    </row>
    <row r="1922" spans="1:11" ht="13.5" x14ac:dyDescent="0.25">
      <c r="A1922" s="3">
        <f>TITRES_STAT!B1925</f>
        <v>45100</v>
      </c>
      <c r="B1922" s="5">
        <f>TITRES_STAT!D1925</f>
        <v>3.4695999999999998</v>
      </c>
      <c r="C1922" s="2">
        <f t="shared" si="229"/>
        <v>-2.53000000000001E-2</v>
      </c>
      <c r="D1922" s="2">
        <f t="shared" si="230"/>
        <v>3.4948799999999998</v>
      </c>
      <c r="E1922" s="2">
        <f t="shared" si="232"/>
        <v>3.5715200000000005</v>
      </c>
      <c r="F1922" s="2">
        <f t="shared" si="233"/>
        <v>3.6035300000000001</v>
      </c>
      <c r="G1922" s="2">
        <f t="shared" si="235"/>
        <v>3.3360679999999991</v>
      </c>
      <c r="H1922" s="2">
        <f t="shared" si="231"/>
        <v>2.9183295000000014</v>
      </c>
      <c r="I1922" s="2">
        <f t="array" ref="I1922">SUMPRODUCT(B1906:B1925, (ROW(B1906:B1925)-ROW(B1906)+1)) / (20*21/2)</f>
        <v>3.5318176190476196</v>
      </c>
      <c r="J1922" s="2">
        <f t="shared" si="234"/>
        <v>3.5224900420445238</v>
      </c>
      <c r="K1922" s="2">
        <f t="shared" si="236"/>
        <v>3.3588989205469235</v>
      </c>
    </row>
    <row r="1923" spans="1:11" ht="13.5" x14ac:dyDescent="0.25">
      <c r="A1923" s="3">
        <f>TITRES_STAT!B1926</f>
        <v>45103</v>
      </c>
      <c r="B1923" s="5">
        <f>TITRES_STAT!D1926</f>
        <v>3.4190999999999998</v>
      </c>
      <c r="C1923" s="2">
        <f t="shared" si="229"/>
        <v>-5.0499999999999989E-2</v>
      </c>
      <c r="D1923" s="2">
        <f t="shared" si="230"/>
        <v>3.4763599999999997</v>
      </c>
      <c r="E1923" s="2">
        <f t="shared" si="232"/>
        <v>3.5471000000000004</v>
      </c>
      <c r="F1923" s="2">
        <f t="shared" si="233"/>
        <v>3.5925799999999994</v>
      </c>
      <c r="G1923" s="2">
        <f t="shared" si="235"/>
        <v>3.344657999999999</v>
      </c>
      <c r="H1923" s="2">
        <f t="shared" si="231"/>
        <v>2.9207715000000012</v>
      </c>
      <c r="I1923" s="2">
        <f t="array" ref="I1923">SUMPRODUCT(B1907:B1926, (ROW(B1907:B1926)-ROW(B1907)+1)) / (20*21/2)</f>
        <v>3.5183414285714281</v>
      </c>
      <c r="J1923" s="2">
        <f t="shared" si="234"/>
        <v>3.5126433713736169</v>
      </c>
      <c r="K1923" s="2">
        <f t="shared" si="236"/>
        <v>3.3612597471921424</v>
      </c>
    </row>
    <row r="1924" spans="1:11" ht="13.5" x14ac:dyDescent="0.25">
      <c r="A1924" s="3">
        <f>TITRES_STAT!B1927</f>
        <v>45104</v>
      </c>
      <c r="B1924" s="5">
        <f>TITRES_STAT!D1927</f>
        <v>3.5116999999999998</v>
      </c>
      <c r="C1924" s="2">
        <f t="shared" ref="C1924:C1987" si="237">B1924-B1923</f>
        <v>9.2600000000000016E-2</v>
      </c>
      <c r="D1924" s="2">
        <f t="shared" si="230"/>
        <v>3.4713000000000003</v>
      </c>
      <c r="E1924" s="2">
        <f t="shared" si="232"/>
        <v>3.53362</v>
      </c>
      <c r="F1924" s="2">
        <f t="shared" si="233"/>
        <v>3.5828949999999997</v>
      </c>
      <c r="G1924" s="2">
        <f t="shared" si="235"/>
        <v>3.3542579999999989</v>
      </c>
      <c r="H1924" s="2">
        <f t="shared" si="231"/>
        <v>2.9241820000000005</v>
      </c>
      <c r="I1924" s="2">
        <f t="array" ref="I1924">SUMPRODUCT(B1908:B1927, (ROW(B1908:B1927)-ROW(B1908)+1)) / (20*21/2)</f>
        <v>3.5046290476190474</v>
      </c>
      <c r="J1924" s="2">
        <f t="shared" si="234"/>
        <v>3.5125535264808914</v>
      </c>
      <c r="K1924" s="2">
        <f t="shared" si="236"/>
        <v>3.3671593649493134</v>
      </c>
    </row>
    <row r="1925" spans="1:11" ht="13.5" x14ac:dyDescent="0.25">
      <c r="A1925" s="3">
        <f>TITRES_STAT!B1928</f>
        <v>45107</v>
      </c>
      <c r="B1925" s="5">
        <f>TITRES_STAT!D1928</f>
        <v>3.4275000000000002</v>
      </c>
      <c r="C1925" s="2">
        <f t="shared" si="237"/>
        <v>-8.4199999999999608E-2</v>
      </c>
      <c r="D1925" s="2">
        <f t="shared" si="230"/>
        <v>3.4645600000000001</v>
      </c>
      <c r="E1925" s="2">
        <f t="shared" si="232"/>
        <v>3.51004</v>
      </c>
      <c r="F1925" s="2">
        <f t="shared" si="233"/>
        <v>3.5689999999999991</v>
      </c>
      <c r="G1925" s="2">
        <f t="shared" si="235"/>
        <v>3.3613319999999987</v>
      </c>
      <c r="H1925" s="2">
        <f t="shared" si="231"/>
        <v>2.9280135000000014</v>
      </c>
      <c r="I1925" s="2">
        <f t="array" ref="I1925">SUMPRODUCT(B1909:B1928, (ROW(B1909:B1928)-ROW(B1909)+1)) / (20*21/2)</f>
        <v>3.4994590476190481</v>
      </c>
      <c r="J1925" s="2">
        <f t="shared" si="234"/>
        <v>3.5044531906255685</v>
      </c>
      <c r="K1925" s="2">
        <f t="shared" si="236"/>
        <v>3.3695256643630658</v>
      </c>
    </row>
    <row r="1926" spans="1:11" ht="13.5" x14ac:dyDescent="0.25">
      <c r="A1926" s="3">
        <f>TITRES_STAT!B1929</f>
        <v>45110</v>
      </c>
      <c r="B1926" s="5">
        <f>TITRES_STAT!D1929</f>
        <v>3.4275000000000002</v>
      </c>
      <c r="C1926" s="2">
        <f t="shared" si="237"/>
        <v>0</v>
      </c>
      <c r="D1926" s="2">
        <f t="shared" ref="D1926:D1989" si="238">AVERAGE(B1922:B1926)</f>
        <v>3.4510800000000001</v>
      </c>
      <c r="E1926" s="2">
        <f t="shared" si="232"/>
        <v>3.4873000000000003</v>
      </c>
      <c r="F1926" s="2">
        <f t="shared" si="233"/>
        <v>3.554679999999999</v>
      </c>
      <c r="G1926" s="2">
        <f t="shared" si="235"/>
        <v>3.3682359999999996</v>
      </c>
      <c r="H1926" s="2">
        <f t="shared" si="231"/>
        <v>2.9315505000000015</v>
      </c>
      <c r="I1926" s="2">
        <f t="array" ref="I1926">SUMPRODUCT(B1910:B1929, (ROW(B1910:B1929)-ROW(B1910)+1)) / (20*21/2)</f>
        <v>3.4952914285714294</v>
      </c>
      <c r="J1926" s="2">
        <f t="shared" si="234"/>
        <v>3.4971243153278952</v>
      </c>
      <c r="K1926" s="2">
        <f t="shared" si="236"/>
        <v>3.371799167721377</v>
      </c>
    </row>
    <row r="1927" spans="1:11" ht="13.5" x14ac:dyDescent="0.25">
      <c r="A1927" s="3">
        <f>TITRES_STAT!B1930</f>
        <v>45111</v>
      </c>
      <c r="B1927" s="5">
        <f>TITRES_STAT!D1930</f>
        <v>3.4106999999999998</v>
      </c>
      <c r="C1927" s="2">
        <f t="shared" si="237"/>
        <v>-1.680000000000037E-2</v>
      </c>
      <c r="D1927" s="2">
        <f t="shared" si="238"/>
        <v>3.4393000000000002</v>
      </c>
      <c r="E1927" s="2">
        <f t="shared" si="232"/>
        <v>3.4670900000000002</v>
      </c>
      <c r="F1927" s="2">
        <f t="shared" si="233"/>
        <v>3.5407849999999996</v>
      </c>
      <c r="G1927" s="2">
        <f t="shared" si="235"/>
        <v>3.3763200000000002</v>
      </c>
      <c r="H1927" s="2">
        <f t="shared" si="231"/>
        <v>2.9342035000000015</v>
      </c>
      <c r="I1927" s="2">
        <f t="array" ref="I1927">SUMPRODUCT(B1911:B1930, (ROW(B1911:B1930)-ROW(B1911)+1)) / (20*21/2)</f>
        <v>3.4872747619047622</v>
      </c>
      <c r="J1927" s="2">
        <f t="shared" si="234"/>
        <v>3.4888934281538098</v>
      </c>
      <c r="K1927" s="2">
        <f t="shared" si="236"/>
        <v>3.3733246905558327</v>
      </c>
    </row>
    <row r="1928" spans="1:11" ht="13.5" x14ac:dyDescent="0.25">
      <c r="A1928" s="3">
        <f>TITRES_STAT!B1931</f>
        <v>45112</v>
      </c>
      <c r="B1928" s="5">
        <f>TITRES_STAT!D1931</f>
        <v>3.4864999999999999</v>
      </c>
      <c r="C1928" s="2">
        <f t="shared" si="237"/>
        <v>7.580000000000009E-2</v>
      </c>
      <c r="D1928" s="2">
        <f t="shared" si="238"/>
        <v>3.4527799999999997</v>
      </c>
      <c r="E1928" s="2">
        <f t="shared" si="232"/>
        <v>3.4645699999999997</v>
      </c>
      <c r="F1928" s="2">
        <f t="shared" si="233"/>
        <v>3.5302600000000006</v>
      </c>
      <c r="G1928" s="2">
        <f t="shared" si="235"/>
        <v>3.38592</v>
      </c>
      <c r="H1928" s="2">
        <f t="shared" si="231"/>
        <v>2.9369405000000017</v>
      </c>
      <c r="I1928" s="2">
        <f t="array" ref="I1928">SUMPRODUCT(B1912:B1931, (ROW(B1912:B1931)-ROW(B1912)+1)) / (20*21/2)</f>
        <v>3.483468095238095</v>
      </c>
      <c r="J1928" s="2">
        <f t="shared" si="234"/>
        <v>3.4886654826153518</v>
      </c>
      <c r="K1928" s="2">
        <f t="shared" si="236"/>
        <v>3.377762937985016</v>
      </c>
    </row>
    <row r="1929" spans="1:11" ht="13.5" x14ac:dyDescent="0.25">
      <c r="A1929" s="3">
        <f>TITRES_STAT!B1932</f>
        <v>45113</v>
      </c>
      <c r="B1929" s="5">
        <f>TITRES_STAT!D1932</f>
        <v>3.4864999999999999</v>
      </c>
      <c r="C1929" s="2">
        <f t="shared" si="237"/>
        <v>0</v>
      </c>
      <c r="D1929" s="2">
        <f t="shared" si="238"/>
        <v>3.4477400000000005</v>
      </c>
      <c r="E1929" s="2">
        <f t="shared" si="232"/>
        <v>3.4595199999999999</v>
      </c>
      <c r="F1929" s="2">
        <f t="shared" si="233"/>
        <v>3.5285750000000009</v>
      </c>
      <c r="G1929" s="2">
        <f t="shared" si="235"/>
        <v>3.3941740000000009</v>
      </c>
      <c r="H1929" s="2">
        <f t="shared" si="231"/>
        <v>2.9396775000000015</v>
      </c>
      <c r="I1929" s="2">
        <f t="array" ref="I1929">SUMPRODUCT(B1913:B1932, (ROW(B1913:B1932)-ROW(B1913)+1)) / (20*21/2)</f>
        <v>3.4726828571428574</v>
      </c>
      <c r="J1929" s="2">
        <f t="shared" si="234"/>
        <v>3.4884592461757946</v>
      </c>
      <c r="K1929" s="2">
        <f t="shared" si="236"/>
        <v>3.3820271364954078</v>
      </c>
    </row>
    <row r="1930" spans="1:11" ht="13.5" x14ac:dyDescent="0.25">
      <c r="A1930" s="3">
        <f>TITRES_STAT!B1933</f>
        <v>45114</v>
      </c>
      <c r="B1930" s="5">
        <f>TITRES_STAT!D1933</f>
        <v>3.4443999999999999</v>
      </c>
      <c r="C1930" s="2">
        <f t="shared" si="237"/>
        <v>-4.2100000000000026E-2</v>
      </c>
      <c r="D1930" s="2">
        <f t="shared" si="238"/>
        <v>3.4511200000000004</v>
      </c>
      <c r="E1930" s="2">
        <f t="shared" si="232"/>
        <v>3.45784</v>
      </c>
      <c r="F1930" s="2">
        <f t="shared" si="233"/>
        <v>3.5264700000000007</v>
      </c>
      <c r="G1930" s="2">
        <f t="shared" si="235"/>
        <v>3.3988900000000002</v>
      </c>
      <c r="H1930" s="2">
        <f t="shared" ref="H1930:H1993" si="239">AVERAGE(B1731:B1930)</f>
        <v>2.9421620000000015</v>
      </c>
      <c r="I1930" s="2">
        <f t="array" ref="I1930">SUMPRODUCT(B1914:B1933, (ROW(B1914:B1933)-ROW(B1914)+1)) / (20*21/2)</f>
        <v>3.4679099999999998</v>
      </c>
      <c r="J1930" s="2">
        <f t="shared" si="234"/>
        <v>3.4842631274923854</v>
      </c>
      <c r="K1930" s="2">
        <f t="shared" si="236"/>
        <v>3.3844731311426468</v>
      </c>
    </row>
    <row r="1931" spans="1:11" ht="13.5" x14ac:dyDescent="0.25">
      <c r="A1931" s="3">
        <f>TITRES_STAT!B1934</f>
        <v>45117</v>
      </c>
      <c r="B1931" s="5">
        <f>TITRES_STAT!D1934</f>
        <v>3.4864999999999999</v>
      </c>
      <c r="C1931" s="2">
        <f t="shared" si="237"/>
        <v>4.2100000000000026E-2</v>
      </c>
      <c r="D1931" s="2">
        <f t="shared" si="238"/>
        <v>3.4629199999999996</v>
      </c>
      <c r="E1931" s="2">
        <f t="shared" si="232"/>
        <v>3.4569999999999999</v>
      </c>
      <c r="F1931" s="2">
        <f t="shared" si="233"/>
        <v>3.5239450000000003</v>
      </c>
      <c r="G1931" s="2">
        <f t="shared" si="235"/>
        <v>3.4046160000000003</v>
      </c>
      <c r="H1931" s="2">
        <f t="shared" si="239"/>
        <v>2.9448990000000008</v>
      </c>
      <c r="I1931" s="2">
        <f t="array" ref="I1931">SUMPRODUCT(B1915:B1934, (ROW(B1915:B1934)-ROW(B1915)+1)) / (20*21/2)</f>
        <v>3.4544804761904753</v>
      </c>
      <c r="J1931" s="2">
        <f t="shared" si="234"/>
        <v>3.4844761629693011</v>
      </c>
      <c r="K1931" s="2">
        <f t="shared" si="236"/>
        <v>3.3884741848233277</v>
      </c>
    </row>
    <row r="1932" spans="1:11" ht="13.5" x14ac:dyDescent="0.25">
      <c r="A1932" s="3">
        <f>TITRES_STAT!B1935</f>
        <v>45118</v>
      </c>
      <c r="B1932" s="5">
        <f>TITRES_STAT!D1935</f>
        <v>3.4106999999999998</v>
      </c>
      <c r="C1932" s="2">
        <f t="shared" si="237"/>
        <v>-7.580000000000009E-2</v>
      </c>
      <c r="D1932" s="2">
        <f t="shared" si="238"/>
        <v>3.4629199999999996</v>
      </c>
      <c r="E1932" s="2">
        <f t="shared" ref="E1932:E1995" si="240">AVERAGE(B1923:B1932)</f>
        <v>3.4511099999999999</v>
      </c>
      <c r="F1932" s="2">
        <f t="shared" si="233"/>
        <v>3.5113150000000006</v>
      </c>
      <c r="G1932" s="2">
        <f t="shared" si="235"/>
        <v>3.4074800000000005</v>
      </c>
      <c r="H1932" s="2">
        <f t="shared" si="239"/>
        <v>2.9472570000000013</v>
      </c>
      <c r="I1932" s="2">
        <f t="array" ref="I1932">SUMPRODUCT(B1916:B1935, (ROW(B1916:B1935)-ROW(B1916)+1)) / (20*21/2)</f>
        <v>3.4480238095238089</v>
      </c>
      <c r="J1932" s="2">
        <f t="shared" si="234"/>
        <v>3.4774498617341294</v>
      </c>
      <c r="K1932" s="2">
        <f t="shared" si="236"/>
        <v>3.3893457854184912</v>
      </c>
    </row>
    <row r="1933" spans="1:11" ht="13.5" x14ac:dyDescent="0.25">
      <c r="A1933" s="3">
        <f>TITRES_STAT!B1936</f>
        <v>45119</v>
      </c>
      <c r="B1933" s="5">
        <f>TITRES_STAT!D1936</f>
        <v>3.4611999999999998</v>
      </c>
      <c r="C1933" s="2">
        <f t="shared" si="237"/>
        <v>5.0499999999999989E-2</v>
      </c>
      <c r="D1933" s="2">
        <f t="shared" si="238"/>
        <v>3.4578599999999993</v>
      </c>
      <c r="E1933" s="2">
        <f t="shared" si="240"/>
        <v>3.4553199999999995</v>
      </c>
      <c r="F1933" s="2">
        <f t="shared" si="233"/>
        <v>3.5012100000000004</v>
      </c>
      <c r="G1933" s="2">
        <f t="shared" si="235"/>
        <v>3.4116900000000006</v>
      </c>
      <c r="H1933" s="2">
        <f t="shared" si="239"/>
        <v>2.9500780000000009</v>
      </c>
      <c r="I1933" s="2">
        <f t="array" ref="I1933">SUMPRODUCT(B1917:B1936, (ROW(B1917:B1936)-ROW(B1917)+1)) / (20*21/2)</f>
        <v>3.4339109523809523</v>
      </c>
      <c r="J1933" s="2">
        <f t="shared" si="234"/>
        <v>3.4759022558546886</v>
      </c>
      <c r="K1933" s="2">
        <f t="shared" si="236"/>
        <v>3.3921635977550211</v>
      </c>
    </row>
    <row r="1934" spans="1:11" ht="13.5" x14ac:dyDescent="0.25">
      <c r="A1934" s="3">
        <f>TITRES_STAT!B1937</f>
        <v>45120</v>
      </c>
      <c r="B1934" s="5">
        <f>TITRES_STAT!D1937</f>
        <v>3.3601999999999999</v>
      </c>
      <c r="C1934" s="2">
        <f t="shared" si="237"/>
        <v>-0.10099999999999998</v>
      </c>
      <c r="D1934" s="2">
        <f t="shared" si="238"/>
        <v>3.4325999999999999</v>
      </c>
      <c r="E1934" s="2">
        <f t="shared" si="240"/>
        <v>3.4401699999999997</v>
      </c>
      <c r="F1934" s="2">
        <f t="shared" si="233"/>
        <v>3.4868950000000005</v>
      </c>
      <c r="G1934" s="2">
        <f t="shared" si="235"/>
        <v>3.4148900000000002</v>
      </c>
      <c r="H1934" s="2">
        <f t="shared" si="239"/>
        <v>2.952731</v>
      </c>
      <c r="I1934" s="2">
        <f t="array" ref="I1934">SUMPRODUCT(B1918:B1937, (ROW(B1918:B1937)-ROW(B1918)+1)) / (20*21/2)</f>
        <v>3.4237619047619043</v>
      </c>
      <c r="J1934" s="2">
        <f t="shared" si="234"/>
        <v>3.4648829933923375</v>
      </c>
      <c r="K1934" s="2">
        <f t="shared" si="236"/>
        <v>3.3909101233332555</v>
      </c>
    </row>
    <row r="1935" spans="1:11" ht="13.5" x14ac:dyDescent="0.25">
      <c r="A1935" s="3">
        <f>TITRES_STAT!B1938</f>
        <v>45121</v>
      </c>
      <c r="B1935" s="5">
        <f>TITRES_STAT!D1938</f>
        <v>3.4190999999999998</v>
      </c>
      <c r="C1935" s="2">
        <f t="shared" si="237"/>
        <v>5.8899999999999952E-2</v>
      </c>
      <c r="D1935" s="2">
        <f t="shared" si="238"/>
        <v>3.4275399999999996</v>
      </c>
      <c r="E1935" s="2">
        <f t="shared" si="240"/>
        <v>3.4393299999999996</v>
      </c>
      <c r="F1935" s="2">
        <f t="shared" si="233"/>
        <v>3.474685</v>
      </c>
      <c r="G1935" s="2">
        <f t="shared" si="235"/>
        <v>3.4202800000000009</v>
      </c>
      <c r="H1935" s="2">
        <f t="shared" si="239"/>
        <v>2.9557625000000001</v>
      </c>
      <c r="I1935" s="2">
        <f t="array" ref="I1935">SUMPRODUCT(B1919:B1938, (ROW(B1919:B1938)-ROW(B1919)+1)) / (20*21/2)</f>
        <v>3.4212752380952378</v>
      </c>
      <c r="J1935" s="2">
        <f t="shared" si="234"/>
        <v>3.4605227083073533</v>
      </c>
      <c r="K1935" s="2">
        <f t="shared" si="236"/>
        <v>3.392015608692736</v>
      </c>
    </row>
    <row r="1936" spans="1:11" ht="13.5" x14ac:dyDescent="0.25">
      <c r="A1936" s="3">
        <f>TITRES_STAT!B1939</f>
        <v>45124</v>
      </c>
      <c r="B1936" s="5">
        <f>TITRES_STAT!D1939</f>
        <v>3.3264999999999998</v>
      </c>
      <c r="C1936" s="2">
        <f t="shared" si="237"/>
        <v>-9.2600000000000016E-2</v>
      </c>
      <c r="D1936" s="2">
        <f t="shared" si="238"/>
        <v>3.3955399999999996</v>
      </c>
      <c r="E1936" s="2">
        <f t="shared" si="240"/>
        <v>3.4292299999999996</v>
      </c>
      <c r="F1936" s="2">
        <f t="shared" si="233"/>
        <v>3.4582649999999995</v>
      </c>
      <c r="G1936" s="2">
        <f t="shared" si="235"/>
        <v>3.4244920000000008</v>
      </c>
      <c r="H1936" s="2">
        <f t="shared" si="239"/>
        <v>2.9581625000000003</v>
      </c>
      <c r="I1936" s="2">
        <f t="array" ref="I1936">SUMPRODUCT(B1920:B1939, (ROW(B1920:B1939)-ROW(B1920)+1)) / (20*21/2)</f>
        <v>3.4208390476190473</v>
      </c>
      <c r="J1936" s="2">
        <f t="shared" si="234"/>
        <v>3.4477586408495102</v>
      </c>
      <c r="K1936" s="2">
        <f t="shared" si="236"/>
        <v>3.3894463691361585</v>
      </c>
    </row>
    <row r="1937" spans="1:11" ht="13.5" x14ac:dyDescent="0.25">
      <c r="A1937" s="3">
        <f>TITRES_STAT!B1940</f>
        <v>45125</v>
      </c>
      <c r="B1937" s="5">
        <f>TITRES_STAT!D1940</f>
        <v>3.3517000000000001</v>
      </c>
      <c r="C1937" s="2">
        <f t="shared" si="237"/>
        <v>2.5200000000000333E-2</v>
      </c>
      <c r="D1937" s="2">
        <f t="shared" si="238"/>
        <v>3.3837399999999995</v>
      </c>
      <c r="E1937" s="2">
        <f t="shared" si="240"/>
        <v>3.4233299999999991</v>
      </c>
      <c r="F1937" s="2">
        <f t="shared" si="233"/>
        <v>3.4452099999999994</v>
      </c>
      <c r="G1937" s="2">
        <f t="shared" si="235"/>
        <v>3.4283660000000009</v>
      </c>
      <c r="H1937" s="2">
        <f t="shared" si="239"/>
        <v>2.9608995000000005</v>
      </c>
      <c r="I1937" s="2">
        <f t="array" ref="I1937">SUMPRODUCT(B1921:B1940, (ROW(B1921:B1940)-ROW(B1921)+1)) / (20*21/2)</f>
        <v>3.4176742857142863</v>
      </c>
      <c r="J1937" s="2">
        <f t="shared" si="234"/>
        <v>3.4386101988638424</v>
      </c>
      <c r="K1937" s="2">
        <f t="shared" si="236"/>
        <v>3.387966119366113</v>
      </c>
    </row>
    <row r="1938" spans="1:11" ht="13.5" x14ac:dyDescent="0.25">
      <c r="A1938" s="3">
        <f>TITRES_STAT!B1941</f>
        <v>45127</v>
      </c>
      <c r="B1938" s="5">
        <f>TITRES_STAT!D1941</f>
        <v>3.4190999999999998</v>
      </c>
      <c r="C1938" s="2">
        <f t="shared" si="237"/>
        <v>6.7399999999999682E-2</v>
      </c>
      <c r="D1938" s="2">
        <f t="shared" si="238"/>
        <v>3.3753199999999999</v>
      </c>
      <c r="E1938" s="2">
        <f t="shared" si="240"/>
        <v>3.4165899999999993</v>
      </c>
      <c r="F1938" s="2">
        <f t="shared" si="233"/>
        <v>3.4405799999999997</v>
      </c>
      <c r="G1938" s="2">
        <f t="shared" si="235"/>
        <v>3.4337560000000007</v>
      </c>
      <c r="H1938" s="2">
        <f t="shared" si="239"/>
        <v>2.9646469999999998</v>
      </c>
      <c r="I1938" s="2">
        <f t="array" ref="I1938">SUMPRODUCT(B1922:B1941, (ROW(B1922:B1941)-ROW(B1922)+1)) / (20*21/2)</f>
        <v>3.4107804761904754</v>
      </c>
      <c r="J1938" s="2">
        <f t="shared" si="234"/>
        <v>3.4367520846863338</v>
      </c>
      <c r="K1938" s="2">
        <f t="shared" si="236"/>
        <v>3.3891870558615595</v>
      </c>
    </row>
    <row r="1939" spans="1:11" ht="13.5" x14ac:dyDescent="0.25">
      <c r="A1939" s="3">
        <f>TITRES_STAT!B1942</f>
        <v>45128</v>
      </c>
      <c r="B1939" s="5">
        <f>TITRES_STAT!D1942</f>
        <v>3.4359999999999999</v>
      </c>
      <c r="C1939" s="2">
        <f t="shared" si="237"/>
        <v>1.6900000000000137E-2</v>
      </c>
      <c r="D1939" s="2">
        <f t="shared" si="238"/>
        <v>3.3904800000000002</v>
      </c>
      <c r="E1939" s="2">
        <f t="shared" si="240"/>
        <v>3.41154</v>
      </c>
      <c r="F1939" s="2">
        <f t="shared" si="233"/>
        <v>3.43553</v>
      </c>
      <c r="G1939" s="2">
        <f t="shared" si="235"/>
        <v>3.4416740000000003</v>
      </c>
      <c r="H1939" s="2">
        <f t="shared" si="239"/>
        <v>2.9677630000000006</v>
      </c>
      <c r="I1939" s="2">
        <f t="array" ref="I1939">SUMPRODUCT(B1923:B1942, (ROW(B1923:B1942)-ROW(B1923)+1)) / (20*21/2)</f>
        <v>3.406128095238095</v>
      </c>
      <c r="J1939" s="2">
        <f t="shared" si="234"/>
        <v>3.4366804575733494</v>
      </c>
      <c r="K1939" s="2">
        <f t="shared" si="236"/>
        <v>3.3910228575924788</v>
      </c>
    </row>
    <row r="1940" spans="1:11" ht="13.5" x14ac:dyDescent="0.25">
      <c r="A1940" s="3">
        <f>TITRES_STAT!B1943</f>
        <v>45131</v>
      </c>
      <c r="B1940" s="5">
        <f>TITRES_STAT!D1943</f>
        <v>3.4022999999999999</v>
      </c>
      <c r="C1940" s="2">
        <f t="shared" si="237"/>
        <v>-3.3700000000000063E-2</v>
      </c>
      <c r="D1940" s="2">
        <f t="shared" si="238"/>
        <v>3.3871200000000004</v>
      </c>
      <c r="E1940" s="2">
        <f t="shared" si="240"/>
        <v>3.4073299999999995</v>
      </c>
      <c r="F1940" s="2">
        <f t="shared" ref="F1940:F2003" si="241">AVERAGE(B1921:B1940)</f>
        <v>3.4325850000000004</v>
      </c>
      <c r="G1940" s="2">
        <f t="shared" si="235"/>
        <v>3.4474020000000007</v>
      </c>
      <c r="H1940" s="2">
        <f t="shared" si="239"/>
        <v>2.9706265000000003</v>
      </c>
      <c r="I1940" s="2">
        <f t="array" ref="I1940">SUMPRODUCT(B1924:B1943, (ROW(B1924:B1943)-ROW(B1924)+1)) / (20*21/2)</f>
        <v>3.393097619047619</v>
      </c>
      <c r="J1940" s="2">
        <f t="shared" si="234"/>
        <v>3.4334061282806494</v>
      </c>
      <c r="K1940" s="2">
        <f t="shared" si="236"/>
        <v>3.3914650984712051</v>
      </c>
    </row>
    <row r="1941" spans="1:11" ht="13.5" x14ac:dyDescent="0.25">
      <c r="A1941" s="3">
        <f>TITRES_STAT!B1944</f>
        <v>45133</v>
      </c>
      <c r="B1941" s="5">
        <f>TITRES_STAT!D1944</f>
        <v>3.3601999999999999</v>
      </c>
      <c r="C1941" s="2">
        <f t="shared" si="237"/>
        <v>-4.2100000000000026E-2</v>
      </c>
      <c r="D1941" s="2">
        <f t="shared" si="238"/>
        <v>3.3938600000000001</v>
      </c>
      <c r="E1941" s="2">
        <f t="shared" si="240"/>
        <v>3.3947000000000003</v>
      </c>
      <c r="F1941" s="2">
        <f t="shared" si="241"/>
        <v>3.4258500000000005</v>
      </c>
      <c r="G1941" s="2">
        <f t="shared" si="235"/>
        <v>3.4526240000000006</v>
      </c>
      <c r="H1941" s="2">
        <f t="shared" si="239"/>
        <v>2.9732794999999999</v>
      </c>
      <c r="I1941" s="2">
        <f t="array" ref="I1941">SUMPRODUCT(B1925:B1944, (ROW(B1925:B1944)-ROW(B1925)+1)) / (20*21/2)</f>
        <v>3.3790990476190474</v>
      </c>
      <c r="J1941" s="2">
        <f t="shared" ref="J1941:J2004" si="242">$J$4*B1941+J1940*(1-$J$4)</f>
        <v>3.4264341160634446</v>
      </c>
      <c r="K1941" s="2">
        <f t="shared" si="236"/>
        <v>3.3902390161782168</v>
      </c>
    </row>
    <row r="1942" spans="1:11" ht="13.5" x14ac:dyDescent="0.25">
      <c r="A1942" s="3">
        <f>TITRES_STAT!B1945</f>
        <v>45134</v>
      </c>
      <c r="B1942" s="5">
        <f>TITRES_STAT!D1945</f>
        <v>3.3769999999999998</v>
      </c>
      <c r="C1942" s="2">
        <f t="shared" si="237"/>
        <v>1.6799999999999926E-2</v>
      </c>
      <c r="D1942" s="2">
        <f t="shared" si="238"/>
        <v>3.3989199999999995</v>
      </c>
      <c r="E1942" s="2">
        <f t="shared" si="240"/>
        <v>3.39133</v>
      </c>
      <c r="F1942" s="2">
        <f t="shared" si="241"/>
        <v>3.4212199999999995</v>
      </c>
      <c r="G1942" s="2">
        <f t="shared" si="235"/>
        <v>3.4578460000000009</v>
      </c>
      <c r="H1942" s="2">
        <f t="shared" si="239"/>
        <v>2.9761849999999992</v>
      </c>
      <c r="I1942" s="2">
        <f t="array" ref="I1942">SUMPRODUCT(B1926:B1945, (ROW(B1926:B1945)-ROW(B1926)+1)) / (20*21/2)</f>
        <v>3.3678728571428569</v>
      </c>
      <c r="J1942" s="2">
        <f t="shared" si="242"/>
        <v>3.4217261050097831</v>
      </c>
      <c r="K1942" s="2">
        <f t="shared" si="236"/>
        <v>3.3897198390731886</v>
      </c>
    </row>
    <row r="1943" spans="1:11" ht="13.5" x14ac:dyDescent="0.25">
      <c r="A1943" s="3">
        <f>TITRES_STAT!B1946</f>
        <v>45135</v>
      </c>
      <c r="B1943" s="5">
        <f>TITRES_STAT!D1946</f>
        <v>3.2844000000000002</v>
      </c>
      <c r="C1943" s="2">
        <f t="shared" si="237"/>
        <v>-9.2599999999999572E-2</v>
      </c>
      <c r="D1943" s="2">
        <f t="shared" si="238"/>
        <v>3.3719799999999998</v>
      </c>
      <c r="E1943" s="2">
        <f t="shared" si="240"/>
        <v>3.37365</v>
      </c>
      <c r="F1943" s="2">
        <f t="shared" si="241"/>
        <v>3.414485</v>
      </c>
      <c r="G1943" s="2">
        <f t="shared" si="235"/>
        <v>3.4613840000000007</v>
      </c>
      <c r="H1943" s="2">
        <f t="shared" si="239"/>
        <v>2.9787959999999991</v>
      </c>
      <c r="I1943" s="2">
        <f t="array" ref="I1943">SUMPRODUCT(B1927:B1946, (ROW(B1927:B1946)-ROW(B1927)+1)) / (20*21/2)</f>
        <v>3.3533185714285714</v>
      </c>
      <c r="J1943" s="2">
        <f t="shared" si="242"/>
        <v>3.408647428342185</v>
      </c>
      <c r="K1943" s="2">
        <f t="shared" si="236"/>
        <v>3.3855896493056128</v>
      </c>
    </row>
    <row r="1944" spans="1:11" ht="13.5" x14ac:dyDescent="0.25">
      <c r="A1944" s="3">
        <f>TITRES_STAT!B1947</f>
        <v>45138</v>
      </c>
      <c r="B1944" s="5">
        <f>TITRES_STAT!D1947</f>
        <v>3.2675000000000001</v>
      </c>
      <c r="C1944" s="2">
        <f t="shared" si="237"/>
        <v>-1.6900000000000137E-2</v>
      </c>
      <c r="D1944" s="2">
        <f t="shared" si="238"/>
        <v>3.3382799999999997</v>
      </c>
      <c r="E1944" s="2">
        <f t="shared" si="240"/>
        <v>3.3643799999999997</v>
      </c>
      <c r="F1944" s="2">
        <f t="shared" si="241"/>
        <v>3.4022750000000004</v>
      </c>
      <c r="G1944" s="2">
        <f t="shared" si="235"/>
        <v>3.4645840000000003</v>
      </c>
      <c r="H1944" s="2">
        <f t="shared" si="239"/>
        <v>2.9811119999999995</v>
      </c>
      <c r="I1944" s="2">
        <f t="array" ref="I1944">SUMPRODUCT(B1928:B1947, (ROW(B1928:B1947)-ROW(B1928)+1)) / (20*21/2)</f>
        <v>3.33964619047619</v>
      </c>
      <c r="J1944" s="2">
        <f t="shared" si="242"/>
        <v>3.39520481611912</v>
      </c>
      <c r="K1944" s="2">
        <f t="shared" si="236"/>
        <v>3.3809586826661771</v>
      </c>
    </row>
    <row r="1945" spans="1:11" ht="13.5" x14ac:dyDescent="0.25">
      <c r="A1945" s="3">
        <f>TITRES_STAT!B1948</f>
        <v>45139</v>
      </c>
      <c r="B1945" s="5">
        <f>TITRES_STAT!D1948</f>
        <v>3.2844000000000002</v>
      </c>
      <c r="C1945" s="2">
        <f t="shared" si="237"/>
        <v>1.6900000000000137E-2</v>
      </c>
      <c r="D1945" s="2">
        <f t="shared" si="238"/>
        <v>3.3146999999999998</v>
      </c>
      <c r="E1945" s="2">
        <f t="shared" si="240"/>
        <v>3.3509099999999998</v>
      </c>
      <c r="F1945" s="2">
        <f t="shared" si="241"/>
        <v>3.3951199999999999</v>
      </c>
      <c r="G1945" s="2">
        <f t="shared" si="235"/>
        <v>3.4677840000000004</v>
      </c>
      <c r="H1945" s="2">
        <f t="shared" si="239"/>
        <v>2.9836384999999996</v>
      </c>
      <c r="I1945" s="2">
        <f t="array" ref="I1945">SUMPRODUCT(B1929:B1948, (ROW(B1929:B1948)-ROW(B1929)+1)) / (20*21/2)</f>
        <v>3.3211566666666665</v>
      </c>
      <c r="J1945" s="2">
        <f t="shared" si="242"/>
        <v>3.384651976488728</v>
      </c>
      <c r="K1945" s="2">
        <f t="shared" si="236"/>
        <v>3.3771720676596604</v>
      </c>
    </row>
    <row r="1946" spans="1:11" ht="13.5" x14ac:dyDescent="0.25">
      <c r="A1946" s="3">
        <f>TITRES_STAT!B1949</f>
        <v>45140</v>
      </c>
      <c r="B1946" s="5">
        <f>TITRES_STAT!D1949</f>
        <v>3.2423000000000002</v>
      </c>
      <c r="C1946" s="2">
        <f t="shared" si="237"/>
        <v>-4.2100000000000026E-2</v>
      </c>
      <c r="D1946" s="2">
        <f t="shared" si="238"/>
        <v>3.2911200000000003</v>
      </c>
      <c r="E1946" s="2">
        <f t="shared" si="240"/>
        <v>3.3424900000000006</v>
      </c>
      <c r="F1946" s="2">
        <f t="shared" si="241"/>
        <v>3.3858599999999996</v>
      </c>
      <c r="G1946" s="2">
        <f t="shared" si="235"/>
        <v>3.4714900000000011</v>
      </c>
      <c r="H1946" s="2">
        <f t="shared" si="239"/>
        <v>2.9857859999999992</v>
      </c>
      <c r="I1946" s="2">
        <f t="array" ref="I1946">SUMPRODUCT(B1930:B1949, (ROW(B1930:B1949)-ROW(B1930)+1)) / (20*21/2)</f>
        <v>3.3025109523809526</v>
      </c>
      <c r="J1946" s="2">
        <f t="shared" si="242"/>
        <v>3.3710946453945634</v>
      </c>
      <c r="K1946" s="2">
        <f t="shared" si="236"/>
        <v>3.3718829669671249</v>
      </c>
    </row>
    <row r="1947" spans="1:11" ht="13.5" x14ac:dyDescent="0.25">
      <c r="A1947" s="3">
        <f>TITRES_STAT!B1950</f>
        <v>45141</v>
      </c>
      <c r="B1947" s="5">
        <f>TITRES_STAT!D1950</f>
        <v>3.2423000000000002</v>
      </c>
      <c r="C1947" s="2">
        <f t="shared" si="237"/>
        <v>0</v>
      </c>
      <c r="D1947" s="2">
        <f t="shared" si="238"/>
        <v>3.2641800000000005</v>
      </c>
      <c r="E1947" s="2">
        <f t="shared" si="240"/>
        <v>3.33155</v>
      </c>
      <c r="F1947" s="2">
        <f t="shared" si="241"/>
        <v>3.3774399999999991</v>
      </c>
      <c r="G1947" s="2">
        <f t="shared" si="235"/>
        <v>3.4740180000000009</v>
      </c>
      <c r="H1947" s="2">
        <f t="shared" si="239"/>
        <v>2.9879334999999996</v>
      </c>
      <c r="I1947" s="2">
        <f t="array" ref="I1947">SUMPRODUCT(B1931:B1950, (ROW(B1931:B1950)-ROW(B1931)+1)) / (20*21/2)</f>
        <v>3.2909985714285717</v>
      </c>
      <c r="J1947" s="2">
        <f t="shared" si="242"/>
        <v>3.3588284886903192</v>
      </c>
      <c r="K1947" s="2">
        <f t="shared" si="236"/>
        <v>3.366801281988022</v>
      </c>
    </row>
    <row r="1948" spans="1:11" ht="13.5" x14ac:dyDescent="0.25">
      <c r="A1948" s="3">
        <f>TITRES_STAT!B1951</f>
        <v>45142</v>
      </c>
      <c r="B1948" s="5">
        <f>TITRES_STAT!D1951</f>
        <v>3.1833</v>
      </c>
      <c r="C1948" s="2">
        <f t="shared" si="237"/>
        <v>-5.9000000000000163E-2</v>
      </c>
      <c r="D1948" s="2">
        <f t="shared" si="238"/>
        <v>3.24396</v>
      </c>
      <c r="E1948" s="2">
        <f t="shared" si="240"/>
        <v>3.3079700000000001</v>
      </c>
      <c r="F1948" s="2">
        <f t="shared" si="241"/>
        <v>3.3622799999999997</v>
      </c>
      <c r="G1948" s="2">
        <f t="shared" si="235"/>
        <v>3.4741860000000018</v>
      </c>
      <c r="H1948" s="2">
        <f t="shared" si="239"/>
        <v>2.9899964999999997</v>
      </c>
      <c r="I1948" s="2">
        <f t="array" ref="I1948">SUMPRODUCT(B1932:B1951, (ROW(B1932:B1951)-ROW(B1932)+1)) / (20*21/2)</f>
        <v>3.2885480952380957</v>
      </c>
      <c r="J1948" s="2">
        <f t="shared" si="242"/>
        <v>3.3421114897674316</v>
      </c>
      <c r="K1948" s="2">
        <f t="shared" si="236"/>
        <v>3.3596051532826094</v>
      </c>
    </row>
    <row r="1949" spans="1:11" ht="13.5" x14ac:dyDescent="0.25">
      <c r="A1949" s="3">
        <f>TITRES_STAT!B1952</f>
        <v>45145</v>
      </c>
      <c r="B1949" s="5">
        <f>TITRES_STAT!D1952</f>
        <v>3.1665000000000001</v>
      </c>
      <c r="C1949" s="2">
        <f t="shared" si="237"/>
        <v>-1.6799999999999926E-2</v>
      </c>
      <c r="D1949" s="2">
        <f t="shared" si="238"/>
        <v>3.22376</v>
      </c>
      <c r="E1949" s="2">
        <f t="shared" si="240"/>
        <v>3.2810200000000003</v>
      </c>
      <c r="F1949" s="2">
        <f t="shared" si="241"/>
        <v>3.3462800000000001</v>
      </c>
      <c r="G1949" s="2">
        <f t="shared" si="235"/>
        <v>3.4731760000000018</v>
      </c>
      <c r="H1949" s="2">
        <f t="shared" si="239"/>
        <v>2.9919335</v>
      </c>
      <c r="I1949" s="2">
        <f t="array" ref="I1949">SUMPRODUCT(B1933:B1952, (ROW(B1933:B1952)-ROW(B1933)+1)) / (20*21/2)</f>
        <v>3.2845399999999993</v>
      </c>
      <c r="J1949" s="2">
        <f t="shared" si="242"/>
        <v>3.3253865859800573</v>
      </c>
      <c r="K1949" s="2">
        <f t="shared" si="236"/>
        <v>3.3520324021734877</v>
      </c>
    </row>
    <row r="1950" spans="1:11" ht="13.5" x14ac:dyDescent="0.25">
      <c r="A1950" s="3">
        <f>TITRES_STAT!B1953</f>
        <v>45146</v>
      </c>
      <c r="B1950" s="5">
        <f>TITRES_STAT!D1953</f>
        <v>3.2254</v>
      </c>
      <c r="C1950" s="2">
        <f t="shared" si="237"/>
        <v>5.8899999999999952E-2</v>
      </c>
      <c r="D1950" s="2">
        <f t="shared" si="238"/>
        <v>3.2119599999999999</v>
      </c>
      <c r="E1950" s="2">
        <f t="shared" si="240"/>
        <v>3.2633299999999998</v>
      </c>
      <c r="F1950" s="2">
        <f t="shared" si="241"/>
        <v>3.3353299999999999</v>
      </c>
      <c r="G1950" s="2">
        <f t="shared" si="235"/>
        <v>3.4716600000000017</v>
      </c>
      <c r="H1950" s="2">
        <f t="shared" si="239"/>
        <v>2.9940390000000003</v>
      </c>
      <c r="I1950" s="2">
        <f t="array" ref="I1950">SUMPRODUCT(B1934:B1953, (ROW(B1934:B1953)-ROW(B1934)+1)) / (20*21/2)</f>
        <v>3.2851428571428567</v>
      </c>
      <c r="J1950" s="2">
        <f t="shared" si="242"/>
        <v>3.3158640539819566</v>
      </c>
      <c r="K1950" s="2">
        <f t="shared" si="236"/>
        <v>3.347066425617665</v>
      </c>
    </row>
    <row r="1951" spans="1:11" ht="13.5" x14ac:dyDescent="0.25">
      <c r="A1951" s="3">
        <f>TITRES_STAT!B1954</f>
        <v>45147</v>
      </c>
      <c r="B1951" s="5">
        <f>TITRES_STAT!D1954</f>
        <v>3.3096000000000001</v>
      </c>
      <c r="C1951" s="2">
        <f t="shared" si="237"/>
        <v>8.4200000000000053E-2</v>
      </c>
      <c r="D1951" s="2">
        <f t="shared" si="238"/>
        <v>3.2254200000000006</v>
      </c>
      <c r="E1951" s="2">
        <f t="shared" si="240"/>
        <v>3.2582700000000004</v>
      </c>
      <c r="F1951" s="2">
        <f t="shared" si="241"/>
        <v>3.3264850000000004</v>
      </c>
      <c r="G1951" s="2">
        <f t="shared" si="235"/>
        <v>3.4679540000000015</v>
      </c>
      <c r="H1951" s="2">
        <f t="shared" si="239"/>
        <v>2.996397</v>
      </c>
      <c r="I1951" s="2">
        <f t="array" ref="I1951">SUMPRODUCT(B1935:B1954, (ROW(B1935:B1954)-ROW(B1935)+1)) / (20*21/2)</f>
        <v>3.2863871428571425</v>
      </c>
      <c r="J1951" s="2">
        <f t="shared" si="242"/>
        <v>3.3152674774122466</v>
      </c>
      <c r="K1951" s="2">
        <f t="shared" si="236"/>
        <v>3.3455971540248153</v>
      </c>
    </row>
    <row r="1952" spans="1:11" ht="13.5" x14ac:dyDescent="0.25">
      <c r="A1952" s="3">
        <f>TITRES_STAT!B1955</f>
        <v>45148</v>
      </c>
      <c r="B1952" s="5">
        <f>TITRES_STAT!D1955</f>
        <v>3.2844000000000002</v>
      </c>
      <c r="C1952" s="2">
        <f t="shared" si="237"/>
        <v>-2.5199999999999889E-2</v>
      </c>
      <c r="D1952" s="2">
        <f t="shared" si="238"/>
        <v>3.2338399999999998</v>
      </c>
      <c r="E1952" s="2">
        <f t="shared" si="240"/>
        <v>3.2490099999999997</v>
      </c>
      <c r="F1952" s="2">
        <f t="shared" si="241"/>
        <v>3.3201700000000001</v>
      </c>
      <c r="G1952" s="2">
        <f t="shared" si="235"/>
        <v>3.4597020000000014</v>
      </c>
      <c r="H1952" s="2">
        <f t="shared" si="239"/>
        <v>2.9987130000000004</v>
      </c>
      <c r="I1952" s="2">
        <f t="array" ref="I1952">SUMPRODUCT(B1936:B1955, (ROW(B1936:B1955)-ROW(B1936)+1)) / (20*21/2)</f>
        <v>3.2877919047619044</v>
      </c>
      <c r="J1952" s="2">
        <f t="shared" si="242"/>
        <v>3.3123277176586994</v>
      </c>
      <c r="K1952" s="2">
        <f t="shared" si="236"/>
        <v>3.3431972656316855</v>
      </c>
    </row>
    <row r="1953" spans="1:11" ht="13.5" x14ac:dyDescent="0.25">
      <c r="A1953" s="3">
        <f>TITRES_STAT!B1956</f>
        <v>45149</v>
      </c>
      <c r="B1953" s="5">
        <f>TITRES_STAT!D1956</f>
        <v>3.3264999999999998</v>
      </c>
      <c r="C1953" s="2">
        <f t="shared" si="237"/>
        <v>4.2099999999999582E-2</v>
      </c>
      <c r="D1953" s="2">
        <f t="shared" si="238"/>
        <v>3.26248</v>
      </c>
      <c r="E1953" s="2">
        <f t="shared" si="240"/>
        <v>3.2532200000000002</v>
      </c>
      <c r="F1953" s="2">
        <f t="shared" si="241"/>
        <v>3.3134349999999997</v>
      </c>
      <c r="G1953" s="2">
        <f t="shared" si="235"/>
        <v>3.4534700000000016</v>
      </c>
      <c r="H1953" s="2">
        <f t="shared" si="239"/>
        <v>3.001366</v>
      </c>
      <c r="I1953" s="2">
        <f t="array" ref="I1953">SUMPRODUCT(B1937:B1956, (ROW(B1937:B1956)-ROW(B1937)+1)) / (20*21/2)</f>
        <v>3.2872280952380954</v>
      </c>
      <c r="J1953" s="2">
        <f t="shared" si="242"/>
        <v>3.3136774588340616</v>
      </c>
      <c r="K1953" s="2">
        <f t="shared" si="236"/>
        <v>3.3425424709010314</v>
      </c>
    </row>
    <row r="1954" spans="1:11" ht="13.5" x14ac:dyDescent="0.25">
      <c r="A1954" s="3">
        <f>TITRES_STAT!B1957</f>
        <v>45152</v>
      </c>
      <c r="B1954" s="5">
        <f>TITRES_STAT!D1957</f>
        <v>3.3264999999999998</v>
      </c>
      <c r="C1954" s="2">
        <f t="shared" si="237"/>
        <v>0</v>
      </c>
      <c r="D1954" s="2">
        <f t="shared" si="238"/>
        <v>3.2944800000000001</v>
      </c>
      <c r="E1954" s="2">
        <f t="shared" si="240"/>
        <v>3.2591200000000002</v>
      </c>
      <c r="F1954" s="2">
        <f t="shared" si="241"/>
        <v>3.31175</v>
      </c>
      <c r="G1954" s="2">
        <f t="shared" si="235"/>
        <v>3.445892000000002</v>
      </c>
      <c r="H1954" s="2">
        <f t="shared" si="239"/>
        <v>3.0037660000000006</v>
      </c>
      <c r="I1954" s="2">
        <f t="array" ref="I1954">SUMPRODUCT(B1938:B1957, (ROW(B1938:B1957)-ROW(B1938)+1)) / (20*21/2)</f>
        <v>3.2851847619047621</v>
      </c>
      <c r="J1954" s="2">
        <f t="shared" si="242"/>
        <v>3.3148986532308178</v>
      </c>
      <c r="K1954" s="2">
        <f t="shared" si="236"/>
        <v>3.3419133543951087</v>
      </c>
    </row>
    <row r="1955" spans="1:11" ht="13.5" x14ac:dyDescent="0.25">
      <c r="A1955" s="3">
        <f>TITRES_STAT!B1958</f>
        <v>45153</v>
      </c>
      <c r="B1955" s="5">
        <f>TITRES_STAT!D1958</f>
        <v>3.3264999999999998</v>
      </c>
      <c r="C1955" s="2">
        <f t="shared" si="237"/>
        <v>0</v>
      </c>
      <c r="D1955" s="2">
        <f t="shared" si="238"/>
        <v>3.3146999999999998</v>
      </c>
      <c r="E1955" s="2">
        <f t="shared" si="240"/>
        <v>3.2633299999999998</v>
      </c>
      <c r="F1955" s="2">
        <f t="shared" si="241"/>
        <v>3.3071200000000003</v>
      </c>
      <c r="G1955" s="2">
        <f t="shared" si="235"/>
        <v>3.4383140000000014</v>
      </c>
      <c r="H1955" s="2">
        <f t="shared" si="239"/>
        <v>3.0058715000000005</v>
      </c>
      <c r="I1955" s="2">
        <f t="array" ref="I1955">SUMPRODUCT(B1939:B1958, (ROW(B1939:B1958)-ROW(B1939)+1)) / (20*21/2)</f>
        <v>3.2898714285714283</v>
      </c>
      <c r="J1955" s="2">
        <f t="shared" si="242"/>
        <v>3.3160035433993116</v>
      </c>
      <c r="K1955" s="2">
        <f t="shared" si="236"/>
        <v>3.3413089091247126</v>
      </c>
    </row>
    <row r="1956" spans="1:11" ht="13.5" x14ac:dyDescent="0.25">
      <c r="A1956" s="3">
        <f>TITRES_STAT!B1959</f>
        <v>45154</v>
      </c>
      <c r="B1956" s="5">
        <f>TITRES_STAT!D1959</f>
        <v>3.3012000000000001</v>
      </c>
      <c r="C1956" s="2">
        <f t="shared" si="237"/>
        <v>-2.5299999999999656E-2</v>
      </c>
      <c r="D1956" s="2">
        <f t="shared" si="238"/>
        <v>3.3130200000000003</v>
      </c>
      <c r="E1956" s="2">
        <f t="shared" si="240"/>
        <v>3.2692199999999998</v>
      </c>
      <c r="F1956" s="2">
        <f t="shared" si="241"/>
        <v>3.3058550000000011</v>
      </c>
      <c r="G1956" s="2">
        <f t="shared" si="235"/>
        <v>3.4300600000000014</v>
      </c>
      <c r="H1956" s="2">
        <f t="shared" si="239"/>
        <v>3.0080190000000004</v>
      </c>
      <c r="I1956" s="2">
        <f t="array" ref="I1956">SUMPRODUCT(B1940:B1959, (ROW(B1940:B1959)-ROW(B1940)+1)) / (20*21/2)</f>
        <v>3.2964885714285717</v>
      </c>
      <c r="J1956" s="2">
        <f t="shared" si="242"/>
        <v>3.3145936821231867</v>
      </c>
      <c r="K1956" s="2">
        <f t="shared" si="236"/>
        <v>3.3397360107276652</v>
      </c>
    </row>
    <row r="1957" spans="1:11" ht="13.5" x14ac:dyDescent="0.25">
      <c r="A1957" s="3">
        <f>TITRES_STAT!B1960</f>
        <v>45155</v>
      </c>
      <c r="B1957" s="5">
        <f>TITRES_STAT!D1960</f>
        <v>3.2844000000000002</v>
      </c>
      <c r="C1957" s="2">
        <f t="shared" si="237"/>
        <v>-1.6799999999999926E-2</v>
      </c>
      <c r="D1957" s="2">
        <f t="shared" si="238"/>
        <v>3.3130200000000003</v>
      </c>
      <c r="E1957" s="2">
        <f t="shared" si="240"/>
        <v>3.2734299999999998</v>
      </c>
      <c r="F1957" s="2">
        <f t="shared" si="241"/>
        <v>3.302490000000001</v>
      </c>
      <c r="G1957" s="2">
        <f t="shared" si="235"/>
        <v>3.4219760000000021</v>
      </c>
      <c r="H1957" s="2">
        <f t="shared" si="239"/>
        <v>3.0092405000000007</v>
      </c>
      <c r="I1957" s="2">
        <f t="array" ref="I1957">SUMPRODUCT(B1941:B1960, (ROW(B1941:B1960)-ROW(B1941)+1)) / (20*21/2)</f>
        <v>3.3034266666666667</v>
      </c>
      <c r="J1957" s="2">
        <f t="shared" si="242"/>
        <v>3.3117180933495503</v>
      </c>
      <c r="K1957" s="2">
        <f t="shared" si="236"/>
        <v>3.3375659710912862</v>
      </c>
    </row>
    <row r="1958" spans="1:11" ht="13.5" x14ac:dyDescent="0.25">
      <c r="A1958" s="3">
        <f>TITRES_STAT!B1961</f>
        <v>45156</v>
      </c>
      <c r="B1958" s="5">
        <f>TITRES_STAT!D1961</f>
        <v>3.3517000000000001</v>
      </c>
      <c r="C1958" s="2">
        <f t="shared" si="237"/>
        <v>6.7299999999999915E-2</v>
      </c>
      <c r="D1958" s="2">
        <f t="shared" si="238"/>
        <v>3.31806</v>
      </c>
      <c r="E1958" s="2">
        <f t="shared" si="240"/>
        <v>3.2902700000000005</v>
      </c>
      <c r="F1958" s="2">
        <f t="shared" si="241"/>
        <v>3.2991200000000007</v>
      </c>
      <c r="G1958" s="2">
        <f t="shared" si="235"/>
        <v>3.4150700000000014</v>
      </c>
      <c r="H1958" s="2">
        <f t="shared" si="239"/>
        <v>3.0105455000000005</v>
      </c>
      <c r="I1958" s="2">
        <f t="array" ref="I1958">SUMPRODUCT(B1942:B1961, (ROW(B1942:B1961)-ROW(B1942)+1)) / (20*21/2)</f>
        <v>3.3137347619047626</v>
      </c>
      <c r="J1958" s="2">
        <f t="shared" si="242"/>
        <v>3.3155258939829264</v>
      </c>
      <c r="K1958" s="2">
        <f t="shared" si="236"/>
        <v>3.338120246734765</v>
      </c>
    </row>
    <row r="1959" spans="1:11" ht="13.5" x14ac:dyDescent="0.25">
      <c r="A1959" s="3">
        <f>TITRES_STAT!B1962</f>
        <v>45159</v>
      </c>
      <c r="B1959" s="5">
        <f>TITRES_STAT!D1962</f>
        <v>3.3685999999999998</v>
      </c>
      <c r="C1959" s="2">
        <f t="shared" si="237"/>
        <v>1.6899999999999693E-2</v>
      </c>
      <c r="D1959" s="2">
        <f t="shared" si="238"/>
        <v>3.3264800000000001</v>
      </c>
      <c r="E1959" s="2">
        <f t="shared" si="240"/>
        <v>3.3104800000000005</v>
      </c>
      <c r="F1959" s="2">
        <f t="shared" si="241"/>
        <v>3.2957500000000004</v>
      </c>
      <c r="G1959" s="2">
        <f t="shared" si="235"/>
        <v>3.4120380000000012</v>
      </c>
      <c r="H1959" s="2">
        <f t="shared" si="239"/>
        <v>3.0125665000000001</v>
      </c>
      <c r="I1959" s="2">
        <f t="array" ref="I1959">SUMPRODUCT(B1943:B1962, (ROW(B1943:B1962)-ROW(B1943)+1)) / (20*21/2)</f>
        <v>3.3222328571428572</v>
      </c>
      <c r="J1959" s="2">
        <f t="shared" si="242"/>
        <v>3.3205805707464573</v>
      </c>
      <c r="K1959" s="2">
        <f t="shared" si="236"/>
        <v>3.3393155311765392</v>
      </c>
    </row>
    <row r="1960" spans="1:11" ht="13.5" x14ac:dyDescent="0.25">
      <c r="A1960" s="3">
        <f>TITRES_STAT!B1963</f>
        <v>45160</v>
      </c>
      <c r="B1960" s="5">
        <f>TITRES_STAT!D1963</f>
        <v>3.3685999999999998</v>
      </c>
      <c r="C1960" s="2">
        <f t="shared" si="237"/>
        <v>0</v>
      </c>
      <c r="D1960" s="2">
        <f t="shared" si="238"/>
        <v>3.3349000000000002</v>
      </c>
      <c r="E1960" s="2">
        <f t="shared" si="240"/>
        <v>3.3248000000000006</v>
      </c>
      <c r="F1960" s="2">
        <f t="shared" si="241"/>
        <v>3.2940650000000007</v>
      </c>
      <c r="G1960" s="2">
        <f t="shared" si="235"/>
        <v>3.4096800000000007</v>
      </c>
      <c r="H1960" s="2">
        <f t="shared" si="239"/>
        <v>3.0144195000000007</v>
      </c>
      <c r="I1960" s="2">
        <f t="array" ref="I1960">SUMPRODUCT(B1944:B1963, (ROW(B1944:B1963)-ROW(B1944)+1)) / (20*21/2)</f>
        <v>3.3290909523809518</v>
      </c>
      <c r="J1960" s="2">
        <f t="shared" si="242"/>
        <v>3.3251538497229851</v>
      </c>
      <c r="K1960" s="2">
        <f t="shared" si="236"/>
        <v>3.3404639417186361</v>
      </c>
    </row>
    <row r="1961" spans="1:11" ht="13.5" x14ac:dyDescent="0.25">
      <c r="A1961" s="3">
        <f>TITRES_STAT!B1964</f>
        <v>45161</v>
      </c>
      <c r="B1961" s="5">
        <f>TITRES_STAT!D1964</f>
        <v>3.4022999999999999</v>
      </c>
      <c r="C1961" s="2">
        <f t="shared" si="237"/>
        <v>3.3700000000000063E-2</v>
      </c>
      <c r="D1961" s="2">
        <f t="shared" si="238"/>
        <v>3.3551200000000003</v>
      </c>
      <c r="E1961" s="2">
        <f t="shared" si="240"/>
        <v>3.3340700000000005</v>
      </c>
      <c r="F1961" s="2">
        <f t="shared" si="241"/>
        <v>3.2961700000000009</v>
      </c>
      <c r="G1961" s="2">
        <f t="shared" si="235"/>
        <v>3.4069860000000007</v>
      </c>
      <c r="H1961" s="2">
        <f t="shared" si="239"/>
        <v>3.0164410000000008</v>
      </c>
      <c r="I1961" s="2">
        <f t="array" ref="I1961">SUMPRODUCT(B1945:B1964, (ROW(B1945:B1964)-ROW(B1945)+1)) / (20*21/2)</f>
        <v>3.3387576190476196</v>
      </c>
      <c r="J1961" s="2">
        <f t="shared" si="242"/>
        <v>3.3325011021303199</v>
      </c>
      <c r="K1961" s="2">
        <f t="shared" si="236"/>
        <v>3.3428888851806504</v>
      </c>
    </row>
    <row r="1962" spans="1:11" ht="13.5" x14ac:dyDescent="0.25">
      <c r="A1962" s="3">
        <f>TITRES_STAT!B1965</f>
        <v>45162</v>
      </c>
      <c r="B1962" s="5">
        <f>TITRES_STAT!D1965</f>
        <v>3.3854000000000002</v>
      </c>
      <c r="C1962" s="2">
        <f t="shared" si="237"/>
        <v>-1.6899999999999693E-2</v>
      </c>
      <c r="D1962" s="2">
        <f t="shared" si="238"/>
        <v>3.3753199999999999</v>
      </c>
      <c r="E1962" s="2">
        <f t="shared" si="240"/>
        <v>3.3441700000000005</v>
      </c>
      <c r="F1962" s="2">
        <f t="shared" si="241"/>
        <v>3.2965900000000006</v>
      </c>
      <c r="G1962" s="2">
        <f t="shared" si="235"/>
        <v>3.4014280000000001</v>
      </c>
      <c r="H1962" s="2">
        <f t="shared" si="239"/>
        <v>3.0180410000000011</v>
      </c>
      <c r="I1962" s="2">
        <f t="array" ref="I1962">SUMPRODUCT(B1946:B1965, (ROW(B1946:B1965)-ROW(B1946)+1)) / (20*21/2)</f>
        <v>3.3477823809523812</v>
      </c>
      <c r="J1962" s="2">
        <f t="shared" si="242"/>
        <v>3.337539092403623</v>
      </c>
      <c r="K1962" s="2">
        <f t="shared" si="236"/>
        <v>3.3445559877225857</v>
      </c>
    </row>
    <row r="1963" spans="1:11" ht="13.5" x14ac:dyDescent="0.25">
      <c r="A1963" s="3">
        <f>TITRES_STAT!B1966</f>
        <v>45163</v>
      </c>
      <c r="B1963" s="5">
        <f>TITRES_STAT!D1966</f>
        <v>3.3685999999999998</v>
      </c>
      <c r="C1963" s="2">
        <f t="shared" si="237"/>
        <v>-1.680000000000037E-2</v>
      </c>
      <c r="D1963" s="2">
        <f t="shared" si="238"/>
        <v>3.3786999999999998</v>
      </c>
      <c r="E1963" s="2">
        <f t="shared" si="240"/>
        <v>3.3483800000000001</v>
      </c>
      <c r="F1963" s="2">
        <f t="shared" si="241"/>
        <v>3.3008000000000002</v>
      </c>
      <c r="G1963" s="2">
        <f t="shared" si="235"/>
        <v>3.3955340000000001</v>
      </c>
      <c r="H1963" s="2">
        <f t="shared" si="239"/>
        <v>3.0195990000000013</v>
      </c>
      <c r="I1963" s="2">
        <f t="array" ref="I1963">SUMPRODUCT(B1947:B1966, (ROW(B1947:B1966)-ROW(B1947)+1)) / (20*21/2)</f>
        <v>3.3586457142857138</v>
      </c>
      <c r="J1963" s="2">
        <f t="shared" si="242"/>
        <v>3.3404972740794685</v>
      </c>
      <c r="K1963" s="2">
        <f t="shared" si="236"/>
        <v>3.3454988901648375</v>
      </c>
    </row>
    <row r="1964" spans="1:11" ht="13.5" x14ac:dyDescent="0.25">
      <c r="A1964" s="3">
        <f>TITRES_STAT!B1967</f>
        <v>45166</v>
      </c>
      <c r="B1964" s="5">
        <f>TITRES_STAT!D1967</f>
        <v>3.4022999999999999</v>
      </c>
      <c r="C1964" s="2">
        <f t="shared" si="237"/>
        <v>3.3700000000000063E-2</v>
      </c>
      <c r="D1964" s="2">
        <f t="shared" si="238"/>
        <v>3.38544</v>
      </c>
      <c r="E1964" s="2">
        <f t="shared" si="240"/>
        <v>3.3559600000000005</v>
      </c>
      <c r="F1964" s="2">
        <f t="shared" si="241"/>
        <v>3.3075400000000004</v>
      </c>
      <c r="G1964" s="2">
        <f t="shared" si="235"/>
        <v>3.3906499999999999</v>
      </c>
      <c r="H1964" s="2">
        <f t="shared" si="239"/>
        <v>3.0214520000000009</v>
      </c>
      <c r="I1964" s="2">
        <f t="array" ref="I1964">SUMPRODUCT(B1948:B1967, (ROW(B1948:B1967)-ROW(B1948)+1)) / (20*21/2)</f>
        <v>3.3790557142857138</v>
      </c>
      <c r="J1964" s="2">
        <f t="shared" si="242"/>
        <v>3.3463832479766618</v>
      </c>
      <c r="K1964" s="2">
        <f t="shared" si="236"/>
        <v>3.3477263846681775</v>
      </c>
    </row>
    <row r="1965" spans="1:11" ht="13.5" x14ac:dyDescent="0.25">
      <c r="A1965" s="3">
        <f>TITRES_STAT!B1968</f>
        <v>45167</v>
      </c>
      <c r="B1965" s="5">
        <f>TITRES_STAT!D1968</f>
        <v>3.4022999999999999</v>
      </c>
      <c r="C1965" s="2">
        <f t="shared" si="237"/>
        <v>0</v>
      </c>
      <c r="D1965" s="2">
        <f t="shared" si="238"/>
        <v>3.3921799999999998</v>
      </c>
      <c r="E1965" s="2">
        <f t="shared" si="240"/>
        <v>3.3635400000000004</v>
      </c>
      <c r="F1965" s="2">
        <f t="shared" si="241"/>
        <v>3.3134349999999997</v>
      </c>
      <c r="G1965" s="2">
        <f t="shared" si="235"/>
        <v>3.3854299999999995</v>
      </c>
      <c r="H1965" s="2">
        <f t="shared" si="239"/>
        <v>3.023305000000001</v>
      </c>
      <c r="I1965" s="2">
        <f t="array" ref="I1965">SUMPRODUCT(B1949:B1968, (ROW(B1949:B1968)-ROW(B1949)+1)) / (20*21/2)</f>
        <v>3.398862380952381</v>
      </c>
      <c r="J1965" s="2">
        <f t="shared" si="242"/>
        <v>3.3517086529312654</v>
      </c>
      <c r="K1965" s="2">
        <f t="shared" si="236"/>
        <v>3.3498665264458962</v>
      </c>
    </row>
    <row r="1966" spans="1:11" ht="13.5" x14ac:dyDescent="0.25">
      <c r="A1966" s="3">
        <f>TITRES_STAT!B1969</f>
        <v>45168</v>
      </c>
      <c r="B1966" s="5">
        <f>TITRES_STAT!D1969</f>
        <v>3.4275000000000002</v>
      </c>
      <c r="C1966" s="2">
        <f t="shared" si="237"/>
        <v>2.5200000000000333E-2</v>
      </c>
      <c r="D1966" s="2">
        <f t="shared" si="238"/>
        <v>3.3972199999999999</v>
      </c>
      <c r="E1966" s="2">
        <f t="shared" si="240"/>
        <v>3.3761700000000006</v>
      </c>
      <c r="F1966" s="2">
        <f t="shared" si="241"/>
        <v>3.3226949999999995</v>
      </c>
      <c r="G1966" s="2">
        <f t="shared" si="235"/>
        <v>3.3808819999999993</v>
      </c>
      <c r="H1966" s="2">
        <f t="shared" si="239"/>
        <v>3.025115500000001</v>
      </c>
      <c r="I1966" s="2">
        <f t="array" ref="I1966">SUMPRODUCT(B1950:B1969, (ROW(B1950:B1969)-ROW(B1950)+1)) / (20*21/2)</f>
        <v>3.4193542857142862</v>
      </c>
      <c r="J1966" s="2">
        <f t="shared" si="242"/>
        <v>3.3589268764616214</v>
      </c>
      <c r="K1966" s="2">
        <f t="shared" si="236"/>
        <v>3.3529109763891944</v>
      </c>
    </row>
    <row r="1967" spans="1:11" ht="13.5" x14ac:dyDescent="0.25">
      <c r="A1967" s="3">
        <f>TITRES_STAT!B1970</f>
        <v>45169</v>
      </c>
      <c r="B1967" s="5">
        <f>TITRES_STAT!D1970</f>
        <v>3.5369999999999999</v>
      </c>
      <c r="C1967" s="2">
        <f t="shared" si="237"/>
        <v>0.10949999999999971</v>
      </c>
      <c r="D1967" s="2">
        <f t="shared" si="238"/>
        <v>3.4275399999999996</v>
      </c>
      <c r="E1967" s="2">
        <f t="shared" si="240"/>
        <v>3.40143</v>
      </c>
      <c r="F1967" s="2">
        <f t="shared" si="241"/>
        <v>3.3374299999999999</v>
      </c>
      <c r="G1967" s="2">
        <f t="shared" si="235"/>
        <v>3.3793659999999992</v>
      </c>
      <c r="H1967" s="2">
        <f t="shared" si="239"/>
        <v>3.0275575000000017</v>
      </c>
      <c r="I1967" s="2">
        <f t="array" ref="I1967">SUMPRODUCT(B1951:B1970, (ROW(B1951:B1970)-ROW(B1951)+1)) / (20*21/2)</f>
        <v>3.4266928571428572</v>
      </c>
      <c r="J1967" s="2">
        <f t="shared" si="242"/>
        <v>3.3758862215605143</v>
      </c>
      <c r="K1967" s="2">
        <f t="shared" si="236"/>
        <v>3.3601301537856969</v>
      </c>
    </row>
    <row r="1968" spans="1:11" ht="13.5" x14ac:dyDescent="0.25">
      <c r="A1968" s="3">
        <f>TITRES_STAT!B1971</f>
        <v>45170</v>
      </c>
      <c r="B1968" s="5">
        <f>TITRES_STAT!D1971</f>
        <v>3.5453999999999999</v>
      </c>
      <c r="C1968" s="2">
        <f t="shared" si="237"/>
        <v>8.3999999999999631E-3</v>
      </c>
      <c r="D1968" s="2">
        <f t="shared" si="238"/>
        <v>3.4628999999999999</v>
      </c>
      <c r="E1968" s="2">
        <f t="shared" si="240"/>
        <v>3.4207999999999998</v>
      </c>
      <c r="F1968" s="2">
        <f t="shared" si="241"/>
        <v>3.3555349999999997</v>
      </c>
      <c r="G1968" s="2">
        <f t="shared" si="235"/>
        <v>3.3800399999999997</v>
      </c>
      <c r="H1968" s="2">
        <f t="shared" si="239"/>
        <v>3.0305050000000016</v>
      </c>
      <c r="I1968" s="2">
        <f t="array" ref="I1968">SUMPRODUCT(B1952:B1971, (ROW(B1952:B1971)-ROW(B1952)+1)) / (20*21/2)</f>
        <v>3.4177104761904764</v>
      </c>
      <c r="J1968" s="2">
        <f t="shared" si="242"/>
        <v>3.3920303909357035</v>
      </c>
      <c r="K1968" s="2">
        <f t="shared" si="236"/>
        <v>3.3673956379509637</v>
      </c>
    </row>
    <row r="1969" spans="1:11" ht="13.5" x14ac:dyDescent="0.25">
      <c r="A1969" s="3">
        <f>TITRES_STAT!B1972</f>
        <v>45173</v>
      </c>
      <c r="B1969" s="5">
        <f>TITRES_STAT!D1972</f>
        <v>3.5707</v>
      </c>
      <c r="C1969" s="2">
        <f t="shared" si="237"/>
        <v>2.53000000000001E-2</v>
      </c>
      <c r="D1969" s="2">
        <f t="shared" si="238"/>
        <v>3.4965800000000002</v>
      </c>
      <c r="E1969" s="2">
        <f t="shared" si="240"/>
        <v>3.4410099999999999</v>
      </c>
      <c r="F1969" s="2">
        <f t="shared" si="241"/>
        <v>3.3757449999999998</v>
      </c>
      <c r="G1969" s="2">
        <f t="shared" si="235"/>
        <v>3.3807139999999993</v>
      </c>
      <c r="H1969" s="2">
        <f t="shared" si="239"/>
        <v>3.0332420000000018</v>
      </c>
      <c r="I1969" s="2">
        <f t="array" ref="I1969">SUMPRODUCT(B1953:B1972, (ROW(B1953:B1972)-ROW(B1953)+1)) / (20*21/2)</f>
        <v>3.4216366666666675</v>
      </c>
      <c r="J1969" s="2">
        <f t="shared" si="242"/>
        <v>3.409046544179922</v>
      </c>
      <c r="K1969" s="2">
        <f t="shared" si="236"/>
        <v>3.3753683580313183</v>
      </c>
    </row>
    <row r="1970" spans="1:11" ht="13.5" x14ac:dyDescent="0.25">
      <c r="A1970" s="3">
        <f>TITRES_STAT!B1973</f>
        <v>45174</v>
      </c>
      <c r="B1970" s="5">
        <f>TITRES_STAT!D1973</f>
        <v>3.4527999999999999</v>
      </c>
      <c r="C1970" s="2">
        <f t="shared" si="237"/>
        <v>-0.11790000000000012</v>
      </c>
      <c r="D1970" s="2">
        <f t="shared" si="238"/>
        <v>3.5066800000000002</v>
      </c>
      <c r="E1970" s="2">
        <f t="shared" si="240"/>
        <v>3.4494299999999996</v>
      </c>
      <c r="F1970" s="2">
        <f t="shared" si="241"/>
        <v>3.3871149999999992</v>
      </c>
      <c r="G1970" s="2">
        <f t="shared" ref="G1970:G2033" si="243">AVERAGE(B1921:B1970)</f>
        <v>3.3805459999999994</v>
      </c>
      <c r="H1970" s="2">
        <f t="shared" si="239"/>
        <v>3.0354735000000024</v>
      </c>
      <c r="I1970" s="2">
        <f t="array" ref="I1970">SUMPRODUCT(B1954:B1973, (ROW(B1954:B1973)-ROW(B1954)+1)) / (20*21/2)</f>
        <v>3.4248814285714282</v>
      </c>
      <c r="J1970" s="2">
        <f t="shared" si="242"/>
        <v>3.4132135399723107</v>
      </c>
      <c r="K1970" s="2">
        <f t="shared" si="236"/>
        <v>3.3784048930104822</v>
      </c>
    </row>
    <row r="1971" spans="1:11" ht="13.5" x14ac:dyDescent="0.25">
      <c r="A1971" s="3">
        <f>TITRES_STAT!B1974</f>
        <v>45175</v>
      </c>
      <c r="B1971" s="5">
        <f>TITRES_STAT!D1974</f>
        <v>3.2928000000000002</v>
      </c>
      <c r="C1971" s="2">
        <f t="shared" si="237"/>
        <v>-0.1599999999999997</v>
      </c>
      <c r="D1971" s="2">
        <f t="shared" si="238"/>
        <v>3.4797400000000005</v>
      </c>
      <c r="E1971" s="2">
        <f t="shared" si="240"/>
        <v>3.4384799999999998</v>
      </c>
      <c r="F1971" s="2">
        <f t="shared" si="241"/>
        <v>3.3862749999999999</v>
      </c>
      <c r="G1971" s="2">
        <f t="shared" si="243"/>
        <v>3.3765039999999993</v>
      </c>
      <c r="H1971" s="2">
        <f t="shared" si="239"/>
        <v>3.0372420000000027</v>
      </c>
      <c r="I1971" s="2">
        <f t="array" ref="I1971">SUMPRODUCT(B1955:B1974, (ROW(B1955:B1974)-ROW(B1955)+1)) / (20*21/2)</f>
        <v>3.4236357142857141</v>
      </c>
      <c r="J1971" s="2">
        <f t="shared" si="242"/>
        <v>3.4017455837844719</v>
      </c>
      <c r="K1971" s="2">
        <f t="shared" ref="K1971:K2034" si="244">$K$4*B1971+(1-$K$4)*K1970</f>
        <v>3.3750478383826201</v>
      </c>
    </row>
    <row r="1972" spans="1:11" ht="13.5" x14ac:dyDescent="0.25">
      <c r="A1972" s="3">
        <f>TITRES_STAT!B1975</f>
        <v>45176</v>
      </c>
      <c r="B1972" s="5">
        <f>TITRES_STAT!D1975</f>
        <v>3.4275000000000002</v>
      </c>
      <c r="C1972" s="2">
        <f t="shared" si="237"/>
        <v>0.13470000000000004</v>
      </c>
      <c r="D1972" s="2">
        <f t="shared" si="238"/>
        <v>3.45784</v>
      </c>
      <c r="E1972" s="2">
        <f t="shared" si="240"/>
        <v>3.4426899999999998</v>
      </c>
      <c r="F1972" s="2">
        <f t="shared" si="241"/>
        <v>3.3934299999999999</v>
      </c>
      <c r="G1972" s="2">
        <f t="shared" si="243"/>
        <v>3.3756619999999997</v>
      </c>
      <c r="H1972" s="2">
        <f t="shared" si="239"/>
        <v>3.039852500000003</v>
      </c>
      <c r="I1972" s="2">
        <f t="array" ref="I1972">SUMPRODUCT(B1956:B1975, (ROW(B1956:B1975)-ROW(B1956)+1)) / (20*21/2)</f>
        <v>3.422109523809524</v>
      </c>
      <c r="J1972" s="2">
        <f t="shared" si="242"/>
        <v>3.404198385328808</v>
      </c>
      <c r="K1972" s="2">
        <f t="shared" si="244"/>
        <v>3.3771047858970271</v>
      </c>
    </row>
    <row r="1973" spans="1:11" ht="13.5" x14ac:dyDescent="0.25">
      <c r="A1973" s="3">
        <f>TITRES_STAT!B1976</f>
        <v>45177</v>
      </c>
      <c r="B1973" s="5">
        <f>TITRES_STAT!D1976</f>
        <v>3.4275000000000002</v>
      </c>
      <c r="C1973" s="2">
        <f t="shared" si="237"/>
        <v>0</v>
      </c>
      <c r="D1973" s="2">
        <f t="shared" si="238"/>
        <v>3.4342600000000005</v>
      </c>
      <c r="E1973" s="2">
        <f t="shared" si="240"/>
        <v>3.4485799999999998</v>
      </c>
      <c r="F1973" s="2">
        <f t="shared" si="241"/>
        <v>3.3984799999999993</v>
      </c>
      <c r="G1973" s="2">
        <f t="shared" si="243"/>
        <v>3.3758299999999997</v>
      </c>
      <c r="H1973" s="2">
        <f t="shared" si="239"/>
        <v>3.0420420000000026</v>
      </c>
      <c r="I1973" s="2">
        <f t="array" ref="I1973">SUMPRODUCT(B1957:B1976, (ROW(B1957:B1976)-ROW(B1957)+1)) / (20*21/2)</f>
        <v>3.4203028571428571</v>
      </c>
      <c r="J1973" s="2">
        <f t="shared" si="242"/>
        <v>3.4064175867260644</v>
      </c>
      <c r="K1973" s="2">
        <f t="shared" si="244"/>
        <v>3.3790810688030262</v>
      </c>
    </row>
    <row r="1974" spans="1:11" ht="13.5" x14ac:dyDescent="0.25">
      <c r="A1974" s="3">
        <f>TITRES_STAT!B1977</f>
        <v>45180</v>
      </c>
      <c r="B1974" s="5">
        <f>TITRES_STAT!D1977</f>
        <v>3.3854000000000002</v>
      </c>
      <c r="C1974" s="2">
        <f t="shared" si="237"/>
        <v>-4.2100000000000026E-2</v>
      </c>
      <c r="D1974" s="2">
        <f t="shared" si="238"/>
        <v>3.3972000000000002</v>
      </c>
      <c r="E1974" s="2">
        <f t="shared" si="240"/>
        <v>3.4468899999999998</v>
      </c>
      <c r="F1974" s="2">
        <f t="shared" si="241"/>
        <v>3.4014250000000006</v>
      </c>
      <c r="G1974" s="2">
        <f t="shared" si="243"/>
        <v>3.3733040000000001</v>
      </c>
      <c r="H1974" s="2">
        <f t="shared" si="239"/>
        <v>3.0442315000000031</v>
      </c>
      <c r="I1974" s="2">
        <f t="array" ref="I1974">SUMPRODUCT(B1958:B1977, (ROW(B1958:B1977)-ROW(B1958)+1)) / (20*21/2)</f>
        <v>3.4180952380952374</v>
      </c>
      <c r="J1974" s="2">
        <f t="shared" si="242"/>
        <v>3.4044159117997728</v>
      </c>
      <c r="K1974" s="2">
        <f t="shared" si="244"/>
        <v>3.3793288700264368</v>
      </c>
    </row>
    <row r="1975" spans="1:11" ht="13.5" x14ac:dyDescent="0.25">
      <c r="A1975" s="3">
        <f>TITRES_STAT!B1978</f>
        <v>45181</v>
      </c>
      <c r="B1975" s="5">
        <f>TITRES_STAT!D1978</f>
        <v>3.3854000000000002</v>
      </c>
      <c r="C1975" s="2">
        <f t="shared" si="237"/>
        <v>0</v>
      </c>
      <c r="D1975" s="2">
        <f t="shared" si="238"/>
        <v>3.3837200000000003</v>
      </c>
      <c r="E1975" s="2">
        <f t="shared" si="240"/>
        <v>3.4452000000000007</v>
      </c>
      <c r="F1975" s="2">
        <f t="shared" si="241"/>
        <v>3.404370000000001</v>
      </c>
      <c r="G1975" s="2">
        <f t="shared" si="243"/>
        <v>3.3724620000000005</v>
      </c>
      <c r="H1975" s="2">
        <f t="shared" si="239"/>
        <v>3.0464630000000028</v>
      </c>
      <c r="I1975" s="2">
        <f t="array" ref="I1975">SUMPRODUCT(B1959:B1978, (ROW(B1959:B1978)-ROW(B1959)+1)) / (20*21/2)</f>
        <v>3.413806666666666</v>
      </c>
      <c r="J1975" s="2">
        <f t="shared" si="242"/>
        <v>3.4026048725807465</v>
      </c>
      <c r="K1975" s="2">
        <f t="shared" si="244"/>
        <v>3.3795669535548116</v>
      </c>
    </row>
    <row r="1976" spans="1:11" ht="13.5" x14ac:dyDescent="0.25">
      <c r="A1976" s="3">
        <f>TITRES_STAT!B1979</f>
        <v>45182</v>
      </c>
      <c r="B1976" s="5">
        <f>TITRES_STAT!D1979</f>
        <v>3.3854000000000002</v>
      </c>
      <c r="C1976" s="2">
        <f t="shared" si="237"/>
        <v>0</v>
      </c>
      <c r="D1976" s="2">
        <f t="shared" si="238"/>
        <v>3.4022400000000004</v>
      </c>
      <c r="E1976" s="2">
        <f t="shared" si="240"/>
        <v>3.4409900000000002</v>
      </c>
      <c r="F1976" s="2">
        <f t="shared" si="241"/>
        <v>3.4085800000000006</v>
      </c>
      <c r="G1976" s="2">
        <f t="shared" si="243"/>
        <v>3.3716200000000005</v>
      </c>
      <c r="H1976" s="2">
        <f t="shared" si="239"/>
        <v>3.0487790000000028</v>
      </c>
      <c r="I1976" s="2">
        <f t="array" ref="I1976">SUMPRODUCT(B1960:B1979, (ROW(B1960:B1979)-ROW(B1960)+1)) / (20*21/2)</f>
        <v>3.4094376190476186</v>
      </c>
      <c r="J1976" s="2">
        <f t="shared" si="242"/>
        <v>3.4009663132873422</v>
      </c>
      <c r="K1976" s="2">
        <f t="shared" si="244"/>
        <v>3.3797957004742307</v>
      </c>
    </row>
    <row r="1977" spans="1:11" ht="13.5" x14ac:dyDescent="0.25">
      <c r="A1977" s="3">
        <f>TITRES_STAT!B1980</f>
        <v>45183</v>
      </c>
      <c r="B1977" s="5">
        <f>TITRES_STAT!D1980</f>
        <v>3.3854000000000002</v>
      </c>
      <c r="C1977" s="2">
        <f t="shared" si="237"/>
        <v>0</v>
      </c>
      <c r="D1977" s="2">
        <f t="shared" si="238"/>
        <v>3.3938200000000003</v>
      </c>
      <c r="E1977" s="2">
        <f t="shared" si="240"/>
        <v>3.4258300000000004</v>
      </c>
      <c r="F1977" s="2">
        <f t="shared" si="241"/>
        <v>3.4136300000000004</v>
      </c>
      <c r="G1977" s="2">
        <f t="shared" si="243"/>
        <v>3.3711139999999999</v>
      </c>
      <c r="H1977" s="2">
        <f t="shared" si="239"/>
        <v>3.0509685000000024</v>
      </c>
      <c r="I1977" s="2">
        <f t="array" ref="I1977">SUMPRODUCT(B1961:B1980, (ROW(B1961:B1980)-ROW(B1961)+1)) / (20*21/2)</f>
        <v>3.4034590476190481</v>
      </c>
      <c r="J1977" s="2">
        <f t="shared" si="242"/>
        <v>3.3994838072599762</v>
      </c>
      <c r="K1977" s="2">
        <f t="shared" si="244"/>
        <v>3.3800154769262214</v>
      </c>
    </row>
    <row r="1978" spans="1:11" ht="13.5" x14ac:dyDescent="0.25">
      <c r="A1978" s="3">
        <f>TITRES_STAT!B1981</f>
        <v>45184</v>
      </c>
      <c r="B1978" s="5">
        <f>TITRES_STAT!D1981</f>
        <v>3.3685999999999998</v>
      </c>
      <c r="C1978" s="2">
        <f t="shared" si="237"/>
        <v>-1.680000000000037E-2</v>
      </c>
      <c r="D1978" s="2">
        <f t="shared" si="238"/>
        <v>3.3820399999999999</v>
      </c>
      <c r="E1978" s="2">
        <f t="shared" si="240"/>
        <v>3.4081500000000005</v>
      </c>
      <c r="F1978" s="2">
        <f t="shared" si="241"/>
        <v>3.4144749999999995</v>
      </c>
      <c r="G1978" s="2">
        <f t="shared" si="243"/>
        <v>3.3687559999999994</v>
      </c>
      <c r="H1978" s="2">
        <f t="shared" si="239"/>
        <v>3.0532005000000022</v>
      </c>
      <c r="I1978" s="2">
        <f t="array" ref="I1978">SUMPRODUCT(B1962:B1981, (ROW(B1962:B1981)-ROW(B1962)+1)) / (20*21/2)</f>
        <v>3.3975609523809527</v>
      </c>
      <c r="J1978" s="2">
        <f t="shared" si="242"/>
        <v>3.3965424922828356</v>
      </c>
      <c r="K1978" s="2">
        <f t="shared" si="244"/>
        <v>3.3795678111644092</v>
      </c>
    </row>
    <row r="1979" spans="1:11" ht="13.5" x14ac:dyDescent="0.25">
      <c r="A1979" s="3">
        <f>TITRES_STAT!B1982</f>
        <v>45187</v>
      </c>
      <c r="B1979" s="5">
        <f>TITRES_STAT!D1982</f>
        <v>3.3685999999999998</v>
      </c>
      <c r="C1979" s="2">
        <f t="shared" si="237"/>
        <v>0</v>
      </c>
      <c r="D1979" s="2">
        <f t="shared" si="238"/>
        <v>3.3786800000000001</v>
      </c>
      <c r="E1979" s="2">
        <f t="shared" si="240"/>
        <v>3.3879400000000004</v>
      </c>
      <c r="F1979" s="2">
        <f t="shared" si="241"/>
        <v>3.4144749999999995</v>
      </c>
      <c r="G1979" s="2">
        <f t="shared" si="243"/>
        <v>3.3663979999999993</v>
      </c>
      <c r="H1979" s="2">
        <f t="shared" si="239"/>
        <v>3.0555585000000018</v>
      </c>
      <c r="I1979" s="2">
        <f t="array" ref="I1979">SUMPRODUCT(B1963:B1982, (ROW(B1963:B1982)-ROW(B1963)+1)) / (20*21/2)</f>
        <v>3.3911038095238095</v>
      </c>
      <c r="J1979" s="2">
        <f t="shared" si="242"/>
        <v>3.393881302541613</v>
      </c>
      <c r="K1979" s="2">
        <f t="shared" si="244"/>
        <v>3.379137700922668</v>
      </c>
    </row>
    <row r="1980" spans="1:11" ht="13.5" x14ac:dyDescent="0.25">
      <c r="A1980" s="3">
        <f>TITRES_STAT!B1983</f>
        <v>45188</v>
      </c>
      <c r="B1980" s="5">
        <f>TITRES_STAT!D1983</f>
        <v>3.3517000000000001</v>
      </c>
      <c r="C1980" s="2">
        <f t="shared" si="237"/>
        <v>-1.6899999999999693E-2</v>
      </c>
      <c r="D1980" s="2">
        <f t="shared" si="238"/>
        <v>3.3719399999999999</v>
      </c>
      <c r="E1980" s="2">
        <f t="shared" si="240"/>
        <v>3.3778300000000003</v>
      </c>
      <c r="F1980" s="2">
        <f t="shared" si="241"/>
        <v>3.4136299999999991</v>
      </c>
      <c r="G1980" s="2">
        <f t="shared" si="243"/>
        <v>3.3645439999999995</v>
      </c>
      <c r="H1980" s="2">
        <f t="shared" si="239"/>
        <v>3.0576635000000016</v>
      </c>
      <c r="I1980" s="2">
        <f t="array" ref="I1980">SUMPRODUCT(B1964:B1983, (ROW(B1964:B1983)-ROW(B1964)+1)) / (20*21/2)</f>
        <v>3.3712185714285718</v>
      </c>
      <c r="J1980" s="2">
        <f t="shared" si="242"/>
        <v>3.389864035632888</v>
      </c>
      <c r="K1980" s="2">
        <f t="shared" si="244"/>
        <v>3.3780617126511907</v>
      </c>
    </row>
    <row r="1981" spans="1:11" ht="13.5" x14ac:dyDescent="0.25">
      <c r="A1981" s="3">
        <f>TITRES_STAT!B1984</f>
        <v>45189</v>
      </c>
      <c r="B1981" s="5">
        <f>TITRES_STAT!D1984</f>
        <v>3.3517000000000001</v>
      </c>
      <c r="C1981" s="2">
        <f t="shared" si="237"/>
        <v>0</v>
      </c>
      <c r="D1981" s="2">
        <f t="shared" si="238"/>
        <v>3.3652000000000002</v>
      </c>
      <c r="E1981" s="2">
        <f t="shared" si="240"/>
        <v>3.3837200000000003</v>
      </c>
      <c r="F1981" s="2">
        <f t="shared" si="241"/>
        <v>3.4110999999999989</v>
      </c>
      <c r="G1981" s="2">
        <f t="shared" si="243"/>
        <v>3.3618480000000002</v>
      </c>
      <c r="H1981" s="2">
        <f t="shared" si="239"/>
        <v>3.0604845000000016</v>
      </c>
      <c r="I1981" s="2">
        <f t="array" ref="I1981">SUMPRODUCT(B1965:B1984, (ROW(B1965:B1984)-ROW(B1965)+1)) / (20*21/2)</f>
        <v>3.3409066666666662</v>
      </c>
      <c r="J1981" s="2">
        <f t="shared" si="242"/>
        <v>3.3862293655726128</v>
      </c>
      <c r="K1981" s="2">
        <f t="shared" si="244"/>
        <v>3.377027919998203</v>
      </c>
    </row>
    <row r="1982" spans="1:11" ht="13.5" x14ac:dyDescent="0.25">
      <c r="A1982" s="3">
        <f>TITRES_STAT!B1985</f>
        <v>45190</v>
      </c>
      <c r="B1982" s="5">
        <f>TITRES_STAT!D1985</f>
        <v>3.3433000000000002</v>
      </c>
      <c r="C1982" s="2">
        <f t="shared" si="237"/>
        <v>-8.3999999999999631E-3</v>
      </c>
      <c r="D1982" s="2">
        <f t="shared" si="238"/>
        <v>3.3567799999999997</v>
      </c>
      <c r="E1982" s="2">
        <f t="shared" si="240"/>
        <v>3.3753000000000006</v>
      </c>
      <c r="F1982" s="2">
        <f t="shared" si="241"/>
        <v>3.4089949999999996</v>
      </c>
      <c r="G1982" s="2">
        <f t="shared" si="243"/>
        <v>3.3604999999999996</v>
      </c>
      <c r="H1982" s="2">
        <f t="shared" si="239"/>
        <v>3.0629265000000019</v>
      </c>
      <c r="I1982" s="2">
        <f t="array" ref="I1982">SUMPRODUCT(B1966:B1985, (ROW(B1966:B1985)-ROW(B1966)+1)) / (20*21/2)</f>
        <v>3.3257471428571437</v>
      </c>
      <c r="J1982" s="2">
        <f t="shared" si="242"/>
        <v>3.382140854565697</v>
      </c>
      <c r="K1982" s="2">
        <f t="shared" si="244"/>
        <v>3.3757052564688621</v>
      </c>
    </row>
    <row r="1983" spans="1:11" ht="13.5" x14ac:dyDescent="0.25">
      <c r="A1983" s="3">
        <f>TITRES_STAT!B1986</f>
        <v>45191</v>
      </c>
      <c r="B1983" s="5">
        <f>TITRES_STAT!D1986</f>
        <v>3.2002000000000002</v>
      </c>
      <c r="C1983" s="2">
        <f t="shared" si="237"/>
        <v>-0.1431</v>
      </c>
      <c r="D1983" s="2">
        <f t="shared" si="238"/>
        <v>3.3230999999999993</v>
      </c>
      <c r="E1983" s="2">
        <f t="shared" si="240"/>
        <v>3.3525700000000001</v>
      </c>
      <c r="F1983" s="2">
        <f t="shared" si="241"/>
        <v>3.400574999999999</v>
      </c>
      <c r="G1983" s="2">
        <f t="shared" si="243"/>
        <v>3.3552799999999992</v>
      </c>
      <c r="H1983" s="2">
        <f t="shared" si="239"/>
        <v>3.0647375000000014</v>
      </c>
      <c r="I1983" s="2">
        <f t="array" ref="I1983">SUMPRODUCT(B1967:B1986, (ROW(B1967:B1986)-ROW(B1967)+1)) / (20*21/2)</f>
        <v>3.3090299999999999</v>
      </c>
      <c r="J1983" s="2">
        <f t="shared" si="242"/>
        <v>3.3648131541308688</v>
      </c>
      <c r="K1983" s="2">
        <f t="shared" si="244"/>
        <v>3.3688226973916517</v>
      </c>
    </row>
    <row r="1984" spans="1:11" ht="13.5" x14ac:dyDescent="0.25">
      <c r="A1984" s="3">
        <f>TITRES_STAT!B1987</f>
        <v>45194</v>
      </c>
      <c r="B1984" s="5">
        <f>TITRES_STAT!D1987</f>
        <v>3.0823</v>
      </c>
      <c r="C1984" s="2">
        <f t="shared" si="237"/>
        <v>-0.11790000000000012</v>
      </c>
      <c r="D1984" s="2">
        <f t="shared" si="238"/>
        <v>3.2658399999999999</v>
      </c>
      <c r="E1984" s="2">
        <f t="shared" si="240"/>
        <v>3.32226</v>
      </c>
      <c r="F1984" s="2">
        <f t="shared" si="241"/>
        <v>3.3845749999999994</v>
      </c>
      <c r="G1984" s="2">
        <f t="shared" si="243"/>
        <v>3.3497219999999994</v>
      </c>
      <c r="H1984" s="2">
        <f t="shared" si="239"/>
        <v>3.0659165000000019</v>
      </c>
      <c r="I1984" s="2">
        <f t="array" ref="I1984">SUMPRODUCT(B1968:B1987, (ROW(B1968:B1987)-ROW(B1968)+1)) / (20*21/2)</f>
        <v>3.2933952380952385</v>
      </c>
      <c r="J1984" s="2">
        <f t="shared" si="242"/>
        <v>3.3379071394517381</v>
      </c>
      <c r="K1984" s="2">
        <f t="shared" si="244"/>
        <v>3.3575865131802143</v>
      </c>
    </row>
    <row r="1985" spans="1:11" ht="13.5" x14ac:dyDescent="0.25">
      <c r="A1985" s="3">
        <f>TITRES_STAT!B1988</f>
        <v>45195</v>
      </c>
      <c r="B1985" s="5">
        <f>TITRES_STAT!D1988</f>
        <v>3.2254</v>
      </c>
      <c r="C1985" s="2">
        <f t="shared" si="237"/>
        <v>0.1431</v>
      </c>
      <c r="D1985" s="2">
        <f t="shared" si="238"/>
        <v>3.24058</v>
      </c>
      <c r="E1985" s="2">
        <f t="shared" si="240"/>
        <v>3.3062599999999995</v>
      </c>
      <c r="F1985" s="2">
        <f t="shared" si="241"/>
        <v>3.3757299999999999</v>
      </c>
      <c r="G1985" s="2">
        <f t="shared" si="243"/>
        <v>3.3458479999999993</v>
      </c>
      <c r="H1985" s="2">
        <f t="shared" si="239"/>
        <v>3.0678110000000021</v>
      </c>
      <c r="I1985" s="2">
        <f t="array" ref="I1985">SUMPRODUCT(B1969:B1988, (ROW(B1969:B1988)-ROW(B1969)+1)) / (20*21/2)</f>
        <v>3.2785547619047617</v>
      </c>
      <c r="J1985" s="2">
        <f t="shared" si="242"/>
        <v>3.3271921737896681</v>
      </c>
      <c r="K1985" s="2">
        <f t="shared" si="244"/>
        <v>3.3524027283496181</v>
      </c>
    </row>
    <row r="1986" spans="1:11" ht="13.5" x14ac:dyDescent="0.25">
      <c r="A1986" s="3">
        <f>TITRES_STAT!B1989</f>
        <v>45197</v>
      </c>
      <c r="B1986" s="5">
        <f>TITRES_STAT!D1989</f>
        <v>3.2002000000000002</v>
      </c>
      <c r="C1986" s="2">
        <f t="shared" si="237"/>
        <v>-2.5199999999999889E-2</v>
      </c>
      <c r="D1986" s="2">
        <f t="shared" si="238"/>
        <v>3.21028</v>
      </c>
      <c r="E1986" s="2">
        <f t="shared" si="240"/>
        <v>3.2877400000000003</v>
      </c>
      <c r="F1986" s="2">
        <f t="shared" si="241"/>
        <v>3.3643649999999994</v>
      </c>
      <c r="G1986" s="2">
        <f t="shared" si="243"/>
        <v>3.3433219999999992</v>
      </c>
      <c r="H1986" s="2">
        <f t="shared" si="239"/>
        <v>3.0697060000000023</v>
      </c>
      <c r="I1986" s="2">
        <f t="array" ref="I1986">SUMPRODUCT(B1970:B1989, (ROW(B1970:B1989)-ROW(B1970)+1)) / (20*21/2)</f>
        <v>3.263798571428572</v>
      </c>
      <c r="J1986" s="2">
        <f t="shared" si="242"/>
        <v>3.3150976810477948</v>
      </c>
      <c r="K1986" s="2">
        <f t="shared" si="244"/>
        <v>3.3464339939045349</v>
      </c>
    </row>
    <row r="1987" spans="1:11" ht="13.5" x14ac:dyDescent="0.25">
      <c r="A1987" s="3">
        <f>TITRES_STAT!B1990</f>
        <v>45198</v>
      </c>
      <c r="B1987" s="5">
        <f>TITRES_STAT!D1990</f>
        <v>3.2002000000000002</v>
      </c>
      <c r="C1987" s="2">
        <f t="shared" si="237"/>
        <v>0</v>
      </c>
      <c r="D1987" s="2">
        <f t="shared" si="238"/>
        <v>3.1816600000000004</v>
      </c>
      <c r="E1987" s="2">
        <f t="shared" si="240"/>
        <v>3.2692199999999998</v>
      </c>
      <c r="F1987" s="2">
        <f t="shared" si="241"/>
        <v>3.3475250000000001</v>
      </c>
      <c r="G1987" s="2">
        <f t="shared" si="243"/>
        <v>3.3402919999999994</v>
      </c>
      <c r="H1987" s="2">
        <f t="shared" si="239"/>
        <v>3.0716430000000021</v>
      </c>
      <c r="I1987" s="2">
        <f t="array" ref="I1987">SUMPRODUCT(B1971:B1990, (ROW(B1971:B1990)-ROW(B1971)+1)) / (20*21/2)</f>
        <v>3.2453080952380944</v>
      </c>
      <c r="J1987" s="2">
        <f t="shared" si="242"/>
        <v>3.3041550447575285</v>
      </c>
      <c r="K1987" s="2">
        <f t="shared" si="244"/>
        <v>3.3406993274769059</v>
      </c>
    </row>
    <row r="1988" spans="1:11" ht="13.5" x14ac:dyDescent="0.25">
      <c r="A1988" s="3">
        <f>TITRES_STAT!B1991</f>
        <v>45201</v>
      </c>
      <c r="B1988" s="5">
        <f>TITRES_STAT!D1991</f>
        <v>3.1917</v>
      </c>
      <c r="C1988" s="2">
        <f t="shared" ref="C1988:C2051" si="245">B1988-B1987</f>
        <v>-8.5000000000001741E-3</v>
      </c>
      <c r="D1988" s="2">
        <f t="shared" si="238"/>
        <v>3.1799600000000003</v>
      </c>
      <c r="E1988" s="2">
        <f t="shared" si="240"/>
        <v>3.2515299999999998</v>
      </c>
      <c r="F1988" s="2">
        <f t="shared" si="241"/>
        <v>3.3298400000000008</v>
      </c>
      <c r="G1988" s="2">
        <f t="shared" si="243"/>
        <v>3.3357439999999992</v>
      </c>
      <c r="H1988" s="2">
        <f t="shared" si="239"/>
        <v>3.0738325000000013</v>
      </c>
      <c r="I1988" s="2">
        <f t="array" ref="I1988">SUMPRODUCT(B1972:B1991, (ROW(B1972:B1991)-ROW(B1972)+1)) / (20*21/2)</f>
        <v>3.2324314285714282</v>
      </c>
      <c r="J1988" s="2">
        <f t="shared" si="242"/>
        <v>3.2934450404949072</v>
      </c>
      <c r="K1988" s="2">
        <f t="shared" si="244"/>
        <v>3.3348562165954587</v>
      </c>
    </row>
    <row r="1989" spans="1:11" ht="13.5" x14ac:dyDescent="0.25">
      <c r="A1989" s="3">
        <f>TITRES_STAT!B1992</f>
        <v>45202</v>
      </c>
      <c r="B1989" s="5">
        <f>TITRES_STAT!D1992</f>
        <v>3.1749000000000001</v>
      </c>
      <c r="C1989" s="2">
        <f t="shared" si="245"/>
        <v>-1.6799999999999926E-2</v>
      </c>
      <c r="D1989" s="2">
        <f t="shared" si="238"/>
        <v>3.19848</v>
      </c>
      <c r="E1989" s="2">
        <f t="shared" si="240"/>
        <v>3.2321599999999995</v>
      </c>
      <c r="F1989" s="2">
        <f t="shared" si="241"/>
        <v>3.3100500000000004</v>
      </c>
      <c r="G1989" s="2">
        <f t="shared" si="243"/>
        <v>3.3305219999999998</v>
      </c>
      <c r="H1989" s="2">
        <f t="shared" si="239"/>
        <v>3.0758115000000017</v>
      </c>
      <c r="I1989" s="2">
        <f t="array" ref="I1989">SUMPRODUCT(B1973:B1992, (ROW(B1973:B1992)-ROW(B1973)+1)) / (20*21/2)</f>
        <v>3.2282252380952379</v>
      </c>
      <c r="J1989" s="2">
        <f t="shared" si="242"/>
        <v>3.2821550366382493</v>
      </c>
      <c r="K1989" s="2">
        <f t="shared" si="244"/>
        <v>3.3285834237877938</v>
      </c>
    </row>
    <row r="1990" spans="1:11" ht="13.5" x14ac:dyDescent="0.25">
      <c r="A1990" s="3">
        <f>TITRES_STAT!B1993</f>
        <v>45203</v>
      </c>
      <c r="B1990" s="5">
        <f>TITRES_STAT!D1993</f>
        <v>3.1158999999999999</v>
      </c>
      <c r="C1990" s="2">
        <f t="shared" si="245"/>
        <v>-5.9000000000000163E-2</v>
      </c>
      <c r="D1990" s="2">
        <f t="shared" ref="D1990:D2053" si="246">AVERAGE(B1986:B1990)</f>
        <v>3.17658</v>
      </c>
      <c r="E1990" s="2">
        <f t="shared" si="240"/>
        <v>3.20858</v>
      </c>
      <c r="F1990" s="2">
        <f t="shared" si="241"/>
        <v>3.2932050000000004</v>
      </c>
      <c r="G1990" s="2">
        <f t="shared" si="243"/>
        <v>3.3247939999999998</v>
      </c>
      <c r="H1990" s="2">
        <f t="shared" si="239"/>
        <v>3.0774955000000017</v>
      </c>
      <c r="I1990" s="2">
        <f t="array" ref="I1990">SUMPRODUCT(B1974:B1993, (ROW(B1974:B1993)-ROW(B1974)+1)) / (20*21/2)</f>
        <v>3.2289104761904768</v>
      </c>
      <c r="J1990" s="2">
        <f t="shared" si="242"/>
        <v>3.2663212236250825</v>
      </c>
      <c r="K1990" s="2">
        <f t="shared" si="244"/>
        <v>3.3202428973647433</v>
      </c>
    </row>
    <row r="1991" spans="1:11" ht="13.5" x14ac:dyDescent="0.25">
      <c r="A1991" s="3">
        <f>TITRES_STAT!B1994</f>
        <v>45204</v>
      </c>
      <c r="B1991" s="5">
        <f>TITRES_STAT!D1994</f>
        <v>3.1579999999999999</v>
      </c>
      <c r="C1991" s="2">
        <f t="shared" si="245"/>
        <v>4.2100000000000026E-2</v>
      </c>
      <c r="D1991" s="2">
        <f t="shared" si="246"/>
        <v>3.1681400000000002</v>
      </c>
      <c r="E1991" s="2">
        <f t="shared" si="240"/>
        <v>3.1892100000000001</v>
      </c>
      <c r="F1991" s="2">
        <f t="shared" si="241"/>
        <v>3.2864650000000006</v>
      </c>
      <c r="G1991" s="2">
        <f t="shared" si="243"/>
        <v>3.3207500000000003</v>
      </c>
      <c r="H1991" s="2">
        <f t="shared" si="239"/>
        <v>3.0794320000000015</v>
      </c>
      <c r="I1991" s="2">
        <f t="array" ref="I1991">SUMPRODUCT(B1975:B1994, (ROW(B1975:B1994)-ROW(B1975)+1)) / (20*21/2)</f>
        <v>3.2302771428571431</v>
      </c>
      <c r="J1991" s="2">
        <f t="shared" si="242"/>
        <v>3.2560049166131697</v>
      </c>
      <c r="K1991" s="2">
        <f t="shared" si="244"/>
        <v>3.31388043080142</v>
      </c>
    </row>
    <row r="1992" spans="1:11" ht="13.5" x14ac:dyDescent="0.25">
      <c r="A1992" s="3">
        <f>TITRES_STAT!B1995</f>
        <v>45205</v>
      </c>
      <c r="B1992" s="5">
        <f>TITRES_STAT!D1995</f>
        <v>3.2423000000000002</v>
      </c>
      <c r="C1992" s="2">
        <f t="shared" si="245"/>
        <v>8.4300000000000264E-2</v>
      </c>
      <c r="D1992" s="2">
        <f t="shared" si="246"/>
        <v>3.1765599999999998</v>
      </c>
      <c r="E1992" s="2">
        <f t="shared" si="240"/>
        <v>3.1791100000000005</v>
      </c>
      <c r="F1992" s="2">
        <f t="shared" si="241"/>
        <v>3.2772050000000008</v>
      </c>
      <c r="G1992" s="2">
        <f t="shared" si="243"/>
        <v>3.3180560000000003</v>
      </c>
      <c r="H1992" s="2">
        <f t="shared" si="239"/>
        <v>3.0822115000000019</v>
      </c>
      <c r="I1992" s="2">
        <f t="array" ref="I1992">SUMPRODUCT(B1976:B1995, (ROW(B1976:B1995)-ROW(B1976)+1)) / (20*21/2)</f>
        <v>3.2305152380952378</v>
      </c>
      <c r="J1992" s="2">
        <f t="shared" si="242"/>
        <v>3.2546996864595346</v>
      </c>
      <c r="K1992" s="2">
        <f t="shared" si="244"/>
        <v>3.3110733550837175</v>
      </c>
    </row>
    <row r="1993" spans="1:11" ht="13.5" x14ac:dyDescent="0.25">
      <c r="A1993" s="3">
        <f>TITRES_STAT!B1996</f>
        <v>45208</v>
      </c>
      <c r="B1993" s="5">
        <f>TITRES_STAT!D1996</f>
        <v>3.2844000000000002</v>
      </c>
      <c r="C1993" s="2">
        <f t="shared" si="245"/>
        <v>4.2100000000000026E-2</v>
      </c>
      <c r="D1993" s="2">
        <f t="shared" si="246"/>
        <v>3.1951000000000001</v>
      </c>
      <c r="E1993" s="2">
        <f t="shared" si="240"/>
        <v>3.1875300000000006</v>
      </c>
      <c r="F1993" s="2">
        <f t="shared" si="241"/>
        <v>3.2700500000000003</v>
      </c>
      <c r="G1993" s="2">
        <f t="shared" si="243"/>
        <v>3.3180560000000003</v>
      </c>
      <c r="H1993" s="2">
        <f t="shared" si="239"/>
        <v>3.0851170000000021</v>
      </c>
      <c r="I1993" s="2">
        <f t="array" ref="I1993">SUMPRODUCT(B1977:B1996, (ROW(B1977:B1996)-ROW(B1977)+1)) / (20*21/2)</f>
        <v>3.2313147619047617</v>
      </c>
      <c r="J1993" s="2">
        <f t="shared" si="242"/>
        <v>3.257528287749103</v>
      </c>
      <c r="K1993" s="2">
        <f t="shared" si="244"/>
        <v>3.3100273411588659</v>
      </c>
    </row>
    <row r="1994" spans="1:11" ht="13.5" x14ac:dyDescent="0.25">
      <c r="A1994" s="3">
        <f>TITRES_STAT!B1997</f>
        <v>45209</v>
      </c>
      <c r="B1994" s="5">
        <f>TITRES_STAT!D1997</f>
        <v>3.2844000000000002</v>
      </c>
      <c r="C1994" s="2">
        <f t="shared" si="245"/>
        <v>0</v>
      </c>
      <c r="D1994" s="2">
        <f t="shared" si="246"/>
        <v>3.2170000000000001</v>
      </c>
      <c r="E1994" s="2">
        <f t="shared" si="240"/>
        <v>3.2077400000000003</v>
      </c>
      <c r="F1994" s="2">
        <f t="shared" si="241"/>
        <v>3.2649999999999997</v>
      </c>
      <c r="G1994" s="2">
        <f t="shared" si="243"/>
        <v>3.3183940000000001</v>
      </c>
      <c r="H1994" s="2">
        <f t="shared" ref="H1994:H2057" si="247">AVERAGE(B1795:B1994)</f>
        <v>3.0881070000000017</v>
      </c>
      <c r="I1994" s="2">
        <f t="array" ref="I1994">SUMPRODUCT(B1978:B1997, (ROW(B1978:B1997)-ROW(B1978)+1)) / (20*21/2)</f>
        <v>3.2326757142857141</v>
      </c>
      <c r="J1994" s="2">
        <f t="shared" si="242"/>
        <v>3.2600874984396646</v>
      </c>
      <c r="K1994" s="2">
        <f t="shared" si="244"/>
        <v>3.3090223473879301</v>
      </c>
    </row>
    <row r="1995" spans="1:11" ht="13.5" x14ac:dyDescent="0.25">
      <c r="A1995" s="3">
        <f>TITRES_STAT!B1998</f>
        <v>45210</v>
      </c>
      <c r="B1995" s="5">
        <f>TITRES_STAT!D1998</f>
        <v>3.2675000000000001</v>
      </c>
      <c r="C1995" s="2">
        <f t="shared" si="245"/>
        <v>-1.6900000000000137E-2</v>
      </c>
      <c r="D1995" s="2">
        <f t="shared" si="246"/>
        <v>3.2473199999999998</v>
      </c>
      <c r="E1995" s="2">
        <f t="shared" si="240"/>
        <v>3.2119500000000003</v>
      </c>
      <c r="F1995" s="2">
        <f t="shared" si="241"/>
        <v>3.2591049999999995</v>
      </c>
      <c r="G1995" s="2">
        <f t="shared" si="243"/>
        <v>3.3180560000000003</v>
      </c>
      <c r="H1995" s="2">
        <f t="shared" si="247"/>
        <v>3.0914335000000022</v>
      </c>
      <c r="I1995" s="2">
        <f t="array" ref="I1995">SUMPRODUCT(B1979:B1998, (ROW(B1979:B1998)-ROW(B1979)+1)) / (20*21/2)</f>
        <v>3.2337980952380954</v>
      </c>
      <c r="J1995" s="2">
        <f t="shared" si="242"/>
        <v>3.2607934509692202</v>
      </c>
      <c r="K1995" s="2">
        <f t="shared" si="244"/>
        <v>3.3073940200393839</v>
      </c>
    </row>
    <row r="1996" spans="1:11" ht="13.5" x14ac:dyDescent="0.25">
      <c r="A1996" s="3">
        <f>TITRES_STAT!B1999</f>
        <v>45211</v>
      </c>
      <c r="B1996" s="5">
        <f>TITRES_STAT!D1999</f>
        <v>3.2675000000000001</v>
      </c>
      <c r="C1996" s="2">
        <f t="shared" si="245"/>
        <v>0</v>
      </c>
      <c r="D1996" s="2">
        <f t="shared" si="246"/>
        <v>3.2692199999999998</v>
      </c>
      <c r="E1996" s="2">
        <f t="shared" ref="E1996:E2059" si="248">AVERAGE(B1987:B1996)</f>
        <v>3.21868</v>
      </c>
      <c r="F1996" s="2">
        <f t="shared" si="241"/>
        <v>3.2532100000000002</v>
      </c>
      <c r="G1996" s="2">
        <f t="shared" si="243"/>
        <v>3.3185600000000006</v>
      </c>
      <c r="H1996" s="2">
        <f t="shared" si="247"/>
        <v>3.095054500000002</v>
      </c>
      <c r="I1996" s="2">
        <f t="array" ref="I1996">SUMPRODUCT(B1980:B1999, (ROW(B1980:B1999)-ROW(B1980)+1)) / (20*21/2)</f>
        <v>3.2354419047619047</v>
      </c>
      <c r="J1996" s="2">
        <f t="shared" si="242"/>
        <v>3.2614321699245328</v>
      </c>
      <c r="K1996" s="2">
        <f t="shared" si="244"/>
        <v>3.3058295486652902</v>
      </c>
    </row>
    <row r="1997" spans="1:11" ht="13.5" x14ac:dyDescent="0.25">
      <c r="A1997" s="3">
        <f>TITRES_STAT!B2000</f>
        <v>45212</v>
      </c>
      <c r="B1997" s="5">
        <f>TITRES_STAT!D2000</f>
        <v>3.2675000000000001</v>
      </c>
      <c r="C1997" s="2">
        <f t="shared" si="245"/>
        <v>0</v>
      </c>
      <c r="D1997" s="2">
        <f t="shared" si="246"/>
        <v>3.2742600000000004</v>
      </c>
      <c r="E1997" s="2">
        <f t="shared" si="248"/>
        <v>3.2254100000000001</v>
      </c>
      <c r="F1997" s="2">
        <f t="shared" si="241"/>
        <v>3.2473149999999995</v>
      </c>
      <c r="G1997" s="2">
        <f t="shared" si="243"/>
        <v>3.3190640000000009</v>
      </c>
      <c r="H1997" s="2">
        <f t="shared" si="247"/>
        <v>3.0987600000000026</v>
      </c>
      <c r="I1997" s="2">
        <f t="array" ref="I1997">SUMPRODUCT(B1981:B2000, (ROW(B1981:B2000)-ROW(B1981)+1)) / (20*21/2)</f>
        <v>3.2319976190476196</v>
      </c>
      <c r="J1997" s="2">
        <f t="shared" si="242"/>
        <v>3.2620100585031486</v>
      </c>
      <c r="K1997" s="2">
        <f t="shared" si="244"/>
        <v>3.3043264291097887</v>
      </c>
    </row>
    <row r="1998" spans="1:11" ht="13.5" x14ac:dyDescent="0.25">
      <c r="A1998" s="3">
        <f>TITRES_STAT!B2001</f>
        <v>45215</v>
      </c>
      <c r="B1998" s="5">
        <f>TITRES_STAT!D2001</f>
        <v>3.2591000000000001</v>
      </c>
      <c r="C1998" s="2">
        <f t="shared" si="245"/>
        <v>-8.3999999999999631E-3</v>
      </c>
      <c r="D1998" s="2">
        <f t="shared" si="246"/>
        <v>3.2692000000000001</v>
      </c>
      <c r="E1998" s="2">
        <f t="shared" si="248"/>
        <v>3.2321499999999999</v>
      </c>
      <c r="F1998" s="2">
        <f t="shared" si="241"/>
        <v>3.2418399999999998</v>
      </c>
      <c r="G1998" s="2">
        <f t="shared" si="243"/>
        <v>3.3205800000000005</v>
      </c>
      <c r="H1998" s="2">
        <f t="shared" si="247"/>
        <v>3.102844500000002</v>
      </c>
      <c r="I1998" s="2">
        <f t="array" ref="I1998">SUMPRODUCT(B1982:B2001, (ROW(B1982:B2001)-ROW(B1982)+1)) / (20*21/2)</f>
        <v>3.2292747619047617</v>
      </c>
      <c r="J1998" s="2">
        <f t="shared" si="242"/>
        <v>3.2617329100742776</v>
      </c>
      <c r="K1998" s="2">
        <f t="shared" si="244"/>
        <v>3.3025528436545031</v>
      </c>
    </row>
    <row r="1999" spans="1:11" ht="13.5" x14ac:dyDescent="0.25">
      <c r="A1999" s="3">
        <f>TITRES_STAT!B2002</f>
        <v>45216</v>
      </c>
      <c r="B1999" s="5">
        <f>TITRES_STAT!D2002</f>
        <v>3.2591000000000001</v>
      </c>
      <c r="C1999" s="2">
        <f t="shared" si="245"/>
        <v>0</v>
      </c>
      <c r="D1999" s="2">
        <f t="shared" si="246"/>
        <v>3.2641400000000003</v>
      </c>
      <c r="E1999" s="2">
        <f t="shared" si="248"/>
        <v>3.2405699999999995</v>
      </c>
      <c r="F1999" s="2">
        <f t="shared" si="241"/>
        <v>3.2363650000000002</v>
      </c>
      <c r="G1999" s="2">
        <f t="shared" si="243"/>
        <v>3.3224320000000001</v>
      </c>
      <c r="H1999" s="2">
        <f t="shared" si="247"/>
        <v>3.1070550000000026</v>
      </c>
      <c r="I1999" s="2">
        <f t="array" ref="I1999">SUMPRODUCT(B1983:B2002, (ROW(B1983:B2002)-ROW(B1983)+1)) / (20*21/2)</f>
        <v>3.2240638095238094</v>
      </c>
      <c r="J1999" s="2">
        <f t="shared" si="242"/>
        <v>3.2614821567338703</v>
      </c>
      <c r="K1999" s="2">
        <f t="shared" si="244"/>
        <v>3.3008488105700127</v>
      </c>
    </row>
    <row r="2000" spans="1:11" ht="13.5" x14ac:dyDescent="0.25">
      <c r="A2000" s="3">
        <f>TITRES_STAT!B2003</f>
        <v>45217</v>
      </c>
      <c r="B2000" s="5">
        <f>TITRES_STAT!D2003</f>
        <v>3.2002000000000002</v>
      </c>
      <c r="C2000" s="2">
        <f t="shared" si="245"/>
        <v>-5.8899999999999952E-2</v>
      </c>
      <c r="D2000" s="2">
        <f t="shared" si="246"/>
        <v>3.25068</v>
      </c>
      <c r="E2000" s="2">
        <f t="shared" si="248"/>
        <v>3.2490000000000001</v>
      </c>
      <c r="F2000" s="2">
        <f t="shared" si="241"/>
        <v>3.2287899999999992</v>
      </c>
      <c r="G2000" s="2">
        <f t="shared" si="243"/>
        <v>3.3219279999999998</v>
      </c>
      <c r="H2000" s="2">
        <f t="shared" si="247"/>
        <v>3.1106765000000025</v>
      </c>
      <c r="I2000" s="2">
        <f t="array" ref="I2000">SUMPRODUCT(B1984:B2003, (ROW(B1984:B2003)-ROW(B1984)+1)) / (20*21/2)</f>
        <v>3.2293138095238101</v>
      </c>
      <c r="J2000" s="2">
        <f t="shared" si="242"/>
        <v>3.255645760854454</v>
      </c>
      <c r="K2000" s="2">
        <f t="shared" si="244"/>
        <v>3.2969017983907967</v>
      </c>
    </row>
    <row r="2001" spans="1:11" ht="13.5" x14ac:dyDescent="0.25">
      <c r="A2001" s="3">
        <f>TITRES_STAT!B2004</f>
        <v>45218</v>
      </c>
      <c r="B2001" s="5">
        <f>TITRES_STAT!D2004</f>
        <v>3.2002000000000002</v>
      </c>
      <c r="C2001" s="2">
        <f t="shared" si="245"/>
        <v>0</v>
      </c>
      <c r="D2001" s="2">
        <f t="shared" si="246"/>
        <v>3.2372199999999998</v>
      </c>
      <c r="E2001" s="2">
        <f t="shared" si="248"/>
        <v>3.2532199999999998</v>
      </c>
      <c r="F2001" s="2">
        <f t="shared" si="241"/>
        <v>3.2212149999999999</v>
      </c>
      <c r="G2001" s="2">
        <f t="shared" si="243"/>
        <v>3.3197399999999995</v>
      </c>
      <c r="H2001" s="2">
        <f t="shared" si="247"/>
        <v>3.1142560000000019</v>
      </c>
      <c r="I2001" s="2">
        <f t="array" ref="I2001">SUMPRODUCT(B1985:B2004, (ROW(B1985:B2004)-ROW(B1985)+1)) / (20*21/2)</f>
        <v>3.2342433333333336</v>
      </c>
      <c r="J2001" s="2">
        <f t="shared" si="242"/>
        <v>3.2503652122016491</v>
      </c>
      <c r="K2001" s="2">
        <f t="shared" si="244"/>
        <v>3.2931095710029221</v>
      </c>
    </row>
    <row r="2002" spans="1:11" ht="13.5" x14ac:dyDescent="0.25">
      <c r="A2002" s="3">
        <f>TITRES_STAT!B2005</f>
        <v>45219</v>
      </c>
      <c r="B2002" s="5">
        <f>TITRES_STAT!D2005</f>
        <v>3.1665000000000001</v>
      </c>
      <c r="C2002" s="2">
        <f t="shared" si="245"/>
        <v>-3.3700000000000063E-2</v>
      </c>
      <c r="D2002" s="2">
        <f t="shared" si="246"/>
        <v>3.2170200000000002</v>
      </c>
      <c r="E2002" s="2">
        <f t="shared" si="248"/>
        <v>3.2456400000000003</v>
      </c>
      <c r="F2002" s="2">
        <f t="shared" si="241"/>
        <v>3.2123750000000002</v>
      </c>
      <c r="G2002" s="2">
        <f t="shared" si="243"/>
        <v>3.3173820000000003</v>
      </c>
      <c r="H2002" s="2">
        <f t="shared" si="247"/>
        <v>3.1175405000000023</v>
      </c>
      <c r="I2002" s="2">
        <f t="array" ref="I2002">SUMPRODUCT(B1986:B2005, (ROW(B1986:B2005)-ROW(B1986)+1)) / (20*21/2)</f>
        <v>3.2366909523809526</v>
      </c>
      <c r="J2002" s="2">
        <f t="shared" si="242"/>
        <v>3.2423780491348255</v>
      </c>
      <c r="K2002" s="2">
        <f t="shared" si="244"/>
        <v>3.2881444897871215</v>
      </c>
    </row>
    <row r="2003" spans="1:11" ht="13.5" x14ac:dyDescent="0.25">
      <c r="A2003" s="3">
        <f>TITRES_STAT!B2006</f>
        <v>45222</v>
      </c>
      <c r="B2003" s="5">
        <f>TITRES_STAT!D2006</f>
        <v>3.2675000000000001</v>
      </c>
      <c r="C2003" s="2">
        <f t="shared" si="245"/>
        <v>0.10099999999999998</v>
      </c>
      <c r="D2003" s="2">
        <f t="shared" si="246"/>
        <v>3.2186999999999997</v>
      </c>
      <c r="E2003" s="2">
        <f t="shared" si="248"/>
        <v>3.2439499999999994</v>
      </c>
      <c r="F2003" s="2">
        <f t="shared" si="241"/>
        <v>3.2157400000000003</v>
      </c>
      <c r="G2003" s="2">
        <f t="shared" si="243"/>
        <v>3.3162020000000001</v>
      </c>
      <c r="H2003" s="2">
        <f t="shared" si="247"/>
        <v>3.1214145000000024</v>
      </c>
      <c r="I2003" s="2">
        <f t="array" ref="I2003">SUMPRODUCT(B1987:B2006, (ROW(B1987:B2006)-ROW(B1987)+1)) / (20*21/2)</f>
        <v>3.2390180952380954</v>
      </c>
      <c r="J2003" s="2">
        <f t="shared" si="242"/>
        <v>3.24477061588389</v>
      </c>
      <c r="K2003" s="2">
        <f t="shared" si="244"/>
        <v>3.2873349019523324</v>
      </c>
    </row>
    <row r="2004" spans="1:11" ht="13.5" x14ac:dyDescent="0.25">
      <c r="A2004" s="3">
        <f>TITRES_STAT!B2007</f>
        <v>45223</v>
      </c>
      <c r="B2004" s="5">
        <f>TITRES_STAT!D2007</f>
        <v>3.2675000000000001</v>
      </c>
      <c r="C2004" s="2">
        <f t="shared" si="245"/>
        <v>0</v>
      </c>
      <c r="D2004" s="2">
        <f t="shared" si="246"/>
        <v>3.22038</v>
      </c>
      <c r="E2004" s="2">
        <f t="shared" si="248"/>
        <v>3.2422599999999995</v>
      </c>
      <c r="F2004" s="2">
        <f t="shared" ref="F2004:F2067" si="249">AVERAGE(B1985:B2004)</f>
        <v>3.2250000000000001</v>
      </c>
      <c r="G2004" s="2">
        <f t="shared" si="243"/>
        <v>3.3150220000000008</v>
      </c>
      <c r="H2004" s="2">
        <f t="shared" si="247"/>
        <v>3.1253305000000022</v>
      </c>
      <c r="I2004" s="2">
        <f t="array" ref="I2004">SUMPRODUCT(B1988:B2007, (ROW(B1988:B2007)-ROW(B1988)+1)) / (20*21/2)</f>
        <v>3.2419047619047618</v>
      </c>
      <c r="J2004" s="2">
        <f t="shared" si="242"/>
        <v>3.2469353191330432</v>
      </c>
      <c r="K2004" s="2">
        <f t="shared" si="244"/>
        <v>3.286557062660084</v>
      </c>
    </row>
    <row r="2005" spans="1:11" ht="13.5" x14ac:dyDescent="0.25">
      <c r="A2005" s="3">
        <f>TITRES_STAT!B2008</f>
        <v>45224</v>
      </c>
      <c r="B2005" s="5">
        <f>TITRES_STAT!D2008</f>
        <v>3.2507000000000001</v>
      </c>
      <c r="C2005" s="2">
        <f t="shared" si="245"/>
        <v>-1.6799999999999926E-2</v>
      </c>
      <c r="D2005" s="2">
        <f t="shared" si="246"/>
        <v>3.23048</v>
      </c>
      <c r="E2005" s="2">
        <f t="shared" si="248"/>
        <v>3.24058</v>
      </c>
      <c r="F2005" s="2">
        <f t="shared" si="249"/>
        <v>3.2262650000000002</v>
      </c>
      <c r="G2005" s="2">
        <f t="shared" si="243"/>
        <v>3.3135060000000003</v>
      </c>
      <c r="H2005" s="2">
        <f t="shared" si="247"/>
        <v>3.1292465000000025</v>
      </c>
      <c r="I2005" s="2">
        <f t="array" ref="I2005">SUMPRODUCT(B1989:B2008, (ROW(B1989:B2008)-ROW(B1989)+1)) / (20*21/2)</f>
        <v>3.234882380952381</v>
      </c>
      <c r="J2005" s="2">
        <f t="shared" ref="J2005:J2068" si="250">$J$4*B2005+J2004*(1-$J$4)</f>
        <v>3.2472938601679919</v>
      </c>
      <c r="K2005" s="2">
        <f t="shared" si="244"/>
        <v>3.2851509033400808</v>
      </c>
    </row>
    <row r="2006" spans="1:11" ht="13.5" x14ac:dyDescent="0.25">
      <c r="A2006" s="3">
        <f>TITRES_STAT!B2009</f>
        <v>45225</v>
      </c>
      <c r="B2006" s="5">
        <f>TITRES_STAT!D2009</f>
        <v>3.2507000000000001</v>
      </c>
      <c r="C2006" s="2">
        <f t="shared" si="245"/>
        <v>0</v>
      </c>
      <c r="D2006" s="2">
        <f t="shared" si="246"/>
        <v>3.24058</v>
      </c>
      <c r="E2006" s="2">
        <f t="shared" si="248"/>
        <v>3.2389000000000001</v>
      </c>
      <c r="F2006" s="2">
        <f t="shared" si="249"/>
        <v>3.22879</v>
      </c>
      <c r="G2006" s="2">
        <f t="shared" si="243"/>
        <v>3.3124960000000003</v>
      </c>
      <c r="H2006" s="2">
        <f t="shared" si="247"/>
        <v>3.1331625000000027</v>
      </c>
      <c r="I2006" s="2">
        <f t="array" ref="I2006">SUMPRODUCT(B1990:B2009, (ROW(B1990:B2009)-ROW(B1990)+1)) / (20*21/2)</f>
        <v>3.2280204761904758</v>
      </c>
      <c r="J2006" s="2">
        <f t="shared" si="250"/>
        <v>3.2476182544377066</v>
      </c>
      <c r="K2006" s="2">
        <f t="shared" si="244"/>
        <v>3.2837998875228229</v>
      </c>
    </row>
    <row r="2007" spans="1:11" ht="13.5" x14ac:dyDescent="0.25">
      <c r="A2007" s="3">
        <f>TITRES_STAT!B2010</f>
        <v>45226</v>
      </c>
      <c r="B2007" s="5">
        <f>TITRES_STAT!D2010</f>
        <v>3.2591000000000001</v>
      </c>
      <c r="C2007" s="2">
        <f t="shared" si="245"/>
        <v>8.3999999999999631E-3</v>
      </c>
      <c r="D2007" s="2">
        <f t="shared" si="246"/>
        <v>3.2591000000000001</v>
      </c>
      <c r="E2007" s="2">
        <f t="shared" si="248"/>
        <v>3.2380599999999999</v>
      </c>
      <c r="F2007" s="2">
        <f t="shared" si="249"/>
        <v>3.2317350000000005</v>
      </c>
      <c r="G2007" s="2">
        <f t="shared" si="243"/>
        <v>3.3119899999999998</v>
      </c>
      <c r="H2007" s="2">
        <f t="shared" si="247"/>
        <v>3.1373310000000028</v>
      </c>
      <c r="I2007" s="2">
        <f t="array" ref="I2007">SUMPRODUCT(B1991:B2010, (ROW(B1991:B2010)-ROW(B1991)+1)) / (20*21/2)</f>
        <v>3.2148295238095237</v>
      </c>
      <c r="J2007" s="2">
        <f t="shared" si="250"/>
        <v>3.2487117540150678</v>
      </c>
      <c r="K2007" s="2">
        <f t="shared" si="244"/>
        <v>3.2828312644827125</v>
      </c>
    </row>
    <row r="2008" spans="1:11" ht="13.5" x14ac:dyDescent="0.25">
      <c r="A2008" s="3">
        <f>TITRES_STAT!B2011</f>
        <v>45229</v>
      </c>
      <c r="B2008" s="5">
        <f>TITRES_STAT!D2011</f>
        <v>3.1579999999999999</v>
      </c>
      <c r="C2008" s="2">
        <f t="shared" si="245"/>
        <v>-0.10110000000000019</v>
      </c>
      <c r="D2008" s="2">
        <f t="shared" si="246"/>
        <v>3.2372000000000001</v>
      </c>
      <c r="E2008" s="2">
        <f t="shared" si="248"/>
        <v>3.2279499999999999</v>
      </c>
      <c r="F2008" s="2">
        <f t="shared" si="249"/>
        <v>3.2300500000000008</v>
      </c>
      <c r="G2008" s="2">
        <f t="shared" si="243"/>
        <v>3.3081159999999987</v>
      </c>
      <c r="H2008" s="2">
        <f t="shared" si="247"/>
        <v>3.1409520000000026</v>
      </c>
      <c r="I2008" s="2">
        <f t="array" ref="I2008">SUMPRODUCT(B1992:B2011, (ROW(B1992:B2011)-ROW(B1992)+1)) / (20*21/2)</f>
        <v>3.201758571428571</v>
      </c>
      <c r="J2008" s="2">
        <f t="shared" si="250"/>
        <v>3.2400725393469658</v>
      </c>
      <c r="K2008" s="2">
        <f t="shared" si="244"/>
        <v>3.2779359207775083</v>
      </c>
    </row>
    <row r="2009" spans="1:11" ht="13.5" x14ac:dyDescent="0.25">
      <c r="A2009" s="3">
        <f>TITRES_STAT!B2012</f>
        <v>45230</v>
      </c>
      <c r="B2009" s="5">
        <f>TITRES_STAT!D2012</f>
        <v>3.1579999999999999</v>
      </c>
      <c r="C2009" s="2">
        <f t="shared" si="245"/>
        <v>0</v>
      </c>
      <c r="D2009" s="2">
        <f t="shared" si="246"/>
        <v>3.2153</v>
      </c>
      <c r="E2009" s="2">
        <f t="shared" si="248"/>
        <v>3.2178400000000003</v>
      </c>
      <c r="F2009" s="2">
        <f t="shared" si="249"/>
        <v>3.2292050000000003</v>
      </c>
      <c r="G2009" s="2">
        <f t="shared" si="243"/>
        <v>3.3039039999999984</v>
      </c>
      <c r="H2009" s="2">
        <f t="shared" si="247"/>
        <v>3.144615000000003</v>
      </c>
      <c r="I2009" s="2">
        <f t="array" ref="I2009">SUMPRODUCT(B1993:B2012, (ROW(B1993:B2012)-ROW(B1993)+1)) / (20*21/2)</f>
        <v>3.1833890476190478</v>
      </c>
      <c r="J2009" s="2">
        <f t="shared" si="250"/>
        <v>3.2322561070282072</v>
      </c>
      <c r="K2009" s="2">
        <f t="shared" si="244"/>
        <v>3.2732325513352531</v>
      </c>
    </row>
    <row r="2010" spans="1:11" ht="13.5" x14ac:dyDescent="0.25">
      <c r="A2010" s="3">
        <f>TITRES_STAT!B2013</f>
        <v>45231</v>
      </c>
      <c r="B2010" s="5">
        <f>TITRES_STAT!D2013</f>
        <v>3.0907</v>
      </c>
      <c r="C2010" s="2">
        <f t="shared" si="245"/>
        <v>-6.7299999999999915E-2</v>
      </c>
      <c r="D2010" s="2">
        <f t="shared" si="246"/>
        <v>3.1833</v>
      </c>
      <c r="E2010" s="2">
        <f t="shared" si="248"/>
        <v>3.2068900000000005</v>
      </c>
      <c r="F2010" s="2">
        <f t="shared" si="249"/>
        <v>3.2279450000000005</v>
      </c>
      <c r="G2010" s="2">
        <f t="shared" si="243"/>
        <v>3.2983459999999987</v>
      </c>
      <c r="H2010" s="2">
        <f t="shared" si="247"/>
        <v>3.1479415000000031</v>
      </c>
      <c r="I2010" s="2">
        <f t="array" ref="I2010">SUMPRODUCT(B1994:B2013, (ROW(B1994:B2013)-ROW(B1994)+1)) / (20*21/2)</f>
        <v>3.1596128571428577</v>
      </c>
      <c r="J2010" s="2">
        <f t="shared" si="250"/>
        <v>3.2187745730255211</v>
      </c>
      <c r="K2010" s="2">
        <f t="shared" si="244"/>
        <v>3.2660744120672041</v>
      </c>
    </row>
    <row r="2011" spans="1:11" ht="13.5" x14ac:dyDescent="0.25">
      <c r="A2011" s="3">
        <f>TITRES_STAT!B2014</f>
        <v>45232</v>
      </c>
      <c r="B2011" s="5">
        <f>TITRES_STAT!D2014</f>
        <v>3.0907</v>
      </c>
      <c r="C2011" s="2">
        <f t="shared" si="245"/>
        <v>0</v>
      </c>
      <c r="D2011" s="2">
        <f t="shared" si="246"/>
        <v>3.1513</v>
      </c>
      <c r="E2011" s="2">
        <f t="shared" si="248"/>
        <v>3.1959400000000002</v>
      </c>
      <c r="F2011" s="2">
        <f t="shared" si="249"/>
        <v>3.2245799999999996</v>
      </c>
      <c r="G2011" s="2">
        <f t="shared" si="243"/>
        <v>3.2921139999999993</v>
      </c>
      <c r="H2011" s="2">
        <f t="shared" si="247"/>
        <v>3.1514785000000027</v>
      </c>
      <c r="I2011" s="2">
        <f t="array" ref="I2011">SUMPRODUCT(B1995:B2014, (ROW(B1995:B2014)-ROW(B1995)+1)) / (20*21/2)</f>
        <v>3.1437699999999995</v>
      </c>
      <c r="J2011" s="2">
        <f t="shared" si="250"/>
        <v>3.2065769946421385</v>
      </c>
      <c r="K2011" s="2">
        <f t="shared" si="244"/>
        <v>3.2591969841430002</v>
      </c>
    </row>
    <row r="2012" spans="1:11" ht="13.5" x14ac:dyDescent="0.25">
      <c r="A2012" s="3">
        <f>TITRES_STAT!B2015</f>
        <v>45233</v>
      </c>
      <c r="B2012" s="5">
        <f>TITRES_STAT!D2015</f>
        <v>3.0316999999999998</v>
      </c>
      <c r="C2012" s="2">
        <f t="shared" si="245"/>
        <v>-5.9000000000000163E-2</v>
      </c>
      <c r="D2012" s="2">
        <f t="shared" si="246"/>
        <v>3.10582</v>
      </c>
      <c r="E2012" s="2">
        <f t="shared" si="248"/>
        <v>3.1824600000000003</v>
      </c>
      <c r="F2012" s="2">
        <f t="shared" si="249"/>
        <v>3.2140500000000003</v>
      </c>
      <c r="G2012" s="2">
        <f t="shared" si="243"/>
        <v>3.2850399999999991</v>
      </c>
      <c r="H2012" s="2">
        <f t="shared" si="247"/>
        <v>3.1543415000000028</v>
      </c>
      <c r="I2012" s="2">
        <f t="array" ref="I2012">SUMPRODUCT(B1996:B2015, (ROW(B1996:B2015)-ROW(B1996)+1)) / (20*21/2)</f>
        <v>3.1363495238095234</v>
      </c>
      <c r="J2012" s="2">
        <f t="shared" si="250"/>
        <v>3.1899220427714585</v>
      </c>
      <c r="K2012" s="2">
        <f t="shared" si="244"/>
        <v>3.2502755337844511</v>
      </c>
    </row>
    <row r="2013" spans="1:11" ht="13.5" x14ac:dyDescent="0.25">
      <c r="A2013" s="3">
        <f>TITRES_STAT!B2016</f>
        <v>45236</v>
      </c>
      <c r="B2013" s="5">
        <f>TITRES_STAT!D2016</f>
        <v>2.9643999999999999</v>
      </c>
      <c r="C2013" s="2">
        <f t="shared" si="245"/>
        <v>-6.7299999999999915E-2</v>
      </c>
      <c r="D2013" s="2">
        <f t="shared" si="246"/>
        <v>3.0670999999999995</v>
      </c>
      <c r="E2013" s="2">
        <f t="shared" si="248"/>
        <v>3.1521499999999998</v>
      </c>
      <c r="F2013" s="2">
        <f t="shared" si="249"/>
        <v>3.1980499999999998</v>
      </c>
      <c r="G2013" s="2">
        <f t="shared" si="243"/>
        <v>3.2769559999999989</v>
      </c>
      <c r="H2013" s="2">
        <f t="shared" si="247"/>
        <v>3.1563630000000025</v>
      </c>
      <c r="I2013" s="2">
        <f t="array" ref="I2013">SUMPRODUCT(B1997:B2016, (ROW(B1997:B2016)-ROW(B1997)+1)) / (20*21/2)</f>
        <v>3.1296909523809524</v>
      </c>
      <c r="J2013" s="2">
        <f t="shared" si="250"/>
        <v>3.1684437529837006</v>
      </c>
      <c r="K2013" s="2">
        <f t="shared" si="244"/>
        <v>3.2390647285380019</v>
      </c>
    </row>
    <row r="2014" spans="1:11" ht="13.5" x14ac:dyDescent="0.25">
      <c r="A2014" s="3">
        <f>TITRES_STAT!B2017</f>
        <v>45237</v>
      </c>
      <c r="B2014" s="5">
        <f>TITRES_STAT!D2017</f>
        <v>3.0316999999999998</v>
      </c>
      <c r="C2014" s="2">
        <f t="shared" si="245"/>
        <v>6.7299999999999915E-2</v>
      </c>
      <c r="D2014" s="2">
        <f t="shared" si="246"/>
        <v>3.0418399999999997</v>
      </c>
      <c r="E2014" s="2">
        <f t="shared" si="248"/>
        <v>3.1285700000000003</v>
      </c>
      <c r="F2014" s="2">
        <f t="shared" si="249"/>
        <v>3.1854149999999999</v>
      </c>
      <c r="G2014" s="2">
        <f t="shared" si="243"/>
        <v>3.2695439999999989</v>
      </c>
      <c r="H2014" s="2">
        <f t="shared" si="247"/>
        <v>3.1585525000000025</v>
      </c>
      <c r="I2014" s="2">
        <f t="array" ref="I2014">SUMPRODUCT(B1998:B2017, (ROW(B1998:B2017)-ROW(B1998)+1)) / (20*21/2)</f>
        <v>3.1237942857142862</v>
      </c>
      <c r="J2014" s="2">
        <f t="shared" si="250"/>
        <v>3.1554205384138241</v>
      </c>
      <c r="K2014" s="2">
        <f t="shared" si="244"/>
        <v>3.2309327783992567</v>
      </c>
    </row>
    <row r="2015" spans="1:11" ht="13.5" x14ac:dyDescent="0.25">
      <c r="A2015" s="3">
        <f>TITRES_STAT!B2018</f>
        <v>45238</v>
      </c>
      <c r="B2015" s="5">
        <f>TITRES_STAT!D2018</f>
        <v>3.1074999999999999</v>
      </c>
      <c r="C2015" s="2">
        <f t="shared" si="245"/>
        <v>7.580000000000009E-2</v>
      </c>
      <c r="D2015" s="2">
        <f t="shared" si="246"/>
        <v>3.0452000000000004</v>
      </c>
      <c r="E2015" s="2">
        <f t="shared" si="248"/>
        <v>3.1142499999999997</v>
      </c>
      <c r="F2015" s="2">
        <f t="shared" si="249"/>
        <v>3.1774149999999999</v>
      </c>
      <c r="G2015" s="2">
        <f t="shared" si="243"/>
        <v>3.263647999999999</v>
      </c>
      <c r="H2015" s="2">
        <f t="shared" si="247"/>
        <v>3.1613735000000021</v>
      </c>
      <c r="I2015" s="2">
        <f t="array" ref="I2015">SUMPRODUCT(B1999:B2018, (ROW(B1999:B2018)-ROW(B1999)+1)) / (20*21/2)</f>
        <v>3.1154500000000001</v>
      </c>
      <c r="J2015" s="2">
        <f t="shared" si="250"/>
        <v>3.1508566776125075</v>
      </c>
      <c r="K2015" s="2">
        <f t="shared" si="244"/>
        <v>3.2260922772855607</v>
      </c>
    </row>
    <row r="2016" spans="1:11" ht="13.5" x14ac:dyDescent="0.25">
      <c r="A2016" s="3">
        <f>TITRES_STAT!B2019</f>
        <v>45239</v>
      </c>
      <c r="B2016" s="5">
        <f>TITRES_STAT!D2019</f>
        <v>3.1074999999999999</v>
      </c>
      <c r="C2016" s="2">
        <f t="shared" si="245"/>
        <v>0</v>
      </c>
      <c r="D2016" s="2">
        <f t="shared" si="246"/>
        <v>3.0485599999999997</v>
      </c>
      <c r="E2016" s="2">
        <f t="shared" si="248"/>
        <v>3.0999300000000005</v>
      </c>
      <c r="F2016" s="2">
        <f t="shared" si="249"/>
        <v>3.1694149999999999</v>
      </c>
      <c r="G2016" s="2">
        <f t="shared" si="243"/>
        <v>3.2572479999999984</v>
      </c>
      <c r="H2016" s="2">
        <f t="shared" si="247"/>
        <v>3.1639420000000023</v>
      </c>
      <c r="I2016" s="2">
        <f t="array" ref="I2016">SUMPRODUCT(B2000:B2019, (ROW(B2000:B2019)-ROW(B2000)+1)) / (20*21/2)</f>
        <v>3.1071880952380946</v>
      </c>
      <c r="J2016" s="2">
        <f t="shared" si="250"/>
        <v>3.1467274702208403</v>
      </c>
      <c r="K2016" s="2">
        <f t="shared" si="244"/>
        <v>3.2214415997449506</v>
      </c>
    </row>
    <row r="2017" spans="1:11" ht="13.5" x14ac:dyDescent="0.25">
      <c r="A2017" s="3">
        <f>TITRES_STAT!B2020</f>
        <v>45240</v>
      </c>
      <c r="B2017" s="5">
        <f>TITRES_STAT!D2020</f>
        <v>3.1074999999999999</v>
      </c>
      <c r="C2017" s="2">
        <f t="shared" si="245"/>
        <v>0</v>
      </c>
      <c r="D2017" s="2">
        <f t="shared" si="246"/>
        <v>3.06372</v>
      </c>
      <c r="E2017" s="2">
        <f t="shared" si="248"/>
        <v>3.0847700000000002</v>
      </c>
      <c r="F2017" s="2">
        <f t="shared" si="249"/>
        <v>3.1614150000000003</v>
      </c>
      <c r="G2017" s="2">
        <f t="shared" si="243"/>
        <v>3.2486579999999985</v>
      </c>
      <c r="H2017" s="2">
        <f t="shared" si="247"/>
        <v>3.1662155000000016</v>
      </c>
      <c r="I2017" s="2">
        <f t="array" ref="I2017">SUMPRODUCT(B2001:B2020, (ROW(B2001:B2020)-ROW(B2001)+1)) / (20*21/2)</f>
        <v>3.108667619047619</v>
      </c>
      <c r="J2017" s="2">
        <f t="shared" si="250"/>
        <v>3.1429915206759986</v>
      </c>
      <c r="K2017" s="2">
        <f t="shared" si="244"/>
        <v>3.2169733017157371</v>
      </c>
    </row>
    <row r="2018" spans="1:11" ht="13.5" x14ac:dyDescent="0.25">
      <c r="A2018" s="3">
        <f>TITRES_STAT!B2021</f>
        <v>45243</v>
      </c>
      <c r="B2018" s="5">
        <f>TITRES_STAT!D2021</f>
        <v>3.0737999999999999</v>
      </c>
      <c r="C2018" s="2">
        <f t="shared" si="245"/>
        <v>-3.3700000000000063E-2</v>
      </c>
      <c r="D2018" s="2">
        <f t="shared" si="246"/>
        <v>3.0856000000000003</v>
      </c>
      <c r="E2018" s="2">
        <f t="shared" si="248"/>
        <v>3.0763500000000001</v>
      </c>
      <c r="F2018" s="2">
        <f t="shared" si="249"/>
        <v>3.1521499999999998</v>
      </c>
      <c r="G2018" s="2">
        <f t="shared" si="243"/>
        <v>3.2392259999999986</v>
      </c>
      <c r="H2018" s="2">
        <f t="shared" si="247"/>
        <v>3.1683205000000014</v>
      </c>
      <c r="I2018" s="2">
        <f t="array" ref="I2018">SUMPRODUCT(B2002:B2021, (ROW(B2002:B2021)-ROW(B2002)+1)) / (20*21/2)</f>
        <v>3.1063385714285707</v>
      </c>
      <c r="J2018" s="2">
        <f t="shared" si="250"/>
        <v>3.1364018520401893</v>
      </c>
      <c r="K2018" s="2">
        <f t="shared" si="244"/>
        <v>3.211358662432767</v>
      </c>
    </row>
    <row r="2019" spans="1:11" ht="13.5" x14ac:dyDescent="0.25">
      <c r="A2019" s="3">
        <f>TITRES_STAT!B2022</f>
        <v>45244</v>
      </c>
      <c r="B2019" s="5">
        <f>TITRES_STAT!D2022</f>
        <v>3.0653999999999999</v>
      </c>
      <c r="C2019" s="2">
        <f t="shared" si="245"/>
        <v>-8.3999999999999631E-3</v>
      </c>
      <c r="D2019" s="2">
        <f t="shared" si="246"/>
        <v>3.0923400000000001</v>
      </c>
      <c r="E2019" s="2">
        <f t="shared" si="248"/>
        <v>3.0670899999999999</v>
      </c>
      <c r="F2019" s="2">
        <f t="shared" si="249"/>
        <v>3.1424650000000001</v>
      </c>
      <c r="G2019" s="2">
        <f t="shared" si="243"/>
        <v>3.22912</v>
      </c>
      <c r="H2019" s="2">
        <f t="shared" si="247"/>
        <v>3.1703835000000011</v>
      </c>
      <c r="I2019" s="2">
        <f t="array" ref="I2019">SUMPRODUCT(B2003:B2022, (ROW(B2003:B2022)-ROW(B2003)+1)) / (20*21/2)</f>
        <v>3.1020109523809523</v>
      </c>
      <c r="J2019" s="2">
        <f t="shared" si="250"/>
        <v>3.1296397708935046</v>
      </c>
      <c r="K2019" s="2">
        <f t="shared" si="244"/>
        <v>3.2056347933177567</v>
      </c>
    </row>
    <row r="2020" spans="1:11" ht="13.5" x14ac:dyDescent="0.25">
      <c r="A2020" s="3">
        <f>TITRES_STAT!B2023</f>
        <v>45245</v>
      </c>
      <c r="B2020" s="5">
        <f>TITRES_STAT!D2023</f>
        <v>3.1579999999999999</v>
      </c>
      <c r="C2020" s="2">
        <f t="shared" si="245"/>
        <v>9.2600000000000016E-2</v>
      </c>
      <c r="D2020" s="2">
        <f t="shared" si="246"/>
        <v>3.1024400000000001</v>
      </c>
      <c r="E2020" s="2">
        <f t="shared" si="248"/>
        <v>3.0738200000000004</v>
      </c>
      <c r="F2020" s="2">
        <f t="shared" si="249"/>
        <v>3.1403550000000005</v>
      </c>
      <c r="G2020" s="2">
        <f t="shared" si="243"/>
        <v>3.2232239999999996</v>
      </c>
      <c r="H2020" s="2">
        <f t="shared" si="247"/>
        <v>3.1736255000000013</v>
      </c>
      <c r="I2020" s="2">
        <f t="array" ref="I2020">SUMPRODUCT(B2004:B2023, (ROW(B2004:B2023)-ROW(B2004)+1)) / (20*21/2)</f>
        <v>3.0940347619047612</v>
      </c>
      <c r="J2020" s="2">
        <f t="shared" si="250"/>
        <v>3.132340745094123</v>
      </c>
      <c r="K2020" s="2">
        <f t="shared" si="244"/>
        <v>3.2037667622072568</v>
      </c>
    </row>
    <row r="2021" spans="1:11" ht="13.5" x14ac:dyDescent="0.25">
      <c r="A2021" s="3">
        <f>TITRES_STAT!B2024</f>
        <v>45246</v>
      </c>
      <c r="B2021" s="5">
        <f>TITRES_STAT!D2024</f>
        <v>3.1158999999999999</v>
      </c>
      <c r="C2021" s="2">
        <f t="shared" si="245"/>
        <v>-4.2100000000000026E-2</v>
      </c>
      <c r="D2021" s="2">
        <f t="shared" si="246"/>
        <v>3.10412</v>
      </c>
      <c r="E2021" s="2">
        <f t="shared" si="248"/>
        <v>3.0763399999999996</v>
      </c>
      <c r="F2021" s="2">
        <f t="shared" si="249"/>
        <v>3.1361400000000001</v>
      </c>
      <c r="G2021" s="2">
        <f t="shared" si="243"/>
        <v>3.2196859999999998</v>
      </c>
      <c r="H2021" s="2">
        <f t="shared" si="247"/>
        <v>3.1763200000000014</v>
      </c>
      <c r="I2021" s="2">
        <f t="array" ref="I2021">SUMPRODUCT(B2005:B2024, (ROW(B2005:B2024)-ROW(B2005)+1)) / (20*21/2)</f>
        <v>3.0871009523809523</v>
      </c>
      <c r="J2021" s="2">
        <f t="shared" si="250"/>
        <v>3.1307749598470638</v>
      </c>
      <c r="K2021" s="2">
        <f t="shared" si="244"/>
        <v>3.2003210068265799</v>
      </c>
    </row>
    <row r="2022" spans="1:11" ht="13.5" x14ac:dyDescent="0.25">
      <c r="A2022" s="3">
        <f>TITRES_STAT!B2025</f>
        <v>45247</v>
      </c>
      <c r="B2022" s="5">
        <f>TITRES_STAT!D2025</f>
        <v>3.0907</v>
      </c>
      <c r="C2022" s="2">
        <f t="shared" si="245"/>
        <v>-2.5199999999999889E-2</v>
      </c>
      <c r="D2022" s="2">
        <f t="shared" si="246"/>
        <v>3.1007600000000002</v>
      </c>
      <c r="E2022" s="2">
        <f t="shared" si="248"/>
        <v>3.0822400000000001</v>
      </c>
      <c r="F2022" s="2">
        <f t="shared" si="249"/>
        <v>3.1323500000000002</v>
      </c>
      <c r="G2022" s="2">
        <f t="shared" si="243"/>
        <v>3.2129499999999998</v>
      </c>
      <c r="H2022" s="2">
        <f t="shared" si="247"/>
        <v>3.1791415000000014</v>
      </c>
      <c r="I2022" s="2">
        <f t="array" ref="I2022">SUMPRODUCT(B2006:B2025, (ROW(B2006:B2025)-ROW(B2006)+1)) / (20*21/2)</f>
        <v>3.0836095238095238</v>
      </c>
      <c r="J2022" s="2">
        <f t="shared" si="250"/>
        <v>3.126958297004486</v>
      </c>
      <c r="K2022" s="2">
        <f t="shared" si="244"/>
        <v>3.196022143813773</v>
      </c>
    </row>
    <row r="2023" spans="1:11" ht="13.5" x14ac:dyDescent="0.25">
      <c r="A2023" s="3">
        <f>TITRES_STAT!B2026</f>
        <v>45250</v>
      </c>
      <c r="B2023" s="5">
        <f>TITRES_STAT!D2026</f>
        <v>3.0486</v>
      </c>
      <c r="C2023" s="2">
        <f t="shared" si="245"/>
        <v>-4.2100000000000026E-2</v>
      </c>
      <c r="D2023" s="2">
        <f t="shared" si="246"/>
        <v>3.09572</v>
      </c>
      <c r="E2023" s="2">
        <f t="shared" si="248"/>
        <v>3.0906600000000006</v>
      </c>
      <c r="F2023" s="2">
        <f t="shared" si="249"/>
        <v>3.1214049999999998</v>
      </c>
      <c r="G2023" s="2">
        <f t="shared" si="243"/>
        <v>3.2053719999999992</v>
      </c>
      <c r="H2023" s="2">
        <f t="shared" si="247"/>
        <v>3.1815840000000009</v>
      </c>
      <c r="I2023" s="2">
        <f t="array" ref="I2023">SUMPRODUCT(B2007:B2026, (ROW(B2007:B2026)-ROW(B2007)+1)) / (20*21/2)</f>
        <v>3.0801604761904762</v>
      </c>
      <c r="J2023" s="2">
        <f t="shared" si="250"/>
        <v>3.1194956020516775</v>
      </c>
      <c r="K2023" s="2">
        <f t="shared" si="244"/>
        <v>3.1902408832720566</v>
      </c>
    </row>
    <row r="2024" spans="1:11" ht="13.5" x14ac:dyDescent="0.25">
      <c r="A2024" s="3">
        <f>TITRES_STAT!B2027</f>
        <v>45251</v>
      </c>
      <c r="B2024" s="5">
        <f>TITRES_STAT!D2027</f>
        <v>3.0486</v>
      </c>
      <c r="C2024" s="2">
        <f t="shared" si="245"/>
        <v>0</v>
      </c>
      <c r="D2024" s="2">
        <f t="shared" si="246"/>
        <v>3.0923600000000002</v>
      </c>
      <c r="E2024" s="2">
        <f t="shared" si="248"/>
        <v>3.0923500000000006</v>
      </c>
      <c r="F2024" s="2">
        <f t="shared" si="249"/>
        <v>3.1104599999999998</v>
      </c>
      <c r="G2024" s="2">
        <f t="shared" si="243"/>
        <v>3.1986359999999987</v>
      </c>
      <c r="H2024" s="2">
        <f t="shared" si="247"/>
        <v>3.1836895000000003</v>
      </c>
      <c r="I2024" s="2">
        <f t="array" ref="I2024">SUMPRODUCT(B2008:B2027, (ROW(B2008:B2027)-ROW(B2008)+1)) / (20*21/2)</f>
        <v>3.0743842857142858</v>
      </c>
      <c r="J2024" s="2">
        <f t="shared" si="250"/>
        <v>3.1127436399515176</v>
      </c>
      <c r="K2024" s="2">
        <f t="shared" si="244"/>
        <v>3.1846863388300153</v>
      </c>
    </row>
    <row r="2025" spans="1:11" ht="13.5" x14ac:dyDescent="0.25">
      <c r="A2025" s="3">
        <f>TITRES_STAT!B2028</f>
        <v>45252</v>
      </c>
      <c r="B2025" s="5">
        <f>TITRES_STAT!D2028</f>
        <v>3.0737999999999999</v>
      </c>
      <c r="C2025" s="2">
        <f t="shared" si="245"/>
        <v>2.5199999999999889E-2</v>
      </c>
      <c r="D2025" s="2">
        <f t="shared" si="246"/>
        <v>3.07552</v>
      </c>
      <c r="E2025" s="2">
        <f t="shared" si="248"/>
        <v>3.0889800000000003</v>
      </c>
      <c r="F2025" s="2">
        <f t="shared" si="249"/>
        <v>3.1016149999999998</v>
      </c>
      <c r="G2025" s="2">
        <f t="shared" si="243"/>
        <v>3.1924039999999989</v>
      </c>
      <c r="H2025" s="2">
        <f t="shared" si="247"/>
        <v>3.1856265000000006</v>
      </c>
      <c r="I2025" s="2">
        <f t="array" ref="I2025">SUMPRODUCT(B2009:B2028, (ROW(B2009:B2028)-ROW(B2009)+1)) / (20*21/2)</f>
        <v>3.0737004761904765</v>
      </c>
      <c r="J2025" s="2">
        <f t="shared" si="250"/>
        <v>3.1090347218608971</v>
      </c>
      <c r="K2025" s="2">
        <f t="shared" si="244"/>
        <v>3.1803378549543284</v>
      </c>
    </row>
    <row r="2026" spans="1:11" ht="13.5" x14ac:dyDescent="0.25">
      <c r="A2026" s="3">
        <f>TITRES_STAT!B2029</f>
        <v>45253</v>
      </c>
      <c r="B2026" s="5">
        <f>TITRES_STAT!D2029</f>
        <v>3.0653999999999999</v>
      </c>
      <c r="C2026" s="2">
        <f t="shared" si="245"/>
        <v>-8.3999999999999631E-3</v>
      </c>
      <c r="D2026" s="2">
        <f t="shared" si="246"/>
        <v>3.0654200000000005</v>
      </c>
      <c r="E2026" s="2">
        <f t="shared" si="248"/>
        <v>3.0847699999999998</v>
      </c>
      <c r="F2026" s="2">
        <f t="shared" si="249"/>
        <v>3.0923500000000002</v>
      </c>
      <c r="G2026" s="2">
        <f t="shared" si="243"/>
        <v>3.1860039999999996</v>
      </c>
      <c r="H2026" s="2">
        <f t="shared" si="247"/>
        <v>3.1876475000000006</v>
      </c>
      <c r="I2026" s="2">
        <f t="array" ref="I2026">SUMPRODUCT(B2010:B2029, (ROW(B2010:B2029)-ROW(B2010)+1)) / (20*21/2)</f>
        <v>3.073417619047619</v>
      </c>
      <c r="J2026" s="2">
        <f t="shared" si="250"/>
        <v>3.1048790340646213</v>
      </c>
      <c r="K2026" s="2">
        <f t="shared" si="244"/>
        <v>3.1758304880933745</v>
      </c>
    </row>
    <row r="2027" spans="1:11" ht="13.5" x14ac:dyDescent="0.25">
      <c r="A2027" s="3">
        <f>TITRES_STAT!B2030</f>
        <v>45254</v>
      </c>
      <c r="B2027" s="5">
        <f>TITRES_STAT!D2030</f>
        <v>3.0316999999999998</v>
      </c>
      <c r="C2027" s="2">
        <f t="shared" si="245"/>
        <v>-3.3700000000000063E-2</v>
      </c>
      <c r="D2027" s="2">
        <f t="shared" si="246"/>
        <v>3.05362</v>
      </c>
      <c r="E2027" s="2">
        <f t="shared" si="248"/>
        <v>3.0771899999999999</v>
      </c>
      <c r="F2027" s="2">
        <f t="shared" si="249"/>
        <v>3.0809799999999998</v>
      </c>
      <c r="G2027" s="2">
        <f t="shared" si="243"/>
        <v>3.1789299999999998</v>
      </c>
      <c r="H2027" s="2">
        <f t="shared" si="247"/>
        <v>3.1894580000000001</v>
      </c>
      <c r="I2027" s="2">
        <f t="array" ref="I2027">SUMPRODUCT(B2011:B2030, (ROW(B2011:B2030)-ROW(B2011)+1)) / (20*21/2)</f>
        <v>3.0735357142857147</v>
      </c>
      <c r="J2027" s="2">
        <f t="shared" si="250"/>
        <v>3.0979096022489427</v>
      </c>
      <c r="K2027" s="2">
        <f t="shared" si="244"/>
        <v>3.1701783120897127</v>
      </c>
    </row>
    <row r="2028" spans="1:11" ht="13.5" x14ac:dyDescent="0.25">
      <c r="A2028" s="3">
        <f>TITRES_STAT!B2031</f>
        <v>45257</v>
      </c>
      <c r="B2028" s="5">
        <f>TITRES_STAT!D2031</f>
        <v>3.0737999999999999</v>
      </c>
      <c r="C2028" s="2">
        <f t="shared" si="245"/>
        <v>4.2100000000000026E-2</v>
      </c>
      <c r="D2028" s="2">
        <f t="shared" si="246"/>
        <v>3.0586600000000002</v>
      </c>
      <c r="E2028" s="2">
        <f t="shared" si="248"/>
        <v>3.0771899999999999</v>
      </c>
      <c r="F2028" s="2">
        <f t="shared" si="249"/>
        <v>3.0767699999999998</v>
      </c>
      <c r="G2028" s="2">
        <f t="shared" si="243"/>
        <v>3.1730339999999999</v>
      </c>
      <c r="H2028" s="2">
        <f t="shared" si="247"/>
        <v>3.1912265000000004</v>
      </c>
      <c r="I2028" s="2">
        <f t="array" ref="I2028">SUMPRODUCT(B2012:B2031, (ROW(B2012:B2031)-ROW(B2012)+1)) / (20*21/2)</f>
        <v>3.0737342857142855</v>
      </c>
      <c r="J2028" s="2">
        <f t="shared" si="250"/>
        <v>3.0956134496538055</v>
      </c>
      <c r="K2028" s="2">
        <f t="shared" si="244"/>
        <v>3.1663987704391356</v>
      </c>
    </row>
    <row r="2029" spans="1:11" ht="13.5" x14ac:dyDescent="0.25">
      <c r="A2029" s="3">
        <f>TITRES_STAT!B2032</f>
        <v>45258</v>
      </c>
      <c r="B2029" s="5">
        <f>TITRES_STAT!D2032</f>
        <v>3.0737999999999999</v>
      </c>
      <c r="C2029" s="2">
        <f t="shared" si="245"/>
        <v>0</v>
      </c>
      <c r="D2029" s="2">
        <f t="shared" si="246"/>
        <v>3.0636999999999999</v>
      </c>
      <c r="E2029" s="2">
        <f t="shared" si="248"/>
        <v>3.0780299999999996</v>
      </c>
      <c r="F2029" s="2">
        <f t="shared" si="249"/>
        <v>3.0725599999999997</v>
      </c>
      <c r="G2029" s="2">
        <f t="shared" si="243"/>
        <v>3.167138</v>
      </c>
      <c r="H2029" s="2">
        <f t="shared" si="247"/>
        <v>3.1932895000000006</v>
      </c>
      <c r="I2029" s="2">
        <f t="array" ref="I2029">SUMPRODUCT(B2013:B2032, (ROW(B2013:B2032)-ROW(B2013)+1)) / (20*21/2)</f>
        <v>3.0716133333333331</v>
      </c>
      <c r="J2029" s="2">
        <f t="shared" si="250"/>
        <v>3.0935359782582048</v>
      </c>
      <c r="K2029" s="2">
        <f t="shared" si="244"/>
        <v>3.1627674461081892</v>
      </c>
    </row>
    <row r="2030" spans="1:11" ht="13.5" x14ac:dyDescent="0.25">
      <c r="A2030" s="3">
        <f>TITRES_STAT!B2033</f>
        <v>45259</v>
      </c>
      <c r="B2030" s="5">
        <f>TITRES_STAT!D2033</f>
        <v>3.0737999999999999</v>
      </c>
      <c r="C2030" s="2">
        <f t="shared" si="245"/>
        <v>0</v>
      </c>
      <c r="D2030" s="2">
        <f t="shared" si="246"/>
        <v>3.0636999999999999</v>
      </c>
      <c r="E2030" s="2">
        <f t="shared" si="248"/>
        <v>3.0696099999999999</v>
      </c>
      <c r="F2030" s="2">
        <f t="shared" si="249"/>
        <v>3.0717149999999998</v>
      </c>
      <c r="G2030" s="2">
        <f t="shared" si="243"/>
        <v>3.1615800000000003</v>
      </c>
      <c r="H2030" s="2">
        <f t="shared" si="247"/>
        <v>3.1954370000000005</v>
      </c>
      <c r="I2030" s="2">
        <f t="array" ref="I2030">SUMPRODUCT(B2014:B2033, (ROW(B2014:B2033)-ROW(B2014)+1)) / (20*21/2)</f>
        <v>3.0694119047619042</v>
      </c>
      <c r="J2030" s="2">
        <f t="shared" si="250"/>
        <v>3.0916563612812329</v>
      </c>
      <c r="K2030" s="2">
        <f t="shared" si="244"/>
        <v>3.1592785266529662</v>
      </c>
    </row>
    <row r="2031" spans="1:11" ht="13.5" x14ac:dyDescent="0.25">
      <c r="A2031" s="3">
        <f>TITRES_STAT!B2034</f>
        <v>45260</v>
      </c>
      <c r="B2031" s="5">
        <f>TITRES_STAT!D2034</f>
        <v>3.0737999999999999</v>
      </c>
      <c r="C2031" s="2">
        <f t="shared" si="245"/>
        <v>0</v>
      </c>
      <c r="D2031" s="2">
        <f t="shared" si="246"/>
        <v>3.0653800000000002</v>
      </c>
      <c r="E2031" s="2">
        <f t="shared" si="248"/>
        <v>3.0653999999999995</v>
      </c>
      <c r="F2031" s="2">
        <f t="shared" si="249"/>
        <v>3.0708699999999993</v>
      </c>
      <c r="G2031" s="2">
        <f t="shared" si="243"/>
        <v>3.1560220000000005</v>
      </c>
      <c r="H2031" s="2">
        <f t="shared" si="247"/>
        <v>3.197121000000001</v>
      </c>
      <c r="I2031" s="2">
        <f t="array" ref="I2031">SUMPRODUCT(B2015:B2034, (ROW(B2015:B2034)-ROW(B2015)+1)) / (20*21/2)</f>
        <v>3.0651999999999999</v>
      </c>
      <c r="J2031" s="2">
        <f t="shared" si="250"/>
        <v>3.0899557554449251</v>
      </c>
      <c r="K2031" s="2">
        <f t="shared" si="244"/>
        <v>3.1559264275685361</v>
      </c>
    </row>
    <row r="2032" spans="1:11" ht="13.5" x14ac:dyDescent="0.25">
      <c r="A2032" s="3">
        <f>TITRES_STAT!B2035</f>
        <v>45261</v>
      </c>
      <c r="B2032" s="5">
        <f>TITRES_STAT!D2035</f>
        <v>3.0486</v>
      </c>
      <c r="C2032" s="2">
        <f t="shared" si="245"/>
        <v>-2.5199999999999889E-2</v>
      </c>
      <c r="D2032" s="2">
        <f t="shared" si="246"/>
        <v>3.0687600000000002</v>
      </c>
      <c r="E2032" s="2">
        <f t="shared" si="248"/>
        <v>3.0611899999999994</v>
      </c>
      <c r="F2032" s="2">
        <f t="shared" si="249"/>
        <v>3.0717149999999998</v>
      </c>
      <c r="G2032" s="2">
        <f t="shared" si="243"/>
        <v>3.1501280000000005</v>
      </c>
      <c r="H2032" s="2">
        <f t="shared" si="247"/>
        <v>3.1985105000000003</v>
      </c>
      <c r="I2032" s="2">
        <f t="array" ref="I2032">SUMPRODUCT(B2016:B2035, (ROW(B2016:B2035)-ROW(B2016)+1)) / (20*21/2)</f>
        <v>3.0609880952380957</v>
      </c>
      <c r="J2032" s="2">
        <f t="shared" si="250"/>
        <v>3.0860171120692179</v>
      </c>
      <c r="K2032" s="2">
        <f t="shared" si="244"/>
        <v>3.1517175480560446</v>
      </c>
    </row>
    <row r="2033" spans="1:11" ht="13.5" x14ac:dyDescent="0.25">
      <c r="A2033" s="3">
        <f>TITRES_STAT!B2036</f>
        <v>45264</v>
      </c>
      <c r="B2033" s="5">
        <f>TITRES_STAT!D2036</f>
        <v>3.0486</v>
      </c>
      <c r="C2033" s="2">
        <f t="shared" si="245"/>
        <v>0</v>
      </c>
      <c r="D2033" s="2">
        <f t="shared" si="246"/>
        <v>3.06372</v>
      </c>
      <c r="E2033" s="2">
        <f t="shared" si="248"/>
        <v>3.0611899999999999</v>
      </c>
      <c r="F2033" s="2">
        <f t="shared" si="249"/>
        <v>3.0759249999999998</v>
      </c>
      <c r="G2033" s="2">
        <f t="shared" si="243"/>
        <v>3.1470960000000003</v>
      </c>
      <c r="H2033" s="2">
        <f t="shared" si="247"/>
        <v>3.1998580000000003</v>
      </c>
      <c r="I2033" s="2">
        <f t="array" ref="I2033">SUMPRODUCT(B2017:B2036, (ROW(B2017:B2036)-ROW(B2017)+1)) / (20*21/2)</f>
        <v>3.0603466666666668</v>
      </c>
      <c r="J2033" s="2">
        <f t="shared" si="250"/>
        <v>3.0824535775864352</v>
      </c>
      <c r="K2033" s="2">
        <f t="shared" si="244"/>
        <v>3.1476737226420823</v>
      </c>
    </row>
    <row r="2034" spans="1:11" ht="13.5" x14ac:dyDescent="0.25">
      <c r="A2034" s="3">
        <f>TITRES_STAT!B2037</f>
        <v>45265</v>
      </c>
      <c r="B2034" s="5">
        <f>TITRES_STAT!D2037</f>
        <v>3.0316999999999998</v>
      </c>
      <c r="C2034" s="2">
        <f t="shared" si="245"/>
        <v>-1.6900000000000137E-2</v>
      </c>
      <c r="D2034" s="2">
        <f t="shared" si="246"/>
        <v>3.0552999999999999</v>
      </c>
      <c r="E2034" s="2">
        <f t="shared" si="248"/>
        <v>3.0594999999999999</v>
      </c>
      <c r="F2034" s="2">
        <f t="shared" si="249"/>
        <v>3.0759249999999998</v>
      </c>
      <c r="G2034" s="2">
        <f t="shared" ref="G2034:G2097" si="251">AVERAGE(B1985:B2034)</f>
        <v>3.1460840000000001</v>
      </c>
      <c r="H2034" s="2">
        <f t="shared" si="247"/>
        <v>3.2011630000000002</v>
      </c>
      <c r="I2034" s="2">
        <f t="array" ref="I2034">SUMPRODUCT(B2018:B2037, (ROW(B2018:B2037)-ROW(B2018)+1)) / (20*21/2)</f>
        <v>3.0591057142857148</v>
      </c>
      <c r="J2034" s="2">
        <f t="shared" si="250"/>
        <v>3.077619903530584</v>
      </c>
      <c r="K2034" s="2">
        <f t="shared" si="244"/>
        <v>3.1431257335188634</v>
      </c>
    </row>
    <row r="2035" spans="1:11" ht="13.5" x14ac:dyDescent="0.25">
      <c r="A2035" s="3">
        <f>TITRES_STAT!B2038</f>
        <v>45266</v>
      </c>
      <c r="B2035" s="5">
        <f>TITRES_STAT!D2038</f>
        <v>3.0316999999999998</v>
      </c>
      <c r="C2035" s="2">
        <f t="shared" si="245"/>
        <v>0</v>
      </c>
      <c r="D2035" s="2">
        <f t="shared" si="246"/>
        <v>3.0468800000000003</v>
      </c>
      <c r="E2035" s="2">
        <f t="shared" si="248"/>
        <v>3.0552900000000003</v>
      </c>
      <c r="F2035" s="2">
        <f t="shared" si="249"/>
        <v>3.0721349999999998</v>
      </c>
      <c r="G2035" s="2">
        <f t="shared" si="251"/>
        <v>3.1422099999999999</v>
      </c>
      <c r="H2035" s="2">
        <f t="shared" si="247"/>
        <v>3.2025105000000003</v>
      </c>
      <c r="I2035" s="2">
        <f t="array" ref="I2035">SUMPRODUCT(B2019:B2038, (ROW(B2019:B2038)-ROW(B2019)+1)) / (20*21/2)</f>
        <v>3.0573052380952381</v>
      </c>
      <c r="J2035" s="2">
        <f t="shared" si="250"/>
        <v>3.073246579384814</v>
      </c>
      <c r="K2035" s="2">
        <f t="shared" ref="K2035:K2098" si="252">$K$4*B2035+(1-$K$4)*K2034</f>
        <v>3.1387560969102806</v>
      </c>
    </row>
    <row r="2036" spans="1:11" ht="13.5" x14ac:dyDescent="0.25">
      <c r="A2036" s="3">
        <f>TITRES_STAT!B2039</f>
        <v>45267</v>
      </c>
      <c r="B2036" s="5">
        <f>TITRES_STAT!D2039</f>
        <v>3.0653999999999999</v>
      </c>
      <c r="C2036" s="2">
        <f t="shared" si="245"/>
        <v>3.3700000000000063E-2</v>
      </c>
      <c r="D2036" s="2">
        <f t="shared" si="246"/>
        <v>3.0451999999999999</v>
      </c>
      <c r="E2036" s="2">
        <f t="shared" si="248"/>
        <v>3.0552900000000003</v>
      </c>
      <c r="F2036" s="2">
        <f t="shared" si="249"/>
        <v>3.0700299999999996</v>
      </c>
      <c r="G2036" s="2">
        <f t="shared" si="251"/>
        <v>3.1395140000000001</v>
      </c>
      <c r="H2036" s="2">
        <f t="shared" si="247"/>
        <v>3.2038159999999998</v>
      </c>
      <c r="I2036" s="2">
        <f t="array" ref="I2036">SUMPRODUCT(B2020:B2039, (ROW(B2020:B2039)-ROW(B2020)+1)) / (20*21/2)</f>
        <v>3.0556247619047618</v>
      </c>
      <c r="J2036" s="2">
        <f t="shared" si="250"/>
        <v>3.0724992861100699</v>
      </c>
      <c r="K2036" s="2">
        <f t="shared" si="252"/>
        <v>3.1358793872275248</v>
      </c>
    </row>
    <row r="2037" spans="1:11" ht="13.5" x14ac:dyDescent="0.25">
      <c r="A2037" s="3">
        <f>TITRES_STAT!B2040</f>
        <v>45268</v>
      </c>
      <c r="B2037" s="5">
        <f>TITRES_STAT!D2040</f>
        <v>3.0569999999999999</v>
      </c>
      <c r="C2037" s="2">
        <f t="shared" si="245"/>
        <v>-8.3999999999999631E-3</v>
      </c>
      <c r="D2037" s="2">
        <f t="shared" si="246"/>
        <v>3.0468799999999998</v>
      </c>
      <c r="E2037" s="2">
        <f t="shared" si="248"/>
        <v>3.05782</v>
      </c>
      <c r="F2037" s="2">
        <f t="shared" si="249"/>
        <v>3.0675049999999997</v>
      </c>
      <c r="G2037" s="2">
        <f t="shared" si="251"/>
        <v>3.1366500000000004</v>
      </c>
      <c r="H2037" s="2">
        <f t="shared" si="247"/>
        <v>3.2048684999999999</v>
      </c>
      <c r="I2037" s="2">
        <f t="array" ref="I2037">SUMPRODUCT(B2021:B2040, (ROW(B2021:B2040)-ROW(B2021)+1)) / (20*21/2)</f>
        <v>3.0524147619047626</v>
      </c>
      <c r="J2037" s="2">
        <f t="shared" si="250"/>
        <v>3.0710231636233969</v>
      </c>
      <c r="K2037" s="2">
        <f t="shared" si="252"/>
        <v>3.1327860779244845</v>
      </c>
    </row>
    <row r="2038" spans="1:11" ht="13.5" x14ac:dyDescent="0.25">
      <c r="A2038" s="3">
        <f>TITRES_STAT!B2041</f>
        <v>45271</v>
      </c>
      <c r="B2038" s="5">
        <f>TITRES_STAT!D2041</f>
        <v>3.0486</v>
      </c>
      <c r="C2038" s="2">
        <f t="shared" si="245"/>
        <v>-8.3999999999999631E-3</v>
      </c>
      <c r="D2038" s="2">
        <f t="shared" si="246"/>
        <v>3.0468800000000003</v>
      </c>
      <c r="E2038" s="2">
        <f t="shared" si="248"/>
        <v>3.0552999999999999</v>
      </c>
      <c r="F2038" s="2">
        <f t="shared" si="249"/>
        <v>3.0662449999999999</v>
      </c>
      <c r="G2038" s="2">
        <f t="shared" si="251"/>
        <v>3.133788</v>
      </c>
      <c r="H2038" s="2">
        <f t="shared" si="247"/>
        <v>3.2059214999999996</v>
      </c>
      <c r="I2038" s="2">
        <f t="array" ref="I2038">SUMPRODUCT(B2022:B2041, (ROW(B2022:B2041)-ROW(B2022)+1)) / (20*21/2)</f>
        <v>3.0514157142857141</v>
      </c>
      <c r="J2038" s="2">
        <f t="shared" si="250"/>
        <v>3.0688876242306922</v>
      </c>
      <c r="K2038" s="2">
        <f t="shared" si="252"/>
        <v>3.1294846631039168</v>
      </c>
    </row>
    <row r="2039" spans="1:11" ht="13.5" x14ac:dyDescent="0.25">
      <c r="A2039" s="3">
        <f>TITRES_STAT!B2042</f>
        <v>45272</v>
      </c>
      <c r="B2039" s="5">
        <f>TITRES_STAT!D2042</f>
        <v>3.0486</v>
      </c>
      <c r="C2039" s="2">
        <f t="shared" si="245"/>
        <v>0</v>
      </c>
      <c r="D2039" s="2">
        <f t="shared" si="246"/>
        <v>3.0502600000000002</v>
      </c>
      <c r="E2039" s="2">
        <f t="shared" si="248"/>
        <v>3.0527799999999998</v>
      </c>
      <c r="F2039" s="2">
        <f t="shared" si="249"/>
        <v>3.0654049999999997</v>
      </c>
      <c r="G2039" s="2">
        <f t="shared" si="251"/>
        <v>3.131262</v>
      </c>
      <c r="H2039" s="2">
        <f t="shared" si="247"/>
        <v>3.2073534999999991</v>
      </c>
      <c r="I2039" s="2">
        <f t="array" ref="I2039">SUMPRODUCT(B2023:B2042, (ROW(B2023:B2042)-ROW(B2023)+1)) / (20*21/2)</f>
        <v>3.0491276190476193</v>
      </c>
      <c r="J2039" s="2">
        <f t="shared" si="250"/>
        <v>3.0669554695420547</v>
      </c>
      <c r="K2039" s="2">
        <f t="shared" si="252"/>
        <v>3.1263127155312143</v>
      </c>
    </row>
    <row r="2040" spans="1:11" ht="13.5" x14ac:dyDescent="0.25">
      <c r="A2040" s="3">
        <f>TITRES_STAT!B2043</f>
        <v>45273</v>
      </c>
      <c r="B2040" s="5">
        <f>TITRES_STAT!D2043</f>
        <v>3.0316999999999998</v>
      </c>
      <c r="C2040" s="2">
        <f t="shared" si="245"/>
        <v>-1.6900000000000137E-2</v>
      </c>
      <c r="D2040" s="2">
        <f t="shared" si="246"/>
        <v>3.0502600000000002</v>
      </c>
      <c r="E2040" s="2">
        <f t="shared" si="248"/>
        <v>3.0485700000000002</v>
      </c>
      <c r="F2040" s="2">
        <f t="shared" si="249"/>
        <v>3.0590900000000003</v>
      </c>
      <c r="G2040" s="2">
        <f t="shared" si="251"/>
        <v>3.1295779999999995</v>
      </c>
      <c r="H2040" s="2">
        <f t="shared" si="247"/>
        <v>3.208490499999999</v>
      </c>
      <c r="I2040" s="2">
        <f t="array" ref="I2040">SUMPRODUCT(B2024:B2043, (ROW(B2024:B2043)-ROW(B2024)+1)) / (20*21/2)</f>
        <v>3.0471204761904764</v>
      </c>
      <c r="J2040" s="2">
        <f t="shared" si="250"/>
        <v>3.063597805776145</v>
      </c>
      <c r="K2040" s="2">
        <f t="shared" si="252"/>
        <v>3.1226024129613625</v>
      </c>
    </row>
    <row r="2041" spans="1:11" ht="13.5" x14ac:dyDescent="0.25">
      <c r="A2041" s="3">
        <f>TITRES_STAT!B2044</f>
        <v>45274</v>
      </c>
      <c r="B2041" s="5">
        <f>TITRES_STAT!D2044</f>
        <v>3.0486</v>
      </c>
      <c r="C2041" s="2">
        <f t="shared" si="245"/>
        <v>1.6900000000000137E-2</v>
      </c>
      <c r="D2041" s="2">
        <f t="shared" si="246"/>
        <v>3.0468999999999999</v>
      </c>
      <c r="E2041" s="2">
        <f t="shared" si="248"/>
        <v>3.0460500000000001</v>
      </c>
      <c r="F2041" s="2">
        <f t="shared" si="249"/>
        <v>3.0557249999999998</v>
      </c>
      <c r="G2041" s="2">
        <f t="shared" si="251"/>
        <v>3.1273899999999997</v>
      </c>
      <c r="H2041" s="2">
        <f t="shared" si="247"/>
        <v>3.209500999999999</v>
      </c>
      <c r="I2041" s="2">
        <f t="array" ref="I2041">SUMPRODUCT(B2025:B2044, (ROW(B2025:B2044)-ROW(B2025)+1)) / (20*21/2)</f>
        <v>3.0427938095238098</v>
      </c>
      <c r="J2041" s="2">
        <f t="shared" si="250"/>
        <v>3.0621694433212738</v>
      </c>
      <c r="K2041" s="2">
        <f t="shared" si="252"/>
        <v>3.1197003575511131</v>
      </c>
    </row>
    <row r="2042" spans="1:11" ht="13.5" x14ac:dyDescent="0.25">
      <c r="A2042" s="3">
        <f>TITRES_STAT!B2045</f>
        <v>45275</v>
      </c>
      <c r="B2042" s="5">
        <f>TITRES_STAT!D2045</f>
        <v>3.0316999999999998</v>
      </c>
      <c r="C2042" s="2">
        <f t="shared" si="245"/>
        <v>-1.6900000000000137E-2</v>
      </c>
      <c r="D2042" s="2">
        <f t="shared" si="246"/>
        <v>3.0418399999999997</v>
      </c>
      <c r="E2042" s="2">
        <f t="shared" si="248"/>
        <v>3.0443600000000002</v>
      </c>
      <c r="F2042" s="2">
        <f t="shared" si="249"/>
        <v>3.0527749999999996</v>
      </c>
      <c r="G2042" s="2">
        <f t="shared" si="251"/>
        <v>3.1231779999999998</v>
      </c>
      <c r="H2042" s="2">
        <f t="shared" si="247"/>
        <v>3.2105954999999988</v>
      </c>
      <c r="I2042" s="2">
        <f t="array" ref="I2042">SUMPRODUCT(B2026:B2045, (ROW(B2026:B2045)-ROW(B2026)+1)) / (20*21/2)</f>
        <v>3.0386676190476192</v>
      </c>
      <c r="J2042" s="2">
        <f t="shared" si="250"/>
        <v>3.0592675915763907</v>
      </c>
      <c r="K2042" s="2">
        <f t="shared" si="252"/>
        <v>3.116249363137344</v>
      </c>
    </row>
    <row r="2043" spans="1:11" ht="13.5" x14ac:dyDescent="0.25">
      <c r="A2043" s="3">
        <f>TITRES_STAT!B2046</f>
        <v>45278</v>
      </c>
      <c r="B2043" s="5">
        <f>TITRES_STAT!D2046</f>
        <v>3.0316999999999998</v>
      </c>
      <c r="C2043" s="2">
        <f t="shared" si="245"/>
        <v>0</v>
      </c>
      <c r="D2043" s="2">
        <f t="shared" si="246"/>
        <v>3.0384599999999997</v>
      </c>
      <c r="E2043" s="2">
        <f t="shared" si="248"/>
        <v>3.0426700000000002</v>
      </c>
      <c r="F2043" s="2">
        <f t="shared" si="249"/>
        <v>3.05193</v>
      </c>
      <c r="G2043" s="2">
        <f t="shared" si="251"/>
        <v>3.1181239999999999</v>
      </c>
      <c r="H2043" s="2">
        <f t="shared" si="247"/>
        <v>3.2117744999999984</v>
      </c>
      <c r="I2043" s="2">
        <f t="array" ref="I2043">SUMPRODUCT(B2027:B2046, (ROW(B2027:B2046)-ROW(B2027)+1)) / (20*21/2)</f>
        <v>3.0332523809523813</v>
      </c>
      <c r="J2043" s="2">
        <f t="shared" si="250"/>
        <v>3.0566421066643539</v>
      </c>
      <c r="K2043" s="2">
        <f t="shared" si="252"/>
        <v>3.1129337018378402</v>
      </c>
    </row>
    <row r="2044" spans="1:11" ht="13.5" x14ac:dyDescent="0.25">
      <c r="A2044" s="3">
        <f>TITRES_STAT!B2047</f>
        <v>45279</v>
      </c>
      <c r="B2044" s="5">
        <f>TITRES_STAT!D2047</f>
        <v>3.0065</v>
      </c>
      <c r="C2044" s="2">
        <f t="shared" si="245"/>
        <v>-2.5199999999999889E-2</v>
      </c>
      <c r="D2044" s="2">
        <f t="shared" si="246"/>
        <v>3.0300399999999996</v>
      </c>
      <c r="E2044" s="2">
        <f t="shared" si="248"/>
        <v>3.0401500000000001</v>
      </c>
      <c r="F2044" s="2">
        <f t="shared" si="249"/>
        <v>3.0498250000000002</v>
      </c>
      <c r="G2044" s="2">
        <f t="shared" si="251"/>
        <v>3.1125659999999993</v>
      </c>
      <c r="H2044" s="2">
        <f t="shared" si="247"/>
        <v>3.2132484999999984</v>
      </c>
      <c r="I2044" s="2">
        <f t="array" ref="I2044">SUMPRODUCT(B2028:B2047, (ROW(B2028:B2047)-ROW(B2028)+1)) / (20*21/2)</f>
        <v>3.0346171428571433</v>
      </c>
      <c r="J2044" s="2">
        <f t="shared" si="250"/>
        <v>3.0518666679344153</v>
      </c>
      <c r="K2044" s="2">
        <f t="shared" si="252"/>
        <v>3.1087598311775326</v>
      </c>
    </row>
    <row r="2045" spans="1:11" ht="13.5" x14ac:dyDescent="0.25">
      <c r="A2045" s="3">
        <f>TITRES_STAT!B2048</f>
        <v>45280</v>
      </c>
      <c r="B2045" s="5">
        <f>TITRES_STAT!D2048</f>
        <v>3.0065</v>
      </c>
      <c r="C2045" s="2">
        <f t="shared" si="245"/>
        <v>0</v>
      </c>
      <c r="D2045" s="2">
        <f t="shared" si="246"/>
        <v>3.0249999999999995</v>
      </c>
      <c r="E2045" s="2">
        <f t="shared" si="248"/>
        <v>3.0376300000000001</v>
      </c>
      <c r="F2045" s="2">
        <f t="shared" si="249"/>
        <v>3.0464600000000006</v>
      </c>
      <c r="G2045" s="2">
        <f t="shared" si="251"/>
        <v>3.1073459999999988</v>
      </c>
      <c r="H2045" s="2">
        <f t="shared" si="247"/>
        <v>3.214595999999998</v>
      </c>
      <c r="I2045" s="2">
        <f t="array" ref="I2045">SUMPRODUCT(B2029:B2048, (ROW(B2029:B2048)-ROW(B2029)+1)) / (20*21/2)</f>
        <v>3.0334519047619048</v>
      </c>
      <c r="J2045" s="2">
        <f t="shared" si="250"/>
        <v>3.0475460328930426</v>
      </c>
      <c r="K2045" s="2">
        <f t="shared" si="252"/>
        <v>3.1047496417195903</v>
      </c>
    </row>
    <row r="2046" spans="1:11" ht="13.5" x14ac:dyDescent="0.25">
      <c r="A2046" s="3">
        <f>TITRES_STAT!B2049</f>
        <v>45281</v>
      </c>
      <c r="B2046" s="5">
        <f>TITRES_STAT!D2049</f>
        <v>2.9895999999999998</v>
      </c>
      <c r="C2046" s="2">
        <f t="shared" si="245"/>
        <v>-1.6900000000000137E-2</v>
      </c>
      <c r="D2046" s="2">
        <f t="shared" si="246"/>
        <v>3.0131999999999999</v>
      </c>
      <c r="E2046" s="2">
        <f t="shared" si="248"/>
        <v>3.0300500000000001</v>
      </c>
      <c r="F2046" s="2">
        <f t="shared" si="249"/>
        <v>3.0426700000000007</v>
      </c>
      <c r="G2046" s="2">
        <f t="shared" si="251"/>
        <v>3.1017879999999991</v>
      </c>
      <c r="H2046" s="2">
        <f t="shared" si="247"/>
        <v>3.2155224999999974</v>
      </c>
      <c r="I2046" s="2">
        <f t="array" ref="I2046">SUMPRODUCT(B2030:B2049, (ROW(B2030:B2049)-ROW(B2030)+1)) / (20*21/2)</f>
        <v>3.035696666666666</v>
      </c>
      <c r="J2046" s="2">
        <f t="shared" si="250"/>
        <v>3.0420273630937049</v>
      </c>
      <c r="K2046" s="2">
        <f t="shared" si="252"/>
        <v>3.1002339694952932</v>
      </c>
    </row>
    <row r="2047" spans="1:11" ht="13.5" x14ac:dyDescent="0.25">
      <c r="A2047" s="3">
        <f>TITRES_STAT!B2050</f>
        <v>45282</v>
      </c>
      <c r="B2047" s="5">
        <f>TITRES_STAT!D2050</f>
        <v>3.0569999999999999</v>
      </c>
      <c r="C2047" s="2">
        <f t="shared" si="245"/>
        <v>6.7400000000000126E-2</v>
      </c>
      <c r="D2047" s="2">
        <f t="shared" si="246"/>
        <v>3.0182599999999997</v>
      </c>
      <c r="E2047" s="2">
        <f t="shared" si="248"/>
        <v>3.0300499999999997</v>
      </c>
      <c r="F2047" s="2">
        <f t="shared" si="249"/>
        <v>3.0439350000000003</v>
      </c>
      <c r="G2047" s="2">
        <f t="shared" si="251"/>
        <v>3.0975779999999991</v>
      </c>
      <c r="H2047" s="2">
        <f t="shared" si="247"/>
        <v>3.2171644999999973</v>
      </c>
      <c r="I2047" s="2">
        <f t="array" ref="I2047">SUMPRODUCT(B2031:B2050, (ROW(B2031:B2050)-ROW(B2031)+1)) / (20*21/2)</f>
        <v>3.0403909523809527</v>
      </c>
      <c r="J2047" s="2">
        <f t="shared" si="250"/>
        <v>3.043453328513352</v>
      </c>
      <c r="K2047" s="2">
        <f t="shared" si="252"/>
        <v>3.0985385197111639</v>
      </c>
    </row>
    <row r="2048" spans="1:11" ht="13.5" x14ac:dyDescent="0.25">
      <c r="A2048" s="3">
        <f>TITRES_STAT!B2051</f>
        <v>45285</v>
      </c>
      <c r="B2048" s="5">
        <f>TITRES_STAT!D2051</f>
        <v>3.0316999999999998</v>
      </c>
      <c r="C2048" s="2">
        <f t="shared" si="245"/>
        <v>-2.53000000000001E-2</v>
      </c>
      <c r="D2048" s="2">
        <f t="shared" si="246"/>
        <v>3.0182600000000002</v>
      </c>
      <c r="E2048" s="2">
        <f t="shared" si="248"/>
        <v>3.0283599999999997</v>
      </c>
      <c r="F2048" s="2">
        <f t="shared" si="249"/>
        <v>3.0418300000000005</v>
      </c>
      <c r="G2048" s="2">
        <f t="shared" si="251"/>
        <v>3.0930299999999988</v>
      </c>
      <c r="H2048" s="2">
        <f t="shared" si="247"/>
        <v>3.2186799999999973</v>
      </c>
      <c r="I2048" s="2">
        <f t="array" ref="I2048">SUMPRODUCT(B2032:B2051, (ROW(B2032:B2051)-ROW(B2032)+1)) / (20*21/2)</f>
        <v>3.0450047619047615</v>
      </c>
      <c r="J2048" s="2">
        <f t="shared" si="250"/>
        <v>3.0423339638930331</v>
      </c>
      <c r="K2048" s="2">
        <f t="shared" si="252"/>
        <v>3.0959174012911181</v>
      </c>
    </row>
    <row r="2049" spans="1:11" ht="13.5" x14ac:dyDescent="0.25">
      <c r="A2049" s="3">
        <f>TITRES_STAT!B2052</f>
        <v>45286</v>
      </c>
      <c r="B2049" s="5">
        <f>TITRES_STAT!D2052</f>
        <v>3.0653999999999999</v>
      </c>
      <c r="C2049" s="2">
        <f t="shared" si="245"/>
        <v>3.3700000000000063E-2</v>
      </c>
      <c r="D2049" s="2">
        <f t="shared" si="246"/>
        <v>3.0300400000000005</v>
      </c>
      <c r="E2049" s="2">
        <f t="shared" si="248"/>
        <v>3.0300399999999996</v>
      </c>
      <c r="F2049" s="2">
        <f t="shared" si="249"/>
        <v>3.0414100000000004</v>
      </c>
      <c r="G2049" s="2">
        <f t="shared" si="251"/>
        <v>3.0891559999999991</v>
      </c>
      <c r="H2049" s="2">
        <f t="shared" si="247"/>
        <v>3.2204484999999967</v>
      </c>
      <c r="I2049" s="2">
        <f t="array" ref="I2049">SUMPRODUCT(B2033:B2052, (ROW(B2033:B2052)-ROW(B2033)+1)) / (20*21/2)</f>
        <v>3.0439190476190481</v>
      </c>
      <c r="J2049" s="2">
        <f t="shared" si="250"/>
        <v>3.0445307292365538</v>
      </c>
      <c r="K2049" s="2">
        <f t="shared" si="252"/>
        <v>3.0947206404561727</v>
      </c>
    </row>
    <row r="2050" spans="1:11" ht="13.5" x14ac:dyDescent="0.25">
      <c r="A2050" s="3">
        <f>TITRES_STAT!B2053</f>
        <v>45287</v>
      </c>
      <c r="B2050" s="5">
        <f>TITRES_STAT!D2053</f>
        <v>3.0907</v>
      </c>
      <c r="C2050" s="2">
        <f t="shared" si="245"/>
        <v>2.53000000000001E-2</v>
      </c>
      <c r="D2050" s="2">
        <f t="shared" si="246"/>
        <v>3.0468799999999998</v>
      </c>
      <c r="E2050" s="2">
        <f t="shared" si="248"/>
        <v>3.0359399999999992</v>
      </c>
      <c r="F2050" s="2">
        <f t="shared" si="249"/>
        <v>3.0422550000000004</v>
      </c>
      <c r="G2050" s="2">
        <f t="shared" si="251"/>
        <v>3.0869659999999985</v>
      </c>
      <c r="H2050" s="2">
        <f t="shared" si="247"/>
        <v>3.2224274999999971</v>
      </c>
      <c r="I2050" s="2">
        <f t="array" ref="I2050">SUMPRODUCT(B2034:B2053, (ROW(B2034:B2053)-ROW(B2034)+1)) / (20*21/2)</f>
        <v>3.0429138095238097</v>
      </c>
      <c r="J2050" s="2">
        <f t="shared" si="250"/>
        <v>3.0489278026425959</v>
      </c>
      <c r="K2050" s="2">
        <f t="shared" si="252"/>
        <v>3.0945629682814211</v>
      </c>
    </row>
    <row r="2051" spans="1:11" ht="13.5" x14ac:dyDescent="0.25">
      <c r="A2051" s="3">
        <f>TITRES_STAT!B2054</f>
        <v>45288</v>
      </c>
      <c r="B2051" s="5">
        <f>TITRES_STAT!D2054</f>
        <v>3.0907</v>
      </c>
      <c r="C2051" s="2">
        <f t="shared" si="245"/>
        <v>0</v>
      </c>
      <c r="D2051" s="2">
        <f t="shared" si="246"/>
        <v>3.0670999999999999</v>
      </c>
      <c r="E2051" s="2">
        <f t="shared" si="248"/>
        <v>3.0401499999999997</v>
      </c>
      <c r="F2051" s="2">
        <f t="shared" si="249"/>
        <v>3.0430999999999999</v>
      </c>
      <c r="G2051" s="2">
        <f t="shared" si="251"/>
        <v>3.0847759999999989</v>
      </c>
      <c r="H2051" s="2">
        <f t="shared" si="247"/>
        <v>3.2244489999999963</v>
      </c>
      <c r="I2051" s="2">
        <f t="array" ref="I2051">SUMPRODUCT(B2035:B2054, (ROW(B2035:B2054)-ROW(B2035)+1)) / (20*21/2)</f>
        <v>3.0419890476190474</v>
      </c>
      <c r="J2051" s="2">
        <f t="shared" si="250"/>
        <v>3.0529061071528245</v>
      </c>
      <c r="K2051" s="2">
        <f t="shared" si="252"/>
        <v>3.0944114793292088</v>
      </c>
    </row>
    <row r="2052" spans="1:11" ht="13.5" x14ac:dyDescent="0.25">
      <c r="A2052" s="3">
        <f>TITRES_STAT!B2055</f>
        <v>45289</v>
      </c>
      <c r="B2052" s="5">
        <f>TITRES_STAT!D2055</f>
        <v>3.0316999999999998</v>
      </c>
      <c r="C2052" s="2">
        <f t="shared" ref="C2052:C2115" si="253">B2052-B2051</f>
        <v>-5.9000000000000163E-2</v>
      </c>
      <c r="D2052" s="2">
        <f t="shared" si="246"/>
        <v>3.0620399999999997</v>
      </c>
      <c r="E2052" s="2">
        <f t="shared" si="248"/>
        <v>3.0401499999999997</v>
      </c>
      <c r="F2052" s="2">
        <f t="shared" si="249"/>
        <v>3.0422549999999999</v>
      </c>
      <c r="G2052" s="2">
        <f t="shared" si="251"/>
        <v>3.082079999999999</v>
      </c>
      <c r="H2052" s="2">
        <f t="shared" si="247"/>
        <v>3.2263014999999968</v>
      </c>
      <c r="I2052" s="2">
        <f t="array" ref="I2052">SUMPRODUCT(B2036:B2055, (ROW(B2036:B2055)-ROW(B2036)+1)) / (20*21/2)</f>
        <v>3.0426738095238095</v>
      </c>
      <c r="J2052" s="2">
        <f t="shared" si="250"/>
        <v>3.0508864779001748</v>
      </c>
      <c r="K2052" s="2">
        <f t="shared" si="252"/>
        <v>3.0919522056300242</v>
      </c>
    </row>
    <row r="2053" spans="1:11" ht="13.5" x14ac:dyDescent="0.25">
      <c r="A2053" s="3">
        <f>TITRES_STAT!B2056</f>
        <v>45293</v>
      </c>
      <c r="B2053" s="5">
        <f>TITRES_STAT!D2056</f>
        <v>3.0316999999999998</v>
      </c>
      <c r="C2053" s="2">
        <f t="shared" si="253"/>
        <v>0</v>
      </c>
      <c r="D2053" s="2">
        <f t="shared" si="246"/>
        <v>3.0620400000000005</v>
      </c>
      <c r="E2053" s="2">
        <f t="shared" si="248"/>
        <v>3.0401499999999997</v>
      </c>
      <c r="F2053" s="2">
        <f t="shared" si="249"/>
        <v>3.0414100000000004</v>
      </c>
      <c r="G2053" s="2">
        <f t="shared" si="251"/>
        <v>3.0773639999999993</v>
      </c>
      <c r="H2053" s="2">
        <f t="shared" si="247"/>
        <v>3.2281539999999969</v>
      </c>
      <c r="I2053" s="2">
        <f t="array" ref="I2053">SUMPRODUCT(B2037:B2056, (ROW(B2037:B2056)-ROW(B2037)+1)) / (20*21/2)</f>
        <v>3.0408685714285721</v>
      </c>
      <c r="J2053" s="2">
        <f t="shared" si="250"/>
        <v>3.049059194290634</v>
      </c>
      <c r="K2053" s="2">
        <f t="shared" si="252"/>
        <v>3.0895893740366898</v>
      </c>
    </row>
    <row r="2054" spans="1:11" ht="13.5" x14ac:dyDescent="0.25">
      <c r="A2054" s="3">
        <f>TITRES_STAT!B2057</f>
        <v>45294</v>
      </c>
      <c r="B2054" s="5">
        <f>TITRES_STAT!D2057</f>
        <v>3.0316999999999998</v>
      </c>
      <c r="C2054" s="2">
        <f t="shared" si="253"/>
        <v>0</v>
      </c>
      <c r="D2054" s="2">
        <f t="shared" ref="D2054:D2117" si="254">AVERAGE(B2050:B2054)</f>
        <v>3.0553000000000003</v>
      </c>
      <c r="E2054" s="2">
        <f t="shared" si="248"/>
        <v>3.0426700000000002</v>
      </c>
      <c r="F2054" s="2">
        <f t="shared" si="249"/>
        <v>3.0414099999999999</v>
      </c>
      <c r="G2054" s="2">
        <f t="shared" si="251"/>
        <v>3.0726479999999996</v>
      </c>
      <c r="H2054" s="2">
        <f t="shared" si="247"/>
        <v>3.2296694999999973</v>
      </c>
      <c r="I2054" s="2">
        <f t="array" ref="I2054">SUMPRODUCT(B2038:B2057, (ROW(B2038:B2057)-ROW(B2038)+1)) / (20*21/2)</f>
        <v>3.0392638095238098</v>
      </c>
      <c r="J2054" s="2">
        <f t="shared" si="250"/>
        <v>3.0474059376915257</v>
      </c>
      <c r="K2054" s="2">
        <f t="shared" si="252"/>
        <v>3.0873192025058391</v>
      </c>
    </row>
    <row r="2055" spans="1:11" ht="13.5" x14ac:dyDescent="0.25">
      <c r="A2055" s="3">
        <f>TITRES_STAT!B2058</f>
        <v>45295</v>
      </c>
      <c r="B2055" s="5">
        <f>TITRES_STAT!D2058</f>
        <v>3.0486</v>
      </c>
      <c r="C2055" s="2">
        <f t="shared" si="253"/>
        <v>1.6900000000000137E-2</v>
      </c>
      <c r="D2055" s="2">
        <f t="shared" si="254"/>
        <v>3.0468800000000003</v>
      </c>
      <c r="E2055" s="2">
        <f t="shared" si="248"/>
        <v>3.0468800000000003</v>
      </c>
      <c r="F2055" s="2">
        <f t="shared" si="249"/>
        <v>3.0422549999999999</v>
      </c>
      <c r="G2055" s="2">
        <f t="shared" si="251"/>
        <v>3.0686059999999999</v>
      </c>
      <c r="H2055" s="2">
        <f t="shared" si="247"/>
        <v>3.2312694999999967</v>
      </c>
      <c r="I2055" s="2">
        <f t="array" ref="I2055">SUMPRODUCT(B2039:B2058, (ROW(B2039:B2058)-ROW(B2039)+1)) / (20*21/2)</f>
        <v>3.0314004761904765</v>
      </c>
      <c r="J2055" s="2">
        <f t="shared" si="250"/>
        <v>3.0475196579113804</v>
      </c>
      <c r="K2055" s="2">
        <f t="shared" si="252"/>
        <v>3.0858008024075709</v>
      </c>
    </row>
    <row r="2056" spans="1:11" ht="13.5" x14ac:dyDescent="0.25">
      <c r="A2056" s="3">
        <f>TITRES_STAT!B2059</f>
        <v>45296</v>
      </c>
      <c r="B2056" s="5">
        <f>TITRES_STAT!D2059</f>
        <v>3.0232999999999999</v>
      </c>
      <c r="C2056" s="2">
        <f t="shared" si="253"/>
        <v>-2.53000000000001E-2</v>
      </c>
      <c r="D2056" s="2">
        <f t="shared" si="254"/>
        <v>3.0333999999999994</v>
      </c>
      <c r="E2056" s="2">
        <f t="shared" si="248"/>
        <v>3.0502500000000001</v>
      </c>
      <c r="F2056" s="2">
        <f t="shared" si="249"/>
        <v>3.0401499999999997</v>
      </c>
      <c r="G2056" s="2">
        <f t="shared" si="251"/>
        <v>3.0640580000000002</v>
      </c>
      <c r="H2056" s="2">
        <f t="shared" si="247"/>
        <v>3.2332484999999962</v>
      </c>
      <c r="I2056" s="2">
        <f t="array" ref="I2056">SUMPRODUCT(B2040:B2059, (ROW(B2040:B2059)-ROW(B2040)+1)) / (20*21/2)</f>
        <v>3.0207690476190474</v>
      </c>
      <c r="J2056" s="2">
        <f t="shared" si="250"/>
        <v>3.0452130238245823</v>
      </c>
      <c r="K2056" s="2">
        <f t="shared" si="252"/>
        <v>3.0833497905484508</v>
      </c>
    </row>
    <row r="2057" spans="1:11" ht="13.5" x14ac:dyDescent="0.25">
      <c r="A2057" s="3">
        <f>TITRES_STAT!B2060</f>
        <v>45299</v>
      </c>
      <c r="B2057" s="5">
        <f>TITRES_STAT!D2060</f>
        <v>3.0232999999999999</v>
      </c>
      <c r="C2057" s="2">
        <f t="shared" si="253"/>
        <v>0</v>
      </c>
      <c r="D2057" s="2">
        <f t="shared" si="254"/>
        <v>3.03172</v>
      </c>
      <c r="E2057" s="2">
        <f t="shared" si="248"/>
        <v>3.0468799999999998</v>
      </c>
      <c r="F2057" s="2">
        <f t="shared" si="249"/>
        <v>3.0384649999999995</v>
      </c>
      <c r="G2057" s="2">
        <f t="shared" si="251"/>
        <v>3.0593419999999996</v>
      </c>
      <c r="H2057" s="2">
        <f t="shared" si="247"/>
        <v>3.2344694999999963</v>
      </c>
      <c r="I2057" s="2">
        <f t="array" ref="I2057">SUMPRODUCT(B2041:B2060, (ROW(B2041:B2060)-ROW(B2041)+1)) / (20*21/2)</f>
        <v>3.0155585714285715</v>
      </c>
      <c r="J2057" s="2">
        <f t="shared" si="250"/>
        <v>3.043126069174622</v>
      </c>
      <c r="K2057" s="2">
        <f t="shared" si="252"/>
        <v>3.0809948968014527</v>
      </c>
    </row>
    <row r="2058" spans="1:11" ht="13.5" x14ac:dyDescent="0.25">
      <c r="A2058" s="3">
        <f>TITRES_STAT!B2061</f>
        <v>45300</v>
      </c>
      <c r="B2058" s="5">
        <f>TITRES_STAT!D2061</f>
        <v>2.9559000000000002</v>
      </c>
      <c r="C2058" s="2">
        <f t="shared" si="253"/>
        <v>-6.7399999999999682E-2</v>
      </c>
      <c r="D2058" s="2">
        <f t="shared" si="254"/>
        <v>3.0165599999999997</v>
      </c>
      <c r="E2058" s="2">
        <f t="shared" si="248"/>
        <v>3.0392999999999999</v>
      </c>
      <c r="F2058" s="2">
        <f t="shared" si="249"/>
        <v>3.0338299999999996</v>
      </c>
      <c r="G2058" s="2">
        <f t="shared" si="251"/>
        <v>3.0553000000000003</v>
      </c>
      <c r="H2058" s="2">
        <f t="shared" ref="H2058:H2121" si="255">AVERAGE(B1859:B2058)</f>
        <v>3.2352694999999958</v>
      </c>
      <c r="I2058" s="2">
        <f t="array" ref="I2058">SUMPRODUCT(B2042:B2061, (ROW(B2042:B2061)-ROW(B2042)+1)) / (20*21/2)</f>
        <v>3.0074190476190474</v>
      </c>
      <c r="J2058" s="2">
        <f t="shared" si="250"/>
        <v>3.0348188244913246</v>
      </c>
      <c r="K2058" s="2">
        <f t="shared" si="252"/>
        <v>3.0760892145739449</v>
      </c>
    </row>
    <row r="2059" spans="1:11" ht="13.5" x14ac:dyDescent="0.25">
      <c r="A2059" s="3">
        <f>TITRES_STAT!B2062</f>
        <v>45301</v>
      </c>
      <c r="B2059" s="5">
        <f>TITRES_STAT!D2062</f>
        <v>2.9222000000000001</v>
      </c>
      <c r="C2059" s="2">
        <f t="shared" si="253"/>
        <v>-3.3700000000000063E-2</v>
      </c>
      <c r="D2059" s="2">
        <f t="shared" si="254"/>
        <v>2.9946599999999997</v>
      </c>
      <c r="E2059" s="2">
        <f t="shared" si="248"/>
        <v>3.0249800000000002</v>
      </c>
      <c r="F2059" s="2">
        <f t="shared" si="249"/>
        <v>3.0275099999999995</v>
      </c>
      <c r="G2059" s="2">
        <f t="shared" si="251"/>
        <v>3.0505840000000002</v>
      </c>
      <c r="H2059" s="2">
        <f t="shared" si="255"/>
        <v>3.2355219999999965</v>
      </c>
      <c r="I2059" s="2">
        <f t="array" ref="I2059">SUMPRODUCT(B2043:B2062, (ROW(B2043:B2062)-ROW(B2043)+1)) / (20*21/2)</f>
        <v>2.9941819047619047</v>
      </c>
      <c r="J2059" s="2">
        <f t="shared" si="250"/>
        <v>3.0240932221588173</v>
      </c>
      <c r="K2059" s="2">
        <f t="shared" si="252"/>
        <v>3.0700543434141827</v>
      </c>
    </row>
    <row r="2060" spans="1:11" ht="13.5" x14ac:dyDescent="0.25">
      <c r="A2060" s="3">
        <f>TITRES_STAT!B2063</f>
        <v>45302</v>
      </c>
      <c r="B2060" s="5">
        <f>TITRES_STAT!D2063</f>
        <v>2.9727999999999999</v>
      </c>
      <c r="C2060" s="2">
        <f t="shared" si="253"/>
        <v>5.0599999999999756E-2</v>
      </c>
      <c r="D2060" s="2">
        <f t="shared" si="254"/>
        <v>2.9794999999999998</v>
      </c>
      <c r="E2060" s="2">
        <f t="shared" ref="E2060:E2123" si="256">AVERAGE(B2051:B2060)</f>
        <v>3.0131899999999998</v>
      </c>
      <c r="F2060" s="2">
        <f t="shared" si="249"/>
        <v>3.0245649999999995</v>
      </c>
      <c r="G2060" s="2">
        <f t="shared" si="251"/>
        <v>3.0482259999999997</v>
      </c>
      <c r="H2060" s="2">
        <f t="shared" si="255"/>
        <v>3.2360694999999966</v>
      </c>
      <c r="I2060" s="2">
        <f t="array" ref="I2060">SUMPRODUCT(B2044:B2063, (ROW(B2044:B2063)-ROW(B2044)+1)) / (20*21/2)</f>
        <v>2.9848761904761907</v>
      </c>
      <c r="J2060" s="2">
        <f t="shared" si="250"/>
        <v>3.0192081533817872</v>
      </c>
      <c r="K2060" s="2">
        <f t="shared" si="252"/>
        <v>3.0662404475940188</v>
      </c>
    </row>
    <row r="2061" spans="1:11" ht="13.5" x14ac:dyDescent="0.25">
      <c r="A2061" s="3">
        <f>TITRES_STAT!B2064</f>
        <v>45303</v>
      </c>
      <c r="B2061" s="5">
        <f>TITRES_STAT!D2064</f>
        <v>2.9390999999999998</v>
      </c>
      <c r="C2061" s="2">
        <f t="shared" si="253"/>
        <v>-3.3700000000000063E-2</v>
      </c>
      <c r="D2061" s="2">
        <f t="shared" si="254"/>
        <v>2.9626600000000001</v>
      </c>
      <c r="E2061" s="2">
        <f t="shared" si="256"/>
        <v>2.9980299999999995</v>
      </c>
      <c r="F2061" s="2">
        <f t="shared" si="249"/>
        <v>3.0190899999999998</v>
      </c>
      <c r="G2061" s="2">
        <f t="shared" si="251"/>
        <v>3.0451939999999995</v>
      </c>
      <c r="H2061" s="2">
        <f t="shared" si="255"/>
        <v>3.2362799999999972</v>
      </c>
      <c r="I2061" s="2">
        <f t="array" ref="I2061">SUMPRODUCT(B2045:B2064, (ROW(B2045:B2064)-ROW(B2045)+1)) / (20*21/2)</f>
        <v>2.9737319047619053</v>
      </c>
      <c r="J2061" s="2">
        <f t="shared" si="250"/>
        <v>3.0115788054406645</v>
      </c>
      <c r="K2061" s="2">
        <f t="shared" si="252"/>
        <v>3.061254547688371</v>
      </c>
    </row>
    <row r="2062" spans="1:11" ht="13.5" x14ac:dyDescent="0.25">
      <c r="A2062" s="3">
        <f>TITRES_STAT!B2065</f>
        <v>45306</v>
      </c>
      <c r="B2062" s="5">
        <f>TITRES_STAT!D2065</f>
        <v>2.8801000000000001</v>
      </c>
      <c r="C2062" s="2">
        <f t="shared" si="253"/>
        <v>-5.8999999999999719E-2</v>
      </c>
      <c r="D2062" s="2">
        <f t="shared" si="254"/>
        <v>2.9340199999999999</v>
      </c>
      <c r="E2062" s="2">
        <f t="shared" si="256"/>
        <v>2.9828699999999997</v>
      </c>
      <c r="F2062" s="2">
        <f t="shared" si="249"/>
        <v>3.0115099999999999</v>
      </c>
      <c r="G2062" s="2">
        <f t="shared" si="251"/>
        <v>3.0421619999999994</v>
      </c>
      <c r="H2062" s="2">
        <f t="shared" si="255"/>
        <v>3.236574499999997</v>
      </c>
      <c r="I2062" s="2">
        <f t="array" ref="I2062">SUMPRODUCT(B2046:B2065, (ROW(B2046:B2065)-ROW(B2046)+1)) / (20*21/2)</f>
        <v>2.9607395238095235</v>
      </c>
      <c r="J2062" s="2">
        <f t="shared" si="250"/>
        <v>2.9990570144463153</v>
      </c>
      <c r="K2062" s="2">
        <f t="shared" si="252"/>
        <v>3.0541504477790231</v>
      </c>
    </row>
    <row r="2063" spans="1:11" ht="13.5" x14ac:dyDescent="0.25">
      <c r="A2063" s="3">
        <f>TITRES_STAT!B2066</f>
        <v>45307</v>
      </c>
      <c r="B2063" s="5">
        <f>TITRES_STAT!D2066</f>
        <v>2.9138000000000002</v>
      </c>
      <c r="C2063" s="2">
        <f t="shared" si="253"/>
        <v>3.3700000000000063E-2</v>
      </c>
      <c r="D2063" s="2">
        <f t="shared" si="254"/>
        <v>2.9256000000000002</v>
      </c>
      <c r="E2063" s="2">
        <f t="shared" si="256"/>
        <v>2.9710799999999997</v>
      </c>
      <c r="F2063" s="2">
        <f t="shared" si="249"/>
        <v>3.0056149999999997</v>
      </c>
      <c r="G2063" s="2">
        <f t="shared" si="251"/>
        <v>3.04115</v>
      </c>
      <c r="H2063" s="2">
        <f t="shared" si="255"/>
        <v>3.2368269999999972</v>
      </c>
      <c r="I2063" s="2">
        <f t="array" ref="I2063">SUMPRODUCT(B2047:B2066, (ROW(B2047:B2066)-ROW(B2047)+1)) / (20*21/2)</f>
        <v>2.9444195238095237</v>
      </c>
      <c r="J2063" s="2">
        <f t="shared" si="250"/>
        <v>2.9909372987847616</v>
      </c>
      <c r="K2063" s="2">
        <f t="shared" si="252"/>
        <v>3.048646508650434</v>
      </c>
    </row>
    <row r="2064" spans="1:11" ht="13.5" x14ac:dyDescent="0.25">
      <c r="A2064" s="3">
        <f>TITRES_STAT!B2067</f>
        <v>45308</v>
      </c>
      <c r="B2064" s="5">
        <f>TITRES_STAT!D2067</f>
        <v>2.8885999999999998</v>
      </c>
      <c r="C2064" s="2">
        <f t="shared" si="253"/>
        <v>-2.5200000000000333E-2</v>
      </c>
      <c r="D2064" s="2">
        <f t="shared" si="254"/>
        <v>2.9188800000000001</v>
      </c>
      <c r="E2064" s="2">
        <f t="shared" si="256"/>
        <v>2.9567699999999997</v>
      </c>
      <c r="F2064" s="2">
        <f t="shared" si="249"/>
        <v>2.9997200000000004</v>
      </c>
      <c r="G2064" s="2">
        <f t="shared" si="251"/>
        <v>3.0382880000000001</v>
      </c>
      <c r="H2064" s="2">
        <f t="shared" si="255"/>
        <v>3.2370374999999973</v>
      </c>
      <c r="I2064" s="2">
        <f t="array" ref="I2064">SUMPRODUCT(B2048:B2067, (ROW(B2048:B2067)-ROW(B2048)+1)) / (20*21/2)</f>
        <v>2.9329109523809516</v>
      </c>
      <c r="J2064" s="2">
        <f t="shared" si="250"/>
        <v>2.981190889376689</v>
      </c>
      <c r="K2064" s="2">
        <f t="shared" si="252"/>
        <v>3.0423701749778682</v>
      </c>
    </row>
    <row r="2065" spans="1:11" ht="13.5" x14ac:dyDescent="0.25">
      <c r="A2065" s="3">
        <f>TITRES_STAT!B2068</f>
        <v>45309</v>
      </c>
      <c r="B2065" s="5">
        <f>TITRES_STAT!D2068</f>
        <v>2.8633000000000002</v>
      </c>
      <c r="C2065" s="2">
        <f t="shared" si="253"/>
        <v>-2.5299999999999656E-2</v>
      </c>
      <c r="D2065" s="2">
        <f t="shared" si="254"/>
        <v>2.8969800000000001</v>
      </c>
      <c r="E2065" s="2">
        <f t="shared" si="256"/>
        <v>2.9382399999999995</v>
      </c>
      <c r="F2065" s="2">
        <f t="shared" si="249"/>
        <v>2.9925600000000001</v>
      </c>
      <c r="G2065" s="2">
        <f t="shared" si="251"/>
        <v>3.0334040000000004</v>
      </c>
      <c r="H2065" s="2">
        <f t="shared" si="255"/>
        <v>3.2370374999999973</v>
      </c>
      <c r="I2065" s="2">
        <f t="array" ref="I2065">SUMPRODUCT(B2049:B2068, (ROW(B2049:B2068)-ROW(B2049)+1)) / (20*21/2)</f>
        <v>2.9215247619047617</v>
      </c>
      <c r="J2065" s="2">
        <f t="shared" si="250"/>
        <v>2.9699631856265283</v>
      </c>
      <c r="K2065" s="2">
        <f t="shared" si="252"/>
        <v>3.0353478151748146</v>
      </c>
    </row>
    <row r="2066" spans="1:11" ht="13.5" x14ac:dyDescent="0.25">
      <c r="A2066" s="3">
        <f>TITRES_STAT!B2069</f>
        <v>45310</v>
      </c>
      <c r="B2066" s="5">
        <f>TITRES_STAT!D2069</f>
        <v>2.8212000000000002</v>
      </c>
      <c r="C2066" s="2">
        <f t="shared" si="253"/>
        <v>-4.2100000000000026E-2</v>
      </c>
      <c r="D2066" s="2">
        <f t="shared" si="254"/>
        <v>2.8734000000000002</v>
      </c>
      <c r="E2066" s="2">
        <f t="shared" si="256"/>
        <v>2.9180299999999999</v>
      </c>
      <c r="F2066" s="2">
        <f t="shared" si="249"/>
        <v>2.9841400000000005</v>
      </c>
      <c r="G2066" s="2">
        <f t="shared" si="251"/>
        <v>3.0276780000000003</v>
      </c>
      <c r="H2066" s="2">
        <f t="shared" si="255"/>
        <v>3.2367849999999971</v>
      </c>
      <c r="I2066" s="2">
        <f t="array" ref="I2066">SUMPRODUCT(B2050:B2069, (ROW(B2050:B2069)-ROW(B2050)+1)) / (20*21/2)</f>
        <v>2.9093709523809523</v>
      </c>
      <c r="J2066" s="2">
        <f t="shared" si="250"/>
        <v>2.9557952631859066</v>
      </c>
      <c r="K2066" s="2">
        <f t="shared" si="252"/>
        <v>3.0269498616385473</v>
      </c>
    </row>
    <row r="2067" spans="1:11" ht="13.5" x14ac:dyDescent="0.25">
      <c r="A2067" s="3">
        <f>TITRES_STAT!B2070</f>
        <v>45313</v>
      </c>
      <c r="B2067" s="5">
        <f>TITRES_STAT!D2070</f>
        <v>2.8633000000000002</v>
      </c>
      <c r="C2067" s="2">
        <f t="shared" si="253"/>
        <v>4.2100000000000026E-2</v>
      </c>
      <c r="D2067" s="2">
        <f t="shared" si="254"/>
        <v>2.8700400000000004</v>
      </c>
      <c r="E2067" s="2">
        <f t="shared" si="256"/>
        <v>2.9020299999999999</v>
      </c>
      <c r="F2067" s="2">
        <f t="shared" si="249"/>
        <v>2.9744550000000003</v>
      </c>
      <c r="G2067" s="2">
        <f t="shared" si="251"/>
        <v>3.0227940000000002</v>
      </c>
      <c r="H2067" s="2">
        <f t="shared" si="255"/>
        <v>3.2364059999999979</v>
      </c>
      <c r="I2067" s="2">
        <f t="array" ref="I2067">SUMPRODUCT(B2051:B2070, (ROW(B2051:B2070)-ROW(B2051)+1)) / (20*21/2)</f>
        <v>2.9143476190476192</v>
      </c>
      <c r="J2067" s="2">
        <f t="shared" si="250"/>
        <v>2.9469861905015344</v>
      </c>
      <c r="K2067" s="2">
        <f t="shared" si="252"/>
        <v>3.0205322200056632</v>
      </c>
    </row>
    <row r="2068" spans="1:11" ht="13.5" x14ac:dyDescent="0.25">
      <c r="A2068" s="3">
        <f>TITRES_STAT!B2071</f>
        <v>45314</v>
      </c>
      <c r="B2068" s="5">
        <f>TITRES_STAT!D2071</f>
        <v>2.8549000000000002</v>
      </c>
      <c r="C2068" s="2">
        <f t="shared" si="253"/>
        <v>-8.3999999999999631E-3</v>
      </c>
      <c r="D2068" s="2">
        <f t="shared" si="254"/>
        <v>2.8582600000000005</v>
      </c>
      <c r="E2068" s="2">
        <f t="shared" si="256"/>
        <v>2.8919299999999999</v>
      </c>
      <c r="F2068" s="2">
        <f t="shared" ref="F2068:F2131" si="257">AVERAGE(B2049:B2068)</f>
        <v>2.9656150000000006</v>
      </c>
      <c r="G2068" s="2">
        <f t="shared" si="251"/>
        <v>3.0184160000000002</v>
      </c>
      <c r="H2068" s="2">
        <f t="shared" si="255"/>
        <v>3.2355219999999978</v>
      </c>
      <c r="I2068" s="2">
        <f t="array" ref="I2068">SUMPRODUCT(B2052:B2071, (ROW(B2052:B2071)-ROW(B2052)+1)) / (20*21/2)</f>
        <v>2.9197252380952379</v>
      </c>
      <c r="J2068" s="2">
        <f t="shared" si="250"/>
        <v>2.938216077120436</v>
      </c>
      <c r="K2068" s="2">
        <f t="shared" si="252"/>
        <v>3.0140368388289707</v>
      </c>
    </row>
    <row r="2069" spans="1:11" ht="13.5" x14ac:dyDescent="0.25">
      <c r="A2069" s="3">
        <f>TITRES_STAT!B2072</f>
        <v>45315</v>
      </c>
      <c r="B2069" s="5">
        <f>TITRES_STAT!D2072</f>
        <v>2.8380000000000001</v>
      </c>
      <c r="C2069" s="2">
        <f t="shared" si="253"/>
        <v>-1.6900000000000137E-2</v>
      </c>
      <c r="D2069" s="2">
        <f t="shared" si="254"/>
        <v>2.8481399999999999</v>
      </c>
      <c r="E2069" s="2">
        <f t="shared" si="256"/>
        <v>2.8835100000000002</v>
      </c>
      <c r="F2069" s="2">
        <f t="shared" si="257"/>
        <v>2.9542449999999998</v>
      </c>
      <c r="G2069" s="2">
        <f t="shared" si="251"/>
        <v>3.0138680000000004</v>
      </c>
      <c r="H2069" s="2">
        <f t="shared" si="255"/>
        <v>3.2340899999999975</v>
      </c>
      <c r="I2069" s="2">
        <f t="array" ref="I2069">SUMPRODUCT(B2053:B2072, (ROW(B2053:B2072)-ROW(B2053)+1)) / (20*21/2)</f>
        <v>2.9238942857142862</v>
      </c>
      <c r="J2069" s="2">
        <f t="shared" ref="J2069:J2132" si="258">$J$4*B2069+J2068*(1-$J$4)</f>
        <v>2.9286716888232518</v>
      </c>
      <c r="K2069" s="2">
        <f t="shared" si="252"/>
        <v>3.0071334333846975</v>
      </c>
    </row>
    <row r="2070" spans="1:11" ht="13.5" x14ac:dyDescent="0.25">
      <c r="A2070" s="3">
        <f>TITRES_STAT!B2073</f>
        <v>45316</v>
      </c>
      <c r="B2070" s="5">
        <f>TITRES_STAT!D2073</f>
        <v>3.0065</v>
      </c>
      <c r="C2070" s="2">
        <f t="shared" si="253"/>
        <v>0.16849999999999987</v>
      </c>
      <c r="D2070" s="2">
        <f t="shared" si="254"/>
        <v>2.8767800000000001</v>
      </c>
      <c r="E2070" s="2">
        <f t="shared" si="256"/>
        <v>2.8868800000000001</v>
      </c>
      <c r="F2070" s="2">
        <f t="shared" si="257"/>
        <v>2.9500350000000002</v>
      </c>
      <c r="G2070" s="2">
        <f t="shared" si="251"/>
        <v>3.0108380000000001</v>
      </c>
      <c r="H2070" s="2">
        <f t="shared" si="255"/>
        <v>3.2337534999999979</v>
      </c>
      <c r="I2070" s="2">
        <f t="array" ref="I2070">SUMPRODUCT(B2054:B2073, (ROW(B2054:B2073)-ROW(B2054)+1)) / (20*21/2)</f>
        <v>2.9306733333333335</v>
      </c>
      <c r="J2070" s="2">
        <f t="shared" si="258"/>
        <v>2.936083908935323</v>
      </c>
      <c r="K2070" s="2">
        <f t="shared" si="252"/>
        <v>3.0071085928598076</v>
      </c>
    </row>
    <row r="2071" spans="1:11" ht="13.5" x14ac:dyDescent="0.25">
      <c r="A2071" s="3">
        <f>TITRES_STAT!B2074</f>
        <v>45317</v>
      </c>
      <c r="B2071" s="5">
        <f>TITRES_STAT!D2074</f>
        <v>3.0065</v>
      </c>
      <c r="C2071" s="2">
        <f t="shared" si="253"/>
        <v>0</v>
      </c>
      <c r="D2071" s="2">
        <f t="shared" si="254"/>
        <v>2.9138399999999995</v>
      </c>
      <c r="E2071" s="2">
        <f t="shared" si="256"/>
        <v>2.8936199999999999</v>
      </c>
      <c r="F2071" s="2">
        <f t="shared" si="257"/>
        <v>2.9458250000000001</v>
      </c>
      <c r="G2071" s="2">
        <f t="shared" si="251"/>
        <v>3.0086499999999994</v>
      </c>
      <c r="H2071" s="2">
        <f t="shared" si="255"/>
        <v>3.2333324999999977</v>
      </c>
      <c r="I2071" s="2">
        <f t="array" ref="I2071">SUMPRODUCT(B2055:B2074, (ROW(B2055:B2074)-ROW(B2055)+1)) / (20*21/2)</f>
        <v>2.9407419047619046</v>
      </c>
      <c r="J2071" s="2">
        <f t="shared" si="258"/>
        <v>2.9427902033224349</v>
      </c>
      <c r="K2071" s="2">
        <f t="shared" si="252"/>
        <v>3.0070847264731486</v>
      </c>
    </row>
    <row r="2072" spans="1:11" ht="13.5" x14ac:dyDescent="0.25">
      <c r="A2072" s="3">
        <f>TITRES_STAT!B2075</f>
        <v>45320</v>
      </c>
      <c r="B2072" s="5">
        <f>TITRES_STAT!D2075</f>
        <v>2.9895999999999998</v>
      </c>
      <c r="C2072" s="2">
        <f t="shared" si="253"/>
        <v>-1.6900000000000137E-2</v>
      </c>
      <c r="D2072" s="2">
        <f t="shared" si="254"/>
        <v>2.9390999999999998</v>
      </c>
      <c r="E2072" s="2">
        <f t="shared" si="256"/>
        <v>2.9045700000000001</v>
      </c>
      <c r="F2072" s="2">
        <f t="shared" si="257"/>
        <v>2.9437200000000003</v>
      </c>
      <c r="G2072" s="2">
        <f t="shared" si="251"/>
        <v>3.0066279999999996</v>
      </c>
      <c r="H2072" s="2">
        <f t="shared" si="255"/>
        <v>3.2328269999999981</v>
      </c>
      <c r="I2072" s="2">
        <f t="array" ref="I2072">SUMPRODUCT(B2056:B2075, (ROW(B2056:B2075)-ROW(B2056)+1)) / (20*21/2)</f>
        <v>2.9491204761904761</v>
      </c>
      <c r="J2072" s="2">
        <f t="shared" si="258"/>
        <v>2.9472482791964887</v>
      </c>
      <c r="K2072" s="2">
        <f t="shared" si="252"/>
        <v>3.0063990509251823</v>
      </c>
    </row>
    <row r="2073" spans="1:11" ht="13.5" x14ac:dyDescent="0.25">
      <c r="A2073" s="3">
        <f>TITRES_STAT!B2076</f>
        <v>45321</v>
      </c>
      <c r="B2073" s="5">
        <f>TITRES_STAT!D2076</f>
        <v>3.0148999999999999</v>
      </c>
      <c r="C2073" s="2">
        <f t="shared" si="253"/>
        <v>2.53000000000001E-2</v>
      </c>
      <c r="D2073" s="2">
        <f t="shared" si="254"/>
        <v>2.9710999999999999</v>
      </c>
      <c r="E2073" s="2">
        <f t="shared" si="256"/>
        <v>2.9146799999999997</v>
      </c>
      <c r="F2073" s="2">
        <f t="shared" si="257"/>
        <v>2.9428800000000002</v>
      </c>
      <c r="G2073" s="2">
        <f t="shared" si="251"/>
        <v>3.0059539999999991</v>
      </c>
      <c r="H2073" s="2">
        <f t="shared" si="255"/>
        <v>3.232953499999998</v>
      </c>
      <c r="I2073" s="2">
        <f t="array" ref="I2073">SUMPRODUCT(B2057:B2076, (ROW(B2057:B2076)-ROW(B2057)+1)) / (20*21/2)</f>
        <v>2.9575795238095237</v>
      </c>
      <c r="J2073" s="2">
        <f t="shared" si="258"/>
        <v>2.9536913002253944</v>
      </c>
      <c r="K2073" s="2">
        <f t="shared" si="252"/>
        <v>3.0067324214771363</v>
      </c>
    </row>
    <row r="2074" spans="1:11" ht="13.5" x14ac:dyDescent="0.25">
      <c r="A2074" s="3">
        <f>TITRES_STAT!B2077</f>
        <v>45322</v>
      </c>
      <c r="B2074" s="5">
        <f>TITRES_STAT!D2077</f>
        <v>3.0486</v>
      </c>
      <c r="C2074" s="2">
        <f t="shared" si="253"/>
        <v>3.3700000000000063E-2</v>
      </c>
      <c r="D2074" s="2">
        <f t="shared" si="254"/>
        <v>3.0132199999999996</v>
      </c>
      <c r="E2074" s="2">
        <f t="shared" si="256"/>
        <v>2.9306799999999997</v>
      </c>
      <c r="F2074" s="2">
        <f t="shared" si="257"/>
        <v>2.9437250000000001</v>
      </c>
      <c r="G2074" s="2">
        <f t="shared" si="251"/>
        <v>3.0059539999999991</v>
      </c>
      <c r="H2074" s="2">
        <f t="shared" si="255"/>
        <v>3.2330379999999987</v>
      </c>
      <c r="I2074" s="2">
        <f t="array" ref="I2074">SUMPRODUCT(B2058:B2077, (ROW(B2058:B2077)-ROW(B2058)+1)) / (20*21/2)</f>
        <v>2.9732176190476194</v>
      </c>
      <c r="J2074" s="2">
        <f t="shared" si="258"/>
        <v>2.9627302240134519</v>
      </c>
      <c r="K2074" s="2">
        <f t="shared" si="252"/>
        <v>3.0083742873015624</v>
      </c>
    </row>
    <row r="2075" spans="1:11" ht="13.5" x14ac:dyDescent="0.25">
      <c r="A2075" s="3">
        <f>TITRES_STAT!B2078</f>
        <v>45323</v>
      </c>
      <c r="B2075" s="5">
        <f>TITRES_STAT!D2078</f>
        <v>3.0316999999999998</v>
      </c>
      <c r="C2075" s="2">
        <f t="shared" si="253"/>
        <v>-1.6900000000000137E-2</v>
      </c>
      <c r="D2075" s="2">
        <f t="shared" si="254"/>
        <v>3.0182600000000002</v>
      </c>
      <c r="E2075" s="2">
        <f t="shared" si="256"/>
        <v>2.9475199999999999</v>
      </c>
      <c r="F2075" s="2">
        <f t="shared" si="257"/>
        <v>2.9428800000000002</v>
      </c>
      <c r="G2075" s="2">
        <f t="shared" si="251"/>
        <v>3.0051119999999991</v>
      </c>
      <c r="H2075" s="2">
        <f t="shared" si="255"/>
        <v>3.2328274999999977</v>
      </c>
      <c r="I2075" s="2">
        <f t="array" ref="I2075">SUMPRODUCT(B2059:B2078, (ROW(B2059:B2078)-ROW(B2059)+1)) / (20*21/2)</f>
        <v>2.9916642857142857</v>
      </c>
      <c r="J2075" s="2">
        <f t="shared" si="258"/>
        <v>2.9692987741074086</v>
      </c>
      <c r="K2075" s="2">
        <f t="shared" si="252"/>
        <v>3.0092890211328736</v>
      </c>
    </row>
    <row r="2076" spans="1:11" ht="13.5" x14ac:dyDescent="0.25">
      <c r="A2076" s="3">
        <f>TITRES_STAT!B2079</f>
        <v>45324</v>
      </c>
      <c r="B2076" s="5">
        <f>TITRES_STAT!D2079</f>
        <v>3.0316999999999998</v>
      </c>
      <c r="C2076" s="2">
        <f t="shared" si="253"/>
        <v>0</v>
      </c>
      <c r="D2076" s="2">
        <f t="shared" si="254"/>
        <v>3.0233000000000003</v>
      </c>
      <c r="E2076" s="2">
        <f t="shared" si="256"/>
        <v>2.9685700000000002</v>
      </c>
      <c r="F2076" s="2">
        <f t="shared" si="257"/>
        <v>2.9433000000000002</v>
      </c>
      <c r="G2076" s="2">
        <f t="shared" si="251"/>
        <v>3.0044379999999995</v>
      </c>
      <c r="H2076" s="2">
        <f t="shared" si="255"/>
        <v>3.2325744999999984</v>
      </c>
      <c r="I2076" s="2">
        <f t="array" ref="I2076">SUMPRODUCT(B2060:B2079, (ROW(B2060:B2079)-ROW(B2060)+1)) / (20*21/2)</f>
        <v>3.0100285714285713</v>
      </c>
      <c r="J2076" s="2">
        <f t="shared" si="258"/>
        <v>2.9752417480019409</v>
      </c>
      <c r="K2076" s="2">
        <f t="shared" si="252"/>
        <v>3.0101678830492316</v>
      </c>
    </row>
    <row r="2077" spans="1:11" ht="13.5" x14ac:dyDescent="0.25">
      <c r="A2077" s="3">
        <f>TITRES_STAT!B2080</f>
        <v>45327</v>
      </c>
      <c r="B2077" s="5">
        <f>TITRES_STAT!D2080</f>
        <v>3.1074999999999999</v>
      </c>
      <c r="C2077" s="2">
        <f t="shared" si="253"/>
        <v>7.580000000000009E-2</v>
      </c>
      <c r="D2077" s="2">
        <f t="shared" si="254"/>
        <v>3.0468799999999998</v>
      </c>
      <c r="E2077" s="2">
        <f t="shared" si="256"/>
        <v>2.9929900000000003</v>
      </c>
      <c r="F2077" s="2">
        <f t="shared" si="257"/>
        <v>2.9475100000000003</v>
      </c>
      <c r="G2077" s="2">
        <f t="shared" si="251"/>
        <v>3.0059539999999991</v>
      </c>
      <c r="H2077" s="2">
        <f t="shared" si="255"/>
        <v>3.2330794999999988</v>
      </c>
      <c r="I2077" s="2">
        <f t="array" ref="I2077">SUMPRODUCT(B2061:B2080, (ROW(B2061:B2080)-ROW(B2061)+1)) / (20*21/2)</f>
        <v>3.0225004761904763</v>
      </c>
      <c r="J2077" s="2">
        <f t="shared" si="258"/>
        <v>2.9878377720017562</v>
      </c>
      <c r="K2077" s="2">
        <f t="shared" si="252"/>
        <v>3.0139848288120072</v>
      </c>
    </row>
    <row r="2078" spans="1:11" ht="13.5" x14ac:dyDescent="0.25">
      <c r="A2078" s="3">
        <f>TITRES_STAT!B2081</f>
        <v>45328</v>
      </c>
      <c r="B2078" s="5">
        <f>TITRES_STAT!D2081</f>
        <v>3.1412</v>
      </c>
      <c r="C2078" s="2">
        <f t="shared" si="253"/>
        <v>3.3700000000000063E-2</v>
      </c>
      <c r="D2078" s="2">
        <f t="shared" si="254"/>
        <v>3.0721399999999996</v>
      </c>
      <c r="E2078" s="2">
        <f t="shared" si="256"/>
        <v>3.0216200000000004</v>
      </c>
      <c r="F2078" s="2">
        <f t="shared" si="257"/>
        <v>2.9567750000000004</v>
      </c>
      <c r="G2078" s="2">
        <f t="shared" si="251"/>
        <v>3.0073019999999997</v>
      </c>
      <c r="H2078" s="2">
        <f t="shared" si="255"/>
        <v>3.2337529999999988</v>
      </c>
      <c r="I2078" s="2">
        <f t="array" ref="I2078">SUMPRODUCT(B2062:B2081, (ROW(B2062:B2081)-ROW(B2062)+1)) / (20*21/2)</f>
        <v>3.0311614285714286</v>
      </c>
      <c r="J2078" s="2">
        <f t="shared" si="258"/>
        <v>3.0024436984777796</v>
      </c>
      <c r="K2078" s="2">
        <f t="shared" si="252"/>
        <v>3.0189736590546739</v>
      </c>
    </row>
    <row r="2079" spans="1:11" ht="13.5" x14ac:dyDescent="0.25">
      <c r="A2079" s="3">
        <f>TITRES_STAT!B2082</f>
        <v>45329</v>
      </c>
      <c r="B2079" s="5">
        <f>TITRES_STAT!D2082</f>
        <v>3.1496</v>
      </c>
      <c r="C2079" s="2">
        <f t="shared" si="253"/>
        <v>8.3999999999999631E-3</v>
      </c>
      <c r="D2079" s="2">
        <f t="shared" si="254"/>
        <v>3.0923399999999996</v>
      </c>
      <c r="E2079" s="2">
        <f t="shared" si="256"/>
        <v>3.0527800000000003</v>
      </c>
      <c r="F2079" s="2">
        <f t="shared" si="257"/>
        <v>2.9681450000000003</v>
      </c>
      <c r="G2079" s="2">
        <f t="shared" si="251"/>
        <v>3.0088179999999998</v>
      </c>
      <c r="H2079" s="2">
        <f t="shared" si="255"/>
        <v>3.2341319999999989</v>
      </c>
      <c r="I2079" s="2">
        <f t="array" ref="I2079">SUMPRODUCT(B2063:B2082, (ROW(B2063:B2082)-ROW(B2063)+1)) / (20*21/2)</f>
        <v>3.0352114285714293</v>
      </c>
      <c r="J2079" s="2">
        <f t="shared" si="258"/>
        <v>3.0164585843370384</v>
      </c>
      <c r="K2079" s="2">
        <f t="shared" si="252"/>
        <v>3.024096260660373</v>
      </c>
    </row>
    <row r="2080" spans="1:11" ht="13.5" x14ac:dyDescent="0.25">
      <c r="A2080" s="3">
        <f>TITRES_STAT!B2083</f>
        <v>45330</v>
      </c>
      <c r="B2080" s="5">
        <f>TITRES_STAT!D2083</f>
        <v>3.0991</v>
      </c>
      <c r="C2080" s="2">
        <f t="shared" si="253"/>
        <v>-5.0499999999999989E-2</v>
      </c>
      <c r="D2080" s="2">
        <f t="shared" si="254"/>
        <v>3.10582</v>
      </c>
      <c r="E2080" s="2">
        <f t="shared" si="256"/>
        <v>3.0620400000000001</v>
      </c>
      <c r="F2080" s="2">
        <f t="shared" si="257"/>
        <v>2.9744599999999997</v>
      </c>
      <c r="G2080" s="2">
        <f t="shared" si="251"/>
        <v>3.009323999999999</v>
      </c>
      <c r="H2080" s="2">
        <f t="shared" si="255"/>
        <v>3.2335844999999996</v>
      </c>
      <c r="I2080" s="2">
        <f t="array" ref="I2080">SUMPRODUCT(B2064:B2083, (ROW(B2064:B2083)-ROW(B2064)+1)) / (20*21/2)</f>
        <v>3.0353699999999999</v>
      </c>
      <c r="J2080" s="2">
        <f t="shared" si="258"/>
        <v>3.0243291953525588</v>
      </c>
      <c r="K2080" s="2">
        <f t="shared" si="252"/>
        <v>3.0270375837717309</v>
      </c>
    </row>
    <row r="2081" spans="1:11" ht="13.5" x14ac:dyDescent="0.25">
      <c r="A2081" s="3">
        <f>TITRES_STAT!B2084</f>
        <v>45331</v>
      </c>
      <c r="B2081" s="5">
        <f>TITRES_STAT!D2084</f>
        <v>3.0653999999999999</v>
      </c>
      <c r="C2081" s="2">
        <f t="shared" si="253"/>
        <v>-3.3700000000000063E-2</v>
      </c>
      <c r="D2081" s="2">
        <f t="shared" si="254"/>
        <v>3.1125599999999998</v>
      </c>
      <c r="E2081" s="2">
        <f t="shared" si="256"/>
        <v>3.0679300000000005</v>
      </c>
      <c r="F2081" s="2">
        <f t="shared" si="257"/>
        <v>2.980775</v>
      </c>
      <c r="G2081" s="2">
        <f t="shared" si="251"/>
        <v>3.0091559999999991</v>
      </c>
      <c r="H2081" s="2">
        <f t="shared" si="255"/>
        <v>3.2329104999999987</v>
      </c>
      <c r="I2081" s="2">
        <f t="array" ref="I2081">SUMPRODUCT(B2065:B2084, (ROW(B2065:B2084)-ROW(B2065)+1)) / (20*21/2)</f>
        <v>3.0375771428571432</v>
      </c>
      <c r="J2081" s="2">
        <f t="shared" si="258"/>
        <v>3.0282407005570771</v>
      </c>
      <c r="K2081" s="2">
        <f t="shared" si="252"/>
        <v>3.0285419922512711</v>
      </c>
    </row>
    <row r="2082" spans="1:11" ht="13.5" x14ac:dyDescent="0.25">
      <c r="A2082" s="3">
        <f>TITRES_STAT!B2085</f>
        <v>45334</v>
      </c>
      <c r="B2082" s="5">
        <f>TITRES_STAT!D2085</f>
        <v>3.0232999999999999</v>
      </c>
      <c r="C2082" s="2">
        <f t="shared" si="253"/>
        <v>-4.2100000000000026E-2</v>
      </c>
      <c r="D2082" s="2">
        <f t="shared" si="254"/>
        <v>3.09572</v>
      </c>
      <c r="E2082" s="2">
        <f t="shared" si="256"/>
        <v>3.0712999999999999</v>
      </c>
      <c r="F2082" s="2">
        <f t="shared" si="257"/>
        <v>2.9879349999999998</v>
      </c>
      <c r="G2082" s="2">
        <f t="shared" si="251"/>
        <v>3.0086499999999994</v>
      </c>
      <c r="H2082" s="2">
        <f t="shared" si="255"/>
        <v>3.2316894999999994</v>
      </c>
      <c r="I2082" s="2">
        <f t="array" ref="I2082">SUMPRODUCT(B2066:B2085, (ROW(B2066:B2085)-ROW(B2066)+1)) / (20*21/2)</f>
        <v>3.039182857142857</v>
      </c>
      <c r="J2082" s="2">
        <f t="shared" si="258"/>
        <v>3.027770157646879</v>
      </c>
      <c r="K2082" s="2">
        <f t="shared" si="252"/>
        <v>3.028336423927692</v>
      </c>
    </row>
    <row r="2083" spans="1:11" ht="13.5" x14ac:dyDescent="0.25">
      <c r="A2083" s="3">
        <f>TITRES_STAT!B2086</f>
        <v>45335</v>
      </c>
      <c r="B2083" s="5">
        <f>TITRES_STAT!D2086</f>
        <v>2.9895999999999998</v>
      </c>
      <c r="C2083" s="2">
        <f t="shared" si="253"/>
        <v>-3.3700000000000063E-2</v>
      </c>
      <c r="D2083" s="2">
        <f t="shared" si="254"/>
        <v>3.0653999999999995</v>
      </c>
      <c r="E2083" s="2">
        <f t="shared" si="256"/>
        <v>3.0687699999999998</v>
      </c>
      <c r="F2083" s="2">
        <f t="shared" si="257"/>
        <v>2.9917249999999997</v>
      </c>
      <c r="G2083" s="2">
        <f t="shared" si="251"/>
        <v>3.0074699999999996</v>
      </c>
      <c r="H2083" s="2">
        <f t="shared" si="255"/>
        <v>3.230383999999999</v>
      </c>
      <c r="I2083" s="2">
        <f t="array" ref="I2083">SUMPRODUCT(B2067:B2086, (ROW(B2067:B2086)-ROW(B2067)+1)) / (20*21/2)</f>
        <v>3.0368571428571429</v>
      </c>
      <c r="J2083" s="2">
        <f t="shared" si="258"/>
        <v>3.0241349045376524</v>
      </c>
      <c r="K2083" s="2">
        <f t="shared" si="252"/>
        <v>3.0268173484795473</v>
      </c>
    </row>
    <row r="2084" spans="1:11" ht="13.5" x14ac:dyDescent="0.25">
      <c r="A2084" s="3">
        <f>TITRES_STAT!B2087</f>
        <v>45336</v>
      </c>
      <c r="B2084" s="5">
        <f>TITRES_STAT!D2087</f>
        <v>3.0148999999999999</v>
      </c>
      <c r="C2084" s="2">
        <f t="shared" si="253"/>
        <v>2.53000000000001E-2</v>
      </c>
      <c r="D2084" s="2">
        <f t="shared" si="254"/>
        <v>3.0384599999999997</v>
      </c>
      <c r="E2084" s="2">
        <f t="shared" si="256"/>
        <v>3.0653999999999999</v>
      </c>
      <c r="F2084" s="2">
        <f t="shared" si="257"/>
        <v>2.9980399999999996</v>
      </c>
      <c r="G2084" s="2">
        <f t="shared" si="251"/>
        <v>3.0071339999999998</v>
      </c>
      <c r="H2084" s="2">
        <f t="shared" si="255"/>
        <v>3.2294574999999992</v>
      </c>
      <c r="I2084" s="2">
        <f t="array" ref="I2084">SUMPRODUCT(B2068:B2087, (ROW(B2068:B2087)-ROW(B2068)+1)) / (20*21/2)</f>
        <v>3.0305599999999995</v>
      </c>
      <c r="J2084" s="2">
        <f t="shared" si="258"/>
        <v>3.0232553898197807</v>
      </c>
      <c r="K2084" s="2">
        <f t="shared" si="252"/>
        <v>3.0263500014803491</v>
      </c>
    </row>
    <row r="2085" spans="1:11" ht="13.5" x14ac:dyDescent="0.25">
      <c r="A2085" s="3">
        <f>TITRES_STAT!B2088</f>
        <v>45337</v>
      </c>
      <c r="B2085" s="5">
        <f>TITRES_STAT!D2088</f>
        <v>3.0148999999999999</v>
      </c>
      <c r="C2085" s="2">
        <f t="shared" si="253"/>
        <v>0</v>
      </c>
      <c r="D2085" s="2">
        <f t="shared" si="254"/>
        <v>3.02162</v>
      </c>
      <c r="E2085" s="2">
        <f t="shared" si="256"/>
        <v>3.06372</v>
      </c>
      <c r="F2085" s="2">
        <f t="shared" si="257"/>
        <v>3.0056199999999995</v>
      </c>
      <c r="G2085" s="2">
        <f t="shared" si="251"/>
        <v>3.0067979999999999</v>
      </c>
      <c r="H2085" s="2">
        <f t="shared" si="255"/>
        <v>3.2287839999999992</v>
      </c>
      <c r="I2085" s="2">
        <f t="array" ref="I2085">SUMPRODUCT(B2069:B2088, (ROW(B2069:B2088)-ROW(B2069)+1)) / (20*21/2)</f>
        <v>3.0334904761904755</v>
      </c>
      <c r="J2085" s="2">
        <f t="shared" si="258"/>
        <v>3.0224596384083728</v>
      </c>
      <c r="K2085" s="2">
        <f t="shared" si="252"/>
        <v>3.0259009818144529</v>
      </c>
    </row>
    <row r="2086" spans="1:11" ht="13.5" x14ac:dyDescent="0.25">
      <c r="A2086" s="3">
        <f>TITRES_STAT!B2089</f>
        <v>45338</v>
      </c>
      <c r="B2086" s="5">
        <f>TITRES_STAT!D2089</f>
        <v>2.9811999999999999</v>
      </c>
      <c r="C2086" s="2">
        <f t="shared" si="253"/>
        <v>-3.3700000000000063E-2</v>
      </c>
      <c r="D2086" s="2">
        <f t="shared" si="254"/>
        <v>3.0047799999999998</v>
      </c>
      <c r="E2086" s="2">
        <f t="shared" si="256"/>
        <v>3.0586700000000002</v>
      </c>
      <c r="F2086" s="2">
        <f t="shared" si="257"/>
        <v>3.0136199999999995</v>
      </c>
      <c r="G2086" s="2">
        <f t="shared" si="251"/>
        <v>3.0051140000000003</v>
      </c>
      <c r="H2086" s="2">
        <f t="shared" si="255"/>
        <v>3.2281104999999992</v>
      </c>
      <c r="I2086" s="2">
        <f t="array" ref="I2086">SUMPRODUCT(B2070:B2089, (ROW(B2070:B2089)-ROW(B2070)+1)) / (20*21/2)</f>
        <v>3.0403080952380952</v>
      </c>
      <c r="J2086" s="2">
        <f t="shared" si="258"/>
        <v>3.0185301490361467</v>
      </c>
      <c r="K2086" s="2">
        <f t="shared" si="252"/>
        <v>3.0241480021354548</v>
      </c>
    </row>
    <row r="2087" spans="1:11" ht="13.5" x14ac:dyDescent="0.25">
      <c r="A2087" s="3">
        <f>TITRES_STAT!B2090</f>
        <v>45341</v>
      </c>
      <c r="B2087" s="5">
        <f>TITRES_STAT!D2090</f>
        <v>2.9474999999999998</v>
      </c>
      <c r="C2087" s="2">
        <f t="shared" si="253"/>
        <v>-3.3700000000000063E-2</v>
      </c>
      <c r="D2087" s="2">
        <f t="shared" si="254"/>
        <v>2.9896199999999999</v>
      </c>
      <c r="E2087" s="2">
        <f t="shared" si="256"/>
        <v>3.0426700000000002</v>
      </c>
      <c r="F2087" s="2">
        <f t="shared" si="257"/>
        <v>3.0178299999999996</v>
      </c>
      <c r="G2087" s="2">
        <f t="shared" si="251"/>
        <v>3.0029239999999997</v>
      </c>
      <c r="H2087" s="2">
        <f t="shared" si="255"/>
        <v>3.2270579999999991</v>
      </c>
      <c r="I2087" s="2">
        <f t="array" ref="I2087">SUMPRODUCT(B2071:B2090, (ROW(B2071:B2090)-ROW(B2071)+1)) / (20*21/2)</f>
        <v>3.045882380952381</v>
      </c>
      <c r="J2087" s="2">
        <f t="shared" si="258"/>
        <v>3.0117653729374663</v>
      </c>
      <c r="K2087" s="2">
        <f t="shared" si="252"/>
        <v>3.0211421981301432</v>
      </c>
    </row>
    <row r="2088" spans="1:11" ht="13.5" x14ac:dyDescent="0.25">
      <c r="A2088" s="3">
        <f>TITRES_STAT!B2091</f>
        <v>45342</v>
      </c>
      <c r="B2088" s="5">
        <f>TITRES_STAT!D2091</f>
        <v>3.0486</v>
      </c>
      <c r="C2088" s="2">
        <f t="shared" si="253"/>
        <v>0.10110000000000019</v>
      </c>
      <c r="D2088" s="2">
        <f t="shared" si="254"/>
        <v>3.00142</v>
      </c>
      <c r="E2088" s="2">
        <f t="shared" si="256"/>
        <v>3.0334099999999999</v>
      </c>
      <c r="F2088" s="2">
        <f t="shared" si="257"/>
        <v>3.0275150000000002</v>
      </c>
      <c r="G2088" s="2">
        <f t="shared" si="251"/>
        <v>3.0029239999999997</v>
      </c>
      <c r="H2088" s="2">
        <f t="shared" si="255"/>
        <v>3.2265529999999991</v>
      </c>
      <c r="I2088" s="2">
        <f t="array" ref="I2088">SUMPRODUCT(B2072:B2091, (ROW(B2072:B2091)-ROW(B2072)+1)) / (20*21/2)</f>
        <v>3.0502157142857138</v>
      </c>
      <c r="J2088" s="2">
        <f t="shared" si="258"/>
        <v>3.0152734326577075</v>
      </c>
      <c r="K2088" s="2">
        <f t="shared" si="252"/>
        <v>3.0222189746740593</v>
      </c>
    </row>
    <row r="2089" spans="1:11" ht="13.5" x14ac:dyDescent="0.25">
      <c r="A2089" s="3">
        <f>TITRES_STAT!B2092</f>
        <v>45343</v>
      </c>
      <c r="B2089" s="5">
        <f>TITRES_STAT!D2092</f>
        <v>3.0991</v>
      </c>
      <c r="C2089" s="2">
        <f t="shared" si="253"/>
        <v>5.0499999999999989E-2</v>
      </c>
      <c r="D2089" s="2">
        <f t="shared" si="254"/>
        <v>3.0182600000000002</v>
      </c>
      <c r="E2089" s="2">
        <f t="shared" si="256"/>
        <v>3.0283600000000002</v>
      </c>
      <c r="F2089" s="2">
        <f t="shared" si="257"/>
        <v>3.0405699999999998</v>
      </c>
      <c r="G2089" s="2">
        <f t="shared" si="251"/>
        <v>3.0039339999999992</v>
      </c>
      <c r="H2089" s="2">
        <f t="shared" si="255"/>
        <v>3.2268479999999995</v>
      </c>
      <c r="I2089" s="2">
        <f t="array" ref="I2089">SUMPRODUCT(B2073:B2092, (ROW(B2073:B2092)-ROW(B2073)+1)) / (20*21/2)</f>
        <v>3.0525385714285713</v>
      </c>
      <c r="J2089" s="2">
        <f t="shared" si="258"/>
        <v>3.0232569152617357</v>
      </c>
      <c r="K2089" s="2">
        <f t="shared" si="252"/>
        <v>3.0252339168437041</v>
      </c>
    </row>
    <row r="2090" spans="1:11" ht="13.5" x14ac:dyDescent="0.25">
      <c r="A2090" s="3">
        <f>TITRES_STAT!B2093</f>
        <v>45344</v>
      </c>
      <c r="B2090" s="5">
        <f>TITRES_STAT!D2093</f>
        <v>3.0991</v>
      </c>
      <c r="C2090" s="2">
        <f t="shared" si="253"/>
        <v>0</v>
      </c>
      <c r="D2090" s="2">
        <f t="shared" si="254"/>
        <v>3.0350999999999999</v>
      </c>
      <c r="E2090" s="2">
        <f t="shared" si="256"/>
        <v>3.0283600000000002</v>
      </c>
      <c r="F2090" s="2">
        <f t="shared" si="257"/>
        <v>3.0451999999999999</v>
      </c>
      <c r="G2090" s="2">
        <f t="shared" si="251"/>
        <v>3.0052819999999998</v>
      </c>
      <c r="H2090" s="2">
        <f t="shared" si="255"/>
        <v>3.2267639999999993</v>
      </c>
      <c r="I2090" s="2">
        <f t="array" ref="I2090">SUMPRODUCT(B2074:B2093, (ROW(B2074:B2093)-ROW(B2074)+1)) / (20*21/2)</f>
        <v>3.0504509523809524</v>
      </c>
      <c r="J2090" s="2">
        <f t="shared" si="258"/>
        <v>3.0304800661891895</v>
      </c>
      <c r="K2090" s="2">
        <f t="shared" si="252"/>
        <v>3.0281306259870884</v>
      </c>
    </row>
    <row r="2091" spans="1:11" ht="13.5" x14ac:dyDescent="0.25">
      <c r="A2091" s="3">
        <f>TITRES_STAT!B2094</f>
        <v>45345</v>
      </c>
      <c r="B2091" s="5">
        <f>TITRES_STAT!D2094</f>
        <v>3.0907</v>
      </c>
      <c r="C2091" s="2">
        <f t="shared" si="253"/>
        <v>-8.3999999999999631E-3</v>
      </c>
      <c r="D2091" s="2">
        <f t="shared" si="254"/>
        <v>3.0569999999999999</v>
      </c>
      <c r="E2091" s="2">
        <f t="shared" si="256"/>
        <v>3.0308900000000003</v>
      </c>
      <c r="F2091" s="2">
        <f t="shared" si="257"/>
        <v>3.04941</v>
      </c>
      <c r="G2091" s="2">
        <f t="shared" si="251"/>
        <v>3.0061239999999994</v>
      </c>
      <c r="H2091" s="2">
        <f t="shared" si="255"/>
        <v>3.2267219999999992</v>
      </c>
      <c r="I2091" s="2">
        <f t="array" ref="I2091">SUMPRODUCT(B2075:B2094, (ROW(B2075:B2094)-ROW(B2075)+1)) / (20*21/2)</f>
        <v>3.0490833333333334</v>
      </c>
      <c r="J2091" s="2">
        <f t="shared" si="258"/>
        <v>3.0362152979806956</v>
      </c>
      <c r="K2091" s="2">
        <f t="shared" si="252"/>
        <v>3.0305843269287713</v>
      </c>
    </row>
    <row r="2092" spans="1:11" ht="13.5" x14ac:dyDescent="0.25">
      <c r="A2092" s="3">
        <f>TITRES_STAT!B2095</f>
        <v>45348</v>
      </c>
      <c r="B2092" s="5">
        <f>TITRES_STAT!D2095</f>
        <v>3.0737999999999999</v>
      </c>
      <c r="C2092" s="2">
        <f t="shared" si="253"/>
        <v>-1.6900000000000137E-2</v>
      </c>
      <c r="D2092" s="2">
        <f t="shared" si="254"/>
        <v>3.0822600000000002</v>
      </c>
      <c r="E2092" s="2">
        <f t="shared" si="256"/>
        <v>3.0359400000000001</v>
      </c>
      <c r="F2092" s="2">
        <f t="shared" si="257"/>
        <v>3.0536199999999996</v>
      </c>
      <c r="G2092" s="2">
        <f t="shared" si="251"/>
        <v>3.0069659999999994</v>
      </c>
      <c r="H2092" s="2">
        <f t="shared" si="255"/>
        <v>3.2265114999999995</v>
      </c>
      <c r="I2092" s="2">
        <f t="array" ref="I2092">SUMPRODUCT(B2076:B2095, (ROW(B2076:B2095)-ROW(B2076)+1)) / (20*21/2)</f>
        <v>3.0525752380952373</v>
      </c>
      <c r="J2092" s="2">
        <f t="shared" si="258"/>
        <v>3.0397947934111054</v>
      </c>
      <c r="K2092" s="2">
        <f t="shared" si="252"/>
        <v>3.0322790592060742</v>
      </c>
    </row>
    <row r="2093" spans="1:11" ht="13.5" x14ac:dyDescent="0.25">
      <c r="A2093" s="3">
        <f>TITRES_STAT!B2096</f>
        <v>45349</v>
      </c>
      <c r="B2093" s="5">
        <f>TITRES_STAT!D2096</f>
        <v>3.0316999999999998</v>
      </c>
      <c r="C2093" s="2">
        <f t="shared" si="253"/>
        <v>-4.2100000000000026E-2</v>
      </c>
      <c r="D2093" s="2">
        <f t="shared" si="254"/>
        <v>3.0788800000000003</v>
      </c>
      <c r="E2093" s="2">
        <f t="shared" si="256"/>
        <v>3.0401499999999997</v>
      </c>
      <c r="F2093" s="2">
        <f t="shared" si="257"/>
        <v>3.0544599999999997</v>
      </c>
      <c r="G2093" s="2">
        <f t="shared" si="251"/>
        <v>3.0069659999999989</v>
      </c>
      <c r="H2093" s="2">
        <f t="shared" si="255"/>
        <v>3.2261324999999998</v>
      </c>
      <c r="I2093" s="2">
        <f t="array" ref="I2093">SUMPRODUCT(B2077:B2096, (ROW(B2077:B2096)-ROW(B2077)+1)) / (20*21/2)</f>
        <v>3.0597957142857144</v>
      </c>
      <c r="J2093" s="2">
        <f t="shared" si="258"/>
        <v>3.039023860705286</v>
      </c>
      <c r="K2093" s="2">
        <f t="shared" si="252"/>
        <v>3.0322563510019145</v>
      </c>
    </row>
    <row r="2094" spans="1:11" ht="13.5" x14ac:dyDescent="0.25">
      <c r="A2094" s="3">
        <f>TITRES_STAT!B2097</f>
        <v>45350</v>
      </c>
      <c r="B2094" s="5">
        <f>TITRES_STAT!D2097</f>
        <v>3.0400999999999998</v>
      </c>
      <c r="C2094" s="2">
        <f t="shared" si="253"/>
        <v>8.3999999999999631E-3</v>
      </c>
      <c r="D2094" s="2">
        <f t="shared" si="254"/>
        <v>3.0670799999999998</v>
      </c>
      <c r="E2094" s="2">
        <f t="shared" si="256"/>
        <v>3.0426700000000002</v>
      </c>
      <c r="F2094" s="2">
        <f t="shared" si="257"/>
        <v>3.0540349999999998</v>
      </c>
      <c r="G2094" s="2">
        <f t="shared" si="251"/>
        <v>3.0076379999999996</v>
      </c>
      <c r="H2094" s="2">
        <f t="shared" si="255"/>
        <v>3.2257955000000003</v>
      </c>
      <c r="I2094" s="2">
        <f t="array" ref="I2094">SUMPRODUCT(B2078:B2097, (ROW(B2078:B2097)-ROW(B2078)+1)) / (20*21/2)</f>
        <v>3.0665347619047614</v>
      </c>
      <c r="J2094" s="2">
        <f t="shared" si="258"/>
        <v>3.0391263501619257</v>
      </c>
      <c r="K2094" s="2">
        <f t="shared" si="252"/>
        <v>3.0325639450802711</v>
      </c>
    </row>
    <row r="2095" spans="1:11" ht="13.5" x14ac:dyDescent="0.25">
      <c r="A2095" s="3">
        <f>TITRES_STAT!B2098</f>
        <v>45351</v>
      </c>
      <c r="B2095" s="5">
        <f>TITRES_STAT!D2098</f>
        <v>3.0907</v>
      </c>
      <c r="C2095" s="2">
        <f t="shared" si="253"/>
        <v>5.06000000000002E-2</v>
      </c>
      <c r="D2095" s="2">
        <f t="shared" si="254"/>
        <v>3.0653999999999999</v>
      </c>
      <c r="E2095" s="2">
        <f t="shared" si="256"/>
        <v>3.0502499999999997</v>
      </c>
      <c r="F2095" s="2">
        <f t="shared" si="257"/>
        <v>3.0569850000000001</v>
      </c>
      <c r="G2095" s="2">
        <f t="shared" si="251"/>
        <v>3.0093219999999996</v>
      </c>
      <c r="H2095" s="2">
        <f t="shared" si="255"/>
        <v>3.2256270000000002</v>
      </c>
      <c r="I2095" s="2">
        <f t="array" ref="I2095">SUMPRODUCT(B2079:B2098, (ROW(B2079:B2098)-ROW(B2079)+1)) / (20*21/2)</f>
        <v>3.0908009523809521</v>
      </c>
      <c r="J2095" s="2">
        <f t="shared" si="258"/>
        <v>3.0440381263369805</v>
      </c>
      <c r="K2095" s="2">
        <f t="shared" si="252"/>
        <v>3.0348437903712409</v>
      </c>
    </row>
    <row r="2096" spans="1:11" ht="13.5" x14ac:dyDescent="0.25">
      <c r="A2096" s="3">
        <f>TITRES_STAT!B2099</f>
        <v>45352</v>
      </c>
      <c r="B2096" s="5">
        <f>TITRES_STAT!D2099</f>
        <v>3.1328</v>
      </c>
      <c r="C2096" s="2">
        <f t="shared" si="253"/>
        <v>4.2100000000000026E-2</v>
      </c>
      <c r="D2096" s="2">
        <f t="shared" si="254"/>
        <v>3.0738199999999996</v>
      </c>
      <c r="E2096" s="2">
        <f t="shared" si="256"/>
        <v>3.0654099999999995</v>
      </c>
      <c r="F2096" s="2">
        <f t="shared" si="257"/>
        <v>3.0620400000000001</v>
      </c>
      <c r="G2096" s="2">
        <f t="shared" si="251"/>
        <v>3.0121859999999998</v>
      </c>
      <c r="H2096" s="2">
        <f t="shared" si="255"/>
        <v>3.2260060000000004</v>
      </c>
      <c r="I2096" s="2">
        <f t="array" ref="I2096">SUMPRODUCT(B2080:B2099, (ROW(B2080:B2099)-ROW(B2080)+1)) / (20*21/2)</f>
        <v>3.1206342857142859</v>
      </c>
      <c r="J2096" s="2">
        <f t="shared" si="258"/>
        <v>3.0524916381144109</v>
      </c>
      <c r="K2096" s="2">
        <f t="shared" si="252"/>
        <v>3.0386852103566828</v>
      </c>
    </row>
    <row r="2097" spans="1:11" ht="13.5" x14ac:dyDescent="0.25">
      <c r="A2097" s="3">
        <f>TITRES_STAT!B2100</f>
        <v>45355</v>
      </c>
      <c r="B2097" s="5">
        <f>TITRES_STAT!D2100</f>
        <v>3.1328</v>
      </c>
      <c r="C2097" s="2">
        <f t="shared" si="253"/>
        <v>0</v>
      </c>
      <c r="D2097" s="2">
        <f t="shared" si="254"/>
        <v>3.0856199999999996</v>
      </c>
      <c r="E2097" s="2">
        <f t="shared" si="256"/>
        <v>3.0839399999999997</v>
      </c>
      <c r="F2097" s="2">
        <f t="shared" si="257"/>
        <v>3.0633050000000006</v>
      </c>
      <c r="G2097" s="2">
        <f t="shared" si="251"/>
        <v>3.0137019999999994</v>
      </c>
      <c r="H2097" s="2">
        <f t="shared" si="255"/>
        <v>3.2260905000000002</v>
      </c>
      <c r="I2097" s="2">
        <f t="array" ref="I2097">SUMPRODUCT(B2081:B2100, (ROW(B2081:B2100)-ROW(B2081)+1)) / (20*21/2)</f>
        <v>3.1573638095238095</v>
      </c>
      <c r="J2097" s="2">
        <f t="shared" si="258"/>
        <v>3.060140053532086</v>
      </c>
      <c r="K2097" s="2">
        <f t="shared" si="252"/>
        <v>3.0423759864211268</v>
      </c>
    </row>
    <row r="2098" spans="1:11" ht="13.5" x14ac:dyDescent="0.25">
      <c r="A2098" s="3">
        <f>TITRES_STAT!B2101</f>
        <v>45356</v>
      </c>
      <c r="B2098" s="5">
        <f>TITRES_STAT!D2101</f>
        <v>3.3180999999999998</v>
      </c>
      <c r="C2098" s="2">
        <f t="shared" si="253"/>
        <v>0.1852999999999998</v>
      </c>
      <c r="D2098" s="2">
        <f t="shared" si="254"/>
        <v>3.1429</v>
      </c>
      <c r="E2098" s="2">
        <f t="shared" si="256"/>
        <v>3.1108899999999999</v>
      </c>
      <c r="F2098" s="2">
        <f t="shared" si="257"/>
        <v>3.0721500000000002</v>
      </c>
      <c r="G2098" s="2">
        <f t="shared" ref="G2098:G2161" si="259">AVERAGE(B2049:B2098)</f>
        <v>3.0194299999999994</v>
      </c>
      <c r="H2098" s="2">
        <f t="shared" si="255"/>
        <v>3.2268065000000004</v>
      </c>
      <c r="I2098" s="2">
        <f t="array" ref="I2098">SUMPRODUCT(B2082:B2101, (ROW(B2082:B2101)-ROW(B2082)+1)) / (20*21/2)</f>
        <v>3.1987480952380953</v>
      </c>
      <c r="J2098" s="2">
        <f t="shared" si="258"/>
        <v>3.0847076674814113</v>
      </c>
      <c r="K2098" s="2">
        <f t="shared" si="252"/>
        <v>3.0531886928359846</v>
      </c>
    </row>
    <row r="2099" spans="1:11" ht="13.5" x14ac:dyDescent="0.25">
      <c r="A2099" s="3">
        <f>TITRES_STAT!B2102</f>
        <v>45357</v>
      </c>
      <c r="B2099" s="5">
        <f>TITRES_STAT!D2102</f>
        <v>3.3854000000000002</v>
      </c>
      <c r="C2099" s="2">
        <f t="shared" si="253"/>
        <v>6.730000000000036E-2</v>
      </c>
      <c r="D2099" s="2">
        <f t="shared" si="254"/>
        <v>3.2119599999999999</v>
      </c>
      <c r="E2099" s="2">
        <f t="shared" si="256"/>
        <v>3.1395200000000001</v>
      </c>
      <c r="F2099" s="2">
        <f t="shared" si="257"/>
        <v>3.0839400000000001</v>
      </c>
      <c r="G2099" s="2">
        <f t="shared" si="259"/>
        <v>3.0258299999999991</v>
      </c>
      <c r="H2099" s="2">
        <f t="shared" si="255"/>
        <v>3.2276485000000004</v>
      </c>
      <c r="I2099" s="2">
        <f t="array" ref="I2099">SUMPRODUCT(B2083:B2102, (ROW(B2083:B2102)-ROW(B2083)+1)) / (20*21/2)</f>
        <v>3.2330771428571428</v>
      </c>
      <c r="J2099" s="2">
        <f t="shared" si="258"/>
        <v>3.1133450324831813</v>
      </c>
      <c r="K2099" s="2">
        <f t="shared" ref="K2099:K2162" si="260">$K$4*B2099+(1-$K$4)*K2098</f>
        <v>3.0662165872345732</v>
      </c>
    </row>
    <row r="2100" spans="1:11" ht="13.5" x14ac:dyDescent="0.25">
      <c r="A2100" s="3">
        <f>TITRES_STAT!B2103</f>
        <v>45358</v>
      </c>
      <c r="B2100" s="5">
        <f>TITRES_STAT!D2103</f>
        <v>3.4695999999999998</v>
      </c>
      <c r="C2100" s="2">
        <f t="shared" si="253"/>
        <v>8.4199999999999608E-2</v>
      </c>
      <c r="D2100" s="2">
        <f t="shared" si="254"/>
        <v>3.2877400000000003</v>
      </c>
      <c r="E2100" s="2">
        <f t="shared" si="256"/>
        <v>3.1765700000000003</v>
      </c>
      <c r="F2100" s="2">
        <f t="shared" si="257"/>
        <v>3.102465</v>
      </c>
      <c r="G2100" s="2">
        <f t="shared" si="259"/>
        <v>3.0334079999999997</v>
      </c>
      <c r="H2100" s="2">
        <f t="shared" si="255"/>
        <v>3.2284905000000004</v>
      </c>
      <c r="I2100" s="2">
        <f t="array" ref="I2100">SUMPRODUCT(B2084:B2103, (ROW(B2084:B2103)-ROW(B2084)+1)) / (20*21/2)</f>
        <v>3.2539719047619049</v>
      </c>
      <c r="J2100" s="2">
        <f t="shared" si="258"/>
        <v>3.1472740770085927</v>
      </c>
      <c r="K2100" s="2">
        <f t="shared" si="260"/>
        <v>3.0820355445979235</v>
      </c>
    </row>
    <row r="2101" spans="1:11" ht="13.5" x14ac:dyDescent="0.25">
      <c r="A2101" s="3">
        <f>TITRES_STAT!B2104</f>
        <v>45359</v>
      </c>
      <c r="B2101" s="5">
        <f>TITRES_STAT!D2104</f>
        <v>3.5369999999999999</v>
      </c>
      <c r="C2101" s="2">
        <f t="shared" si="253"/>
        <v>6.7400000000000126E-2</v>
      </c>
      <c r="D2101" s="2">
        <f t="shared" si="254"/>
        <v>3.3685800000000001</v>
      </c>
      <c r="E2101" s="2">
        <f t="shared" si="256"/>
        <v>3.2212000000000005</v>
      </c>
      <c r="F2101" s="2">
        <f t="shared" si="257"/>
        <v>3.1260450000000004</v>
      </c>
      <c r="G2101" s="2">
        <f t="shared" si="259"/>
        <v>3.0423340000000003</v>
      </c>
      <c r="H2101" s="2">
        <f t="shared" si="255"/>
        <v>3.2287010000000009</v>
      </c>
      <c r="I2101" s="2">
        <f t="array" ref="I2101">SUMPRODUCT(B2085:B2104, (ROW(B2085:B2104)-ROW(B2085)+1)) / (20*21/2)</f>
        <v>3.2722619047619044</v>
      </c>
      <c r="J2101" s="2">
        <f t="shared" si="258"/>
        <v>3.1843908315792029</v>
      </c>
      <c r="K2101" s="2">
        <f t="shared" si="260"/>
        <v>3.0998772879470247</v>
      </c>
    </row>
    <row r="2102" spans="1:11" ht="13.5" x14ac:dyDescent="0.25">
      <c r="A2102" s="3">
        <f>TITRES_STAT!B2105</f>
        <v>45362</v>
      </c>
      <c r="B2102" s="5">
        <f>TITRES_STAT!D2105</f>
        <v>3.4864999999999999</v>
      </c>
      <c r="C2102" s="2">
        <f t="shared" si="253"/>
        <v>-5.0499999999999989E-2</v>
      </c>
      <c r="D2102" s="2">
        <f t="shared" si="254"/>
        <v>3.4393199999999999</v>
      </c>
      <c r="E2102" s="2">
        <f t="shared" si="256"/>
        <v>3.2624699999999995</v>
      </c>
      <c r="F2102" s="2">
        <f t="shared" si="257"/>
        <v>3.1492050000000003</v>
      </c>
      <c r="G2102" s="2">
        <f t="shared" si="259"/>
        <v>3.0514300000000003</v>
      </c>
      <c r="H2102" s="2">
        <f t="shared" si="255"/>
        <v>3.2276485000000008</v>
      </c>
      <c r="I2102" s="2">
        <f t="array" ref="I2102">SUMPRODUCT(B2086:B2105, (ROW(B2086:B2105)-ROW(B2086)+1)) / (20*21/2)</f>
        <v>3.3049457142857142</v>
      </c>
      <c r="J2102" s="2">
        <f t="shared" si="258"/>
        <v>3.2131631333335648</v>
      </c>
      <c r="K2102" s="2">
        <f t="shared" si="260"/>
        <v>3.1150389629294946</v>
      </c>
    </row>
    <row r="2103" spans="1:11" ht="13.5" x14ac:dyDescent="0.25">
      <c r="A2103" s="3">
        <f>TITRES_STAT!B2106</f>
        <v>45363</v>
      </c>
      <c r="B2103" s="5">
        <f>TITRES_STAT!D2106</f>
        <v>3.3685999999999998</v>
      </c>
      <c r="C2103" s="2">
        <f t="shared" si="253"/>
        <v>-0.11790000000000012</v>
      </c>
      <c r="D2103" s="2">
        <f t="shared" si="254"/>
        <v>3.4494199999999999</v>
      </c>
      <c r="E2103" s="2">
        <f t="shared" si="256"/>
        <v>3.2961599999999995</v>
      </c>
      <c r="F2103" s="2">
        <f t="shared" si="257"/>
        <v>3.1681550000000001</v>
      </c>
      <c r="G2103" s="2">
        <f t="shared" si="259"/>
        <v>3.0581680000000002</v>
      </c>
      <c r="H2103" s="2">
        <f t="shared" si="255"/>
        <v>3.2263010000000008</v>
      </c>
      <c r="I2103" s="2">
        <f t="array" ref="I2103">SUMPRODUCT(B2087:B2106, (ROW(B2087:B2106)-ROW(B2087)+1)) / (20*21/2)</f>
        <v>3.3279642857142862</v>
      </c>
      <c r="J2103" s="2">
        <f t="shared" si="258"/>
        <v>3.227966644444654</v>
      </c>
      <c r="K2103" s="2">
        <f t="shared" si="260"/>
        <v>3.1249825330106913</v>
      </c>
    </row>
    <row r="2104" spans="1:11" ht="13.5" x14ac:dyDescent="0.25">
      <c r="A2104" s="3">
        <f>TITRES_STAT!B2107</f>
        <v>45364</v>
      </c>
      <c r="B2104" s="5">
        <f>TITRES_STAT!D2107</f>
        <v>3.3601999999999999</v>
      </c>
      <c r="C2104" s="2">
        <f t="shared" si="253"/>
        <v>-8.3999999999999631E-3</v>
      </c>
      <c r="D2104" s="2">
        <f t="shared" si="254"/>
        <v>3.4443799999999998</v>
      </c>
      <c r="E2104" s="2">
        <f t="shared" si="256"/>
        <v>3.3281700000000001</v>
      </c>
      <c r="F2104" s="2">
        <f t="shared" si="257"/>
        <v>3.1854200000000001</v>
      </c>
      <c r="G2104" s="2">
        <f t="shared" si="259"/>
        <v>3.0647379999999997</v>
      </c>
      <c r="H2104" s="2">
        <f t="shared" si="255"/>
        <v>3.2245750000000002</v>
      </c>
      <c r="I2104" s="2">
        <f t="array" ref="I2104">SUMPRODUCT(B2088:B2107, (ROW(B2088:B2107)-ROW(B2088)+1)) / (20*21/2)</f>
        <v>3.3487371428571433</v>
      </c>
      <c r="J2104" s="2">
        <f t="shared" si="258"/>
        <v>3.240560297354687</v>
      </c>
      <c r="K2104" s="2">
        <f t="shared" si="260"/>
        <v>3.1342067474024291</v>
      </c>
    </row>
    <row r="2105" spans="1:11" ht="13.5" x14ac:dyDescent="0.25">
      <c r="A2105" s="3">
        <f>TITRES_STAT!B2108</f>
        <v>45365</v>
      </c>
      <c r="B2105" s="5">
        <f>TITRES_STAT!D2108</f>
        <v>3.5286</v>
      </c>
      <c r="C2105" s="2">
        <f t="shared" si="253"/>
        <v>0.16840000000000011</v>
      </c>
      <c r="D2105" s="2">
        <f t="shared" si="254"/>
        <v>3.4561799999999998</v>
      </c>
      <c r="E2105" s="2">
        <f t="shared" si="256"/>
        <v>3.3719600000000001</v>
      </c>
      <c r="F2105" s="2">
        <f t="shared" si="257"/>
        <v>3.2111049999999999</v>
      </c>
      <c r="G2105" s="2">
        <f t="shared" si="259"/>
        <v>3.0743379999999996</v>
      </c>
      <c r="H2105" s="2">
        <f t="shared" si="255"/>
        <v>3.2236910000000001</v>
      </c>
      <c r="I2105" s="2">
        <f t="array" ref="I2105">SUMPRODUCT(B2089:B2108, (ROW(B2089:B2108)-ROW(B2089)+1)) / (20*21/2)</f>
        <v>3.3663038095238096</v>
      </c>
      <c r="J2105" s="2">
        <f t="shared" si="258"/>
        <v>3.267992649987574</v>
      </c>
      <c r="K2105" s="2">
        <f t="shared" si="260"/>
        <v>3.1496731494650789</v>
      </c>
    </row>
    <row r="2106" spans="1:11" ht="13.5" x14ac:dyDescent="0.25">
      <c r="A2106" s="3">
        <f>TITRES_STAT!B2109</f>
        <v>45366</v>
      </c>
      <c r="B2106" s="5">
        <f>TITRES_STAT!D2109</f>
        <v>3.4527999999999999</v>
      </c>
      <c r="C2106" s="2">
        <f t="shared" si="253"/>
        <v>-7.580000000000009E-2</v>
      </c>
      <c r="D2106" s="2">
        <f t="shared" si="254"/>
        <v>3.4393400000000001</v>
      </c>
      <c r="E2106" s="2">
        <f t="shared" si="256"/>
        <v>3.4039600000000001</v>
      </c>
      <c r="F2106" s="2">
        <f t="shared" si="257"/>
        <v>3.2346849999999998</v>
      </c>
      <c r="G2106" s="2">
        <f t="shared" si="259"/>
        <v>3.0829279999999994</v>
      </c>
      <c r="H2106" s="2">
        <f t="shared" si="255"/>
        <v>3.2223855000000001</v>
      </c>
      <c r="I2106" s="2">
        <f t="array" ref="I2106">SUMPRODUCT(B2090:B2109, (ROW(B2090:B2109)-ROW(B2090)+1)) / (20*21/2)</f>
        <v>3.3795761904761901</v>
      </c>
      <c r="J2106" s="2">
        <f t="shared" si="258"/>
        <v>3.2855933499887575</v>
      </c>
      <c r="K2106" s="2">
        <f t="shared" si="260"/>
        <v>3.1615604769370367</v>
      </c>
    </row>
    <row r="2107" spans="1:11" ht="13.5" x14ac:dyDescent="0.25">
      <c r="A2107" s="3">
        <f>TITRES_STAT!B2110</f>
        <v>45369</v>
      </c>
      <c r="B2107" s="5">
        <f>TITRES_STAT!D2110</f>
        <v>3.4527999999999999</v>
      </c>
      <c r="C2107" s="2">
        <f t="shared" si="253"/>
        <v>0</v>
      </c>
      <c r="D2107" s="2">
        <f t="shared" si="254"/>
        <v>3.4325999999999999</v>
      </c>
      <c r="E2107" s="2">
        <f t="shared" si="256"/>
        <v>3.4359600000000001</v>
      </c>
      <c r="F2107" s="2">
        <f t="shared" si="257"/>
        <v>3.259949999999999</v>
      </c>
      <c r="G2107" s="2">
        <f t="shared" si="259"/>
        <v>3.0915179999999998</v>
      </c>
      <c r="H2107" s="2">
        <f t="shared" si="255"/>
        <v>3.2212065000000005</v>
      </c>
      <c r="I2107" s="2">
        <f t="array" ref="I2107">SUMPRODUCT(B2091:B2110, (ROW(B2091:B2110)-ROW(B2091)+1)) / (20*21/2)</f>
        <v>3.4001438095238097</v>
      </c>
      <c r="J2107" s="2">
        <f t="shared" si="258"/>
        <v>3.3015177928469712</v>
      </c>
      <c r="K2107" s="2">
        <f t="shared" si="260"/>
        <v>3.1729816347042119</v>
      </c>
    </row>
    <row r="2108" spans="1:11" ht="13.5" x14ac:dyDescent="0.25">
      <c r="A2108" s="3">
        <f>TITRES_STAT!B2111</f>
        <v>45370</v>
      </c>
      <c r="B2108" s="5">
        <f>TITRES_STAT!D2111</f>
        <v>3.4443999999999999</v>
      </c>
      <c r="C2108" s="2">
        <f t="shared" si="253"/>
        <v>-8.3999999999999631E-3</v>
      </c>
      <c r="D2108" s="2">
        <f t="shared" si="254"/>
        <v>3.4477599999999997</v>
      </c>
      <c r="E2108" s="2">
        <f t="shared" si="256"/>
        <v>3.4485900000000003</v>
      </c>
      <c r="F2108" s="2">
        <f t="shared" si="257"/>
        <v>3.2797399999999994</v>
      </c>
      <c r="G2108" s="2">
        <f t="shared" si="259"/>
        <v>3.1012880000000003</v>
      </c>
      <c r="H2108" s="2">
        <f t="shared" si="255"/>
        <v>3.2199434999999998</v>
      </c>
      <c r="I2108" s="2">
        <f t="array" ref="I2108">SUMPRODUCT(B2092:B2111, (ROW(B2092:B2111)-ROW(B2092)+1)) / (20*21/2)</f>
        <v>3.4131371428571433</v>
      </c>
      <c r="J2108" s="2">
        <f t="shared" si="258"/>
        <v>3.3151256220996403</v>
      </c>
      <c r="K2108" s="2">
        <f t="shared" si="260"/>
        <v>3.1836254921667919</v>
      </c>
    </row>
    <row r="2109" spans="1:11" ht="13.5" x14ac:dyDescent="0.25">
      <c r="A2109" s="3">
        <f>TITRES_STAT!B2112</f>
        <v>45372</v>
      </c>
      <c r="B2109" s="5">
        <f>TITRES_STAT!D2112</f>
        <v>3.4190999999999998</v>
      </c>
      <c r="C2109" s="2">
        <f t="shared" si="253"/>
        <v>-2.53000000000001E-2</v>
      </c>
      <c r="D2109" s="2">
        <f t="shared" si="254"/>
        <v>3.4595399999999996</v>
      </c>
      <c r="E2109" s="2">
        <f t="shared" si="256"/>
        <v>3.4519599999999997</v>
      </c>
      <c r="F2109" s="2">
        <f t="shared" si="257"/>
        <v>3.2957399999999999</v>
      </c>
      <c r="G2109" s="2">
        <f t="shared" si="259"/>
        <v>3.1112259999999998</v>
      </c>
      <c r="H2109" s="2">
        <f t="shared" si="255"/>
        <v>3.2194380000000002</v>
      </c>
      <c r="I2109" s="2">
        <f t="array" ref="I2109">SUMPRODUCT(B2093:B2112, (ROW(B2093:B2112)-ROW(B2093)+1)) / (20*21/2)</f>
        <v>3.4211966666666664</v>
      </c>
      <c r="J2109" s="2">
        <f t="shared" si="258"/>
        <v>3.3250279438044368</v>
      </c>
      <c r="K2109" s="2">
        <f t="shared" si="260"/>
        <v>3.1928597865916237</v>
      </c>
    </row>
    <row r="2110" spans="1:11" ht="13.5" x14ac:dyDescent="0.25">
      <c r="A2110" s="3">
        <f>TITRES_STAT!B2113</f>
        <v>45373</v>
      </c>
      <c r="B2110" s="5">
        <f>TITRES_STAT!D2113</f>
        <v>3.5116999999999998</v>
      </c>
      <c r="C2110" s="2">
        <f t="shared" si="253"/>
        <v>9.2600000000000016E-2</v>
      </c>
      <c r="D2110" s="2">
        <f t="shared" si="254"/>
        <v>3.4561599999999997</v>
      </c>
      <c r="E2110" s="2">
        <f t="shared" si="256"/>
        <v>3.4561699999999993</v>
      </c>
      <c r="F2110" s="2">
        <f t="shared" si="257"/>
        <v>3.31637</v>
      </c>
      <c r="G2110" s="2">
        <f t="shared" si="259"/>
        <v>3.1220039999999996</v>
      </c>
      <c r="H2110" s="2">
        <f t="shared" si="255"/>
        <v>3.2195640000000001</v>
      </c>
      <c r="I2110" s="2">
        <f t="array" ref="I2110">SUMPRODUCT(B2094:B2113, (ROW(B2094:B2113)-ROW(B2094)+1)) / (20*21/2)</f>
        <v>3.4276119047619047</v>
      </c>
      <c r="J2110" s="2">
        <f t="shared" si="258"/>
        <v>3.3428062348706806</v>
      </c>
      <c r="K2110" s="2">
        <f t="shared" si="260"/>
        <v>3.2053633243723443</v>
      </c>
    </row>
    <row r="2111" spans="1:11" ht="13.5" x14ac:dyDescent="0.25">
      <c r="A2111" s="3">
        <f>TITRES_STAT!B2114</f>
        <v>45376</v>
      </c>
      <c r="B2111" s="5">
        <f>TITRES_STAT!D2114</f>
        <v>3.4527999999999999</v>
      </c>
      <c r="C2111" s="2">
        <f t="shared" si="253"/>
        <v>-5.8899999999999952E-2</v>
      </c>
      <c r="D2111" s="2">
        <f t="shared" si="254"/>
        <v>3.4561599999999997</v>
      </c>
      <c r="E2111" s="2">
        <f t="shared" si="256"/>
        <v>3.4477500000000001</v>
      </c>
      <c r="F2111" s="2">
        <f t="shared" si="257"/>
        <v>3.3344749999999999</v>
      </c>
      <c r="G2111" s="2">
        <f t="shared" si="259"/>
        <v>3.1322779999999995</v>
      </c>
      <c r="H2111" s="2">
        <f t="shared" si="255"/>
        <v>3.2191430000000003</v>
      </c>
      <c r="I2111" s="2">
        <f t="array" ref="I2111">SUMPRODUCT(B2095:B2114, (ROW(B2095:B2114)-ROW(B2095)+1)) / (20*21/2)</f>
        <v>3.4273728571428572</v>
      </c>
      <c r="J2111" s="2">
        <f t="shared" si="258"/>
        <v>3.3532818315496637</v>
      </c>
      <c r="K2111" s="2">
        <f t="shared" si="260"/>
        <v>3.215066723416566</v>
      </c>
    </row>
    <row r="2112" spans="1:11" ht="13.5" x14ac:dyDescent="0.25">
      <c r="A2112" s="3">
        <f>TITRES_STAT!B2115</f>
        <v>45377</v>
      </c>
      <c r="B2112" s="5">
        <f>TITRES_STAT!D2115</f>
        <v>3.4190999999999998</v>
      </c>
      <c r="C2112" s="2">
        <f t="shared" si="253"/>
        <v>-3.3700000000000063E-2</v>
      </c>
      <c r="D2112" s="2">
        <f t="shared" si="254"/>
        <v>3.4494199999999999</v>
      </c>
      <c r="E2112" s="2">
        <f t="shared" si="256"/>
        <v>3.4410099999999999</v>
      </c>
      <c r="F2112" s="2">
        <f t="shared" si="257"/>
        <v>3.3517399999999995</v>
      </c>
      <c r="G2112" s="2">
        <f t="shared" si="259"/>
        <v>3.1430579999999999</v>
      </c>
      <c r="H2112" s="2">
        <f t="shared" si="255"/>
        <v>3.2179220000000002</v>
      </c>
      <c r="I2112" s="2">
        <f t="array" ref="I2112">SUMPRODUCT(B2096:B2115, (ROW(B2096:B2115)-ROW(B2096)+1)) / (20*21/2)</f>
        <v>3.4255695238095232</v>
      </c>
      <c r="J2112" s="2">
        <f t="shared" si="258"/>
        <v>3.3595502285449337</v>
      </c>
      <c r="K2112" s="2">
        <f t="shared" si="260"/>
        <v>3.2230680283806223</v>
      </c>
    </row>
    <row r="2113" spans="1:11" ht="13.5" x14ac:dyDescent="0.25">
      <c r="A2113" s="3">
        <f>TITRES_STAT!B2116</f>
        <v>45378</v>
      </c>
      <c r="B2113" s="5">
        <f>TITRES_STAT!D2116</f>
        <v>3.4190999999999998</v>
      </c>
      <c r="C2113" s="2">
        <f t="shared" si="253"/>
        <v>0</v>
      </c>
      <c r="D2113" s="2">
        <f t="shared" si="254"/>
        <v>3.4443599999999996</v>
      </c>
      <c r="E2113" s="2">
        <f t="shared" si="256"/>
        <v>3.4460600000000001</v>
      </c>
      <c r="F2113" s="2">
        <f t="shared" si="257"/>
        <v>3.3711099999999994</v>
      </c>
      <c r="G2113" s="2">
        <f t="shared" si="259"/>
        <v>3.1531639999999994</v>
      </c>
      <c r="H2113" s="2">
        <f t="shared" si="255"/>
        <v>3.216701</v>
      </c>
      <c r="I2113" s="2">
        <f t="array" ref="I2113">SUMPRODUCT(B2097:B2116, (ROW(B2097:B2116)-ROW(B2097)+1)) / (20*21/2)</f>
        <v>3.4208333333333329</v>
      </c>
      <c r="J2113" s="2">
        <f t="shared" si="258"/>
        <v>3.3652216353501778</v>
      </c>
      <c r="K2113" s="2">
        <f t="shared" si="260"/>
        <v>3.2307555566794215</v>
      </c>
    </row>
    <row r="2114" spans="1:11" ht="13.5" x14ac:dyDescent="0.25">
      <c r="A2114" s="3">
        <f>TITRES_STAT!B2117</f>
        <v>45379</v>
      </c>
      <c r="B2114" s="5">
        <f>TITRES_STAT!D2117</f>
        <v>3.3685999999999998</v>
      </c>
      <c r="C2114" s="2">
        <f t="shared" si="253"/>
        <v>-5.0499999999999989E-2</v>
      </c>
      <c r="D2114" s="2">
        <f t="shared" si="254"/>
        <v>3.4342599999999996</v>
      </c>
      <c r="E2114" s="2">
        <f t="shared" si="256"/>
        <v>3.4469000000000003</v>
      </c>
      <c r="F2114" s="2">
        <f t="shared" si="257"/>
        <v>3.3875349999999997</v>
      </c>
      <c r="G2114" s="2">
        <f t="shared" si="259"/>
        <v>3.1627639999999992</v>
      </c>
      <c r="H2114" s="2">
        <f t="shared" si="255"/>
        <v>3.2153115000000003</v>
      </c>
      <c r="I2114" s="2">
        <f t="array" ref="I2114">SUMPRODUCT(B2098:B2117, (ROW(B2098:B2117)-ROW(B2098)+1)) / (20*21/2)</f>
        <v>3.415054761904762</v>
      </c>
      <c r="J2114" s="2">
        <f t="shared" si="258"/>
        <v>3.3655433843644467</v>
      </c>
      <c r="K2114" s="2">
        <f t="shared" si="260"/>
        <v>3.2361612211233659</v>
      </c>
    </row>
    <row r="2115" spans="1:11" ht="13.5" x14ac:dyDescent="0.25">
      <c r="A2115" s="3">
        <f>TITRES_STAT!B2118</f>
        <v>45380</v>
      </c>
      <c r="B2115" s="5">
        <f>TITRES_STAT!D2118</f>
        <v>3.3685999999999998</v>
      </c>
      <c r="C2115" s="2">
        <f t="shared" si="253"/>
        <v>0</v>
      </c>
      <c r="D2115" s="2">
        <f t="shared" si="254"/>
        <v>3.4056400000000004</v>
      </c>
      <c r="E2115" s="2">
        <f t="shared" si="256"/>
        <v>3.4308999999999998</v>
      </c>
      <c r="F2115" s="2">
        <f t="shared" si="257"/>
        <v>3.40143</v>
      </c>
      <c r="G2115" s="2">
        <f t="shared" si="259"/>
        <v>3.1728699999999987</v>
      </c>
      <c r="H2115" s="2">
        <f t="shared" si="255"/>
        <v>3.2138380000000009</v>
      </c>
      <c r="I2115" s="2">
        <f t="array" ref="I2115">SUMPRODUCT(B2099:B2118, (ROW(B2099:B2118)-ROW(B2099)+1)) / (20*21/2)</f>
        <v>3.4034242857142858</v>
      </c>
      <c r="J2115" s="2">
        <f t="shared" si="258"/>
        <v>3.3658344906154518</v>
      </c>
      <c r="K2115" s="2">
        <f t="shared" si="260"/>
        <v>3.2413548987263714</v>
      </c>
    </row>
    <row r="2116" spans="1:11" ht="13.5" x14ac:dyDescent="0.25">
      <c r="A2116" s="3">
        <f>TITRES_STAT!B2119</f>
        <v>45383</v>
      </c>
      <c r="B2116" s="5">
        <f>TITRES_STAT!D2119</f>
        <v>3.3517000000000001</v>
      </c>
      <c r="C2116" s="2">
        <f t="shared" ref="C2116:C2179" si="261">B2116-B2115</f>
        <v>-1.6899999999999693E-2</v>
      </c>
      <c r="D2116" s="2">
        <f t="shared" si="254"/>
        <v>3.3854199999999999</v>
      </c>
      <c r="E2116" s="2">
        <f t="shared" si="256"/>
        <v>3.4207900000000002</v>
      </c>
      <c r="F2116" s="2">
        <f t="shared" si="257"/>
        <v>3.4123749999999999</v>
      </c>
      <c r="G2116" s="2">
        <f t="shared" si="259"/>
        <v>3.1834799999999985</v>
      </c>
      <c r="H2116" s="2">
        <f t="shared" si="255"/>
        <v>3.2123220000000003</v>
      </c>
      <c r="I2116" s="2">
        <f t="array" ref="I2116">SUMPRODUCT(B2100:B2119, (ROW(B2100:B2119)-ROW(B2100)+1)) / (20*21/2)</f>
        <v>3.4015028571428565</v>
      </c>
      <c r="J2116" s="2">
        <f t="shared" si="258"/>
        <v>3.3644883486520754</v>
      </c>
      <c r="K2116" s="2">
        <f t="shared" si="260"/>
        <v>3.2456821575998469</v>
      </c>
    </row>
    <row r="2117" spans="1:11" ht="13.5" x14ac:dyDescent="0.25">
      <c r="A2117" s="3">
        <f>TITRES_STAT!B2120</f>
        <v>45384</v>
      </c>
      <c r="B2117" s="5">
        <f>TITRES_STAT!D2120</f>
        <v>3.3517000000000001</v>
      </c>
      <c r="C2117" s="2">
        <f t="shared" si="261"/>
        <v>0</v>
      </c>
      <c r="D2117" s="2">
        <f t="shared" si="254"/>
        <v>3.3719399999999999</v>
      </c>
      <c r="E2117" s="2">
        <f t="shared" si="256"/>
        <v>3.4106800000000002</v>
      </c>
      <c r="F2117" s="2">
        <f t="shared" si="257"/>
        <v>3.4233199999999995</v>
      </c>
      <c r="G2117" s="2">
        <f t="shared" si="259"/>
        <v>3.1932479999999983</v>
      </c>
      <c r="H2117" s="2">
        <f t="shared" si="255"/>
        <v>3.2110165000000013</v>
      </c>
      <c r="I2117" s="2">
        <f t="array" ref="I2117">SUMPRODUCT(B2101:B2120, (ROW(B2101:B2120)-ROW(B2101)+1)) / (20*21/2)</f>
        <v>3.4003009523809524</v>
      </c>
      <c r="J2117" s="2">
        <f t="shared" si="258"/>
        <v>3.3632704106852107</v>
      </c>
      <c r="K2117" s="2">
        <f t="shared" si="260"/>
        <v>3.249839720046912</v>
      </c>
    </row>
    <row r="2118" spans="1:11" ht="13.5" x14ac:dyDescent="0.25">
      <c r="A2118" s="3">
        <f>TITRES_STAT!B2121</f>
        <v>45385</v>
      </c>
      <c r="B2118" s="5">
        <f>TITRES_STAT!D2121</f>
        <v>3.3012000000000001</v>
      </c>
      <c r="C2118" s="2">
        <f t="shared" si="261"/>
        <v>-5.0499999999999989E-2</v>
      </c>
      <c r="D2118" s="2">
        <f t="shared" ref="D2118:D2181" si="262">AVERAGE(B2114:B2118)</f>
        <v>3.3483600000000004</v>
      </c>
      <c r="E2118" s="2">
        <f t="shared" si="256"/>
        <v>3.39636</v>
      </c>
      <c r="F2118" s="2">
        <f t="shared" si="257"/>
        <v>3.4224749999999999</v>
      </c>
      <c r="G2118" s="2">
        <f t="shared" si="259"/>
        <v>3.202173999999999</v>
      </c>
      <c r="H2118" s="2">
        <f t="shared" si="255"/>
        <v>3.2099640000000011</v>
      </c>
      <c r="I2118" s="2">
        <f t="array" ref="I2118">SUMPRODUCT(B2102:B2121, (ROW(B2102:B2121)-ROW(B2102)+1)) / (20*21/2)</f>
        <v>3.4033890476190476</v>
      </c>
      <c r="J2118" s="2">
        <f t="shared" si="258"/>
        <v>3.357358943000905</v>
      </c>
      <c r="K2118" s="2">
        <f t="shared" si="260"/>
        <v>3.2518538486725235</v>
      </c>
    </row>
    <row r="2119" spans="1:11" ht="13.5" x14ac:dyDescent="0.25">
      <c r="A2119" s="3">
        <f>TITRES_STAT!B2122</f>
        <v>45386</v>
      </c>
      <c r="B2119" s="5">
        <f>TITRES_STAT!D2122</f>
        <v>3.4022999999999999</v>
      </c>
      <c r="C2119" s="2">
        <f t="shared" si="261"/>
        <v>0.10109999999999975</v>
      </c>
      <c r="D2119" s="2">
        <f t="shared" si="262"/>
        <v>3.3550999999999993</v>
      </c>
      <c r="E2119" s="2">
        <f t="shared" si="256"/>
        <v>3.3946800000000001</v>
      </c>
      <c r="F2119" s="2">
        <f t="shared" si="257"/>
        <v>3.4233199999999995</v>
      </c>
      <c r="G2119" s="2">
        <f t="shared" si="259"/>
        <v>3.2134599999999991</v>
      </c>
      <c r="H2119" s="2">
        <f t="shared" si="255"/>
        <v>3.2092905000000012</v>
      </c>
      <c r="I2119" s="2">
        <f t="array" ref="I2119">SUMPRODUCT(B2103:B2122, (ROW(B2103:B2122)-ROW(B2103)+1)) / (20*21/2)</f>
        <v>3.4060780952380956</v>
      </c>
      <c r="J2119" s="2">
        <f t="shared" si="258"/>
        <v>3.3616390436674854</v>
      </c>
      <c r="K2119" s="2">
        <f t="shared" si="260"/>
        <v>3.2577536977441892</v>
      </c>
    </row>
    <row r="2120" spans="1:11" ht="13.5" x14ac:dyDescent="0.25">
      <c r="A2120" s="3">
        <f>TITRES_STAT!B2123</f>
        <v>45387</v>
      </c>
      <c r="B2120" s="5">
        <f>TITRES_STAT!D2123</f>
        <v>3.4106999999999998</v>
      </c>
      <c r="C2120" s="2">
        <f t="shared" si="261"/>
        <v>8.3999999999999631E-3</v>
      </c>
      <c r="D2120" s="2">
        <f t="shared" si="262"/>
        <v>3.3635199999999998</v>
      </c>
      <c r="E2120" s="2">
        <f t="shared" si="256"/>
        <v>3.3845800000000006</v>
      </c>
      <c r="F2120" s="2">
        <f t="shared" si="257"/>
        <v>3.4203750000000008</v>
      </c>
      <c r="G2120" s="2">
        <f t="shared" si="259"/>
        <v>3.2215439999999989</v>
      </c>
      <c r="H2120" s="2">
        <f t="shared" si="255"/>
        <v>3.2090380000000023</v>
      </c>
      <c r="I2120" s="2">
        <f t="array" ref="I2120">SUMPRODUCT(B2104:B2123, (ROW(B2104:B2123)-ROW(B2104)+1)) / (20*21/2)</f>
        <v>3.4033485714285714</v>
      </c>
      <c r="J2120" s="2">
        <f t="shared" si="258"/>
        <v>3.3663115156991532</v>
      </c>
      <c r="K2120" s="2">
        <f t="shared" si="260"/>
        <v>3.2637515919502995</v>
      </c>
    </row>
    <row r="2121" spans="1:11" ht="13.5" x14ac:dyDescent="0.25">
      <c r="A2121" s="3">
        <f>TITRES_STAT!B2124</f>
        <v>45390</v>
      </c>
      <c r="B2121" s="5">
        <f>TITRES_STAT!D2124</f>
        <v>3.4527999999999999</v>
      </c>
      <c r="C2121" s="2">
        <f t="shared" si="261"/>
        <v>4.2100000000000026E-2</v>
      </c>
      <c r="D2121" s="2">
        <f t="shared" si="262"/>
        <v>3.3837400000000004</v>
      </c>
      <c r="E2121" s="2">
        <f t="shared" si="256"/>
        <v>3.3845799999999997</v>
      </c>
      <c r="F2121" s="2">
        <f t="shared" si="257"/>
        <v>3.4161650000000003</v>
      </c>
      <c r="G2121" s="2">
        <f t="shared" si="259"/>
        <v>3.2304699999999986</v>
      </c>
      <c r="H2121" s="2">
        <f t="shared" si="255"/>
        <v>3.2088275000000026</v>
      </c>
      <c r="I2121" s="2">
        <f t="array" ref="I2121">SUMPRODUCT(B2105:B2124, (ROW(B2105:B2124)-ROW(B2105)+1)) / (20*21/2)</f>
        <v>3.3989390476190464</v>
      </c>
      <c r="J2121" s="2">
        <f t="shared" si="258"/>
        <v>3.3745485142039957</v>
      </c>
      <c r="K2121" s="2">
        <f t="shared" si="260"/>
        <v>3.2711652550110721</v>
      </c>
    </row>
    <row r="2122" spans="1:11" ht="13.5" x14ac:dyDescent="0.25">
      <c r="A2122" s="3">
        <f>TITRES_STAT!B2125</f>
        <v>45394</v>
      </c>
      <c r="B2122" s="5">
        <f>TITRES_STAT!D2125</f>
        <v>3.4443999999999999</v>
      </c>
      <c r="C2122" s="2">
        <f t="shared" si="261"/>
        <v>-8.3999999999999631E-3</v>
      </c>
      <c r="D2122" s="2">
        <f t="shared" si="262"/>
        <v>3.4022800000000002</v>
      </c>
      <c r="E2122" s="2">
        <f t="shared" si="256"/>
        <v>3.3871099999999998</v>
      </c>
      <c r="F2122" s="2">
        <f t="shared" si="257"/>
        <v>3.4140600000000001</v>
      </c>
      <c r="G2122" s="2">
        <f t="shared" si="259"/>
        <v>3.2395659999999986</v>
      </c>
      <c r="H2122" s="2">
        <f t="shared" ref="H2122:H2185" si="263">AVERAGE(B1923:B2122)</f>
        <v>3.2087015000000023</v>
      </c>
      <c r="I2122" s="2">
        <f t="array" ref="I2122">SUMPRODUCT(B2106:B2125, (ROW(B2106:B2125)-ROW(B2106)+1)) / (20*21/2)</f>
        <v>3.4009085714285718</v>
      </c>
      <c r="J2122" s="2">
        <f t="shared" si="258"/>
        <v>3.3812010366607579</v>
      </c>
      <c r="K2122" s="2">
        <f t="shared" si="260"/>
        <v>3.277958774422403</v>
      </c>
    </row>
    <row r="2123" spans="1:11" ht="13.5" x14ac:dyDescent="0.25">
      <c r="A2123" s="3">
        <f>TITRES_STAT!B2126</f>
        <v>45397</v>
      </c>
      <c r="B2123" s="5">
        <f>TITRES_STAT!D2126</f>
        <v>3.3854000000000002</v>
      </c>
      <c r="C2123" s="2">
        <f t="shared" si="261"/>
        <v>-5.8999999999999719E-2</v>
      </c>
      <c r="D2123" s="2">
        <f t="shared" si="262"/>
        <v>3.4191199999999995</v>
      </c>
      <c r="E2123" s="2">
        <f t="shared" si="256"/>
        <v>3.3837399999999995</v>
      </c>
      <c r="F2123" s="2">
        <f t="shared" si="257"/>
        <v>3.4149000000000003</v>
      </c>
      <c r="G2123" s="2">
        <f t="shared" si="259"/>
        <v>3.2469759999999992</v>
      </c>
      <c r="H2123" s="2">
        <f t="shared" si="263"/>
        <v>3.2085330000000023</v>
      </c>
      <c r="I2123" s="2">
        <f t="array" ref="I2123">SUMPRODUCT(B2107:B2126, (ROW(B2107:B2126)-ROW(B2107)+1)) / (20*21/2)</f>
        <v>3.3968999999999996</v>
      </c>
      <c r="J2123" s="2">
        <f t="shared" si="258"/>
        <v>3.3816009379311618</v>
      </c>
      <c r="K2123" s="2">
        <f t="shared" si="260"/>
        <v>3.2821721558176029</v>
      </c>
    </row>
    <row r="2124" spans="1:11" ht="13.5" x14ac:dyDescent="0.25">
      <c r="A2124" s="3">
        <f>TITRES_STAT!B2127</f>
        <v>45398</v>
      </c>
      <c r="B2124" s="5">
        <f>TITRES_STAT!D2127</f>
        <v>3.3685999999999998</v>
      </c>
      <c r="C2124" s="2">
        <f t="shared" si="261"/>
        <v>-1.680000000000037E-2</v>
      </c>
      <c r="D2124" s="2">
        <f t="shared" si="262"/>
        <v>3.4123800000000002</v>
      </c>
      <c r="E2124" s="2">
        <f t="shared" ref="E2124:E2187" si="264">AVERAGE(B2115:B2124)</f>
        <v>3.3837399999999995</v>
      </c>
      <c r="F2124" s="2">
        <f t="shared" si="257"/>
        <v>3.4153200000000004</v>
      </c>
      <c r="G2124" s="2">
        <f t="shared" si="259"/>
        <v>3.2533759999999994</v>
      </c>
      <c r="H2124" s="2">
        <f t="shared" si="263"/>
        <v>3.2078175000000027</v>
      </c>
      <c r="I2124" s="2">
        <f t="array" ref="I2124">SUMPRODUCT(B2108:B2127, (ROW(B2108:B2127)-ROW(B2108)+1)) / (20*21/2)</f>
        <v>3.3997114285714285</v>
      </c>
      <c r="J2124" s="2">
        <f t="shared" si="258"/>
        <v>3.3803627533662892</v>
      </c>
      <c r="K2124" s="2">
        <f t="shared" si="260"/>
        <v>3.2855614830404423</v>
      </c>
    </row>
    <row r="2125" spans="1:11" ht="13.5" x14ac:dyDescent="0.25">
      <c r="A2125" s="3">
        <f>TITRES_STAT!B2128</f>
        <v>45399</v>
      </c>
      <c r="B2125" s="5">
        <f>TITRES_STAT!D2128</f>
        <v>3.4359999999999999</v>
      </c>
      <c r="C2125" s="2">
        <f t="shared" si="261"/>
        <v>6.7400000000000126E-2</v>
      </c>
      <c r="D2125" s="2">
        <f t="shared" si="262"/>
        <v>3.41744</v>
      </c>
      <c r="E2125" s="2">
        <f t="shared" si="264"/>
        <v>3.3904799999999993</v>
      </c>
      <c r="F2125" s="2">
        <f t="shared" si="257"/>
        <v>3.4106899999999998</v>
      </c>
      <c r="G2125" s="2">
        <f t="shared" si="259"/>
        <v>3.2614619999999999</v>
      </c>
      <c r="H2125" s="2">
        <f t="shared" si="263"/>
        <v>3.2078600000000028</v>
      </c>
      <c r="I2125" s="2">
        <f t="array" ref="I2125">SUMPRODUCT(B2109:B2128, (ROW(B2109:B2128)-ROW(B2109)+1)) / (20*21/2)</f>
        <v>3.4162314285714284</v>
      </c>
      <c r="J2125" s="2">
        <f t="shared" si="258"/>
        <v>3.385661538759976</v>
      </c>
      <c r="K2125" s="2">
        <f t="shared" si="260"/>
        <v>3.2914610327251306</v>
      </c>
    </row>
    <row r="2126" spans="1:11" ht="13.5" x14ac:dyDescent="0.25">
      <c r="A2126" s="3">
        <f>TITRES_STAT!B2129</f>
        <v>45400</v>
      </c>
      <c r="B2126" s="5">
        <f>TITRES_STAT!D2129</f>
        <v>3.3685999999999998</v>
      </c>
      <c r="C2126" s="2">
        <f t="shared" si="261"/>
        <v>-6.7400000000000126E-2</v>
      </c>
      <c r="D2126" s="2">
        <f t="shared" si="262"/>
        <v>3.4005999999999998</v>
      </c>
      <c r="E2126" s="2">
        <f t="shared" si="264"/>
        <v>3.3921700000000001</v>
      </c>
      <c r="F2126" s="2">
        <f t="shared" si="257"/>
        <v>3.4064799999999997</v>
      </c>
      <c r="G2126" s="2">
        <f t="shared" si="259"/>
        <v>3.2681999999999993</v>
      </c>
      <c r="H2126" s="2">
        <f t="shared" si="263"/>
        <v>3.2075655000000034</v>
      </c>
      <c r="I2126" s="2">
        <f t="array" ref="I2126">SUMPRODUCT(B2110:B2129, (ROW(B2110:B2129)-ROW(B2110)+1)) / (20*21/2)</f>
        <v>3.4433385714285709</v>
      </c>
      <c r="J2126" s="2">
        <f t="shared" si="258"/>
        <v>3.3840366303066447</v>
      </c>
      <c r="K2126" s="2">
        <f t="shared" si="260"/>
        <v>3.2944860902653219</v>
      </c>
    </row>
    <row r="2127" spans="1:11" ht="13.5" x14ac:dyDescent="0.25">
      <c r="A2127" s="3">
        <f>TITRES_STAT!B2130</f>
        <v>45401</v>
      </c>
      <c r="B2127" s="5">
        <f>TITRES_STAT!D2130</f>
        <v>3.4359999999999999</v>
      </c>
      <c r="C2127" s="2">
        <f t="shared" si="261"/>
        <v>6.7400000000000126E-2</v>
      </c>
      <c r="D2127" s="2">
        <f t="shared" si="262"/>
        <v>3.3989199999999995</v>
      </c>
      <c r="E2127" s="2">
        <f t="shared" si="264"/>
        <v>3.4005999999999998</v>
      </c>
      <c r="F2127" s="2">
        <f t="shared" si="257"/>
        <v>3.4056399999999996</v>
      </c>
      <c r="G2127" s="2">
        <f t="shared" si="259"/>
        <v>3.2747699999999997</v>
      </c>
      <c r="H2127" s="2">
        <f t="shared" si="263"/>
        <v>3.2076920000000033</v>
      </c>
      <c r="I2127" s="2">
        <f t="array" ref="I2127">SUMPRODUCT(B2111:B2130, (ROW(B2111:B2130)-ROW(B2111)+1)) / (20*21/2)</f>
        <v>3.4739319047619053</v>
      </c>
      <c r="J2127" s="2">
        <f t="shared" si="258"/>
        <v>3.3889855226583929</v>
      </c>
      <c r="K2127" s="2">
        <f t="shared" si="260"/>
        <v>3.3000356553529562</v>
      </c>
    </row>
    <row r="2128" spans="1:11" ht="13.5" x14ac:dyDescent="0.25">
      <c r="A2128" s="3">
        <f>TITRES_STAT!B2131</f>
        <v>45404</v>
      </c>
      <c r="B2128" s="5">
        <f>TITRES_STAT!D2131</f>
        <v>3.5790999999999999</v>
      </c>
      <c r="C2128" s="2">
        <f t="shared" si="261"/>
        <v>0.1431</v>
      </c>
      <c r="D2128" s="2">
        <f t="shared" si="262"/>
        <v>3.4376599999999997</v>
      </c>
      <c r="E2128" s="2">
        <f t="shared" si="264"/>
        <v>3.4283899999999994</v>
      </c>
      <c r="F2128" s="2">
        <f t="shared" si="257"/>
        <v>3.4123749999999995</v>
      </c>
      <c r="G2128" s="2">
        <f t="shared" si="259"/>
        <v>3.283528</v>
      </c>
      <c r="H2128" s="2">
        <f t="shared" si="263"/>
        <v>3.2081550000000036</v>
      </c>
      <c r="I2128" s="2">
        <f t="array" ref="I2128">SUMPRODUCT(B2112:B2131, (ROW(B2112:B2131)-ROW(B2112)+1)) / (20*21/2)</f>
        <v>3.4977928571428571</v>
      </c>
      <c r="J2128" s="2">
        <f t="shared" si="258"/>
        <v>3.4070916633575932</v>
      </c>
      <c r="K2128" s="2">
        <f t="shared" si="260"/>
        <v>3.3109793551430364</v>
      </c>
    </row>
    <row r="2129" spans="1:11" ht="13.5" x14ac:dyDescent="0.25">
      <c r="A2129" s="3">
        <f>TITRES_STAT!B2132</f>
        <v>45405</v>
      </c>
      <c r="B2129" s="5">
        <f>TITRES_STAT!D2132</f>
        <v>3.6970000000000001</v>
      </c>
      <c r="C2129" s="2">
        <f t="shared" si="261"/>
        <v>0.11790000000000012</v>
      </c>
      <c r="D2129" s="2">
        <f t="shared" si="262"/>
        <v>3.5033400000000001</v>
      </c>
      <c r="E2129" s="2">
        <f t="shared" si="264"/>
        <v>3.4578600000000002</v>
      </c>
      <c r="F2129" s="2">
        <f t="shared" si="257"/>
        <v>3.4262700000000001</v>
      </c>
      <c r="G2129" s="2">
        <f t="shared" si="259"/>
        <v>3.2944760000000004</v>
      </c>
      <c r="H2129" s="2">
        <f t="shared" si="263"/>
        <v>3.2092075000000047</v>
      </c>
      <c r="I2129" s="2">
        <f t="array" ref="I2129">SUMPRODUCT(B2113:B2132, (ROW(B2113:B2132)-ROW(B2113)+1)) / (20*21/2)</f>
        <v>3.5261404761904767</v>
      </c>
      <c r="J2129" s="2">
        <f t="shared" si="258"/>
        <v>3.4347019811330606</v>
      </c>
      <c r="K2129" s="2">
        <f t="shared" si="260"/>
        <v>3.3261174196472312</v>
      </c>
    </row>
    <row r="2130" spans="1:11" ht="13.5" x14ac:dyDescent="0.25">
      <c r="A2130" s="3">
        <f>TITRES_STAT!B2133</f>
        <v>45406</v>
      </c>
      <c r="B2130" s="5">
        <f>TITRES_STAT!D2133</f>
        <v>3.7475000000000001</v>
      </c>
      <c r="C2130" s="2">
        <f t="shared" si="261"/>
        <v>5.0499999999999989E-2</v>
      </c>
      <c r="D2130" s="2">
        <f t="shared" si="262"/>
        <v>3.5656399999999997</v>
      </c>
      <c r="E2130" s="2">
        <f t="shared" si="264"/>
        <v>3.4915399999999996</v>
      </c>
      <c r="F2130" s="2">
        <f t="shared" si="257"/>
        <v>3.4380600000000001</v>
      </c>
      <c r="G2130" s="2">
        <f t="shared" si="259"/>
        <v>3.3074439999999998</v>
      </c>
      <c r="H2130" s="2">
        <f t="shared" si="263"/>
        <v>3.2107230000000038</v>
      </c>
      <c r="I2130" s="2">
        <f t="array" ref="I2130">SUMPRODUCT(B2114:B2133, (ROW(B2114:B2133)-ROW(B2114)+1)) / (20*21/2)</f>
        <v>3.5681719047619049</v>
      </c>
      <c r="J2130" s="2">
        <f t="shared" si="258"/>
        <v>3.4644922686441979</v>
      </c>
      <c r="K2130" s="2">
        <f t="shared" si="260"/>
        <v>3.3426422267198888</v>
      </c>
    </row>
    <row r="2131" spans="1:11" ht="13.5" x14ac:dyDescent="0.25">
      <c r="A2131" s="3">
        <f>TITRES_STAT!B2134</f>
        <v>45407</v>
      </c>
      <c r="B2131" s="5">
        <f>TITRES_STAT!D2134</f>
        <v>3.6886000000000001</v>
      </c>
      <c r="C2131" s="2">
        <f t="shared" si="261"/>
        <v>-5.8899999999999952E-2</v>
      </c>
      <c r="D2131" s="2">
        <f t="shared" si="262"/>
        <v>3.6296399999999998</v>
      </c>
      <c r="E2131" s="2">
        <f t="shared" si="264"/>
        <v>3.5151199999999996</v>
      </c>
      <c r="F2131" s="2">
        <f t="shared" si="257"/>
        <v>3.4498499999999992</v>
      </c>
      <c r="G2131" s="2">
        <f t="shared" si="259"/>
        <v>3.3199080000000003</v>
      </c>
      <c r="H2131" s="2">
        <f t="shared" si="263"/>
        <v>3.2117335000000038</v>
      </c>
      <c r="I2131" s="2">
        <f t="array" ref="I2131">SUMPRODUCT(B2115:B2134, (ROW(B2115:B2134)-ROW(B2115)+1)) / (20*21/2)</f>
        <v>3.6126866666666668</v>
      </c>
      <c r="J2131" s="2">
        <f t="shared" si="258"/>
        <v>3.4858358621066552</v>
      </c>
      <c r="K2131" s="2">
        <f t="shared" si="260"/>
        <v>3.3562091982210696</v>
      </c>
    </row>
    <row r="2132" spans="1:11" ht="13.5" x14ac:dyDescent="0.25">
      <c r="A2132" s="3">
        <f>TITRES_STAT!B2135</f>
        <v>45408</v>
      </c>
      <c r="B2132" s="5">
        <f>TITRES_STAT!D2135</f>
        <v>3.7475000000000001</v>
      </c>
      <c r="C2132" s="2">
        <f t="shared" si="261"/>
        <v>5.8899999999999952E-2</v>
      </c>
      <c r="D2132" s="2">
        <f t="shared" si="262"/>
        <v>3.6919399999999998</v>
      </c>
      <c r="E2132" s="2">
        <f t="shared" si="264"/>
        <v>3.5454299999999996</v>
      </c>
      <c r="F2132" s="2">
        <f t="shared" ref="F2132:F2195" si="265">AVERAGE(B2113:B2132)</f>
        <v>3.4662700000000002</v>
      </c>
      <c r="G2132" s="2">
        <f t="shared" si="259"/>
        <v>3.3343919999999998</v>
      </c>
      <c r="H2132" s="2">
        <f t="shared" si="263"/>
        <v>3.2134175000000034</v>
      </c>
      <c r="I2132" s="2">
        <f t="array" ref="I2132">SUMPRODUCT(B2116:B2135, (ROW(B2116:B2135)-ROW(B2116)+1)) / (20*21/2)</f>
        <v>3.6608133333333335</v>
      </c>
      <c r="J2132" s="2">
        <f t="shared" si="258"/>
        <v>3.510756256191736</v>
      </c>
      <c r="K2132" s="2">
        <f t="shared" si="260"/>
        <v>3.3715539355457338</v>
      </c>
    </row>
    <row r="2133" spans="1:11" ht="13.5" x14ac:dyDescent="0.25">
      <c r="A2133" s="3">
        <f>TITRES_STAT!B2136</f>
        <v>45411</v>
      </c>
      <c r="B2133" s="5">
        <f>TITRES_STAT!D2136</f>
        <v>3.9076</v>
      </c>
      <c r="C2133" s="2">
        <f t="shared" si="261"/>
        <v>0.16009999999999991</v>
      </c>
      <c r="D2133" s="2">
        <f t="shared" si="262"/>
        <v>3.7576399999999999</v>
      </c>
      <c r="E2133" s="2">
        <f t="shared" si="264"/>
        <v>3.5976500000000002</v>
      </c>
      <c r="F2133" s="2">
        <f t="shared" si="265"/>
        <v>3.4906950000000001</v>
      </c>
      <c r="G2133" s="2">
        <f t="shared" si="259"/>
        <v>3.3527519999999997</v>
      </c>
      <c r="H2133" s="2">
        <f t="shared" si="263"/>
        <v>3.2156495000000032</v>
      </c>
      <c r="I2133" s="2">
        <f t="array" ref="I2133">SUMPRODUCT(B2117:B2136, (ROW(B2117:B2136)-ROW(B2117)+1)) / (20*21/2)</f>
        <v>3.7282690476190479</v>
      </c>
      <c r="J2133" s="2">
        <f t="shared" ref="J2133:J2196" si="266">$J$4*B2133+J2132*(1-$J$4)</f>
        <v>3.5485508984591898</v>
      </c>
      <c r="K2133" s="2">
        <f t="shared" si="260"/>
        <v>3.392575349838058</v>
      </c>
    </row>
    <row r="2134" spans="1:11" ht="13.5" x14ac:dyDescent="0.25">
      <c r="A2134" s="3">
        <f>TITRES_STAT!B2137</f>
        <v>45412</v>
      </c>
      <c r="B2134" s="5">
        <f>TITRES_STAT!D2137</f>
        <v>3.9581</v>
      </c>
      <c r="C2134" s="2">
        <f t="shared" si="261"/>
        <v>5.0499999999999989E-2</v>
      </c>
      <c r="D2134" s="2">
        <f t="shared" si="262"/>
        <v>3.8098600000000005</v>
      </c>
      <c r="E2134" s="2">
        <f t="shared" si="264"/>
        <v>3.6566000000000001</v>
      </c>
      <c r="F2134" s="2">
        <f t="shared" si="265"/>
        <v>3.5201700000000002</v>
      </c>
      <c r="G2134" s="2">
        <f t="shared" si="259"/>
        <v>3.3716160000000004</v>
      </c>
      <c r="H2134" s="2">
        <f t="shared" si="263"/>
        <v>3.2186390000000027</v>
      </c>
      <c r="I2134" s="2">
        <f t="array" ref="I2134">SUMPRODUCT(B2118:B2137, (ROW(B2118:B2137)-ROW(B2118)+1)) / (20*21/2)</f>
        <v>3.8154504761904762</v>
      </c>
      <c r="J2134" s="2">
        <f t="shared" si="266"/>
        <v>3.5875555747964096</v>
      </c>
      <c r="K2134" s="2">
        <f t="shared" si="260"/>
        <v>3.4147527870993106</v>
      </c>
    </row>
    <row r="2135" spans="1:11" ht="13.5" x14ac:dyDescent="0.25">
      <c r="A2135" s="3">
        <f>TITRES_STAT!B2138</f>
        <v>45414</v>
      </c>
      <c r="B2135" s="5">
        <f>TITRES_STAT!D2138</f>
        <v>4.0255000000000001</v>
      </c>
      <c r="C2135" s="2">
        <f t="shared" si="261"/>
        <v>6.7400000000000126E-2</v>
      </c>
      <c r="D2135" s="2">
        <f t="shared" si="262"/>
        <v>3.8654600000000001</v>
      </c>
      <c r="E2135" s="2">
        <f t="shared" si="264"/>
        <v>3.7155499999999995</v>
      </c>
      <c r="F2135" s="2">
        <f t="shared" si="265"/>
        <v>3.5530149999999998</v>
      </c>
      <c r="G2135" s="2">
        <f t="shared" si="259"/>
        <v>3.3918279999999998</v>
      </c>
      <c r="H2135" s="2">
        <f t="shared" si="263"/>
        <v>3.2216710000000028</v>
      </c>
      <c r="I2135" s="2">
        <f t="array" ref="I2135">SUMPRODUCT(B2119:B2138, (ROW(B2119:B2138)-ROW(B2119)+1)) / (20*21/2)</f>
        <v>3.9155452380952376</v>
      </c>
      <c r="J2135" s="2">
        <f t="shared" si="266"/>
        <v>3.6292645676729425</v>
      </c>
      <c r="K2135" s="2">
        <f t="shared" si="260"/>
        <v>3.4387036581934556</v>
      </c>
    </row>
    <row r="2136" spans="1:11" ht="13.5" x14ac:dyDescent="0.25">
      <c r="A2136" s="3">
        <f>TITRES_STAT!B2139</f>
        <v>45415</v>
      </c>
      <c r="B2136" s="5">
        <f>TITRES_STAT!D2139</f>
        <v>4.2613000000000003</v>
      </c>
      <c r="C2136" s="2">
        <f t="shared" si="261"/>
        <v>0.23580000000000023</v>
      </c>
      <c r="D2136" s="2">
        <f t="shared" si="262"/>
        <v>3.9799999999999995</v>
      </c>
      <c r="E2136" s="2">
        <f t="shared" si="264"/>
        <v>3.8048199999999994</v>
      </c>
      <c r="F2136" s="2">
        <f t="shared" si="265"/>
        <v>3.5984950000000007</v>
      </c>
      <c r="G2136" s="2">
        <f t="shared" si="259"/>
        <v>3.41743</v>
      </c>
      <c r="H2136" s="2">
        <f t="shared" si="263"/>
        <v>3.2263450000000029</v>
      </c>
      <c r="I2136" s="2">
        <f t="array" ref="I2136">SUMPRODUCT(B2120:B2139, (ROW(B2120:B2139)-ROW(B2120)+1)) / (20*21/2)</f>
        <v>4.0233809523809514</v>
      </c>
      <c r="J2136" s="2">
        <f t="shared" si="266"/>
        <v>3.6894584183707577</v>
      </c>
      <c r="K2136" s="2">
        <f t="shared" si="260"/>
        <v>3.4709623382643007</v>
      </c>
    </row>
    <row r="2137" spans="1:11" ht="13.5" x14ac:dyDescent="0.25">
      <c r="A2137" s="3">
        <f>TITRES_STAT!B2140</f>
        <v>45418</v>
      </c>
      <c r="B2137" s="5">
        <f>TITRES_STAT!D2140</f>
        <v>4.5138999999999996</v>
      </c>
      <c r="C2137" s="2">
        <f t="shared" si="261"/>
        <v>0.25259999999999927</v>
      </c>
      <c r="D2137" s="2">
        <f t="shared" si="262"/>
        <v>4.133280000000001</v>
      </c>
      <c r="E2137" s="2">
        <f t="shared" si="264"/>
        <v>3.9126099999999995</v>
      </c>
      <c r="F2137" s="2">
        <f t="shared" si="265"/>
        <v>3.6566050000000003</v>
      </c>
      <c r="G2137" s="2">
        <f t="shared" si="259"/>
        <v>3.4487580000000002</v>
      </c>
      <c r="H2137" s="2">
        <f t="shared" si="263"/>
        <v>3.2321560000000029</v>
      </c>
      <c r="I2137" s="2">
        <f t="array" ref="I2137">SUMPRODUCT(B2121:B2140, (ROW(B2121:B2140)-ROW(B2121)+1)) / (20*21/2)</f>
        <v>4.1074314285714291</v>
      </c>
      <c r="J2137" s="2">
        <f t="shared" si="266"/>
        <v>3.7679766642402091</v>
      </c>
      <c r="K2137" s="2">
        <f t="shared" si="260"/>
        <v>3.5118618544107987</v>
      </c>
    </row>
    <row r="2138" spans="1:11" ht="13.5" x14ac:dyDescent="0.25">
      <c r="A2138" s="3">
        <f>TITRES_STAT!B2141</f>
        <v>45419</v>
      </c>
      <c r="B2138" s="5">
        <f>TITRES_STAT!D2141</f>
        <v>4.7076000000000002</v>
      </c>
      <c r="C2138" s="2">
        <f t="shared" si="261"/>
        <v>0.19370000000000065</v>
      </c>
      <c r="D2138" s="2">
        <f t="shared" si="262"/>
        <v>4.2932800000000002</v>
      </c>
      <c r="E2138" s="2">
        <f t="shared" si="264"/>
        <v>4.0254599999999998</v>
      </c>
      <c r="F2138" s="2">
        <f t="shared" si="265"/>
        <v>3.7269250000000005</v>
      </c>
      <c r="G2138" s="2">
        <f t="shared" si="259"/>
        <v>3.4819380000000009</v>
      </c>
      <c r="H2138" s="2">
        <f t="shared" si="263"/>
        <v>3.2385985000000024</v>
      </c>
      <c r="I2138" s="2">
        <f t="array" ref="I2138">SUMPRODUCT(B2122:B2141, (ROW(B2122:B2141)-ROW(B2122)+1)) / (20*21/2)</f>
        <v>4.1749980952380952</v>
      </c>
      <c r="J2138" s="2">
        <f t="shared" si="266"/>
        <v>3.8574646009792364</v>
      </c>
      <c r="K2138" s="2">
        <f t="shared" si="260"/>
        <v>3.5587535463946893</v>
      </c>
    </row>
    <row r="2139" spans="1:11" ht="13.5" x14ac:dyDescent="0.25">
      <c r="A2139" s="3">
        <f>TITRES_STAT!B2142</f>
        <v>45420</v>
      </c>
      <c r="B2139" s="5">
        <f>TITRES_STAT!D2142</f>
        <v>4.8592000000000004</v>
      </c>
      <c r="C2139" s="2">
        <f t="shared" si="261"/>
        <v>0.15160000000000018</v>
      </c>
      <c r="D2139" s="2">
        <f t="shared" si="262"/>
        <v>4.4734999999999996</v>
      </c>
      <c r="E2139" s="2">
        <f t="shared" si="264"/>
        <v>4.14168</v>
      </c>
      <c r="F2139" s="2">
        <f t="shared" si="265"/>
        <v>3.799770000000001</v>
      </c>
      <c r="G2139" s="2">
        <f t="shared" si="259"/>
        <v>3.5171400000000004</v>
      </c>
      <c r="H2139" s="2">
        <f t="shared" si="263"/>
        <v>3.2457145000000027</v>
      </c>
      <c r="I2139" s="2">
        <f t="array" ref="I2139">SUMPRODUCT(B2123:B2142, (ROW(B2123:B2142)-ROW(B2123)+1)) / (20*21/2)</f>
        <v>4.2228028571428569</v>
      </c>
      <c r="J2139" s="2">
        <f t="shared" si="266"/>
        <v>3.952867972314547</v>
      </c>
      <c r="K2139" s="2">
        <f t="shared" si="260"/>
        <v>3.609751446536074</v>
      </c>
    </row>
    <row r="2140" spans="1:11" ht="13.5" x14ac:dyDescent="0.25">
      <c r="A2140" s="3">
        <f>TITRES_STAT!B2143</f>
        <v>45421</v>
      </c>
      <c r="B2140" s="5">
        <f>TITRES_STAT!D2143</f>
        <v>4.6822999999999997</v>
      </c>
      <c r="C2140" s="2">
        <f t="shared" si="261"/>
        <v>-0.17690000000000072</v>
      </c>
      <c r="D2140" s="2">
        <f t="shared" si="262"/>
        <v>4.6048600000000004</v>
      </c>
      <c r="E2140" s="2">
        <f t="shared" si="264"/>
        <v>4.2351599999999996</v>
      </c>
      <c r="F2140" s="2">
        <f t="shared" si="265"/>
        <v>3.8633500000000005</v>
      </c>
      <c r="G2140" s="2">
        <f t="shared" si="259"/>
        <v>3.5488039999999996</v>
      </c>
      <c r="H2140" s="2">
        <f t="shared" si="263"/>
        <v>3.2521145000000025</v>
      </c>
      <c r="I2140" s="2">
        <f t="array" ref="I2140">SUMPRODUCT(B2124:B2143, (ROW(B2124:B2143)-ROW(B2124)+1)) / (20*21/2)</f>
        <v>4.2723652380952375</v>
      </c>
      <c r="J2140" s="2">
        <f t="shared" si="266"/>
        <v>4.0223376892369709</v>
      </c>
      <c r="K2140" s="2">
        <f t="shared" si="260"/>
        <v>3.6518121741228948</v>
      </c>
    </row>
    <row r="2141" spans="1:11" ht="13.5" x14ac:dyDescent="0.25">
      <c r="A2141" s="3">
        <f>TITRES_STAT!B2144</f>
        <v>45422</v>
      </c>
      <c r="B2141" s="5">
        <f>TITRES_STAT!D2144</f>
        <v>4.5728</v>
      </c>
      <c r="C2141" s="2">
        <f t="shared" si="261"/>
        <v>-0.10949999999999971</v>
      </c>
      <c r="D2141" s="2">
        <f t="shared" si="262"/>
        <v>4.66716</v>
      </c>
      <c r="E2141" s="2">
        <f t="shared" si="264"/>
        <v>4.3235799999999998</v>
      </c>
      <c r="F2141" s="2">
        <f t="shared" si="265"/>
        <v>3.9193500000000001</v>
      </c>
      <c r="G2141" s="2">
        <f t="shared" si="259"/>
        <v>3.5784459999999996</v>
      </c>
      <c r="H2141" s="2">
        <f t="shared" si="263"/>
        <v>3.2581775000000026</v>
      </c>
      <c r="I2141" s="2">
        <f t="array" ref="I2141">SUMPRODUCT(B2125:B2144, (ROW(B2125:B2144)-ROW(B2125)+1)) / (20*21/2)</f>
        <v>4.3214933333333336</v>
      </c>
      <c r="J2141" s="2">
        <f t="shared" si="266"/>
        <v>4.0747626712144021</v>
      </c>
      <c r="K2141" s="2">
        <f t="shared" si="260"/>
        <v>3.6879293437651341</v>
      </c>
    </row>
    <row r="2142" spans="1:11" ht="13.5" x14ac:dyDescent="0.25">
      <c r="A2142" s="3">
        <f>TITRES_STAT!B2145</f>
        <v>45425</v>
      </c>
      <c r="B2142" s="5">
        <f>TITRES_STAT!D2145</f>
        <v>4.4212999999999996</v>
      </c>
      <c r="C2142" s="2">
        <f t="shared" si="261"/>
        <v>-0.15150000000000041</v>
      </c>
      <c r="D2142" s="2">
        <f t="shared" si="262"/>
        <v>4.6486399999999994</v>
      </c>
      <c r="E2142" s="2">
        <f t="shared" si="264"/>
        <v>4.3909600000000006</v>
      </c>
      <c r="F2142" s="2">
        <f t="shared" si="265"/>
        <v>3.9681950000000001</v>
      </c>
      <c r="G2142" s="2">
        <f t="shared" si="259"/>
        <v>3.6053959999999994</v>
      </c>
      <c r="H2142" s="2">
        <f t="shared" si="263"/>
        <v>3.2633990000000028</v>
      </c>
      <c r="I2142" s="2">
        <f t="array" ref="I2142">SUMPRODUCT(B2126:B2145, (ROW(B2126:B2145)-ROW(B2126)+1)) / (20*21/2)</f>
        <v>4.3570185714285712</v>
      </c>
      <c r="J2142" s="2">
        <f t="shared" si="266"/>
        <v>4.1077662263368397</v>
      </c>
      <c r="K2142" s="2">
        <f t="shared" si="260"/>
        <v>3.7166889773429719</v>
      </c>
    </row>
    <row r="2143" spans="1:11" ht="13.5" x14ac:dyDescent="0.25">
      <c r="A2143" s="3">
        <f>TITRES_STAT!B2146</f>
        <v>45426</v>
      </c>
      <c r="B2143" s="5">
        <f>TITRES_STAT!D2146</f>
        <v>4.4885999999999999</v>
      </c>
      <c r="C2143" s="2">
        <f t="shared" si="261"/>
        <v>6.730000000000036E-2</v>
      </c>
      <c r="D2143" s="2">
        <f t="shared" si="262"/>
        <v>4.6048400000000003</v>
      </c>
      <c r="E2143" s="2">
        <f t="shared" si="264"/>
        <v>4.4490600000000002</v>
      </c>
      <c r="F2143" s="2">
        <f t="shared" si="265"/>
        <v>4.0233550000000005</v>
      </c>
      <c r="G2143" s="2">
        <f t="shared" si="259"/>
        <v>3.6345339999999995</v>
      </c>
      <c r="H2143" s="2">
        <f t="shared" si="263"/>
        <v>3.2694200000000029</v>
      </c>
      <c r="I2143" s="2">
        <f t="array" ref="I2143">SUMPRODUCT(B2127:B2146, (ROW(B2127:B2146)-ROW(B2127)+1)) / (20*21/2)</f>
        <v>4.3684442857142862</v>
      </c>
      <c r="J2143" s="2">
        <f t="shared" si="266"/>
        <v>4.1440361095428546</v>
      </c>
      <c r="K2143" s="2">
        <f t="shared" si="260"/>
        <v>3.7469599978393262</v>
      </c>
    </row>
    <row r="2144" spans="1:11" ht="13.5" x14ac:dyDescent="0.25">
      <c r="A2144" s="3">
        <f>TITRES_STAT!B2147</f>
        <v>45427</v>
      </c>
      <c r="B2144" s="5">
        <f>TITRES_STAT!D2147</f>
        <v>4.5392000000000001</v>
      </c>
      <c r="C2144" s="2">
        <f t="shared" si="261"/>
        <v>5.06000000000002E-2</v>
      </c>
      <c r="D2144" s="2">
        <f t="shared" si="262"/>
        <v>4.5408400000000002</v>
      </c>
      <c r="E2144" s="2">
        <f t="shared" si="264"/>
        <v>4.5071700000000003</v>
      </c>
      <c r="F2144" s="2">
        <f t="shared" si="265"/>
        <v>4.0818849999999998</v>
      </c>
      <c r="G2144" s="2">
        <f t="shared" si="259"/>
        <v>3.6645159999999994</v>
      </c>
      <c r="H2144" s="2">
        <f t="shared" si="263"/>
        <v>3.275778500000003</v>
      </c>
      <c r="I2144" s="2">
        <f t="array" ref="I2144">SUMPRODUCT(B2128:B2147, (ROW(B2128:B2147)-ROW(B2128)+1)) / (20*21/2)</f>
        <v>4.3876976190476178</v>
      </c>
      <c r="J2144" s="2">
        <f t="shared" si="266"/>
        <v>4.1816707657768681</v>
      </c>
      <c r="K2144" s="2">
        <f t="shared" si="260"/>
        <v>3.7780282332181763</v>
      </c>
    </row>
    <row r="2145" spans="1:11" ht="13.5" x14ac:dyDescent="0.25">
      <c r="A2145" s="3">
        <f>TITRES_STAT!B2148</f>
        <v>45428</v>
      </c>
      <c r="B2145" s="5">
        <f>TITRES_STAT!D2148</f>
        <v>4.4549000000000003</v>
      </c>
      <c r="C2145" s="2">
        <f t="shared" si="261"/>
        <v>-8.429999999999982E-2</v>
      </c>
      <c r="D2145" s="2">
        <f t="shared" si="262"/>
        <v>4.4953599999999998</v>
      </c>
      <c r="E2145" s="2">
        <f t="shared" si="264"/>
        <v>4.550110000000001</v>
      </c>
      <c r="F2145" s="2">
        <f t="shared" si="265"/>
        <v>4.1328299999999993</v>
      </c>
      <c r="G2145" s="2">
        <f t="shared" si="259"/>
        <v>3.6917999999999993</v>
      </c>
      <c r="H2145" s="2">
        <f t="shared" si="263"/>
        <v>3.2816310000000022</v>
      </c>
      <c r="I2145" s="2">
        <f t="array" ref="I2145">SUMPRODUCT(B2129:B2148, (ROW(B2129:B2148)-ROW(B2129)+1)) / (20*21/2)</f>
        <v>4.4016499999999992</v>
      </c>
      <c r="J2145" s="2">
        <f t="shared" si="266"/>
        <v>4.2076925976076422</v>
      </c>
      <c r="K2145" s="2">
        <f t="shared" si="260"/>
        <v>3.8045722240723654</v>
      </c>
    </row>
    <row r="2146" spans="1:11" ht="13.5" x14ac:dyDescent="0.25">
      <c r="A2146" s="3">
        <f>TITRES_STAT!B2149</f>
        <v>45429</v>
      </c>
      <c r="B2146" s="5">
        <f>TITRES_STAT!D2149</f>
        <v>4.2527999999999997</v>
      </c>
      <c r="C2146" s="2">
        <f t="shared" si="261"/>
        <v>-0.20210000000000061</v>
      </c>
      <c r="D2146" s="2">
        <f t="shared" si="262"/>
        <v>4.4313600000000006</v>
      </c>
      <c r="E2146" s="2">
        <f t="shared" si="264"/>
        <v>4.5492600000000003</v>
      </c>
      <c r="F2146" s="2">
        <f t="shared" si="265"/>
        <v>4.177039999999999</v>
      </c>
      <c r="G2146" s="2">
        <f t="shared" si="259"/>
        <v>3.7141999999999999</v>
      </c>
      <c r="H2146" s="2">
        <f t="shared" si="263"/>
        <v>3.2866835000000028</v>
      </c>
      <c r="I2146" s="2">
        <f t="array" ref="I2146">SUMPRODUCT(B2130:B2149, (ROW(B2130:B2149)-ROW(B2130)+1)) / (20*21/2)</f>
        <v>4.4158423809523812</v>
      </c>
      <c r="J2146" s="2">
        <f t="shared" si="266"/>
        <v>4.2119885406926292</v>
      </c>
      <c r="K2146" s="2">
        <f t="shared" si="260"/>
        <v>3.8221497839126646</v>
      </c>
    </row>
    <row r="2147" spans="1:11" ht="13.5" x14ac:dyDescent="0.25">
      <c r="A2147" s="3">
        <f>TITRES_STAT!B2150</f>
        <v>45432</v>
      </c>
      <c r="B2147" s="5">
        <f>TITRES_STAT!D2150</f>
        <v>4.3792</v>
      </c>
      <c r="C2147" s="2">
        <f t="shared" si="261"/>
        <v>0.12640000000000029</v>
      </c>
      <c r="D2147" s="2">
        <f t="shared" si="262"/>
        <v>4.4229399999999996</v>
      </c>
      <c r="E2147" s="2">
        <f t="shared" si="264"/>
        <v>4.5357900000000004</v>
      </c>
      <c r="F2147" s="2">
        <f t="shared" si="265"/>
        <v>4.2241999999999988</v>
      </c>
      <c r="G2147" s="2">
        <f t="shared" si="259"/>
        <v>3.739128</v>
      </c>
      <c r="H2147" s="2">
        <f t="shared" si="263"/>
        <v>3.2923680000000024</v>
      </c>
      <c r="I2147" s="2">
        <f t="array" ref="I2147">SUMPRODUCT(B2131:B2150, (ROW(B2131:B2150)-ROW(B2131)+1)) / (20*21/2)</f>
        <v>4.4314452380952387</v>
      </c>
      <c r="J2147" s="2">
        <f t="shared" si="266"/>
        <v>4.2279134415790454</v>
      </c>
      <c r="K2147" s="2">
        <f t="shared" si="260"/>
        <v>3.8439948904258938</v>
      </c>
    </row>
    <row r="2148" spans="1:11" ht="13.5" x14ac:dyDescent="0.25">
      <c r="A2148" s="3">
        <f>TITRES_STAT!B2151</f>
        <v>45433</v>
      </c>
      <c r="B2148" s="5">
        <f>TITRES_STAT!D2151</f>
        <v>4.3707000000000003</v>
      </c>
      <c r="C2148" s="2">
        <f t="shared" si="261"/>
        <v>-8.49999999999973E-3</v>
      </c>
      <c r="D2148" s="2">
        <f t="shared" si="262"/>
        <v>4.3993599999999997</v>
      </c>
      <c r="E2148" s="2">
        <f t="shared" si="264"/>
        <v>4.5021000000000004</v>
      </c>
      <c r="F2148" s="2">
        <f t="shared" si="265"/>
        <v>4.2637799999999988</v>
      </c>
      <c r="G2148" s="2">
        <f t="shared" si="259"/>
        <v>3.7601800000000001</v>
      </c>
      <c r="H2148" s="2">
        <f t="shared" si="263"/>
        <v>3.2983050000000027</v>
      </c>
      <c r="I2148" s="2">
        <f t="array" ref="I2148">SUMPRODUCT(B2132:B2151, (ROW(B2132:B2151)-ROW(B2132)+1)) / (20*21/2)</f>
        <v>4.4420295238095235</v>
      </c>
      <c r="J2148" s="2">
        <f t="shared" si="266"/>
        <v>4.2415121614286599</v>
      </c>
      <c r="K2148" s="2">
        <f t="shared" si="260"/>
        <v>3.8646499927621329</v>
      </c>
    </row>
    <row r="2149" spans="1:11" ht="13.5" x14ac:dyDescent="0.25">
      <c r="A2149" s="3">
        <f>TITRES_STAT!B2152</f>
        <v>45434</v>
      </c>
      <c r="B2149" s="5">
        <f>TITRES_STAT!D2152</f>
        <v>4.4127999999999998</v>
      </c>
      <c r="C2149" s="2">
        <f t="shared" si="261"/>
        <v>4.2099999999999582E-2</v>
      </c>
      <c r="D2149" s="2">
        <f t="shared" si="262"/>
        <v>4.3740800000000002</v>
      </c>
      <c r="E2149" s="2">
        <f t="shared" si="264"/>
        <v>4.4574599999999993</v>
      </c>
      <c r="F2149" s="2">
        <f t="shared" si="265"/>
        <v>4.2995699999999992</v>
      </c>
      <c r="G2149" s="2">
        <f t="shared" si="259"/>
        <v>3.7807280000000003</v>
      </c>
      <c r="H2149" s="2">
        <f t="shared" si="263"/>
        <v>3.304536500000002</v>
      </c>
      <c r="I2149" s="2">
        <f t="array" ref="I2149">SUMPRODUCT(B2133:B2152, (ROW(B2133:B2152)-ROW(B2133)+1)) / (20*21/2)</f>
        <v>4.448204761904762</v>
      </c>
      <c r="J2149" s="2">
        <f t="shared" si="266"/>
        <v>4.2578252889116452</v>
      </c>
      <c r="K2149" s="2">
        <f t="shared" si="260"/>
        <v>3.8861460714773433</v>
      </c>
    </row>
    <row r="2150" spans="1:11" ht="13.5" x14ac:dyDescent="0.25">
      <c r="A2150" s="3">
        <f>TITRES_STAT!B2153</f>
        <v>45435</v>
      </c>
      <c r="B2150" s="5">
        <f>TITRES_STAT!D2153</f>
        <v>4.4634</v>
      </c>
      <c r="C2150" s="2">
        <f t="shared" si="261"/>
        <v>5.06000000000002E-2</v>
      </c>
      <c r="D2150" s="2">
        <f t="shared" si="262"/>
        <v>4.3757800000000007</v>
      </c>
      <c r="E2150" s="2">
        <f t="shared" si="264"/>
        <v>4.4355700000000002</v>
      </c>
      <c r="F2150" s="2">
        <f t="shared" si="265"/>
        <v>4.3353650000000004</v>
      </c>
      <c r="G2150" s="2">
        <f t="shared" si="259"/>
        <v>3.8006040000000008</v>
      </c>
      <c r="H2150" s="2">
        <f t="shared" si="263"/>
        <v>3.3107265000000026</v>
      </c>
      <c r="I2150" s="2">
        <f t="array" ref="I2150">SUMPRODUCT(B2134:B2153, (ROW(B2134:B2153)-ROW(B2134)+1)) / (20*21/2)</f>
        <v>4.4647295238095239</v>
      </c>
      <c r="J2150" s="2">
        <f t="shared" si="266"/>
        <v>4.2774038328248221</v>
      </c>
      <c r="K2150" s="2">
        <f t="shared" si="260"/>
        <v>3.9087834804390162</v>
      </c>
    </row>
    <row r="2151" spans="1:11" ht="13.5" x14ac:dyDescent="0.25">
      <c r="A2151" s="3">
        <f>TITRES_STAT!B2154</f>
        <v>45436</v>
      </c>
      <c r="B2151" s="5">
        <f>TITRES_STAT!D2154</f>
        <v>4.4465000000000003</v>
      </c>
      <c r="C2151" s="2">
        <f t="shared" si="261"/>
        <v>-1.6899999999999693E-2</v>
      </c>
      <c r="D2151" s="2">
        <f t="shared" si="262"/>
        <v>4.4145200000000004</v>
      </c>
      <c r="E2151" s="2">
        <f t="shared" si="264"/>
        <v>4.4229400000000005</v>
      </c>
      <c r="F2151" s="2">
        <f t="shared" si="265"/>
        <v>4.3732600000000001</v>
      </c>
      <c r="G2151" s="2">
        <f t="shared" si="259"/>
        <v>3.8187940000000005</v>
      </c>
      <c r="H2151" s="2">
        <f t="shared" si="263"/>
        <v>3.3164110000000027</v>
      </c>
      <c r="I2151" s="2">
        <f t="array" ref="I2151">SUMPRODUCT(B2135:B2154, (ROW(B2135:B2154)-ROW(B2135)+1)) / (20*21/2)</f>
        <v>4.4828557142857139</v>
      </c>
      <c r="J2151" s="2">
        <f t="shared" si="266"/>
        <v>4.2935082296986486</v>
      </c>
      <c r="K2151" s="2">
        <f t="shared" si="260"/>
        <v>3.9298704027747413</v>
      </c>
    </row>
    <row r="2152" spans="1:11" ht="13.5" x14ac:dyDescent="0.25">
      <c r="A2152" s="3">
        <f>TITRES_STAT!B2155</f>
        <v>45439</v>
      </c>
      <c r="B2152" s="5">
        <f>TITRES_STAT!D2155</f>
        <v>4.4381000000000004</v>
      </c>
      <c r="C2152" s="2">
        <f t="shared" si="261"/>
        <v>-8.3999999999999631E-3</v>
      </c>
      <c r="D2152" s="2">
        <f t="shared" si="262"/>
        <v>4.4263000000000003</v>
      </c>
      <c r="E2152" s="2">
        <f t="shared" si="264"/>
        <v>4.4246199999999991</v>
      </c>
      <c r="F2152" s="2">
        <f t="shared" si="265"/>
        <v>4.4077900000000012</v>
      </c>
      <c r="G2152" s="2">
        <f t="shared" si="259"/>
        <v>3.8378260000000006</v>
      </c>
      <c r="H2152" s="2">
        <f t="shared" si="263"/>
        <v>3.3221795000000025</v>
      </c>
      <c r="I2152" s="2">
        <f t="array" ref="I2152">SUMPRODUCT(B2136:B2155, (ROW(B2136:B2155)-ROW(B2136)+1)) / (20*21/2)</f>
        <v>4.4937642857142857</v>
      </c>
      <c r="J2152" s="2">
        <f t="shared" si="266"/>
        <v>4.3072788744892536</v>
      </c>
      <c r="K2152" s="2">
        <f t="shared" si="260"/>
        <v>3.9498009752149477</v>
      </c>
    </row>
    <row r="2153" spans="1:11" ht="13.5" x14ac:dyDescent="0.25">
      <c r="A2153" s="3">
        <f>TITRES_STAT!B2156</f>
        <v>45440</v>
      </c>
      <c r="B2153" s="5">
        <f>TITRES_STAT!D2156</f>
        <v>4.5812999999999997</v>
      </c>
      <c r="C2153" s="2">
        <f t="shared" si="261"/>
        <v>0.14319999999999933</v>
      </c>
      <c r="D2153" s="2">
        <f t="shared" si="262"/>
        <v>4.4684200000000001</v>
      </c>
      <c r="E2153" s="2">
        <f t="shared" si="264"/>
        <v>4.4338899999999999</v>
      </c>
      <c r="F2153" s="2">
        <f t="shared" si="265"/>
        <v>4.4414750000000014</v>
      </c>
      <c r="G2153" s="2">
        <f t="shared" si="259"/>
        <v>3.8620800000000002</v>
      </c>
      <c r="H2153" s="2">
        <f t="shared" si="263"/>
        <v>3.3284535000000028</v>
      </c>
      <c r="I2153" s="2">
        <f t="array" ref="I2153">SUMPRODUCT(B2137:B2156, (ROW(B2137:B2156)-ROW(B2137)+1)) / (20*21/2)</f>
        <v>4.5011861904761901</v>
      </c>
      <c r="J2153" s="2">
        <f t="shared" si="266"/>
        <v>4.3333761245378959</v>
      </c>
      <c r="K2153" s="2">
        <f t="shared" si="260"/>
        <v>3.9745656428535772</v>
      </c>
    </row>
    <row r="2154" spans="1:11" ht="13.5" x14ac:dyDescent="0.25">
      <c r="A2154" s="3">
        <f>TITRES_STAT!B2157</f>
        <v>45441</v>
      </c>
      <c r="B2154" s="5">
        <f>TITRES_STAT!D2157</f>
        <v>4.6318000000000001</v>
      </c>
      <c r="C2154" s="2">
        <f t="shared" si="261"/>
        <v>5.0500000000000433E-2</v>
      </c>
      <c r="D2154" s="2">
        <f t="shared" si="262"/>
        <v>4.512220000000001</v>
      </c>
      <c r="E2154" s="2">
        <f t="shared" si="264"/>
        <v>4.4431500000000002</v>
      </c>
      <c r="F2154" s="2">
        <f t="shared" si="265"/>
        <v>4.4751599999999998</v>
      </c>
      <c r="G2154" s="2">
        <f t="shared" si="259"/>
        <v>3.8875119999999996</v>
      </c>
      <c r="H2154" s="2">
        <f t="shared" si="263"/>
        <v>3.3349800000000029</v>
      </c>
      <c r="I2154" s="2">
        <f t="array" ref="I2154">SUMPRODUCT(B2138:B2157, (ROW(B2138:B2157)-ROW(B2138)+1)) / (20*21/2)</f>
        <v>4.5038747619047621</v>
      </c>
      <c r="J2154" s="2">
        <f t="shared" si="266"/>
        <v>4.3617974460104776</v>
      </c>
      <c r="K2154" s="2">
        <f t="shared" si="260"/>
        <v>4.0003395392122609</v>
      </c>
    </row>
    <row r="2155" spans="1:11" ht="13.5" x14ac:dyDescent="0.25">
      <c r="A2155" s="3">
        <f>TITRES_STAT!B2158</f>
        <v>45442</v>
      </c>
      <c r="B2155" s="5">
        <f>TITRES_STAT!D2158</f>
        <v>4.5896999999999997</v>
      </c>
      <c r="C2155" s="2">
        <f t="shared" si="261"/>
        <v>-4.210000000000047E-2</v>
      </c>
      <c r="D2155" s="2">
        <f t="shared" si="262"/>
        <v>4.5374800000000004</v>
      </c>
      <c r="E2155" s="2">
        <f t="shared" si="264"/>
        <v>4.4566299999999996</v>
      </c>
      <c r="F2155" s="2">
        <f t="shared" si="265"/>
        <v>4.5033699999999994</v>
      </c>
      <c r="G2155" s="2">
        <f t="shared" si="259"/>
        <v>3.9087339999999999</v>
      </c>
      <c r="H2155" s="2">
        <f t="shared" si="263"/>
        <v>3.341296000000002</v>
      </c>
      <c r="I2155" s="2">
        <f t="array" ref="I2155">SUMPRODUCT(B2139:B2158, (ROW(B2139:B2158)-ROW(B2139)+1)) / (20*21/2)</f>
        <v>4.4983838095238093</v>
      </c>
      <c r="J2155" s="2">
        <f t="shared" si="266"/>
        <v>4.3835024511523368</v>
      </c>
      <c r="K2155" s="2">
        <f t="shared" si="260"/>
        <v>4.0234517141451134</v>
      </c>
    </row>
    <row r="2156" spans="1:11" ht="13.5" x14ac:dyDescent="0.25">
      <c r="A2156" s="3">
        <f>TITRES_STAT!B2159</f>
        <v>45443</v>
      </c>
      <c r="B2156" s="5">
        <f>TITRES_STAT!D2159</f>
        <v>4.5812999999999997</v>
      </c>
      <c r="C2156" s="2">
        <f t="shared" si="261"/>
        <v>-8.3999999999999631E-3</v>
      </c>
      <c r="D2156" s="2">
        <f t="shared" si="262"/>
        <v>4.5644399999999994</v>
      </c>
      <c r="E2156" s="2">
        <f t="shared" si="264"/>
        <v>4.4894799999999995</v>
      </c>
      <c r="F2156" s="2">
        <f t="shared" si="265"/>
        <v>4.5193700000000003</v>
      </c>
      <c r="G2156" s="2">
        <f t="shared" si="259"/>
        <v>3.9313039999999995</v>
      </c>
      <c r="H2156" s="2">
        <f t="shared" si="263"/>
        <v>3.3476965000000023</v>
      </c>
      <c r="I2156" s="2">
        <f t="array" ref="I2156">SUMPRODUCT(B2140:B2159, (ROW(B2140:B2159)-ROW(B2140)+1)) / (20*21/2)</f>
        <v>4.4972652380952383</v>
      </c>
      <c r="J2156" s="2">
        <f t="shared" si="266"/>
        <v>4.4023403129473522</v>
      </c>
      <c r="K2156" s="2">
        <f t="shared" si="260"/>
        <v>4.0453281175119722</v>
      </c>
    </row>
    <row r="2157" spans="1:11" ht="13.5" x14ac:dyDescent="0.25">
      <c r="A2157" s="3">
        <f>TITRES_STAT!B2160</f>
        <v>45446</v>
      </c>
      <c r="B2157" s="5">
        <f>TITRES_STAT!D2160</f>
        <v>4.5476000000000001</v>
      </c>
      <c r="C2157" s="2">
        <f t="shared" si="261"/>
        <v>-3.3699999999999619E-2</v>
      </c>
      <c r="D2157" s="2">
        <f t="shared" si="262"/>
        <v>4.5863399999999999</v>
      </c>
      <c r="E2157" s="2">
        <f t="shared" si="264"/>
        <v>4.5063200000000005</v>
      </c>
      <c r="F2157" s="2">
        <f t="shared" si="265"/>
        <v>4.5210549999999996</v>
      </c>
      <c r="G2157" s="2">
        <f t="shared" si="259"/>
        <v>3.9531999999999998</v>
      </c>
      <c r="H2157" s="2">
        <f t="shared" si="263"/>
        <v>3.3540125000000023</v>
      </c>
      <c r="I2157" s="2">
        <f t="array" ref="I2157">SUMPRODUCT(B2141:B2160, (ROW(B2141:B2160)-ROW(B2141)+1)) / (20*21/2)</f>
        <v>4.4930519047619049</v>
      </c>
      <c r="J2157" s="2">
        <f t="shared" si="266"/>
        <v>4.4161745688571283</v>
      </c>
      <c r="K2157" s="2">
        <f t="shared" si="260"/>
        <v>4.06502505408013</v>
      </c>
    </row>
    <row r="2158" spans="1:11" ht="13.5" x14ac:dyDescent="0.25">
      <c r="A2158" s="3">
        <f>TITRES_STAT!B2161</f>
        <v>45447</v>
      </c>
      <c r="B2158" s="5">
        <f>TITRES_STAT!D2161</f>
        <v>4.4634</v>
      </c>
      <c r="C2158" s="2">
        <f t="shared" si="261"/>
        <v>-8.4200000000000053E-2</v>
      </c>
      <c r="D2158" s="2">
        <f t="shared" si="262"/>
        <v>4.562759999999999</v>
      </c>
      <c r="E2158" s="2">
        <f t="shared" si="264"/>
        <v>4.5155900000000004</v>
      </c>
      <c r="F2158" s="2">
        <f t="shared" si="265"/>
        <v>4.5088449999999991</v>
      </c>
      <c r="G2158" s="2">
        <f t="shared" si="259"/>
        <v>3.9735799999999997</v>
      </c>
      <c r="H2158" s="2">
        <f t="shared" si="263"/>
        <v>3.3595710000000021</v>
      </c>
      <c r="I2158" s="2">
        <f t="array" ref="I2158">SUMPRODUCT(B2142:B2161, (ROW(B2142:B2161)-ROW(B2142)+1)) / (20*21/2)</f>
        <v>4.4835519047619048</v>
      </c>
      <c r="J2158" s="2">
        <f t="shared" si="266"/>
        <v>4.420672228965973</v>
      </c>
      <c r="K2158" s="2">
        <f t="shared" si="260"/>
        <v>4.0806476009789483</v>
      </c>
    </row>
    <row r="2159" spans="1:11" ht="13.5" x14ac:dyDescent="0.25">
      <c r="A2159" s="3">
        <f>TITRES_STAT!B2162</f>
        <v>45448</v>
      </c>
      <c r="B2159" s="5">
        <f>TITRES_STAT!D2162</f>
        <v>4.4970999999999997</v>
      </c>
      <c r="C2159" s="2">
        <f t="shared" si="261"/>
        <v>3.3699999999999619E-2</v>
      </c>
      <c r="D2159" s="2">
        <f t="shared" si="262"/>
        <v>4.5358199999999993</v>
      </c>
      <c r="E2159" s="2">
        <f t="shared" si="264"/>
        <v>4.5240200000000002</v>
      </c>
      <c r="F2159" s="2">
        <f t="shared" si="265"/>
        <v>4.4907400000000006</v>
      </c>
      <c r="G2159" s="2">
        <f t="shared" si="259"/>
        <v>3.9951400000000001</v>
      </c>
      <c r="H2159" s="2">
        <f t="shared" si="263"/>
        <v>3.3652135000000021</v>
      </c>
      <c r="I2159" s="2">
        <f t="array" ref="I2159">SUMPRODUCT(B2143:B2162, (ROW(B2143:B2162)-ROW(B2143)+1)) / (20*21/2)</f>
        <v>4.4773738095238089</v>
      </c>
      <c r="J2159" s="2">
        <f t="shared" si="266"/>
        <v>4.4279510643025475</v>
      </c>
      <c r="K2159" s="2">
        <f t="shared" si="260"/>
        <v>4.0969790676072249</v>
      </c>
    </row>
    <row r="2160" spans="1:11" ht="13.5" x14ac:dyDescent="0.25">
      <c r="A2160" s="3">
        <f>TITRES_STAT!B2163</f>
        <v>45449</v>
      </c>
      <c r="B2160" s="5">
        <f>TITRES_STAT!D2163</f>
        <v>4.4465000000000003</v>
      </c>
      <c r="C2160" s="2">
        <f t="shared" si="261"/>
        <v>-5.0599999999999312E-2</v>
      </c>
      <c r="D2160" s="2">
        <f t="shared" si="262"/>
        <v>4.50718</v>
      </c>
      <c r="E2160" s="2">
        <f t="shared" si="264"/>
        <v>4.5223300000000011</v>
      </c>
      <c r="F2160" s="2">
        <f t="shared" si="265"/>
        <v>4.4789500000000002</v>
      </c>
      <c r="G2160" s="2">
        <f t="shared" si="259"/>
        <v>4.0138360000000004</v>
      </c>
      <c r="H2160" s="2">
        <f t="shared" si="263"/>
        <v>3.3706030000000022</v>
      </c>
      <c r="I2160" s="2">
        <f t="array" ref="I2160">SUMPRODUCT(B2144:B2163, (ROW(B2144:B2163)-ROW(B2144)+1)) / (20*21/2)</f>
        <v>4.47047619047619</v>
      </c>
      <c r="J2160" s="2">
        <f t="shared" si="266"/>
        <v>4.4297176296070671</v>
      </c>
      <c r="K2160" s="2">
        <f t="shared" si="260"/>
        <v>4.1106857708383142</v>
      </c>
    </row>
    <row r="2161" spans="1:11" ht="13.5" x14ac:dyDescent="0.25">
      <c r="A2161" s="3">
        <f>TITRES_STAT!B2164</f>
        <v>45450</v>
      </c>
      <c r="B2161" s="5">
        <f>TITRES_STAT!D2164</f>
        <v>4.3792</v>
      </c>
      <c r="C2161" s="2">
        <f t="shared" si="261"/>
        <v>-6.730000000000036E-2</v>
      </c>
      <c r="D2161" s="2">
        <f t="shared" si="262"/>
        <v>4.4667599999999998</v>
      </c>
      <c r="E2161" s="2">
        <f t="shared" si="264"/>
        <v>4.5155999999999992</v>
      </c>
      <c r="F2161" s="2">
        <f t="shared" si="265"/>
        <v>4.4692699999999999</v>
      </c>
      <c r="G2161" s="2">
        <f t="shared" si="259"/>
        <v>4.0323639999999994</v>
      </c>
      <c r="H2161" s="2">
        <f t="shared" si="263"/>
        <v>3.375487500000002</v>
      </c>
      <c r="I2161" s="2">
        <f t="array" ref="I2161">SUMPRODUCT(B2145:B2164, (ROW(B2145:B2164)-ROW(B2145)+1)) / (20*21/2)</f>
        <v>4.4624195238095234</v>
      </c>
      <c r="J2161" s="2">
        <f t="shared" si="266"/>
        <v>4.4249064267873468</v>
      </c>
      <c r="K2161" s="2">
        <f t="shared" si="260"/>
        <v>4.1212157406093608</v>
      </c>
    </row>
    <row r="2162" spans="1:11" ht="13.5" x14ac:dyDescent="0.25">
      <c r="A2162" s="3">
        <f>TITRES_STAT!B2165</f>
        <v>45453</v>
      </c>
      <c r="B2162" s="5">
        <f>TITRES_STAT!D2165</f>
        <v>4.4043999999999999</v>
      </c>
      <c r="C2162" s="2">
        <f t="shared" si="261"/>
        <v>2.5199999999999889E-2</v>
      </c>
      <c r="D2162" s="2">
        <f t="shared" si="262"/>
        <v>4.4381199999999996</v>
      </c>
      <c r="E2162" s="2">
        <f t="shared" si="264"/>
        <v>4.5122300000000006</v>
      </c>
      <c r="F2162" s="2">
        <f t="shared" si="265"/>
        <v>4.4684249999999999</v>
      </c>
      <c r="G2162" s="2">
        <f t="shared" ref="G2162:G2225" si="267">AVERAGE(B2113:B2162)</f>
        <v>4.0520700000000005</v>
      </c>
      <c r="H2162" s="2">
        <f t="shared" si="263"/>
        <v>3.3805825000000014</v>
      </c>
      <c r="I2162" s="2">
        <f t="array" ref="I2162">SUMPRODUCT(B2146:B2165, (ROW(B2146:B2165)-ROW(B2146)+1)) / (20*21/2)</f>
        <v>4.455124761904762</v>
      </c>
      <c r="J2162" s="2">
        <f t="shared" si="266"/>
        <v>4.4229534337599805</v>
      </c>
      <c r="K2162" s="2">
        <f t="shared" si="260"/>
        <v>4.1323210056835036</v>
      </c>
    </row>
    <row r="2163" spans="1:11" ht="13.5" x14ac:dyDescent="0.25">
      <c r="A2163" s="3">
        <f>TITRES_STAT!B2166</f>
        <v>45454</v>
      </c>
      <c r="B2163" s="5">
        <f>TITRES_STAT!D2166</f>
        <v>4.3959999999999999</v>
      </c>
      <c r="C2163" s="2">
        <f t="shared" si="261"/>
        <v>-8.3999999999999631E-3</v>
      </c>
      <c r="D2163" s="2">
        <f t="shared" si="262"/>
        <v>4.4246400000000001</v>
      </c>
      <c r="E2163" s="2">
        <f t="shared" si="264"/>
        <v>4.4936999999999996</v>
      </c>
      <c r="F2163" s="2">
        <f t="shared" si="265"/>
        <v>4.4637950000000002</v>
      </c>
      <c r="G2163" s="2">
        <f t="shared" si="267"/>
        <v>4.0716080000000003</v>
      </c>
      <c r="H2163" s="2">
        <f t="shared" si="263"/>
        <v>3.3857195000000013</v>
      </c>
      <c r="I2163" s="2">
        <f t="array" ref="I2163">SUMPRODUCT(B2147:B2166, (ROW(B2147:B2166)-ROW(B2147)+1)) / (20*21/2)</f>
        <v>4.4522000000000004</v>
      </c>
      <c r="J2163" s="2">
        <f t="shared" si="266"/>
        <v>4.4203864400685537</v>
      </c>
      <c r="K2163" s="2">
        <f t="shared" ref="K2163:K2226" si="268">$K$4*B2163+(1-$K$4)*K2162</f>
        <v>4.1426613584017975</v>
      </c>
    </row>
    <row r="2164" spans="1:11" ht="13.5" x14ac:dyDescent="0.25">
      <c r="A2164" s="3">
        <f>TITRES_STAT!B2167</f>
        <v>45455</v>
      </c>
      <c r="B2164" s="5">
        <f>TITRES_STAT!D2167</f>
        <v>4.3792</v>
      </c>
      <c r="C2164" s="2">
        <f t="shared" si="261"/>
        <v>-1.6799999999999926E-2</v>
      </c>
      <c r="D2164" s="2">
        <f t="shared" si="262"/>
        <v>4.4010600000000002</v>
      </c>
      <c r="E2164" s="2">
        <f t="shared" si="264"/>
        <v>4.4684399999999993</v>
      </c>
      <c r="F2164" s="2">
        <f t="shared" si="265"/>
        <v>4.4557950000000002</v>
      </c>
      <c r="G2164" s="2">
        <f t="shared" si="267"/>
        <v>4.0918199999999993</v>
      </c>
      <c r="H2164" s="2">
        <f t="shared" si="263"/>
        <v>3.3906040000000006</v>
      </c>
      <c r="I2164" s="2">
        <f t="array" ref="I2164">SUMPRODUCT(B2148:B2167, (ROW(B2148:B2167)-ROW(B2148)+1)) / (20*21/2)</f>
        <v>4.4444633333333341</v>
      </c>
      <c r="J2164" s="2">
        <f t="shared" si="266"/>
        <v>4.4164639219667867</v>
      </c>
      <c r="K2164" s="2">
        <f t="shared" si="268"/>
        <v>4.1519373835625117</v>
      </c>
    </row>
    <row r="2165" spans="1:11" ht="13.5" x14ac:dyDescent="0.25">
      <c r="A2165" s="3">
        <f>TITRES_STAT!B2168</f>
        <v>45456</v>
      </c>
      <c r="B2165" s="5">
        <f>TITRES_STAT!D2168</f>
        <v>4.3792</v>
      </c>
      <c r="C2165" s="2">
        <f t="shared" si="261"/>
        <v>0</v>
      </c>
      <c r="D2165" s="2">
        <f t="shared" si="262"/>
        <v>4.3876000000000008</v>
      </c>
      <c r="E2165" s="2">
        <f t="shared" si="264"/>
        <v>4.4473899999999995</v>
      </c>
      <c r="F2165" s="2">
        <f t="shared" si="265"/>
        <v>4.4520099999999996</v>
      </c>
      <c r="G2165" s="2">
        <f t="shared" si="267"/>
        <v>4.1120319999999992</v>
      </c>
      <c r="H2165" s="2">
        <f t="shared" si="263"/>
        <v>3.3954885000000008</v>
      </c>
      <c r="I2165" s="2">
        <f t="array" ref="I2165">SUMPRODUCT(B2149:B2168, (ROW(B2149:B2168)-ROW(B2149)+1)) / (20*21/2)</f>
        <v>4.4367266666666669</v>
      </c>
      <c r="J2165" s="2">
        <f t="shared" si="266"/>
        <v>4.4129149770175689</v>
      </c>
      <c r="K2165" s="2">
        <f t="shared" si="268"/>
        <v>4.160849643030649</v>
      </c>
    </row>
    <row r="2166" spans="1:11" ht="13.5" x14ac:dyDescent="0.25">
      <c r="A2166" s="3">
        <f>TITRES_STAT!B2169</f>
        <v>45457</v>
      </c>
      <c r="B2166" s="5">
        <f>TITRES_STAT!D2169</f>
        <v>4.4212999999999996</v>
      </c>
      <c r="C2166" s="2">
        <f t="shared" si="261"/>
        <v>4.2099999999999582E-2</v>
      </c>
      <c r="D2166" s="2">
        <f t="shared" si="262"/>
        <v>4.39602</v>
      </c>
      <c r="E2166" s="2">
        <f t="shared" si="264"/>
        <v>4.4313899999999995</v>
      </c>
      <c r="F2166" s="2">
        <f t="shared" si="265"/>
        <v>4.4604349999999995</v>
      </c>
      <c r="G2166" s="2">
        <f t="shared" si="267"/>
        <v>4.1334239999999998</v>
      </c>
      <c r="H2166" s="2">
        <f t="shared" si="263"/>
        <v>3.4004574999999999</v>
      </c>
      <c r="I2166" s="2">
        <f t="array" ref="I2166">SUMPRODUCT(B2150:B2169, (ROW(B2150:B2169)-ROW(B2150)+1)) / (20*21/2)</f>
        <v>4.4321495238095237</v>
      </c>
      <c r="J2166" s="2">
        <f t="shared" si="266"/>
        <v>4.4137135506349434</v>
      </c>
      <c r="K2166" s="2">
        <f t="shared" si="268"/>
        <v>4.1710633825196437</v>
      </c>
    </row>
    <row r="2167" spans="1:11" ht="13.5" x14ac:dyDescent="0.25">
      <c r="A2167" s="3">
        <f>TITRES_STAT!B2170</f>
        <v>45461</v>
      </c>
      <c r="B2167" s="5">
        <f>TITRES_STAT!D2170</f>
        <v>4.3792</v>
      </c>
      <c r="C2167" s="2">
        <f t="shared" si="261"/>
        <v>-4.2099999999999582E-2</v>
      </c>
      <c r="D2167" s="2">
        <f t="shared" si="262"/>
        <v>4.3909799999999999</v>
      </c>
      <c r="E2167" s="2">
        <f t="shared" si="264"/>
        <v>4.4145500000000002</v>
      </c>
      <c r="F2167" s="2">
        <f t="shared" si="265"/>
        <v>4.4604349999999995</v>
      </c>
      <c r="G2167" s="2">
        <f t="shared" si="267"/>
        <v>4.1539739999999998</v>
      </c>
      <c r="H2167" s="2">
        <f t="shared" si="263"/>
        <v>3.4046684999999997</v>
      </c>
      <c r="I2167" s="2">
        <f t="array" ref="I2167">SUMPRODUCT(B2151:B2170, (ROW(B2151:B2170)-ROW(B2151)+1)) / (20*21/2)</f>
        <v>4.4259723809523814</v>
      </c>
      <c r="J2167" s="2">
        <f t="shared" si="266"/>
        <v>4.4104265458125678</v>
      </c>
      <c r="K2167" s="2">
        <f t="shared" si="268"/>
        <v>4.1792256028129913</v>
      </c>
    </row>
    <row r="2168" spans="1:11" ht="13.5" x14ac:dyDescent="0.25">
      <c r="A2168" s="3">
        <f>TITRES_STAT!B2171</f>
        <v>45462</v>
      </c>
      <c r="B2168" s="5">
        <f>TITRES_STAT!D2171</f>
        <v>4.3792</v>
      </c>
      <c r="C2168" s="2">
        <f t="shared" si="261"/>
        <v>0</v>
      </c>
      <c r="D2168" s="2">
        <f t="shared" si="262"/>
        <v>4.3876200000000001</v>
      </c>
      <c r="E2168" s="2">
        <f t="shared" si="264"/>
        <v>4.4061299999999992</v>
      </c>
      <c r="F2168" s="2">
        <f t="shared" si="265"/>
        <v>4.4608599999999994</v>
      </c>
      <c r="G2168" s="2">
        <f t="shared" si="267"/>
        <v>4.1755339999999999</v>
      </c>
      <c r="H2168" s="2">
        <f t="shared" si="263"/>
        <v>3.4088374999999997</v>
      </c>
      <c r="I2168" s="2">
        <f t="array" ref="I2168">SUMPRODUCT(B2152:B2171, (ROW(B2152:B2171)-ROW(B2152)+1)) / (20*21/2)</f>
        <v>4.4225257142857135</v>
      </c>
      <c r="J2168" s="2">
        <f t="shared" si="266"/>
        <v>4.4074525890685141</v>
      </c>
      <c r="K2168" s="2">
        <f t="shared" si="268"/>
        <v>4.1870677360360107</v>
      </c>
    </row>
    <row r="2169" spans="1:11" ht="13.5" x14ac:dyDescent="0.25">
      <c r="A2169" s="3">
        <f>TITRES_STAT!B2172</f>
        <v>45463</v>
      </c>
      <c r="B2169" s="5">
        <f>TITRES_STAT!D2172</f>
        <v>4.4127999999999998</v>
      </c>
      <c r="C2169" s="2">
        <f t="shared" si="261"/>
        <v>3.3599999999999852E-2</v>
      </c>
      <c r="D2169" s="2">
        <f t="shared" si="262"/>
        <v>4.3943400000000006</v>
      </c>
      <c r="E2169" s="2">
        <f t="shared" si="264"/>
        <v>4.3976999999999995</v>
      </c>
      <c r="F2169" s="2">
        <f t="shared" si="265"/>
        <v>4.4608600000000003</v>
      </c>
      <c r="G2169" s="2">
        <f t="shared" si="267"/>
        <v>4.1957439999999995</v>
      </c>
      <c r="H2169" s="2">
        <f t="shared" si="263"/>
        <v>3.4130479999999999</v>
      </c>
      <c r="I2169" s="2">
        <f t="array" ref="I2169">SUMPRODUCT(B2153:B2172, (ROW(B2153:B2172)-ROW(B2153)+1)) / (20*21/2)</f>
        <v>4.4232085714285709</v>
      </c>
      <c r="J2169" s="2">
        <f t="shared" si="266"/>
        <v>4.4079618663000844</v>
      </c>
      <c r="K2169" s="2">
        <f t="shared" si="268"/>
        <v>4.1959199816816577</v>
      </c>
    </row>
    <row r="2170" spans="1:11" ht="13.5" x14ac:dyDescent="0.25">
      <c r="A2170" s="3">
        <f>TITRES_STAT!B2173</f>
        <v>45464</v>
      </c>
      <c r="B2170" s="5">
        <f>TITRES_STAT!D2173</f>
        <v>4.3959999999999999</v>
      </c>
      <c r="C2170" s="2">
        <f t="shared" si="261"/>
        <v>-1.6799999999999926E-2</v>
      </c>
      <c r="D2170" s="2">
        <f t="shared" si="262"/>
        <v>4.3977000000000004</v>
      </c>
      <c r="E2170" s="2">
        <f t="shared" si="264"/>
        <v>4.3926499999999997</v>
      </c>
      <c r="F2170" s="2">
        <f t="shared" si="265"/>
        <v>4.4574900000000008</v>
      </c>
      <c r="G2170" s="2">
        <f t="shared" si="267"/>
        <v>4.2154499999999997</v>
      </c>
      <c r="H2170" s="2">
        <f t="shared" si="263"/>
        <v>3.4177639999999996</v>
      </c>
      <c r="I2170" s="2">
        <f t="array" ref="I2170">SUMPRODUCT(B2154:B2173, (ROW(B2154:B2173)-ROW(B2154)+1)) / (20*21/2)</f>
        <v>4.4325900000000003</v>
      </c>
      <c r="J2170" s="2">
        <f t="shared" si="266"/>
        <v>4.406822640938171</v>
      </c>
      <c r="K2170" s="2">
        <f t="shared" si="268"/>
        <v>4.2037662569098284</v>
      </c>
    </row>
    <row r="2171" spans="1:11" ht="13.5" x14ac:dyDescent="0.25">
      <c r="A2171" s="3">
        <f>TITRES_STAT!B2174</f>
        <v>45467</v>
      </c>
      <c r="B2171" s="5">
        <f>TITRES_STAT!D2174</f>
        <v>4.4212999999999996</v>
      </c>
      <c r="C2171" s="2">
        <f t="shared" si="261"/>
        <v>2.5299999999999656E-2</v>
      </c>
      <c r="D2171" s="2">
        <f t="shared" si="262"/>
        <v>4.3976999999999995</v>
      </c>
      <c r="E2171" s="2">
        <f t="shared" si="264"/>
        <v>4.3968600000000002</v>
      </c>
      <c r="F2171" s="2">
        <f t="shared" si="265"/>
        <v>4.4562299999999997</v>
      </c>
      <c r="G2171" s="2">
        <f t="shared" si="267"/>
        <v>4.2348199999999991</v>
      </c>
      <c r="H2171" s="2">
        <f t="shared" si="263"/>
        <v>3.4234065</v>
      </c>
      <c r="I2171" s="2">
        <f t="array" ref="I2171">SUMPRODUCT(B2155:B2174, (ROW(B2155:B2174)-ROW(B2155)+1)) / (20*21/2)</f>
        <v>4.4525204761904762</v>
      </c>
      <c r="J2171" s="2">
        <f t="shared" si="266"/>
        <v>4.4082014370392972</v>
      </c>
      <c r="K2171" s="2">
        <f t="shared" si="268"/>
        <v>4.2122969919329725</v>
      </c>
    </row>
    <row r="2172" spans="1:11" ht="13.5" x14ac:dyDescent="0.25">
      <c r="A2172" s="3">
        <f>TITRES_STAT!B2175</f>
        <v>45468</v>
      </c>
      <c r="B2172" s="5">
        <f>TITRES_STAT!D2175</f>
        <v>4.4634</v>
      </c>
      <c r="C2172" s="2">
        <f t="shared" si="261"/>
        <v>4.210000000000047E-2</v>
      </c>
      <c r="D2172" s="2">
        <f t="shared" si="262"/>
        <v>4.4145399999999997</v>
      </c>
      <c r="E2172" s="2">
        <f t="shared" si="264"/>
        <v>4.4027599999999998</v>
      </c>
      <c r="F2172" s="2">
        <f t="shared" si="265"/>
        <v>4.4574949999999998</v>
      </c>
      <c r="G2172" s="2">
        <f t="shared" si="267"/>
        <v>4.2551999999999985</v>
      </c>
      <c r="H2172" s="2">
        <f t="shared" si="263"/>
        <v>3.4285859999999997</v>
      </c>
      <c r="I2172" s="2">
        <f t="array" ref="I2172">SUMPRODUCT(B2156:B2175, (ROW(B2156:B2175)-ROW(B2156)+1)) / (20*21/2)</f>
        <v>4.4771000000000001</v>
      </c>
      <c r="J2172" s="2">
        <f t="shared" si="266"/>
        <v>4.4134584430355552</v>
      </c>
      <c r="K2172" s="2">
        <f t="shared" si="268"/>
        <v>4.2221441687199146</v>
      </c>
    </row>
    <row r="2173" spans="1:11" ht="13.5" x14ac:dyDescent="0.25">
      <c r="A2173" s="3">
        <f>TITRES_STAT!B2176</f>
        <v>45469</v>
      </c>
      <c r="B2173" s="5">
        <f>TITRES_STAT!D2176</f>
        <v>4.556</v>
      </c>
      <c r="C2173" s="2">
        <f t="shared" si="261"/>
        <v>9.2600000000000016E-2</v>
      </c>
      <c r="D2173" s="2">
        <f t="shared" si="262"/>
        <v>4.4499000000000004</v>
      </c>
      <c r="E2173" s="2">
        <f t="shared" si="264"/>
        <v>4.4187600000000007</v>
      </c>
      <c r="F2173" s="2">
        <f t="shared" si="265"/>
        <v>4.4562299999999997</v>
      </c>
      <c r="G2173" s="2">
        <f t="shared" si="267"/>
        <v>4.2786119999999999</v>
      </c>
      <c r="H2173" s="2">
        <f t="shared" si="263"/>
        <v>3.4342284999999997</v>
      </c>
      <c r="I2173" s="2">
        <f t="array" ref="I2173">SUMPRODUCT(B2157:B2176, (ROW(B2157:B2176)-ROW(B2157)+1)) / (20*21/2)</f>
        <v>4.4882495238095235</v>
      </c>
      <c r="J2173" s="2">
        <f t="shared" si="266"/>
        <v>4.4270338294131211</v>
      </c>
      <c r="K2173" s="2">
        <f t="shared" si="268"/>
        <v>4.2352365542603101</v>
      </c>
    </row>
    <row r="2174" spans="1:11" ht="13.5" x14ac:dyDescent="0.25">
      <c r="A2174" s="3">
        <f>TITRES_STAT!B2177</f>
        <v>45470</v>
      </c>
      <c r="B2174" s="5">
        <f>TITRES_STAT!D2177</f>
        <v>4.6654999999999998</v>
      </c>
      <c r="C2174" s="2">
        <f t="shared" si="261"/>
        <v>0.10949999999999971</v>
      </c>
      <c r="D2174" s="2">
        <f t="shared" si="262"/>
        <v>4.5004400000000002</v>
      </c>
      <c r="E2174" s="2">
        <f t="shared" si="264"/>
        <v>4.4473900000000004</v>
      </c>
      <c r="F2174" s="2">
        <f t="shared" si="265"/>
        <v>4.4579149999999998</v>
      </c>
      <c r="G2174" s="2">
        <f t="shared" si="267"/>
        <v>4.3045499999999999</v>
      </c>
      <c r="H2174" s="2">
        <f t="shared" si="263"/>
        <v>3.4406289999999995</v>
      </c>
      <c r="I2174" s="2">
        <f t="array" ref="I2174">SUMPRODUCT(B2158:B2177, (ROW(B2158:B2177)-ROW(B2158)+1)) / (20*21/2)</f>
        <v>4.4881704761904766</v>
      </c>
      <c r="J2174" s="2">
        <f t="shared" si="266"/>
        <v>4.4497448932785382</v>
      </c>
      <c r="K2174" s="2">
        <f t="shared" si="268"/>
        <v>4.2521096305638277</v>
      </c>
    </row>
    <row r="2175" spans="1:11" ht="13.5" x14ac:dyDescent="0.25">
      <c r="A2175" s="3">
        <f>TITRES_STAT!B2178</f>
        <v>45471</v>
      </c>
      <c r="B2175" s="5">
        <f>TITRES_STAT!D2178</f>
        <v>4.7160000000000002</v>
      </c>
      <c r="C2175" s="2">
        <f t="shared" si="261"/>
        <v>5.0500000000000433E-2</v>
      </c>
      <c r="D2175" s="2">
        <f t="shared" si="262"/>
        <v>4.5644400000000003</v>
      </c>
      <c r="E2175" s="2">
        <f t="shared" si="264"/>
        <v>4.4810700000000008</v>
      </c>
      <c r="F2175" s="2">
        <f t="shared" si="265"/>
        <v>4.4642299999999988</v>
      </c>
      <c r="G2175" s="2">
        <f t="shared" si="267"/>
        <v>4.3301499999999997</v>
      </c>
      <c r="H2175" s="2">
        <f t="shared" si="263"/>
        <v>3.447282</v>
      </c>
      <c r="I2175" s="2">
        <f t="array" ref="I2175">SUMPRODUCT(B2159:B2178, (ROW(B2159:B2178)-ROW(B2159)+1)) / (20*21/2)</f>
        <v>4.4884923809523807</v>
      </c>
      <c r="J2175" s="2">
        <f t="shared" si="266"/>
        <v>4.475102522490106</v>
      </c>
      <c r="K2175" s="2">
        <f t="shared" si="268"/>
        <v>4.2703014097574039</v>
      </c>
    </row>
    <row r="2176" spans="1:11" ht="13.5" x14ac:dyDescent="0.25">
      <c r="A2176" s="3">
        <f>TITRES_STAT!B2179</f>
        <v>45474</v>
      </c>
      <c r="B2176" s="5">
        <f>TITRES_STAT!D2179</f>
        <v>4.5812999999999997</v>
      </c>
      <c r="C2176" s="2">
        <f t="shared" si="261"/>
        <v>-0.13470000000000049</v>
      </c>
      <c r="D2176" s="2">
        <f t="shared" si="262"/>
        <v>4.5964399999999994</v>
      </c>
      <c r="E2176" s="2">
        <f t="shared" si="264"/>
        <v>4.4970699999999999</v>
      </c>
      <c r="F2176" s="2">
        <f t="shared" si="265"/>
        <v>4.4642299999999988</v>
      </c>
      <c r="G2176" s="2">
        <f t="shared" si="267"/>
        <v>4.3544039999999988</v>
      </c>
      <c r="H2176" s="2">
        <f t="shared" si="263"/>
        <v>3.4532615000000004</v>
      </c>
      <c r="I2176" s="2">
        <f t="array" ref="I2176">SUMPRODUCT(B2160:B2179, (ROW(B2160:B2179)-ROW(B2160)+1)) / (20*21/2)</f>
        <v>4.4807952380952383</v>
      </c>
      <c r="J2176" s="2">
        <f t="shared" si="266"/>
        <v>4.4852165679672389</v>
      </c>
      <c r="K2176" s="2">
        <f t="shared" si="268"/>
        <v>4.2824974329041723</v>
      </c>
    </row>
    <row r="2177" spans="1:11" ht="13.5" x14ac:dyDescent="0.25">
      <c r="A2177" s="3">
        <f>TITRES_STAT!B2180</f>
        <v>45475</v>
      </c>
      <c r="B2177" s="5">
        <f>TITRES_STAT!D2180</f>
        <v>4.4634</v>
      </c>
      <c r="C2177" s="2">
        <f t="shared" si="261"/>
        <v>-0.11789999999999967</v>
      </c>
      <c r="D2177" s="2">
        <f t="shared" si="262"/>
        <v>4.5964399999999994</v>
      </c>
      <c r="E2177" s="2">
        <f t="shared" si="264"/>
        <v>4.50549</v>
      </c>
      <c r="F2177" s="2">
        <f t="shared" si="265"/>
        <v>4.4600199999999983</v>
      </c>
      <c r="G2177" s="2">
        <f t="shared" si="267"/>
        <v>4.3749519999999995</v>
      </c>
      <c r="H2177" s="2">
        <f t="shared" si="263"/>
        <v>3.4586515000000002</v>
      </c>
      <c r="I2177" s="2">
        <f t="array" ref="I2177">SUMPRODUCT(B2161:B2180, (ROW(B2161:B2180)-ROW(B2161)+1)) / (20*21/2)</f>
        <v>4.4720499999999985</v>
      </c>
      <c r="J2177" s="2">
        <f t="shared" si="266"/>
        <v>4.4831387995894065</v>
      </c>
      <c r="K2177" s="2">
        <f t="shared" si="268"/>
        <v>4.2895916512216559</v>
      </c>
    </row>
    <row r="2178" spans="1:11" ht="13.5" x14ac:dyDescent="0.25">
      <c r="A2178" s="3">
        <f>TITRES_STAT!B2181</f>
        <v>45476</v>
      </c>
      <c r="B2178" s="5">
        <f>TITRES_STAT!D2181</f>
        <v>4.4634</v>
      </c>
      <c r="C2178" s="2">
        <f t="shared" si="261"/>
        <v>0</v>
      </c>
      <c r="D2178" s="2">
        <f t="shared" si="262"/>
        <v>4.5779199999999998</v>
      </c>
      <c r="E2178" s="2">
        <f t="shared" si="264"/>
        <v>4.5139100000000001</v>
      </c>
      <c r="F2178" s="2">
        <f t="shared" si="265"/>
        <v>4.4600200000000001</v>
      </c>
      <c r="G2178" s="2">
        <f t="shared" si="267"/>
        <v>4.3926379999999998</v>
      </c>
      <c r="H2178" s="2">
        <f t="shared" si="263"/>
        <v>3.4641255000000006</v>
      </c>
      <c r="I2178" s="2">
        <f t="array" ref="I2178">SUMPRODUCT(B2162:B2181, (ROW(B2162:B2181)-ROW(B2162)+1)) / (20*21/2)</f>
        <v>4.4637057142857133</v>
      </c>
      <c r="J2178" s="2">
        <f t="shared" si="266"/>
        <v>4.4812589139142247</v>
      </c>
      <c r="K2178" s="2">
        <f t="shared" si="268"/>
        <v>4.2964076648992382</v>
      </c>
    </row>
    <row r="2179" spans="1:11" ht="13.5" x14ac:dyDescent="0.25">
      <c r="A2179" s="3">
        <f>TITRES_STAT!B2182</f>
        <v>45477</v>
      </c>
      <c r="B2179" s="5">
        <f>TITRES_STAT!D2182</f>
        <v>4.3792</v>
      </c>
      <c r="C2179" s="2">
        <f t="shared" si="261"/>
        <v>-8.4200000000000053E-2</v>
      </c>
      <c r="D2179" s="2">
        <f t="shared" si="262"/>
        <v>4.5206600000000003</v>
      </c>
      <c r="E2179" s="2">
        <f t="shared" si="264"/>
        <v>4.5105500000000003</v>
      </c>
      <c r="F2179" s="2">
        <f t="shared" si="265"/>
        <v>4.4541249999999994</v>
      </c>
      <c r="G2179" s="2">
        <f t="shared" si="267"/>
        <v>4.406282</v>
      </c>
      <c r="H2179" s="2">
        <f t="shared" si="263"/>
        <v>3.4691785000000004</v>
      </c>
      <c r="I2179" s="2">
        <f t="array" ref="I2179">SUMPRODUCT(B2163:B2182, (ROW(B2163:B2182)-ROW(B2163)+1)) / (20*21/2)</f>
        <v>4.4602514285714276</v>
      </c>
      <c r="J2179" s="2">
        <f t="shared" si="266"/>
        <v>4.4715390173509659</v>
      </c>
      <c r="K2179" s="2">
        <f t="shared" si="268"/>
        <v>4.2996544231384837</v>
      </c>
    </row>
    <row r="2180" spans="1:11" ht="13.5" x14ac:dyDescent="0.25">
      <c r="A2180" s="3">
        <f>TITRES_STAT!B2183</f>
        <v>45478</v>
      </c>
      <c r="B2180" s="5">
        <f>TITRES_STAT!D2183</f>
        <v>4.3623000000000003</v>
      </c>
      <c r="C2180" s="2">
        <f t="shared" ref="C2180:C2243" si="269">B2180-B2179</f>
        <v>-1.6899999999999693E-2</v>
      </c>
      <c r="D2180" s="2">
        <f t="shared" si="262"/>
        <v>4.4499200000000005</v>
      </c>
      <c r="E2180" s="2">
        <f t="shared" si="264"/>
        <v>4.50718</v>
      </c>
      <c r="F2180" s="2">
        <f t="shared" si="265"/>
        <v>4.4499149999999998</v>
      </c>
      <c r="G2180" s="2">
        <f t="shared" si="267"/>
        <v>4.4185780000000001</v>
      </c>
      <c r="H2180" s="2">
        <f t="shared" si="263"/>
        <v>3.4742315000000001</v>
      </c>
      <c r="I2180" s="2">
        <f t="array" ref="I2180">SUMPRODUCT(B2164:B2183, (ROW(B2164:B2183)-ROW(B2164)+1)) / (20*21/2)</f>
        <v>4.4575666666666667</v>
      </c>
      <c r="J2180" s="2">
        <f t="shared" si="266"/>
        <v>4.4611353014127788</v>
      </c>
      <c r="K2180" s="2">
        <f t="shared" si="268"/>
        <v>4.3021111124271707</v>
      </c>
    </row>
    <row r="2181" spans="1:11" ht="13.5" x14ac:dyDescent="0.25">
      <c r="A2181" s="3">
        <f>TITRES_STAT!B2184</f>
        <v>45481</v>
      </c>
      <c r="B2181" s="5">
        <f>TITRES_STAT!D2184</f>
        <v>4.3623000000000003</v>
      </c>
      <c r="C2181" s="2">
        <f t="shared" si="269"/>
        <v>0</v>
      </c>
      <c r="D2181" s="2">
        <f t="shared" si="262"/>
        <v>4.4061200000000005</v>
      </c>
      <c r="E2181" s="2">
        <f t="shared" si="264"/>
        <v>4.5012799999999995</v>
      </c>
      <c r="F2181" s="2">
        <f t="shared" si="265"/>
        <v>4.4490700000000007</v>
      </c>
      <c r="G2181" s="2">
        <f t="shared" si="267"/>
        <v>4.4320520000000005</v>
      </c>
      <c r="H2181" s="2">
        <f t="shared" si="263"/>
        <v>3.4792845000000003</v>
      </c>
      <c r="I2181" s="2">
        <f t="array" ref="I2181">SUMPRODUCT(B2165:B2184, (ROW(B2165:B2184)-ROW(B2165)+1)) / (20*21/2)</f>
        <v>4.4547614285714277</v>
      </c>
      <c r="J2181" s="2">
        <f t="shared" si="266"/>
        <v>4.4517224155639425</v>
      </c>
      <c r="K2181" s="2">
        <f t="shared" si="268"/>
        <v>4.304471460959439</v>
      </c>
    </row>
    <row r="2182" spans="1:11" ht="13.5" x14ac:dyDescent="0.25">
      <c r="A2182" s="3">
        <f>TITRES_STAT!B2185</f>
        <v>45482</v>
      </c>
      <c r="B2182" s="5">
        <f>TITRES_STAT!D2185</f>
        <v>4.4127999999999998</v>
      </c>
      <c r="C2182" s="2">
        <f t="shared" si="269"/>
        <v>5.0499999999999545E-2</v>
      </c>
      <c r="D2182" s="2">
        <f t="shared" ref="D2182:D2245" si="270">AVERAGE(B2178:B2182)</f>
        <v>4.3960000000000008</v>
      </c>
      <c r="E2182" s="2">
        <f t="shared" si="264"/>
        <v>4.4962199999999992</v>
      </c>
      <c r="F2182" s="2">
        <f t="shared" si="265"/>
        <v>4.4494899999999999</v>
      </c>
      <c r="G2182" s="2">
        <f t="shared" si="267"/>
        <v>4.4453580000000015</v>
      </c>
      <c r="H2182" s="2">
        <f t="shared" si="263"/>
        <v>3.4846319999999995</v>
      </c>
      <c r="I2182" s="2">
        <f t="array" ref="I2182">SUMPRODUCT(B2166:B2185, (ROW(B2166:B2185)-ROW(B2166)+1)) / (20*21/2)</f>
        <v>4.4485461904761898</v>
      </c>
      <c r="J2182" s="2">
        <f t="shared" si="266"/>
        <v>4.4480155188435671</v>
      </c>
      <c r="K2182" s="2">
        <f t="shared" si="268"/>
        <v>4.3087196389610298</v>
      </c>
    </row>
    <row r="2183" spans="1:11" ht="13.5" x14ac:dyDescent="0.25">
      <c r="A2183" s="3">
        <f>TITRES_STAT!B2186</f>
        <v>45483</v>
      </c>
      <c r="B2183" s="5">
        <f>TITRES_STAT!D2186</f>
        <v>4.4212999999999996</v>
      </c>
      <c r="C2183" s="2">
        <f t="shared" si="269"/>
        <v>8.49999999999973E-3</v>
      </c>
      <c r="D2183" s="2">
        <f t="shared" si="270"/>
        <v>4.3875799999999998</v>
      </c>
      <c r="E2183" s="2">
        <f t="shared" si="264"/>
        <v>4.4827500000000002</v>
      </c>
      <c r="F2183" s="2">
        <f t="shared" si="265"/>
        <v>4.4507550000000009</v>
      </c>
      <c r="G2183" s="2">
        <f t="shared" si="267"/>
        <v>4.4556320000000014</v>
      </c>
      <c r="H2183" s="2">
        <f t="shared" si="263"/>
        <v>3.4907375000000003</v>
      </c>
      <c r="I2183" s="2">
        <f t="array" ref="I2183">SUMPRODUCT(B2167:B2186, (ROW(B2167:B2186)-ROW(B2167)+1)) / (20*21/2)</f>
        <v>4.4455004761904755</v>
      </c>
      <c r="J2183" s="2">
        <f t="shared" si="266"/>
        <v>4.4454711837156085</v>
      </c>
      <c r="K2183" s="2">
        <f t="shared" si="268"/>
        <v>4.3131345550802056</v>
      </c>
    </row>
    <row r="2184" spans="1:11" ht="13.5" x14ac:dyDescent="0.25">
      <c r="A2184" s="3">
        <f>TITRES_STAT!B2187</f>
        <v>45484</v>
      </c>
      <c r="B2184" s="5">
        <f>TITRES_STAT!D2187</f>
        <v>4.4212999999999996</v>
      </c>
      <c r="C2184" s="2">
        <f t="shared" si="269"/>
        <v>0</v>
      </c>
      <c r="D2184" s="2">
        <f t="shared" si="270"/>
        <v>4.395999999999999</v>
      </c>
      <c r="E2184" s="2">
        <f t="shared" si="264"/>
        <v>4.458330000000001</v>
      </c>
      <c r="F2184" s="2">
        <f t="shared" si="265"/>
        <v>4.4528600000000012</v>
      </c>
      <c r="G2184" s="2">
        <f t="shared" si="267"/>
        <v>4.4648960000000004</v>
      </c>
      <c r="H2184" s="2">
        <f t="shared" si="263"/>
        <v>3.4974324999999999</v>
      </c>
      <c r="I2184" s="2">
        <f t="array" ref="I2184">SUMPRODUCT(B2168:B2187, (ROW(B2168:B2187)-ROW(B2168)+1)) / (20*21/2)</f>
        <v>4.4448547619047618</v>
      </c>
      <c r="J2184" s="2">
        <f t="shared" si="266"/>
        <v>4.4431691662188841</v>
      </c>
      <c r="K2184" s="2">
        <f t="shared" si="268"/>
        <v>4.3173763372339238</v>
      </c>
    </row>
    <row r="2185" spans="1:11" ht="13.5" x14ac:dyDescent="0.25">
      <c r="A2185" s="3">
        <f>TITRES_STAT!B2188</f>
        <v>45485</v>
      </c>
      <c r="B2185" s="5">
        <f>TITRES_STAT!D2188</f>
        <v>4.3875999999999999</v>
      </c>
      <c r="C2185" s="2">
        <f t="shared" si="269"/>
        <v>-3.3699999999999619E-2</v>
      </c>
      <c r="D2185" s="2">
        <f t="shared" si="270"/>
        <v>4.4010599999999993</v>
      </c>
      <c r="E2185" s="2">
        <f t="shared" si="264"/>
        <v>4.4254900000000008</v>
      </c>
      <c r="F2185" s="2">
        <f t="shared" si="265"/>
        <v>4.4532800000000012</v>
      </c>
      <c r="G2185" s="2">
        <f t="shared" si="267"/>
        <v>4.4721380000000002</v>
      </c>
      <c r="H2185" s="2">
        <f t="shared" si="263"/>
        <v>3.5032435</v>
      </c>
      <c r="I2185" s="2">
        <f t="array" ref="I2185">SUMPRODUCT(B2169:B2188, (ROW(B2169:B2188)-ROW(B2169)+1)) / (20*21/2)</f>
        <v>4.4414885714285717</v>
      </c>
      <c r="J2185" s="2">
        <f t="shared" si="266"/>
        <v>4.4378768646742284</v>
      </c>
      <c r="K2185" s="2">
        <f t="shared" si="268"/>
        <v>4.3201302063620055</v>
      </c>
    </row>
    <row r="2186" spans="1:11" ht="13.5" x14ac:dyDescent="0.25">
      <c r="A2186" s="3">
        <f>TITRES_STAT!B2189</f>
        <v>45488</v>
      </c>
      <c r="B2186" s="5">
        <f>TITRES_STAT!D2189</f>
        <v>4.4212999999999996</v>
      </c>
      <c r="C2186" s="2">
        <f t="shared" si="269"/>
        <v>3.3699999999999619E-2</v>
      </c>
      <c r="D2186" s="2">
        <f t="shared" si="270"/>
        <v>4.4128599999999993</v>
      </c>
      <c r="E2186" s="2">
        <f t="shared" si="264"/>
        <v>4.4094899999999999</v>
      </c>
      <c r="F2186" s="2">
        <f t="shared" si="265"/>
        <v>4.4532800000000012</v>
      </c>
      <c r="G2186" s="2">
        <f t="shared" si="267"/>
        <v>4.4753380000000007</v>
      </c>
      <c r="H2186" s="2">
        <f t="shared" ref="H2186:H2249" si="271">AVERAGE(B1987:B2186)</f>
        <v>3.5093489999999998</v>
      </c>
      <c r="I2186" s="2">
        <f t="array" ref="I2186">SUMPRODUCT(B2170:B2189, (ROW(B2170:B2189)-ROW(B2170)+1)) / (20*21/2)</f>
        <v>4.4435314285714291</v>
      </c>
      <c r="J2186" s="2">
        <f t="shared" si="266"/>
        <v>4.4362981156576353</v>
      </c>
      <c r="K2186" s="2">
        <f t="shared" si="268"/>
        <v>4.3240976492497705</v>
      </c>
    </row>
    <row r="2187" spans="1:11" ht="13.5" x14ac:dyDescent="0.25">
      <c r="A2187" s="3">
        <f>TITRES_STAT!B2190</f>
        <v>45489</v>
      </c>
      <c r="B2187" s="5">
        <f>TITRES_STAT!D2190</f>
        <v>4.4465000000000003</v>
      </c>
      <c r="C2187" s="2">
        <f t="shared" si="269"/>
        <v>2.5200000000000777E-2</v>
      </c>
      <c r="D2187" s="2">
        <f t="shared" si="270"/>
        <v>4.4196</v>
      </c>
      <c r="E2187" s="2">
        <f t="shared" si="264"/>
        <v>4.4077999999999999</v>
      </c>
      <c r="F2187" s="2">
        <f t="shared" si="265"/>
        <v>4.456645</v>
      </c>
      <c r="G2187" s="2">
        <f t="shared" si="267"/>
        <v>4.4739900000000015</v>
      </c>
      <c r="H2187" s="2">
        <f t="shared" si="271"/>
        <v>3.5155804999999991</v>
      </c>
      <c r="I2187" s="2">
        <f t="array" ref="I2187">SUMPRODUCT(B2171:B2190, (ROW(B2171:B2190)-ROW(B2171)+1)) / (20*21/2)</f>
        <v>4.4500628571428571</v>
      </c>
      <c r="J2187" s="2">
        <f t="shared" si="266"/>
        <v>4.4372697236902416</v>
      </c>
      <c r="K2187" s="2">
        <f t="shared" si="268"/>
        <v>4.3288977414360534</v>
      </c>
    </row>
    <row r="2188" spans="1:11" ht="13.5" x14ac:dyDescent="0.25">
      <c r="A2188" s="3">
        <f>TITRES_STAT!B2191</f>
        <v>45490</v>
      </c>
      <c r="B2188" s="5">
        <f>TITRES_STAT!D2191</f>
        <v>4.4212999999999996</v>
      </c>
      <c r="C2188" s="2">
        <f t="shared" si="269"/>
        <v>-2.5200000000000777E-2</v>
      </c>
      <c r="D2188" s="2">
        <f t="shared" si="270"/>
        <v>4.4196</v>
      </c>
      <c r="E2188" s="2">
        <f t="shared" ref="E2188:E2251" si="272">AVERAGE(B2179:B2188)</f>
        <v>4.4035899999999994</v>
      </c>
      <c r="F2188" s="2">
        <f t="shared" si="265"/>
        <v>4.4587500000000002</v>
      </c>
      <c r="G2188" s="2">
        <f t="shared" si="267"/>
        <v>4.4682640000000013</v>
      </c>
      <c r="H2188" s="2">
        <f t="shared" si="271"/>
        <v>3.5217284999999992</v>
      </c>
      <c r="I2188" s="2">
        <f t="array" ref="I2188">SUMPRODUCT(B2172:B2191, (ROW(B2172:B2191)-ROW(B2172)+1)) / (20*21/2)</f>
        <v>4.4615719047619047</v>
      </c>
      <c r="J2188" s="2">
        <f t="shared" si="266"/>
        <v>4.4357487976245045</v>
      </c>
      <c r="K2188" s="2">
        <f t="shared" si="268"/>
        <v>4.332521359418954</v>
      </c>
    </row>
    <row r="2189" spans="1:11" ht="13.5" x14ac:dyDescent="0.25">
      <c r="A2189" s="3">
        <f>TITRES_STAT!B2192</f>
        <v>45491</v>
      </c>
      <c r="B2189" s="5">
        <f>TITRES_STAT!D2192</f>
        <v>4.4802</v>
      </c>
      <c r="C2189" s="2">
        <f t="shared" si="269"/>
        <v>5.8900000000000396E-2</v>
      </c>
      <c r="D2189" s="2">
        <f t="shared" si="270"/>
        <v>4.4313799999999999</v>
      </c>
      <c r="E2189" s="2">
        <f t="shared" si="272"/>
        <v>4.4136899999999999</v>
      </c>
      <c r="F2189" s="2">
        <f t="shared" si="265"/>
        <v>4.4621200000000005</v>
      </c>
      <c r="G2189" s="2">
        <f t="shared" si="267"/>
        <v>4.4606840000000014</v>
      </c>
      <c r="H2189" s="2">
        <f t="shared" si="271"/>
        <v>3.5282549999999993</v>
      </c>
      <c r="I2189" s="2">
        <f t="array" ref="I2189">SUMPRODUCT(B2173:B2192, (ROW(B2173:B2192)-ROW(B2173)+1)) / (20*21/2)</f>
        <v>4.4883171428571433</v>
      </c>
      <c r="J2189" s="2">
        <f t="shared" si="266"/>
        <v>4.4399822454697899</v>
      </c>
      <c r="K2189" s="2">
        <f t="shared" si="268"/>
        <v>4.3383126786574273</v>
      </c>
    </row>
    <row r="2190" spans="1:11" ht="13.5" x14ac:dyDescent="0.25">
      <c r="A2190" s="3">
        <f>TITRES_STAT!B2193</f>
        <v>45492</v>
      </c>
      <c r="B2190" s="5">
        <f>TITRES_STAT!D2193</f>
        <v>4.5307000000000004</v>
      </c>
      <c r="C2190" s="2">
        <f t="shared" si="269"/>
        <v>5.0500000000000433E-2</v>
      </c>
      <c r="D2190" s="2">
        <f t="shared" si="270"/>
        <v>4.4599999999999991</v>
      </c>
      <c r="E2190" s="2">
        <f t="shared" si="272"/>
        <v>4.4305299999999992</v>
      </c>
      <c r="F2190" s="2">
        <f t="shared" si="265"/>
        <v>4.4688549999999996</v>
      </c>
      <c r="G2190" s="2">
        <f t="shared" si="267"/>
        <v>4.4576520000000013</v>
      </c>
      <c r="H2190" s="2">
        <f t="shared" si="271"/>
        <v>3.5353289999999991</v>
      </c>
      <c r="I2190" s="2">
        <f t="array" ref="I2190">SUMPRODUCT(B2174:B2193, (ROW(B2174:B2193)-ROW(B2174)+1)) / (20*21/2)</f>
        <v>4.5377257142857141</v>
      </c>
      <c r="J2190" s="2">
        <f t="shared" si="266"/>
        <v>4.4486220316155238</v>
      </c>
      <c r="K2190" s="2">
        <f t="shared" si="268"/>
        <v>4.3458572794943908</v>
      </c>
    </row>
    <row r="2191" spans="1:11" ht="13.5" x14ac:dyDescent="0.25">
      <c r="A2191" s="3">
        <f>TITRES_STAT!B2194</f>
        <v>45495</v>
      </c>
      <c r="B2191" s="5">
        <f>TITRES_STAT!D2194</f>
        <v>4.5896999999999997</v>
      </c>
      <c r="C2191" s="2">
        <f t="shared" si="269"/>
        <v>5.8999999999999275E-2</v>
      </c>
      <c r="D2191" s="2">
        <f t="shared" si="270"/>
        <v>4.4936799999999995</v>
      </c>
      <c r="E2191" s="2">
        <f t="shared" si="272"/>
        <v>4.4532699999999998</v>
      </c>
      <c r="F2191" s="2">
        <f t="shared" si="265"/>
        <v>4.4772749999999988</v>
      </c>
      <c r="G2191" s="2">
        <f t="shared" si="267"/>
        <v>4.4579900000000006</v>
      </c>
      <c r="H2191" s="2">
        <f t="shared" si="271"/>
        <v>3.5424874999999991</v>
      </c>
      <c r="I2191" s="2">
        <f t="array" ref="I2191">SUMPRODUCT(B2175:B2194, (ROW(B2175:B2194)-ROW(B2175)+1)) / (20*21/2)</f>
        <v>4.5769400000000005</v>
      </c>
      <c r="J2191" s="2">
        <f t="shared" si="266"/>
        <v>4.4620580286045213</v>
      </c>
      <c r="K2191" s="2">
        <f t="shared" si="268"/>
        <v>4.3554197391220617</v>
      </c>
    </row>
    <row r="2192" spans="1:11" ht="13.5" x14ac:dyDescent="0.25">
      <c r="A2192" s="3">
        <f>TITRES_STAT!B2195</f>
        <v>45496</v>
      </c>
      <c r="B2192" s="5">
        <f>TITRES_STAT!D2195</f>
        <v>4.7580999999999998</v>
      </c>
      <c r="C2192" s="2">
        <f t="shared" si="269"/>
        <v>0.16840000000000011</v>
      </c>
      <c r="D2192" s="2">
        <f t="shared" si="270"/>
        <v>4.5559999999999992</v>
      </c>
      <c r="E2192" s="2">
        <f t="shared" si="272"/>
        <v>4.4878</v>
      </c>
      <c r="F2192" s="2">
        <f t="shared" si="265"/>
        <v>4.4920099999999996</v>
      </c>
      <c r="G2192" s="2">
        <f t="shared" si="267"/>
        <v>4.4647260000000015</v>
      </c>
      <c r="H2192" s="2">
        <f t="shared" si="271"/>
        <v>3.5500664999999993</v>
      </c>
      <c r="I2192" s="2">
        <f t="array" ref="I2192">SUMPRODUCT(B2176:B2195, (ROW(B2176:B2195)-ROW(B2176)+1)) / (20*21/2)</f>
        <v>4.6253400000000005</v>
      </c>
      <c r="J2192" s="2">
        <f t="shared" si="266"/>
        <v>4.4902525020707573</v>
      </c>
      <c r="K2192" s="2">
        <f t="shared" si="268"/>
        <v>4.371211121901589</v>
      </c>
    </row>
    <row r="2193" spans="1:11" ht="13.5" x14ac:dyDescent="0.25">
      <c r="A2193" s="3">
        <f>TITRES_STAT!B2196</f>
        <v>45497</v>
      </c>
      <c r="B2193" s="5">
        <f>TITRES_STAT!D2196</f>
        <v>5.0107999999999997</v>
      </c>
      <c r="C2193" s="2">
        <f t="shared" si="269"/>
        <v>0.25269999999999992</v>
      </c>
      <c r="D2193" s="2">
        <f t="shared" si="270"/>
        <v>4.6738999999999997</v>
      </c>
      <c r="E2193" s="2">
        <f t="shared" si="272"/>
        <v>4.5467500000000003</v>
      </c>
      <c r="F2193" s="2">
        <f t="shared" si="265"/>
        <v>4.5147499999999994</v>
      </c>
      <c r="G2193" s="2">
        <f t="shared" si="267"/>
        <v>4.4751700000000003</v>
      </c>
      <c r="H2193" s="2">
        <f t="shared" si="271"/>
        <v>3.5586984999999993</v>
      </c>
      <c r="I2193" s="2">
        <f t="array" ref="I2193">SUMPRODUCT(B2177:B2196, (ROW(B2177:B2196)-ROW(B2177)+1)) / (20*21/2)</f>
        <v>4.6633971428571419</v>
      </c>
      <c r="J2193" s="2">
        <f t="shared" si="266"/>
        <v>4.5398284542544944</v>
      </c>
      <c r="K2193" s="2">
        <f t="shared" si="268"/>
        <v>4.3962930386897625</v>
      </c>
    </row>
    <row r="2194" spans="1:11" ht="13.5" x14ac:dyDescent="0.25">
      <c r="A2194" s="3">
        <f>TITRES_STAT!B2197</f>
        <v>45499</v>
      </c>
      <c r="B2194" s="5">
        <f>TITRES_STAT!D2197</f>
        <v>4.9264999999999999</v>
      </c>
      <c r="C2194" s="2">
        <f t="shared" si="269"/>
        <v>-8.429999999999982E-2</v>
      </c>
      <c r="D2194" s="2">
        <f t="shared" si="270"/>
        <v>4.7631600000000001</v>
      </c>
      <c r="E2194" s="2">
        <f t="shared" si="272"/>
        <v>4.59727</v>
      </c>
      <c r="F2194" s="2">
        <f t="shared" si="265"/>
        <v>4.5278000000000009</v>
      </c>
      <c r="G2194" s="2">
        <f t="shared" si="267"/>
        <v>4.4829160000000003</v>
      </c>
      <c r="H2194" s="2">
        <f t="shared" si="271"/>
        <v>3.5669089999999994</v>
      </c>
      <c r="I2194" s="2">
        <f t="array" ref="I2194">SUMPRODUCT(B2178:B2197, (ROW(B2178:B2197)-ROW(B2178)+1)) / (20*21/2)</f>
        <v>4.6949204761904761</v>
      </c>
      <c r="J2194" s="2">
        <f t="shared" si="266"/>
        <v>4.576654315754066</v>
      </c>
      <c r="K2194" s="2">
        <f t="shared" si="268"/>
        <v>4.417085468545066</v>
      </c>
    </row>
    <row r="2195" spans="1:11" ht="13.5" x14ac:dyDescent="0.25">
      <c r="A2195" s="3">
        <f>TITRES_STAT!B2198</f>
        <v>45502</v>
      </c>
      <c r="B2195" s="5">
        <f>TITRES_STAT!D2198</f>
        <v>5.0359999999999996</v>
      </c>
      <c r="C2195" s="2">
        <f t="shared" si="269"/>
        <v>0.10949999999999971</v>
      </c>
      <c r="D2195" s="2">
        <f t="shared" si="270"/>
        <v>4.8642200000000004</v>
      </c>
      <c r="E2195" s="2">
        <f t="shared" si="272"/>
        <v>4.6621099999999993</v>
      </c>
      <c r="F2195" s="2">
        <f t="shared" si="265"/>
        <v>4.5438000000000001</v>
      </c>
      <c r="G2195" s="2">
        <f t="shared" si="267"/>
        <v>4.4945380000000004</v>
      </c>
      <c r="H2195" s="2">
        <f t="shared" si="271"/>
        <v>3.5757514999999991</v>
      </c>
      <c r="I2195" s="2">
        <f t="array" ref="I2195">SUMPRODUCT(B2179:B2198, (ROW(B2179:B2198)-ROW(B2179)+1)) / (20*21/2)</f>
        <v>4.7227890476190471</v>
      </c>
      <c r="J2195" s="2">
        <f t="shared" si="266"/>
        <v>4.6204015237774883</v>
      </c>
      <c r="K2195" s="2">
        <f t="shared" si="268"/>
        <v>4.4413566266413378</v>
      </c>
    </row>
    <row r="2196" spans="1:11" ht="13.5" x14ac:dyDescent="0.25">
      <c r="A2196" s="3">
        <f>TITRES_STAT!B2199</f>
        <v>45503</v>
      </c>
      <c r="B2196" s="5">
        <f>TITRES_STAT!D2199</f>
        <v>4.9433999999999996</v>
      </c>
      <c r="C2196" s="2">
        <f t="shared" si="269"/>
        <v>-9.2600000000000016E-2</v>
      </c>
      <c r="D2196" s="2">
        <f t="shared" si="270"/>
        <v>4.9349600000000002</v>
      </c>
      <c r="E2196" s="2">
        <f t="shared" si="272"/>
        <v>4.714319999999999</v>
      </c>
      <c r="F2196" s="2">
        <f t="shared" ref="F2196:F2259" si="273">AVERAGE(B2177:B2196)</f>
        <v>4.5619050000000012</v>
      </c>
      <c r="G2196" s="2">
        <f t="shared" si="267"/>
        <v>4.5083500000000001</v>
      </c>
      <c r="H2196" s="2">
        <f t="shared" si="271"/>
        <v>3.5841309999999988</v>
      </c>
      <c r="I2196" s="2">
        <f t="array" ref="I2196">SUMPRODUCT(B2180:B2199, (ROW(B2180:B2199)-ROW(B2180)+1)) / (20*21/2)</f>
        <v>4.754311904761904</v>
      </c>
      <c r="J2196" s="2">
        <f t="shared" si="266"/>
        <v>4.651163283417727</v>
      </c>
      <c r="K2196" s="2">
        <f t="shared" si="268"/>
        <v>4.461044602067167</v>
      </c>
    </row>
    <row r="2197" spans="1:11" ht="13.5" x14ac:dyDescent="0.25">
      <c r="A2197" s="3">
        <f>TITRES_STAT!B2200</f>
        <v>45504</v>
      </c>
      <c r="B2197" s="5">
        <f>TITRES_STAT!D2200</f>
        <v>4.8929</v>
      </c>
      <c r="C2197" s="2">
        <f t="shared" si="269"/>
        <v>-5.0499999999999545E-2</v>
      </c>
      <c r="D2197" s="2">
        <f t="shared" si="270"/>
        <v>4.9619200000000001</v>
      </c>
      <c r="E2197" s="2">
        <f t="shared" si="272"/>
        <v>4.7589599999999992</v>
      </c>
      <c r="F2197" s="2">
        <f t="shared" si="273"/>
        <v>4.58338</v>
      </c>
      <c r="G2197" s="2">
        <f t="shared" si="267"/>
        <v>4.518624</v>
      </c>
      <c r="H2197" s="2">
        <f t="shared" si="271"/>
        <v>3.5922579999999993</v>
      </c>
      <c r="I2197" s="2">
        <f t="array" ref="I2197">SUMPRODUCT(B2181:B2200, (ROW(B2181:B2200)-ROW(B2181)+1)) / (20*21/2)</f>
        <v>4.7863976190476194</v>
      </c>
      <c r="J2197" s="2">
        <f t="shared" ref="J2197:J2260" si="274">$J$4*B2197+J2196*(1-$J$4)</f>
        <v>4.6741858278541342</v>
      </c>
      <c r="K2197" s="2">
        <f t="shared" si="268"/>
        <v>4.4779801078684551</v>
      </c>
    </row>
    <row r="2198" spans="1:11" ht="13.5" x14ac:dyDescent="0.25">
      <c r="A2198" s="3">
        <f>TITRES_STAT!B2201</f>
        <v>45505</v>
      </c>
      <c r="B2198" s="5">
        <f>TITRES_STAT!D2201</f>
        <v>4.8760000000000003</v>
      </c>
      <c r="C2198" s="2">
        <f t="shared" si="269"/>
        <v>-1.6899999999999693E-2</v>
      </c>
      <c r="D2198" s="2">
        <f t="shared" si="270"/>
        <v>4.9349600000000002</v>
      </c>
      <c r="E2198" s="2">
        <f t="shared" si="272"/>
        <v>4.8044299999999991</v>
      </c>
      <c r="F2198" s="2">
        <f t="shared" si="273"/>
        <v>4.6040100000000006</v>
      </c>
      <c r="G2198" s="2">
        <f t="shared" si="267"/>
        <v>4.5287299999999995</v>
      </c>
      <c r="H2198" s="2">
        <f t="shared" si="271"/>
        <v>3.6003424999999991</v>
      </c>
      <c r="I2198" s="2">
        <f t="array" ref="I2198">SUMPRODUCT(B2182:B2201, (ROW(B2182:B2201)-ROW(B2182)+1)) / (20*21/2)</f>
        <v>4.8139861904761903</v>
      </c>
      <c r="J2198" s="2">
        <f t="shared" si="274"/>
        <v>4.6934062252013593</v>
      </c>
      <c r="K2198" s="2">
        <f t="shared" si="268"/>
        <v>4.4935887310893001</v>
      </c>
    </row>
    <row r="2199" spans="1:11" ht="13.5" x14ac:dyDescent="0.25">
      <c r="A2199" s="3">
        <f>TITRES_STAT!B2202</f>
        <v>45506</v>
      </c>
      <c r="B2199" s="5">
        <f>TITRES_STAT!D2202</f>
        <v>4.9349999999999996</v>
      </c>
      <c r="C2199" s="2">
        <f t="shared" si="269"/>
        <v>5.8999999999999275E-2</v>
      </c>
      <c r="D2199" s="2">
        <f t="shared" si="270"/>
        <v>4.9366599999999998</v>
      </c>
      <c r="E2199" s="2">
        <f t="shared" si="272"/>
        <v>4.8499099999999995</v>
      </c>
      <c r="F2199" s="2">
        <f t="shared" si="273"/>
        <v>4.6318000000000001</v>
      </c>
      <c r="G2199" s="2">
        <f t="shared" si="267"/>
        <v>4.539174</v>
      </c>
      <c r="H2199" s="2">
        <f t="shared" si="271"/>
        <v>3.6087219999999989</v>
      </c>
      <c r="I2199" s="2">
        <f t="array" ref="I2199">SUMPRODUCT(B2183:B2202, (ROW(B2183:B2202)-ROW(B2183)+1)) / (20*21/2)</f>
        <v>4.8524057142857142</v>
      </c>
      <c r="J2199" s="2">
        <f t="shared" si="274"/>
        <v>4.7164151561345626</v>
      </c>
      <c r="K2199" s="2">
        <f t="shared" si="268"/>
        <v>4.5108989769289352</v>
      </c>
    </row>
    <row r="2200" spans="1:11" ht="13.5" x14ac:dyDescent="0.25">
      <c r="A2200" s="3">
        <f>TITRES_STAT!B2203</f>
        <v>45509</v>
      </c>
      <c r="B2200" s="5">
        <f>TITRES_STAT!D2203</f>
        <v>4.9687000000000001</v>
      </c>
      <c r="C2200" s="2">
        <f t="shared" si="269"/>
        <v>3.3700000000000507E-2</v>
      </c>
      <c r="D2200" s="2">
        <f t="shared" si="270"/>
        <v>4.9231999999999996</v>
      </c>
      <c r="E2200" s="2">
        <f t="shared" si="272"/>
        <v>4.8937100000000004</v>
      </c>
      <c r="F2200" s="2">
        <f t="shared" si="273"/>
        <v>4.6621199999999998</v>
      </c>
      <c r="G2200" s="2">
        <f t="shared" si="267"/>
        <v>4.5492799999999995</v>
      </c>
      <c r="H2200" s="2">
        <f t="shared" si="271"/>
        <v>3.6175644999999985</v>
      </c>
      <c r="I2200" s="2">
        <f t="array" ref="I2200">SUMPRODUCT(B2184:B2203, (ROW(B2184:B2203)-ROW(B2184)+1)) / (20*21/2)</f>
        <v>4.9012052380952387</v>
      </c>
      <c r="J2200" s="2">
        <f t="shared" si="274"/>
        <v>4.7404422841217473</v>
      </c>
      <c r="K2200" s="2">
        <f t="shared" si="268"/>
        <v>4.5288519582258395</v>
      </c>
    </row>
    <row r="2201" spans="1:11" ht="13.5" x14ac:dyDescent="0.25">
      <c r="A2201" s="3">
        <f>TITRES_STAT!B2204</f>
        <v>45510</v>
      </c>
      <c r="B2201" s="5">
        <f>TITRES_STAT!D2204</f>
        <v>4.9518000000000004</v>
      </c>
      <c r="C2201" s="2">
        <f t="shared" si="269"/>
        <v>-1.6899999999999693E-2</v>
      </c>
      <c r="D2201" s="2">
        <f t="shared" si="270"/>
        <v>4.9248799999999999</v>
      </c>
      <c r="E2201" s="2">
        <f t="shared" si="272"/>
        <v>4.9299200000000001</v>
      </c>
      <c r="F2201" s="2">
        <f t="shared" si="273"/>
        <v>4.6915949999999995</v>
      </c>
      <c r="G2201" s="2">
        <f t="shared" si="267"/>
        <v>4.5593859999999999</v>
      </c>
      <c r="H2201" s="2">
        <f t="shared" si="271"/>
        <v>3.6263224999999988</v>
      </c>
      <c r="I2201" s="2">
        <f t="array" ref="I2201">SUMPRODUCT(B2185:B2204, (ROW(B2185:B2204)-ROW(B2185)+1)) / (20*21/2)</f>
        <v>4.9461152380952385</v>
      </c>
      <c r="J2201" s="2">
        <f t="shared" si="274"/>
        <v>4.7605715903958661</v>
      </c>
      <c r="K2201" s="2">
        <f t="shared" si="268"/>
        <v>4.5454381559424739</v>
      </c>
    </row>
    <row r="2202" spans="1:11" ht="13.5" x14ac:dyDescent="0.25">
      <c r="A2202" s="3">
        <f>TITRES_STAT!B2205</f>
        <v>45511</v>
      </c>
      <c r="B2202" s="5">
        <f>TITRES_STAT!D2205</f>
        <v>5.0949999999999998</v>
      </c>
      <c r="C2202" s="2">
        <f t="shared" si="269"/>
        <v>0.14319999999999933</v>
      </c>
      <c r="D2202" s="2">
        <f t="shared" si="270"/>
        <v>4.9653</v>
      </c>
      <c r="E2202" s="2">
        <f t="shared" si="272"/>
        <v>4.9636100000000001</v>
      </c>
      <c r="F2202" s="2">
        <f t="shared" si="273"/>
        <v>4.7257050000000005</v>
      </c>
      <c r="G2202" s="2">
        <f t="shared" si="267"/>
        <v>4.5725240000000005</v>
      </c>
      <c r="H2202" s="2">
        <f t="shared" si="271"/>
        <v>3.6359649999999992</v>
      </c>
      <c r="I2202" s="2">
        <f t="array" ref="I2202">SUMPRODUCT(B2186:B2205, (ROW(B2186:B2205)-ROW(B2186)+1)) / (20*21/2)</f>
        <v>4.9895452380952383</v>
      </c>
      <c r="J2202" s="2">
        <f t="shared" si="274"/>
        <v>4.7924219151200695</v>
      </c>
      <c r="K2202" s="2">
        <f t="shared" si="268"/>
        <v>4.5669896008074753</v>
      </c>
    </row>
    <row r="2203" spans="1:11" ht="13.5" x14ac:dyDescent="0.25">
      <c r="A2203" s="3">
        <f>TITRES_STAT!B2206</f>
        <v>45512</v>
      </c>
      <c r="B2203" s="5">
        <f>TITRES_STAT!D2206</f>
        <v>5.2381000000000002</v>
      </c>
      <c r="C2203" s="2">
        <f t="shared" si="269"/>
        <v>0.14310000000000045</v>
      </c>
      <c r="D2203" s="2">
        <f t="shared" si="270"/>
        <v>5.0377200000000002</v>
      </c>
      <c r="E2203" s="2">
        <f t="shared" si="272"/>
        <v>4.9863400000000002</v>
      </c>
      <c r="F2203" s="2">
        <f t="shared" si="273"/>
        <v>4.7665450000000007</v>
      </c>
      <c r="G2203" s="2">
        <f t="shared" si="267"/>
        <v>4.5856600000000007</v>
      </c>
      <c r="H2203" s="2">
        <f t="shared" si="271"/>
        <v>3.6458179999999993</v>
      </c>
      <c r="I2203" s="2">
        <f t="array" ref="I2203">SUMPRODUCT(B2187:B2206, (ROW(B2187:B2206)-ROW(B2187)+1)) / (20*21/2)</f>
        <v>5.0400333333333327</v>
      </c>
      <c r="J2203" s="2">
        <f t="shared" si="274"/>
        <v>4.8348674470133961</v>
      </c>
      <c r="K2203" s="2">
        <f t="shared" si="268"/>
        <v>4.5933076556777701</v>
      </c>
    </row>
    <row r="2204" spans="1:11" ht="13.5" x14ac:dyDescent="0.25">
      <c r="A2204" s="3">
        <f>TITRES_STAT!B2207</f>
        <v>45513</v>
      </c>
      <c r="B2204" s="5">
        <f>TITRES_STAT!D2207</f>
        <v>5.2381000000000002</v>
      </c>
      <c r="C2204" s="2">
        <f t="shared" si="269"/>
        <v>0</v>
      </c>
      <c r="D2204" s="2">
        <f t="shared" si="270"/>
        <v>5.0983399999999994</v>
      </c>
      <c r="E2204" s="2">
        <f t="shared" si="272"/>
        <v>5.0175000000000001</v>
      </c>
      <c r="F2204" s="2">
        <f t="shared" si="273"/>
        <v>4.807385</v>
      </c>
      <c r="G2204" s="2">
        <f t="shared" si="267"/>
        <v>4.5977860000000002</v>
      </c>
      <c r="H2204" s="2">
        <f t="shared" si="271"/>
        <v>3.6556709999999994</v>
      </c>
      <c r="I2204" s="2">
        <f t="array" ref="I2204">SUMPRODUCT(B2188:B2207, (ROW(B2188:B2207)-ROW(B2188)+1)) / (20*21/2)</f>
        <v>5.0867499999999994</v>
      </c>
      <c r="J2204" s="2">
        <f t="shared" si="274"/>
        <v>4.8732705472978344</v>
      </c>
      <c r="K2204" s="2">
        <f t="shared" si="268"/>
        <v>4.6185936299649164</v>
      </c>
    </row>
    <row r="2205" spans="1:11" ht="13.5" x14ac:dyDescent="0.25">
      <c r="A2205" s="3">
        <f>TITRES_STAT!B2208</f>
        <v>45516</v>
      </c>
      <c r="B2205" s="5">
        <f>TITRES_STAT!D2208</f>
        <v>5.2633999999999999</v>
      </c>
      <c r="C2205" s="2">
        <f t="shared" si="269"/>
        <v>2.5299999999999656E-2</v>
      </c>
      <c r="D2205" s="2">
        <f t="shared" si="270"/>
        <v>5.1572800000000001</v>
      </c>
      <c r="E2205" s="2">
        <f t="shared" si="272"/>
        <v>5.0402399999999998</v>
      </c>
      <c r="F2205" s="2">
        <f t="shared" si="273"/>
        <v>4.8511749999999996</v>
      </c>
      <c r="G2205" s="2">
        <f t="shared" si="267"/>
        <v>4.6112599999999988</v>
      </c>
      <c r="H2205" s="2">
        <f t="shared" si="271"/>
        <v>3.6657344999999992</v>
      </c>
      <c r="I2205" s="2">
        <f t="array" ref="I2205">SUMPRODUCT(B2189:B2208, (ROW(B2189:B2208)-ROW(B2189)+1)) / (20*21/2)</f>
        <v>5.1329847619047628</v>
      </c>
      <c r="J2205" s="2">
        <f t="shared" si="274"/>
        <v>4.9104257332694692</v>
      </c>
      <c r="K2205" s="2">
        <f t="shared" si="268"/>
        <v>4.6438801542800174</v>
      </c>
    </row>
    <row r="2206" spans="1:11" ht="13.5" x14ac:dyDescent="0.25">
      <c r="A2206" s="3">
        <f>TITRES_STAT!B2209</f>
        <v>45518</v>
      </c>
      <c r="B2206" s="5">
        <f>TITRES_STAT!D2209</f>
        <v>5.3813000000000004</v>
      </c>
      <c r="C2206" s="2">
        <f t="shared" si="269"/>
        <v>0.11790000000000056</v>
      </c>
      <c r="D2206" s="2">
        <f t="shared" si="270"/>
        <v>5.2431800000000006</v>
      </c>
      <c r="E2206" s="2">
        <f t="shared" si="272"/>
        <v>5.0840300000000003</v>
      </c>
      <c r="F2206" s="2">
        <f t="shared" si="273"/>
        <v>4.8991750000000005</v>
      </c>
      <c r="G2206" s="2">
        <f t="shared" si="267"/>
        <v>4.6272599999999997</v>
      </c>
      <c r="H2206" s="2">
        <f t="shared" si="271"/>
        <v>3.6763874999999997</v>
      </c>
      <c r="I2206" s="2">
        <f t="array" ref="I2206">SUMPRODUCT(B2190:B2209, (ROW(B2190:B2209)-ROW(B2190)+1)) / (20*21/2)</f>
        <v>5.186445714285715</v>
      </c>
      <c r="J2206" s="2">
        <f t="shared" si="274"/>
        <v>4.95527090152952</v>
      </c>
      <c r="K2206" s="2">
        <f t="shared" si="268"/>
        <v>4.6727985796023699</v>
      </c>
    </row>
    <row r="2207" spans="1:11" ht="13.5" x14ac:dyDescent="0.25">
      <c r="A2207" s="3">
        <f>TITRES_STAT!B2210</f>
        <v>45519</v>
      </c>
      <c r="B2207" s="5">
        <f>TITRES_STAT!D2210</f>
        <v>5.3897000000000004</v>
      </c>
      <c r="C2207" s="2">
        <f t="shared" si="269"/>
        <v>8.3999999999999631E-3</v>
      </c>
      <c r="D2207" s="2">
        <f t="shared" si="270"/>
        <v>5.3021200000000004</v>
      </c>
      <c r="E2207" s="2">
        <f t="shared" si="272"/>
        <v>5.1337099999999998</v>
      </c>
      <c r="F2207" s="2">
        <f t="shared" si="273"/>
        <v>4.9463349999999995</v>
      </c>
      <c r="G2207" s="2">
        <f t="shared" si="267"/>
        <v>4.6441020000000002</v>
      </c>
      <c r="H2207" s="2">
        <f t="shared" si="271"/>
        <v>3.6870404999999988</v>
      </c>
      <c r="I2207" s="2">
        <f t="array" ref="I2207">SUMPRODUCT(B2191:B2210, (ROW(B2191:B2210)-ROW(B2191)+1)) / (20*21/2)</f>
        <v>5.2347733333333348</v>
      </c>
      <c r="J2207" s="2">
        <f t="shared" si="274"/>
        <v>4.9966451013838515</v>
      </c>
      <c r="K2207" s="2">
        <f t="shared" si="268"/>
        <v>4.7009123607944332</v>
      </c>
    </row>
    <row r="2208" spans="1:11" ht="13.5" x14ac:dyDescent="0.25">
      <c r="A2208" s="3">
        <f>TITRES_STAT!B2211</f>
        <v>45520</v>
      </c>
      <c r="B2208" s="5">
        <f>TITRES_STAT!D2211</f>
        <v>5.4318</v>
      </c>
      <c r="C2208" s="2">
        <f t="shared" si="269"/>
        <v>4.2099999999999582E-2</v>
      </c>
      <c r="D2208" s="2">
        <f t="shared" si="270"/>
        <v>5.3408600000000002</v>
      </c>
      <c r="E2208" s="2">
        <f t="shared" si="272"/>
        <v>5.1892900000000006</v>
      </c>
      <c r="F2208" s="2">
        <f t="shared" si="273"/>
        <v>4.9968599999999999</v>
      </c>
      <c r="G2208" s="2">
        <f t="shared" si="267"/>
        <v>4.6634700000000011</v>
      </c>
      <c r="H2208" s="2">
        <f t="shared" si="271"/>
        <v>3.6984094999999981</v>
      </c>
      <c r="I2208" s="2">
        <f t="array" ref="I2208">SUMPRODUCT(B2192:B2211, (ROW(B2192:B2211)-ROW(B2192)+1)) / (20*21/2)</f>
        <v>5.2653700000000008</v>
      </c>
      <c r="J2208" s="2">
        <f t="shared" si="274"/>
        <v>5.0380884250615798</v>
      </c>
      <c r="K2208" s="2">
        <f t="shared" si="268"/>
        <v>4.7295746211554359</v>
      </c>
    </row>
    <row r="2209" spans="1:11" ht="13.5" x14ac:dyDescent="0.25">
      <c r="A2209" s="3">
        <f>TITRES_STAT!B2212</f>
        <v>45523</v>
      </c>
      <c r="B2209" s="5">
        <f>TITRES_STAT!D2212</f>
        <v>5.5582000000000003</v>
      </c>
      <c r="C2209" s="2">
        <f t="shared" si="269"/>
        <v>0.12640000000000029</v>
      </c>
      <c r="D2209" s="2">
        <f t="shared" si="270"/>
        <v>5.4048800000000004</v>
      </c>
      <c r="E2209" s="2">
        <f t="shared" si="272"/>
        <v>5.2516100000000003</v>
      </c>
      <c r="F2209" s="2">
        <f t="shared" si="273"/>
        <v>5.0507599999999995</v>
      </c>
      <c r="G2209" s="2">
        <f t="shared" si="267"/>
        <v>4.684692000000001</v>
      </c>
      <c r="H2209" s="2">
        <f t="shared" si="271"/>
        <v>3.7104104999999987</v>
      </c>
      <c r="I2209" s="2">
        <f t="array" ref="I2209">SUMPRODUCT(B2193:B2212, (ROW(B2193:B2212)-ROW(B2193)+1)) / (20*21/2)</f>
        <v>5.2903966666666671</v>
      </c>
      <c r="J2209" s="2">
        <f t="shared" si="274"/>
        <v>5.0876228607700007</v>
      </c>
      <c r="K2209" s="2">
        <f t="shared" si="268"/>
        <v>4.762069734051301</v>
      </c>
    </row>
    <row r="2210" spans="1:11" ht="13.5" x14ac:dyDescent="0.25">
      <c r="A2210" s="3">
        <f>TITRES_STAT!B2213</f>
        <v>45524</v>
      </c>
      <c r="B2210" s="5">
        <f>TITRES_STAT!D2213</f>
        <v>5.5582000000000003</v>
      </c>
      <c r="C2210" s="2">
        <f t="shared" si="269"/>
        <v>0</v>
      </c>
      <c r="D2210" s="2">
        <f t="shared" si="270"/>
        <v>5.4638399999999994</v>
      </c>
      <c r="E2210" s="2">
        <f t="shared" si="272"/>
        <v>5.3105600000000006</v>
      </c>
      <c r="F2210" s="2">
        <f t="shared" si="273"/>
        <v>5.1021349999999996</v>
      </c>
      <c r="G2210" s="2">
        <f t="shared" si="267"/>
        <v>4.7069260000000011</v>
      </c>
      <c r="H2210" s="2">
        <f t="shared" si="271"/>
        <v>3.7227479999999984</v>
      </c>
      <c r="I2210" s="2">
        <f t="array" ref="I2210">SUMPRODUCT(B2194:B2213, (ROW(B2194:B2213)-ROW(B2194)+1)) / (20*21/2)</f>
        <v>5.2986971428571428</v>
      </c>
      <c r="J2210" s="2">
        <f t="shared" si="274"/>
        <v>5.132439731172858</v>
      </c>
      <c r="K2210" s="2">
        <f t="shared" si="268"/>
        <v>4.7932905287943868</v>
      </c>
    </row>
    <row r="2211" spans="1:11" ht="13.5" x14ac:dyDescent="0.25">
      <c r="A2211" s="3">
        <f>TITRES_STAT!B2214</f>
        <v>45525</v>
      </c>
      <c r="B2211" s="5">
        <f>TITRES_STAT!D2214</f>
        <v>5.4234</v>
      </c>
      <c r="C2211" s="2">
        <f t="shared" si="269"/>
        <v>-0.13480000000000025</v>
      </c>
      <c r="D2211" s="2">
        <f t="shared" si="270"/>
        <v>5.4722600000000003</v>
      </c>
      <c r="E2211" s="2">
        <f t="shared" si="272"/>
        <v>5.3577200000000005</v>
      </c>
      <c r="F2211" s="2">
        <f t="shared" si="273"/>
        <v>5.1438199999999998</v>
      </c>
      <c r="G2211" s="2">
        <f t="shared" si="267"/>
        <v>4.7278100000000007</v>
      </c>
      <c r="H2211" s="2">
        <f t="shared" si="271"/>
        <v>3.7344114999999989</v>
      </c>
      <c r="I2211" s="2">
        <f t="array" ref="I2211">SUMPRODUCT(B2195:B2214, (ROW(B2195:B2214)-ROW(B2195)+1)) / (20*21/2)</f>
        <v>5.320232857142857</v>
      </c>
      <c r="J2211" s="2">
        <f t="shared" si="274"/>
        <v>5.1601502329659192</v>
      </c>
      <c r="K2211" s="2">
        <f t="shared" si="268"/>
        <v>4.818000704135784</v>
      </c>
    </row>
    <row r="2212" spans="1:11" ht="13.5" x14ac:dyDescent="0.25">
      <c r="A2212" s="3">
        <f>TITRES_STAT!B2215</f>
        <v>45526</v>
      </c>
      <c r="B2212" s="5">
        <f>TITRES_STAT!D2215</f>
        <v>5.4066000000000001</v>
      </c>
      <c r="C2212" s="2">
        <f t="shared" si="269"/>
        <v>-1.6799999999999926E-2</v>
      </c>
      <c r="D2212" s="2">
        <f t="shared" si="270"/>
        <v>5.4756400000000003</v>
      </c>
      <c r="E2212" s="2">
        <f t="shared" si="272"/>
        <v>5.3888799999999994</v>
      </c>
      <c r="F2212" s="2">
        <f t="shared" si="273"/>
        <v>5.1762449999999998</v>
      </c>
      <c r="G2212" s="2">
        <f t="shared" si="267"/>
        <v>4.7478540000000002</v>
      </c>
      <c r="H2212" s="2">
        <f t="shared" si="271"/>
        <v>3.7462859999999996</v>
      </c>
      <c r="I2212" s="2">
        <f t="array" ref="I2212">SUMPRODUCT(B2196:B2215, (ROW(B2196:B2215)-ROW(B2196)+1)) / (20*21/2)</f>
        <v>5.3330233333333332</v>
      </c>
      <c r="J2212" s="2">
        <f t="shared" si="274"/>
        <v>5.1836216393501182</v>
      </c>
      <c r="K2212" s="2">
        <f t="shared" si="268"/>
        <v>4.8410830294637925</v>
      </c>
    </row>
    <row r="2213" spans="1:11" ht="13.5" x14ac:dyDescent="0.25">
      <c r="A2213" s="3">
        <f>TITRES_STAT!B2216</f>
        <v>45527</v>
      </c>
      <c r="B2213" s="5">
        <f>TITRES_STAT!D2216</f>
        <v>5.2633999999999999</v>
      </c>
      <c r="C2213" s="2">
        <f t="shared" si="269"/>
        <v>-0.14320000000000022</v>
      </c>
      <c r="D2213" s="2">
        <f t="shared" si="270"/>
        <v>5.4419599999999999</v>
      </c>
      <c r="E2213" s="2">
        <f t="shared" si="272"/>
        <v>5.3914099999999996</v>
      </c>
      <c r="F2213" s="2">
        <f t="shared" si="273"/>
        <v>5.1888750000000003</v>
      </c>
      <c r="G2213" s="2">
        <f t="shared" si="267"/>
        <v>4.7652020000000004</v>
      </c>
      <c r="H2213" s="2">
        <f t="shared" si="271"/>
        <v>3.757781</v>
      </c>
      <c r="I2213" s="2">
        <f t="array" ref="I2213">SUMPRODUCT(B2197:B2216, (ROW(B2197:B2216)-ROW(B2197)+1)) / (20*21/2)</f>
        <v>5.3467395238095241</v>
      </c>
      <c r="J2213" s="2">
        <f t="shared" si="274"/>
        <v>5.1912195784596307</v>
      </c>
      <c r="K2213" s="2">
        <f t="shared" si="268"/>
        <v>4.8576444792887417</v>
      </c>
    </row>
    <row r="2214" spans="1:11" ht="13.5" x14ac:dyDescent="0.25">
      <c r="A2214" s="3">
        <f>TITRES_STAT!B2217</f>
        <v>45530</v>
      </c>
      <c r="B2214" s="5">
        <f>TITRES_STAT!D2217</f>
        <v>5.415</v>
      </c>
      <c r="C2214" s="2">
        <f t="shared" si="269"/>
        <v>0.15160000000000018</v>
      </c>
      <c r="D2214" s="2">
        <f t="shared" si="270"/>
        <v>5.4133200000000006</v>
      </c>
      <c r="E2214" s="2">
        <f t="shared" si="272"/>
        <v>5.4090999999999996</v>
      </c>
      <c r="F2214" s="2">
        <f t="shared" si="273"/>
        <v>5.2133000000000003</v>
      </c>
      <c r="G2214" s="2">
        <f t="shared" si="267"/>
        <v>4.7859180000000006</v>
      </c>
      <c r="H2214" s="2">
        <f t="shared" si="271"/>
        <v>3.7696974999999999</v>
      </c>
      <c r="I2214" s="2">
        <f t="array" ref="I2214">SUMPRODUCT(B2198:B2217, (ROW(B2198:B2217)-ROW(B2198)+1)) / (20*21/2)</f>
        <v>5.3616200000000003</v>
      </c>
      <c r="J2214" s="2">
        <f t="shared" si="274"/>
        <v>5.2125319995587134</v>
      </c>
      <c r="K2214" s="2">
        <f t="shared" si="268"/>
        <v>4.8795015585323203</v>
      </c>
    </row>
    <row r="2215" spans="1:11" ht="13.5" x14ac:dyDescent="0.25">
      <c r="A2215" s="3">
        <f>TITRES_STAT!B2218</f>
        <v>45531</v>
      </c>
      <c r="B2215" s="5">
        <f>TITRES_STAT!D2218</f>
        <v>5.3475999999999999</v>
      </c>
      <c r="C2215" s="2">
        <f t="shared" si="269"/>
        <v>-6.7400000000000126E-2</v>
      </c>
      <c r="D2215" s="2">
        <f t="shared" si="270"/>
        <v>5.3712</v>
      </c>
      <c r="E2215" s="2">
        <f t="shared" si="272"/>
        <v>5.4175199999999988</v>
      </c>
      <c r="F2215" s="2">
        <f t="shared" si="273"/>
        <v>5.2288800000000002</v>
      </c>
      <c r="G2215" s="2">
        <f t="shared" si="267"/>
        <v>4.8052859999999997</v>
      </c>
      <c r="H2215" s="2">
        <f t="shared" si="271"/>
        <v>3.7808979999999996</v>
      </c>
      <c r="I2215" s="2">
        <f t="array" ref="I2215">SUMPRODUCT(B2199:B2218, (ROW(B2199:B2218)-ROW(B2199)+1)) / (20*21/2)</f>
        <v>5.3724447619047622</v>
      </c>
      <c r="J2215" s="2">
        <f t="shared" si="274"/>
        <v>5.2253956186483599</v>
      </c>
      <c r="K2215" s="2">
        <f t="shared" si="268"/>
        <v>4.8978583601585042</v>
      </c>
    </row>
    <row r="2216" spans="1:11" ht="13.5" x14ac:dyDescent="0.25">
      <c r="A2216" s="3">
        <f>TITRES_STAT!B2219</f>
        <v>45532</v>
      </c>
      <c r="B2216" s="5">
        <f>TITRES_STAT!D2219</f>
        <v>5.3728999999999996</v>
      </c>
      <c r="C2216" s="2">
        <f t="shared" si="269"/>
        <v>2.5299999999999656E-2</v>
      </c>
      <c r="D2216" s="2">
        <f t="shared" si="270"/>
        <v>5.3611000000000004</v>
      </c>
      <c r="E2216" s="2">
        <f t="shared" si="272"/>
        <v>5.4166799999999995</v>
      </c>
      <c r="F2216" s="2">
        <f t="shared" si="273"/>
        <v>5.2503550000000008</v>
      </c>
      <c r="G2216" s="2">
        <f t="shared" si="267"/>
        <v>4.8243179999999999</v>
      </c>
      <c r="H2216" s="2">
        <f t="shared" si="271"/>
        <v>3.7922250000000002</v>
      </c>
      <c r="I2216" s="2">
        <f t="array" ref="I2216">SUMPRODUCT(B2200:B2219, (ROW(B2200:B2219)-ROW(B2200)+1)) / (20*21/2)</f>
        <v>5.3768138095238101</v>
      </c>
      <c r="J2216" s="2">
        <f t="shared" si="274"/>
        <v>5.2394436549675643</v>
      </c>
      <c r="K2216" s="2">
        <f t="shared" si="268"/>
        <v>4.9164874440738568</v>
      </c>
    </row>
    <row r="2217" spans="1:11" ht="13.5" x14ac:dyDescent="0.25">
      <c r="A2217" s="3">
        <f>TITRES_STAT!B2220</f>
        <v>45533</v>
      </c>
      <c r="B2217" s="5">
        <f>TITRES_STAT!D2220</f>
        <v>5.4066000000000001</v>
      </c>
      <c r="C2217" s="2">
        <f t="shared" si="269"/>
        <v>3.3700000000000507E-2</v>
      </c>
      <c r="D2217" s="2">
        <f t="shared" si="270"/>
        <v>5.3610999999999995</v>
      </c>
      <c r="E2217" s="2">
        <f t="shared" si="272"/>
        <v>5.4183700000000004</v>
      </c>
      <c r="F2217" s="2">
        <f t="shared" si="273"/>
        <v>5.2760400000000001</v>
      </c>
      <c r="G2217" s="2">
        <f t="shared" si="267"/>
        <v>4.8448659999999997</v>
      </c>
      <c r="H2217" s="2">
        <f t="shared" si="271"/>
        <v>3.8037204999999998</v>
      </c>
      <c r="I2217" s="2">
        <f t="array" ref="I2217">SUMPRODUCT(B2201:B2220, (ROW(B2201:B2220)-ROW(B2201)+1)) / (20*21/2)</f>
        <v>5.3824276190476192</v>
      </c>
      <c r="J2217" s="2">
        <f t="shared" si="274"/>
        <v>5.2553633068754149</v>
      </c>
      <c r="K2217" s="2">
        <f t="shared" si="268"/>
        <v>4.9357075443062541</v>
      </c>
    </row>
    <row r="2218" spans="1:11" ht="13.5" x14ac:dyDescent="0.25">
      <c r="A2218" s="3">
        <f>TITRES_STAT!B2221</f>
        <v>45534</v>
      </c>
      <c r="B2218" s="5">
        <f>TITRES_STAT!D2221</f>
        <v>5.3897000000000004</v>
      </c>
      <c r="C2218" s="2">
        <f t="shared" si="269"/>
        <v>-1.6899999999999693E-2</v>
      </c>
      <c r="D2218" s="2">
        <f t="shared" si="270"/>
        <v>5.3863600000000007</v>
      </c>
      <c r="E2218" s="2">
        <f t="shared" si="272"/>
        <v>5.4141599999999999</v>
      </c>
      <c r="F2218" s="2">
        <f t="shared" si="273"/>
        <v>5.3017250000000002</v>
      </c>
      <c r="G2218" s="2">
        <f t="shared" si="267"/>
        <v>4.8650759999999993</v>
      </c>
      <c r="H2218" s="2">
        <f t="shared" si="271"/>
        <v>3.8153000000000001</v>
      </c>
      <c r="I2218" s="2">
        <f t="array" ref="I2218">SUMPRODUCT(B2202:B2221, (ROW(B2202:B2221)-ROW(B2202)+1)) / (20*21/2)</f>
        <v>5.3989147619047611</v>
      </c>
      <c r="J2218" s="2">
        <f t="shared" si="274"/>
        <v>5.268157277649185</v>
      </c>
      <c r="K2218" s="2">
        <f t="shared" si="268"/>
        <v>4.9535111700197341</v>
      </c>
    </row>
    <row r="2219" spans="1:11" ht="13.5" x14ac:dyDescent="0.25">
      <c r="A2219" s="3">
        <f>TITRES_STAT!B2222</f>
        <v>45537</v>
      </c>
      <c r="B2219" s="5">
        <f>TITRES_STAT!D2222</f>
        <v>5.3475999999999999</v>
      </c>
      <c r="C2219" s="2">
        <f t="shared" si="269"/>
        <v>-4.210000000000047E-2</v>
      </c>
      <c r="D2219" s="2">
        <f t="shared" si="270"/>
        <v>5.3728800000000003</v>
      </c>
      <c r="E2219" s="2">
        <f t="shared" si="272"/>
        <v>5.3930999999999996</v>
      </c>
      <c r="F2219" s="2">
        <f t="shared" si="273"/>
        <v>5.3223550000000008</v>
      </c>
      <c r="G2219" s="2">
        <f t="shared" si="267"/>
        <v>4.8837719999999996</v>
      </c>
      <c r="H2219" s="2">
        <f t="shared" si="271"/>
        <v>3.8267110000000004</v>
      </c>
      <c r="I2219" s="2">
        <f t="array" ref="I2219">SUMPRODUCT(B2203:B2222, (ROW(B2203:B2222)-ROW(B2203)+1)) / (20*21/2)</f>
        <v>5.4119052380952395</v>
      </c>
      <c r="J2219" s="2">
        <f t="shared" si="274"/>
        <v>5.2757232512064061</v>
      </c>
      <c r="K2219" s="2">
        <f t="shared" si="268"/>
        <v>4.9689656339405293</v>
      </c>
    </row>
    <row r="2220" spans="1:11" ht="13.5" x14ac:dyDescent="0.25">
      <c r="A2220" s="3">
        <f>TITRES_STAT!B2223</f>
        <v>45538</v>
      </c>
      <c r="B2220" s="5">
        <f>TITRES_STAT!D2223</f>
        <v>5.3813000000000004</v>
      </c>
      <c r="C2220" s="2">
        <f t="shared" si="269"/>
        <v>3.3700000000000507E-2</v>
      </c>
      <c r="D2220" s="2">
        <f t="shared" si="270"/>
        <v>5.3796200000000001</v>
      </c>
      <c r="E2220" s="2">
        <f t="shared" si="272"/>
        <v>5.3754099999999996</v>
      </c>
      <c r="F2220" s="2">
        <f t="shared" si="273"/>
        <v>5.3429850000000005</v>
      </c>
      <c r="G2220" s="2">
        <f t="shared" si="267"/>
        <v>4.9034779999999998</v>
      </c>
      <c r="H2220" s="2">
        <f t="shared" si="271"/>
        <v>3.8378274999999995</v>
      </c>
      <c r="I2220" s="2">
        <f t="array" ref="I2220">SUMPRODUCT(B2204:B2223, (ROW(B2204:B2223)-ROW(B2204)+1)) / (20*21/2)</f>
        <v>5.4165214285714285</v>
      </c>
      <c r="J2220" s="2">
        <f t="shared" si="274"/>
        <v>5.2857781796629393</v>
      </c>
      <c r="K2220" s="2">
        <f t="shared" si="268"/>
        <v>4.9851356090801167</v>
      </c>
    </row>
    <row r="2221" spans="1:11" ht="13.5" x14ac:dyDescent="0.25">
      <c r="A2221" s="3">
        <f>TITRES_STAT!B2224</f>
        <v>45539</v>
      </c>
      <c r="B2221" s="5">
        <f>TITRES_STAT!D2224</f>
        <v>5.5160999999999998</v>
      </c>
      <c r="C2221" s="2">
        <f t="shared" si="269"/>
        <v>0.13479999999999936</v>
      </c>
      <c r="D2221" s="2">
        <f t="shared" si="270"/>
        <v>5.4082600000000003</v>
      </c>
      <c r="E2221" s="2">
        <f t="shared" si="272"/>
        <v>5.3846800000000004</v>
      </c>
      <c r="F2221" s="2">
        <f t="shared" si="273"/>
        <v>5.3712</v>
      </c>
      <c r="G2221" s="2">
        <f t="shared" si="267"/>
        <v>4.9253739999999997</v>
      </c>
      <c r="H2221" s="2">
        <f t="shared" si="271"/>
        <v>3.849828500000001</v>
      </c>
      <c r="I2221" s="2">
        <f t="array" ref="I2221">SUMPRODUCT(B2205:B2224, (ROW(B2205:B2224)-ROW(B2205)+1)) / (20*21/2)</f>
        <v>5.4233747619047614</v>
      </c>
      <c r="J2221" s="2">
        <f t="shared" si="274"/>
        <v>5.307713591123612</v>
      </c>
      <c r="K2221" s="2">
        <f t="shared" si="268"/>
        <v>5.0059577420573671</v>
      </c>
    </row>
    <row r="2222" spans="1:11" ht="13.5" x14ac:dyDescent="0.25">
      <c r="A2222" s="3">
        <f>TITRES_STAT!B2225</f>
        <v>45540</v>
      </c>
      <c r="B2222" s="5">
        <f>TITRES_STAT!D2225</f>
        <v>5.5076000000000001</v>
      </c>
      <c r="C2222" s="2">
        <f t="shared" si="269"/>
        <v>-8.49999999999973E-3</v>
      </c>
      <c r="D2222" s="2">
        <f t="shared" si="270"/>
        <v>5.4284600000000003</v>
      </c>
      <c r="E2222" s="2">
        <f t="shared" si="272"/>
        <v>5.3947799999999999</v>
      </c>
      <c r="F2222" s="2">
        <f t="shared" si="273"/>
        <v>5.3918299999999997</v>
      </c>
      <c r="G2222" s="2">
        <f t="shared" si="267"/>
        <v>4.9462579999999994</v>
      </c>
      <c r="H2222" s="2">
        <f t="shared" si="271"/>
        <v>3.8619130000000013</v>
      </c>
      <c r="I2222" s="2">
        <f t="array" ref="I2222">SUMPRODUCT(B2206:B2225, (ROW(B2206:B2225)-ROW(B2206)+1)) / (20*21/2)</f>
        <v>5.4275052380952387</v>
      </c>
      <c r="J2222" s="2">
        <f t="shared" si="274"/>
        <v>5.3267503919689823</v>
      </c>
      <c r="K2222" s="2">
        <f t="shared" si="268"/>
        <v>5.0256299874668819</v>
      </c>
    </row>
    <row r="2223" spans="1:11" ht="13.5" x14ac:dyDescent="0.25">
      <c r="A2223" s="3">
        <f>TITRES_STAT!B2226</f>
        <v>45541</v>
      </c>
      <c r="B2223" s="5">
        <f>TITRES_STAT!D2226</f>
        <v>5.4402999999999997</v>
      </c>
      <c r="C2223" s="2">
        <f t="shared" si="269"/>
        <v>-6.730000000000036E-2</v>
      </c>
      <c r="D2223" s="2">
        <f t="shared" si="270"/>
        <v>5.43858</v>
      </c>
      <c r="E2223" s="2">
        <f t="shared" si="272"/>
        <v>5.4124700000000008</v>
      </c>
      <c r="F2223" s="2">
        <f t="shared" si="273"/>
        <v>5.4019399999999989</v>
      </c>
      <c r="G2223" s="2">
        <f t="shared" si="267"/>
        <v>4.9639439999999997</v>
      </c>
      <c r="H2223" s="2">
        <f t="shared" si="271"/>
        <v>3.8738715000000008</v>
      </c>
      <c r="I2223" s="2">
        <f t="array" ref="I2223">SUMPRODUCT(B2207:B2226, (ROW(B2207:B2226)-ROW(B2207)+1)) / (20*21/2)</f>
        <v>5.4283038095238094</v>
      </c>
      <c r="J2223" s="2">
        <f t="shared" si="274"/>
        <v>5.3375646403528894</v>
      </c>
      <c r="K2223" s="2">
        <f t="shared" si="268"/>
        <v>5.0418915565858278</v>
      </c>
    </row>
    <row r="2224" spans="1:11" ht="13.5" x14ac:dyDescent="0.25">
      <c r="A2224" s="3">
        <f>TITRES_STAT!B2227</f>
        <v>45544</v>
      </c>
      <c r="B2224" s="5">
        <f>TITRES_STAT!D2227</f>
        <v>5.4739000000000004</v>
      </c>
      <c r="C2224" s="2">
        <f t="shared" si="269"/>
        <v>3.360000000000074E-2</v>
      </c>
      <c r="D2224" s="2">
        <f t="shared" si="270"/>
        <v>5.4638400000000003</v>
      </c>
      <c r="E2224" s="2">
        <f t="shared" si="272"/>
        <v>5.4183600000000007</v>
      </c>
      <c r="F2224" s="2">
        <f t="shared" si="273"/>
        <v>5.4137299999999993</v>
      </c>
      <c r="G2224" s="2">
        <f t="shared" si="267"/>
        <v>4.9801120000000001</v>
      </c>
      <c r="H2224" s="2">
        <f t="shared" si="271"/>
        <v>3.8859980000000012</v>
      </c>
      <c r="I2224" s="2">
        <f t="array" ref="I2224">SUMPRODUCT(B2208:B2227, (ROW(B2208:B2227)-ROW(B2208)+1)) / (20*21/2)</f>
        <v>5.4264619047619052</v>
      </c>
      <c r="J2224" s="2">
        <f t="shared" si="274"/>
        <v>5.3505489603192808</v>
      </c>
      <c r="K2224" s="2">
        <f t="shared" si="268"/>
        <v>5.0588330641706971</v>
      </c>
    </row>
    <row r="2225" spans="1:11" ht="13.5" x14ac:dyDescent="0.25">
      <c r="A2225" s="3">
        <f>TITRES_STAT!B2228</f>
        <v>45545</v>
      </c>
      <c r="B2225" s="5">
        <f>TITRES_STAT!D2228</f>
        <v>5.4570999999999996</v>
      </c>
      <c r="C2225" s="2">
        <f t="shared" si="269"/>
        <v>-1.6800000000000814E-2</v>
      </c>
      <c r="D2225" s="2">
        <f t="shared" si="270"/>
        <v>5.4790000000000001</v>
      </c>
      <c r="E2225" s="2">
        <f t="shared" si="272"/>
        <v>5.4293100000000001</v>
      </c>
      <c r="F2225" s="2">
        <f t="shared" si="273"/>
        <v>5.4234149999999985</v>
      </c>
      <c r="G2225" s="2">
        <f t="shared" si="267"/>
        <v>4.9949339999999998</v>
      </c>
      <c r="H2225" s="2">
        <f t="shared" si="271"/>
        <v>3.8979145000000006</v>
      </c>
      <c r="I2225" s="2">
        <f t="array" ref="I2225">SUMPRODUCT(B2209:B2228, (ROW(B2209:B2228)-ROW(B2209)+1)) / (20*21/2)</f>
        <v>5.4229300000000009</v>
      </c>
      <c r="J2225" s="2">
        <f t="shared" si="274"/>
        <v>5.3606966783841115</v>
      </c>
      <c r="K2225" s="2">
        <f t="shared" si="268"/>
        <v>5.0744513753796898</v>
      </c>
    </row>
    <row r="2226" spans="1:11" ht="13.5" x14ac:dyDescent="0.25">
      <c r="A2226" s="3">
        <f>TITRES_STAT!B2229</f>
        <v>45546</v>
      </c>
      <c r="B2226" s="5">
        <f>TITRES_STAT!D2229</f>
        <v>5.4318</v>
      </c>
      <c r="C2226" s="2">
        <f t="shared" si="269"/>
        <v>-2.5299999999999656E-2</v>
      </c>
      <c r="D2226" s="2">
        <f t="shared" si="270"/>
        <v>5.4621399999999998</v>
      </c>
      <c r="E2226" s="2">
        <f t="shared" si="272"/>
        <v>5.4352</v>
      </c>
      <c r="F2226" s="2">
        <f t="shared" si="273"/>
        <v>5.4259399999999989</v>
      </c>
      <c r="G2226" s="2">
        <f t="shared" ref="G2226:G2289" si="275">AVERAGE(B2177:B2226)</f>
        <v>5.0119440000000006</v>
      </c>
      <c r="H2226" s="2">
        <f t="shared" si="271"/>
        <v>3.9097465000000007</v>
      </c>
      <c r="I2226" s="2">
        <f t="array" ref="I2226">SUMPRODUCT(B2210:B2229, (ROW(B2210:B2229)-ROW(B2210)+1)) / (20*21/2)</f>
        <v>5.4220080952380947</v>
      </c>
      <c r="J2226" s="2">
        <f t="shared" si="274"/>
        <v>5.3674684232999104</v>
      </c>
      <c r="K2226" s="2">
        <f t="shared" si="268"/>
        <v>5.088465046933428</v>
      </c>
    </row>
    <row r="2227" spans="1:11" ht="13.5" x14ac:dyDescent="0.25">
      <c r="A2227" s="3">
        <f>TITRES_STAT!B2230</f>
        <v>45547</v>
      </c>
      <c r="B2227" s="5">
        <f>TITRES_STAT!D2230</f>
        <v>5.4066000000000001</v>
      </c>
      <c r="C2227" s="2">
        <f t="shared" si="269"/>
        <v>-2.5199999999999889E-2</v>
      </c>
      <c r="D2227" s="2">
        <f t="shared" si="270"/>
        <v>5.4419400000000007</v>
      </c>
      <c r="E2227" s="2">
        <f t="shared" si="272"/>
        <v>5.4352</v>
      </c>
      <c r="F2227" s="2">
        <f t="shared" si="273"/>
        <v>5.426784999999998</v>
      </c>
      <c r="G2227" s="2">
        <f t="shared" si="275"/>
        <v>5.0308080000000004</v>
      </c>
      <c r="H2227" s="2">
        <f t="shared" si="271"/>
        <v>3.9216209999999996</v>
      </c>
      <c r="I2227" s="2">
        <f t="array" ref="I2227">SUMPRODUCT(B2211:B2230, (ROW(B2211:B2230)-ROW(B2211)+1)) / (20*21/2)</f>
        <v>5.4313966666666671</v>
      </c>
      <c r="J2227" s="2">
        <f t="shared" si="274"/>
        <v>5.3711952401284897</v>
      </c>
      <c r="K2227" s="2">
        <f t="shared" ref="K2227:K2290" si="276">$K$4*B2227+(1-$K$4)*K2226</f>
        <v>5.1009409274458424</v>
      </c>
    </row>
    <row r="2228" spans="1:11" ht="13.5" x14ac:dyDescent="0.25">
      <c r="A2228" s="3">
        <f>TITRES_STAT!B2231</f>
        <v>45548</v>
      </c>
      <c r="B2228" s="5">
        <f>TITRES_STAT!D2231</f>
        <v>5.3897000000000004</v>
      </c>
      <c r="C2228" s="2">
        <f t="shared" si="269"/>
        <v>-1.6899999999999693E-2</v>
      </c>
      <c r="D2228" s="2">
        <f t="shared" si="270"/>
        <v>5.4318200000000001</v>
      </c>
      <c r="E2228" s="2">
        <f t="shared" si="272"/>
        <v>5.4351999999999991</v>
      </c>
      <c r="F2228" s="2">
        <f t="shared" si="273"/>
        <v>5.4246799999999986</v>
      </c>
      <c r="G2228" s="2">
        <f t="shared" si="275"/>
        <v>5.049334</v>
      </c>
      <c r="H2228" s="2">
        <f t="shared" si="271"/>
        <v>3.9332004999999999</v>
      </c>
      <c r="I2228" s="2">
        <f t="array" ref="I2228">SUMPRODUCT(B2212:B2231, (ROW(B2212:B2231)-ROW(B2212)+1)) / (20*21/2)</f>
        <v>5.4369666666666667</v>
      </c>
      <c r="J2228" s="2">
        <f t="shared" si="274"/>
        <v>5.3729575982114905</v>
      </c>
      <c r="K2228" s="2">
        <f t="shared" si="276"/>
        <v>5.1122648126440442</v>
      </c>
    </row>
    <row r="2229" spans="1:11" ht="13.5" x14ac:dyDescent="0.25">
      <c r="A2229" s="3">
        <f>TITRES_STAT!B2232</f>
        <v>45551</v>
      </c>
      <c r="B2229" s="5">
        <f>TITRES_STAT!D2232</f>
        <v>5.415</v>
      </c>
      <c r="C2229" s="2">
        <f t="shared" si="269"/>
        <v>2.5299999999999656E-2</v>
      </c>
      <c r="D2229" s="2">
        <f t="shared" si="270"/>
        <v>5.4200400000000002</v>
      </c>
      <c r="E2229" s="2">
        <f t="shared" si="272"/>
        <v>5.4419399999999998</v>
      </c>
      <c r="F2229" s="2">
        <f t="shared" si="273"/>
        <v>5.4175199999999997</v>
      </c>
      <c r="G2229" s="2">
        <f t="shared" si="275"/>
        <v>5.0700500000000002</v>
      </c>
      <c r="H2229" s="2">
        <f t="shared" si="271"/>
        <v>3.9449064999999992</v>
      </c>
      <c r="I2229" s="2">
        <f t="array" ref="I2229">SUMPRODUCT(B2213:B2232, (ROW(B2213:B2232)-ROW(B2213)+1)) / (20*21/2)</f>
        <v>5.442296190476192</v>
      </c>
      <c r="J2229" s="2">
        <f t="shared" si="274"/>
        <v>5.3769616364770636</v>
      </c>
      <c r="K2229" s="2">
        <f t="shared" si="276"/>
        <v>5.1241367807756504</v>
      </c>
    </row>
    <row r="2230" spans="1:11" ht="13.5" x14ac:dyDescent="0.25">
      <c r="A2230" s="3">
        <f>TITRES_STAT!B2233</f>
        <v>45552</v>
      </c>
      <c r="B2230" s="5">
        <f>TITRES_STAT!D2233</f>
        <v>5.5160999999999998</v>
      </c>
      <c r="C2230" s="2">
        <f t="shared" si="269"/>
        <v>0.10109999999999975</v>
      </c>
      <c r="D2230" s="2">
        <f t="shared" si="270"/>
        <v>5.4318399999999993</v>
      </c>
      <c r="E2230" s="2">
        <f t="shared" si="272"/>
        <v>5.4554199999999993</v>
      </c>
      <c r="F2230" s="2">
        <f t="shared" si="273"/>
        <v>5.4154149999999994</v>
      </c>
      <c r="G2230" s="2">
        <f t="shared" si="275"/>
        <v>5.0931259999999989</v>
      </c>
      <c r="H2230" s="2">
        <f t="shared" si="271"/>
        <v>3.9571179999999999</v>
      </c>
      <c r="I2230" s="2">
        <f t="array" ref="I2230">SUMPRODUCT(B2214:B2233, (ROW(B2214:B2233)-ROW(B2214)+1)) / (20*21/2)</f>
        <v>5.4473528571428576</v>
      </c>
      <c r="J2230" s="2">
        <f t="shared" si="274"/>
        <v>5.3902129091935338</v>
      </c>
      <c r="K2230" s="2">
        <f t="shared" si="276"/>
        <v>5.1395078874118996</v>
      </c>
    </row>
    <row r="2231" spans="1:11" ht="13.5" x14ac:dyDescent="0.25">
      <c r="A2231" s="3">
        <f>TITRES_STAT!B2234</f>
        <v>45553</v>
      </c>
      <c r="B2231" s="5">
        <f>TITRES_STAT!D2234</f>
        <v>5.4739000000000004</v>
      </c>
      <c r="C2231" s="2">
        <f t="shared" si="269"/>
        <v>-4.2199999999999349E-2</v>
      </c>
      <c r="D2231" s="2">
        <f t="shared" si="270"/>
        <v>5.4402600000000003</v>
      </c>
      <c r="E2231" s="2">
        <f t="shared" si="272"/>
        <v>5.4512</v>
      </c>
      <c r="F2231" s="2">
        <f t="shared" si="273"/>
        <v>5.4179399999999998</v>
      </c>
      <c r="G2231" s="2">
        <f t="shared" si="275"/>
        <v>5.1153579999999987</v>
      </c>
      <c r="H2231" s="2">
        <f t="shared" si="271"/>
        <v>3.9691184999999991</v>
      </c>
      <c r="I2231" s="2">
        <f t="array" ref="I2231">SUMPRODUCT(B2215:B2234, (ROW(B2215:B2234)-ROW(B2215)+1)) / (20*21/2)</f>
        <v>5.4696523809523816</v>
      </c>
      <c r="J2231" s="2">
        <f t="shared" si="274"/>
        <v>5.3981831083179594</v>
      </c>
      <c r="K2231" s="2">
        <f t="shared" si="276"/>
        <v>5.1526213035918254</v>
      </c>
    </row>
    <row r="2232" spans="1:11" ht="13.5" x14ac:dyDescent="0.25">
      <c r="A2232" s="3">
        <f>TITRES_STAT!B2235</f>
        <v>45554</v>
      </c>
      <c r="B2232" s="5">
        <f>TITRES_STAT!D2235</f>
        <v>5.4739000000000004</v>
      </c>
      <c r="C2232" s="2">
        <f t="shared" si="269"/>
        <v>0</v>
      </c>
      <c r="D2232" s="2">
        <f t="shared" si="270"/>
        <v>5.4537199999999997</v>
      </c>
      <c r="E2232" s="2">
        <f t="shared" si="272"/>
        <v>5.4478300000000006</v>
      </c>
      <c r="F2232" s="2">
        <f t="shared" si="273"/>
        <v>5.4213049999999994</v>
      </c>
      <c r="G2232" s="2">
        <f t="shared" si="275"/>
        <v>5.1365800000000004</v>
      </c>
      <c r="H2232" s="2">
        <f t="shared" si="271"/>
        <v>3.9812449999999986</v>
      </c>
      <c r="I2232" s="2">
        <f t="array" ref="I2232">SUMPRODUCT(B2216:B2235, (ROW(B2216:B2235)-ROW(B2216)+1)) / (20*21/2)</f>
        <v>5.5020519047619052</v>
      </c>
      <c r="J2232" s="2">
        <f t="shared" si="274"/>
        <v>5.4053942408591062</v>
      </c>
      <c r="K2232" s="2">
        <f t="shared" si="276"/>
        <v>5.1652204681568517</v>
      </c>
    </row>
    <row r="2233" spans="1:11" ht="13.5" x14ac:dyDescent="0.25">
      <c r="A2233" s="3">
        <f>TITRES_STAT!B2236</f>
        <v>45555</v>
      </c>
      <c r="B2233" s="5">
        <f>TITRES_STAT!D2236</f>
        <v>5.4744000000000002</v>
      </c>
      <c r="C2233" s="2">
        <f t="shared" si="269"/>
        <v>4.9999999999972289E-4</v>
      </c>
      <c r="D2233" s="2">
        <f t="shared" si="270"/>
        <v>5.4706600000000005</v>
      </c>
      <c r="E2233" s="2">
        <f t="shared" si="272"/>
        <v>5.4512400000000003</v>
      </c>
      <c r="F2233" s="2">
        <f t="shared" si="273"/>
        <v>5.4318550000000005</v>
      </c>
      <c r="G2233" s="2">
        <f t="shared" si="275"/>
        <v>5.1576419999999992</v>
      </c>
      <c r="H2233" s="2">
        <f t="shared" si="271"/>
        <v>3.9933739999999989</v>
      </c>
      <c r="I2233" s="2">
        <f t="array" ref="I2233">SUMPRODUCT(B2217:B2236, (ROW(B2217:B2236)-ROW(B2217)+1)) / (20*21/2)</f>
        <v>5.5202085714285714</v>
      </c>
      <c r="J2233" s="2">
        <f t="shared" si="274"/>
        <v>5.4119662179201438</v>
      </c>
      <c r="K2233" s="2">
        <f t="shared" si="276"/>
        <v>5.1773451556801122</v>
      </c>
    </row>
    <row r="2234" spans="1:11" ht="13.5" x14ac:dyDescent="0.25">
      <c r="A2234" s="3">
        <f>TITRES_STAT!B2237</f>
        <v>45558</v>
      </c>
      <c r="B2234" s="5">
        <f>TITRES_STAT!D2237</f>
        <v>5.6660000000000004</v>
      </c>
      <c r="C2234" s="2">
        <f t="shared" si="269"/>
        <v>0.19160000000000021</v>
      </c>
      <c r="D2234" s="2">
        <f t="shared" si="270"/>
        <v>5.5208600000000008</v>
      </c>
      <c r="E2234" s="2">
        <f t="shared" si="272"/>
        <v>5.4704500000000014</v>
      </c>
      <c r="F2234" s="2">
        <f t="shared" si="273"/>
        <v>5.4444050000000006</v>
      </c>
      <c r="G2234" s="2">
        <f t="shared" si="275"/>
        <v>5.1825359999999989</v>
      </c>
      <c r="H2234" s="2">
        <f t="shared" si="271"/>
        <v>4.0065454999999988</v>
      </c>
      <c r="I2234" s="2">
        <f t="array" ref="I2234">SUMPRODUCT(B2218:B2237, (ROW(B2218:B2237)-ROW(B2218)+1)) / (20*21/2)</f>
        <v>5.537012857142857</v>
      </c>
      <c r="J2234" s="2">
        <f t="shared" si="274"/>
        <v>5.4361599114515586</v>
      </c>
      <c r="K2234" s="2">
        <f t="shared" si="276"/>
        <v>5.1965080907514807</v>
      </c>
    </row>
    <row r="2235" spans="1:11" ht="13.5" x14ac:dyDescent="0.25">
      <c r="A2235" s="3">
        <f>TITRES_STAT!B2238</f>
        <v>45559</v>
      </c>
      <c r="B2235" s="5">
        <f>TITRES_STAT!D2238</f>
        <v>5.7846000000000002</v>
      </c>
      <c r="C2235" s="2">
        <f t="shared" si="269"/>
        <v>0.11859999999999982</v>
      </c>
      <c r="D2235" s="2">
        <f t="shared" si="270"/>
        <v>5.57456</v>
      </c>
      <c r="E2235" s="2">
        <f t="shared" si="272"/>
        <v>5.5031999999999996</v>
      </c>
      <c r="F2235" s="2">
        <f t="shared" si="273"/>
        <v>5.4662550000000003</v>
      </c>
      <c r="G2235" s="2">
        <f t="shared" si="275"/>
        <v>5.2104759999999999</v>
      </c>
      <c r="H2235" s="2">
        <f t="shared" si="271"/>
        <v>4.0203099999999985</v>
      </c>
      <c r="I2235" s="2">
        <f t="array" ref="I2235">SUMPRODUCT(B2219:B2238, (ROW(B2219:B2238)-ROW(B2219)+1)) / (20*21/2)</f>
        <v>5.5508823809523813</v>
      </c>
      <c r="J2235" s="2">
        <f t="shared" si="274"/>
        <v>5.4693446817895053</v>
      </c>
      <c r="K2235" s="2">
        <f t="shared" si="276"/>
        <v>5.2195705185651482</v>
      </c>
    </row>
    <row r="2236" spans="1:11" ht="13.5" x14ac:dyDescent="0.25">
      <c r="A2236" s="3">
        <f>TITRES_STAT!B2239</f>
        <v>45560</v>
      </c>
      <c r="B2236" s="5">
        <f>TITRES_STAT!D2239</f>
        <v>5.6569000000000003</v>
      </c>
      <c r="C2236" s="2">
        <f t="shared" si="269"/>
        <v>-0.12769999999999992</v>
      </c>
      <c r="D2236" s="2">
        <f t="shared" si="270"/>
        <v>5.6111599999999999</v>
      </c>
      <c r="E2236" s="2">
        <f t="shared" si="272"/>
        <v>5.5257100000000001</v>
      </c>
      <c r="F2236" s="2">
        <f t="shared" si="273"/>
        <v>5.480455000000001</v>
      </c>
      <c r="G2236" s="2">
        <f t="shared" si="275"/>
        <v>5.2351880000000008</v>
      </c>
      <c r="H2236" s="2">
        <f t="shared" si="271"/>
        <v>4.0332674999999973</v>
      </c>
      <c r="I2236" s="2">
        <f t="array" ref="I2236">SUMPRODUCT(B2220:B2239, (ROW(B2220:B2239)-ROW(B2220)+1)) / (20*21/2)</f>
        <v>5.558357142857143</v>
      </c>
      <c r="J2236" s="2">
        <f t="shared" si="274"/>
        <v>5.4872070930476484</v>
      </c>
      <c r="K2236" s="2">
        <f t="shared" si="276"/>
        <v>5.2367206943076914</v>
      </c>
    </row>
    <row r="2237" spans="1:11" ht="13.5" x14ac:dyDescent="0.25">
      <c r="A2237" s="3">
        <f>TITRES_STAT!B2240</f>
        <v>45561</v>
      </c>
      <c r="B2237" s="5">
        <f>TITRES_STAT!D2240</f>
        <v>5.6569000000000003</v>
      </c>
      <c r="C2237" s="2">
        <f t="shared" si="269"/>
        <v>0</v>
      </c>
      <c r="D2237" s="2">
        <f t="shared" si="270"/>
        <v>5.6477599999999999</v>
      </c>
      <c r="E2237" s="2">
        <f t="shared" si="272"/>
        <v>5.5507400000000002</v>
      </c>
      <c r="F2237" s="2">
        <f t="shared" si="273"/>
        <v>5.4929699999999997</v>
      </c>
      <c r="G2237" s="2">
        <f t="shared" si="275"/>
        <v>5.2593960000000006</v>
      </c>
      <c r="H2237" s="2">
        <f t="shared" si="271"/>
        <v>4.0462669999999976</v>
      </c>
      <c r="I2237" s="2">
        <f t="array" ref="I2237">SUMPRODUCT(B2221:B2240, (ROW(B2221:B2240)-ROW(B2221)+1)) / (20*21/2)</f>
        <v>5.5603638095238095</v>
      </c>
      <c r="J2237" s="2">
        <f t="shared" si="274"/>
        <v>5.5033683222812062</v>
      </c>
      <c r="K2237" s="2">
        <f t="shared" si="276"/>
        <v>5.2531983141387624</v>
      </c>
    </row>
    <row r="2238" spans="1:11" ht="13.5" x14ac:dyDescent="0.25">
      <c r="A2238" s="3">
        <f>TITRES_STAT!B2241</f>
        <v>45562</v>
      </c>
      <c r="B2238" s="5">
        <f>TITRES_STAT!D2241</f>
        <v>5.6386000000000003</v>
      </c>
      <c r="C2238" s="2">
        <f t="shared" si="269"/>
        <v>-1.8299999999999983E-2</v>
      </c>
      <c r="D2238" s="2">
        <f t="shared" si="270"/>
        <v>5.6806000000000001</v>
      </c>
      <c r="E2238" s="2">
        <f t="shared" si="272"/>
        <v>5.5756299999999994</v>
      </c>
      <c r="F2238" s="2">
        <f t="shared" si="273"/>
        <v>5.5054149999999993</v>
      </c>
      <c r="G2238" s="2">
        <f t="shared" si="275"/>
        <v>5.283742000000001</v>
      </c>
      <c r="H2238" s="2">
        <f t="shared" si="271"/>
        <v>4.0592169999999985</v>
      </c>
      <c r="I2238" s="2">
        <f t="array" ref="I2238">SUMPRODUCT(B2222:B2241, (ROW(B2222:B2241)-ROW(B2222)+1)) / (20*21/2)</f>
        <v>5.5633561904761901</v>
      </c>
      <c r="J2238" s="2">
        <f t="shared" si="274"/>
        <v>5.516247529682996</v>
      </c>
      <c r="K2238" s="2">
        <f t="shared" si="276"/>
        <v>5.2683121057411642</v>
      </c>
    </row>
    <row r="2239" spans="1:11" ht="13.5" x14ac:dyDescent="0.25">
      <c r="A2239" s="3">
        <f>TITRES_STAT!B2242</f>
        <v>45565</v>
      </c>
      <c r="B2239" s="5">
        <f>TITRES_STAT!D2242</f>
        <v>5.5838999999999999</v>
      </c>
      <c r="C2239" s="2">
        <f t="shared" si="269"/>
        <v>-5.4700000000000415E-2</v>
      </c>
      <c r="D2239" s="2">
        <f t="shared" si="270"/>
        <v>5.66418</v>
      </c>
      <c r="E2239" s="2">
        <f t="shared" si="272"/>
        <v>5.5925200000000004</v>
      </c>
      <c r="F2239" s="2">
        <f t="shared" si="273"/>
        <v>5.5172300000000005</v>
      </c>
      <c r="G2239" s="2">
        <f t="shared" si="275"/>
        <v>5.3058160000000001</v>
      </c>
      <c r="H2239" s="2">
        <f t="shared" si="271"/>
        <v>4.0718934999999981</v>
      </c>
      <c r="I2239" s="2">
        <f t="array" ref="I2239">SUMPRODUCT(B2223:B2242, (ROW(B2223:B2242)-ROW(B2223)+1)) / (20*21/2)</f>
        <v>5.5592038095238099</v>
      </c>
      <c r="J2239" s="2">
        <f t="shared" si="274"/>
        <v>5.5226906220941387</v>
      </c>
      <c r="K2239" s="2">
        <f t="shared" si="276"/>
        <v>5.2806881015944525</v>
      </c>
    </row>
    <row r="2240" spans="1:11" ht="13.5" x14ac:dyDescent="0.25">
      <c r="A2240" s="3">
        <f>TITRES_STAT!B2243</f>
        <v>45566</v>
      </c>
      <c r="B2240" s="5">
        <f>TITRES_STAT!D2243</f>
        <v>5.5382999999999996</v>
      </c>
      <c r="C2240" s="2">
        <f t="shared" si="269"/>
        <v>-4.5600000000000307E-2</v>
      </c>
      <c r="D2240" s="2">
        <f t="shared" si="270"/>
        <v>5.6149199999999997</v>
      </c>
      <c r="E2240" s="2">
        <f t="shared" si="272"/>
        <v>5.5947400000000007</v>
      </c>
      <c r="F2240" s="2">
        <f t="shared" si="273"/>
        <v>5.52508</v>
      </c>
      <c r="G2240" s="2">
        <f t="shared" si="275"/>
        <v>5.3259680000000014</v>
      </c>
      <c r="H2240" s="2">
        <f t="shared" si="271"/>
        <v>4.0844264999999975</v>
      </c>
      <c r="I2240" s="2">
        <f t="array" ref="I2240">SUMPRODUCT(B2224:B2243, (ROW(B2224:B2243)-ROW(B2224)+1)) / (20*21/2)</f>
        <v>5.5612519047619067</v>
      </c>
      <c r="J2240" s="2">
        <f t="shared" si="274"/>
        <v>5.5241772295137448</v>
      </c>
      <c r="K2240" s="2">
        <f t="shared" si="276"/>
        <v>5.2907905289829058</v>
      </c>
    </row>
    <row r="2241" spans="1:11" ht="13.5" x14ac:dyDescent="0.25">
      <c r="A2241" s="3">
        <f>TITRES_STAT!B2244</f>
        <v>45567</v>
      </c>
      <c r="B2241" s="5">
        <f>TITRES_STAT!D2244</f>
        <v>5.5564999999999998</v>
      </c>
      <c r="C2241" s="2">
        <f t="shared" si="269"/>
        <v>1.8200000000000216E-2</v>
      </c>
      <c r="D2241" s="2">
        <f t="shared" si="270"/>
        <v>5.5948399999999996</v>
      </c>
      <c r="E2241" s="2">
        <f t="shared" si="272"/>
        <v>5.6029999999999998</v>
      </c>
      <c r="F2241" s="2">
        <f t="shared" si="273"/>
        <v>5.5270999999999999</v>
      </c>
      <c r="G2241" s="2">
        <f t="shared" si="275"/>
        <v>5.3453040000000014</v>
      </c>
      <c r="H2241" s="2">
        <f t="shared" si="271"/>
        <v>4.0969659999999974</v>
      </c>
      <c r="I2241" s="2">
        <f t="array" ref="I2241">SUMPRODUCT(B2225:B2244, (ROW(B2225:B2244)-ROW(B2225)+1)) / (20*21/2)</f>
        <v>5.5593138095238102</v>
      </c>
      <c r="J2241" s="2">
        <f t="shared" si="274"/>
        <v>5.527255588607674</v>
      </c>
      <c r="K2241" s="2">
        <f t="shared" si="276"/>
        <v>5.3012105082384782</v>
      </c>
    </row>
    <row r="2242" spans="1:11" ht="13.5" x14ac:dyDescent="0.25">
      <c r="A2242" s="3">
        <f>TITRES_STAT!B2245</f>
        <v>45568</v>
      </c>
      <c r="B2242" s="5">
        <f>TITRES_STAT!D2245</f>
        <v>5.4835000000000003</v>
      </c>
      <c r="C2242" s="2">
        <f t="shared" si="269"/>
        <v>-7.299999999999951E-2</v>
      </c>
      <c r="D2242" s="2">
        <f t="shared" si="270"/>
        <v>5.5601599999999998</v>
      </c>
      <c r="E2242" s="2">
        <f t="shared" si="272"/>
        <v>5.6039599999999998</v>
      </c>
      <c r="F2242" s="2">
        <f t="shared" si="273"/>
        <v>5.5258950000000002</v>
      </c>
      <c r="G2242" s="2">
        <f t="shared" si="275"/>
        <v>5.3598120000000007</v>
      </c>
      <c r="H2242" s="2">
        <f t="shared" si="271"/>
        <v>4.1092249999999986</v>
      </c>
      <c r="I2242" s="2">
        <f t="array" ref="I2242">SUMPRODUCT(B2226:B2245, (ROW(B2226:B2245)-ROW(B2226)+1)) / (20*21/2)</f>
        <v>5.5563328571428583</v>
      </c>
      <c r="J2242" s="2">
        <f t="shared" si="274"/>
        <v>5.5230883896926573</v>
      </c>
      <c r="K2242" s="2">
        <f t="shared" si="276"/>
        <v>5.3083591157585372</v>
      </c>
    </row>
    <row r="2243" spans="1:11" ht="13.5" x14ac:dyDescent="0.25">
      <c r="A2243" s="3">
        <f>TITRES_STAT!B2246</f>
        <v>45569</v>
      </c>
      <c r="B2243" s="5">
        <f>TITRES_STAT!D2246</f>
        <v>5.5473999999999997</v>
      </c>
      <c r="C2243" s="2">
        <f t="shared" si="269"/>
        <v>6.3899999999999402E-2</v>
      </c>
      <c r="D2243" s="2">
        <f t="shared" si="270"/>
        <v>5.5419199999999993</v>
      </c>
      <c r="E2243" s="2">
        <f t="shared" si="272"/>
        <v>5.6112599999999997</v>
      </c>
      <c r="F2243" s="2">
        <f t="shared" si="273"/>
        <v>5.53125</v>
      </c>
      <c r="G2243" s="2">
        <f t="shared" si="275"/>
        <v>5.3705439999999998</v>
      </c>
      <c r="H2243" s="2">
        <f t="shared" si="271"/>
        <v>4.1218034999999995</v>
      </c>
      <c r="I2243" s="2">
        <f t="array" ref="I2243">SUMPRODUCT(B2227:B2246, (ROW(B2227:B2246)-ROW(B2227)+1)) / (20*21/2)</f>
        <v>5.5522628571428578</v>
      </c>
      <c r="J2243" s="2">
        <f t="shared" si="274"/>
        <v>5.5254037811504988</v>
      </c>
      <c r="K2243" s="2">
        <f t="shared" si="276"/>
        <v>5.3177332680817315</v>
      </c>
    </row>
    <row r="2244" spans="1:11" ht="13.5" x14ac:dyDescent="0.25">
      <c r="A2244" s="3">
        <f>TITRES_STAT!B2247</f>
        <v>45572</v>
      </c>
      <c r="B2244" s="5">
        <f>TITRES_STAT!D2247</f>
        <v>5.5109000000000004</v>
      </c>
      <c r="C2244" s="2">
        <f t="shared" ref="C2244:C2307" si="277">B2244-B2243</f>
        <v>-3.6499999999999311E-2</v>
      </c>
      <c r="D2244" s="2">
        <f t="shared" si="270"/>
        <v>5.5273199999999996</v>
      </c>
      <c r="E2244" s="2">
        <f t="shared" si="272"/>
        <v>5.5957500000000007</v>
      </c>
      <c r="F2244" s="2">
        <f t="shared" si="273"/>
        <v>5.533100000000001</v>
      </c>
      <c r="G2244" s="2">
        <f t="shared" si="275"/>
        <v>5.3822320000000001</v>
      </c>
      <c r="H2244" s="2">
        <f t="shared" si="271"/>
        <v>4.1343254999999983</v>
      </c>
      <c r="I2244" s="2">
        <f t="array" ref="I2244">SUMPRODUCT(B2228:B2247, (ROW(B2228:B2247)-ROW(B2228)+1)) / (20*21/2)</f>
        <v>5.5531223809523809</v>
      </c>
      <c r="J2244" s="2">
        <f t="shared" si="274"/>
        <v>5.5240224686599753</v>
      </c>
      <c r="K2244" s="2">
        <f t="shared" si="276"/>
        <v>5.3253084340393109</v>
      </c>
    </row>
    <row r="2245" spans="1:11" ht="13.5" x14ac:dyDescent="0.25">
      <c r="A2245" s="3">
        <f>TITRES_STAT!B2248</f>
        <v>45573</v>
      </c>
      <c r="B2245" s="5">
        <f>TITRES_STAT!D2248</f>
        <v>5.5018000000000002</v>
      </c>
      <c r="C2245" s="2">
        <f t="shared" si="277"/>
        <v>-9.100000000000108E-3</v>
      </c>
      <c r="D2245" s="2">
        <f t="shared" si="270"/>
        <v>5.5200199999999997</v>
      </c>
      <c r="E2245" s="2">
        <f t="shared" si="272"/>
        <v>5.567470000000001</v>
      </c>
      <c r="F2245" s="2">
        <f t="shared" si="273"/>
        <v>5.5353349999999999</v>
      </c>
      <c r="G2245" s="2">
        <f t="shared" si="275"/>
        <v>5.3915480000000002</v>
      </c>
      <c r="H2245" s="2">
        <f t="shared" si="271"/>
        <v>4.1468019999999983</v>
      </c>
      <c r="I2245" s="2">
        <f t="array" ref="I2245">SUMPRODUCT(B2229:B2248, (ROW(B2229:B2248)-ROW(B2229)+1)) / (20*21/2)</f>
        <v>5.5637400000000001</v>
      </c>
      <c r="J2245" s="2">
        <f t="shared" si="274"/>
        <v>5.5219060430733116</v>
      </c>
      <c r="K2245" s="2">
        <f t="shared" si="276"/>
        <v>5.332229671920123</v>
      </c>
    </row>
    <row r="2246" spans="1:11" ht="13.5" x14ac:dyDescent="0.25">
      <c r="A2246" s="3">
        <f>TITRES_STAT!B2249</f>
        <v>45574</v>
      </c>
      <c r="B2246" s="5">
        <f>TITRES_STAT!D2249</f>
        <v>5.4926000000000004</v>
      </c>
      <c r="C2246" s="2">
        <f t="shared" si="277"/>
        <v>-9.1999999999998749E-3</v>
      </c>
      <c r="D2246" s="2">
        <f t="shared" ref="D2246:D2309" si="278">AVERAGE(B2242:B2246)</f>
        <v>5.5072399999999995</v>
      </c>
      <c r="E2246" s="2">
        <f t="shared" si="272"/>
        <v>5.5510400000000004</v>
      </c>
      <c r="F2246" s="2">
        <f t="shared" si="273"/>
        <v>5.5383750000000003</v>
      </c>
      <c r="G2246" s="2">
        <f t="shared" si="275"/>
        <v>5.4025320000000008</v>
      </c>
      <c r="H2246" s="2">
        <f t="shared" si="271"/>
        <v>4.1593169999999988</v>
      </c>
      <c r="I2246" s="2">
        <f t="array" ref="I2246">SUMPRODUCT(B2230:B2249, (ROW(B2230:B2249)-ROW(B2230)+1)) / (20*21/2)</f>
        <v>5.5730852380952376</v>
      </c>
      <c r="J2246" s="2">
        <f t="shared" si="274"/>
        <v>5.5191149913520441</v>
      </c>
      <c r="K2246" s="2">
        <f t="shared" si="276"/>
        <v>5.3385187043938442</v>
      </c>
    </row>
    <row r="2247" spans="1:11" ht="13.5" x14ac:dyDescent="0.25">
      <c r="A2247" s="3">
        <f>TITRES_STAT!B2250</f>
        <v>45575</v>
      </c>
      <c r="B2247" s="5">
        <f>TITRES_STAT!D2250</f>
        <v>5.5473999999999997</v>
      </c>
      <c r="C2247" s="2">
        <f t="shared" si="277"/>
        <v>5.4799999999999294E-2</v>
      </c>
      <c r="D2247" s="2">
        <f t="shared" si="278"/>
        <v>5.5200199999999997</v>
      </c>
      <c r="E2247" s="2">
        <f t="shared" si="272"/>
        <v>5.5400900000000011</v>
      </c>
      <c r="F2247" s="2">
        <f t="shared" si="273"/>
        <v>5.5454150000000002</v>
      </c>
      <c r="G2247" s="2">
        <f t="shared" si="275"/>
        <v>5.4156219999999999</v>
      </c>
      <c r="H2247" s="2">
        <f t="shared" si="271"/>
        <v>4.1717689999999994</v>
      </c>
      <c r="I2247" s="2">
        <f t="array" ref="I2247">SUMPRODUCT(B2231:B2250, (ROW(B2231:B2250)-ROW(B2231)+1)) / (20*21/2)</f>
        <v>5.5673738095238106</v>
      </c>
      <c r="J2247" s="2">
        <f t="shared" si="274"/>
        <v>5.5218088016994678</v>
      </c>
      <c r="K2247" s="2">
        <f t="shared" si="276"/>
        <v>5.3467101277509483</v>
      </c>
    </row>
    <row r="2248" spans="1:11" ht="13.5" x14ac:dyDescent="0.25">
      <c r="A2248" s="3">
        <f>TITRES_STAT!B2251</f>
        <v>45576</v>
      </c>
      <c r="B2248" s="5">
        <f>TITRES_STAT!D2251</f>
        <v>5.6569000000000003</v>
      </c>
      <c r="C2248" s="2">
        <f t="shared" si="277"/>
        <v>0.1095000000000006</v>
      </c>
      <c r="D2248" s="2">
        <f t="shared" si="278"/>
        <v>5.5419200000000002</v>
      </c>
      <c r="E2248" s="2">
        <f t="shared" si="272"/>
        <v>5.5419200000000011</v>
      </c>
      <c r="F2248" s="2">
        <f t="shared" si="273"/>
        <v>5.5587749999999998</v>
      </c>
      <c r="G2248" s="2">
        <f t="shared" si="275"/>
        <v>5.4312399999999998</v>
      </c>
      <c r="H2248" s="2">
        <f t="shared" si="271"/>
        <v>4.1848949999999991</v>
      </c>
      <c r="I2248" s="2">
        <f t="array" ref="I2248">SUMPRODUCT(B2232:B2251, (ROW(B2232:B2251)-ROW(B2232)+1)) / (20*21/2)</f>
        <v>5.5695061904761909</v>
      </c>
      <c r="J2248" s="2">
        <f t="shared" si="274"/>
        <v>5.534674630109043</v>
      </c>
      <c r="K2248" s="2">
        <f t="shared" si="276"/>
        <v>5.3588744364665972</v>
      </c>
    </row>
    <row r="2249" spans="1:11" ht="13.5" x14ac:dyDescent="0.25">
      <c r="A2249" s="3">
        <f>TITRES_STAT!B2252</f>
        <v>45579</v>
      </c>
      <c r="B2249" s="5">
        <f>TITRES_STAT!D2252</f>
        <v>5.6569000000000003</v>
      </c>
      <c r="C2249" s="2">
        <f t="shared" si="277"/>
        <v>0</v>
      </c>
      <c r="D2249" s="2">
        <f t="shared" si="278"/>
        <v>5.5711200000000005</v>
      </c>
      <c r="E2249" s="2">
        <f t="shared" si="272"/>
        <v>5.54922</v>
      </c>
      <c r="F2249" s="2">
        <f t="shared" si="273"/>
        <v>5.5708700000000011</v>
      </c>
      <c r="G2249" s="2">
        <f t="shared" si="275"/>
        <v>5.445678</v>
      </c>
      <c r="H2249" s="2">
        <f t="shared" si="271"/>
        <v>4.1978524999999989</v>
      </c>
      <c r="I2249" s="2">
        <f t="array" ref="I2249">SUMPRODUCT(B2233:B2252, (ROW(B2233:B2252)-ROW(B2233)+1)) / (20*21/2)</f>
        <v>5.5684619047619046</v>
      </c>
      <c r="J2249" s="2">
        <f t="shared" si="274"/>
        <v>5.5463151415272298</v>
      </c>
      <c r="K2249" s="2">
        <f t="shared" si="276"/>
        <v>5.3705617134679073</v>
      </c>
    </row>
    <row r="2250" spans="1:11" ht="13.5" x14ac:dyDescent="0.25">
      <c r="A2250" s="3">
        <f>TITRES_STAT!B2253</f>
        <v>45581</v>
      </c>
      <c r="B2250" s="5">
        <f>TITRES_STAT!D2253</f>
        <v>5.5109000000000004</v>
      </c>
      <c r="C2250" s="2">
        <f t="shared" si="277"/>
        <v>-0.14599999999999991</v>
      </c>
      <c r="D2250" s="2">
        <f t="shared" si="278"/>
        <v>5.57294</v>
      </c>
      <c r="E2250" s="2">
        <f t="shared" si="272"/>
        <v>5.5464800000000007</v>
      </c>
      <c r="F2250" s="2">
        <f t="shared" si="273"/>
        <v>5.5706100000000012</v>
      </c>
      <c r="G2250" s="2">
        <f t="shared" si="275"/>
        <v>5.4565219999999997</v>
      </c>
      <c r="H2250" s="2">
        <f t="shared" ref="H2250:H2313" si="279">AVERAGE(B2051:B2250)</f>
        <v>4.2099534999999992</v>
      </c>
      <c r="I2250" s="2">
        <f t="array" ref="I2250">SUMPRODUCT(B2234:B2253, (ROW(B2234:B2253)-ROW(B2234)+1)) / (20*21/2)</f>
        <v>5.5782857142857134</v>
      </c>
      <c r="J2250" s="2">
        <f t="shared" si="274"/>
        <v>5.5429422709055887</v>
      </c>
      <c r="K2250" s="2">
        <f t="shared" si="276"/>
        <v>5.3760651756848521</v>
      </c>
    </row>
    <row r="2251" spans="1:11" ht="13.5" x14ac:dyDescent="0.25">
      <c r="A2251" s="3">
        <f>TITRES_STAT!B2254</f>
        <v>45582</v>
      </c>
      <c r="B2251" s="5">
        <f>TITRES_STAT!D2254</f>
        <v>5.593</v>
      </c>
      <c r="C2251" s="2">
        <f t="shared" si="277"/>
        <v>8.2099999999999618E-2</v>
      </c>
      <c r="D2251" s="2">
        <f t="shared" si="278"/>
        <v>5.5930200000000001</v>
      </c>
      <c r="E2251" s="2">
        <f t="shared" si="272"/>
        <v>5.5501300000000002</v>
      </c>
      <c r="F2251" s="2">
        <f t="shared" si="273"/>
        <v>5.5765650000000004</v>
      </c>
      <c r="G2251" s="2">
        <f t="shared" si="275"/>
        <v>5.4693460000000007</v>
      </c>
      <c r="H2251" s="2">
        <f t="shared" si="279"/>
        <v>4.2224649999999988</v>
      </c>
      <c r="I2251" s="2">
        <f t="array" ref="I2251">SUMPRODUCT(B2235:B2254, (ROW(B2235:B2254)-ROW(B2235)+1)) / (20*21/2)</f>
        <v>5.6010052380952384</v>
      </c>
      <c r="J2251" s="2">
        <f t="shared" si="274"/>
        <v>5.5477096736764846</v>
      </c>
      <c r="K2251" s="2">
        <f t="shared" si="276"/>
        <v>5.384572423697211</v>
      </c>
    </row>
    <row r="2252" spans="1:11" ht="13.5" x14ac:dyDescent="0.25">
      <c r="A2252" s="3">
        <f>TITRES_STAT!B2255</f>
        <v>45583</v>
      </c>
      <c r="B2252" s="5">
        <f>TITRES_STAT!D2255</f>
        <v>5.5655999999999999</v>
      </c>
      <c r="C2252" s="2">
        <f t="shared" si="277"/>
        <v>-2.7400000000000091E-2</v>
      </c>
      <c r="D2252" s="2">
        <f t="shared" si="278"/>
        <v>5.59666</v>
      </c>
      <c r="E2252" s="2">
        <f t="shared" ref="E2252:E2315" si="280">AVERAGE(B2243:B2252)</f>
        <v>5.5583399999999994</v>
      </c>
      <c r="F2252" s="2">
        <f t="shared" si="273"/>
        <v>5.5811500000000018</v>
      </c>
      <c r="G2252" s="2">
        <f t="shared" si="275"/>
        <v>5.478758</v>
      </c>
      <c r="H2252" s="2">
        <f t="shared" si="279"/>
        <v>4.2351344999999991</v>
      </c>
      <c r="I2252" s="2">
        <f t="array" ref="I2252">SUMPRODUCT(B2236:B2255, (ROW(B2236:B2255)-ROW(B2236)+1)) / (20*21/2)</f>
        <v>5.6481428571428562</v>
      </c>
      <c r="J2252" s="2">
        <f t="shared" si="274"/>
        <v>5.549413514278724</v>
      </c>
      <c r="K2252" s="2">
        <f t="shared" si="276"/>
        <v>5.3916715443365355</v>
      </c>
    </row>
    <row r="2253" spans="1:11" ht="13.5" x14ac:dyDescent="0.25">
      <c r="A2253" s="3">
        <f>TITRES_STAT!B2256</f>
        <v>45586</v>
      </c>
      <c r="B2253" s="5">
        <f>TITRES_STAT!D2256</f>
        <v>5.6843000000000004</v>
      </c>
      <c r="C2253" s="2">
        <f t="shared" si="277"/>
        <v>0.11870000000000047</v>
      </c>
      <c r="D2253" s="2">
        <f t="shared" si="278"/>
        <v>5.6021400000000003</v>
      </c>
      <c r="E2253" s="2">
        <f t="shared" si="280"/>
        <v>5.5720299999999998</v>
      </c>
      <c r="F2253" s="2">
        <f t="shared" si="273"/>
        <v>5.5916449999999998</v>
      </c>
      <c r="G2253" s="2">
        <f t="shared" si="275"/>
        <v>5.4876820000000022</v>
      </c>
      <c r="H2253" s="2">
        <f t="shared" si="279"/>
        <v>4.2483974999999994</v>
      </c>
      <c r="I2253" s="2">
        <f t="array" ref="I2253">SUMPRODUCT(B2237:B2256, (ROW(B2237:B2256)-ROW(B2237)+1)) / (20*21/2)</f>
        <v>5.7042319047619046</v>
      </c>
      <c r="J2253" s="2">
        <f t="shared" si="274"/>
        <v>5.5622598462521786</v>
      </c>
      <c r="K2253" s="2">
        <f t="shared" si="276"/>
        <v>5.4031471700488281</v>
      </c>
    </row>
    <row r="2254" spans="1:11" ht="13.5" x14ac:dyDescent="0.25">
      <c r="A2254" s="3">
        <f>TITRES_STAT!B2257</f>
        <v>45587</v>
      </c>
      <c r="B2254" s="5">
        <f>TITRES_STAT!D2257</f>
        <v>5.8301999999999996</v>
      </c>
      <c r="C2254" s="2">
        <f t="shared" si="277"/>
        <v>0.14589999999999925</v>
      </c>
      <c r="D2254" s="2">
        <f t="shared" si="278"/>
        <v>5.6367999999999991</v>
      </c>
      <c r="E2254" s="2">
        <f t="shared" si="280"/>
        <v>5.6039600000000007</v>
      </c>
      <c r="F2254" s="2">
        <f t="shared" si="273"/>
        <v>5.5998550000000016</v>
      </c>
      <c r="G2254" s="2">
        <f t="shared" si="275"/>
        <v>5.4995240000000001</v>
      </c>
      <c r="H2254" s="2">
        <f t="shared" si="279"/>
        <v>4.262389999999999</v>
      </c>
      <c r="I2254" s="2">
        <f t="array" ref="I2254">SUMPRODUCT(B2238:B2257, (ROW(B2238:B2257)-ROW(B2238)+1)) / (20*21/2)</f>
        <v>5.7299142857142868</v>
      </c>
      <c r="J2254" s="2">
        <f t="shared" si="274"/>
        <v>5.5877779561329239</v>
      </c>
      <c r="K2254" s="2">
        <f t="shared" si="276"/>
        <v>5.4198943398508348</v>
      </c>
    </row>
    <row r="2255" spans="1:11" ht="13.5" x14ac:dyDescent="0.25">
      <c r="A2255" s="3">
        <f>TITRES_STAT!B2258</f>
        <v>45588</v>
      </c>
      <c r="B2255" s="5">
        <f>TITRES_STAT!D2258</f>
        <v>6.0948000000000002</v>
      </c>
      <c r="C2255" s="2">
        <f t="shared" si="277"/>
        <v>0.26460000000000061</v>
      </c>
      <c r="D2255" s="2">
        <f t="shared" si="278"/>
        <v>5.7535799999999995</v>
      </c>
      <c r="E2255" s="2">
        <f t="shared" si="280"/>
        <v>5.6632600000000002</v>
      </c>
      <c r="F2255" s="2">
        <f t="shared" si="273"/>
        <v>5.6153650000000015</v>
      </c>
      <c r="G2255" s="2">
        <f t="shared" si="275"/>
        <v>5.5161520000000008</v>
      </c>
      <c r="H2255" s="2">
        <f t="shared" si="279"/>
        <v>4.277620999999999</v>
      </c>
      <c r="I2255" s="2">
        <f t="array" ref="I2255">SUMPRODUCT(B2239:B2258, (ROW(B2239:B2258)-ROW(B2239)+1)) / (20*21/2)</f>
        <v>5.7387323809523814</v>
      </c>
      <c r="J2255" s="2">
        <f t="shared" si="274"/>
        <v>5.6360657698345502</v>
      </c>
      <c r="K2255" s="2">
        <f t="shared" si="276"/>
        <v>5.4463612284841352</v>
      </c>
    </row>
    <row r="2256" spans="1:11" ht="13.5" x14ac:dyDescent="0.25">
      <c r="A2256" s="3">
        <f>TITRES_STAT!B2259</f>
        <v>45589</v>
      </c>
      <c r="B2256" s="5">
        <f>TITRES_STAT!D2259</f>
        <v>6.2042999999999999</v>
      </c>
      <c r="C2256" s="2">
        <f t="shared" si="277"/>
        <v>0.10949999999999971</v>
      </c>
      <c r="D2256" s="2">
        <f t="shared" si="278"/>
        <v>5.8758400000000002</v>
      </c>
      <c r="E2256" s="2">
        <f t="shared" si="280"/>
        <v>5.7344299999999988</v>
      </c>
      <c r="F2256" s="2">
        <f t="shared" si="273"/>
        <v>5.6427350000000009</v>
      </c>
      <c r="G2256" s="2">
        <f t="shared" si="275"/>
        <v>5.5326120000000003</v>
      </c>
      <c r="H2256" s="2">
        <f t="shared" si="279"/>
        <v>4.2935259999999982</v>
      </c>
      <c r="I2256" s="2">
        <f t="array" ref="I2256">SUMPRODUCT(B2240:B2259, (ROW(B2240:B2259)-ROW(B2240)+1)) / (20*21/2)</f>
        <v>5.758324285714286</v>
      </c>
      <c r="J2256" s="2">
        <f t="shared" si="274"/>
        <v>5.6901833155645933</v>
      </c>
      <c r="K2256" s="2">
        <f t="shared" si="276"/>
        <v>5.4760843175631893</v>
      </c>
    </row>
    <row r="2257" spans="1:11" ht="13.5" x14ac:dyDescent="0.25">
      <c r="A2257" s="3">
        <f>TITRES_STAT!B2260</f>
        <v>45590</v>
      </c>
      <c r="B2257" s="5">
        <f>TITRES_STAT!D2260</f>
        <v>5.9123999999999999</v>
      </c>
      <c r="C2257" s="2">
        <f t="shared" si="277"/>
        <v>-0.29190000000000005</v>
      </c>
      <c r="D2257" s="2">
        <f t="shared" si="278"/>
        <v>5.9451999999999998</v>
      </c>
      <c r="E2257" s="2">
        <f t="shared" si="280"/>
        <v>5.770929999999999</v>
      </c>
      <c r="F2257" s="2">
        <f t="shared" si="273"/>
        <v>5.6555100000000023</v>
      </c>
      <c r="G2257" s="2">
        <f t="shared" si="275"/>
        <v>5.5430659999999996</v>
      </c>
      <c r="H2257" s="2">
        <f t="shared" si="279"/>
        <v>4.307971499999999</v>
      </c>
      <c r="I2257" s="2">
        <f t="array" ref="I2257">SUMPRODUCT(B2241:B2260, (ROW(B2241:B2260)-ROW(B2241)+1)) / (20*21/2)</f>
        <v>5.7817885714285717</v>
      </c>
      <c r="J2257" s="2">
        <f t="shared" si="274"/>
        <v>5.7113468093203466</v>
      </c>
      <c r="K2257" s="2">
        <f t="shared" si="276"/>
        <v>5.4931947364822795</v>
      </c>
    </row>
    <row r="2258" spans="1:11" ht="13.5" x14ac:dyDescent="0.25">
      <c r="A2258" s="3">
        <f>TITRES_STAT!B2261</f>
        <v>45593</v>
      </c>
      <c r="B2258" s="5">
        <f>TITRES_STAT!D2261</f>
        <v>5.7481</v>
      </c>
      <c r="C2258" s="2">
        <f t="shared" si="277"/>
        <v>-0.16429999999999989</v>
      </c>
      <c r="D2258" s="2">
        <f t="shared" si="278"/>
        <v>5.9579599999999999</v>
      </c>
      <c r="E2258" s="2">
        <f t="shared" si="280"/>
        <v>5.7800500000000001</v>
      </c>
      <c r="F2258" s="2">
        <f t="shared" si="273"/>
        <v>5.6609850000000019</v>
      </c>
      <c r="G2258" s="2">
        <f t="shared" si="275"/>
        <v>5.5493920000000001</v>
      </c>
      <c r="H2258" s="2">
        <f t="shared" si="279"/>
        <v>4.3219324999999991</v>
      </c>
      <c r="I2258" s="2">
        <f t="array" ref="I2258">SUMPRODUCT(B2242:B2261, (ROW(B2242:B2261)-ROW(B2242)+1)) / (20*21/2)</f>
        <v>5.802561428571428</v>
      </c>
      <c r="J2258" s="2">
        <f t="shared" si="274"/>
        <v>5.7148471131945993</v>
      </c>
      <c r="K2258" s="2">
        <f t="shared" si="276"/>
        <v>5.5031910213261117</v>
      </c>
    </row>
    <row r="2259" spans="1:11" ht="13.5" x14ac:dyDescent="0.25">
      <c r="A2259" s="3">
        <f>TITRES_STAT!B2262</f>
        <v>45594</v>
      </c>
      <c r="B2259" s="5">
        <f>TITRES_STAT!D2262</f>
        <v>5.8666999999999998</v>
      </c>
      <c r="C2259" s="2">
        <f t="shared" si="277"/>
        <v>0.11859999999999982</v>
      </c>
      <c r="D2259" s="2">
        <f t="shared" si="278"/>
        <v>5.9652600000000007</v>
      </c>
      <c r="E2259" s="2">
        <f t="shared" si="280"/>
        <v>5.801029999999999</v>
      </c>
      <c r="F2259" s="2">
        <f t="shared" si="273"/>
        <v>5.6751250000000004</v>
      </c>
      <c r="G2259" s="2">
        <f t="shared" si="275"/>
        <v>5.5555620000000001</v>
      </c>
      <c r="H2259" s="2">
        <f t="shared" si="279"/>
        <v>4.3366549999999986</v>
      </c>
      <c r="I2259" s="2">
        <f t="array" ref="I2259">SUMPRODUCT(B2243:B2262, (ROW(B2243:B2262)-ROW(B2243)+1)) / (20*21/2)</f>
        <v>5.8190299999999997</v>
      </c>
      <c r="J2259" s="2">
        <f t="shared" si="274"/>
        <v>5.7293092928903517</v>
      </c>
      <c r="K2259" s="2">
        <f t="shared" si="276"/>
        <v>5.5174462753917544</v>
      </c>
    </row>
    <row r="2260" spans="1:11" ht="13.5" x14ac:dyDescent="0.25">
      <c r="A2260" s="3">
        <f>TITRES_STAT!B2263</f>
        <v>45595</v>
      </c>
      <c r="B2260" s="5">
        <f>TITRES_STAT!D2263</f>
        <v>5.9215</v>
      </c>
      <c r="C2260" s="2">
        <f t="shared" si="277"/>
        <v>5.4800000000000182E-2</v>
      </c>
      <c r="D2260" s="2">
        <f t="shared" si="278"/>
        <v>5.9306000000000001</v>
      </c>
      <c r="E2260" s="2">
        <f t="shared" si="280"/>
        <v>5.8420900000000007</v>
      </c>
      <c r="F2260" s="2">
        <f t="shared" ref="F2260:F2323" si="281">AVERAGE(B2241:B2260)</f>
        <v>5.6942850000000007</v>
      </c>
      <c r="G2260" s="2">
        <f t="shared" si="275"/>
        <v>5.5628279999999997</v>
      </c>
      <c r="H2260" s="2">
        <f t="shared" si="279"/>
        <v>4.3513984999999993</v>
      </c>
      <c r="I2260" s="2">
        <f t="array" ref="I2260">SUMPRODUCT(B2244:B2263, (ROW(B2244:B2263)-ROW(B2244)+1)) / (20*21/2)</f>
        <v>5.8318438095238099</v>
      </c>
      <c r="J2260" s="2">
        <f t="shared" si="274"/>
        <v>5.7476131697579378</v>
      </c>
      <c r="K2260" s="2">
        <f t="shared" si="276"/>
        <v>5.5332915194940391</v>
      </c>
    </row>
    <row r="2261" spans="1:11" ht="13.5" x14ac:dyDescent="0.25">
      <c r="A2261" s="3">
        <f>TITRES_STAT!B2264</f>
        <v>45596</v>
      </c>
      <c r="B2261" s="5">
        <f>TITRES_STAT!D2264</f>
        <v>5.9123999999999999</v>
      </c>
      <c r="C2261" s="2">
        <f t="shared" si="277"/>
        <v>-9.100000000000108E-3</v>
      </c>
      <c r="D2261" s="2">
        <f t="shared" si="278"/>
        <v>5.8722200000000004</v>
      </c>
      <c r="E2261" s="2">
        <f t="shared" si="280"/>
        <v>5.8740300000000003</v>
      </c>
      <c r="F2261" s="2">
        <f t="shared" si="281"/>
        <v>5.7120800000000012</v>
      </c>
      <c r="G2261" s="2">
        <f t="shared" si="275"/>
        <v>5.5726079999999989</v>
      </c>
      <c r="H2261" s="2">
        <f t="shared" si="279"/>
        <v>4.3662650000000003</v>
      </c>
      <c r="I2261" s="2">
        <f t="array" ref="I2261">SUMPRODUCT(B2245:B2264, (ROW(B2245:B2264)-ROW(B2245)+1)) / (20*21/2)</f>
        <v>5.837927619047619</v>
      </c>
      <c r="J2261" s="2">
        <f t="shared" ref="J2261:J2324" si="282">$J$4*B2261+J2260*(1-$J$4)</f>
        <v>5.7633071535905147</v>
      </c>
      <c r="K2261" s="2">
        <f t="shared" si="276"/>
        <v>5.5481585187295668</v>
      </c>
    </row>
    <row r="2262" spans="1:11" ht="13.5" x14ac:dyDescent="0.25">
      <c r="A2262" s="3">
        <f>TITRES_STAT!B2265</f>
        <v>45597</v>
      </c>
      <c r="B2262" s="5">
        <f>TITRES_STAT!D2265</f>
        <v>5.8849999999999998</v>
      </c>
      <c r="C2262" s="2">
        <f t="shared" si="277"/>
        <v>-2.7400000000000091E-2</v>
      </c>
      <c r="D2262" s="2">
        <f t="shared" si="278"/>
        <v>5.8667399999999983</v>
      </c>
      <c r="E2262" s="2">
        <f t="shared" si="280"/>
        <v>5.9059699999999999</v>
      </c>
      <c r="F2262" s="2">
        <f t="shared" si="281"/>
        <v>5.7321550000000006</v>
      </c>
      <c r="G2262" s="2">
        <f t="shared" si="275"/>
        <v>5.5821759999999987</v>
      </c>
      <c r="H2262" s="2">
        <f t="shared" si="279"/>
        <v>4.3812894999999994</v>
      </c>
      <c r="I2262" s="2">
        <f t="array" ref="I2262">SUMPRODUCT(B2246:B2265, (ROW(B2246:B2265)-ROW(B2246)+1)) / (20*21/2)</f>
        <v>5.8399680952380955</v>
      </c>
      <c r="J2262" s="2">
        <f t="shared" si="282"/>
        <v>5.7748969484866564</v>
      </c>
      <c r="K2262" s="2">
        <f t="shared" si="276"/>
        <v>5.5613679885833092</v>
      </c>
    </row>
    <row r="2263" spans="1:11" ht="13.5" x14ac:dyDescent="0.25">
      <c r="A2263" s="3">
        <f>TITRES_STAT!B2266</f>
        <v>45600</v>
      </c>
      <c r="B2263" s="5">
        <f>TITRES_STAT!D2266</f>
        <v>5.8666999999999998</v>
      </c>
      <c r="C2263" s="2">
        <f t="shared" si="277"/>
        <v>-1.8299999999999983E-2</v>
      </c>
      <c r="D2263" s="2">
        <f t="shared" si="278"/>
        <v>5.89046</v>
      </c>
      <c r="E2263" s="2">
        <f t="shared" si="280"/>
        <v>5.9242100000000004</v>
      </c>
      <c r="F2263" s="2">
        <f t="shared" si="281"/>
        <v>5.7481200000000001</v>
      </c>
      <c r="G2263" s="2">
        <f t="shared" si="275"/>
        <v>5.5942419999999977</v>
      </c>
      <c r="H2263" s="2">
        <f t="shared" si="279"/>
        <v>4.3960539999999995</v>
      </c>
      <c r="I2263" s="2">
        <f t="array" ref="I2263">SUMPRODUCT(B2247:B2266, (ROW(B2247:B2266)-ROW(B2247)+1)) / (20*21/2)</f>
        <v>5.8406619047619044</v>
      </c>
      <c r="J2263" s="2">
        <f t="shared" si="282"/>
        <v>5.7836400962498322</v>
      </c>
      <c r="K2263" s="2">
        <f t="shared" si="276"/>
        <v>5.5733417929525917</v>
      </c>
    </row>
    <row r="2264" spans="1:11" ht="13.5" x14ac:dyDescent="0.25">
      <c r="A2264" s="3">
        <f>TITRES_STAT!B2267</f>
        <v>45601</v>
      </c>
      <c r="B2264" s="5">
        <f>TITRES_STAT!D2267</f>
        <v>5.8120000000000003</v>
      </c>
      <c r="C2264" s="2">
        <f t="shared" si="277"/>
        <v>-5.4699999999999527E-2</v>
      </c>
      <c r="D2264" s="2">
        <f t="shared" si="278"/>
        <v>5.8795200000000003</v>
      </c>
      <c r="E2264" s="2">
        <f t="shared" si="280"/>
        <v>5.92239</v>
      </c>
      <c r="F2264" s="2">
        <f t="shared" si="281"/>
        <v>5.7631749999999995</v>
      </c>
      <c r="G2264" s="2">
        <f t="shared" si="275"/>
        <v>5.6021819999999991</v>
      </c>
      <c r="H2264" s="2">
        <f t="shared" si="279"/>
        <v>4.4106709999999998</v>
      </c>
      <c r="I2264" s="2">
        <f t="array" ref="I2264">SUMPRODUCT(B2248:B2267, (ROW(B2248:B2267)-ROW(B2248)+1)) / (20*21/2)</f>
        <v>5.8556033333333328</v>
      </c>
      <c r="J2264" s="2">
        <f t="shared" si="282"/>
        <v>5.7863410394641335</v>
      </c>
      <c r="K2264" s="2">
        <f t="shared" si="276"/>
        <v>5.5827009383270001</v>
      </c>
    </row>
    <row r="2265" spans="1:11" ht="13.5" x14ac:dyDescent="0.25">
      <c r="A2265" s="3">
        <f>TITRES_STAT!B2268</f>
        <v>45602</v>
      </c>
      <c r="B2265" s="5">
        <f>TITRES_STAT!D2268</f>
        <v>5.7846000000000002</v>
      </c>
      <c r="C2265" s="2">
        <f t="shared" si="277"/>
        <v>-2.7400000000000091E-2</v>
      </c>
      <c r="D2265" s="2">
        <f t="shared" si="278"/>
        <v>5.8521400000000003</v>
      </c>
      <c r="E2265" s="2">
        <f t="shared" si="280"/>
        <v>5.8913699999999993</v>
      </c>
      <c r="F2265" s="2">
        <f t="shared" si="281"/>
        <v>5.7773149999999998</v>
      </c>
      <c r="G2265" s="2">
        <f t="shared" si="275"/>
        <v>5.6109219999999995</v>
      </c>
      <c r="H2265" s="2">
        <f t="shared" si="279"/>
        <v>4.4252775</v>
      </c>
      <c r="I2265" s="2">
        <f t="array" ref="I2265">SUMPRODUCT(B2249:B2268, (ROW(B2249:B2268)-ROW(B2249)+1)) / (20*21/2)</f>
        <v>5.8738523809523802</v>
      </c>
      <c r="J2265" s="2">
        <f t="shared" si="282"/>
        <v>5.7861752261818351</v>
      </c>
      <c r="K2265" s="2">
        <f t="shared" si="276"/>
        <v>5.5906185485886866</v>
      </c>
    </row>
    <row r="2266" spans="1:11" ht="13.5" x14ac:dyDescent="0.25">
      <c r="A2266" s="3">
        <f>TITRES_STAT!B2269</f>
        <v>45603</v>
      </c>
      <c r="B2266" s="5">
        <f>TITRES_STAT!D2269</f>
        <v>5.7846000000000002</v>
      </c>
      <c r="C2266" s="2">
        <f t="shared" si="277"/>
        <v>0</v>
      </c>
      <c r="D2266" s="2">
        <f t="shared" si="278"/>
        <v>5.8265800000000008</v>
      </c>
      <c r="E2266" s="2">
        <f t="shared" si="280"/>
        <v>5.8493999999999993</v>
      </c>
      <c r="F2266" s="2">
        <f t="shared" si="281"/>
        <v>5.7919149999999986</v>
      </c>
      <c r="G2266" s="2">
        <f t="shared" si="275"/>
        <v>5.6191560000000003</v>
      </c>
      <c r="H2266" s="2">
        <f t="shared" si="279"/>
        <v>4.4400944999999998</v>
      </c>
      <c r="I2266" s="2">
        <f t="array" ref="I2266">SUMPRODUCT(B2250:B2269, (ROW(B2250:B2269)-ROW(B2250)+1)) / (20*21/2)</f>
        <v>5.8956599999999995</v>
      </c>
      <c r="J2266" s="2">
        <f t="shared" si="282"/>
        <v>5.7860252046407084</v>
      </c>
      <c r="K2266" s="2">
        <f t="shared" si="276"/>
        <v>5.5982256643303066</v>
      </c>
    </row>
    <row r="2267" spans="1:11" ht="13.5" x14ac:dyDescent="0.25">
      <c r="A2267" s="3">
        <f>TITRES_STAT!B2270</f>
        <v>45604</v>
      </c>
      <c r="B2267" s="5">
        <f>TITRES_STAT!D2270</f>
        <v>5.9488000000000003</v>
      </c>
      <c r="C2267" s="2">
        <f t="shared" si="277"/>
        <v>0.16420000000000012</v>
      </c>
      <c r="D2267" s="2">
        <f t="shared" si="278"/>
        <v>5.83934</v>
      </c>
      <c r="E2267" s="2">
        <f t="shared" si="280"/>
        <v>5.8530399999999982</v>
      </c>
      <c r="F2267" s="2">
        <f t="shared" si="281"/>
        <v>5.8119849999999991</v>
      </c>
      <c r="G2267" s="2">
        <f t="shared" si="275"/>
        <v>5.63</v>
      </c>
      <c r="H2267" s="2">
        <f t="shared" si="279"/>
        <v>4.4555220000000002</v>
      </c>
      <c r="I2267" s="2">
        <f t="array" ref="I2267">SUMPRODUCT(B2251:B2270, (ROW(B2251:B2270)-ROW(B2251)+1)) / (20*21/2)</f>
        <v>5.9138228571428568</v>
      </c>
      <c r="J2267" s="2">
        <f t="shared" si="282"/>
        <v>5.8015275661034984</v>
      </c>
      <c r="K2267" s="2">
        <f t="shared" si="276"/>
        <v>5.6119736774938245</v>
      </c>
    </row>
    <row r="2268" spans="1:11" ht="13.5" x14ac:dyDescent="0.25">
      <c r="A2268" s="3">
        <f>TITRES_STAT!B2271</f>
        <v>45607</v>
      </c>
      <c r="B2268" s="5">
        <f>TITRES_STAT!D2271</f>
        <v>6.0035999999999996</v>
      </c>
      <c r="C2268" s="2">
        <f t="shared" si="277"/>
        <v>5.4799999999999294E-2</v>
      </c>
      <c r="D2268" s="2">
        <f t="shared" si="278"/>
        <v>5.866719999999999</v>
      </c>
      <c r="E2268" s="2">
        <f t="shared" si="280"/>
        <v>5.8785899999999991</v>
      </c>
      <c r="F2268" s="2">
        <f t="shared" si="281"/>
        <v>5.8293200000000009</v>
      </c>
      <c r="G2268" s="2">
        <f t="shared" si="275"/>
        <v>5.6422780000000001</v>
      </c>
      <c r="H2268" s="2">
        <f t="shared" si="279"/>
        <v>4.4712655000000003</v>
      </c>
      <c r="I2268" s="2">
        <f t="array" ref="I2268">SUMPRODUCT(B2252:B2271, (ROW(B2252:B2271)-ROW(B2252)+1)) / (20*21/2)</f>
        <v>5.9294657142857137</v>
      </c>
      <c r="J2268" s="2">
        <f t="shared" si="282"/>
        <v>5.820772559807927</v>
      </c>
      <c r="K2268" s="2">
        <f t="shared" si="276"/>
        <v>5.6273315724940671</v>
      </c>
    </row>
    <row r="2269" spans="1:11" ht="13.5" x14ac:dyDescent="0.25">
      <c r="A2269" s="3">
        <f>TITRES_STAT!B2272</f>
        <v>45608</v>
      </c>
      <c r="B2269" s="5">
        <f>TITRES_STAT!D2272</f>
        <v>6.0583</v>
      </c>
      <c r="C2269" s="2">
        <f t="shared" si="277"/>
        <v>5.4700000000000415E-2</v>
      </c>
      <c r="D2269" s="2">
        <f t="shared" si="278"/>
        <v>5.9159799999999994</v>
      </c>
      <c r="E2269" s="2">
        <f t="shared" si="280"/>
        <v>5.8977500000000003</v>
      </c>
      <c r="F2269" s="2">
        <f t="shared" si="281"/>
        <v>5.8493900000000005</v>
      </c>
      <c r="G2269" s="2">
        <f t="shared" si="275"/>
        <v>5.6564919999999992</v>
      </c>
      <c r="H2269" s="2">
        <f t="shared" si="279"/>
        <v>4.4873670000000008</v>
      </c>
      <c r="I2269" s="2">
        <f t="array" ref="I2269">SUMPRODUCT(B2253:B2272, (ROW(B2253:B2272)-ROW(B2253)+1)) / (20*21/2)</f>
        <v>5.9368938095238093</v>
      </c>
      <c r="J2269" s="2">
        <f t="shared" si="282"/>
        <v>5.8433942207786007</v>
      </c>
      <c r="K2269" s="2">
        <f t="shared" si="276"/>
        <v>5.644232295141359</v>
      </c>
    </row>
    <row r="2270" spans="1:11" ht="13.5" x14ac:dyDescent="0.25">
      <c r="A2270" s="3">
        <f>TITRES_STAT!B2273</f>
        <v>45609</v>
      </c>
      <c r="B2270" s="5">
        <f>TITRES_STAT!D2273</f>
        <v>6.0400999999999998</v>
      </c>
      <c r="C2270" s="2">
        <f t="shared" si="277"/>
        <v>-1.8200000000000216E-2</v>
      </c>
      <c r="D2270" s="2">
        <f t="shared" si="278"/>
        <v>5.9670799999999993</v>
      </c>
      <c r="E2270" s="2">
        <f t="shared" si="280"/>
        <v>5.9096099999999998</v>
      </c>
      <c r="F2270" s="2">
        <f t="shared" si="281"/>
        <v>5.8758500000000007</v>
      </c>
      <c r="G2270" s="2">
        <f t="shared" si="275"/>
        <v>5.6696679999999988</v>
      </c>
      <c r="H2270" s="2">
        <f t="shared" si="279"/>
        <v>4.5025350000000008</v>
      </c>
      <c r="I2270" s="2">
        <f t="array" ref="I2270">SUMPRODUCT(B2254:B2273, (ROW(B2254:B2273)-ROW(B2254)+1)) / (20*21/2)</f>
        <v>5.9423666666666666</v>
      </c>
      <c r="J2270" s="2">
        <f t="shared" si="282"/>
        <v>5.8621281045139728</v>
      </c>
      <c r="K2270" s="2">
        <f t="shared" si="276"/>
        <v>5.6597565188613057</v>
      </c>
    </row>
    <row r="2271" spans="1:11" ht="13.5" x14ac:dyDescent="0.25">
      <c r="A2271" s="3">
        <f>TITRES_STAT!B2274</f>
        <v>45610</v>
      </c>
      <c r="B2271" s="5">
        <f>TITRES_STAT!D2274</f>
        <v>6.0400999999999998</v>
      </c>
      <c r="C2271" s="2">
        <f t="shared" si="277"/>
        <v>0</v>
      </c>
      <c r="D2271" s="2">
        <f t="shared" si="278"/>
        <v>6.0181799999999992</v>
      </c>
      <c r="E2271" s="2">
        <f t="shared" si="280"/>
        <v>5.9223800000000013</v>
      </c>
      <c r="F2271" s="2">
        <f t="shared" si="281"/>
        <v>5.8982049999999999</v>
      </c>
      <c r="G2271" s="2">
        <f t="shared" si="275"/>
        <v>5.6801479999999991</v>
      </c>
      <c r="H2271" s="2">
        <f t="shared" si="279"/>
        <v>4.517703</v>
      </c>
      <c r="I2271" s="2">
        <f t="array" ref="I2271">SUMPRODUCT(B2255:B2274, (ROW(B2255:B2274)-ROW(B2255)+1)) / (20*21/2)</f>
        <v>5.9464495238095232</v>
      </c>
      <c r="J2271" s="2">
        <f t="shared" si="282"/>
        <v>5.8790778088459756</v>
      </c>
      <c r="K2271" s="2">
        <f t="shared" si="276"/>
        <v>5.6746719494941962</v>
      </c>
    </row>
    <row r="2272" spans="1:11" ht="13.5" x14ac:dyDescent="0.25">
      <c r="A2272" s="3">
        <f>TITRES_STAT!B2275</f>
        <v>45611</v>
      </c>
      <c r="B2272" s="5">
        <f>TITRES_STAT!D2275</f>
        <v>5.9762000000000004</v>
      </c>
      <c r="C2272" s="2">
        <f t="shared" si="277"/>
        <v>-6.3899999999999402E-2</v>
      </c>
      <c r="D2272" s="2">
        <f t="shared" si="278"/>
        <v>6.0236599999999996</v>
      </c>
      <c r="E2272" s="2">
        <f t="shared" si="280"/>
        <v>5.9315000000000007</v>
      </c>
      <c r="F2272" s="2">
        <f t="shared" si="281"/>
        <v>5.9187349999999999</v>
      </c>
      <c r="G2272" s="2">
        <f t="shared" si="275"/>
        <v>5.6895199999999999</v>
      </c>
      <c r="H2272" s="2">
        <f t="shared" si="279"/>
        <v>4.5326360000000001</v>
      </c>
      <c r="I2272" s="2">
        <f t="array" ref="I2272">SUMPRODUCT(B2256:B2275, (ROW(B2256:B2275)-ROW(B2256)+1)) / (20*21/2)</f>
        <v>5.9454942857142861</v>
      </c>
      <c r="J2272" s="2">
        <f t="shared" si="282"/>
        <v>5.8883275413368352</v>
      </c>
      <c r="K2272" s="2">
        <f t="shared" si="276"/>
        <v>5.6864965789257971</v>
      </c>
    </row>
    <row r="2273" spans="1:11" ht="13.5" x14ac:dyDescent="0.25">
      <c r="A2273" s="3">
        <f>TITRES_STAT!B2276</f>
        <v>45614</v>
      </c>
      <c r="B2273" s="5">
        <f>TITRES_STAT!D2276</f>
        <v>5.9762000000000004</v>
      </c>
      <c r="C2273" s="2">
        <f t="shared" si="277"/>
        <v>0</v>
      </c>
      <c r="D2273" s="2">
        <f t="shared" si="278"/>
        <v>6.0181799999999992</v>
      </c>
      <c r="E2273" s="2">
        <f t="shared" si="280"/>
        <v>5.94245</v>
      </c>
      <c r="F2273" s="2">
        <f t="shared" si="281"/>
        <v>5.9333300000000007</v>
      </c>
      <c r="G2273" s="2">
        <f t="shared" si="275"/>
        <v>5.7002380000000006</v>
      </c>
      <c r="H2273" s="2">
        <f t="shared" si="279"/>
        <v>4.5474424999999998</v>
      </c>
      <c r="I2273" s="2">
        <f t="array" ref="I2273">SUMPRODUCT(B2257:B2276, (ROW(B2257:B2276)-ROW(B2257)+1)) / (20*21/2)</f>
        <v>5.9409780952380959</v>
      </c>
      <c r="J2273" s="2">
        <f t="shared" si="282"/>
        <v>5.896696346923803</v>
      </c>
      <c r="K2273" s="2">
        <f t="shared" si="276"/>
        <v>5.6978574973992959</v>
      </c>
    </row>
    <row r="2274" spans="1:11" ht="13.5" x14ac:dyDescent="0.25">
      <c r="A2274" s="3">
        <f>TITRES_STAT!B2277</f>
        <v>45615</v>
      </c>
      <c r="B2274" s="5">
        <f>TITRES_STAT!D2277</f>
        <v>5.9762000000000004</v>
      </c>
      <c r="C2274" s="2">
        <f t="shared" si="277"/>
        <v>0</v>
      </c>
      <c r="D2274" s="2">
        <f t="shared" si="278"/>
        <v>6.00176</v>
      </c>
      <c r="E2274" s="2">
        <f t="shared" si="280"/>
        <v>5.9588699999999992</v>
      </c>
      <c r="F2274" s="2">
        <f t="shared" si="281"/>
        <v>5.9406300000000005</v>
      </c>
      <c r="G2274" s="2">
        <f t="shared" si="275"/>
        <v>5.7102840000000006</v>
      </c>
      <c r="H2274" s="2">
        <f t="shared" si="279"/>
        <v>4.5620805000000004</v>
      </c>
      <c r="I2274" s="2">
        <f t="array" ref="I2274">SUMPRODUCT(B2258:B2277, (ROW(B2258:B2277)-ROW(B2258)+1)) / (20*21/2)</f>
        <v>5.9423252380952398</v>
      </c>
      <c r="J2274" s="2">
        <f t="shared" si="282"/>
        <v>5.9042681234072507</v>
      </c>
      <c r="K2274" s="2">
        <f t="shared" si="276"/>
        <v>5.7087728896581478</v>
      </c>
    </row>
    <row r="2275" spans="1:11" ht="13.5" x14ac:dyDescent="0.25">
      <c r="A2275" s="3">
        <f>TITRES_STAT!B2278</f>
        <v>45616</v>
      </c>
      <c r="B2275" s="5">
        <f>TITRES_STAT!D2278</f>
        <v>5.9306000000000001</v>
      </c>
      <c r="C2275" s="2">
        <f t="shared" si="277"/>
        <v>-4.5600000000000307E-2</v>
      </c>
      <c r="D2275" s="2">
        <f t="shared" si="278"/>
        <v>5.9798599999999995</v>
      </c>
      <c r="E2275" s="2">
        <f t="shared" si="280"/>
        <v>5.9734699999999989</v>
      </c>
      <c r="F2275" s="2">
        <f t="shared" si="281"/>
        <v>5.9324200000000005</v>
      </c>
      <c r="G2275" s="2">
        <f t="shared" si="275"/>
        <v>5.719754</v>
      </c>
      <c r="H2275" s="2">
        <f t="shared" si="279"/>
        <v>4.5765750000000001</v>
      </c>
      <c r="I2275" s="2">
        <f t="array" ref="I2275">SUMPRODUCT(B2259:B2278, (ROW(B2259:B2278)-ROW(B2259)+1)) / (20*21/2)</f>
        <v>5.9435857142857147</v>
      </c>
      <c r="J2275" s="2">
        <f t="shared" si="282"/>
        <v>5.9067759211779887</v>
      </c>
      <c r="K2275" s="2">
        <f t="shared" si="276"/>
        <v>5.7174719920244952</v>
      </c>
    </row>
    <row r="2276" spans="1:11" ht="13.5" x14ac:dyDescent="0.25">
      <c r="A2276" s="3">
        <f>TITRES_STAT!B2279</f>
        <v>45617</v>
      </c>
      <c r="B2276" s="5">
        <f>TITRES_STAT!D2279</f>
        <v>5.8849999999999998</v>
      </c>
      <c r="C2276" s="2">
        <f t="shared" si="277"/>
        <v>-4.5600000000000307E-2</v>
      </c>
      <c r="D2276" s="2">
        <f t="shared" si="278"/>
        <v>5.9488399999999997</v>
      </c>
      <c r="E2276" s="2">
        <f t="shared" si="280"/>
        <v>5.983509999999999</v>
      </c>
      <c r="F2276" s="2">
        <f t="shared" si="281"/>
        <v>5.9164550000000009</v>
      </c>
      <c r="G2276" s="2">
        <f t="shared" si="275"/>
        <v>5.7288180000000013</v>
      </c>
      <c r="H2276" s="2">
        <f t="shared" si="279"/>
        <v>4.5908414999999989</v>
      </c>
      <c r="I2276" s="2">
        <f t="array" ref="I2276">SUMPRODUCT(B2260:B2279, (ROW(B2260:B2279)-ROW(B2260)+1)) / (20*21/2)</f>
        <v>5.9387676190476189</v>
      </c>
      <c r="J2276" s="2">
        <f t="shared" si="282"/>
        <v>5.9047020239229422</v>
      </c>
      <c r="K2276" s="2">
        <f t="shared" si="276"/>
        <v>5.7240417178274559</v>
      </c>
    </row>
    <row r="2277" spans="1:11" ht="13.5" x14ac:dyDescent="0.25">
      <c r="A2277" s="3">
        <f>TITRES_STAT!B2280</f>
        <v>45618</v>
      </c>
      <c r="B2277" s="5">
        <f>TITRES_STAT!D2280</f>
        <v>5.9306000000000001</v>
      </c>
      <c r="C2277" s="2">
        <f t="shared" si="277"/>
        <v>4.5600000000000307E-2</v>
      </c>
      <c r="D2277" s="2">
        <f t="shared" si="278"/>
        <v>5.9397199999999994</v>
      </c>
      <c r="E2277" s="2">
        <f t="shared" si="280"/>
        <v>5.9816899999999986</v>
      </c>
      <c r="F2277" s="2">
        <f t="shared" si="281"/>
        <v>5.9173650000000002</v>
      </c>
      <c r="G2277" s="2">
        <f t="shared" si="275"/>
        <v>5.7392980000000016</v>
      </c>
      <c r="H2277" s="2">
        <f t="shared" si="279"/>
        <v>4.6049569999999997</v>
      </c>
      <c r="I2277" s="2">
        <f t="array" ref="I2277">SUMPRODUCT(B2261:B2280, (ROW(B2261:B2280)-ROW(B2261)+1)) / (20*21/2)</f>
        <v>5.9391152380952388</v>
      </c>
      <c r="J2277" s="2">
        <f t="shared" si="282"/>
        <v>5.9071684978350429</v>
      </c>
      <c r="K2277" s="2">
        <f t="shared" si="276"/>
        <v>5.7321420426185359</v>
      </c>
    </row>
    <row r="2278" spans="1:11" ht="13.5" x14ac:dyDescent="0.25">
      <c r="A2278" s="3">
        <f>TITRES_STAT!B2281</f>
        <v>45621</v>
      </c>
      <c r="B2278" s="5">
        <f>TITRES_STAT!D2281</f>
        <v>5.9306000000000001</v>
      </c>
      <c r="C2278" s="2">
        <f t="shared" si="277"/>
        <v>0</v>
      </c>
      <c r="D2278" s="2">
        <f t="shared" si="278"/>
        <v>5.9306000000000001</v>
      </c>
      <c r="E2278" s="2">
        <f t="shared" si="280"/>
        <v>5.9743899999999988</v>
      </c>
      <c r="F2278" s="2">
        <f t="shared" si="281"/>
        <v>5.9264899999999994</v>
      </c>
      <c r="G2278" s="2">
        <f t="shared" si="275"/>
        <v>5.750116000000002</v>
      </c>
      <c r="H2278" s="2">
        <f t="shared" si="279"/>
        <v>4.6189039999999997</v>
      </c>
      <c r="I2278" s="2">
        <f t="array" ref="I2278">SUMPRODUCT(B2262:B2281, (ROW(B2262:B2281)-ROW(B2262)+1)) / (20*21/2)</f>
        <v>5.9394195238095238</v>
      </c>
      <c r="J2278" s="2">
        <f t="shared" si="282"/>
        <v>5.9094000694698003</v>
      </c>
      <c r="K2278" s="2">
        <f t="shared" si="276"/>
        <v>5.7399247076138877</v>
      </c>
    </row>
    <row r="2279" spans="1:11" ht="13.5" x14ac:dyDescent="0.25">
      <c r="A2279" s="3">
        <f>TITRES_STAT!B2282</f>
        <v>45622</v>
      </c>
      <c r="B2279" s="5">
        <f>TITRES_STAT!D2282</f>
        <v>5.8758999999999997</v>
      </c>
      <c r="C2279" s="2">
        <f t="shared" si="277"/>
        <v>-5.4700000000000415E-2</v>
      </c>
      <c r="D2279" s="2">
        <f t="shared" si="278"/>
        <v>5.9105400000000001</v>
      </c>
      <c r="E2279" s="2">
        <f t="shared" si="280"/>
        <v>5.9561499999999992</v>
      </c>
      <c r="F2279" s="2">
        <f t="shared" si="281"/>
        <v>5.9269500000000006</v>
      </c>
      <c r="G2279" s="2">
        <f t="shared" si="275"/>
        <v>5.7593340000000026</v>
      </c>
      <c r="H2279" s="2">
        <f t="shared" si="279"/>
        <v>4.6325354999999995</v>
      </c>
      <c r="I2279" s="2">
        <f t="array" ref="I2279">SUMPRODUCT(B2263:B2282, (ROW(B2263:B2282)-ROW(B2263)+1)) / (20*21/2)</f>
        <v>5.9396371428571433</v>
      </c>
      <c r="J2279" s="2">
        <f t="shared" si="282"/>
        <v>5.9062095866631523</v>
      </c>
      <c r="K2279" s="2">
        <f t="shared" si="276"/>
        <v>5.7452570720211869</v>
      </c>
    </row>
    <row r="2280" spans="1:11" ht="13.5" x14ac:dyDescent="0.25">
      <c r="A2280" s="3">
        <f>TITRES_STAT!B2283</f>
        <v>45623</v>
      </c>
      <c r="B2280" s="5">
        <f>TITRES_STAT!D2283</f>
        <v>5.9306000000000001</v>
      </c>
      <c r="C2280" s="2">
        <f t="shared" si="277"/>
        <v>5.4700000000000415E-2</v>
      </c>
      <c r="D2280" s="2">
        <f t="shared" si="278"/>
        <v>5.9105400000000001</v>
      </c>
      <c r="E2280" s="2">
        <f t="shared" si="280"/>
        <v>5.9451999999999989</v>
      </c>
      <c r="F2280" s="2">
        <f t="shared" si="281"/>
        <v>5.9274050000000011</v>
      </c>
      <c r="G2280" s="2">
        <f t="shared" si="275"/>
        <v>5.7676240000000032</v>
      </c>
      <c r="H2280" s="2">
        <f t="shared" si="279"/>
        <v>4.646693</v>
      </c>
      <c r="I2280" s="2">
        <f t="array" ref="I2280">SUMPRODUCT(B2264:B2283, (ROW(B2264:B2283)-ROW(B2264)+1)) / (20*21/2)</f>
        <v>5.9509328571428579</v>
      </c>
      <c r="J2280" s="2">
        <f t="shared" si="282"/>
        <v>5.908532483171423</v>
      </c>
      <c r="K2280" s="2">
        <f t="shared" si="276"/>
        <v>5.7525254221380031</v>
      </c>
    </row>
    <row r="2281" spans="1:11" ht="13.5" x14ac:dyDescent="0.25">
      <c r="A2281" s="3">
        <f>TITRES_STAT!B2284</f>
        <v>45624</v>
      </c>
      <c r="B2281" s="5">
        <f>TITRES_STAT!D2284</f>
        <v>5.9306000000000001</v>
      </c>
      <c r="C2281" s="2">
        <f t="shared" si="277"/>
        <v>0</v>
      </c>
      <c r="D2281" s="2">
        <f t="shared" si="278"/>
        <v>5.9196599999999986</v>
      </c>
      <c r="E2281" s="2">
        <f t="shared" si="280"/>
        <v>5.9342499999999996</v>
      </c>
      <c r="F2281" s="2">
        <f t="shared" si="281"/>
        <v>5.9283150000000013</v>
      </c>
      <c r="G2281" s="2">
        <f t="shared" si="275"/>
        <v>5.7767580000000036</v>
      </c>
      <c r="H2281" s="2">
        <f t="shared" si="279"/>
        <v>4.6610189999999996</v>
      </c>
      <c r="I2281" s="2">
        <f t="array" ref="I2281">SUMPRODUCT(B2265:B2284, (ROW(B2265:B2284)-ROW(B2265)+1)) / (20*21/2)</f>
        <v>5.9578833333333323</v>
      </c>
      <c r="J2281" s="2">
        <f t="shared" si="282"/>
        <v>5.9106341514408109</v>
      </c>
      <c r="K2281" s="2">
        <f t="shared" si="276"/>
        <v>5.7595087389169048</v>
      </c>
    </row>
    <row r="2282" spans="1:11" ht="13.5" x14ac:dyDescent="0.25">
      <c r="A2282" s="3">
        <f>TITRES_STAT!B2285</f>
        <v>45625</v>
      </c>
      <c r="B2282" s="5">
        <f>TITRES_STAT!D2285</f>
        <v>5.9306000000000001</v>
      </c>
      <c r="C2282" s="2">
        <f t="shared" si="277"/>
        <v>0</v>
      </c>
      <c r="D2282" s="2">
        <f t="shared" si="278"/>
        <v>5.9196599999999986</v>
      </c>
      <c r="E2282" s="2">
        <f t="shared" si="280"/>
        <v>5.929689999999999</v>
      </c>
      <c r="F2282" s="2">
        <f t="shared" si="281"/>
        <v>5.9305950000000003</v>
      </c>
      <c r="G2282" s="2">
        <f t="shared" si="275"/>
        <v>5.7858920000000031</v>
      </c>
      <c r="H2282" s="2">
        <f t="shared" si="279"/>
        <v>4.6755554999999998</v>
      </c>
      <c r="I2282" s="2">
        <f t="array" ref="I2282">SUMPRODUCT(B2266:B2285, (ROW(B2266:B2285)-ROW(B2266)+1)) / (20*21/2)</f>
        <v>5.963011428571428</v>
      </c>
      <c r="J2282" s="2">
        <f t="shared" si="282"/>
        <v>5.9125356608274</v>
      </c>
      <c r="K2282" s="2">
        <f t="shared" si="276"/>
        <v>5.7662182001358495</v>
      </c>
    </row>
    <row r="2283" spans="1:11" ht="13.5" x14ac:dyDescent="0.25">
      <c r="A2283" s="3">
        <f>TITRES_STAT!B2286</f>
        <v>45628</v>
      </c>
      <c r="B2283" s="5">
        <f>TITRES_STAT!D2286</f>
        <v>6.0491999999999999</v>
      </c>
      <c r="C2283" s="2">
        <f t="shared" si="277"/>
        <v>0.11859999999999982</v>
      </c>
      <c r="D2283" s="2">
        <f t="shared" si="278"/>
        <v>5.9433799999999994</v>
      </c>
      <c r="E2283" s="2">
        <f t="shared" si="280"/>
        <v>5.9369899999999998</v>
      </c>
      <c r="F2283" s="2">
        <f t="shared" si="281"/>
        <v>5.9397199999999994</v>
      </c>
      <c r="G2283" s="2">
        <f t="shared" si="275"/>
        <v>5.7973880000000015</v>
      </c>
      <c r="H2283" s="2">
        <f t="shared" si="279"/>
        <v>4.6908535000000002</v>
      </c>
      <c r="I2283" s="2">
        <f t="array" ref="I2283">SUMPRODUCT(B2267:B2286, (ROW(B2267:B2286)-ROW(B2267)+1)) / (20*21/2)</f>
        <v>5.9662300000000013</v>
      </c>
      <c r="J2283" s="2">
        <f t="shared" si="282"/>
        <v>5.9255513121771717</v>
      </c>
      <c r="K2283" s="2">
        <f t="shared" si="276"/>
        <v>5.7773155256207183</v>
      </c>
    </row>
    <row r="2284" spans="1:11" ht="13.5" x14ac:dyDescent="0.25">
      <c r="A2284" s="3">
        <f>TITRES_STAT!B2287</f>
        <v>45629</v>
      </c>
      <c r="B2284" s="5">
        <f>TITRES_STAT!D2287</f>
        <v>6.0126999999999997</v>
      </c>
      <c r="C2284" s="2">
        <f t="shared" si="277"/>
        <v>-3.6500000000000199E-2</v>
      </c>
      <c r="D2284" s="2">
        <f t="shared" si="278"/>
        <v>5.9707400000000002</v>
      </c>
      <c r="E2284" s="2">
        <f t="shared" si="280"/>
        <v>5.9406400000000001</v>
      </c>
      <c r="F2284" s="2">
        <f t="shared" si="281"/>
        <v>5.9497549999999997</v>
      </c>
      <c r="G2284" s="2">
        <f t="shared" si="275"/>
        <v>5.8043220000000026</v>
      </c>
      <c r="H2284" s="2">
        <f t="shared" si="279"/>
        <v>4.705842500000001</v>
      </c>
      <c r="I2284" s="2">
        <f t="array" ref="I2284">SUMPRODUCT(B2268:B2287, (ROW(B2268:B2287)-ROW(B2268)+1)) / (20*21/2)</f>
        <v>5.9684490476190488</v>
      </c>
      <c r="J2284" s="2">
        <f t="shared" si="282"/>
        <v>5.9338511872079174</v>
      </c>
      <c r="K2284" s="2">
        <f t="shared" si="276"/>
        <v>5.7865462893218664</v>
      </c>
    </row>
    <row r="2285" spans="1:11" ht="13.5" x14ac:dyDescent="0.25">
      <c r="A2285" s="3">
        <f>TITRES_STAT!B2288</f>
        <v>45630</v>
      </c>
      <c r="B2285" s="5">
        <f>TITRES_STAT!D2288</f>
        <v>6.0035999999999996</v>
      </c>
      <c r="C2285" s="2">
        <f t="shared" si="277"/>
        <v>-9.100000000000108E-3</v>
      </c>
      <c r="D2285" s="2">
        <f t="shared" si="278"/>
        <v>5.985339999999999</v>
      </c>
      <c r="E2285" s="2">
        <f t="shared" si="280"/>
        <v>5.94794</v>
      </c>
      <c r="F2285" s="2">
        <f t="shared" si="281"/>
        <v>5.960704999999999</v>
      </c>
      <c r="G2285" s="2">
        <f t="shared" si="275"/>
        <v>5.8087020000000029</v>
      </c>
      <c r="H2285" s="2">
        <f t="shared" si="279"/>
        <v>4.7207860000000004</v>
      </c>
      <c r="I2285" s="2">
        <f t="array" ref="I2285">SUMPRODUCT(B2269:B2288, (ROW(B2269:B2288)-ROW(B2269)+1)) / (20*21/2)</f>
        <v>5.9756600000000013</v>
      </c>
      <c r="J2285" s="2">
        <f t="shared" si="282"/>
        <v>5.9404939312833536</v>
      </c>
      <c r="K2285" s="2">
        <f t="shared" si="276"/>
        <v>5.7950581995445392</v>
      </c>
    </row>
    <row r="2286" spans="1:11" ht="13.5" x14ac:dyDescent="0.25">
      <c r="A2286" s="3">
        <f>TITRES_STAT!B2289</f>
        <v>45631</v>
      </c>
      <c r="B2286" s="5">
        <f>TITRES_STAT!D2289</f>
        <v>5.9945000000000004</v>
      </c>
      <c r="C2286" s="2">
        <f t="shared" si="277"/>
        <v>-9.0999999999992198E-3</v>
      </c>
      <c r="D2286" s="2">
        <f t="shared" si="278"/>
        <v>5.9981200000000001</v>
      </c>
      <c r="E2286" s="2">
        <f t="shared" si="280"/>
        <v>5.9588899999999994</v>
      </c>
      <c r="F2286" s="2">
        <f t="shared" si="281"/>
        <v>5.9711999999999996</v>
      </c>
      <c r="G2286" s="2">
        <f t="shared" si="275"/>
        <v>5.8154540000000017</v>
      </c>
      <c r="H2286" s="2">
        <f t="shared" si="279"/>
        <v>4.7358525000000009</v>
      </c>
      <c r="I2286" s="2">
        <f t="array" ref="I2286">SUMPRODUCT(B2270:B2289, (ROW(B2270:B2289)-ROW(B2270)+1)) / (20*21/2)</f>
        <v>5.9965585714285723</v>
      </c>
      <c r="J2286" s="2">
        <f t="shared" si="282"/>
        <v>5.9456373663992252</v>
      </c>
      <c r="K2286" s="2">
        <f t="shared" si="276"/>
        <v>5.8028794466212243</v>
      </c>
    </row>
    <row r="2287" spans="1:11" ht="13.5" x14ac:dyDescent="0.25">
      <c r="A2287" s="3">
        <f>TITRES_STAT!B2290</f>
        <v>45632</v>
      </c>
      <c r="B2287" s="5">
        <f>TITRES_STAT!D2290</f>
        <v>5.9945000000000004</v>
      </c>
      <c r="C2287" s="2">
        <f t="shared" si="277"/>
        <v>0</v>
      </c>
      <c r="D2287" s="2">
        <f t="shared" si="278"/>
        <v>6.0109000000000012</v>
      </c>
      <c r="E2287" s="2">
        <f t="shared" si="280"/>
        <v>5.9652799999999999</v>
      </c>
      <c r="F2287" s="2">
        <f t="shared" si="281"/>
        <v>5.9734849999999993</v>
      </c>
      <c r="G2287" s="2">
        <f t="shared" si="275"/>
        <v>5.8222060000000022</v>
      </c>
      <c r="H2287" s="2">
        <f t="shared" si="279"/>
        <v>4.7510874999999997</v>
      </c>
      <c r="I2287" s="2">
        <f t="array" ref="I2287">SUMPRODUCT(B2271:B2290, (ROW(B2271:B2290)-ROW(B2271)+1)) / (20*21/2)</f>
        <v>6.0263671428571444</v>
      </c>
      <c r="J2287" s="2">
        <f t="shared" si="282"/>
        <v>5.9502909505516799</v>
      </c>
      <c r="K2287" s="2">
        <f t="shared" si="276"/>
        <v>5.8103939781262746</v>
      </c>
    </row>
    <row r="2288" spans="1:11" ht="13.5" x14ac:dyDescent="0.25">
      <c r="A2288" s="3">
        <f>TITRES_STAT!B2291</f>
        <v>45635</v>
      </c>
      <c r="B2288" s="5">
        <f>TITRES_STAT!D2291</f>
        <v>6.0491999999999999</v>
      </c>
      <c r="C2288" s="2">
        <f t="shared" si="277"/>
        <v>5.4699999999999527E-2</v>
      </c>
      <c r="D2288" s="2">
        <f t="shared" si="278"/>
        <v>6.0108999999999995</v>
      </c>
      <c r="E2288" s="2">
        <f t="shared" si="280"/>
        <v>5.9771400000000003</v>
      </c>
      <c r="F2288" s="2">
        <f t="shared" si="281"/>
        <v>5.9757649999999991</v>
      </c>
      <c r="G2288" s="2">
        <f t="shared" si="275"/>
        <v>5.8304180000000017</v>
      </c>
      <c r="H2288" s="2">
        <f t="shared" si="279"/>
        <v>4.7660905000000007</v>
      </c>
      <c r="I2288" s="2">
        <f t="array" ref="I2288">SUMPRODUCT(B2272:B2291, (ROW(B2272:B2291)-ROW(B2272)+1)) / (20*21/2)</f>
        <v>6.0549590476190467</v>
      </c>
      <c r="J2288" s="2">
        <f t="shared" si="282"/>
        <v>5.9597108600229483</v>
      </c>
      <c r="K2288" s="2">
        <f t="shared" si="276"/>
        <v>5.8197589201605382</v>
      </c>
    </row>
    <row r="2289" spans="1:11" ht="13.5" x14ac:dyDescent="0.25">
      <c r="A2289" s="3">
        <f>TITRES_STAT!B2292</f>
        <v>45636</v>
      </c>
      <c r="B2289" s="5">
        <f>TITRES_STAT!D2292</f>
        <v>6.1951999999999998</v>
      </c>
      <c r="C2289" s="2">
        <f t="shared" si="277"/>
        <v>0.14599999999999991</v>
      </c>
      <c r="D2289" s="2">
        <f t="shared" si="278"/>
        <v>6.0474000000000006</v>
      </c>
      <c r="E2289" s="2">
        <f t="shared" si="280"/>
        <v>6.0090700000000004</v>
      </c>
      <c r="F2289" s="2">
        <f t="shared" si="281"/>
        <v>5.9826099999999993</v>
      </c>
      <c r="G2289" s="2">
        <f t="shared" si="275"/>
        <v>5.8426440000000026</v>
      </c>
      <c r="H2289" s="2">
        <f t="shared" si="279"/>
        <v>4.7815710000000005</v>
      </c>
      <c r="I2289" s="2">
        <f t="array" ref="I2289">SUMPRODUCT(B2273:B2292, (ROW(B2273:B2292)-ROW(B2273)+1)) / (20*21/2)</f>
        <v>6.0832009523809534</v>
      </c>
      <c r="J2289" s="2">
        <f t="shared" si="282"/>
        <v>5.9821383971636193</v>
      </c>
      <c r="K2289" s="2">
        <f t="shared" si="276"/>
        <v>5.8344820997620852</v>
      </c>
    </row>
    <row r="2290" spans="1:11" ht="13.5" x14ac:dyDescent="0.25">
      <c r="A2290" s="3">
        <f>TITRES_STAT!B2293</f>
        <v>45637</v>
      </c>
      <c r="B2290" s="5">
        <f>TITRES_STAT!D2293</f>
        <v>6.2956000000000003</v>
      </c>
      <c r="C2290" s="2">
        <f t="shared" si="277"/>
        <v>0.10040000000000049</v>
      </c>
      <c r="D2290" s="2">
        <f t="shared" si="278"/>
        <v>6.1058000000000003</v>
      </c>
      <c r="E2290" s="2">
        <f t="shared" si="280"/>
        <v>6.0455699999999997</v>
      </c>
      <c r="F2290" s="2">
        <f t="shared" si="281"/>
        <v>5.9953850000000006</v>
      </c>
      <c r="G2290" s="2">
        <f t="shared" ref="G2290:G2353" si="283">AVERAGE(B2241:B2290)</f>
        <v>5.8577900000000023</v>
      </c>
      <c r="H2290" s="2">
        <f t="shared" si="279"/>
        <v>4.7975535000000011</v>
      </c>
      <c r="I2290" s="2">
        <f t="array" ref="I2290">SUMPRODUCT(B2274:B2293, (ROW(B2274:B2293)-ROW(B2274)+1)) / (20*21/2)</f>
        <v>6.1107452380952383</v>
      </c>
      <c r="J2290" s="2">
        <f t="shared" si="282"/>
        <v>6.0119918831480366</v>
      </c>
      <c r="K2290" s="2">
        <f t="shared" si="276"/>
        <v>5.8525651546733766</v>
      </c>
    </row>
    <row r="2291" spans="1:11" ht="13.5" x14ac:dyDescent="0.25">
      <c r="A2291" s="3">
        <f>TITRES_STAT!B2294</f>
        <v>45638</v>
      </c>
      <c r="B2291" s="5">
        <f>TITRES_STAT!D2294</f>
        <v>6.2956000000000003</v>
      </c>
      <c r="C2291" s="2">
        <f t="shared" si="277"/>
        <v>0</v>
      </c>
      <c r="D2291" s="2">
        <f t="shared" si="278"/>
        <v>6.1660200000000005</v>
      </c>
      <c r="E2291" s="2">
        <f t="shared" si="280"/>
        <v>6.0820699999999999</v>
      </c>
      <c r="F2291" s="2">
        <f t="shared" si="281"/>
        <v>6.0081600000000011</v>
      </c>
      <c r="G2291" s="2">
        <f t="shared" si="283"/>
        <v>5.8725719999999999</v>
      </c>
      <c r="H2291" s="2">
        <f t="shared" si="279"/>
        <v>4.8135780000000015</v>
      </c>
      <c r="I2291" s="2">
        <f t="array" ref="I2291">SUMPRODUCT(B2275:B2294, (ROW(B2275:B2294)-ROW(B2275)+1)) / (20*21/2)</f>
        <v>6.1358152380952387</v>
      </c>
      <c r="J2291" s="2">
        <f t="shared" si="282"/>
        <v>6.0390021799910807</v>
      </c>
      <c r="K2291" s="2">
        <f t="shared" ref="K2291:K2354" si="284">$K$4*B2291+(1-$K$4)*K2290</f>
        <v>5.8699390701763816</v>
      </c>
    </row>
    <row r="2292" spans="1:11" ht="13.5" x14ac:dyDescent="0.25">
      <c r="A2292" s="3">
        <f>TITRES_STAT!B2295</f>
        <v>45639</v>
      </c>
      <c r="B2292" s="5">
        <f>TITRES_STAT!D2295</f>
        <v>6.3047000000000004</v>
      </c>
      <c r="C2292" s="2">
        <f t="shared" si="277"/>
        <v>9.100000000000108E-3</v>
      </c>
      <c r="D2292" s="2">
        <f t="shared" si="278"/>
        <v>6.2280600000000002</v>
      </c>
      <c r="E2292" s="2">
        <f t="shared" si="280"/>
        <v>6.1194800000000003</v>
      </c>
      <c r="F2292" s="2">
        <f t="shared" si="281"/>
        <v>6.0245850000000001</v>
      </c>
      <c r="G2292" s="2">
        <f t="shared" si="283"/>
        <v>5.8889960000000006</v>
      </c>
      <c r="H2292" s="2">
        <f t="shared" si="279"/>
        <v>4.8297325000000004</v>
      </c>
      <c r="I2292" s="2">
        <f t="array" ref="I2292">SUMPRODUCT(B2276:B2295, (ROW(B2276:B2295)-ROW(B2276)+1)) / (20*21/2)</f>
        <v>6.158454285714285</v>
      </c>
      <c r="J2292" s="2">
        <f t="shared" si="282"/>
        <v>6.0643067342776451</v>
      </c>
      <c r="K2292" s="2">
        <f t="shared" si="284"/>
        <v>5.8869885184047588</v>
      </c>
    </row>
    <row r="2293" spans="1:11" ht="13.5" x14ac:dyDescent="0.25">
      <c r="A2293" s="3">
        <f>TITRES_STAT!B2296</f>
        <v>45642</v>
      </c>
      <c r="B2293" s="5">
        <f>TITRES_STAT!D2296</f>
        <v>6.3137999999999996</v>
      </c>
      <c r="C2293" s="2">
        <f t="shared" si="277"/>
        <v>9.0999999999992198E-3</v>
      </c>
      <c r="D2293" s="2">
        <f t="shared" si="278"/>
        <v>6.2809800000000005</v>
      </c>
      <c r="E2293" s="2">
        <f t="shared" si="280"/>
        <v>6.1459400000000004</v>
      </c>
      <c r="F2293" s="2">
        <f t="shared" si="281"/>
        <v>6.0414650000000005</v>
      </c>
      <c r="G2293" s="2">
        <f t="shared" si="283"/>
        <v>5.9043239999999999</v>
      </c>
      <c r="H2293" s="2">
        <f t="shared" si="279"/>
        <v>4.8461430000000005</v>
      </c>
      <c r="I2293" s="2">
        <f t="array" ref="I2293">SUMPRODUCT(B2277:B2296, (ROW(B2277:B2296)-ROW(B2277)+1)) / (20*21/2)</f>
        <v>6.1750028571428563</v>
      </c>
      <c r="J2293" s="2">
        <f t="shared" si="282"/>
        <v>6.088067997679774</v>
      </c>
      <c r="K2293" s="2">
        <f t="shared" si="284"/>
        <v>5.9037262235653571</v>
      </c>
    </row>
    <row r="2294" spans="1:11" ht="13.5" x14ac:dyDescent="0.25">
      <c r="A2294" s="3">
        <f>TITRES_STAT!B2297</f>
        <v>45644</v>
      </c>
      <c r="B2294" s="5">
        <f>TITRES_STAT!D2297</f>
        <v>6.3047000000000004</v>
      </c>
      <c r="C2294" s="2">
        <f t="shared" si="277"/>
        <v>-9.0999999999992198E-3</v>
      </c>
      <c r="D2294" s="2">
        <f t="shared" si="278"/>
        <v>6.30288</v>
      </c>
      <c r="E2294" s="2">
        <f t="shared" si="280"/>
        <v>6.1751400000000007</v>
      </c>
      <c r="F2294" s="2">
        <f t="shared" si="281"/>
        <v>6.0578899999999996</v>
      </c>
      <c r="G2294" s="2">
        <f t="shared" si="283"/>
        <v>5.9201999999999995</v>
      </c>
      <c r="H2294" s="2">
        <f t="shared" si="279"/>
        <v>4.8624660000000013</v>
      </c>
      <c r="I2294" s="2">
        <f t="array" ref="I2294">SUMPRODUCT(B2278:B2297, (ROW(B2278:B2297)-ROW(B2278)+1)) / (20*21/2)</f>
        <v>6.1854709523809532</v>
      </c>
      <c r="J2294" s="2">
        <f t="shared" si="282"/>
        <v>6.1086996169483676</v>
      </c>
      <c r="K2294" s="2">
        <f t="shared" si="284"/>
        <v>5.9194506853863231</v>
      </c>
    </row>
    <row r="2295" spans="1:11" ht="13.5" x14ac:dyDescent="0.25">
      <c r="A2295" s="3">
        <f>TITRES_STAT!B2298</f>
        <v>45645</v>
      </c>
      <c r="B2295" s="5">
        <f>TITRES_STAT!D2298</f>
        <v>6.2956000000000003</v>
      </c>
      <c r="C2295" s="2">
        <f t="shared" si="277"/>
        <v>-9.100000000000108E-3</v>
      </c>
      <c r="D2295" s="2">
        <f t="shared" si="278"/>
        <v>6.30288</v>
      </c>
      <c r="E2295" s="2">
        <f t="shared" si="280"/>
        <v>6.2043400000000002</v>
      </c>
      <c r="F2295" s="2">
        <f t="shared" si="281"/>
        <v>6.0761399999999997</v>
      </c>
      <c r="G2295" s="2">
        <f t="shared" si="283"/>
        <v>5.936075999999999</v>
      </c>
      <c r="H2295" s="2">
        <f t="shared" si="279"/>
        <v>4.8784905000000016</v>
      </c>
      <c r="I2295" s="2">
        <f t="array" ref="I2295">SUMPRODUCT(B2279:B2298, (ROW(B2279:B2298)-ROW(B2279)+1)) / (20*21/2)</f>
        <v>6.2068071428571434</v>
      </c>
      <c r="J2295" s="2">
        <f t="shared" si="282"/>
        <v>6.1264996534294758</v>
      </c>
      <c r="K2295" s="2">
        <f t="shared" si="284"/>
        <v>5.9342016389005856</v>
      </c>
    </row>
    <row r="2296" spans="1:11" ht="13.5" x14ac:dyDescent="0.25">
      <c r="A2296" s="3">
        <f>TITRES_STAT!B2299</f>
        <v>45646</v>
      </c>
      <c r="B2296" s="5">
        <f>TITRES_STAT!D2299</f>
        <v>6.2499000000000002</v>
      </c>
      <c r="C2296" s="2">
        <f t="shared" si="277"/>
        <v>-4.5700000000000074E-2</v>
      </c>
      <c r="D2296" s="2">
        <f t="shared" si="278"/>
        <v>6.2937400000000006</v>
      </c>
      <c r="E2296" s="2">
        <f t="shared" si="280"/>
        <v>6.2298799999999996</v>
      </c>
      <c r="F2296" s="2">
        <f t="shared" si="281"/>
        <v>6.0943849999999999</v>
      </c>
      <c r="G2296" s="2">
        <f t="shared" si="283"/>
        <v>5.9512220000000005</v>
      </c>
      <c r="H2296" s="2">
        <f t="shared" si="279"/>
        <v>4.894076000000001</v>
      </c>
      <c r="I2296" s="2">
        <f t="array" ref="I2296">SUMPRODUCT(B2280:B2299, (ROW(B2280:B2299)-ROW(B2280)+1)) / (20*21/2)</f>
        <v>6.2218790476190469</v>
      </c>
      <c r="J2296" s="2">
        <f t="shared" si="282"/>
        <v>6.1382520673885734</v>
      </c>
      <c r="K2296" s="2">
        <f t="shared" si="284"/>
        <v>5.9465819667868374</v>
      </c>
    </row>
    <row r="2297" spans="1:11" ht="13.5" x14ac:dyDescent="0.25">
      <c r="A2297" s="3">
        <f>TITRES_STAT!B2300</f>
        <v>45649</v>
      </c>
      <c r="B2297" s="5">
        <f>TITRES_STAT!D2300</f>
        <v>6.2042999999999999</v>
      </c>
      <c r="C2297" s="2">
        <f t="shared" si="277"/>
        <v>-4.5600000000000307E-2</v>
      </c>
      <c r="D2297" s="2">
        <f t="shared" si="278"/>
        <v>6.2736600000000005</v>
      </c>
      <c r="E2297" s="2">
        <f t="shared" si="280"/>
        <v>6.2508600000000003</v>
      </c>
      <c r="F2297" s="2">
        <f t="shared" si="281"/>
        <v>6.1080699999999997</v>
      </c>
      <c r="G2297" s="2">
        <f t="shared" si="283"/>
        <v>5.9643600000000001</v>
      </c>
      <c r="H2297" s="2">
        <f t="shared" si="279"/>
        <v>4.9094335000000022</v>
      </c>
      <c r="I2297" s="2">
        <f t="array" ref="I2297">SUMPRODUCT(B2281:B2300, (ROW(B2281:B2300)-ROW(B2281)+1)) / (20*21/2)</f>
        <v>6.234996190476191</v>
      </c>
      <c r="J2297" s="2">
        <f t="shared" si="282"/>
        <v>6.1445423466848998</v>
      </c>
      <c r="K2297" s="2">
        <f t="shared" si="284"/>
        <v>5.9566885563246084</v>
      </c>
    </row>
    <row r="2298" spans="1:11" ht="13.5" x14ac:dyDescent="0.25">
      <c r="A2298" s="3">
        <f>TITRES_STAT!B2301</f>
        <v>45650</v>
      </c>
      <c r="B2298" s="5">
        <f>TITRES_STAT!D2301</f>
        <v>6.3320999999999996</v>
      </c>
      <c r="C2298" s="2">
        <f t="shared" si="277"/>
        <v>0.12779999999999969</v>
      </c>
      <c r="D2298" s="2">
        <f t="shared" si="278"/>
        <v>6.2773200000000005</v>
      </c>
      <c r="E2298" s="2">
        <f t="shared" si="280"/>
        <v>6.2791499999999996</v>
      </c>
      <c r="F2298" s="2">
        <f t="shared" si="281"/>
        <v>6.128145</v>
      </c>
      <c r="G2298" s="2">
        <f t="shared" si="283"/>
        <v>5.9778640000000021</v>
      </c>
      <c r="H2298" s="2">
        <f t="shared" si="279"/>
        <v>4.9245035000000019</v>
      </c>
      <c r="I2298" s="2">
        <f t="array" ref="I2298">SUMPRODUCT(B2282:B2301, (ROW(B2282:B2301)-ROW(B2282)+1)) / (20*21/2)</f>
        <v>6.2386000000000008</v>
      </c>
      <c r="J2298" s="2">
        <f t="shared" si="282"/>
        <v>6.1624049803339567</v>
      </c>
      <c r="K2298" s="2">
        <f t="shared" si="284"/>
        <v>5.9714105737236434</v>
      </c>
    </row>
    <row r="2299" spans="1:11" ht="13.5" x14ac:dyDescent="0.25">
      <c r="A2299" s="3">
        <f>TITRES_STAT!B2302</f>
        <v>45651</v>
      </c>
      <c r="B2299" s="5">
        <f>TITRES_STAT!D2302</f>
        <v>6.2864000000000004</v>
      </c>
      <c r="C2299" s="2">
        <f t="shared" si="277"/>
        <v>-4.5699999999999186E-2</v>
      </c>
      <c r="D2299" s="2">
        <f t="shared" si="278"/>
        <v>6.2736600000000005</v>
      </c>
      <c r="E2299" s="2">
        <f t="shared" si="280"/>
        <v>6.2882699999999998</v>
      </c>
      <c r="F2299" s="2">
        <f t="shared" si="281"/>
        <v>6.1486700000000001</v>
      </c>
      <c r="G2299" s="2">
        <f t="shared" si="283"/>
        <v>5.9904540000000024</v>
      </c>
      <c r="H2299" s="2">
        <f t="shared" si="279"/>
        <v>4.9390085000000008</v>
      </c>
      <c r="I2299" s="2">
        <f t="array" ref="I2299">SUMPRODUCT(B2283:B2302, (ROW(B2283:B2302)-ROW(B2283)+1)) / (20*21/2)</f>
        <v>6.2435099999999997</v>
      </c>
      <c r="J2299" s="2">
        <f t="shared" si="282"/>
        <v>6.1742140298259613</v>
      </c>
      <c r="K2299" s="2">
        <f t="shared" si="284"/>
        <v>5.9837631002442855</v>
      </c>
    </row>
    <row r="2300" spans="1:11" ht="13.5" x14ac:dyDescent="0.25">
      <c r="A2300" s="3">
        <f>TITRES_STAT!B2303</f>
        <v>45652</v>
      </c>
      <c r="B2300" s="5">
        <f>TITRES_STAT!D2303</f>
        <v>6.2864000000000004</v>
      </c>
      <c r="C2300" s="2">
        <f t="shared" si="277"/>
        <v>0</v>
      </c>
      <c r="D2300" s="2">
        <f t="shared" si="278"/>
        <v>6.27182</v>
      </c>
      <c r="E2300" s="2">
        <f t="shared" si="280"/>
        <v>6.2873500000000009</v>
      </c>
      <c r="F2300" s="2">
        <f t="shared" si="281"/>
        <v>6.1664599999999998</v>
      </c>
      <c r="G2300" s="2">
        <f t="shared" si="283"/>
        <v>6.0059640000000014</v>
      </c>
      <c r="H2300" s="2">
        <f t="shared" si="279"/>
        <v>4.9530925000000012</v>
      </c>
      <c r="I2300" s="2">
        <f t="array" ref="I2300">SUMPRODUCT(B2284:B2303, (ROW(B2284:B2303)-ROW(B2284)+1)) / (20*21/2)</f>
        <v>6.2608909523809526</v>
      </c>
      <c r="J2300" s="2">
        <f t="shared" si="282"/>
        <v>6.1848984079377747</v>
      </c>
      <c r="K2300" s="2">
        <f t="shared" si="284"/>
        <v>5.9956312139601957</v>
      </c>
    </row>
    <row r="2301" spans="1:11" ht="13.5" x14ac:dyDescent="0.25">
      <c r="A2301" s="3">
        <f>TITRES_STAT!B2304</f>
        <v>45653</v>
      </c>
      <c r="B2301" s="5">
        <f>TITRES_STAT!D2304</f>
        <v>6.2042999999999999</v>
      </c>
      <c r="C2301" s="2">
        <f t="shared" si="277"/>
        <v>-8.2100000000000506E-2</v>
      </c>
      <c r="D2301" s="2">
        <f t="shared" si="278"/>
        <v>6.2627000000000006</v>
      </c>
      <c r="E2301" s="2">
        <f t="shared" si="280"/>
        <v>6.2782200000000001</v>
      </c>
      <c r="F2301" s="2">
        <f t="shared" si="281"/>
        <v>6.1801450000000004</v>
      </c>
      <c r="G2301" s="2">
        <f t="shared" si="283"/>
        <v>6.0181900000000006</v>
      </c>
      <c r="H2301" s="2">
        <f t="shared" si="279"/>
        <v>4.9664290000000015</v>
      </c>
      <c r="I2301" s="2">
        <f t="array" ref="I2301">SUMPRODUCT(B2285:B2304, (ROW(B2285:B2304)-ROW(B2285)+1)) / (20*21/2)</f>
        <v>6.2932123809523812</v>
      </c>
      <c r="J2301" s="2">
        <f t="shared" si="282"/>
        <v>6.1867461786103677</v>
      </c>
      <c r="K2301" s="2">
        <f t="shared" si="284"/>
        <v>6.0038143036088156</v>
      </c>
    </row>
    <row r="2302" spans="1:11" ht="13.5" x14ac:dyDescent="0.25">
      <c r="A2302" s="3">
        <f>TITRES_STAT!B2305</f>
        <v>45656</v>
      </c>
      <c r="B2302" s="5">
        <f>TITRES_STAT!D2305</f>
        <v>6.2317</v>
      </c>
      <c r="C2302" s="2">
        <f t="shared" si="277"/>
        <v>2.7400000000000091E-2</v>
      </c>
      <c r="D2302" s="2">
        <f t="shared" si="278"/>
        <v>6.2681800000000001</v>
      </c>
      <c r="E2302" s="2">
        <f t="shared" si="280"/>
        <v>6.2709200000000012</v>
      </c>
      <c r="F2302" s="2">
        <f t="shared" si="281"/>
        <v>6.1952000000000007</v>
      </c>
      <c r="G2302" s="2">
        <f t="shared" si="283"/>
        <v>6.0315120000000002</v>
      </c>
      <c r="H2302" s="2">
        <f t="shared" si="279"/>
        <v>4.9801550000000017</v>
      </c>
      <c r="I2302" s="2">
        <f t="array" ref="I2302">SUMPRODUCT(B2286:B2305, (ROW(B2286:B2305)-ROW(B2286)+1)) / (20*21/2)</f>
        <v>6.3316657142857142</v>
      </c>
      <c r="J2302" s="2">
        <f t="shared" si="282"/>
        <v>6.1910274949331896</v>
      </c>
      <c r="K2302" s="2">
        <f t="shared" si="284"/>
        <v>6.0127509975849414</v>
      </c>
    </row>
    <row r="2303" spans="1:11" ht="13.5" x14ac:dyDescent="0.25">
      <c r="A2303" s="3">
        <f>TITRES_STAT!B2306</f>
        <v>45657</v>
      </c>
      <c r="B2303" s="5">
        <f>TITRES_STAT!D2306</f>
        <v>6.3776999999999999</v>
      </c>
      <c r="C2303" s="2">
        <f t="shared" si="277"/>
        <v>0.14599999999999991</v>
      </c>
      <c r="D2303" s="2">
        <f t="shared" si="278"/>
        <v>6.2773000000000003</v>
      </c>
      <c r="E2303" s="2">
        <f t="shared" si="280"/>
        <v>6.2773100000000008</v>
      </c>
      <c r="F2303" s="2">
        <f t="shared" si="281"/>
        <v>6.2116249999999997</v>
      </c>
      <c r="G2303" s="2">
        <f t="shared" si="283"/>
        <v>6.0453800000000015</v>
      </c>
      <c r="H2303" s="2">
        <f t="shared" si="279"/>
        <v>4.995200500000001</v>
      </c>
      <c r="I2303" s="2">
        <f t="array" ref="I2303">SUMPRODUCT(B2287:B2306, (ROW(B2287:B2306)-ROW(B2287)+1)) / (20*21/2)</f>
        <v>6.3731538095238092</v>
      </c>
      <c r="J2303" s="2">
        <f t="shared" si="282"/>
        <v>6.2088058287490764</v>
      </c>
      <c r="K2303" s="2">
        <f t="shared" si="284"/>
        <v>6.0270627231698457</v>
      </c>
    </row>
    <row r="2304" spans="1:11" ht="13.5" x14ac:dyDescent="0.25">
      <c r="A2304" s="3">
        <f>TITRES_STAT!B2307</f>
        <v>45659</v>
      </c>
      <c r="B2304" s="5">
        <f>TITRES_STAT!D2307</f>
        <v>6.5510000000000002</v>
      </c>
      <c r="C2304" s="2">
        <f t="shared" si="277"/>
        <v>0.17330000000000023</v>
      </c>
      <c r="D2304" s="2">
        <f t="shared" si="278"/>
        <v>6.3302199999999997</v>
      </c>
      <c r="E2304" s="2">
        <f t="shared" si="280"/>
        <v>6.301940000000001</v>
      </c>
      <c r="F2304" s="2">
        <f t="shared" si="281"/>
        <v>6.2385400000000004</v>
      </c>
      <c r="G2304" s="2">
        <f t="shared" si="283"/>
        <v>6.0597960000000013</v>
      </c>
      <c r="H2304" s="2">
        <f t="shared" si="279"/>
        <v>5.0111545000000008</v>
      </c>
      <c r="I2304" s="2">
        <f t="array" ref="I2304">SUMPRODUCT(B2288:B2307, (ROW(B2288:B2307)-ROW(B2288)+1)) / (20*21/2)</f>
        <v>6.4051771428571422</v>
      </c>
      <c r="J2304" s="2">
        <f t="shared" si="282"/>
        <v>6.241395749820593</v>
      </c>
      <c r="K2304" s="2">
        <f t="shared" si="284"/>
        <v>6.0476092830455377</v>
      </c>
    </row>
    <row r="2305" spans="1:11" ht="13.5" x14ac:dyDescent="0.25">
      <c r="A2305" s="3">
        <f>TITRES_STAT!B2308</f>
        <v>45660</v>
      </c>
      <c r="B2305" s="5">
        <f>TITRES_STAT!D2308</f>
        <v>6.6422999999999996</v>
      </c>
      <c r="C2305" s="2">
        <f t="shared" si="277"/>
        <v>9.1299999999999493E-2</v>
      </c>
      <c r="D2305" s="2">
        <f t="shared" si="278"/>
        <v>6.4013999999999998</v>
      </c>
      <c r="E2305" s="2">
        <f t="shared" si="280"/>
        <v>6.3366100000000003</v>
      </c>
      <c r="F2305" s="2">
        <f t="shared" si="281"/>
        <v>6.2704750000000011</v>
      </c>
      <c r="G2305" s="2">
        <f t="shared" si="283"/>
        <v>6.0707460000000006</v>
      </c>
      <c r="H2305" s="2">
        <f t="shared" si="279"/>
        <v>5.0267230000000014</v>
      </c>
      <c r="I2305" s="2">
        <f t="array" ref="I2305">SUMPRODUCT(B2289:B2308, (ROW(B2289:B2308)-ROW(B2289)+1)) / (20*21/2)</f>
        <v>6.4358490476190475</v>
      </c>
      <c r="J2305" s="2">
        <f t="shared" si="282"/>
        <v>6.2795771069805362</v>
      </c>
      <c r="K2305" s="2">
        <f t="shared" si="284"/>
        <v>6.0709304876319869</v>
      </c>
    </row>
    <row r="2306" spans="1:11" ht="13.5" x14ac:dyDescent="0.25">
      <c r="A2306" s="3">
        <f>TITRES_STAT!B2309</f>
        <v>45663</v>
      </c>
      <c r="B2306" s="5">
        <f>TITRES_STAT!D2309</f>
        <v>6.7061000000000002</v>
      </c>
      <c r="C2306" s="2">
        <f t="shared" si="277"/>
        <v>6.3800000000000523E-2</v>
      </c>
      <c r="D2306" s="2">
        <f t="shared" si="278"/>
        <v>6.50176</v>
      </c>
      <c r="E2306" s="2">
        <f t="shared" si="280"/>
        <v>6.3822299999999998</v>
      </c>
      <c r="F2306" s="2">
        <f t="shared" si="281"/>
        <v>6.3060550000000015</v>
      </c>
      <c r="G2306" s="2">
        <f t="shared" si="283"/>
        <v>6.0807819999999992</v>
      </c>
      <c r="H2306" s="2">
        <f t="shared" si="279"/>
        <v>5.0429895000000009</v>
      </c>
      <c r="I2306" s="2">
        <f t="array" ref="I2306">SUMPRODUCT(B2290:B2309, (ROW(B2290:B2309)-ROW(B2290)+1)) / (20*21/2)</f>
        <v>6.4670861904761914</v>
      </c>
      <c r="J2306" s="2">
        <f t="shared" si="282"/>
        <v>6.3201983348871522</v>
      </c>
      <c r="K2306" s="2">
        <f t="shared" si="284"/>
        <v>6.0958390959601445</v>
      </c>
    </row>
    <row r="2307" spans="1:11" ht="13.5" x14ac:dyDescent="0.25">
      <c r="A2307" s="3">
        <f>TITRES_STAT!B2310</f>
        <v>45664</v>
      </c>
      <c r="B2307" s="5">
        <f>TITRES_STAT!D2310</f>
        <v>6.6422999999999996</v>
      </c>
      <c r="C2307" s="2">
        <f t="shared" si="277"/>
        <v>-6.3800000000000523E-2</v>
      </c>
      <c r="D2307" s="2">
        <f t="shared" si="278"/>
        <v>6.5838799999999988</v>
      </c>
      <c r="E2307" s="2">
        <f t="shared" si="280"/>
        <v>6.4260299999999999</v>
      </c>
      <c r="F2307" s="2">
        <f t="shared" si="281"/>
        <v>6.3384450000000019</v>
      </c>
      <c r="G2307" s="2">
        <f t="shared" si="283"/>
        <v>6.0953799999999978</v>
      </c>
      <c r="H2307" s="2">
        <f t="shared" si="279"/>
        <v>5.0589370000000011</v>
      </c>
      <c r="I2307" s="2">
        <f t="array" ref="I2307">SUMPRODUCT(B2291:B2310, (ROW(B2291:B2310)-ROW(B2291)+1)) / (20*21/2)</f>
        <v>6.488114761904761</v>
      </c>
      <c r="J2307" s="2">
        <f t="shared" si="282"/>
        <v>6.350874683945519</v>
      </c>
      <c r="K2307" s="2">
        <f t="shared" si="284"/>
        <v>6.1172689353342564</v>
      </c>
    </row>
    <row r="2308" spans="1:11" ht="13.5" x14ac:dyDescent="0.25">
      <c r="A2308" s="3">
        <f>TITRES_STAT!B2311</f>
        <v>45665</v>
      </c>
      <c r="B2308" s="5">
        <f>TITRES_STAT!D2311</f>
        <v>6.6604999999999999</v>
      </c>
      <c r="C2308" s="2">
        <f t="shared" ref="C2308:C2371" si="285">B2308-B2307</f>
        <v>1.8200000000000216E-2</v>
      </c>
      <c r="D2308" s="2">
        <f t="shared" si="278"/>
        <v>6.6404399999999999</v>
      </c>
      <c r="E2308" s="2">
        <f t="shared" si="280"/>
        <v>6.4588700000000001</v>
      </c>
      <c r="F2308" s="2">
        <f t="shared" si="281"/>
        <v>6.3690100000000012</v>
      </c>
      <c r="G2308" s="2">
        <f t="shared" si="283"/>
        <v>6.1136279999999985</v>
      </c>
      <c r="H2308" s="2">
        <f t="shared" si="279"/>
        <v>5.0750175000000004</v>
      </c>
      <c r="I2308" s="2">
        <f t="array" ref="I2308">SUMPRODUCT(B2292:B2311, (ROW(B2292:B2311)-ROW(B2292)+1)) / (20*21/2)</f>
        <v>6.5137085714285714</v>
      </c>
      <c r="J2308" s="2">
        <f t="shared" si="282"/>
        <v>6.3803628092840405</v>
      </c>
      <c r="K2308" s="2">
        <f t="shared" si="284"/>
        <v>6.1385721143407563</v>
      </c>
    </row>
    <row r="2309" spans="1:11" ht="13.5" x14ac:dyDescent="0.25">
      <c r="A2309" s="3">
        <f>TITRES_STAT!B2312</f>
        <v>45666</v>
      </c>
      <c r="B2309" s="5">
        <f>TITRES_STAT!D2312</f>
        <v>6.6970000000000001</v>
      </c>
      <c r="C2309" s="2">
        <f t="shared" si="285"/>
        <v>3.6500000000000199E-2</v>
      </c>
      <c r="D2309" s="2">
        <f t="shared" si="278"/>
        <v>6.6696399999999993</v>
      </c>
      <c r="E2309" s="2">
        <f t="shared" si="280"/>
        <v>6.4999299999999991</v>
      </c>
      <c r="F2309" s="2">
        <f t="shared" si="281"/>
        <v>6.3941000000000017</v>
      </c>
      <c r="G2309" s="2">
        <f t="shared" si="283"/>
        <v>6.1302339999999989</v>
      </c>
      <c r="H2309" s="2">
        <f t="shared" si="279"/>
        <v>5.0914070000000011</v>
      </c>
      <c r="I2309" s="2">
        <f t="array" ref="I2309">SUMPRODUCT(B2293:B2312, (ROW(B2293:B2312)-ROW(B2293)+1)) / (20*21/2)</f>
        <v>6.5392109523809525</v>
      </c>
      <c r="J2309" s="2">
        <f t="shared" si="282"/>
        <v>6.4105187322093702</v>
      </c>
      <c r="K2309" s="2">
        <f t="shared" si="284"/>
        <v>6.1604712471117073</v>
      </c>
    </row>
    <row r="2310" spans="1:11" ht="13.5" x14ac:dyDescent="0.25">
      <c r="A2310" s="3">
        <f>TITRES_STAT!B2313</f>
        <v>45667</v>
      </c>
      <c r="B2310" s="5">
        <f>TITRES_STAT!D2313</f>
        <v>6.6148999999999996</v>
      </c>
      <c r="C2310" s="2">
        <f t="shared" si="285"/>
        <v>-8.2100000000000506E-2</v>
      </c>
      <c r="D2310" s="2">
        <f t="shared" ref="D2310:D2373" si="286">AVERAGE(B2306:B2310)</f>
        <v>6.6641599999999999</v>
      </c>
      <c r="E2310" s="2">
        <f t="shared" si="280"/>
        <v>6.5327799999999998</v>
      </c>
      <c r="F2310" s="2">
        <f t="shared" si="281"/>
        <v>6.4100650000000012</v>
      </c>
      <c r="G2310" s="2">
        <f t="shared" si="283"/>
        <v>6.1441019999999993</v>
      </c>
      <c r="H2310" s="2">
        <f t="shared" si="279"/>
        <v>5.1069230000000019</v>
      </c>
      <c r="I2310" s="2">
        <f t="array" ref="I2310">SUMPRODUCT(B2294:B2313, (ROW(B2294:B2313)-ROW(B2294)+1)) / (20*21/2)</f>
        <v>6.5845690476190475</v>
      </c>
      <c r="J2310" s="2">
        <f t="shared" si="282"/>
        <v>6.4299836148560967</v>
      </c>
      <c r="K2310" s="2">
        <f t="shared" si="284"/>
        <v>6.1782919825190916</v>
      </c>
    </row>
    <row r="2311" spans="1:11" ht="13.5" x14ac:dyDescent="0.25">
      <c r="A2311" s="3">
        <f>TITRES_STAT!B2314</f>
        <v>45670</v>
      </c>
      <c r="B2311" s="5">
        <f>TITRES_STAT!D2314</f>
        <v>6.6787999999999998</v>
      </c>
      <c r="C2311" s="2">
        <f t="shared" si="285"/>
        <v>6.390000000000029E-2</v>
      </c>
      <c r="D2311" s="2">
        <f t="shared" si="286"/>
        <v>6.6587000000000005</v>
      </c>
      <c r="E2311" s="2">
        <f t="shared" si="280"/>
        <v>6.5802300000000002</v>
      </c>
      <c r="F2311" s="2">
        <f t="shared" si="281"/>
        <v>6.4292250000000024</v>
      </c>
      <c r="G2311" s="2">
        <f t="shared" si="283"/>
        <v>6.1594299999999986</v>
      </c>
      <c r="H2311" s="2">
        <f t="shared" si="279"/>
        <v>5.1230530000000014</v>
      </c>
      <c r="I2311" s="2">
        <f t="array" ref="I2311">SUMPRODUCT(B2295:B2314, (ROW(B2295:B2314)-ROW(B2295)+1)) / (20*21/2)</f>
        <v>6.6278828571428567</v>
      </c>
      <c r="J2311" s="2">
        <f t="shared" si="282"/>
        <v>6.45368041344123</v>
      </c>
      <c r="K2311" s="2">
        <f t="shared" si="284"/>
        <v>6.1979197479104995</v>
      </c>
    </row>
    <row r="2312" spans="1:11" ht="13.5" x14ac:dyDescent="0.25">
      <c r="A2312" s="3">
        <f>TITRES_STAT!B2315</f>
        <v>45671</v>
      </c>
      <c r="B2312" s="5">
        <f>TITRES_STAT!D2315</f>
        <v>6.6970000000000001</v>
      </c>
      <c r="C2312" s="2">
        <f t="shared" si="285"/>
        <v>1.8200000000000216E-2</v>
      </c>
      <c r="D2312" s="2">
        <f t="shared" si="286"/>
        <v>6.6696399999999993</v>
      </c>
      <c r="E2312" s="2">
        <f t="shared" si="280"/>
        <v>6.62676</v>
      </c>
      <c r="F2312" s="2">
        <f t="shared" si="281"/>
        <v>6.4488400000000015</v>
      </c>
      <c r="G2312" s="2">
        <f t="shared" si="283"/>
        <v>6.1756699999999993</v>
      </c>
      <c r="H2312" s="2">
        <f t="shared" si="279"/>
        <v>5.1394425000000012</v>
      </c>
      <c r="I2312" s="2">
        <f t="array" ref="I2312">SUMPRODUCT(B2296:B2315, (ROW(B2296:B2315)-ROW(B2296)+1)) / (20*21/2)</f>
        <v>6.6638561904761913</v>
      </c>
      <c r="J2312" s="2">
        <f t="shared" si="282"/>
        <v>6.4768537073992078</v>
      </c>
      <c r="K2312" s="2">
        <f t="shared" si="284"/>
        <v>6.2174915225022449</v>
      </c>
    </row>
    <row r="2313" spans="1:11" ht="13.5" x14ac:dyDescent="0.25">
      <c r="A2313" s="3">
        <f>TITRES_STAT!B2316</f>
        <v>45672</v>
      </c>
      <c r="B2313" s="5">
        <f>TITRES_STAT!D2316</f>
        <v>6.9250999999999996</v>
      </c>
      <c r="C2313" s="2">
        <f t="shared" si="285"/>
        <v>0.22809999999999953</v>
      </c>
      <c r="D2313" s="2">
        <f t="shared" si="286"/>
        <v>6.7225599999999996</v>
      </c>
      <c r="E2313" s="2">
        <f t="shared" si="280"/>
        <v>6.6814999999999998</v>
      </c>
      <c r="F2313" s="2">
        <f t="shared" si="281"/>
        <v>6.4794050000000016</v>
      </c>
      <c r="G2313" s="2">
        <f t="shared" si="283"/>
        <v>6.1968379999999978</v>
      </c>
      <c r="H2313" s="2">
        <f t="shared" si="279"/>
        <v>5.156972500000002</v>
      </c>
      <c r="I2313" s="2">
        <f t="array" ref="I2313">SUMPRODUCT(B2297:B2316, (ROW(B2297:B2316)-ROW(B2297)+1)) / (20*21/2)</f>
        <v>6.6900533333333332</v>
      </c>
      <c r="J2313" s="2">
        <f t="shared" si="282"/>
        <v>6.5195438305040447</v>
      </c>
      <c r="K2313" s="2">
        <f t="shared" si="284"/>
        <v>6.24524087456098</v>
      </c>
    </row>
    <row r="2314" spans="1:11" ht="13.5" x14ac:dyDescent="0.25">
      <c r="A2314" s="3">
        <f>TITRES_STAT!B2317</f>
        <v>45673</v>
      </c>
      <c r="B2314" s="5">
        <f>TITRES_STAT!D2317</f>
        <v>6.9341999999999997</v>
      </c>
      <c r="C2314" s="2">
        <f t="shared" si="285"/>
        <v>9.100000000000108E-3</v>
      </c>
      <c r="D2314" s="2">
        <f t="shared" si="286"/>
        <v>6.7700000000000005</v>
      </c>
      <c r="E2314" s="2">
        <f t="shared" si="280"/>
        <v>6.7198200000000003</v>
      </c>
      <c r="F2314" s="2">
        <f t="shared" si="281"/>
        <v>6.510880000000002</v>
      </c>
      <c r="G2314" s="2">
        <f t="shared" si="283"/>
        <v>6.2192819999999998</v>
      </c>
      <c r="H2314" s="2">
        <f t="shared" ref="H2314:H2377" si="287">AVERAGE(B2115:B2314)</f>
        <v>5.1748005000000008</v>
      </c>
      <c r="I2314" s="2">
        <f t="array" ref="I2314">SUMPRODUCT(B2298:B2317, (ROW(B2298:B2317)-ROW(B2298)+1)) / (20*21/2)</f>
        <v>6.7074804761904767</v>
      </c>
      <c r="J2314" s="2">
        <f t="shared" si="282"/>
        <v>6.5590348942655643</v>
      </c>
      <c r="K2314" s="2">
        <f t="shared" si="284"/>
        <v>6.2722588794801579</v>
      </c>
    </row>
    <row r="2315" spans="1:11" ht="13.5" x14ac:dyDescent="0.25">
      <c r="A2315" s="3">
        <f>TITRES_STAT!B2318</f>
        <v>45674</v>
      </c>
      <c r="B2315" s="5">
        <f>TITRES_STAT!D2318</f>
        <v>6.8886000000000003</v>
      </c>
      <c r="C2315" s="2">
        <f t="shared" si="285"/>
        <v>-4.5599999999999419E-2</v>
      </c>
      <c r="D2315" s="2">
        <f t="shared" si="286"/>
        <v>6.8247400000000003</v>
      </c>
      <c r="E2315" s="2">
        <f t="shared" si="280"/>
        <v>6.7444500000000005</v>
      </c>
      <c r="F2315" s="2">
        <f t="shared" si="281"/>
        <v>6.5405300000000013</v>
      </c>
      <c r="G2315" s="2">
        <f t="shared" si="283"/>
        <v>6.2413619999999987</v>
      </c>
      <c r="H2315" s="2">
        <f t="shared" si="287"/>
        <v>5.1924005000000024</v>
      </c>
      <c r="I2315" s="2">
        <f t="array" ref="I2315">SUMPRODUCT(B2299:B2318, (ROW(B2299:B2318)-ROW(B2299)+1)) / (20*21/2)</f>
        <v>6.722300476190477</v>
      </c>
      <c r="J2315" s="2">
        <f t="shared" si="282"/>
        <v>6.5904220471926536</v>
      </c>
      <c r="K2315" s="2">
        <f t="shared" si="284"/>
        <v>6.2964291195005435</v>
      </c>
    </row>
    <row r="2316" spans="1:11" ht="13.5" x14ac:dyDescent="0.25">
      <c r="A2316" s="3">
        <f>TITRES_STAT!B2319</f>
        <v>45677</v>
      </c>
      <c r="B2316" s="5">
        <f>TITRES_STAT!D2319</f>
        <v>6.8155999999999999</v>
      </c>
      <c r="C2316" s="2">
        <f t="shared" si="285"/>
        <v>-7.3000000000000398E-2</v>
      </c>
      <c r="D2316" s="2">
        <f t="shared" si="286"/>
        <v>6.8521000000000001</v>
      </c>
      <c r="E2316" s="2">
        <f t="shared" ref="E2316:E2379" si="288">AVERAGE(B2307:B2316)</f>
        <v>6.7553999999999998</v>
      </c>
      <c r="F2316" s="2">
        <f t="shared" si="281"/>
        <v>6.5688150000000007</v>
      </c>
      <c r="G2316" s="2">
        <f t="shared" si="283"/>
        <v>6.2619819999999997</v>
      </c>
      <c r="H2316" s="2">
        <f t="shared" si="287"/>
        <v>5.2097200000000017</v>
      </c>
      <c r="I2316" s="2">
        <f t="array" ref="I2316">SUMPRODUCT(B2300:B2319, (ROW(B2300:B2319)-ROW(B2300)+1)) / (20*21/2)</f>
        <v>6.7342457142857155</v>
      </c>
      <c r="J2316" s="2">
        <f t="shared" si="282"/>
        <v>6.6118675665076392</v>
      </c>
      <c r="K2316" s="2">
        <f t="shared" si="284"/>
        <v>6.316788761873072</v>
      </c>
    </row>
    <row r="2317" spans="1:11" ht="13.5" x14ac:dyDescent="0.25">
      <c r="A2317" s="3">
        <f>TITRES_STAT!B2320</f>
        <v>45678</v>
      </c>
      <c r="B2317" s="5">
        <f>TITRES_STAT!D2320</f>
        <v>6.7518000000000002</v>
      </c>
      <c r="C2317" s="2">
        <f t="shared" si="285"/>
        <v>-6.3799999999999635E-2</v>
      </c>
      <c r="D2317" s="2">
        <f t="shared" si="286"/>
        <v>6.8630599999999999</v>
      </c>
      <c r="E2317" s="2">
        <f t="shared" si="288"/>
        <v>6.7663500000000001</v>
      </c>
      <c r="F2317" s="2">
        <f t="shared" si="281"/>
        <v>6.59619</v>
      </c>
      <c r="G2317" s="2">
        <f t="shared" si="283"/>
        <v>6.2780419999999992</v>
      </c>
      <c r="H2317" s="2">
        <f t="shared" si="287"/>
        <v>5.2267205000000025</v>
      </c>
      <c r="I2317" s="2">
        <f t="array" ref="I2317">SUMPRODUCT(B2301:B2320, (ROW(B2301:B2320)-ROW(B2301)+1)) / (20*21/2)</f>
        <v>6.7414185714285733</v>
      </c>
      <c r="J2317" s="2">
        <f t="shared" si="282"/>
        <v>6.6251944649354826</v>
      </c>
      <c r="K2317" s="2">
        <f t="shared" si="284"/>
        <v>6.3338480261133441</v>
      </c>
    </row>
    <row r="2318" spans="1:11" ht="13.5" x14ac:dyDescent="0.25">
      <c r="A2318" s="3">
        <f>TITRES_STAT!B2321</f>
        <v>45679</v>
      </c>
      <c r="B2318" s="5">
        <f>TITRES_STAT!D2321</f>
        <v>6.7518000000000002</v>
      </c>
      <c r="C2318" s="2">
        <f t="shared" si="285"/>
        <v>0</v>
      </c>
      <c r="D2318" s="2">
        <f t="shared" si="286"/>
        <v>6.8284000000000002</v>
      </c>
      <c r="E2318" s="2">
        <f t="shared" si="288"/>
        <v>6.7754799999999999</v>
      </c>
      <c r="F2318" s="2">
        <f t="shared" si="281"/>
        <v>6.6171750000000005</v>
      </c>
      <c r="G2318" s="2">
        <f t="shared" si="283"/>
        <v>6.2930059999999992</v>
      </c>
      <c r="H2318" s="2">
        <f t="shared" si="287"/>
        <v>5.2439735000000027</v>
      </c>
      <c r="I2318" s="2">
        <f t="array" ref="I2318">SUMPRODUCT(B2302:B2321, (ROW(B2302:B2321)-ROW(B2302)+1)) / (20*21/2)</f>
        <v>6.7508919047619047</v>
      </c>
      <c r="J2318" s="2">
        <f t="shared" si="282"/>
        <v>6.6372521349416269</v>
      </c>
      <c r="K2318" s="2">
        <f t="shared" si="284"/>
        <v>6.3502382995990958</v>
      </c>
    </row>
    <row r="2319" spans="1:11" ht="13.5" x14ac:dyDescent="0.25">
      <c r="A2319" s="3">
        <f>TITRES_STAT!B2322</f>
        <v>45680</v>
      </c>
      <c r="B2319" s="5">
        <f>TITRES_STAT!D2322</f>
        <v>6.7426000000000004</v>
      </c>
      <c r="C2319" s="2">
        <f t="shared" si="285"/>
        <v>-9.1999999999998749E-3</v>
      </c>
      <c r="D2319" s="2">
        <f t="shared" si="286"/>
        <v>6.7900800000000006</v>
      </c>
      <c r="E2319" s="2">
        <f t="shared" si="288"/>
        <v>6.7800400000000014</v>
      </c>
      <c r="F2319" s="2">
        <f t="shared" si="281"/>
        <v>6.6399850000000002</v>
      </c>
      <c r="G2319" s="2">
        <f t="shared" si="283"/>
        <v>6.3066919999999991</v>
      </c>
      <c r="H2319" s="2">
        <f t="shared" si="287"/>
        <v>5.2606750000000035</v>
      </c>
      <c r="I2319" s="2">
        <f t="array" ref="I2319">SUMPRODUCT(B2303:B2322, (ROW(B2303:B2322)-ROW(B2303)+1)) / (20*21/2)</f>
        <v>6.7438099999999999</v>
      </c>
      <c r="J2319" s="2">
        <f t="shared" si="282"/>
        <v>6.6472852649471861</v>
      </c>
      <c r="K2319" s="2">
        <f t="shared" si="284"/>
        <v>6.3656250329481514</v>
      </c>
    </row>
    <row r="2320" spans="1:11" ht="13.5" x14ac:dyDescent="0.25">
      <c r="A2320" s="3">
        <f>TITRES_STAT!B2323</f>
        <v>45681</v>
      </c>
      <c r="B2320" s="5">
        <f>TITRES_STAT!D2323</f>
        <v>6.7153</v>
      </c>
      <c r="C2320" s="2">
        <f t="shared" si="285"/>
        <v>-2.7300000000000324E-2</v>
      </c>
      <c r="D2320" s="2">
        <f t="shared" si="286"/>
        <v>6.7554199999999991</v>
      </c>
      <c r="E2320" s="2">
        <f t="shared" si="288"/>
        <v>6.7900800000000014</v>
      </c>
      <c r="F2320" s="2">
        <f t="shared" si="281"/>
        <v>6.6614300000000002</v>
      </c>
      <c r="G2320" s="2">
        <f t="shared" si="283"/>
        <v>6.3201959999999993</v>
      </c>
      <c r="H2320" s="2">
        <f t="shared" si="287"/>
        <v>5.2771980000000029</v>
      </c>
      <c r="I2320" s="2">
        <f t="array" ref="I2320">SUMPRODUCT(B2304:B2323, (ROW(B2304:B2323)-ROW(B2304)+1)) / (20*21/2)</f>
        <v>6.7262176190476195</v>
      </c>
      <c r="J2320" s="2">
        <f t="shared" si="282"/>
        <v>6.6537628587617395</v>
      </c>
      <c r="K2320" s="2">
        <f t="shared" si="284"/>
        <v>6.3793377767541068</v>
      </c>
    </row>
    <row r="2321" spans="1:11" ht="13.5" x14ac:dyDescent="0.25">
      <c r="A2321" s="3">
        <f>TITRES_STAT!B2324</f>
        <v>45684</v>
      </c>
      <c r="B2321" s="5">
        <f>TITRES_STAT!D2324</f>
        <v>6.7609000000000004</v>
      </c>
      <c r="C2321" s="2">
        <f t="shared" si="285"/>
        <v>4.5600000000000307E-2</v>
      </c>
      <c r="D2321" s="2">
        <f t="shared" si="286"/>
        <v>6.7444800000000003</v>
      </c>
      <c r="E2321" s="2">
        <f t="shared" si="288"/>
        <v>6.7982900000000015</v>
      </c>
      <c r="F2321" s="2">
        <f t="shared" si="281"/>
        <v>6.68926</v>
      </c>
      <c r="G2321" s="2">
        <f t="shared" si="283"/>
        <v>6.3346119999999999</v>
      </c>
      <c r="H2321" s="2">
        <f t="shared" si="287"/>
        <v>5.2937385000000026</v>
      </c>
      <c r="I2321" s="2">
        <f t="array" ref="I2321">SUMPRODUCT(B2305:B2324, (ROW(B2305:B2324)-ROW(B2305)+1)) / (20*21/2)</f>
        <v>6.7035776190476186</v>
      </c>
      <c r="J2321" s="2">
        <f t="shared" si="282"/>
        <v>6.6639663960225262</v>
      </c>
      <c r="K2321" s="2">
        <f t="shared" si="284"/>
        <v>6.3943010011951218</v>
      </c>
    </row>
    <row r="2322" spans="1:11" ht="13.5" x14ac:dyDescent="0.25">
      <c r="A2322" s="3">
        <f>TITRES_STAT!B2325</f>
        <v>45685</v>
      </c>
      <c r="B2322" s="5">
        <f>TITRES_STAT!D2325</f>
        <v>6.6148999999999996</v>
      </c>
      <c r="C2322" s="2">
        <f t="shared" si="285"/>
        <v>-0.1460000000000008</v>
      </c>
      <c r="D2322" s="2">
        <f t="shared" si="286"/>
        <v>6.7171000000000003</v>
      </c>
      <c r="E2322" s="2">
        <f t="shared" si="288"/>
        <v>6.7900800000000006</v>
      </c>
      <c r="F2322" s="2">
        <f t="shared" si="281"/>
        <v>6.7084200000000012</v>
      </c>
      <c r="G2322" s="2">
        <f t="shared" si="283"/>
        <v>6.3473859999999993</v>
      </c>
      <c r="H2322" s="2">
        <f t="shared" si="287"/>
        <v>5.3095910000000037</v>
      </c>
      <c r="I2322" s="2">
        <f t="array" ref="I2322">SUMPRODUCT(B2306:B2325, (ROW(B2306:B2325)-ROW(B2306)+1)) / (20*21/2)</f>
        <v>6.6769423809523802</v>
      </c>
      <c r="J2322" s="2">
        <f t="shared" si="282"/>
        <v>6.6592934059251423</v>
      </c>
      <c r="K2322" s="2">
        <f t="shared" si="284"/>
        <v>6.4029519423247248</v>
      </c>
    </row>
    <row r="2323" spans="1:11" ht="13.5" x14ac:dyDescent="0.25">
      <c r="A2323" s="3">
        <f>TITRES_STAT!B2326</f>
        <v>45686</v>
      </c>
      <c r="B2323" s="5">
        <f>TITRES_STAT!D2326</f>
        <v>6.5236999999999998</v>
      </c>
      <c r="C2323" s="2">
        <f t="shared" si="285"/>
        <v>-9.1199999999999726E-2</v>
      </c>
      <c r="D2323" s="2">
        <f t="shared" si="286"/>
        <v>6.6714799999999999</v>
      </c>
      <c r="E2323" s="2">
        <f t="shared" si="288"/>
        <v>6.7499400000000005</v>
      </c>
      <c r="F2323" s="2">
        <f t="shared" si="281"/>
        <v>6.7157200000000001</v>
      </c>
      <c r="G2323" s="2">
        <f t="shared" si="283"/>
        <v>6.3583359999999995</v>
      </c>
      <c r="H2323" s="2">
        <f t="shared" si="287"/>
        <v>5.3252825000000037</v>
      </c>
      <c r="I2323" s="2">
        <f t="array" ref="I2323">SUMPRODUCT(B2307:B2326, (ROW(B2307:B2326)-ROW(B2307)+1)) / (20*21/2)</f>
        <v>6.6556495238095241</v>
      </c>
      <c r="J2323" s="2">
        <f t="shared" si="282"/>
        <v>6.6463797482179858</v>
      </c>
      <c r="K2323" s="2">
        <f t="shared" si="284"/>
        <v>6.4076871602727747</v>
      </c>
    </row>
    <row r="2324" spans="1:11" ht="13.5" x14ac:dyDescent="0.25">
      <c r="A2324" s="3">
        <f>TITRES_STAT!B2327</f>
        <v>45687</v>
      </c>
      <c r="B2324" s="5">
        <f>TITRES_STAT!D2327</f>
        <v>6.4779999999999998</v>
      </c>
      <c r="C2324" s="2">
        <f t="shared" si="285"/>
        <v>-4.5700000000000074E-2</v>
      </c>
      <c r="D2324" s="2">
        <f t="shared" si="286"/>
        <v>6.6185600000000004</v>
      </c>
      <c r="E2324" s="2">
        <f t="shared" si="288"/>
        <v>6.7043200000000001</v>
      </c>
      <c r="F2324" s="2">
        <f t="shared" ref="F2324:F2387" si="289">AVERAGE(B2305:B2324)</f>
        <v>6.7120700000000015</v>
      </c>
      <c r="G2324" s="2">
        <f t="shared" si="283"/>
        <v>6.3683720000000008</v>
      </c>
      <c r="H2324" s="2">
        <f t="shared" si="287"/>
        <v>5.3408295000000043</v>
      </c>
      <c r="I2324" s="2">
        <f t="array" ref="I2324">SUMPRODUCT(B2308:B2327, (ROW(B2308:B2327)-ROW(B2308)+1)) / (20*21/2)</f>
        <v>6.6415285714285721</v>
      </c>
      <c r="J2324" s="2">
        <f t="shared" si="282"/>
        <v>6.6303435817210348</v>
      </c>
      <c r="K2324" s="2">
        <f t="shared" si="284"/>
        <v>6.4104445265365877</v>
      </c>
    </row>
    <row r="2325" spans="1:11" ht="13.5" x14ac:dyDescent="0.25">
      <c r="A2325" s="3">
        <f>TITRES_STAT!B2328</f>
        <v>45688</v>
      </c>
      <c r="B2325" s="5">
        <f>TITRES_STAT!D2328</f>
        <v>6.4324000000000003</v>
      </c>
      <c r="C2325" s="2">
        <f t="shared" si="285"/>
        <v>-4.5599999999999419E-2</v>
      </c>
      <c r="D2325" s="2">
        <f t="shared" si="286"/>
        <v>6.5619800000000001</v>
      </c>
      <c r="E2325" s="2">
        <f t="shared" si="288"/>
        <v>6.6586999999999987</v>
      </c>
      <c r="F2325" s="2">
        <f t="shared" si="289"/>
        <v>6.7015750000000009</v>
      </c>
      <c r="G2325" s="2">
        <f t="shared" si="283"/>
        <v>6.3784079999999985</v>
      </c>
      <c r="H2325" s="2">
        <f t="shared" si="287"/>
        <v>5.3558115000000042</v>
      </c>
      <c r="I2325" s="2">
        <f t="array" ref="I2325">SUMPRODUCT(B2309:B2328, (ROW(B2309:B2328)-ROW(B2309)+1)) / (20*21/2)</f>
        <v>6.6218000000000012</v>
      </c>
      <c r="J2325" s="2">
        <f t="shared" ref="J2325:J2388" si="290">$J$4*B2325+J2324*(1-$J$4)</f>
        <v>6.611491812033317</v>
      </c>
      <c r="K2325" s="2">
        <f t="shared" si="284"/>
        <v>6.411305525495937</v>
      </c>
    </row>
    <row r="2326" spans="1:11" ht="13.5" x14ac:dyDescent="0.25">
      <c r="A2326" s="3">
        <f>TITRES_STAT!B2329</f>
        <v>45691</v>
      </c>
      <c r="B2326" s="5">
        <f>TITRES_STAT!D2329</f>
        <v>6.4779999999999998</v>
      </c>
      <c r="C2326" s="2">
        <f t="shared" si="285"/>
        <v>4.5599999999999419E-2</v>
      </c>
      <c r="D2326" s="2">
        <f t="shared" si="286"/>
        <v>6.5053999999999998</v>
      </c>
      <c r="E2326" s="2">
        <f t="shared" si="288"/>
        <v>6.6249399999999996</v>
      </c>
      <c r="F2326" s="2">
        <f t="shared" si="289"/>
        <v>6.6901700000000002</v>
      </c>
      <c r="G2326" s="2">
        <f t="shared" si="283"/>
        <v>6.3902679999999989</v>
      </c>
      <c r="H2326" s="2">
        <f t="shared" si="287"/>
        <v>5.3713585000000048</v>
      </c>
      <c r="I2326" s="2">
        <f t="array" ref="I2326">SUMPRODUCT(B2310:B2329, (ROW(B2310:B2329)-ROW(B2310)+1)) / (20*21/2)</f>
        <v>6.5899119047619044</v>
      </c>
      <c r="J2326" s="2">
        <f t="shared" si="290"/>
        <v>6.5987783061253822</v>
      </c>
      <c r="K2326" s="2">
        <f t="shared" si="284"/>
        <v>6.4139209950843323</v>
      </c>
    </row>
    <row r="2327" spans="1:11" ht="13.5" x14ac:dyDescent="0.25">
      <c r="A2327" s="3">
        <f>TITRES_STAT!B2330</f>
        <v>45692</v>
      </c>
      <c r="B2327" s="5">
        <f>TITRES_STAT!D2330</f>
        <v>6.5419</v>
      </c>
      <c r="C2327" s="2">
        <f t="shared" si="285"/>
        <v>6.390000000000029E-2</v>
      </c>
      <c r="D2327" s="2">
        <f t="shared" si="286"/>
        <v>6.4908000000000001</v>
      </c>
      <c r="E2327" s="2">
        <f t="shared" si="288"/>
        <v>6.6039500000000002</v>
      </c>
      <c r="F2327" s="2">
        <f t="shared" si="289"/>
        <v>6.6851500000000001</v>
      </c>
      <c r="G2327" s="2">
        <f t="shared" si="283"/>
        <v>6.402493999999999</v>
      </c>
      <c r="H2327" s="2">
        <f t="shared" si="287"/>
        <v>5.3868880000000035</v>
      </c>
      <c r="I2327" s="2">
        <f t="array" ref="I2327">SUMPRODUCT(B2311:B2330, (ROW(B2311:B2330)-ROW(B2311)+1)) / (20*21/2)</f>
        <v>6.5527657142857141</v>
      </c>
      <c r="J2327" s="2">
        <f t="shared" si="290"/>
        <v>6.5933613245896314</v>
      </c>
      <c r="K2327" s="2">
        <f t="shared" si="284"/>
        <v>6.4189397795908292</v>
      </c>
    </row>
    <row r="2328" spans="1:11" ht="13.5" x14ac:dyDescent="0.25">
      <c r="A2328" s="3">
        <f>TITRES_STAT!B2331</f>
        <v>45693</v>
      </c>
      <c r="B2328" s="5">
        <f>TITRES_STAT!D2331</f>
        <v>6.4779999999999998</v>
      </c>
      <c r="C2328" s="2">
        <f t="shared" si="285"/>
        <v>-6.390000000000029E-2</v>
      </c>
      <c r="D2328" s="2">
        <f t="shared" si="286"/>
        <v>6.4816599999999998</v>
      </c>
      <c r="E2328" s="2">
        <f t="shared" si="288"/>
        <v>6.5765699999999994</v>
      </c>
      <c r="F2328" s="2">
        <f t="shared" si="289"/>
        <v>6.6760250000000001</v>
      </c>
      <c r="G2328" s="2">
        <f t="shared" si="283"/>
        <v>6.413441999999999</v>
      </c>
      <c r="H2328" s="2">
        <f t="shared" si="287"/>
        <v>5.401382500000004</v>
      </c>
      <c r="I2328" s="2">
        <f t="array" ref="I2328">SUMPRODUCT(B2312:B2331, (ROW(B2312:B2331)-ROW(B2312)+1)) / (20*21/2)</f>
        <v>6.514660952380952</v>
      </c>
      <c r="J2328" s="2">
        <f t="shared" si="290"/>
        <v>6.5823745317715714</v>
      </c>
      <c r="K2328" s="2">
        <f t="shared" si="284"/>
        <v>6.4212558666656987</v>
      </c>
    </row>
    <row r="2329" spans="1:11" ht="13.5" x14ac:dyDescent="0.25">
      <c r="A2329" s="3">
        <f>TITRES_STAT!B2332</f>
        <v>45694</v>
      </c>
      <c r="B2329" s="5">
        <f>TITRES_STAT!D2332</f>
        <v>6.3411999999999997</v>
      </c>
      <c r="C2329" s="2">
        <f t="shared" si="285"/>
        <v>-0.13680000000000003</v>
      </c>
      <c r="D2329" s="2">
        <f t="shared" si="286"/>
        <v>6.4543000000000008</v>
      </c>
      <c r="E2329" s="2">
        <f t="shared" si="288"/>
        <v>6.5364300000000002</v>
      </c>
      <c r="F2329" s="2">
        <f t="shared" si="289"/>
        <v>6.6582350000000003</v>
      </c>
      <c r="G2329" s="2">
        <f t="shared" si="283"/>
        <v>6.4227479999999995</v>
      </c>
      <c r="H2329" s="2">
        <f t="shared" si="287"/>
        <v>5.4146035000000055</v>
      </c>
      <c r="I2329" s="2">
        <f t="array" ref="I2329">SUMPRODUCT(B2313:B2332, (ROW(B2313:B2332)-ROW(B2313)+1)) / (20*21/2)</f>
        <v>6.4968895238095241</v>
      </c>
      <c r="J2329" s="2">
        <f t="shared" si="290"/>
        <v>6.5594055287457076</v>
      </c>
      <c r="K2329" s="2">
        <f t="shared" si="284"/>
        <v>6.4181164209141022</v>
      </c>
    </row>
    <row r="2330" spans="1:11" ht="13.5" x14ac:dyDescent="0.25">
      <c r="A2330" s="3">
        <f>TITRES_STAT!B2333</f>
        <v>45695</v>
      </c>
      <c r="B2330" s="5">
        <f>TITRES_STAT!D2333</f>
        <v>6.2682000000000002</v>
      </c>
      <c r="C2330" s="2">
        <f t="shared" si="285"/>
        <v>-7.299999999999951E-2</v>
      </c>
      <c r="D2330" s="2">
        <f t="shared" si="286"/>
        <v>6.4214600000000006</v>
      </c>
      <c r="E2330" s="2">
        <f t="shared" si="288"/>
        <v>6.4917200000000008</v>
      </c>
      <c r="F2330" s="2">
        <f t="shared" si="289"/>
        <v>6.6409000000000002</v>
      </c>
      <c r="G2330" s="2">
        <f t="shared" si="283"/>
        <v>6.4294999999999991</v>
      </c>
      <c r="H2330" s="2">
        <f t="shared" si="287"/>
        <v>5.4272070000000054</v>
      </c>
      <c r="I2330" s="2">
        <f t="array" ref="I2330">SUMPRODUCT(B2314:B2333, (ROW(B2314:B2333)-ROW(B2314)+1)) / (20*21/2)</f>
        <v>6.4881971428571426</v>
      </c>
      <c r="J2330" s="2">
        <f t="shared" si="290"/>
        <v>6.5316716688651644</v>
      </c>
      <c r="K2330" s="2">
        <f t="shared" si="284"/>
        <v>6.4122373455841375</v>
      </c>
    </row>
    <row r="2331" spans="1:11" ht="13.5" x14ac:dyDescent="0.25">
      <c r="A2331" s="3">
        <f>TITRES_STAT!B2334</f>
        <v>45698</v>
      </c>
      <c r="B2331" s="5">
        <f>TITRES_STAT!D2334</f>
        <v>6.2408000000000001</v>
      </c>
      <c r="C2331" s="2">
        <f t="shared" si="285"/>
        <v>-2.7400000000000091E-2</v>
      </c>
      <c r="D2331" s="2">
        <f t="shared" si="286"/>
        <v>6.3740199999999998</v>
      </c>
      <c r="E2331" s="2">
        <f t="shared" si="288"/>
        <v>6.4397099999999998</v>
      </c>
      <c r="F2331" s="2">
        <f t="shared" si="289"/>
        <v>6.6190000000000015</v>
      </c>
      <c r="G2331" s="2">
        <f t="shared" si="283"/>
        <v>6.4357039999999994</v>
      </c>
      <c r="H2331" s="2">
        <f t="shared" si="287"/>
        <v>5.4399680000000048</v>
      </c>
      <c r="I2331" s="2">
        <f t="array" ref="I2331">SUMPRODUCT(B2315:B2334, (ROW(B2315:B2334)-ROW(B2315)+1)) / (20*21/2)</f>
        <v>6.4823361904761905</v>
      </c>
      <c r="J2331" s="2">
        <f t="shared" si="290"/>
        <v>6.5039696051637197</v>
      </c>
      <c r="K2331" s="2">
        <f t="shared" si="284"/>
        <v>6.4055143124239748</v>
      </c>
    </row>
    <row r="2332" spans="1:11" ht="13.5" x14ac:dyDescent="0.25">
      <c r="A2332" s="3">
        <f>TITRES_STAT!B2335</f>
        <v>45699</v>
      </c>
      <c r="B2332" s="5">
        <f>TITRES_STAT!D2335</f>
        <v>6.4324000000000003</v>
      </c>
      <c r="C2332" s="2">
        <f t="shared" si="285"/>
        <v>0.19160000000000021</v>
      </c>
      <c r="D2332" s="2">
        <f t="shared" si="286"/>
        <v>6.3521200000000002</v>
      </c>
      <c r="E2332" s="2">
        <f t="shared" si="288"/>
        <v>6.4214600000000006</v>
      </c>
      <c r="F2332" s="2">
        <f t="shared" si="289"/>
        <v>6.6057699999999997</v>
      </c>
      <c r="G2332" s="2">
        <f t="shared" si="283"/>
        <v>6.4457399999999998</v>
      </c>
      <c r="H2332" s="2">
        <f t="shared" si="287"/>
        <v>5.4533925000000041</v>
      </c>
      <c r="I2332" s="2">
        <f t="array" ref="I2332">SUMPRODUCT(B2316:B2335, (ROW(B2316:B2335)-ROW(B2316)+1)) / (20*21/2)</f>
        <v>6.4653919047619057</v>
      </c>
      <c r="J2332" s="2">
        <f t="shared" si="290"/>
        <v>6.4971534522909842</v>
      </c>
      <c r="K2332" s="2">
        <f t="shared" si="284"/>
        <v>6.4065686531132311</v>
      </c>
    </row>
    <row r="2333" spans="1:11" ht="13.5" x14ac:dyDescent="0.25">
      <c r="A2333" s="3">
        <f>TITRES_STAT!B2336</f>
        <v>45700</v>
      </c>
      <c r="B2333" s="5">
        <f>TITRES_STAT!D2336</f>
        <v>6.5145</v>
      </c>
      <c r="C2333" s="2">
        <f t="shared" si="285"/>
        <v>8.2099999999999618E-2</v>
      </c>
      <c r="D2333" s="2">
        <f t="shared" si="286"/>
        <v>6.3594200000000001</v>
      </c>
      <c r="E2333" s="2">
        <f t="shared" si="288"/>
        <v>6.4205399999999999</v>
      </c>
      <c r="F2333" s="2">
        <f t="shared" si="289"/>
        <v>6.5852400000000006</v>
      </c>
      <c r="G2333" s="2">
        <f t="shared" si="283"/>
        <v>6.4550459999999994</v>
      </c>
      <c r="H2333" s="2">
        <f t="shared" si="287"/>
        <v>5.4664270000000057</v>
      </c>
      <c r="I2333" s="2">
        <f t="array" ref="I2333">SUMPRODUCT(B2317:B2336, (ROW(B2317:B2336)-ROW(B2317)+1)) / (20*21/2)</f>
        <v>6.450837142857142</v>
      </c>
      <c r="J2333" s="2">
        <f t="shared" si="290"/>
        <v>6.498805504453748</v>
      </c>
      <c r="K2333" s="2">
        <f t="shared" si="284"/>
        <v>6.4108012549519282</v>
      </c>
    </row>
    <row r="2334" spans="1:11" ht="13.5" x14ac:dyDescent="0.25">
      <c r="A2334" s="3">
        <f>TITRES_STAT!B2337</f>
        <v>45701</v>
      </c>
      <c r="B2334" s="5">
        <f>TITRES_STAT!D2337</f>
        <v>6.5236999999999998</v>
      </c>
      <c r="C2334" s="2">
        <f t="shared" si="285"/>
        <v>9.1999999999998749E-3</v>
      </c>
      <c r="D2334" s="2">
        <f t="shared" si="286"/>
        <v>6.3959199999999994</v>
      </c>
      <c r="E2334" s="2">
        <f t="shared" si="288"/>
        <v>6.425110000000001</v>
      </c>
      <c r="F2334" s="2">
        <f t="shared" si="289"/>
        <v>6.5647149999999996</v>
      </c>
      <c r="G2334" s="2">
        <f t="shared" si="283"/>
        <v>6.4652659999999988</v>
      </c>
      <c r="H2334" s="2">
        <f t="shared" si="287"/>
        <v>5.4792550000000055</v>
      </c>
      <c r="I2334" s="2">
        <f t="array" ref="I2334">SUMPRODUCT(B2318:B2337, (ROW(B2318:B2337)-ROW(B2318)+1)) / (20*21/2)</f>
        <v>6.4383242857142866</v>
      </c>
      <c r="J2334" s="2">
        <f t="shared" si="290"/>
        <v>6.5011764087914861</v>
      </c>
      <c r="K2334" s="2">
        <f t="shared" si="284"/>
        <v>6.4152286567185195</v>
      </c>
    </row>
    <row r="2335" spans="1:11" ht="13.5" x14ac:dyDescent="0.25">
      <c r="A2335" s="3">
        <f>TITRES_STAT!B2338</f>
        <v>45702</v>
      </c>
      <c r="B2335" s="5">
        <f>TITRES_STAT!D2338</f>
        <v>6.3868</v>
      </c>
      <c r="C2335" s="2">
        <f t="shared" si="285"/>
        <v>-0.1368999999999998</v>
      </c>
      <c r="D2335" s="2">
        <f t="shared" si="286"/>
        <v>6.4196399999999993</v>
      </c>
      <c r="E2335" s="2">
        <f t="shared" si="288"/>
        <v>6.4205500000000004</v>
      </c>
      <c r="F2335" s="2">
        <f t="shared" si="289"/>
        <v>6.5396249999999991</v>
      </c>
      <c r="G2335" s="2">
        <f t="shared" si="283"/>
        <v>6.4729299999999999</v>
      </c>
      <c r="H2335" s="2">
        <f t="shared" si="287"/>
        <v>5.4910615000000043</v>
      </c>
      <c r="I2335" s="2">
        <f t="array" ref="I2335">SUMPRODUCT(B2319:B2338, (ROW(B2319:B2338)-ROW(B2319)+1)) / (20*21/2)</f>
        <v>6.4466638095238089</v>
      </c>
      <c r="J2335" s="2">
        <f t="shared" si="290"/>
        <v>6.4902834174780111</v>
      </c>
      <c r="K2335" s="2">
        <f t="shared" si="284"/>
        <v>6.4141138074354407</v>
      </c>
    </row>
    <row r="2336" spans="1:11" ht="13.5" x14ac:dyDescent="0.25">
      <c r="A2336" s="3">
        <f>TITRES_STAT!B2339</f>
        <v>45705</v>
      </c>
      <c r="B2336" s="5">
        <f>TITRES_STAT!D2339</f>
        <v>6.3868</v>
      </c>
      <c r="C2336" s="2">
        <f t="shared" si="285"/>
        <v>0</v>
      </c>
      <c r="D2336" s="2">
        <f t="shared" si="286"/>
        <v>6.4488399999999997</v>
      </c>
      <c r="E2336" s="2">
        <f t="shared" si="288"/>
        <v>6.4114300000000002</v>
      </c>
      <c r="F2336" s="2">
        <f t="shared" si="289"/>
        <v>6.5181849999999999</v>
      </c>
      <c r="G2336" s="2">
        <f t="shared" si="283"/>
        <v>6.4807759999999996</v>
      </c>
      <c r="H2336" s="2">
        <f t="shared" si="287"/>
        <v>5.5016890000000034</v>
      </c>
      <c r="I2336" s="2">
        <f t="array" ref="I2336">SUMPRODUCT(B2320:B2339, (ROW(B2320:B2339)-ROW(B2320)+1)) / (20*21/2)</f>
        <v>6.4540523809523807</v>
      </c>
      <c r="J2336" s="2">
        <f t="shared" si="290"/>
        <v>6.4804278539086759</v>
      </c>
      <c r="K2336" s="2">
        <f t="shared" si="284"/>
        <v>6.4130426777320899</v>
      </c>
    </row>
    <row r="2337" spans="1:11" ht="13.5" x14ac:dyDescent="0.25">
      <c r="A2337" s="3">
        <f>TITRES_STAT!B2340</f>
        <v>45706</v>
      </c>
      <c r="B2337" s="5">
        <f>TITRES_STAT!D2340</f>
        <v>6.3868</v>
      </c>
      <c r="C2337" s="2">
        <f t="shared" si="285"/>
        <v>0</v>
      </c>
      <c r="D2337" s="2">
        <f t="shared" si="286"/>
        <v>6.4397199999999994</v>
      </c>
      <c r="E2337" s="2">
        <f t="shared" si="288"/>
        <v>6.3959200000000003</v>
      </c>
      <c r="F2337" s="2">
        <f t="shared" si="289"/>
        <v>6.4999350000000007</v>
      </c>
      <c r="G2337" s="2">
        <f t="shared" si="283"/>
        <v>6.4886220000000003</v>
      </c>
      <c r="H2337" s="2">
        <f t="shared" si="287"/>
        <v>5.5110535000000036</v>
      </c>
      <c r="I2337" s="2">
        <f t="array" ref="I2337">SUMPRODUCT(B2321:B2340, (ROW(B2321:B2340)-ROW(B2321)+1)) / (20*21/2)</f>
        <v>6.4457519047619067</v>
      </c>
      <c r="J2337" s="2">
        <f t="shared" si="290"/>
        <v>6.4715109154411827</v>
      </c>
      <c r="K2337" s="2">
        <f t="shared" si="284"/>
        <v>6.4120135531151448</v>
      </c>
    </row>
    <row r="2338" spans="1:11" ht="13.5" x14ac:dyDescent="0.25">
      <c r="A2338" s="3">
        <f>TITRES_STAT!B2341</f>
        <v>45707</v>
      </c>
      <c r="B2338" s="5">
        <f>TITRES_STAT!D2341</f>
        <v>6.5875000000000004</v>
      </c>
      <c r="C2338" s="2">
        <f t="shared" si="285"/>
        <v>0.20070000000000032</v>
      </c>
      <c r="D2338" s="2">
        <f t="shared" si="286"/>
        <v>6.4543200000000001</v>
      </c>
      <c r="E2338" s="2">
        <f t="shared" si="288"/>
        <v>6.4068700000000005</v>
      </c>
      <c r="F2338" s="2">
        <f t="shared" si="289"/>
        <v>6.491719999999999</v>
      </c>
      <c r="G2338" s="2">
        <f t="shared" si="283"/>
        <v>6.4993879999999988</v>
      </c>
      <c r="H2338" s="2">
        <f t="shared" si="287"/>
        <v>5.5204530000000034</v>
      </c>
      <c r="I2338" s="2">
        <f t="array" ref="I2338">SUMPRODUCT(B2322:B2341, (ROW(B2322:B2341)-ROW(B2322)+1)) / (20*21/2)</f>
        <v>6.4381057142857152</v>
      </c>
      <c r="J2338" s="2">
        <f t="shared" si="290"/>
        <v>6.4825574949229745</v>
      </c>
      <c r="K2338" s="2">
        <f t="shared" si="284"/>
        <v>6.4188953745616102</v>
      </c>
    </row>
    <row r="2339" spans="1:11" ht="13.5" x14ac:dyDescent="0.25">
      <c r="A2339" s="3">
        <f>TITRES_STAT!B2342</f>
        <v>45708</v>
      </c>
      <c r="B2339" s="5">
        <f>TITRES_STAT!D2342</f>
        <v>6.5693000000000001</v>
      </c>
      <c r="C2339" s="2">
        <f t="shared" si="285"/>
        <v>-1.8200000000000216E-2</v>
      </c>
      <c r="D2339" s="2">
        <f t="shared" si="286"/>
        <v>6.4634400000000003</v>
      </c>
      <c r="E2339" s="2">
        <f t="shared" si="288"/>
        <v>6.4296800000000003</v>
      </c>
      <c r="F2339" s="2">
        <f t="shared" si="289"/>
        <v>6.4830550000000002</v>
      </c>
      <c r="G2339" s="2">
        <f t="shared" si="283"/>
        <v>6.5068699999999993</v>
      </c>
      <c r="H2339" s="2">
        <f t="shared" si="287"/>
        <v>5.5290035000000044</v>
      </c>
      <c r="I2339" s="2">
        <f t="array" ref="I2339">SUMPRODUCT(B2323:B2342, (ROW(B2323:B2342)-ROW(B2323)+1)) / (20*21/2)</f>
        <v>6.4391933333333329</v>
      </c>
      <c r="J2339" s="2">
        <f t="shared" si="290"/>
        <v>6.4908186858826911</v>
      </c>
      <c r="K2339" s="2">
        <f t="shared" si="284"/>
        <v>6.4247935951670376</v>
      </c>
    </row>
    <row r="2340" spans="1:11" ht="13.5" x14ac:dyDescent="0.25">
      <c r="A2340" s="3">
        <f>TITRES_STAT!B2343</f>
        <v>45709</v>
      </c>
      <c r="B2340" s="5">
        <f>TITRES_STAT!D2343</f>
        <v>6.3959000000000001</v>
      </c>
      <c r="C2340" s="2">
        <f t="shared" si="285"/>
        <v>-0.1734</v>
      </c>
      <c r="D2340" s="2">
        <f t="shared" si="286"/>
        <v>6.4652599999999989</v>
      </c>
      <c r="E2340" s="2">
        <f t="shared" si="288"/>
        <v>6.4424499999999991</v>
      </c>
      <c r="F2340" s="2">
        <f t="shared" si="289"/>
        <v>6.467085</v>
      </c>
      <c r="G2340" s="2">
        <f t="shared" si="283"/>
        <v>6.508875999999999</v>
      </c>
      <c r="H2340" s="2">
        <f t="shared" si="287"/>
        <v>5.5375715000000048</v>
      </c>
      <c r="I2340" s="2">
        <f t="array" ref="I2340">SUMPRODUCT(B2324:B2343, (ROW(B2324:B2343)-ROW(B2324)+1)) / (20*21/2)</f>
        <v>6.4219052380952384</v>
      </c>
      <c r="J2340" s="2">
        <f t="shared" si="290"/>
        <v>6.4817788110367207</v>
      </c>
      <c r="K2340" s="2">
        <f t="shared" si="284"/>
        <v>6.4236605130036244</v>
      </c>
    </row>
    <row r="2341" spans="1:11" ht="13.5" x14ac:dyDescent="0.25">
      <c r="A2341" s="3">
        <f>TITRES_STAT!B2344</f>
        <v>45712</v>
      </c>
      <c r="B2341" s="5">
        <f>TITRES_STAT!D2344</f>
        <v>6.3868</v>
      </c>
      <c r="C2341" s="2">
        <f t="shared" si="285"/>
        <v>-9.100000000000108E-3</v>
      </c>
      <c r="D2341" s="2">
        <f t="shared" si="286"/>
        <v>6.4652599999999989</v>
      </c>
      <c r="E2341" s="2">
        <f t="shared" si="288"/>
        <v>6.4570499999999997</v>
      </c>
      <c r="F2341" s="2">
        <f t="shared" si="289"/>
        <v>6.4483799999999984</v>
      </c>
      <c r="G2341" s="2">
        <f t="shared" si="283"/>
        <v>6.510699999999999</v>
      </c>
      <c r="H2341" s="2">
        <f t="shared" si="287"/>
        <v>5.5466415000000042</v>
      </c>
      <c r="I2341" s="2">
        <f t="array" ref="I2341">SUMPRODUCT(B2325:B2344, (ROW(B2325:B2344)-ROW(B2325)+1)) / (20*21/2)</f>
        <v>6.4232485714285712</v>
      </c>
      <c r="J2341" s="2">
        <f t="shared" si="290"/>
        <v>6.4727332099856039</v>
      </c>
      <c r="K2341" s="2">
        <f t="shared" si="284"/>
        <v>6.4222150026897564</v>
      </c>
    </row>
    <row r="2342" spans="1:11" ht="13.5" x14ac:dyDescent="0.25">
      <c r="A2342" s="3">
        <f>TITRES_STAT!B2345</f>
        <v>45713</v>
      </c>
      <c r="B2342" s="5">
        <f>TITRES_STAT!D2345</f>
        <v>6.4598000000000004</v>
      </c>
      <c r="C2342" s="2">
        <f t="shared" si="285"/>
        <v>7.3000000000000398E-2</v>
      </c>
      <c r="D2342" s="2">
        <f t="shared" si="286"/>
        <v>6.4798600000000004</v>
      </c>
      <c r="E2342" s="2">
        <f t="shared" si="288"/>
        <v>6.4597899999999999</v>
      </c>
      <c r="F2342" s="2">
        <f t="shared" si="289"/>
        <v>6.4406249999999989</v>
      </c>
      <c r="G2342" s="2">
        <f t="shared" si="283"/>
        <v>6.5138019999999992</v>
      </c>
      <c r="H2342" s="2">
        <f t="shared" si="287"/>
        <v>5.5568340000000047</v>
      </c>
      <c r="I2342" s="2">
        <f t="array" ref="I2342">SUMPRODUCT(B2326:B2345, (ROW(B2326:B2345)-ROW(B2326)+1)) / (20*21/2)</f>
        <v>6.4256419047619042</v>
      </c>
      <c r="J2342" s="2">
        <f t="shared" si="290"/>
        <v>6.4715014757012614</v>
      </c>
      <c r="K2342" s="2">
        <f t="shared" si="284"/>
        <v>6.4236889241529038</v>
      </c>
    </row>
    <row r="2343" spans="1:11" ht="13.5" x14ac:dyDescent="0.25">
      <c r="A2343" s="3">
        <f>TITRES_STAT!B2346</f>
        <v>45714</v>
      </c>
      <c r="B2343" s="5">
        <f>TITRES_STAT!D2346</f>
        <v>6.2591000000000001</v>
      </c>
      <c r="C2343" s="2">
        <f t="shared" si="285"/>
        <v>-0.20070000000000032</v>
      </c>
      <c r="D2343" s="2">
        <f t="shared" si="286"/>
        <v>6.41418</v>
      </c>
      <c r="E2343" s="2">
        <f t="shared" si="288"/>
        <v>6.4342500000000005</v>
      </c>
      <c r="F2343" s="2">
        <f t="shared" si="289"/>
        <v>6.4273949999999989</v>
      </c>
      <c r="G2343" s="2">
        <f t="shared" si="283"/>
        <v>6.5127079999999999</v>
      </c>
      <c r="H2343" s="2">
        <f t="shared" si="287"/>
        <v>5.5656865000000035</v>
      </c>
      <c r="I2343" s="2">
        <f t="array" ref="I2343">SUMPRODUCT(B2327:B2346, (ROW(B2327:B2346)-ROW(B2327)+1)) / (20*21/2)</f>
        <v>6.4305480952380947</v>
      </c>
      <c r="J2343" s="2">
        <f t="shared" si="290"/>
        <v>6.4512727637297127</v>
      </c>
      <c r="K2343" s="2">
        <f t="shared" si="284"/>
        <v>6.417234456539064</v>
      </c>
    </row>
    <row r="2344" spans="1:11" ht="13.5" x14ac:dyDescent="0.25">
      <c r="A2344" s="3">
        <f>TITRES_STAT!B2347</f>
        <v>45715</v>
      </c>
      <c r="B2344" s="5">
        <f>TITRES_STAT!D2347</f>
        <v>6.4414999999999996</v>
      </c>
      <c r="C2344" s="2">
        <f t="shared" si="285"/>
        <v>0.18239999999999945</v>
      </c>
      <c r="D2344" s="2">
        <f t="shared" si="286"/>
        <v>6.3886200000000004</v>
      </c>
      <c r="E2344" s="2">
        <f t="shared" si="288"/>
        <v>6.4260299999999999</v>
      </c>
      <c r="F2344" s="2">
        <f t="shared" si="289"/>
        <v>6.4255699999999987</v>
      </c>
      <c r="G2344" s="2">
        <f t="shared" si="283"/>
        <v>6.5154439999999996</v>
      </c>
      <c r="H2344" s="2">
        <f t="shared" si="287"/>
        <v>5.575198000000003</v>
      </c>
      <c r="I2344" s="2">
        <f t="array" ref="I2344">SUMPRODUCT(B2328:B2347, (ROW(B2328:B2347)-ROW(B2328)+1)) / (20*21/2)</f>
        <v>6.435454285714286</v>
      </c>
      <c r="J2344" s="2">
        <f t="shared" si="290"/>
        <v>6.4503420243268836</v>
      </c>
      <c r="K2344" s="2">
        <f t="shared" si="284"/>
        <v>6.4181860464787084</v>
      </c>
    </row>
    <row r="2345" spans="1:11" ht="13.5" x14ac:dyDescent="0.25">
      <c r="A2345" s="3">
        <f>TITRES_STAT!B2348</f>
        <v>45716</v>
      </c>
      <c r="B2345" s="5">
        <f>TITRES_STAT!D2348</f>
        <v>6.4507000000000003</v>
      </c>
      <c r="C2345" s="2">
        <f t="shared" si="285"/>
        <v>9.2000000000007631E-3</v>
      </c>
      <c r="D2345" s="2">
        <f t="shared" si="286"/>
        <v>6.3995799999999994</v>
      </c>
      <c r="E2345" s="2">
        <f t="shared" si="288"/>
        <v>6.4324200000000005</v>
      </c>
      <c r="F2345" s="2">
        <f t="shared" si="289"/>
        <v>6.4264849999999996</v>
      </c>
      <c r="G2345" s="2">
        <f t="shared" si="283"/>
        <v>6.5185459999999988</v>
      </c>
      <c r="H2345" s="2">
        <f t="shared" si="287"/>
        <v>5.5851770000000034</v>
      </c>
      <c r="I2345" s="2">
        <f t="array" ref="I2345">SUMPRODUCT(B2329:B2348, (ROW(B2329:B2348)-ROW(B2329)+1)) / (20*21/2)</f>
        <v>6.4406647619047623</v>
      </c>
      <c r="J2345" s="2">
        <f t="shared" si="290"/>
        <v>6.4503761172481333</v>
      </c>
      <c r="K2345" s="2">
        <f t="shared" si="284"/>
        <v>6.4194611034795432</v>
      </c>
    </row>
    <row r="2346" spans="1:11" ht="13.5" x14ac:dyDescent="0.25">
      <c r="A2346" s="3">
        <f>TITRES_STAT!B2349</f>
        <v>45719</v>
      </c>
      <c r="B2346" s="5">
        <f>TITRES_STAT!D2349</f>
        <v>6.4779999999999998</v>
      </c>
      <c r="C2346" s="2">
        <f t="shared" si="285"/>
        <v>2.7299999999999436E-2</v>
      </c>
      <c r="D2346" s="2">
        <f t="shared" si="286"/>
        <v>6.4178200000000007</v>
      </c>
      <c r="E2346" s="2">
        <f t="shared" si="288"/>
        <v>6.4415399999999989</v>
      </c>
      <c r="F2346" s="2">
        <f t="shared" si="289"/>
        <v>6.4264849999999996</v>
      </c>
      <c r="G2346" s="2">
        <f t="shared" si="283"/>
        <v>6.5231079999999997</v>
      </c>
      <c r="H2346" s="2">
        <f t="shared" si="287"/>
        <v>5.5963030000000034</v>
      </c>
      <c r="I2346" s="2">
        <f t="array" ref="I2346">SUMPRODUCT(B2330:B2349, (ROW(B2330:B2349)-ROW(B2330)+1)) / (20*21/2)</f>
        <v>6.4484847619047603</v>
      </c>
      <c r="J2346" s="2">
        <f t="shared" si="290"/>
        <v>6.4530069632245022</v>
      </c>
      <c r="K2346" s="2">
        <f t="shared" si="284"/>
        <v>6.4217567464803462</v>
      </c>
    </row>
    <row r="2347" spans="1:11" ht="13.5" x14ac:dyDescent="0.25">
      <c r="A2347" s="3">
        <f>TITRES_STAT!B2350</f>
        <v>45720</v>
      </c>
      <c r="B2347" s="5">
        <f>TITRES_STAT!D2350</f>
        <v>6.4779999999999998</v>
      </c>
      <c r="C2347" s="2">
        <f t="shared" si="285"/>
        <v>0</v>
      </c>
      <c r="D2347" s="2">
        <f t="shared" si="286"/>
        <v>6.4214600000000006</v>
      </c>
      <c r="E2347" s="2">
        <f t="shared" si="288"/>
        <v>6.4506599999999992</v>
      </c>
      <c r="F2347" s="2">
        <f t="shared" si="289"/>
        <v>6.4232899999999997</v>
      </c>
      <c r="G2347" s="2">
        <f t="shared" si="283"/>
        <v>6.5285819999999992</v>
      </c>
      <c r="H2347" s="2">
        <f t="shared" si="287"/>
        <v>5.6067970000000047</v>
      </c>
      <c r="I2347" s="2">
        <f t="array" ref="I2347">SUMPRODUCT(B2331:B2350, (ROW(B2331:B2350)-ROW(B2331)+1)) / (20*21/2)</f>
        <v>6.451179999999999</v>
      </c>
      <c r="J2347" s="2">
        <f t="shared" si="290"/>
        <v>6.4553872524412164</v>
      </c>
      <c r="K2347" s="2">
        <f t="shared" si="284"/>
        <v>6.4239623642654307</v>
      </c>
    </row>
    <row r="2348" spans="1:11" ht="13.5" x14ac:dyDescent="0.25">
      <c r="A2348" s="3">
        <f>TITRES_STAT!B2351</f>
        <v>45721</v>
      </c>
      <c r="B2348" s="5">
        <f>TITRES_STAT!D2351</f>
        <v>6.4779999999999998</v>
      </c>
      <c r="C2348" s="2">
        <f t="shared" si="285"/>
        <v>0</v>
      </c>
      <c r="D2348" s="2">
        <f t="shared" si="286"/>
        <v>6.4652399999999997</v>
      </c>
      <c r="E2348" s="2">
        <f t="shared" si="288"/>
        <v>6.4397099999999998</v>
      </c>
      <c r="F2348" s="2">
        <f t="shared" si="289"/>
        <v>6.4232899999999997</v>
      </c>
      <c r="G2348" s="2">
        <f t="shared" si="283"/>
        <v>6.5314999999999994</v>
      </c>
      <c r="H2348" s="2">
        <f t="shared" si="287"/>
        <v>5.6173335000000053</v>
      </c>
      <c r="I2348" s="2">
        <f t="array" ref="I2348">SUMPRODUCT(B2332:B2351, (ROW(B2332:B2351)-ROW(B2332)+1)) / (20*21/2)</f>
        <v>6.4581723809523801</v>
      </c>
      <c r="J2348" s="2">
        <f t="shared" si="290"/>
        <v>6.4575408474468148</v>
      </c>
      <c r="K2348" s="2">
        <f t="shared" si="284"/>
        <v>6.4260814872354146</v>
      </c>
    </row>
    <row r="2349" spans="1:11" ht="13.5" x14ac:dyDescent="0.25">
      <c r="A2349" s="3">
        <f>TITRES_STAT!B2352</f>
        <v>45722</v>
      </c>
      <c r="B2349" s="5">
        <f>TITRES_STAT!D2352</f>
        <v>6.5053999999999998</v>
      </c>
      <c r="C2349" s="2">
        <f t="shared" si="285"/>
        <v>2.7400000000000091E-2</v>
      </c>
      <c r="D2349" s="2">
        <f t="shared" si="286"/>
        <v>6.4780200000000008</v>
      </c>
      <c r="E2349" s="2">
        <f t="shared" si="288"/>
        <v>6.4333200000000001</v>
      </c>
      <c r="F2349" s="2">
        <f t="shared" si="289"/>
        <v>6.4314999999999998</v>
      </c>
      <c r="G2349" s="2">
        <f t="shared" si="283"/>
        <v>6.5358799999999997</v>
      </c>
      <c r="H2349" s="2">
        <f t="shared" si="287"/>
        <v>5.6277965000000059</v>
      </c>
      <c r="I2349" s="2">
        <f t="array" ref="I2349">SUMPRODUCT(B2333:B2352, (ROW(B2333:B2352)-ROW(B2333)+1)) / (20*21/2)</f>
        <v>6.4577852380952381</v>
      </c>
      <c r="J2349" s="2">
        <f t="shared" si="290"/>
        <v>6.4620988619756892</v>
      </c>
      <c r="K2349" s="2">
        <f t="shared" si="284"/>
        <v>6.4291920171477521</v>
      </c>
    </row>
    <row r="2350" spans="1:11" ht="13.5" x14ac:dyDescent="0.25">
      <c r="A2350" s="3">
        <f>TITRES_STAT!B2353</f>
        <v>45723</v>
      </c>
      <c r="B2350" s="5">
        <f>TITRES_STAT!D2353</f>
        <v>6.4598000000000004</v>
      </c>
      <c r="C2350" s="2">
        <f t="shared" si="285"/>
        <v>-4.5599999999999419E-2</v>
      </c>
      <c r="D2350" s="2">
        <f t="shared" si="286"/>
        <v>6.4798400000000003</v>
      </c>
      <c r="E2350" s="2">
        <f t="shared" si="288"/>
        <v>6.4397099999999998</v>
      </c>
      <c r="F2350" s="2">
        <f t="shared" si="289"/>
        <v>6.4410799999999977</v>
      </c>
      <c r="G2350" s="2">
        <f t="shared" si="283"/>
        <v>6.5393479999999986</v>
      </c>
      <c r="H2350" s="2">
        <f t="shared" si="287"/>
        <v>5.6377785000000067</v>
      </c>
      <c r="I2350" s="2">
        <f t="array" ref="I2350">SUMPRODUCT(B2334:B2353, (ROW(B2334:B2353)-ROW(B2334)+1)) / (20*21/2)</f>
        <v>6.463387142857143</v>
      </c>
      <c r="J2350" s="2">
        <f t="shared" si="290"/>
        <v>6.46187992273991</v>
      </c>
      <c r="K2350" s="2">
        <f t="shared" si="284"/>
        <v>6.4303923302007817</v>
      </c>
    </row>
    <row r="2351" spans="1:11" ht="13.5" x14ac:dyDescent="0.25">
      <c r="A2351" s="3">
        <f>TITRES_STAT!B2354</f>
        <v>45726</v>
      </c>
      <c r="B2351" s="5">
        <f>TITRES_STAT!D2354</f>
        <v>6.5145</v>
      </c>
      <c r="C2351" s="2">
        <f t="shared" si="285"/>
        <v>5.4699999999999527E-2</v>
      </c>
      <c r="D2351" s="2">
        <f t="shared" si="286"/>
        <v>6.4871399999999992</v>
      </c>
      <c r="E2351" s="2">
        <f t="shared" si="288"/>
        <v>6.4524800000000013</v>
      </c>
      <c r="F2351" s="2">
        <f t="shared" si="289"/>
        <v>6.4547649999999992</v>
      </c>
      <c r="G2351" s="2">
        <f t="shared" si="283"/>
        <v>6.5455519999999989</v>
      </c>
      <c r="H2351" s="2">
        <f t="shared" si="287"/>
        <v>5.648118500000006</v>
      </c>
      <c r="I2351" s="2">
        <f t="array" ref="I2351">SUMPRODUCT(B2335:B2354, (ROW(B2335:B2354)-ROW(B2335)+1)) / (20*21/2)</f>
        <v>6.4672557142857139</v>
      </c>
      <c r="J2351" s="2">
        <f t="shared" si="290"/>
        <v>6.4668913586694421</v>
      </c>
      <c r="K2351" s="2">
        <f t="shared" si="284"/>
        <v>6.4336906701929077</v>
      </c>
    </row>
    <row r="2352" spans="1:11" ht="13.5" x14ac:dyDescent="0.25">
      <c r="A2352" s="3">
        <f>TITRES_STAT!B2355</f>
        <v>45727</v>
      </c>
      <c r="B2352" s="5">
        <f>TITRES_STAT!D2355</f>
        <v>6.4507000000000003</v>
      </c>
      <c r="C2352" s="2">
        <f t="shared" si="285"/>
        <v>-6.3799999999999635E-2</v>
      </c>
      <c r="D2352" s="2">
        <f t="shared" si="286"/>
        <v>6.4816799999999999</v>
      </c>
      <c r="E2352" s="2">
        <f t="shared" si="288"/>
        <v>6.4515700000000011</v>
      </c>
      <c r="F2352" s="2">
        <f t="shared" si="289"/>
        <v>6.4556799999999992</v>
      </c>
      <c r="G2352" s="2">
        <f t="shared" si="283"/>
        <v>6.5499320000000001</v>
      </c>
      <c r="H2352" s="2">
        <f t="shared" si="287"/>
        <v>5.6581815000000075</v>
      </c>
      <c r="I2352" s="2">
        <f t="array" ref="I2352">SUMPRODUCT(B2336:B2355, (ROW(B2336:B2355)-ROW(B2336)+1)) / (20*21/2)</f>
        <v>6.4712547619047616</v>
      </c>
      <c r="J2352" s="2">
        <f t="shared" si="290"/>
        <v>6.4653493245104476</v>
      </c>
      <c r="K2352" s="2">
        <f t="shared" si="284"/>
        <v>6.4343577027343626</v>
      </c>
    </row>
    <row r="2353" spans="1:11" ht="13.5" x14ac:dyDescent="0.25">
      <c r="A2353" s="3">
        <f>TITRES_STAT!B2356</f>
        <v>45728</v>
      </c>
      <c r="B2353" s="5">
        <f>TITRES_STAT!D2356</f>
        <v>6.5145</v>
      </c>
      <c r="C2353" s="2">
        <f t="shared" si="285"/>
        <v>6.3799999999999635E-2</v>
      </c>
      <c r="D2353" s="2">
        <f t="shared" si="286"/>
        <v>6.4889800000000006</v>
      </c>
      <c r="E2353" s="2">
        <f t="shared" si="288"/>
        <v>6.4771100000000006</v>
      </c>
      <c r="F2353" s="2">
        <f t="shared" si="289"/>
        <v>6.4556799999999992</v>
      </c>
      <c r="G2353" s="2">
        <f t="shared" si="283"/>
        <v>6.5526679999999997</v>
      </c>
      <c r="H2353" s="2">
        <f t="shared" si="287"/>
        <v>5.6678475000000068</v>
      </c>
      <c r="I2353" s="2">
        <f t="array" ref="I2353">SUMPRODUCT(B2337:B2356, (ROW(B2337:B2356)-ROW(B2337)+1)) / (20*21/2)</f>
        <v>6.4712561904761889</v>
      </c>
      <c r="J2353" s="2">
        <f t="shared" si="290"/>
        <v>6.4700303412237385</v>
      </c>
      <c r="K2353" s="2">
        <f t="shared" si="284"/>
        <v>6.4375005379212507</v>
      </c>
    </row>
    <row r="2354" spans="1:11" ht="13.5" x14ac:dyDescent="0.25">
      <c r="A2354" s="3">
        <f>TITRES_STAT!B2357</f>
        <v>45729</v>
      </c>
      <c r="B2354" s="5">
        <f>TITRES_STAT!D2357</f>
        <v>6.4962999999999997</v>
      </c>
      <c r="C2354" s="2">
        <f t="shared" si="285"/>
        <v>-1.8200000000000216E-2</v>
      </c>
      <c r="D2354" s="2">
        <f t="shared" si="286"/>
        <v>6.4871600000000003</v>
      </c>
      <c r="E2354" s="2">
        <f t="shared" si="288"/>
        <v>6.4825900000000001</v>
      </c>
      <c r="F2354" s="2">
        <f t="shared" si="289"/>
        <v>6.4543099999999978</v>
      </c>
      <c r="G2354" s="2">
        <f t="shared" ref="G2354:G2417" si="291">AVERAGE(B2305:B2354)</f>
        <v>6.5515740000000005</v>
      </c>
      <c r="H2354" s="2">
        <f t="shared" si="287"/>
        <v>5.6771700000000074</v>
      </c>
      <c r="I2354" s="2">
        <f t="array" ref="I2354">SUMPRODUCT(B2338:B2357, (ROW(B2338:B2357)-ROW(B2338)+1)) / (20*21/2)</f>
        <v>6.4691671428571418</v>
      </c>
      <c r="J2354" s="2">
        <f t="shared" si="290"/>
        <v>6.4725322134881447</v>
      </c>
      <c r="K2354" s="2">
        <f t="shared" si="284"/>
        <v>6.4398063991792407</v>
      </c>
    </row>
    <row r="2355" spans="1:11" ht="13.5" x14ac:dyDescent="0.25">
      <c r="A2355" s="3">
        <f>TITRES_STAT!B2358</f>
        <v>45730</v>
      </c>
      <c r="B2355" s="5">
        <f>TITRES_STAT!D2358</f>
        <v>6.4962999999999997</v>
      </c>
      <c r="C2355" s="2">
        <f t="shared" si="285"/>
        <v>0</v>
      </c>
      <c r="D2355" s="2">
        <f t="shared" si="286"/>
        <v>6.4944599999999992</v>
      </c>
      <c r="E2355" s="2">
        <f t="shared" si="288"/>
        <v>6.4871499999999997</v>
      </c>
      <c r="F2355" s="2">
        <f t="shared" si="289"/>
        <v>6.4597849999999992</v>
      </c>
      <c r="G2355" s="2">
        <f t="shared" si="291"/>
        <v>6.548654</v>
      </c>
      <c r="H2355" s="2">
        <f t="shared" si="287"/>
        <v>5.6867030000000067</v>
      </c>
      <c r="I2355" s="2">
        <f t="array" ref="I2355">SUMPRODUCT(B2339:B2358, (ROW(B2339:B2358)-ROW(B2339)+1)) / (20*21/2)</f>
        <v>6.4624747619047627</v>
      </c>
      <c r="J2355" s="2">
        <f t="shared" si="290"/>
        <v>6.4747958122035598</v>
      </c>
      <c r="K2355" s="2">
        <f t="shared" ref="K2355:K2418" si="292">$K$4*B2355+(1-$K$4)*K2354</f>
        <v>6.4420218345055451</v>
      </c>
    </row>
    <row r="2356" spans="1:11" ht="13.5" x14ac:dyDescent="0.25">
      <c r="A2356" s="3">
        <f>TITRES_STAT!B2359</f>
        <v>45733</v>
      </c>
      <c r="B2356" s="5">
        <f>TITRES_STAT!D2359</f>
        <v>6.4598000000000004</v>
      </c>
      <c r="C2356" s="2">
        <f t="shared" si="285"/>
        <v>-3.6499999999999311E-2</v>
      </c>
      <c r="D2356" s="2">
        <f t="shared" si="286"/>
        <v>6.4835200000000004</v>
      </c>
      <c r="E2356" s="2">
        <f t="shared" si="288"/>
        <v>6.4853299999999994</v>
      </c>
      <c r="F2356" s="2">
        <f t="shared" si="289"/>
        <v>6.4634349999999987</v>
      </c>
      <c r="G2356" s="2">
        <f t="shared" si="291"/>
        <v>6.5437279999999998</v>
      </c>
      <c r="H2356" s="2">
        <f t="shared" si="287"/>
        <v>5.6960955000000055</v>
      </c>
      <c r="I2356" s="2">
        <f t="array" ref="I2356">SUMPRODUCT(B2340:B2359, (ROW(B2340:B2359)-ROW(B2340)+1)) / (20*21/2)</f>
        <v>6.4540947619047619</v>
      </c>
      <c r="J2356" s="2">
        <f t="shared" si="290"/>
        <v>6.4733676396127446</v>
      </c>
      <c r="K2356" s="2">
        <f t="shared" si="292"/>
        <v>6.4427190174661124</v>
      </c>
    </row>
    <row r="2357" spans="1:11" ht="13.5" x14ac:dyDescent="0.25">
      <c r="A2357" s="3">
        <f>TITRES_STAT!B2360</f>
        <v>45734</v>
      </c>
      <c r="B2357" s="5">
        <f>TITRES_STAT!D2360</f>
        <v>6.4414999999999996</v>
      </c>
      <c r="C2357" s="2">
        <f t="shared" si="285"/>
        <v>-1.8300000000000871E-2</v>
      </c>
      <c r="D2357" s="2">
        <f t="shared" si="286"/>
        <v>6.4816799999999999</v>
      </c>
      <c r="E2357" s="2">
        <f t="shared" si="288"/>
        <v>6.4816799999999999</v>
      </c>
      <c r="F2357" s="2">
        <f t="shared" si="289"/>
        <v>6.46617</v>
      </c>
      <c r="G2357" s="2">
        <f t="shared" si="291"/>
        <v>6.5397119999999997</v>
      </c>
      <c r="H2357" s="2">
        <f t="shared" si="287"/>
        <v>5.7055650000000044</v>
      </c>
      <c r="I2357" s="2">
        <f t="array" ref="I2357">SUMPRODUCT(B2341:B2360, (ROW(B2341:B2360)-ROW(B2341)+1)) / (20*21/2)</f>
        <v>6.4518800000000001</v>
      </c>
      <c r="J2357" s="2">
        <f t="shared" si="290"/>
        <v>6.470332626316293</v>
      </c>
      <c r="K2357" s="2">
        <f t="shared" si="292"/>
        <v>6.4426712128595982</v>
      </c>
    </row>
    <row r="2358" spans="1:11" ht="13.5" x14ac:dyDescent="0.25">
      <c r="A2358" s="3">
        <f>TITRES_STAT!B2361</f>
        <v>45735</v>
      </c>
      <c r="B2358" s="5">
        <f>TITRES_STAT!D2361</f>
        <v>6.3959000000000001</v>
      </c>
      <c r="C2358" s="2">
        <f t="shared" si="285"/>
        <v>-4.5599999999999419E-2</v>
      </c>
      <c r="D2358" s="2">
        <f t="shared" si="286"/>
        <v>6.4579599999999999</v>
      </c>
      <c r="E2358" s="2">
        <f t="shared" si="288"/>
        <v>6.4734700000000007</v>
      </c>
      <c r="F2358" s="2">
        <f t="shared" si="289"/>
        <v>6.4565900000000003</v>
      </c>
      <c r="G2358" s="2">
        <f t="shared" si="291"/>
        <v>6.534419999999999</v>
      </c>
      <c r="H2358" s="2">
        <f t="shared" si="287"/>
        <v>5.7152275000000055</v>
      </c>
      <c r="I2358" s="2">
        <f t="array" ref="I2358">SUMPRODUCT(B2342:B2361, (ROW(B2342:B2361)-ROW(B2342)+1)) / (20*21/2)</f>
        <v>6.4460585714285719</v>
      </c>
      <c r="J2358" s="2">
        <f t="shared" si="290"/>
        <v>6.4632438047623602</v>
      </c>
      <c r="K2358" s="2">
        <f t="shared" si="292"/>
        <v>6.4408370476494179</v>
      </c>
    </row>
    <row r="2359" spans="1:11" ht="13.5" x14ac:dyDescent="0.25">
      <c r="A2359" s="3">
        <f>TITRES_STAT!B2362</f>
        <v>45737</v>
      </c>
      <c r="B2359" s="5">
        <f>TITRES_STAT!D2362</f>
        <v>6.3685999999999998</v>
      </c>
      <c r="C2359" s="2">
        <f t="shared" si="285"/>
        <v>-2.7300000000000324E-2</v>
      </c>
      <c r="D2359" s="2">
        <f t="shared" si="286"/>
        <v>6.4324199999999987</v>
      </c>
      <c r="E2359" s="2">
        <f t="shared" si="288"/>
        <v>6.4597899999999999</v>
      </c>
      <c r="F2359" s="2">
        <f t="shared" si="289"/>
        <v>6.4465550000000009</v>
      </c>
      <c r="G2359" s="2">
        <f t="shared" si="291"/>
        <v>6.5278520000000002</v>
      </c>
      <c r="H2359" s="2">
        <f t="shared" si="287"/>
        <v>5.7245850000000056</v>
      </c>
      <c r="I2359" s="2">
        <f t="array" ref="I2359">SUMPRODUCT(B2343:B2362, (ROW(B2343:B2362)-ROW(B2343)+1)) / (20*21/2)</f>
        <v>6.4315514285714288</v>
      </c>
      <c r="J2359" s="2">
        <f t="shared" si="290"/>
        <v>6.454230109070707</v>
      </c>
      <c r="K2359" s="2">
        <f t="shared" si="292"/>
        <v>6.4380042222514016</v>
      </c>
    </row>
    <row r="2360" spans="1:11" ht="13.5" x14ac:dyDescent="0.25">
      <c r="A2360" s="3">
        <f>TITRES_STAT!B2363</f>
        <v>45740</v>
      </c>
      <c r="B2360" s="5">
        <f>TITRES_STAT!D2363</f>
        <v>6.4233000000000002</v>
      </c>
      <c r="C2360" s="2">
        <f t="shared" si="285"/>
        <v>5.4700000000000415E-2</v>
      </c>
      <c r="D2360" s="2">
        <f t="shared" si="286"/>
        <v>6.4178200000000007</v>
      </c>
      <c r="E2360" s="2">
        <f t="shared" si="288"/>
        <v>6.4561399999999995</v>
      </c>
      <c r="F2360" s="2">
        <f t="shared" si="289"/>
        <v>6.4479250000000006</v>
      </c>
      <c r="G2360" s="2">
        <f t="shared" si="291"/>
        <v>6.5240200000000002</v>
      </c>
      <c r="H2360" s="2">
        <f t="shared" si="287"/>
        <v>5.7344690000000051</v>
      </c>
      <c r="I2360" s="2">
        <f t="array" ref="I2360">SUMPRODUCT(B2344:B2363, (ROW(B2344:B2363)-ROW(B2344)+1)) / (20*21/2)</f>
        <v>6.4239023809523808</v>
      </c>
      <c r="J2360" s="2">
        <f t="shared" si="290"/>
        <v>6.4512843843973062</v>
      </c>
      <c r="K2360" s="2">
        <f t="shared" si="292"/>
        <v>6.4374275860846808</v>
      </c>
    </row>
    <row r="2361" spans="1:11" ht="13.5" x14ac:dyDescent="0.25">
      <c r="A2361" s="3">
        <f>TITRES_STAT!B2364</f>
        <v>45741</v>
      </c>
      <c r="B2361" s="5">
        <f>TITRES_STAT!D2364</f>
        <v>6.3868</v>
      </c>
      <c r="C2361" s="2">
        <f t="shared" si="285"/>
        <v>-3.6500000000000199E-2</v>
      </c>
      <c r="D2361" s="2">
        <f t="shared" si="286"/>
        <v>6.4032200000000001</v>
      </c>
      <c r="E2361" s="2">
        <f t="shared" si="288"/>
        <v>6.4433699999999989</v>
      </c>
      <c r="F2361" s="2">
        <f t="shared" si="289"/>
        <v>6.4479250000000006</v>
      </c>
      <c r="G2361" s="2">
        <f t="shared" si="291"/>
        <v>6.518180000000001</v>
      </c>
      <c r="H2361" s="2">
        <f t="shared" si="287"/>
        <v>5.7445070000000031</v>
      </c>
      <c r="I2361" s="2">
        <f t="array" ref="I2361">SUMPRODUCT(B2345:B2364, (ROW(B2345:B2364)-ROW(B2345)+1)) / (20*21/2)</f>
        <v>6.4183852380952384</v>
      </c>
      <c r="J2361" s="2">
        <f t="shared" si="290"/>
        <v>6.4451430144547057</v>
      </c>
      <c r="K2361" s="2">
        <f t="shared" si="292"/>
        <v>6.4354421905519485</v>
      </c>
    </row>
    <row r="2362" spans="1:11" ht="13.5" x14ac:dyDescent="0.25">
      <c r="A2362" s="3">
        <f>TITRES_STAT!B2365</f>
        <v>45742</v>
      </c>
      <c r="B2362" s="5">
        <f>TITRES_STAT!D2365</f>
        <v>6.2956000000000003</v>
      </c>
      <c r="C2362" s="2">
        <f t="shared" si="285"/>
        <v>-9.1199999999999726E-2</v>
      </c>
      <c r="D2362" s="2">
        <f t="shared" si="286"/>
        <v>6.3740399999999999</v>
      </c>
      <c r="E2362" s="2">
        <f t="shared" si="288"/>
        <v>6.4278599999999999</v>
      </c>
      <c r="F2362" s="2">
        <f t="shared" si="289"/>
        <v>6.4397150000000014</v>
      </c>
      <c r="G2362" s="2">
        <f t="shared" si="291"/>
        <v>6.5101519999999997</v>
      </c>
      <c r="H2362" s="2">
        <f t="shared" si="287"/>
        <v>5.7539630000000033</v>
      </c>
      <c r="I2362" s="2">
        <f t="array" ref="I2362">SUMPRODUCT(B2346:B2365, (ROW(B2346:B2365)-ROW(B2346)+1)) / (20*21/2)</f>
        <v>6.4122619047619063</v>
      </c>
      <c r="J2362" s="2">
        <f t="shared" si="290"/>
        <v>6.4309008226018767</v>
      </c>
      <c r="K2362" s="2">
        <f t="shared" si="292"/>
        <v>6.4299581830793233</v>
      </c>
    </row>
    <row r="2363" spans="1:11" ht="13.5" x14ac:dyDescent="0.25">
      <c r="A2363" s="3">
        <f>TITRES_STAT!B2366</f>
        <v>45743</v>
      </c>
      <c r="B2363" s="5">
        <f>TITRES_STAT!D2366</f>
        <v>6.3593999999999999</v>
      </c>
      <c r="C2363" s="2">
        <f t="shared" si="285"/>
        <v>6.3799999999999635E-2</v>
      </c>
      <c r="D2363" s="2">
        <f t="shared" si="286"/>
        <v>6.3667400000000001</v>
      </c>
      <c r="E2363" s="2">
        <f t="shared" si="288"/>
        <v>6.4123499999999991</v>
      </c>
      <c r="F2363" s="2">
        <f t="shared" si="289"/>
        <v>6.4447299999999998</v>
      </c>
      <c r="G2363" s="2">
        <f t="shared" si="291"/>
        <v>6.498838000000001</v>
      </c>
      <c r="H2363" s="2">
        <f t="shared" si="287"/>
        <v>5.7637800000000041</v>
      </c>
      <c r="I2363" s="2">
        <f t="array" ref="I2363">SUMPRODUCT(B2347:B2366, (ROW(B2347:B2366)-ROW(B2347)+1)) / (20*21/2)</f>
        <v>6.4030100000000001</v>
      </c>
      <c r="J2363" s="2">
        <f t="shared" si="290"/>
        <v>6.4240912204493172</v>
      </c>
      <c r="K2363" s="2">
        <f t="shared" si="292"/>
        <v>6.4271911955075849</v>
      </c>
    </row>
    <row r="2364" spans="1:11" ht="13.5" x14ac:dyDescent="0.25">
      <c r="A2364" s="3">
        <f>TITRES_STAT!B2367</f>
        <v>45744</v>
      </c>
      <c r="B2364" s="5">
        <f>TITRES_STAT!D2367</f>
        <v>6.3868</v>
      </c>
      <c r="C2364" s="2">
        <f t="shared" si="285"/>
        <v>2.7400000000000091E-2</v>
      </c>
      <c r="D2364" s="2">
        <f t="shared" si="286"/>
        <v>6.3703799999999999</v>
      </c>
      <c r="E2364" s="2">
        <f t="shared" si="288"/>
        <v>6.4013999999999998</v>
      </c>
      <c r="F2364" s="2">
        <f t="shared" si="289"/>
        <v>6.4419950000000004</v>
      </c>
      <c r="G2364" s="2">
        <f t="shared" si="291"/>
        <v>6.4878900000000002</v>
      </c>
      <c r="H2364" s="2">
        <f t="shared" si="287"/>
        <v>5.773818000000003</v>
      </c>
      <c r="I2364" s="2">
        <f t="array" ref="I2364">SUMPRODUCT(B2348:B2367, (ROW(B2348:B2367)-ROW(B2348)+1)) / (20*21/2)</f>
        <v>6.3900666666666668</v>
      </c>
      <c r="J2364" s="2">
        <f t="shared" si="290"/>
        <v>6.42053967564462</v>
      </c>
      <c r="K2364" s="2">
        <f t="shared" si="292"/>
        <v>6.4256072270563074</v>
      </c>
    </row>
    <row r="2365" spans="1:11" ht="13.5" x14ac:dyDescent="0.25">
      <c r="A2365" s="3">
        <f>TITRES_STAT!B2368</f>
        <v>45749</v>
      </c>
      <c r="B2365" s="5">
        <f>TITRES_STAT!D2368</f>
        <v>6.3776999999999999</v>
      </c>
      <c r="C2365" s="2">
        <f t="shared" si="285"/>
        <v>-9.100000000000108E-3</v>
      </c>
      <c r="D2365" s="2">
        <f t="shared" si="286"/>
        <v>6.3612600000000006</v>
      </c>
      <c r="E2365" s="2">
        <f t="shared" si="288"/>
        <v>6.3895400000000002</v>
      </c>
      <c r="F2365" s="2">
        <f t="shared" si="289"/>
        <v>6.438345</v>
      </c>
      <c r="G2365" s="2">
        <f t="shared" si="291"/>
        <v>6.4776719999999992</v>
      </c>
      <c r="H2365" s="2">
        <f t="shared" si="287"/>
        <v>5.7838105000000031</v>
      </c>
      <c r="I2365" s="2">
        <f t="array" ref="I2365">SUMPRODUCT(B2349:B2368, (ROW(B2349:B2368)-ROW(B2349)+1)) / (20*21/2)</f>
        <v>6.3666871428571428</v>
      </c>
      <c r="J2365" s="2">
        <f t="shared" si="290"/>
        <v>6.4164597065356084</v>
      </c>
      <c r="K2365" s="2">
        <f t="shared" si="292"/>
        <v>6.4237285122697863</v>
      </c>
    </row>
    <row r="2366" spans="1:11" ht="13.5" x14ac:dyDescent="0.25">
      <c r="A2366" s="3">
        <f>TITRES_STAT!B2369</f>
        <v>45750</v>
      </c>
      <c r="B2366" s="5">
        <f>TITRES_STAT!D2369</f>
        <v>6.3411999999999997</v>
      </c>
      <c r="C2366" s="2">
        <f t="shared" si="285"/>
        <v>-3.6500000000000199E-2</v>
      </c>
      <c r="D2366" s="2">
        <f t="shared" si="286"/>
        <v>6.3521400000000003</v>
      </c>
      <c r="E2366" s="2">
        <f t="shared" si="288"/>
        <v>6.3776799999999998</v>
      </c>
      <c r="F2366" s="2">
        <f t="shared" si="289"/>
        <v>6.4315049999999987</v>
      </c>
      <c r="G2366" s="2">
        <f t="shared" si="291"/>
        <v>6.4681839999999999</v>
      </c>
      <c r="H2366" s="2">
        <f t="shared" si="287"/>
        <v>5.7934100000000024</v>
      </c>
      <c r="I2366" s="2">
        <f t="array" ref="I2366">SUMPRODUCT(B2350:B2369, (ROW(B2350:B2369)-ROW(B2350)+1)) / (20*21/2)</f>
        <v>6.3369223809523811</v>
      </c>
      <c r="J2366" s="2">
        <f t="shared" si="290"/>
        <v>6.4092921154369789</v>
      </c>
      <c r="K2366" s="2">
        <f t="shared" si="292"/>
        <v>6.4204921000239121</v>
      </c>
    </row>
    <row r="2367" spans="1:11" ht="13.5" x14ac:dyDescent="0.25">
      <c r="A2367" s="3">
        <f>TITRES_STAT!B2370</f>
        <v>45751</v>
      </c>
      <c r="B2367" s="5">
        <f>TITRES_STAT!D2370</f>
        <v>6.2956000000000003</v>
      </c>
      <c r="C2367" s="2">
        <f t="shared" si="285"/>
        <v>-4.5599999999999419E-2</v>
      </c>
      <c r="D2367" s="2">
        <f t="shared" si="286"/>
        <v>6.3521400000000003</v>
      </c>
      <c r="E2367" s="2">
        <f t="shared" si="288"/>
        <v>6.3630899999999997</v>
      </c>
      <c r="F2367" s="2">
        <f t="shared" si="289"/>
        <v>6.4223849999999985</v>
      </c>
      <c r="G2367" s="2">
        <f t="shared" si="291"/>
        <v>6.4590599999999991</v>
      </c>
      <c r="H2367" s="2">
        <f t="shared" si="287"/>
        <v>5.8029920000000024</v>
      </c>
      <c r="I2367" s="2">
        <f t="array" ref="I2367">SUMPRODUCT(B2351:B2370, (ROW(B2351:B2370)-ROW(B2351)+1)) / (20*21/2)</f>
        <v>6.2804366666666676</v>
      </c>
      <c r="J2367" s="2">
        <f t="shared" si="290"/>
        <v>6.3984642949191715</v>
      </c>
      <c r="K2367" s="2">
        <f t="shared" si="292"/>
        <v>6.4155943706112097</v>
      </c>
    </row>
    <row r="2368" spans="1:11" ht="13.5" x14ac:dyDescent="0.25">
      <c r="A2368" s="3">
        <f>TITRES_STAT!B2371</f>
        <v>45754</v>
      </c>
      <c r="B2368" s="5">
        <f>TITRES_STAT!D2371</f>
        <v>6.1768999999999998</v>
      </c>
      <c r="C2368" s="2">
        <f t="shared" si="285"/>
        <v>-0.11870000000000047</v>
      </c>
      <c r="D2368" s="2">
        <f t="shared" si="286"/>
        <v>6.3156400000000001</v>
      </c>
      <c r="E2368" s="2">
        <f t="shared" si="288"/>
        <v>6.3411900000000001</v>
      </c>
      <c r="F2368" s="2">
        <f t="shared" si="289"/>
        <v>6.4073299999999991</v>
      </c>
      <c r="G2368" s="2">
        <f t="shared" si="291"/>
        <v>6.4475619999999996</v>
      </c>
      <c r="H2368" s="2">
        <f t="shared" si="287"/>
        <v>5.8119805000000015</v>
      </c>
      <c r="I2368" s="2">
        <f t="array" ref="I2368">SUMPRODUCT(B2352:B2371, (ROW(B2352:B2371)-ROW(B2352)+1)) / (20*21/2)</f>
        <v>6.1941038095238099</v>
      </c>
      <c r="J2368" s="2">
        <f t="shared" si="290"/>
        <v>6.3773629334982971</v>
      </c>
      <c r="K2368" s="2">
        <f t="shared" si="292"/>
        <v>6.4062338070578289</v>
      </c>
    </row>
    <row r="2369" spans="1:11" ht="13.5" x14ac:dyDescent="0.25">
      <c r="A2369" s="3">
        <f>TITRES_STAT!B2372</f>
        <v>45755</v>
      </c>
      <c r="B2369" s="5">
        <f>TITRES_STAT!D2372</f>
        <v>6.0948000000000002</v>
      </c>
      <c r="C2369" s="2">
        <f t="shared" si="285"/>
        <v>-8.2099999999999618E-2</v>
      </c>
      <c r="D2369" s="2">
        <f t="shared" si="286"/>
        <v>6.2572399999999995</v>
      </c>
      <c r="E2369" s="2">
        <f t="shared" si="288"/>
        <v>6.3138100000000001</v>
      </c>
      <c r="F2369" s="2">
        <f t="shared" si="289"/>
        <v>6.3867999999999991</v>
      </c>
      <c r="G2369" s="2">
        <f t="shared" si="291"/>
        <v>6.4346059999999996</v>
      </c>
      <c r="H2369" s="2">
        <f t="shared" si="287"/>
        <v>5.8203905000000011</v>
      </c>
      <c r="I2369" s="2">
        <f t="array" ref="I2369">SUMPRODUCT(B2353:B2372, (ROW(B2353:B2372)-ROW(B2353)+1)) / (20*21/2)</f>
        <v>6.1432733333333314</v>
      </c>
      <c r="J2369" s="2">
        <f t="shared" si="290"/>
        <v>6.3504521779270311</v>
      </c>
      <c r="K2369" s="2">
        <f t="shared" si="292"/>
        <v>6.394020716584973</v>
      </c>
    </row>
    <row r="2370" spans="1:11" ht="13.5" x14ac:dyDescent="0.25">
      <c r="A2370" s="3">
        <f>TITRES_STAT!B2373</f>
        <v>45757</v>
      </c>
      <c r="B2370" s="5">
        <f>TITRES_STAT!D2373</f>
        <v>5.7937000000000003</v>
      </c>
      <c r="C2370" s="2">
        <f t="shared" si="285"/>
        <v>-0.30109999999999992</v>
      </c>
      <c r="D2370" s="2">
        <f t="shared" si="286"/>
        <v>6.1404399999999999</v>
      </c>
      <c r="E2370" s="2">
        <f t="shared" si="288"/>
        <v>6.2508500000000007</v>
      </c>
      <c r="F2370" s="2">
        <f t="shared" si="289"/>
        <v>6.3534949999999997</v>
      </c>
      <c r="G2370" s="2">
        <f t="shared" si="291"/>
        <v>6.4161739999999998</v>
      </c>
      <c r="H2370" s="2">
        <f t="shared" si="287"/>
        <v>5.8273790000000005</v>
      </c>
      <c r="I2370" s="2">
        <f t="array" ref="I2370">SUMPRODUCT(B2354:B2373, (ROW(B2354:B2373)-ROW(B2354)+1)) / (20*21/2)</f>
        <v>6.1096061904761907</v>
      </c>
      <c r="J2370" s="2">
        <f t="shared" si="290"/>
        <v>6.2974281609815996</v>
      </c>
      <c r="K2370" s="2">
        <f t="shared" si="292"/>
        <v>6.3704787276992878</v>
      </c>
    </row>
    <row r="2371" spans="1:11" ht="13.5" x14ac:dyDescent="0.25">
      <c r="A2371" s="3">
        <f>TITRES_STAT!B2374</f>
        <v>45758</v>
      </c>
      <c r="B2371" s="5">
        <f>TITRES_STAT!D2374</f>
        <v>5.4470000000000001</v>
      </c>
      <c r="C2371" s="2">
        <f t="shared" si="285"/>
        <v>-0.34670000000000023</v>
      </c>
      <c r="D2371" s="2">
        <f t="shared" si="286"/>
        <v>5.9615999999999998</v>
      </c>
      <c r="E2371" s="2">
        <f t="shared" si="288"/>
        <v>6.1568700000000014</v>
      </c>
      <c r="F2371" s="2">
        <f t="shared" si="289"/>
        <v>6.3001199999999997</v>
      </c>
      <c r="G2371" s="2">
        <f t="shared" si="291"/>
        <v>6.3898960000000002</v>
      </c>
      <c r="H2371" s="2">
        <f t="shared" si="287"/>
        <v>5.8325075000000002</v>
      </c>
      <c r="I2371" s="2">
        <f t="array" ref="I2371">SUMPRODUCT(B2355:B2374, (ROW(B2355:B2374)-ROW(B2355)+1)) / (20*21/2)</f>
        <v>6.0761966666666671</v>
      </c>
      <c r="J2371" s="2">
        <f t="shared" si="290"/>
        <v>6.2164350027928759</v>
      </c>
      <c r="K2371" s="2">
        <f t="shared" si="292"/>
        <v>6.334263875632649</v>
      </c>
    </row>
    <row r="2372" spans="1:11" ht="13.5" x14ac:dyDescent="0.25">
      <c r="A2372" s="3">
        <f>TITRES_STAT!B2375</f>
        <v>45761</v>
      </c>
      <c r="B2372" s="5">
        <f>TITRES_STAT!D2375</f>
        <v>5.7664</v>
      </c>
      <c r="C2372" s="2">
        <f t="shared" ref="C2372:C2435" si="293">B2372-B2371</f>
        <v>0.31939999999999991</v>
      </c>
      <c r="D2372" s="2">
        <f t="shared" si="286"/>
        <v>5.8557600000000001</v>
      </c>
      <c r="E2372" s="2">
        <f t="shared" si="288"/>
        <v>6.1039500000000002</v>
      </c>
      <c r="F2372" s="2">
        <f t="shared" si="289"/>
        <v>6.2659050000000009</v>
      </c>
      <c r="G2372" s="2">
        <f t="shared" si="291"/>
        <v>6.3729259999999988</v>
      </c>
      <c r="H2372" s="2">
        <f t="shared" si="287"/>
        <v>5.8390224999999996</v>
      </c>
      <c r="I2372" s="2">
        <f t="array" ref="I2372">SUMPRODUCT(B2356:B2375, (ROW(B2356:B2375)-ROW(B2356)+1)) / (20*21/2)</f>
        <v>6.0500409523809537</v>
      </c>
      <c r="J2372" s="2">
        <f t="shared" si="290"/>
        <v>6.1735745263364121</v>
      </c>
      <c r="K2372" s="2">
        <f t="shared" si="292"/>
        <v>6.3119947040392121</v>
      </c>
    </row>
    <row r="2373" spans="1:11" ht="13.5" x14ac:dyDescent="0.25">
      <c r="A2373" s="3">
        <f>TITRES_STAT!B2376</f>
        <v>45762</v>
      </c>
      <c r="B2373" s="5">
        <f>TITRES_STAT!D2376</f>
        <v>5.9123999999999999</v>
      </c>
      <c r="C2373" s="2">
        <f t="shared" si="293"/>
        <v>0.14599999999999991</v>
      </c>
      <c r="D2373" s="2">
        <f t="shared" si="286"/>
        <v>5.8028599999999999</v>
      </c>
      <c r="E2373" s="2">
        <f t="shared" si="288"/>
        <v>6.0592500000000005</v>
      </c>
      <c r="F2373" s="2">
        <f t="shared" si="289"/>
        <v>6.2358000000000011</v>
      </c>
      <c r="G2373" s="2">
        <f t="shared" si="291"/>
        <v>6.3606999999999996</v>
      </c>
      <c r="H2373" s="2">
        <f t="shared" si="287"/>
        <v>5.845804499999999</v>
      </c>
      <c r="I2373" s="2">
        <f t="array" ref="I2373">SUMPRODUCT(B2357:B2376, (ROW(B2357:B2376)-ROW(B2357)+1)) / (20*21/2)</f>
        <v>6.0126742857142856</v>
      </c>
      <c r="J2373" s="2">
        <f t="shared" si="290"/>
        <v>6.1487007619234202</v>
      </c>
      <c r="K2373" s="2">
        <f t="shared" si="292"/>
        <v>6.2963243234886548</v>
      </c>
    </row>
    <row r="2374" spans="1:11" ht="13.5" x14ac:dyDescent="0.25">
      <c r="A2374" s="3">
        <f>TITRES_STAT!B2377</f>
        <v>45763</v>
      </c>
      <c r="B2374" s="5">
        <f>TITRES_STAT!D2377</f>
        <v>5.8849999999999998</v>
      </c>
      <c r="C2374" s="2">
        <f t="shared" si="293"/>
        <v>-2.7400000000000091E-2</v>
      </c>
      <c r="D2374" s="2">
        <f t="shared" ref="D2374:D2437" si="294">AVERAGE(B2370:B2374)</f>
        <v>5.7608999999999995</v>
      </c>
      <c r="E2374" s="2">
        <f t="shared" si="288"/>
        <v>6.0090699999999995</v>
      </c>
      <c r="F2374" s="2">
        <f t="shared" si="289"/>
        <v>6.2052350000000018</v>
      </c>
      <c r="G2374" s="2">
        <f t="shared" si="291"/>
        <v>6.34884</v>
      </c>
      <c r="H2374" s="2">
        <f t="shared" si="287"/>
        <v>5.851901999999999</v>
      </c>
      <c r="I2374" s="2">
        <f t="array" ref="I2374">SUMPRODUCT(B2358:B2377, (ROW(B2358:B2377)-ROW(B2358)+1)) / (20*21/2)</f>
        <v>5.9750466666666666</v>
      </c>
      <c r="J2374" s="2">
        <f t="shared" si="290"/>
        <v>6.1235864036449996</v>
      </c>
      <c r="K2374" s="2">
        <f t="shared" si="292"/>
        <v>6.2801939578616484</v>
      </c>
    </row>
    <row r="2375" spans="1:11" ht="13.5" x14ac:dyDescent="0.25">
      <c r="A2375" s="3">
        <f>TITRES_STAT!B2378</f>
        <v>45764</v>
      </c>
      <c r="B2375" s="5">
        <f>TITRES_STAT!D2378</f>
        <v>5.9306000000000001</v>
      </c>
      <c r="C2375" s="2">
        <f t="shared" si="293"/>
        <v>4.5600000000000307E-2</v>
      </c>
      <c r="D2375" s="2">
        <f t="shared" si="294"/>
        <v>5.7882799999999985</v>
      </c>
      <c r="E2375" s="2">
        <f t="shared" si="288"/>
        <v>5.9643599999999992</v>
      </c>
      <c r="F2375" s="2">
        <f t="shared" si="289"/>
        <v>6.1769500000000006</v>
      </c>
      <c r="G2375" s="2">
        <f t="shared" si="291"/>
        <v>6.3388039999999997</v>
      </c>
      <c r="H2375" s="2">
        <f t="shared" si="287"/>
        <v>5.8579749999999979</v>
      </c>
      <c r="I2375" s="2">
        <f t="array" ref="I2375">SUMPRODUCT(B2359:B2378, (ROW(B2359:B2378)-ROW(B2359)+1)) / (20*21/2)</f>
        <v>5.9415876190476196</v>
      </c>
      <c r="J2375" s="2">
        <f t="shared" si="290"/>
        <v>6.105206746154999</v>
      </c>
      <c r="K2375" s="2">
        <f t="shared" si="292"/>
        <v>6.2664843908866823</v>
      </c>
    </row>
    <row r="2376" spans="1:11" ht="13.5" x14ac:dyDescent="0.25">
      <c r="A2376" s="3">
        <f>TITRES_STAT!B2379</f>
        <v>45765</v>
      </c>
      <c r="B2376" s="5">
        <f>TITRES_STAT!D2379</f>
        <v>5.7846000000000002</v>
      </c>
      <c r="C2376" s="2">
        <f t="shared" si="293"/>
        <v>-0.14599999999999991</v>
      </c>
      <c r="D2376" s="2">
        <f t="shared" si="294"/>
        <v>5.8558000000000003</v>
      </c>
      <c r="E2376" s="2">
        <f t="shared" si="288"/>
        <v>5.9086999999999987</v>
      </c>
      <c r="F2376" s="2">
        <f t="shared" si="289"/>
        <v>6.1431900000000015</v>
      </c>
      <c r="G2376" s="2">
        <f t="shared" si="291"/>
        <v>6.3249360000000001</v>
      </c>
      <c r="H2376" s="2">
        <f t="shared" si="287"/>
        <v>5.8639914999999974</v>
      </c>
      <c r="I2376" s="2">
        <f t="array" ref="I2376">SUMPRODUCT(B2360:B2379, (ROW(B2360:B2379)-ROW(B2360)+1)) / (20*21/2)</f>
        <v>5.9398461904761906</v>
      </c>
      <c r="J2376" s="2">
        <f t="shared" si="290"/>
        <v>6.0746727703307135</v>
      </c>
      <c r="K2376" s="2">
        <f t="shared" si="292"/>
        <v>6.2475869637930872</v>
      </c>
    </row>
    <row r="2377" spans="1:11" ht="13.5" x14ac:dyDescent="0.25">
      <c r="A2377" s="3">
        <f>TITRES_STAT!B2380</f>
        <v>45768</v>
      </c>
      <c r="B2377" s="5">
        <f>TITRES_STAT!D2380</f>
        <v>5.7481</v>
      </c>
      <c r="C2377" s="2">
        <f t="shared" si="293"/>
        <v>-3.6500000000000199E-2</v>
      </c>
      <c r="D2377" s="2">
        <f t="shared" si="294"/>
        <v>5.8521400000000003</v>
      </c>
      <c r="E2377" s="2">
        <f t="shared" si="288"/>
        <v>5.8539499999999993</v>
      </c>
      <c r="F2377" s="2">
        <f t="shared" si="289"/>
        <v>6.1085200000000004</v>
      </c>
      <c r="G2377" s="2">
        <f t="shared" si="291"/>
        <v>6.3090600000000006</v>
      </c>
      <c r="H2377" s="2">
        <f t="shared" si="287"/>
        <v>5.8704149999999977</v>
      </c>
      <c r="I2377" s="2">
        <f t="array" ref="I2377">SUMPRODUCT(B2361:B2380, (ROW(B2361:B2380)-ROW(B2361)+1)) / (20*21/2)</f>
        <v>5.9361061904761891</v>
      </c>
      <c r="J2377" s="2">
        <f t="shared" si="290"/>
        <v>6.0435706017277884</v>
      </c>
      <c r="K2377" s="2">
        <f t="shared" si="292"/>
        <v>6.2279992397227701</v>
      </c>
    </row>
    <row r="2378" spans="1:11" ht="13.5" x14ac:dyDescent="0.25">
      <c r="A2378" s="3">
        <f>TITRES_STAT!B2381</f>
        <v>45769</v>
      </c>
      <c r="B2378" s="5">
        <f>TITRES_STAT!D2381</f>
        <v>5.7572000000000001</v>
      </c>
      <c r="C2378" s="2">
        <f t="shared" si="293"/>
        <v>9.100000000000108E-3</v>
      </c>
      <c r="D2378" s="2">
        <f t="shared" si="294"/>
        <v>5.8211000000000004</v>
      </c>
      <c r="E2378" s="2">
        <f t="shared" si="288"/>
        <v>5.8119799999999993</v>
      </c>
      <c r="F2378" s="2">
        <f t="shared" si="289"/>
        <v>6.0765850000000006</v>
      </c>
      <c r="G2378" s="2">
        <f t="shared" si="291"/>
        <v>6.2946440000000008</v>
      </c>
      <c r="H2378" s="2">
        <f t="shared" ref="H2378:H2441" si="295">AVERAGE(B2179:B2378)</f>
        <v>5.8768839999999978</v>
      </c>
      <c r="I2378" s="2">
        <f t="array" ref="I2378">SUMPRODUCT(B2362:B2381, (ROW(B2362:B2381)-ROW(B2362)+1)) / (20*21/2)</f>
        <v>5.9342780952380956</v>
      </c>
      <c r="J2378" s="2">
        <f t="shared" si="290"/>
        <v>6.0162972110870463</v>
      </c>
      <c r="K2378" s="2">
        <f t="shared" si="292"/>
        <v>6.2095365244395246</v>
      </c>
    </row>
    <row r="2379" spans="1:11" ht="13.5" x14ac:dyDescent="0.25">
      <c r="A2379" s="3">
        <f>TITRES_STAT!B2382</f>
        <v>45770</v>
      </c>
      <c r="B2379" s="5">
        <f>TITRES_STAT!D2382</f>
        <v>6.0583</v>
      </c>
      <c r="C2379" s="2">
        <f t="shared" si="293"/>
        <v>0.30109999999999992</v>
      </c>
      <c r="D2379" s="2">
        <f t="shared" si="294"/>
        <v>5.8557600000000001</v>
      </c>
      <c r="E2379" s="2">
        <f t="shared" si="288"/>
        <v>5.8083299999999998</v>
      </c>
      <c r="F2379" s="2">
        <f t="shared" si="289"/>
        <v>6.06107</v>
      </c>
      <c r="G2379" s="2">
        <f t="shared" si="291"/>
        <v>6.2889859999999995</v>
      </c>
      <c r="H2379" s="2">
        <f t="shared" si="295"/>
        <v>5.8852794999999967</v>
      </c>
      <c r="I2379" s="2">
        <f t="array" ref="I2379">SUMPRODUCT(B2363:B2382, (ROW(B2363:B2382)-ROW(B2363)+1)) / (20*21/2)</f>
        <v>5.9385404761904761</v>
      </c>
      <c r="J2379" s="2">
        <f t="shared" si="290"/>
        <v>6.0202974766978041</v>
      </c>
      <c r="K2379" s="2">
        <f t="shared" si="292"/>
        <v>6.2036056803438573</v>
      </c>
    </row>
    <row r="2380" spans="1:11" ht="13.5" x14ac:dyDescent="0.25">
      <c r="A2380" s="3">
        <f>TITRES_STAT!B2383</f>
        <v>45771</v>
      </c>
      <c r="B2380" s="5">
        <f>TITRES_STAT!D2383</f>
        <v>6.0217999999999998</v>
      </c>
      <c r="C2380" s="2">
        <f t="shared" si="293"/>
        <v>-3.6500000000000199E-2</v>
      </c>
      <c r="D2380" s="2">
        <f t="shared" si="294"/>
        <v>5.8739999999999997</v>
      </c>
      <c r="E2380" s="2">
        <f t="shared" ref="E2380:E2443" si="296">AVERAGE(B2371:B2380)</f>
        <v>5.8311399999999995</v>
      </c>
      <c r="F2380" s="2">
        <f t="shared" si="289"/>
        <v>6.0409950000000006</v>
      </c>
      <c r="G2380" s="2">
        <f t="shared" si="291"/>
        <v>6.2840579999999981</v>
      </c>
      <c r="H2380" s="2">
        <f t="shared" si="295"/>
        <v>5.893576999999997</v>
      </c>
      <c r="I2380" s="2">
        <f t="array" ref="I2380">SUMPRODUCT(B2364:B2383, (ROW(B2364:B2383)-ROW(B2364)+1)) / (20*21/2)</f>
        <v>5.946489047619048</v>
      </c>
      <c r="J2380" s="2">
        <f t="shared" si="290"/>
        <v>6.0204405741551561</v>
      </c>
      <c r="K2380" s="2">
        <f t="shared" si="292"/>
        <v>6.1964760458205692</v>
      </c>
    </row>
    <row r="2381" spans="1:11" ht="13.5" x14ac:dyDescent="0.25">
      <c r="A2381" s="3">
        <f>TITRES_STAT!B2384</f>
        <v>45772</v>
      </c>
      <c r="B2381" s="5">
        <f>TITRES_STAT!D2384</f>
        <v>6.0217999999999998</v>
      </c>
      <c r="C2381" s="2">
        <f t="shared" si="293"/>
        <v>0</v>
      </c>
      <c r="D2381" s="2">
        <f t="shared" si="294"/>
        <v>5.9214399999999996</v>
      </c>
      <c r="E2381" s="2">
        <f t="shared" si="296"/>
        <v>5.8886199999999995</v>
      </c>
      <c r="F2381" s="2">
        <f t="shared" si="289"/>
        <v>6.0227450000000005</v>
      </c>
      <c r="G2381" s="2">
        <f t="shared" si="291"/>
        <v>6.2796779999999988</v>
      </c>
      <c r="H2381" s="2">
        <f t="shared" si="295"/>
        <v>5.9018744999999964</v>
      </c>
      <c r="I2381" s="2">
        <f t="array" ref="I2381">SUMPRODUCT(B2365:B2384, (ROW(B2365:B2384)-ROW(B2365)+1)) / (20*21/2)</f>
        <v>5.9556976190476192</v>
      </c>
      <c r="J2381" s="2">
        <f t="shared" si="290"/>
        <v>6.0205700432832367</v>
      </c>
      <c r="K2381" s="2">
        <f t="shared" si="292"/>
        <v>6.1896260048079981</v>
      </c>
    </row>
    <row r="2382" spans="1:11" ht="13.5" x14ac:dyDescent="0.25">
      <c r="A2382" s="3">
        <f>TITRES_STAT!B2385</f>
        <v>45775</v>
      </c>
      <c r="B2382" s="5">
        <f>TITRES_STAT!D2385</f>
        <v>6.0674999999999999</v>
      </c>
      <c r="C2382" s="2">
        <f t="shared" si="293"/>
        <v>4.5700000000000074E-2</v>
      </c>
      <c r="D2382" s="2">
        <f t="shared" si="294"/>
        <v>5.9853199999999998</v>
      </c>
      <c r="E2382" s="2">
        <f t="shared" si="296"/>
        <v>5.9187300000000009</v>
      </c>
      <c r="F2382" s="2">
        <f t="shared" si="289"/>
        <v>6.0113399999999997</v>
      </c>
      <c r="G2382" s="2">
        <f t="shared" si="291"/>
        <v>6.2723799999999992</v>
      </c>
      <c r="H2382" s="2">
        <f t="shared" si="295"/>
        <v>5.9101479999999968</v>
      </c>
      <c r="I2382" s="2">
        <f t="array" ref="I2382">SUMPRODUCT(B2366:B2385, (ROW(B2366:B2385)-ROW(B2366)+1)) / (20*21/2)</f>
        <v>5.9593442857142849</v>
      </c>
      <c r="J2382" s="2">
        <f t="shared" si="290"/>
        <v>6.025039562970548</v>
      </c>
      <c r="K2382" s="2">
        <f t="shared" si="292"/>
        <v>6.1848367497174888</v>
      </c>
    </row>
    <row r="2383" spans="1:11" ht="13.5" x14ac:dyDescent="0.25">
      <c r="A2383" s="3">
        <f>TITRES_STAT!B2386</f>
        <v>45776</v>
      </c>
      <c r="B2383" s="5">
        <f>TITRES_STAT!D2386</f>
        <v>6.0948000000000002</v>
      </c>
      <c r="C2383" s="2">
        <f t="shared" si="293"/>
        <v>2.7300000000000324E-2</v>
      </c>
      <c r="D2383" s="2">
        <f t="shared" si="294"/>
        <v>6.0528399999999998</v>
      </c>
      <c r="E2383" s="2">
        <f t="shared" si="296"/>
        <v>5.9369700000000005</v>
      </c>
      <c r="F2383" s="2">
        <f t="shared" si="289"/>
        <v>5.9981099999999996</v>
      </c>
      <c r="G2383" s="2">
        <f t="shared" si="291"/>
        <v>6.2639860000000001</v>
      </c>
      <c r="H2383" s="2">
        <f t="shared" si="295"/>
        <v>5.9185154999999972</v>
      </c>
      <c r="I2383" s="2">
        <f t="array" ref="I2383">SUMPRODUCT(B2367:B2386, (ROW(B2367:B2386)-ROW(B2367)+1)) / (20*21/2)</f>
        <v>5.9542666666666673</v>
      </c>
      <c r="J2383" s="2">
        <f t="shared" si="290"/>
        <v>6.0316834141162099</v>
      </c>
      <c r="K2383" s="2">
        <f t="shared" si="292"/>
        <v>6.1813058967873911</v>
      </c>
    </row>
    <row r="2384" spans="1:11" ht="13.5" x14ac:dyDescent="0.25">
      <c r="A2384" s="3">
        <f>TITRES_STAT!B2387</f>
        <v>45777</v>
      </c>
      <c r="B2384" s="5">
        <f>TITRES_STAT!D2387</f>
        <v>6.0948000000000002</v>
      </c>
      <c r="C2384" s="2">
        <f t="shared" si="293"/>
        <v>0</v>
      </c>
      <c r="D2384" s="2">
        <f t="shared" si="294"/>
        <v>6.0601399999999996</v>
      </c>
      <c r="E2384" s="2">
        <f t="shared" si="296"/>
        <v>5.9579500000000003</v>
      </c>
      <c r="F2384" s="2">
        <f t="shared" si="289"/>
        <v>5.9835099999999999</v>
      </c>
      <c r="G2384" s="2">
        <f t="shared" si="291"/>
        <v>6.2554079999999992</v>
      </c>
      <c r="H2384" s="2">
        <f t="shared" si="295"/>
        <v>5.9268829999999983</v>
      </c>
      <c r="I2384" s="2">
        <f t="array" ref="I2384">SUMPRODUCT(B2368:B2387, (ROW(B2368:B2387)-ROW(B2368)+1)) / (20*21/2)</f>
        <v>5.9607833333333327</v>
      </c>
      <c r="J2384" s="2">
        <f t="shared" si="290"/>
        <v>6.0376945175337138</v>
      </c>
      <c r="K2384" s="2">
        <f t="shared" si="292"/>
        <v>6.1779135086780821</v>
      </c>
    </row>
    <row r="2385" spans="1:11" ht="13.5" x14ac:dyDescent="0.25">
      <c r="A2385" s="3">
        <f>TITRES_STAT!B2388</f>
        <v>45779</v>
      </c>
      <c r="B2385" s="5">
        <f>TITRES_STAT!D2388</f>
        <v>6.0217999999999998</v>
      </c>
      <c r="C2385" s="2">
        <f t="shared" si="293"/>
        <v>-7.3000000000000398E-2</v>
      </c>
      <c r="D2385" s="2">
        <f t="shared" si="294"/>
        <v>6.0601399999999996</v>
      </c>
      <c r="E2385" s="2">
        <f t="shared" si="296"/>
        <v>5.9670699999999997</v>
      </c>
      <c r="F2385" s="2">
        <f t="shared" si="289"/>
        <v>5.9657149999999994</v>
      </c>
      <c r="G2385" s="2">
        <f t="shared" si="291"/>
        <v>6.2481079999999984</v>
      </c>
      <c r="H2385" s="2">
        <f t="shared" si="295"/>
        <v>5.9350539999999974</v>
      </c>
      <c r="I2385" s="2">
        <f t="array" ref="I2385">SUMPRODUCT(B2369:B2388, (ROW(B2369:B2388)-ROW(B2369)+1)) / (20*21/2)</f>
        <v>5.9608280952380959</v>
      </c>
      <c r="J2385" s="2">
        <f t="shared" si="290"/>
        <v>6.0361807539590746</v>
      </c>
      <c r="K2385" s="2">
        <f t="shared" si="292"/>
        <v>6.1717914102985496</v>
      </c>
    </row>
    <row r="2386" spans="1:11" ht="13.5" x14ac:dyDescent="0.25">
      <c r="A2386" s="3">
        <f>TITRES_STAT!B2389</f>
        <v>45782</v>
      </c>
      <c r="B2386" s="5">
        <f>TITRES_STAT!D2389</f>
        <v>5.9123999999999999</v>
      </c>
      <c r="C2386" s="2">
        <f t="shared" si="293"/>
        <v>-0.10939999999999994</v>
      </c>
      <c r="D2386" s="2">
        <f t="shared" si="294"/>
        <v>6.0382599999999993</v>
      </c>
      <c r="E2386" s="2">
        <f t="shared" si="296"/>
        <v>5.9798499999999999</v>
      </c>
      <c r="F2386" s="2">
        <f t="shared" si="289"/>
        <v>5.9442749999999993</v>
      </c>
      <c r="G2386" s="2">
        <f t="shared" si="291"/>
        <v>6.2386199999999983</v>
      </c>
      <c r="H2386" s="2">
        <f t="shared" si="295"/>
        <v>5.9425094999999972</v>
      </c>
      <c r="I2386" s="2">
        <f t="array" ref="I2386">SUMPRODUCT(B2370:B2389, (ROW(B2370:B2389)-ROW(B2370)+1)) / (20*21/2)</f>
        <v>5.9663885714285723</v>
      </c>
      <c r="J2386" s="2">
        <f t="shared" si="290"/>
        <v>6.024392110724877</v>
      </c>
      <c r="K2386" s="2">
        <f t="shared" si="292"/>
        <v>6.161619198129979</v>
      </c>
    </row>
    <row r="2387" spans="1:11" ht="13.5" x14ac:dyDescent="0.25">
      <c r="A2387" s="3">
        <f>TITRES_STAT!B2390</f>
        <v>45783</v>
      </c>
      <c r="B2387" s="5">
        <f>TITRES_STAT!D2390</f>
        <v>6.0126999999999997</v>
      </c>
      <c r="C2387" s="2">
        <f t="shared" si="293"/>
        <v>0.10029999999999983</v>
      </c>
      <c r="D2387" s="2">
        <f t="shared" si="294"/>
        <v>6.0273000000000003</v>
      </c>
      <c r="E2387" s="2">
        <f t="shared" si="296"/>
        <v>6.00631</v>
      </c>
      <c r="F2387" s="2">
        <f t="shared" si="289"/>
        <v>5.9301300000000001</v>
      </c>
      <c r="G2387" s="2">
        <f t="shared" si="291"/>
        <v>6.2311379999999987</v>
      </c>
      <c r="H2387" s="2">
        <f t="shared" si="295"/>
        <v>5.9503404999999985</v>
      </c>
      <c r="I2387" s="2">
        <f t="array" ref="I2387">SUMPRODUCT(B2371:B2390, (ROW(B2371:B2390)-ROW(B2371)+1)) / (20*21/2)</f>
        <v>5.9681709523809534</v>
      </c>
      <c r="J2387" s="2">
        <f t="shared" si="290"/>
        <v>6.0232785763701271</v>
      </c>
      <c r="K2387" s="2">
        <f t="shared" si="292"/>
        <v>6.1557792295758622</v>
      </c>
    </row>
    <row r="2388" spans="1:11" ht="13.5" x14ac:dyDescent="0.25">
      <c r="A2388" s="3">
        <f>TITRES_STAT!B2391</f>
        <v>45784</v>
      </c>
      <c r="B2388" s="5">
        <f>TITRES_STAT!D2391</f>
        <v>5.9306000000000001</v>
      </c>
      <c r="C2388" s="2">
        <f t="shared" si="293"/>
        <v>-8.2099999999999618E-2</v>
      </c>
      <c r="D2388" s="2">
        <f t="shared" si="294"/>
        <v>5.9944599999999992</v>
      </c>
      <c r="E2388" s="2">
        <f t="shared" si="296"/>
        <v>6.0236499999999999</v>
      </c>
      <c r="F2388" s="2">
        <f t="shared" ref="F2388:F2451" si="297">AVERAGE(B2369:B2388)</f>
        <v>5.9178149999999992</v>
      </c>
      <c r="G2388" s="2">
        <f t="shared" si="291"/>
        <v>6.218</v>
      </c>
      <c r="H2388" s="2">
        <f t="shared" si="295"/>
        <v>5.9578869999999986</v>
      </c>
      <c r="I2388" s="2">
        <f t="array" ref="I2388">SUMPRODUCT(B2372:B2391, (ROW(B2372:B2391)-ROW(B2372)+1)) / (20*21/2)</f>
        <v>5.9779871428571436</v>
      </c>
      <c r="J2388" s="2">
        <f t="shared" si="290"/>
        <v>6.0144520452872579</v>
      </c>
      <c r="K2388" s="2">
        <f t="shared" si="292"/>
        <v>6.1469486715532797</v>
      </c>
    </row>
    <row r="2389" spans="1:11" ht="13.5" x14ac:dyDescent="0.25">
      <c r="A2389" s="3">
        <f>TITRES_STAT!B2392</f>
        <v>45785</v>
      </c>
      <c r="B2389" s="5">
        <f>TITRES_STAT!D2392</f>
        <v>5.9762000000000004</v>
      </c>
      <c r="C2389" s="2">
        <f t="shared" si="293"/>
        <v>4.5600000000000307E-2</v>
      </c>
      <c r="D2389" s="2">
        <f t="shared" si="294"/>
        <v>5.9707399999999993</v>
      </c>
      <c r="E2389" s="2">
        <f t="shared" si="296"/>
        <v>6.0154399999999999</v>
      </c>
      <c r="F2389" s="2">
        <f t="shared" si="297"/>
        <v>5.9118849999999998</v>
      </c>
      <c r="G2389" s="2">
        <f t="shared" si="291"/>
        <v>6.206138000000001</v>
      </c>
      <c r="H2389" s="2">
        <f t="shared" si="295"/>
        <v>5.9653669999999988</v>
      </c>
      <c r="I2389" s="2">
        <f t="array" ref="I2389">SUMPRODUCT(B2373:B2392, (ROW(B2373:B2392)-ROW(B2373)+1)) / (20*21/2)</f>
        <v>5.985066190476191</v>
      </c>
      <c r="J2389" s="2">
        <f t="shared" ref="J2389:J2452" si="298">$J$4*B2389+J2388*(1-$J$4)</f>
        <v>6.0108089933551385</v>
      </c>
      <c r="K2389" s="2">
        <f t="shared" si="292"/>
        <v>6.1402526452178572</v>
      </c>
    </row>
    <row r="2390" spans="1:11" ht="13.5" x14ac:dyDescent="0.25">
      <c r="A2390" s="3">
        <f>TITRES_STAT!B2393</f>
        <v>45786</v>
      </c>
      <c r="B2390" s="5">
        <f>TITRES_STAT!D2393</f>
        <v>5.9306000000000001</v>
      </c>
      <c r="C2390" s="2">
        <f t="shared" si="293"/>
        <v>-4.5600000000000307E-2</v>
      </c>
      <c r="D2390" s="2">
        <f t="shared" si="294"/>
        <v>5.9524999999999988</v>
      </c>
      <c r="E2390" s="2">
        <f t="shared" si="296"/>
        <v>6.0063199999999997</v>
      </c>
      <c r="F2390" s="2">
        <f t="shared" si="297"/>
        <v>5.91873</v>
      </c>
      <c r="G2390" s="2">
        <f t="shared" si="291"/>
        <v>6.1968320000000015</v>
      </c>
      <c r="H2390" s="2">
        <f t="shared" si="295"/>
        <v>5.9723664999999979</v>
      </c>
      <c r="I2390" s="2">
        <f t="array" ref="I2390">SUMPRODUCT(B2374:B2393, (ROW(B2374:B2393)-ROW(B2374)+1)) / (20*21/2)</f>
        <v>5.9909290476190469</v>
      </c>
      <c r="J2390" s="2">
        <f t="shared" si="298"/>
        <v>6.0031700416070297</v>
      </c>
      <c r="K2390" s="2">
        <f t="shared" si="292"/>
        <v>6.1320309728563727</v>
      </c>
    </row>
    <row r="2391" spans="1:11" ht="13.5" x14ac:dyDescent="0.25">
      <c r="A2391" s="3">
        <f>TITRES_STAT!B2394</f>
        <v>45789</v>
      </c>
      <c r="B2391" s="5">
        <f>TITRES_STAT!D2394</f>
        <v>6.0217999999999998</v>
      </c>
      <c r="C2391" s="2">
        <f t="shared" si="293"/>
        <v>9.1199999999999726E-2</v>
      </c>
      <c r="D2391" s="2">
        <f t="shared" si="294"/>
        <v>5.9743799999999991</v>
      </c>
      <c r="E2391" s="2">
        <f t="shared" si="296"/>
        <v>6.0063199999999997</v>
      </c>
      <c r="F2391" s="2">
        <f t="shared" si="297"/>
        <v>5.9474700000000009</v>
      </c>
      <c r="G2391" s="2">
        <f t="shared" si="291"/>
        <v>6.1895320000000016</v>
      </c>
      <c r="H2391" s="2">
        <f t="shared" si="295"/>
        <v>5.9795269999999983</v>
      </c>
      <c r="I2391" s="2">
        <f t="array" ref="I2391">SUMPRODUCT(B2375:B2394, (ROW(B2375:B2394)-ROW(B2375)+1)) / (20*21/2)</f>
        <v>5.9936709523809526</v>
      </c>
      <c r="J2391" s="2">
        <f t="shared" si="298"/>
        <v>6.0049443233587416</v>
      </c>
      <c r="K2391" s="2">
        <f t="shared" si="292"/>
        <v>6.1277081896071035</v>
      </c>
    </row>
    <row r="2392" spans="1:11" ht="13.5" x14ac:dyDescent="0.25">
      <c r="A2392" s="3">
        <f>TITRES_STAT!B2395</f>
        <v>45790</v>
      </c>
      <c r="B2392" s="5">
        <f>TITRES_STAT!D2395</f>
        <v>6.0217999999999998</v>
      </c>
      <c r="C2392" s="2">
        <f t="shared" si="293"/>
        <v>0</v>
      </c>
      <c r="D2392" s="2">
        <f t="shared" si="294"/>
        <v>5.9762000000000004</v>
      </c>
      <c r="E2392" s="2">
        <f t="shared" si="296"/>
        <v>6.0017499999999995</v>
      </c>
      <c r="F2392" s="2">
        <f t="shared" si="297"/>
        <v>5.9602400000000006</v>
      </c>
      <c r="G2392" s="2">
        <f t="shared" si="291"/>
        <v>6.180772000000001</v>
      </c>
      <c r="H2392" s="2">
        <f t="shared" si="295"/>
        <v>5.985845499999999</v>
      </c>
      <c r="I2392" s="2">
        <f t="array" ref="I2392">SUMPRODUCT(B2376:B2395, (ROW(B2376:B2395)-ROW(B2376)+1)) / (20*21/2)</f>
        <v>5.9984914285714286</v>
      </c>
      <c r="J2392" s="2">
        <f t="shared" si="298"/>
        <v>6.0065496258960049</v>
      </c>
      <c r="K2392" s="2">
        <f t="shared" si="292"/>
        <v>6.1235549272695708</v>
      </c>
    </row>
    <row r="2393" spans="1:11" ht="13.5" x14ac:dyDescent="0.25">
      <c r="A2393" s="3">
        <f>TITRES_STAT!B2396</f>
        <v>45791</v>
      </c>
      <c r="B2393" s="5">
        <f>TITRES_STAT!D2396</f>
        <v>6.0217999999999998</v>
      </c>
      <c r="C2393" s="2">
        <f t="shared" si="293"/>
        <v>0</v>
      </c>
      <c r="D2393" s="2">
        <f t="shared" si="294"/>
        <v>5.9944399999999991</v>
      </c>
      <c r="E2393" s="2">
        <f t="shared" si="296"/>
        <v>5.9944499999999987</v>
      </c>
      <c r="F2393" s="2">
        <f t="shared" si="297"/>
        <v>5.9657099999999996</v>
      </c>
      <c r="G2393" s="2">
        <f t="shared" si="291"/>
        <v>6.1760259999999993</v>
      </c>
      <c r="H2393" s="2">
        <f t="shared" si="295"/>
        <v>5.9909004999999986</v>
      </c>
      <c r="I2393" s="2">
        <f t="array" ref="I2393">SUMPRODUCT(B2377:B2396, (ROW(B2377:B2396)-ROW(B2377)+1)) / (20*21/2)</f>
        <v>6.0028776190476192</v>
      </c>
      <c r="J2393" s="2">
        <f t="shared" si="298"/>
        <v>6.0080020424773384</v>
      </c>
      <c r="K2393" s="2">
        <f t="shared" si="292"/>
        <v>6.119564537964882</v>
      </c>
    </row>
    <row r="2394" spans="1:11" ht="13.5" x14ac:dyDescent="0.25">
      <c r="A2394" s="3">
        <f>TITRES_STAT!B2397</f>
        <v>45792</v>
      </c>
      <c r="B2394" s="5">
        <f>TITRES_STAT!D2397</f>
        <v>5.9945000000000004</v>
      </c>
      <c r="C2394" s="2">
        <f t="shared" si="293"/>
        <v>-2.7299999999999436E-2</v>
      </c>
      <c r="D2394" s="2">
        <f t="shared" si="294"/>
        <v>5.9980999999999991</v>
      </c>
      <c r="E2394" s="2">
        <f t="shared" si="296"/>
        <v>5.9844199999999992</v>
      </c>
      <c r="F2394" s="2">
        <f t="shared" si="297"/>
        <v>5.9711850000000002</v>
      </c>
      <c r="G2394" s="2">
        <f t="shared" si="291"/>
        <v>6.1670860000000003</v>
      </c>
      <c r="H2394" s="2">
        <f t="shared" si="295"/>
        <v>5.9962404999999981</v>
      </c>
      <c r="I2394" s="2">
        <f t="array" ref="I2394">SUMPRODUCT(B2378:B2397, (ROW(B2378:B2397)-ROW(B2378)+1)) / (20*21/2)</f>
        <v>6.0061342857142854</v>
      </c>
      <c r="J2394" s="2">
        <f t="shared" si="298"/>
        <v>6.0067161336699728</v>
      </c>
      <c r="K2394" s="2">
        <f t="shared" si="292"/>
        <v>6.1146600462799849</v>
      </c>
    </row>
    <row r="2395" spans="1:11" ht="13.5" x14ac:dyDescent="0.25">
      <c r="A2395" s="3">
        <f>TITRES_STAT!B2398</f>
        <v>45793</v>
      </c>
      <c r="B2395" s="5">
        <f>TITRES_STAT!D2398</f>
        <v>6.0217999999999998</v>
      </c>
      <c r="C2395" s="2">
        <f t="shared" si="293"/>
        <v>2.7299999999999436E-2</v>
      </c>
      <c r="D2395" s="2">
        <f t="shared" si="294"/>
        <v>6.0163399999999996</v>
      </c>
      <c r="E2395" s="2">
        <f t="shared" si="296"/>
        <v>5.9844199999999992</v>
      </c>
      <c r="F2395" s="2">
        <f t="shared" si="297"/>
        <v>5.9757449999999999</v>
      </c>
      <c r="G2395" s="2">
        <f t="shared" si="291"/>
        <v>6.1585080000000003</v>
      </c>
      <c r="H2395" s="2">
        <f t="shared" si="295"/>
        <v>6.0011694999999987</v>
      </c>
      <c r="I2395" s="2">
        <f t="array" ref="I2395">SUMPRODUCT(B2379:B2398, (ROW(B2379:B2398)-ROW(B2379)+1)) / (20*21/2)</f>
        <v>6.0098304761904764</v>
      </c>
      <c r="J2395" s="2">
        <f t="shared" si="298"/>
        <v>6.0081526923680713</v>
      </c>
      <c r="K2395" s="2">
        <f t="shared" si="292"/>
        <v>6.1110184758376329</v>
      </c>
    </row>
    <row r="2396" spans="1:11" ht="13.5" x14ac:dyDescent="0.25">
      <c r="A2396" s="3">
        <f>TITRES_STAT!B2399</f>
        <v>45796</v>
      </c>
      <c r="B2396" s="5">
        <f>TITRES_STAT!D2399</f>
        <v>6.0217999999999998</v>
      </c>
      <c r="C2396" s="2">
        <f t="shared" si="293"/>
        <v>0</v>
      </c>
      <c r="D2396" s="2">
        <f t="shared" si="294"/>
        <v>6.0163399999999996</v>
      </c>
      <c r="E2396" s="2">
        <f t="shared" si="296"/>
        <v>5.9953599999999998</v>
      </c>
      <c r="F2396" s="2">
        <f t="shared" si="297"/>
        <v>5.9876050000000003</v>
      </c>
      <c r="G2396" s="2">
        <f t="shared" si="291"/>
        <v>6.1493839999999986</v>
      </c>
      <c r="H2396" s="2">
        <f t="shared" si="295"/>
        <v>6.0065614999999983</v>
      </c>
      <c r="I2396" s="2">
        <f t="array" ref="I2396">SUMPRODUCT(B2380:B2399, (ROW(B2380:B2399)-ROW(B2380)+1)) / (20*21/2)</f>
        <v>6.0017509523809522</v>
      </c>
      <c r="J2396" s="2">
        <f t="shared" si="298"/>
        <v>6.0094524359520651</v>
      </c>
      <c r="K2396" s="2">
        <f t="shared" si="292"/>
        <v>6.107519712079295</v>
      </c>
    </row>
    <row r="2397" spans="1:11" ht="13.5" x14ac:dyDescent="0.25">
      <c r="A2397" s="3">
        <f>TITRES_STAT!B2400</f>
        <v>45797</v>
      </c>
      <c r="B2397" s="5">
        <f>TITRES_STAT!D2400</f>
        <v>6.0217999999999998</v>
      </c>
      <c r="C2397" s="2">
        <f t="shared" si="293"/>
        <v>0</v>
      </c>
      <c r="D2397" s="2">
        <f t="shared" si="294"/>
        <v>6.0163399999999996</v>
      </c>
      <c r="E2397" s="2">
        <f t="shared" si="296"/>
        <v>5.99627</v>
      </c>
      <c r="F2397" s="2">
        <f t="shared" si="297"/>
        <v>6.00129</v>
      </c>
      <c r="G2397" s="2">
        <f t="shared" si="291"/>
        <v>6.1402599999999987</v>
      </c>
      <c r="H2397" s="2">
        <f t="shared" si="295"/>
        <v>6.0122059999999991</v>
      </c>
      <c r="I2397" s="2">
        <f t="array" ref="I2397">SUMPRODUCT(B2381:B2400, (ROW(B2381:B2400)-ROW(B2381)+1)) / (20*21/2)</f>
        <v>6.0029652380952365</v>
      </c>
      <c r="J2397" s="2">
        <f t="shared" si="298"/>
        <v>6.0106283944328212</v>
      </c>
      <c r="K2397" s="2">
        <f t="shared" si="292"/>
        <v>6.1041581547428523</v>
      </c>
    </row>
    <row r="2398" spans="1:11" ht="13.5" x14ac:dyDescent="0.25">
      <c r="A2398" s="3">
        <f>TITRES_STAT!B2401</f>
        <v>45798</v>
      </c>
      <c r="B2398" s="5">
        <f>TITRES_STAT!D2401</f>
        <v>6.0400999999999998</v>
      </c>
      <c r="C2398" s="2">
        <f t="shared" si="293"/>
        <v>1.8299999999999983E-2</v>
      </c>
      <c r="D2398" s="2">
        <f t="shared" si="294"/>
        <v>6.02</v>
      </c>
      <c r="E2398" s="2">
        <f t="shared" si="296"/>
        <v>6.0072199999999993</v>
      </c>
      <c r="F2398" s="2">
        <f t="shared" si="297"/>
        <v>6.0154349999999992</v>
      </c>
      <c r="G2398" s="2">
        <f t="shared" si="291"/>
        <v>6.1315019999999985</v>
      </c>
      <c r="H2398" s="2">
        <f t="shared" si="295"/>
        <v>6.0180264999999986</v>
      </c>
      <c r="I2398" s="2">
        <f t="array" ref="I2398">SUMPRODUCT(B2382:B2401, (ROW(B2382:B2401)-ROW(B2382)+1)) / (20*21/2)</f>
        <v>6.0041795238095226</v>
      </c>
      <c r="J2398" s="2">
        <f t="shared" si="298"/>
        <v>6.0134352140106468</v>
      </c>
      <c r="K2398" s="2">
        <f t="shared" si="292"/>
        <v>6.1016460702431328</v>
      </c>
    </row>
    <row r="2399" spans="1:11" ht="13.5" x14ac:dyDescent="0.25">
      <c r="A2399" s="3">
        <f>TITRES_STAT!B2402</f>
        <v>45799</v>
      </c>
      <c r="B2399" s="5">
        <f>TITRES_STAT!D2402</f>
        <v>5.9306000000000001</v>
      </c>
      <c r="C2399" s="2">
        <f t="shared" si="293"/>
        <v>-0.10949999999999971</v>
      </c>
      <c r="D2399" s="2">
        <f t="shared" si="294"/>
        <v>6.0072199999999993</v>
      </c>
      <c r="E2399" s="2">
        <f t="shared" si="296"/>
        <v>6.0026599999999997</v>
      </c>
      <c r="F2399" s="2">
        <f t="shared" si="297"/>
        <v>6.0090499999999993</v>
      </c>
      <c r="G2399" s="2">
        <f t="shared" si="291"/>
        <v>6.1200060000000001</v>
      </c>
      <c r="H2399" s="2">
        <f t="shared" si="295"/>
        <v>6.0230044999999972</v>
      </c>
      <c r="I2399" s="2">
        <f t="array" ref="I2399">SUMPRODUCT(B2383:B2402, (ROW(B2383:B2402)-ROW(B2383)+1)) / (20*21/2)</f>
        <v>6.0036604761904755</v>
      </c>
      <c r="J2399" s="2">
        <f t="shared" si="298"/>
        <v>6.0055461460096327</v>
      </c>
      <c r="K2399" s="2">
        <f t="shared" si="292"/>
        <v>6.0949383812139901</v>
      </c>
    </row>
    <row r="2400" spans="1:11" ht="13.5" x14ac:dyDescent="0.25">
      <c r="A2400" s="3">
        <f>TITRES_STAT!B2403</f>
        <v>45800</v>
      </c>
      <c r="B2400" s="5">
        <f>TITRES_STAT!D2403</f>
        <v>6.0217999999999998</v>
      </c>
      <c r="C2400" s="2">
        <f t="shared" si="293"/>
        <v>9.1199999999999726E-2</v>
      </c>
      <c r="D2400" s="2">
        <f t="shared" si="294"/>
        <v>6.0072199999999993</v>
      </c>
      <c r="E2400" s="2">
        <f t="shared" si="296"/>
        <v>6.0117799999999999</v>
      </c>
      <c r="F2400" s="2">
        <f t="shared" si="297"/>
        <v>6.0090499999999993</v>
      </c>
      <c r="G2400" s="2">
        <f t="shared" si="291"/>
        <v>6.1112459999999995</v>
      </c>
      <c r="H2400" s="2">
        <f t="shared" si="295"/>
        <v>6.0282699999999974</v>
      </c>
      <c r="I2400" s="2">
        <f t="array" ref="I2400">SUMPRODUCT(B2384:B2403, (ROW(B2384:B2403)-ROW(B2384)+1)) / (20*21/2)</f>
        <v>6.0008361904761909</v>
      </c>
      <c r="J2400" s="2">
        <f t="shared" si="298"/>
        <v>6.0070941321039539</v>
      </c>
      <c r="K2400" s="2">
        <f t="shared" si="292"/>
        <v>6.092070209401677</v>
      </c>
    </row>
    <row r="2401" spans="1:11" ht="13.5" x14ac:dyDescent="0.25">
      <c r="A2401" s="3">
        <f>TITRES_STAT!B2404</f>
        <v>45803</v>
      </c>
      <c r="B2401" s="5">
        <f>TITRES_STAT!D2404</f>
        <v>6.0217999999999998</v>
      </c>
      <c r="C2401" s="2">
        <f t="shared" si="293"/>
        <v>0</v>
      </c>
      <c r="D2401" s="2">
        <f t="shared" si="294"/>
        <v>6.0072199999999993</v>
      </c>
      <c r="E2401" s="2">
        <f t="shared" si="296"/>
        <v>6.0117799999999999</v>
      </c>
      <c r="F2401" s="2">
        <f t="shared" si="297"/>
        <v>6.0090499999999993</v>
      </c>
      <c r="G2401" s="2">
        <f t="shared" si="291"/>
        <v>6.1013919999999997</v>
      </c>
      <c r="H2401" s="2">
        <f t="shared" si="295"/>
        <v>6.0336199999999973</v>
      </c>
      <c r="I2401" s="2">
        <f t="array" ref="I2401">SUMPRODUCT(B2385:B2404, (ROW(B2385:B2404)-ROW(B2385)+1)) / (20*21/2)</f>
        <v>5.9985766666666676</v>
      </c>
      <c r="J2401" s="2">
        <f t="shared" si="298"/>
        <v>6.0084946909511965</v>
      </c>
      <c r="K2401" s="2">
        <f t="shared" si="292"/>
        <v>6.0893145149153369</v>
      </c>
    </row>
    <row r="2402" spans="1:11" ht="13.5" x14ac:dyDescent="0.25">
      <c r="A2402" s="3">
        <f>TITRES_STAT!B2405</f>
        <v>45804</v>
      </c>
      <c r="B2402" s="5">
        <f>TITRES_STAT!D2405</f>
        <v>6.0035999999999996</v>
      </c>
      <c r="C2402" s="2">
        <f t="shared" si="293"/>
        <v>-1.8200000000000216E-2</v>
      </c>
      <c r="D2402" s="2">
        <f t="shared" si="294"/>
        <v>6.0035799999999995</v>
      </c>
      <c r="E2402" s="2">
        <f t="shared" si="296"/>
        <v>6.0099599999999995</v>
      </c>
      <c r="F2402" s="2">
        <f t="shared" si="297"/>
        <v>6.0058549999999995</v>
      </c>
      <c r="G2402" s="2">
        <f t="shared" si="291"/>
        <v>6.0924500000000004</v>
      </c>
      <c r="H2402" s="2">
        <f t="shared" si="295"/>
        <v>6.0381629999999973</v>
      </c>
      <c r="I2402" s="2">
        <f t="array" ref="I2402">SUMPRODUCT(B2386:B2405, (ROW(B2386:B2405)-ROW(B2386)+1)) / (20*21/2)</f>
        <v>6.0012247619047621</v>
      </c>
      <c r="J2402" s="2">
        <f t="shared" si="298"/>
        <v>6.0080285299082252</v>
      </c>
      <c r="K2402" s="2">
        <f t="shared" si="292"/>
        <v>6.0859531613892459</v>
      </c>
    </row>
    <row r="2403" spans="1:11" ht="13.5" x14ac:dyDescent="0.25">
      <c r="A2403" s="3">
        <f>TITRES_STAT!B2406</f>
        <v>45805</v>
      </c>
      <c r="B2403" s="5">
        <f>TITRES_STAT!D2406</f>
        <v>5.9762000000000004</v>
      </c>
      <c r="C2403" s="2">
        <f t="shared" si="293"/>
        <v>-2.7399999999999203E-2</v>
      </c>
      <c r="D2403" s="2">
        <f t="shared" si="294"/>
        <v>5.9908000000000001</v>
      </c>
      <c r="E2403" s="2">
        <f t="shared" si="296"/>
        <v>6.0053999999999998</v>
      </c>
      <c r="F2403" s="2">
        <f t="shared" si="297"/>
        <v>5.9999249999999993</v>
      </c>
      <c r="G2403" s="2">
        <f t="shared" si="291"/>
        <v>6.081684000000001</v>
      </c>
      <c r="H2403" s="2">
        <f t="shared" si="295"/>
        <v>6.0418534999999984</v>
      </c>
      <c r="I2403" s="2">
        <f t="array" ref="I2403">SUMPRODUCT(B2387:B2406, (ROW(B2387:B2406)-ROW(B2387)+1)) / (20*21/2)</f>
        <v>6.0030061904761904</v>
      </c>
      <c r="J2403" s="2">
        <f t="shared" si="298"/>
        <v>6.0049972413455368</v>
      </c>
      <c r="K2403" s="2">
        <f t="shared" si="292"/>
        <v>6.08164911584457</v>
      </c>
    </row>
    <row r="2404" spans="1:11" ht="13.5" x14ac:dyDescent="0.25">
      <c r="A2404" s="3">
        <f>TITRES_STAT!B2407</f>
        <v>45806</v>
      </c>
      <c r="B2404" s="5">
        <f>TITRES_STAT!D2407</f>
        <v>5.9762000000000004</v>
      </c>
      <c r="C2404" s="2">
        <f t="shared" si="293"/>
        <v>0</v>
      </c>
      <c r="D2404" s="2">
        <f t="shared" si="294"/>
        <v>5.9999200000000004</v>
      </c>
      <c r="E2404" s="2">
        <f t="shared" si="296"/>
        <v>6.003569999999999</v>
      </c>
      <c r="F2404" s="2">
        <f t="shared" si="297"/>
        <v>5.993995</v>
      </c>
      <c r="G2404" s="2">
        <f t="shared" si="291"/>
        <v>6.0712820000000018</v>
      </c>
      <c r="H2404" s="2">
        <f t="shared" si="295"/>
        <v>6.0455439999999987</v>
      </c>
      <c r="I2404" s="2">
        <f t="array" ref="I2404">SUMPRODUCT(B2388:B2407, (ROW(B2388:B2407)-ROW(B2388)+1)) / (20*21/2)</f>
        <v>6.0051766666666664</v>
      </c>
      <c r="J2404" s="2">
        <f t="shared" si="298"/>
        <v>6.002254646931676</v>
      </c>
      <c r="K2404" s="2">
        <f t="shared" si="292"/>
        <v>6.0775138563996851</v>
      </c>
    </row>
    <row r="2405" spans="1:11" ht="13.5" x14ac:dyDescent="0.25">
      <c r="A2405" s="3">
        <f>TITRES_STAT!B2408</f>
        <v>45807</v>
      </c>
      <c r="B2405" s="5">
        <f>TITRES_STAT!D2408</f>
        <v>6.0217999999999998</v>
      </c>
      <c r="C2405" s="2">
        <f t="shared" si="293"/>
        <v>4.5599999999999419E-2</v>
      </c>
      <c r="D2405" s="2">
        <f t="shared" si="294"/>
        <v>5.9999200000000004</v>
      </c>
      <c r="E2405" s="2">
        <f t="shared" si="296"/>
        <v>6.003569999999999</v>
      </c>
      <c r="F2405" s="2">
        <f t="shared" si="297"/>
        <v>5.993995</v>
      </c>
      <c r="G2405" s="2">
        <f t="shared" si="291"/>
        <v>6.0617920000000023</v>
      </c>
      <c r="H2405" s="2">
        <f t="shared" si="295"/>
        <v>6.0493359999999985</v>
      </c>
      <c r="I2405" s="2">
        <f t="array" ref="I2405">SUMPRODUCT(B2389:B2408, (ROW(B2389:B2408)-ROW(B2389)+1)) / (20*21/2)</f>
        <v>6.0003514285714266</v>
      </c>
      <c r="J2405" s="2">
        <f t="shared" si="298"/>
        <v>6.0041161091286597</v>
      </c>
      <c r="K2405" s="2">
        <f t="shared" si="292"/>
        <v>6.0753289992859729</v>
      </c>
    </row>
    <row r="2406" spans="1:11" ht="13.5" x14ac:dyDescent="0.25">
      <c r="A2406" s="3">
        <f>TITRES_STAT!B2409</f>
        <v>45810</v>
      </c>
      <c r="B2406" s="5">
        <f>TITRES_STAT!D2409</f>
        <v>6.0126999999999997</v>
      </c>
      <c r="C2406" s="2">
        <f t="shared" si="293"/>
        <v>-9.100000000000108E-3</v>
      </c>
      <c r="D2406" s="2">
        <f t="shared" si="294"/>
        <v>5.9981</v>
      </c>
      <c r="E2406" s="2">
        <f t="shared" si="296"/>
        <v>6.0026599999999997</v>
      </c>
      <c r="F2406" s="2">
        <f t="shared" si="297"/>
        <v>5.9990100000000002</v>
      </c>
      <c r="G2406" s="2">
        <f t="shared" si="291"/>
        <v>6.0528500000000021</v>
      </c>
      <c r="H2406" s="2">
        <f t="shared" si="295"/>
        <v>6.0524929999999983</v>
      </c>
      <c r="I2406" s="2">
        <f t="array" ref="I2406">SUMPRODUCT(B2390:B2409, (ROW(B2390:B2409)-ROW(B2390)+1)) / (20*21/2)</f>
        <v>6.0067442857142854</v>
      </c>
      <c r="J2406" s="2">
        <f t="shared" si="298"/>
        <v>6.0049336225449776</v>
      </c>
      <c r="K2406" s="2">
        <f t="shared" si="292"/>
        <v>6.0728729600982874</v>
      </c>
    </row>
    <row r="2407" spans="1:11" ht="13.5" x14ac:dyDescent="0.25">
      <c r="A2407" s="3">
        <f>TITRES_STAT!B2410</f>
        <v>45811</v>
      </c>
      <c r="B2407" s="5">
        <f>TITRES_STAT!D2410</f>
        <v>6.0217999999999998</v>
      </c>
      <c r="C2407" s="2">
        <f t="shared" si="293"/>
        <v>9.100000000000108E-3</v>
      </c>
      <c r="D2407" s="2">
        <f t="shared" si="294"/>
        <v>6.0017399999999999</v>
      </c>
      <c r="E2407" s="2">
        <f t="shared" si="296"/>
        <v>6.0026599999999997</v>
      </c>
      <c r="F2407" s="2">
        <f t="shared" si="297"/>
        <v>5.9994649999999998</v>
      </c>
      <c r="G2407" s="2">
        <f t="shared" si="291"/>
        <v>6.0444560000000012</v>
      </c>
      <c r="H2407" s="2">
        <f t="shared" si="295"/>
        <v>6.0556534999999982</v>
      </c>
      <c r="I2407" s="2">
        <f t="array" ref="I2407">SUMPRODUCT(B2391:B2410, (ROW(B2391:B2410)-ROW(B2391)+1)) / (20*21/2)</f>
        <v>6.0118261904761905</v>
      </c>
      <c r="J2407" s="2">
        <f t="shared" si="298"/>
        <v>6.0065399442073613</v>
      </c>
      <c r="K2407" s="2">
        <f t="shared" si="292"/>
        <v>6.0708700989179629</v>
      </c>
    </row>
    <row r="2408" spans="1:11" ht="13.5" x14ac:dyDescent="0.25">
      <c r="A2408" s="3">
        <f>TITRES_STAT!B2411</f>
        <v>45812</v>
      </c>
      <c r="B2408" s="5">
        <f>TITRES_STAT!D2411</f>
        <v>5.9488000000000003</v>
      </c>
      <c r="C2408" s="2">
        <f t="shared" si="293"/>
        <v>-7.299999999999951E-2</v>
      </c>
      <c r="D2408" s="2">
        <f t="shared" si="294"/>
        <v>5.9962599999999995</v>
      </c>
      <c r="E2408" s="2">
        <f t="shared" si="296"/>
        <v>5.9935299999999998</v>
      </c>
      <c r="F2408" s="2">
        <f t="shared" si="297"/>
        <v>6.000375</v>
      </c>
      <c r="G2408" s="2">
        <f t="shared" si="291"/>
        <v>6.0355140000000018</v>
      </c>
      <c r="H2408" s="2">
        <f t="shared" si="295"/>
        <v>6.0582384999999981</v>
      </c>
      <c r="I2408" s="2">
        <f t="array" ref="I2408">SUMPRODUCT(B2392:B2411, (ROW(B2392:B2411)-ROW(B2392)+1)) / (20*21/2)</f>
        <v>6.0163000000000002</v>
      </c>
      <c r="J2408" s="2">
        <f t="shared" si="298"/>
        <v>6.0010409019018986</v>
      </c>
      <c r="K2408" s="2">
        <f t="shared" si="292"/>
        <v>6.0660830362152982</v>
      </c>
    </row>
    <row r="2409" spans="1:11" ht="13.5" x14ac:dyDescent="0.25">
      <c r="A2409" s="3">
        <f>TITRES_STAT!B2412</f>
        <v>45813</v>
      </c>
      <c r="B2409" s="5">
        <f>TITRES_STAT!D2412</f>
        <v>6.0674999999999999</v>
      </c>
      <c r="C2409" s="2">
        <f t="shared" si="293"/>
        <v>0.11869999999999958</v>
      </c>
      <c r="D2409" s="2">
        <f t="shared" si="294"/>
        <v>6.0145199999999992</v>
      </c>
      <c r="E2409" s="2">
        <f t="shared" si="296"/>
        <v>6.0072200000000002</v>
      </c>
      <c r="F2409" s="2">
        <f t="shared" si="297"/>
        <v>6.0049400000000004</v>
      </c>
      <c r="G2409" s="2">
        <f t="shared" si="291"/>
        <v>6.0294920000000012</v>
      </c>
      <c r="H2409" s="2">
        <f t="shared" si="295"/>
        <v>6.0607849999999983</v>
      </c>
      <c r="I2409" s="2">
        <f t="array" ref="I2409">SUMPRODUCT(B2393:B2412, (ROW(B2393:B2412)-ROW(B2393)+1)) / (20*21/2)</f>
        <v>6.0206</v>
      </c>
      <c r="J2409" s="2">
        <f t="shared" si="298"/>
        <v>6.0073703398160037</v>
      </c>
      <c r="K2409" s="2">
        <f t="shared" si="292"/>
        <v>6.0661386034225417</v>
      </c>
    </row>
    <row r="2410" spans="1:11" ht="13.5" x14ac:dyDescent="0.25">
      <c r="A2410" s="3">
        <f>TITRES_STAT!B2413</f>
        <v>45817</v>
      </c>
      <c r="B2410" s="5">
        <f>TITRES_STAT!D2413</f>
        <v>6.0583</v>
      </c>
      <c r="C2410" s="2">
        <f t="shared" si="293"/>
        <v>-9.1999999999998749E-3</v>
      </c>
      <c r="D2410" s="2">
        <f t="shared" si="294"/>
        <v>6.02182</v>
      </c>
      <c r="E2410" s="2">
        <f t="shared" si="296"/>
        <v>6.0108700000000006</v>
      </c>
      <c r="F2410" s="2">
        <f t="shared" si="297"/>
        <v>6.0113250000000011</v>
      </c>
      <c r="G2410" s="2">
        <f t="shared" si="291"/>
        <v>6.0221920000000004</v>
      </c>
      <c r="H2410" s="2">
        <f t="shared" si="295"/>
        <v>6.0632854999999983</v>
      </c>
      <c r="I2410" s="2">
        <f t="array" ref="I2410">SUMPRODUCT(B2394:B2413, (ROW(B2394:B2413)-ROW(B2394)+1)) / (20*21/2)</f>
        <v>6.0212499999999993</v>
      </c>
      <c r="J2410" s="2">
        <f t="shared" si="298"/>
        <v>6.012220783643051</v>
      </c>
      <c r="K2410" s="2">
        <f t="shared" si="292"/>
        <v>6.065831207209893</v>
      </c>
    </row>
    <row r="2411" spans="1:11" ht="13.5" x14ac:dyDescent="0.25">
      <c r="A2411" s="3">
        <f>TITRES_STAT!B2414</f>
        <v>45818</v>
      </c>
      <c r="B2411" s="5">
        <f>TITRES_STAT!D2414</f>
        <v>6.0583</v>
      </c>
      <c r="C2411" s="2">
        <f t="shared" si="293"/>
        <v>0</v>
      </c>
      <c r="D2411" s="2">
        <f t="shared" si="294"/>
        <v>6.0309399999999993</v>
      </c>
      <c r="E2411" s="2">
        <f t="shared" si="296"/>
        <v>6.014520000000001</v>
      </c>
      <c r="F2411" s="2">
        <f t="shared" si="297"/>
        <v>6.0131500000000004</v>
      </c>
      <c r="G2411" s="2">
        <f t="shared" si="291"/>
        <v>6.0156219999999996</v>
      </c>
      <c r="H2411" s="2">
        <f t="shared" si="295"/>
        <v>6.0664599999999993</v>
      </c>
      <c r="I2411" s="2">
        <f t="array" ref="I2411">SUMPRODUCT(B2395:B2414, (ROW(B2395:B2414)-ROW(B2395)+1)) / (20*21/2)</f>
        <v>6.0045285714285717</v>
      </c>
      <c r="J2411" s="2">
        <f t="shared" si="298"/>
        <v>6.016609280438951</v>
      </c>
      <c r="K2411" s="2">
        <f t="shared" si="292"/>
        <v>6.0655358657506815</v>
      </c>
    </row>
    <row r="2412" spans="1:11" ht="13.5" x14ac:dyDescent="0.25">
      <c r="A2412" s="3">
        <f>TITRES_STAT!B2415</f>
        <v>45819</v>
      </c>
      <c r="B2412" s="5">
        <f>TITRES_STAT!D2415</f>
        <v>6.0583</v>
      </c>
      <c r="C2412" s="2">
        <f t="shared" si="293"/>
        <v>0</v>
      </c>
      <c r="D2412" s="2">
        <f t="shared" si="294"/>
        <v>6.0382400000000001</v>
      </c>
      <c r="E2412" s="2">
        <f t="shared" si="296"/>
        <v>6.0199900000000008</v>
      </c>
      <c r="F2412" s="2">
        <f t="shared" si="297"/>
        <v>6.0149750000000006</v>
      </c>
      <c r="G2412" s="2">
        <f t="shared" si="291"/>
        <v>6.0108760000000006</v>
      </c>
      <c r="H2412" s="2">
        <f t="shared" si="295"/>
        <v>6.0697184999999987</v>
      </c>
      <c r="I2412" s="2">
        <f t="array" ref="I2412">SUMPRODUCT(B2396:B2415, (ROW(B2396:B2415)-ROW(B2396)+1)) / (20*21/2)</f>
        <v>5.9868028571428571</v>
      </c>
      <c r="J2412" s="2">
        <f t="shared" si="298"/>
        <v>6.020579825159051</v>
      </c>
      <c r="K2412" s="2">
        <f t="shared" si="292"/>
        <v>6.0652521063094786</v>
      </c>
    </row>
    <row r="2413" spans="1:11" ht="13.5" x14ac:dyDescent="0.25">
      <c r="A2413" s="3">
        <f>TITRES_STAT!B2416</f>
        <v>45820</v>
      </c>
      <c r="B2413" s="5">
        <f>TITRES_STAT!D2416</f>
        <v>6.0217999999999998</v>
      </c>
      <c r="C2413" s="2">
        <f t="shared" si="293"/>
        <v>-3.6500000000000199E-2</v>
      </c>
      <c r="D2413" s="2">
        <f t="shared" si="294"/>
        <v>6.0528399999999998</v>
      </c>
      <c r="E2413" s="2">
        <f t="shared" si="296"/>
        <v>6.0245500000000005</v>
      </c>
      <c r="F2413" s="2">
        <f t="shared" si="297"/>
        <v>6.0149749999999997</v>
      </c>
      <c r="G2413" s="2">
        <f t="shared" si="291"/>
        <v>6.0041240000000009</v>
      </c>
      <c r="H2413" s="2">
        <f t="shared" si="295"/>
        <v>6.0735104999999976</v>
      </c>
      <c r="I2413" s="2">
        <f t="array" ref="I2413">SUMPRODUCT(B2397:B2416, (ROW(B2397:B2416)-ROW(B2397)+1)) / (20*21/2)</f>
        <v>5.9700328571428569</v>
      </c>
      <c r="J2413" s="2">
        <f t="shared" si="298"/>
        <v>6.0206960322867609</v>
      </c>
      <c r="K2413" s="2">
        <f t="shared" si="292"/>
        <v>6.06354810214048</v>
      </c>
    </row>
    <row r="2414" spans="1:11" ht="13.5" x14ac:dyDescent="0.25">
      <c r="A2414" s="3">
        <f>TITRES_STAT!B2417</f>
        <v>45821</v>
      </c>
      <c r="B2414" s="5">
        <f>TITRES_STAT!D2417</f>
        <v>5.8394000000000004</v>
      </c>
      <c r="C2414" s="2">
        <f t="shared" si="293"/>
        <v>-0.18239999999999945</v>
      </c>
      <c r="D2414" s="2">
        <f t="shared" si="294"/>
        <v>6.0072200000000002</v>
      </c>
      <c r="E2414" s="2">
        <f t="shared" si="296"/>
        <v>6.0108699999999997</v>
      </c>
      <c r="F2414" s="2">
        <f t="shared" si="297"/>
        <v>6.0072199999999993</v>
      </c>
      <c r="G2414" s="2">
        <f t="shared" si="291"/>
        <v>5.9931760000000009</v>
      </c>
      <c r="H2414" s="2">
        <f t="shared" si="295"/>
        <v>6.0756324999999984</v>
      </c>
      <c r="I2414" s="2">
        <f t="array" ref="I2414">SUMPRODUCT(B2398:B2417, (ROW(B2398:B2417)-ROW(B2398)+1)) / (20*21/2)</f>
        <v>5.953351904761905</v>
      </c>
      <c r="J2414" s="2">
        <f t="shared" si="298"/>
        <v>6.0034297434975459</v>
      </c>
      <c r="K2414" s="2">
        <f t="shared" si="292"/>
        <v>6.0547579804879126</v>
      </c>
    </row>
    <row r="2415" spans="1:11" ht="13.5" x14ac:dyDescent="0.25">
      <c r="A2415" s="3">
        <f>TITRES_STAT!B2418</f>
        <v>45824</v>
      </c>
      <c r="B2415" s="5">
        <f>TITRES_STAT!D2418</f>
        <v>5.8211000000000004</v>
      </c>
      <c r="C2415" s="2">
        <f t="shared" si="293"/>
        <v>-1.8299999999999983E-2</v>
      </c>
      <c r="D2415" s="2">
        <f t="shared" si="294"/>
        <v>5.9597800000000003</v>
      </c>
      <c r="E2415" s="2">
        <f t="shared" si="296"/>
        <v>5.9908000000000001</v>
      </c>
      <c r="F2415" s="2">
        <f t="shared" si="297"/>
        <v>5.997185</v>
      </c>
      <c r="G2415" s="2">
        <f t="shared" si="291"/>
        <v>5.982044000000001</v>
      </c>
      <c r="H2415" s="2">
        <f t="shared" si="295"/>
        <v>6.0779999999999959</v>
      </c>
      <c r="I2415" s="2">
        <f t="array" ref="I2415">SUMPRODUCT(B2399:B2418, (ROW(B2399:B2418)-ROW(B2399)+1)) / (20*21/2)</f>
        <v>5.9315842857142851</v>
      </c>
      <c r="J2415" s="2">
        <f t="shared" si="298"/>
        <v>5.9860650060215894</v>
      </c>
      <c r="K2415" s="2">
        <f t="shared" si="292"/>
        <v>6.0455949224295633</v>
      </c>
    </row>
    <row r="2416" spans="1:11" ht="13.5" x14ac:dyDescent="0.25">
      <c r="A2416" s="3">
        <f>TITRES_STAT!B2419</f>
        <v>45825</v>
      </c>
      <c r="B2416" s="5">
        <f>TITRES_STAT!D2419</f>
        <v>5.8211000000000004</v>
      </c>
      <c r="C2416" s="2">
        <f t="shared" si="293"/>
        <v>0</v>
      </c>
      <c r="D2416" s="2">
        <f t="shared" si="294"/>
        <v>5.9123400000000004</v>
      </c>
      <c r="E2416" s="2">
        <f t="shared" si="296"/>
        <v>5.9716399999999998</v>
      </c>
      <c r="F2416" s="2">
        <f t="shared" si="297"/>
        <v>5.9871500000000006</v>
      </c>
      <c r="G2416" s="2">
        <f t="shared" si="291"/>
        <v>5.9716420000000019</v>
      </c>
      <c r="H2416" s="2">
        <f t="shared" si="295"/>
        <v>6.0802409999999965</v>
      </c>
      <c r="I2416" s="2">
        <f t="array" ref="I2416">SUMPRODUCT(B2400:B2419, (ROW(B2400:B2419)-ROW(B2400)+1)) / (20*21/2)</f>
        <v>5.9112071428571422</v>
      </c>
      <c r="J2416" s="2">
        <f t="shared" si="298"/>
        <v>5.9703540530671519</v>
      </c>
      <c r="K2416" s="2">
        <f t="shared" si="292"/>
        <v>6.0367911999813453</v>
      </c>
    </row>
    <row r="2417" spans="1:11" ht="13.5" x14ac:dyDescent="0.25">
      <c r="A2417" s="3">
        <f>TITRES_STAT!B2420</f>
        <v>45826</v>
      </c>
      <c r="B2417" s="5">
        <f>TITRES_STAT!D2420</f>
        <v>5.8120000000000003</v>
      </c>
      <c r="C2417" s="2">
        <f t="shared" si="293"/>
        <v>-9.100000000000108E-3</v>
      </c>
      <c r="D2417" s="2">
        <f t="shared" si="294"/>
        <v>5.863080000000001</v>
      </c>
      <c r="E2417" s="2">
        <f t="shared" si="296"/>
        <v>5.9506600000000001</v>
      </c>
      <c r="F2417" s="2">
        <f t="shared" si="297"/>
        <v>5.9766599999999999</v>
      </c>
      <c r="G2417" s="2">
        <f t="shared" si="291"/>
        <v>5.9619700000000009</v>
      </c>
      <c r="H2417" s="2">
        <f t="shared" si="295"/>
        <v>6.0822679999999956</v>
      </c>
      <c r="I2417" s="2">
        <f t="array" ref="I2417">SUMPRODUCT(B2401:B2420, (ROW(B2401:B2420)-ROW(B2401)+1)) / (20*21/2)</f>
        <v>5.9073466666666672</v>
      </c>
      <c r="J2417" s="2">
        <f t="shared" si="298"/>
        <v>5.9552727146798041</v>
      </c>
      <c r="K2417" s="2">
        <f t="shared" si="292"/>
        <v>6.0279758588056067</v>
      </c>
    </row>
    <row r="2418" spans="1:11" ht="13.5" x14ac:dyDescent="0.25">
      <c r="A2418" s="3">
        <f>TITRES_STAT!B2421</f>
        <v>45827</v>
      </c>
      <c r="B2418" s="5">
        <f>TITRES_STAT!D2421</f>
        <v>5.7481</v>
      </c>
      <c r="C2418" s="2">
        <f t="shared" si="293"/>
        <v>-6.390000000000029E-2</v>
      </c>
      <c r="D2418" s="2">
        <f t="shared" si="294"/>
        <v>5.8083400000000003</v>
      </c>
      <c r="E2418" s="2">
        <f t="shared" si="296"/>
        <v>5.9305900000000005</v>
      </c>
      <c r="F2418" s="2">
        <f t="shared" si="297"/>
        <v>5.9620599999999992</v>
      </c>
      <c r="G2418" s="2">
        <f t="shared" ref="G2418:G2481" si="299">AVERAGE(B2369:B2418)</f>
        <v>5.953394000000003</v>
      </c>
      <c r="H2418" s="2">
        <f t="shared" si="295"/>
        <v>6.0840599999999965</v>
      </c>
      <c r="I2418" s="2">
        <f t="array" ref="I2418">SUMPRODUCT(B2402:B2421, (ROW(B2402:B2421)-ROW(B2402)+1)) / (20*21/2)</f>
        <v>5.9100833333333327</v>
      </c>
      <c r="J2418" s="2">
        <f t="shared" si="298"/>
        <v>5.9355419799483942</v>
      </c>
      <c r="K2418" s="2">
        <f t="shared" si="292"/>
        <v>6.0170003349308772</v>
      </c>
    </row>
    <row r="2419" spans="1:11" ht="13.5" x14ac:dyDescent="0.25">
      <c r="A2419" s="3">
        <f>TITRES_STAT!B2422</f>
        <v>45828</v>
      </c>
      <c r="B2419" s="5">
        <f>TITRES_STAT!D2422</f>
        <v>5.7481</v>
      </c>
      <c r="C2419" s="2">
        <f t="shared" si="293"/>
        <v>0</v>
      </c>
      <c r="D2419" s="2">
        <f t="shared" si="294"/>
        <v>5.7900800000000006</v>
      </c>
      <c r="E2419" s="2">
        <f t="shared" si="296"/>
        <v>5.8986499999999999</v>
      </c>
      <c r="F2419" s="2">
        <f t="shared" si="297"/>
        <v>5.9529349999999992</v>
      </c>
      <c r="G2419" s="2">
        <f t="shared" si="299"/>
        <v>5.9464600000000027</v>
      </c>
      <c r="H2419" s="2">
        <f t="shared" si="295"/>
        <v>6.0860624999999962</v>
      </c>
      <c r="I2419" s="2">
        <f t="array" ref="I2419">SUMPRODUCT(B2403:B2422, (ROW(B2403:B2422)-ROW(B2403)+1)) / (20*21/2)</f>
        <v>5.9156466666666665</v>
      </c>
      <c r="J2419" s="2">
        <f t="shared" si="298"/>
        <v>5.9176903628104522</v>
      </c>
      <c r="K2419" s="2">
        <f t="shared" ref="K2419:K2482" si="300">$K$4*B2419+(1-$K$4)*K2418</f>
        <v>6.0064552237571176</v>
      </c>
    </row>
    <row r="2420" spans="1:11" ht="13.5" x14ac:dyDescent="0.25">
      <c r="A2420" s="3">
        <f>TITRES_STAT!B2423</f>
        <v>45831</v>
      </c>
      <c r="B2420" s="5">
        <f>TITRES_STAT!D2423</f>
        <v>5.9123999999999999</v>
      </c>
      <c r="C2420" s="2">
        <f t="shared" si="293"/>
        <v>0.16429999999999989</v>
      </c>
      <c r="D2420" s="2">
        <f t="shared" si="294"/>
        <v>5.8083399999999994</v>
      </c>
      <c r="E2420" s="2">
        <f t="shared" si="296"/>
        <v>5.8840599999999998</v>
      </c>
      <c r="F2420" s="2">
        <f t="shared" si="297"/>
        <v>5.9474649999999993</v>
      </c>
      <c r="G2420" s="2">
        <f t="shared" si="299"/>
        <v>5.9488340000000042</v>
      </c>
      <c r="H2420" s="2">
        <f t="shared" si="295"/>
        <v>6.0887179999999956</v>
      </c>
      <c r="I2420" s="2">
        <f t="array" ref="I2420">SUMPRODUCT(B2404:B2423, (ROW(B2404:B2423)-ROW(B2404)+1)) / (20*21/2)</f>
        <v>5.9020957142857151</v>
      </c>
      <c r="J2420" s="2">
        <f t="shared" si="298"/>
        <v>5.9171865187332662</v>
      </c>
      <c r="K2420" s="2">
        <f t="shared" si="300"/>
        <v>6.00276678360978</v>
      </c>
    </row>
    <row r="2421" spans="1:11" ht="13.5" x14ac:dyDescent="0.25">
      <c r="A2421" s="3">
        <f>TITRES_STAT!B2424</f>
        <v>45832</v>
      </c>
      <c r="B2421" s="5">
        <f>TITRES_STAT!D2424</f>
        <v>5.9762000000000004</v>
      </c>
      <c r="C2421" s="2">
        <f t="shared" si="293"/>
        <v>6.3800000000000523E-2</v>
      </c>
      <c r="D2421" s="2">
        <f t="shared" si="294"/>
        <v>5.8393599999999992</v>
      </c>
      <c r="E2421" s="2">
        <f t="shared" si="296"/>
        <v>5.8758499999999998</v>
      </c>
      <c r="F2421" s="2">
        <f t="shared" si="297"/>
        <v>5.9451850000000004</v>
      </c>
      <c r="G2421" s="2">
        <f t="shared" si="299"/>
        <v>5.9594180000000039</v>
      </c>
      <c r="H2421" s="2">
        <f t="shared" si="295"/>
        <v>6.091018499999997</v>
      </c>
      <c r="I2421" s="2">
        <f t="array" ref="I2421">SUMPRODUCT(B2405:B2424, (ROW(B2405:B2424)-ROW(B2405)+1)) / (20*21/2)</f>
        <v>5.9058747619047631</v>
      </c>
      <c r="J2421" s="2">
        <f t="shared" si="298"/>
        <v>5.9228068502824787</v>
      </c>
      <c r="K2421" s="2">
        <f t="shared" si="300"/>
        <v>6.0017249489584161</v>
      </c>
    </row>
    <row r="2422" spans="1:11" ht="13.5" x14ac:dyDescent="0.25">
      <c r="A2422" s="3">
        <f>TITRES_STAT!B2425</f>
        <v>45833</v>
      </c>
      <c r="B2422" s="5">
        <f>TITRES_STAT!D2425</f>
        <v>6.0035999999999996</v>
      </c>
      <c r="C2422" s="2">
        <f t="shared" si="293"/>
        <v>2.7399999999999203E-2</v>
      </c>
      <c r="D2422" s="2">
        <f t="shared" si="294"/>
        <v>5.8776799999999998</v>
      </c>
      <c r="E2422" s="2">
        <f t="shared" si="296"/>
        <v>5.8703799999999999</v>
      </c>
      <c r="F2422" s="2">
        <f t="shared" si="297"/>
        <v>5.9451850000000004</v>
      </c>
      <c r="G2422" s="2">
        <f t="shared" si="299"/>
        <v>5.9641620000000035</v>
      </c>
      <c r="H2422" s="2">
        <f t="shared" si="295"/>
        <v>6.0934984999999964</v>
      </c>
      <c r="I2422" s="2">
        <f t="array" ref="I2422">SUMPRODUCT(B2406:B2425, (ROW(B2406:B2425)-ROW(B2406)+1)) / (20*21/2)</f>
        <v>5.9096538095238103</v>
      </c>
      <c r="J2422" s="2">
        <f t="shared" si="298"/>
        <v>5.9305014359698616</v>
      </c>
      <c r="K2422" s="2">
        <f t="shared" si="300"/>
        <v>6.0017984803718125</v>
      </c>
    </row>
    <row r="2423" spans="1:11" ht="13.5" x14ac:dyDescent="0.25">
      <c r="A2423" s="3">
        <f>TITRES_STAT!B2426</f>
        <v>45835</v>
      </c>
      <c r="B2423" s="5">
        <f>TITRES_STAT!D2426</f>
        <v>5.8029000000000002</v>
      </c>
      <c r="C2423" s="2">
        <f t="shared" si="293"/>
        <v>-0.20069999999999943</v>
      </c>
      <c r="D2423" s="2">
        <f t="shared" si="294"/>
        <v>5.8886399999999997</v>
      </c>
      <c r="E2423" s="2">
        <f t="shared" si="296"/>
        <v>5.84849</v>
      </c>
      <c r="F2423" s="2">
        <f t="shared" si="297"/>
        <v>5.9365199999999998</v>
      </c>
      <c r="G2423" s="2">
        <f t="shared" si="299"/>
        <v>5.9619720000000038</v>
      </c>
      <c r="H2423" s="2">
        <f t="shared" si="295"/>
        <v>6.0953114999999967</v>
      </c>
      <c r="I2423" s="2">
        <f t="array" ref="I2423">SUMPRODUCT(B2407:B2426, (ROW(B2407:B2426)-ROW(B2407)+1)) / (20*21/2)</f>
        <v>5.9093071428571431</v>
      </c>
      <c r="J2423" s="2">
        <f t="shared" si="298"/>
        <v>5.9183489182584461</v>
      </c>
      <c r="K2423" s="2">
        <f t="shared" si="300"/>
        <v>5.9939985399650748</v>
      </c>
    </row>
    <row r="2424" spans="1:11" ht="13.5" x14ac:dyDescent="0.25">
      <c r="A2424" s="3">
        <f>TITRES_STAT!B2427</f>
        <v>45838</v>
      </c>
      <c r="B2424" s="5">
        <f>TITRES_STAT!D2427</f>
        <v>5.9762000000000004</v>
      </c>
      <c r="C2424" s="2">
        <f t="shared" si="293"/>
        <v>0.17330000000000023</v>
      </c>
      <c r="D2424" s="2">
        <f t="shared" si="294"/>
        <v>5.9342600000000001</v>
      </c>
      <c r="E2424" s="2">
        <f t="shared" si="296"/>
        <v>5.8621699999999999</v>
      </c>
      <c r="F2424" s="2">
        <f t="shared" si="297"/>
        <v>5.9365199999999998</v>
      </c>
      <c r="G2424" s="2">
        <f t="shared" si="299"/>
        <v>5.9637960000000048</v>
      </c>
      <c r="H2424" s="2">
        <f t="shared" si="295"/>
        <v>6.0978229999999964</v>
      </c>
      <c r="I2424" s="2">
        <f t="array" ref="I2424">SUMPRODUCT(B2408:B2427, (ROW(B2408:B2427)-ROW(B2408)+1)) / (20*21/2)</f>
        <v>5.9093514285714281</v>
      </c>
      <c r="J2424" s="2">
        <f t="shared" si="298"/>
        <v>5.9238585450909751</v>
      </c>
      <c r="K2424" s="2">
        <f t="shared" si="300"/>
        <v>5.9933005580056609</v>
      </c>
    </row>
    <row r="2425" spans="1:11" ht="13.5" x14ac:dyDescent="0.25">
      <c r="A2425" s="3">
        <f>TITRES_STAT!B2428</f>
        <v>45839</v>
      </c>
      <c r="B2425" s="5">
        <f>TITRES_STAT!D2428</f>
        <v>5.9762000000000004</v>
      </c>
      <c r="C2425" s="2">
        <f t="shared" si="293"/>
        <v>0</v>
      </c>
      <c r="D2425" s="2">
        <f t="shared" si="294"/>
        <v>5.9470200000000002</v>
      </c>
      <c r="E2425" s="2">
        <f t="shared" si="296"/>
        <v>5.8776799999999998</v>
      </c>
      <c r="F2425" s="2">
        <f t="shared" si="297"/>
        <v>5.9342400000000008</v>
      </c>
      <c r="G2425" s="2">
        <f t="shared" si="299"/>
        <v>5.9647080000000043</v>
      </c>
      <c r="H2425" s="2">
        <f t="shared" si="295"/>
        <v>6.1004184999999973</v>
      </c>
      <c r="I2425" s="2">
        <f t="array" ref="I2425">SUMPRODUCT(B2409:B2428, (ROW(B2409:B2428)-ROW(B2409)+1)) / (20*21/2)</f>
        <v>5.9089633333333333</v>
      </c>
      <c r="J2425" s="2">
        <f t="shared" si="298"/>
        <v>5.9288434455585017</v>
      </c>
      <c r="K2425" s="2">
        <f t="shared" si="300"/>
        <v>5.9926299478877922</v>
      </c>
    </row>
    <row r="2426" spans="1:11" ht="13.5" x14ac:dyDescent="0.25">
      <c r="A2426" s="3">
        <f>TITRES_STAT!B2429</f>
        <v>45840</v>
      </c>
      <c r="B2426" s="5">
        <f>TITRES_STAT!D2429</f>
        <v>5.9306000000000001</v>
      </c>
      <c r="C2426" s="2">
        <f t="shared" si="293"/>
        <v>-4.5600000000000307E-2</v>
      </c>
      <c r="D2426" s="2">
        <f t="shared" si="294"/>
        <v>5.9378999999999991</v>
      </c>
      <c r="E2426" s="2">
        <f t="shared" si="296"/>
        <v>5.8886299999999991</v>
      </c>
      <c r="F2426" s="2">
        <f t="shared" si="297"/>
        <v>5.9301350000000008</v>
      </c>
      <c r="G2426" s="2">
        <f t="shared" si="299"/>
        <v>5.967628000000003</v>
      </c>
      <c r="H2426" s="2">
        <f t="shared" si="295"/>
        <v>6.1029124999999969</v>
      </c>
      <c r="I2426" s="2">
        <f t="array" ref="I2426">SUMPRODUCT(B2410:B2429, (ROW(B2410:B2429)-ROW(B2410)+1)) / (20*21/2)</f>
        <v>5.9087052380952381</v>
      </c>
      <c r="J2426" s="2">
        <f t="shared" si="298"/>
        <v>5.9290107364576921</v>
      </c>
      <c r="K2426" s="2">
        <f t="shared" si="300"/>
        <v>5.9901974009118009</v>
      </c>
    </row>
    <row r="2427" spans="1:11" ht="13.5" x14ac:dyDescent="0.25">
      <c r="A2427" s="3">
        <f>TITRES_STAT!B2430</f>
        <v>45841</v>
      </c>
      <c r="B2427" s="5">
        <f>TITRES_STAT!D2430</f>
        <v>5.9306000000000001</v>
      </c>
      <c r="C2427" s="2">
        <f t="shared" si="293"/>
        <v>0</v>
      </c>
      <c r="D2427" s="2">
        <f t="shared" si="294"/>
        <v>5.9232999999999993</v>
      </c>
      <c r="E2427" s="2">
        <f t="shared" si="296"/>
        <v>5.9004899999999996</v>
      </c>
      <c r="F2427" s="2">
        <f t="shared" si="297"/>
        <v>5.9255750000000003</v>
      </c>
      <c r="G2427" s="2">
        <f t="shared" si="299"/>
        <v>5.9712780000000043</v>
      </c>
      <c r="H2427" s="2">
        <f t="shared" si="295"/>
        <v>6.1055324999999963</v>
      </c>
      <c r="I2427" s="2">
        <f t="array" ref="I2427">SUMPRODUCT(B2411:B2430, (ROW(B2411:B2430)-ROW(B2411)+1)) / (20*21/2)</f>
        <v>5.9091423809523818</v>
      </c>
      <c r="J2427" s="2">
        <f t="shared" si="298"/>
        <v>5.9291620948902928</v>
      </c>
      <c r="K2427" s="2">
        <f t="shared" si="300"/>
        <v>5.9878602479348677</v>
      </c>
    </row>
    <row r="2428" spans="1:11" ht="13.5" x14ac:dyDescent="0.25">
      <c r="A2428" s="3">
        <f>TITRES_STAT!B2431</f>
        <v>45842</v>
      </c>
      <c r="B2428" s="5">
        <f>TITRES_STAT!D2431</f>
        <v>5.9215</v>
      </c>
      <c r="C2428" s="2">
        <f t="shared" si="293"/>
        <v>-9.100000000000108E-3</v>
      </c>
      <c r="D2428" s="2">
        <f t="shared" si="294"/>
        <v>5.9470200000000002</v>
      </c>
      <c r="E2428" s="2">
        <f t="shared" si="296"/>
        <v>5.9178299999999995</v>
      </c>
      <c r="F2428" s="2">
        <f t="shared" si="297"/>
        <v>5.9242100000000004</v>
      </c>
      <c r="G2428" s="2">
        <f t="shared" si="299"/>
        <v>5.9745640000000027</v>
      </c>
      <c r="H2428" s="2">
        <f t="shared" si="295"/>
        <v>6.1081914999999958</v>
      </c>
      <c r="I2428" s="2">
        <f t="array" ref="I2428">SUMPRODUCT(B2412:B2431, (ROW(B2412:B2431)-ROW(B2412)+1)) / (20*21/2)</f>
        <v>5.9084880952380949</v>
      </c>
      <c r="J2428" s="2">
        <f t="shared" si="298"/>
        <v>5.9284323715674079</v>
      </c>
      <c r="K2428" s="2">
        <f t="shared" si="300"/>
        <v>5.9852578852707561</v>
      </c>
    </row>
    <row r="2429" spans="1:11" ht="13.5" x14ac:dyDescent="0.25">
      <c r="A2429" s="3">
        <f>TITRES_STAT!B2432</f>
        <v>45845</v>
      </c>
      <c r="B2429" s="5">
        <f>TITRES_STAT!D2432</f>
        <v>5.9215</v>
      </c>
      <c r="C2429" s="2">
        <f t="shared" si="293"/>
        <v>0</v>
      </c>
      <c r="D2429" s="2">
        <f t="shared" si="294"/>
        <v>5.9360800000000014</v>
      </c>
      <c r="E2429" s="2">
        <f t="shared" si="296"/>
        <v>5.9351700000000003</v>
      </c>
      <c r="F2429" s="2">
        <f t="shared" si="297"/>
        <v>5.9169099999999997</v>
      </c>
      <c r="G2429" s="2">
        <f t="shared" si="299"/>
        <v>5.9718280000000012</v>
      </c>
      <c r="H2429" s="2">
        <f t="shared" si="295"/>
        <v>6.1107239999999958</v>
      </c>
      <c r="I2429" s="2">
        <f t="array" ref="I2429">SUMPRODUCT(B2413:B2432, (ROW(B2413:B2432)-ROW(B2413)+1)) / (20*21/2)</f>
        <v>5.9111819047619045</v>
      </c>
      <c r="J2429" s="2">
        <f t="shared" si="298"/>
        <v>5.9277721457038455</v>
      </c>
      <c r="K2429" s="2">
        <f t="shared" si="300"/>
        <v>5.9827575760444525</v>
      </c>
    </row>
    <row r="2430" spans="1:11" ht="13.5" x14ac:dyDescent="0.25">
      <c r="A2430" s="3">
        <f>TITRES_STAT!B2433</f>
        <v>45846</v>
      </c>
      <c r="B2430" s="5">
        <f>TITRES_STAT!D2433</f>
        <v>5.9215</v>
      </c>
      <c r="C2430" s="2">
        <f t="shared" si="293"/>
        <v>0</v>
      </c>
      <c r="D2430" s="2">
        <f t="shared" si="294"/>
        <v>5.9251400000000007</v>
      </c>
      <c r="E2430" s="2">
        <f t="shared" si="296"/>
        <v>5.9360800000000005</v>
      </c>
      <c r="F2430" s="2">
        <f t="shared" si="297"/>
        <v>5.9100699999999993</v>
      </c>
      <c r="G2430" s="2">
        <f t="shared" si="299"/>
        <v>5.9698220000000015</v>
      </c>
      <c r="H2430" s="2">
        <f t="shared" si="295"/>
        <v>6.1127509999999949</v>
      </c>
      <c r="I2430" s="2">
        <f t="array" ref="I2430">SUMPRODUCT(B2414:B2433, (ROW(B2414:B2433)-ROW(B2414)+1)) / (20*21/2)</f>
        <v>5.9144838095238095</v>
      </c>
      <c r="J2430" s="2">
        <f t="shared" si="298"/>
        <v>5.9271747984939553</v>
      </c>
      <c r="K2430" s="2">
        <f t="shared" si="300"/>
        <v>5.980355318160357</v>
      </c>
    </row>
    <row r="2431" spans="1:11" ht="13.5" x14ac:dyDescent="0.25">
      <c r="A2431" s="3">
        <f>TITRES_STAT!B2434</f>
        <v>45847</v>
      </c>
      <c r="B2431" s="5">
        <f>TITRES_STAT!D2434</f>
        <v>5.9032</v>
      </c>
      <c r="C2431" s="2">
        <f t="shared" si="293"/>
        <v>-1.8299999999999983E-2</v>
      </c>
      <c r="D2431" s="2">
        <f t="shared" si="294"/>
        <v>5.9196600000000004</v>
      </c>
      <c r="E2431" s="2">
        <f t="shared" si="296"/>
        <v>5.9287799999999997</v>
      </c>
      <c r="F2431" s="2">
        <f t="shared" si="297"/>
        <v>5.9023149999999998</v>
      </c>
      <c r="G2431" s="2">
        <f t="shared" si="299"/>
        <v>5.9674500000000013</v>
      </c>
      <c r="H2431" s="2">
        <f t="shared" si="295"/>
        <v>6.1148974999999943</v>
      </c>
      <c r="I2431" s="2">
        <f t="array" ref="I2431">SUMPRODUCT(B2415:B2434, (ROW(B2415:B2434)-ROW(B2415)+1)) / (20*21/2)</f>
        <v>5.9182199999999998</v>
      </c>
      <c r="J2431" s="2">
        <f t="shared" si="298"/>
        <v>5.924891484351674</v>
      </c>
      <c r="K2431" s="2">
        <f t="shared" si="300"/>
        <v>5.9773296194089705</v>
      </c>
    </row>
    <row r="2432" spans="1:11" ht="13.5" x14ac:dyDescent="0.25">
      <c r="A2432" s="3">
        <f>TITRES_STAT!B2435</f>
        <v>45848</v>
      </c>
      <c r="B2432" s="5">
        <f>TITRES_STAT!D2435</f>
        <v>5.9306000000000001</v>
      </c>
      <c r="C2432" s="2">
        <f t="shared" si="293"/>
        <v>2.7400000000000091E-2</v>
      </c>
      <c r="D2432" s="2">
        <f t="shared" si="294"/>
        <v>5.9196599999999986</v>
      </c>
      <c r="E2432" s="2">
        <f t="shared" si="296"/>
        <v>5.9214799999999999</v>
      </c>
      <c r="F2432" s="2">
        <f t="shared" si="297"/>
        <v>5.895929999999999</v>
      </c>
      <c r="G2432" s="2">
        <f t="shared" si="299"/>
        <v>5.9647120000000022</v>
      </c>
      <c r="H2432" s="2">
        <f t="shared" si="295"/>
        <v>6.1171809999999951</v>
      </c>
      <c r="I2432" s="2">
        <f t="array" ref="I2432">SUMPRODUCT(B2416:B2435, (ROW(B2416:B2435)-ROW(B2416)+1)) / (20*21/2)</f>
        <v>5.9215219047619048</v>
      </c>
      <c r="J2432" s="2">
        <f t="shared" si="298"/>
        <v>5.9254351525086575</v>
      </c>
      <c r="K2432" s="2">
        <f t="shared" si="300"/>
        <v>5.9754970853145011</v>
      </c>
    </row>
    <row r="2433" spans="1:11" ht="13.5" x14ac:dyDescent="0.25">
      <c r="A2433" s="3">
        <f>TITRES_STAT!B2436</f>
        <v>45849</v>
      </c>
      <c r="B2433" s="5">
        <f>TITRES_STAT!D2436</f>
        <v>5.9306000000000001</v>
      </c>
      <c r="C2433" s="2">
        <f t="shared" si="293"/>
        <v>0</v>
      </c>
      <c r="D2433" s="2">
        <f t="shared" si="294"/>
        <v>5.9214799999999999</v>
      </c>
      <c r="E2433" s="2">
        <f t="shared" si="296"/>
        <v>5.9342500000000005</v>
      </c>
      <c r="F2433" s="2">
        <f t="shared" si="297"/>
        <v>5.8913699999999993</v>
      </c>
      <c r="G2433" s="2">
        <f t="shared" si="299"/>
        <v>5.9614280000000015</v>
      </c>
      <c r="H2433" s="2">
        <f t="shared" si="295"/>
        <v>6.1194619999999942</v>
      </c>
      <c r="I2433" s="2">
        <f t="array" ref="I2433">SUMPRODUCT(B2417:B2436, (ROW(B2417:B2436)-ROW(B2417)+1)) / (20*21/2)</f>
        <v>5.9243023809523807</v>
      </c>
      <c r="J2433" s="2">
        <f t="shared" si="298"/>
        <v>5.9259270427459283</v>
      </c>
      <c r="K2433" s="2">
        <f t="shared" si="300"/>
        <v>5.9737364153021675</v>
      </c>
    </row>
    <row r="2434" spans="1:11" ht="13.5" x14ac:dyDescent="0.25">
      <c r="A2434" s="3">
        <f>TITRES_STAT!B2437</f>
        <v>45852</v>
      </c>
      <c r="B2434" s="5">
        <f>TITRES_STAT!D2437</f>
        <v>5.9306000000000001</v>
      </c>
      <c r="C2434" s="2">
        <f t="shared" si="293"/>
        <v>0</v>
      </c>
      <c r="D2434" s="2">
        <f t="shared" si="294"/>
        <v>5.9232999999999993</v>
      </c>
      <c r="E2434" s="2">
        <f t="shared" si="296"/>
        <v>5.9296899999999999</v>
      </c>
      <c r="F2434" s="2">
        <f t="shared" si="297"/>
        <v>5.8959299999999981</v>
      </c>
      <c r="G2434" s="2">
        <f t="shared" si="299"/>
        <v>5.9581440000000017</v>
      </c>
      <c r="H2434" s="2">
        <f t="shared" si="295"/>
        <v>6.1207849999999944</v>
      </c>
      <c r="I2434" s="2">
        <f t="array" ref="I2434">SUMPRODUCT(B2418:B2437, (ROW(B2418:B2437)-ROW(B2418)+1)) / (20*21/2)</f>
        <v>5.9448090476190485</v>
      </c>
      <c r="J2434" s="2">
        <f t="shared" si="298"/>
        <v>5.9263720862939353</v>
      </c>
      <c r="K2434" s="2">
        <f t="shared" si="300"/>
        <v>5.9720447911726708</v>
      </c>
    </row>
    <row r="2435" spans="1:11" ht="13.5" x14ac:dyDescent="0.25">
      <c r="A2435" s="3">
        <f>TITRES_STAT!B2438</f>
        <v>45853</v>
      </c>
      <c r="B2435" s="5">
        <f>TITRES_STAT!D2438</f>
        <v>5.9306000000000001</v>
      </c>
      <c r="C2435" s="2">
        <f t="shared" si="293"/>
        <v>0</v>
      </c>
      <c r="D2435" s="2">
        <f t="shared" si="294"/>
        <v>5.9251199999999997</v>
      </c>
      <c r="E2435" s="2">
        <f t="shared" si="296"/>
        <v>5.9251299999999993</v>
      </c>
      <c r="F2435" s="2">
        <f t="shared" si="297"/>
        <v>5.9014049999999987</v>
      </c>
      <c r="G2435" s="2">
        <f t="shared" si="299"/>
        <v>5.9563200000000025</v>
      </c>
      <c r="H2435" s="2">
        <f t="shared" si="295"/>
        <v>6.1215149999999925</v>
      </c>
      <c r="I2435" s="2">
        <f t="array" ref="I2435">SUMPRODUCT(B2419:B2438, (ROW(B2419:B2438)-ROW(B2419)+1)) / (20*21/2)</f>
        <v>5.9621052380952388</v>
      </c>
      <c r="J2435" s="2">
        <f t="shared" si="298"/>
        <v>5.926774744742132</v>
      </c>
      <c r="K2435" s="2">
        <f t="shared" si="300"/>
        <v>5.9704195052443305</v>
      </c>
    </row>
    <row r="2436" spans="1:11" ht="13.5" x14ac:dyDescent="0.25">
      <c r="A2436" s="3">
        <f>TITRES_STAT!B2439</f>
        <v>45854</v>
      </c>
      <c r="B2436" s="5">
        <f>TITRES_STAT!D2439</f>
        <v>5.9306000000000001</v>
      </c>
      <c r="C2436" s="2">
        <f t="shared" ref="C2436:C2499" si="301">B2436-B2435</f>
        <v>0</v>
      </c>
      <c r="D2436" s="2">
        <f t="shared" si="294"/>
        <v>5.9306000000000001</v>
      </c>
      <c r="E2436" s="2">
        <f t="shared" si="296"/>
        <v>5.9251299999999993</v>
      </c>
      <c r="F2436" s="2">
        <f t="shared" si="297"/>
        <v>5.9068799999999984</v>
      </c>
      <c r="G2436" s="2">
        <f t="shared" si="299"/>
        <v>5.9566840000000036</v>
      </c>
      <c r="H2436" s="2">
        <f t="shared" si="295"/>
        <v>6.1228834999999924</v>
      </c>
      <c r="I2436" s="2">
        <f t="array" ref="I2436">SUMPRODUCT(B2420:B2439, (ROW(B2420:B2439)-ROW(B2420)+1)) / (20*21/2)</f>
        <v>5.9777066666666672</v>
      </c>
      <c r="J2436" s="2">
        <f t="shared" si="298"/>
        <v>5.9271390547666902</v>
      </c>
      <c r="K2436" s="2">
        <f t="shared" si="300"/>
        <v>5.9688579560190629</v>
      </c>
    </row>
    <row r="2437" spans="1:11" ht="13.5" x14ac:dyDescent="0.25">
      <c r="A2437" s="3">
        <f>TITRES_STAT!B2440</f>
        <v>45855</v>
      </c>
      <c r="B2437" s="5">
        <f>TITRES_STAT!D2440</f>
        <v>6.1222000000000003</v>
      </c>
      <c r="C2437" s="2">
        <f t="shared" si="301"/>
        <v>0.19160000000000021</v>
      </c>
      <c r="D2437" s="2">
        <f t="shared" si="294"/>
        <v>5.9689199999999998</v>
      </c>
      <c r="E2437" s="2">
        <f t="shared" si="296"/>
        <v>5.9442899999999987</v>
      </c>
      <c r="F2437" s="2">
        <f t="shared" si="297"/>
        <v>5.9223899999999983</v>
      </c>
      <c r="G2437" s="2">
        <f t="shared" si="299"/>
        <v>5.9588740000000051</v>
      </c>
      <c r="H2437" s="2">
        <f t="shared" si="295"/>
        <v>6.125209999999992</v>
      </c>
      <c r="I2437" s="2">
        <f t="array" ref="I2437">SUMPRODUCT(B2421:B2440, (ROW(B2421:B2440)-ROW(B2421)+1)) / (20*21/2)</f>
        <v>6.0133371428571438</v>
      </c>
      <c r="J2437" s="2">
        <f t="shared" si="298"/>
        <v>5.9457162876460528</v>
      </c>
      <c r="K2437" s="2">
        <f t="shared" si="300"/>
        <v>5.9748713695085121</v>
      </c>
    </row>
    <row r="2438" spans="1:11" ht="13.5" x14ac:dyDescent="0.25">
      <c r="A2438" s="3">
        <f>TITRES_STAT!B2441</f>
        <v>45856</v>
      </c>
      <c r="B2438" s="5">
        <f>TITRES_STAT!D2441</f>
        <v>6.1040000000000001</v>
      </c>
      <c r="C2438" s="2">
        <f t="shared" si="301"/>
        <v>-1.8200000000000216E-2</v>
      </c>
      <c r="D2438" s="2">
        <f t="shared" ref="D2438:D2501" si="302">AVERAGE(B2434:B2438)</f>
        <v>6.0036000000000005</v>
      </c>
      <c r="E2438" s="2">
        <f t="shared" si="296"/>
        <v>5.9625399999999988</v>
      </c>
      <c r="F2438" s="2">
        <f t="shared" si="297"/>
        <v>5.9401849999999987</v>
      </c>
      <c r="G2438" s="2">
        <f t="shared" si="299"/>
        <v>5.962342000000004</v>
      </c>
      <c r="H2438" s="2">
        <f t="shared" si="295"/>
        <v>6.1275369999999922</v>
      </c>
      <c r="I2438" s="2">
        <f t="array" ref="I2438">SUMPRODUCT(B2422:B2441, (ROW(B2422:B2441)-ROW(B2422)+1)) / (20*21/2)</f>
        <v>6.0521785714285716</v>
      </c>
      <c r="J2438" s="2">
        <f t="shared" si="298"/>
        <v>5.9607909269178574</v>
      </c>
      <c r="K2438" s="2">
        <f t="shared" si="300"/>
        <v>5.979935237370924</v>
      </c>
    </row>
    <row r="2439" spans="1:11" ht="13.5" x14ac:dyDescent="0.25">
      <c r="A2439" s="3">
        <f>TITRES_STAT!B2442</f>
        <v>45859</v>
      </c>
      <c r="B2439" s="5">
        <f>TITRES_STAT!D2442</f>
        <v>6.1040000000000001</v>
      </c>
      <c r="C2439" s="2">
        <f t="shared" si="301"/>
        <v>0</v>
      </c>
      <c r="D2439" s="2">
        <f t="shared" si="302"/>
        <v>6.0382799999999994</v>
      </c>
      <c r="E2439" s="2">
        <f t="shared" si="296"/>
        <v>5.9807899999999989</v>
      </c>
      <c r="F2439" s="2">
        <f t="shared" si="297"/>
        <v>5.9579800000000001</v>
      </c>
      <c r="G2439" s="2">
        <f t="shared" si="299"/>
        <v>5.9648980000000043</v>
      </c>
      <c r="H2439" s="2">
        <f t="shared" si="295"/>
        <v>6.1301374999999929</v>
      </c>
      <c r="I2439" s="2">
        <f t="array" ref="I2439">SUMPRODUCT(B2423:B2442, (ROW(B2423:B2442)-ROW(B2423)+1)) / (20*21/2)</f>
        <v>6.052569523809523</v>
      </c>
      <c r="J2439" s="2">
        <f t="shared" si="298"/>
        <v>5.9744298862590135</v>
      </c>
      <c r="K2439" s="2">
        <f t="shared" si="300"/>
        <v>5.9848005221799072</v>
      </c>
    </row>
    <row r="2440" spans="1:11" ht="13.5" x14ac:dyDescent="0.25">
      <c r="A2440" s="3">
        <f>TITRES_STAT!B2443</f>
        <v>45860</v>
      </c>
      <c r="B2440" s="5">
        <f>TITRES_STAT!D2443</f>
        <v>6.3320999999999996</v>
      </c>
      <c r="C2440" s="2">
        <f t="shared" si="301"/>
        <v>0.22809999999999953</v>
      </c>
      <c r="D2440" s="2">
        <f t="shared" si="302"/>
        <v>6.1185799999999997</v>
      </c>
      <c r="E2440" s="2">
        <f t="shared" si="296"/>
        <v>6.0218499999999988</v>
      </c>
      <c r="F2440" s="2">
        <f t="shared" si="297"/>
        <v>5.9789650000000005</v>
      </c>
      <c r="G2440" s="2">
        <f t="shared" si="299"/>
        <v>5.972928000000004</v>
      </c>
      <c r="H2440" s="2">
        <f t="shared" si="295"/>
        <v>6.1341064999999935</v>
      </c>
      <c r="I2440" s="2">
        <f t="array" ref="I2440">SUMPRODUCT(B2424:B2443, (ROW(B2424:B2443)-ROW(B2424)+1)) / (20*21/2)</f>
        <v>6.0190747619047613</v>
      </c>
      <c r="J2440" s="2">
        <f t="shared" si="298"/>
        <v>6.0084937066152975</v>
      </c>
      <c r="K2440" s="2">
        <f t="shared" si="300"/>
        <v>5.9984201095454015</v>
      </c>
    </row>
    <row r="2441" spans="1:11" ht="13.5" x14ac:dyDescent="0.25">
      <c r="A2441" s="3">
        <f>TITRES_STAT!B2444</f>
        <v>45861</v>
      </c>
      <c r="B2441" s="5">
        <f>TITRES_STAT!D2444</f>
        <v>6.3868</v>
      </c>
      <c r="C2441" s="2">
        <f t="shared" si="301"/>
        <v>5.4700000000000415E-2</v>
      </c>
      <c r="D2441" s="2">
        <f t="shared" si="302"/>
        <v>6.2098200000000006</v>
      </c>
      <c r="E2441" s="2">
        <f t="shared" si="296"/>
        <v>6.0702099999999994</v>
      </c>
      <c r="F2441" s="2">
        <f t="shared" si="297"/>
        <v>5.9994949999999996</v>
      </c>
      <c r="G2441" s="2">
        <f t="shared" si="299"/>
        <v>5.980228000000003</v>
      </c>
      <c r="H2441" s="2">
        <f t="shared" si="295"/>
        <v>6.1382579999999924</v>
      </c>
      <c r="I2441" s="2">
        <f t="array" ref="I2441">SUMPRODUCT(B2425:B2444, (ROW(B2425:B2444)-ROW(B2425)+1)) / (20*21/2)</f>
        <v>5.9698042857142859</v>
      </c>
      <c r="J2441" s="2">
        <f t="shared" si="298"/>
        <v>6.04452287741384</v>
      </c>
      <c r="K2441" s="2">
        <f t="shared" si="300"/>
        <v>6.0136506934847977</v>
      </c>
    </row>
    <row r="2442" spans="1:11" ht="13.5" x14ac:dyDescent="0.25">
      <c r="A2442" s="3">
        <f>TITRES_STAT!B2445</f>
        <v>45862</v>
      </c>
      <c r="B2442" s="5">
        <f>TITRES_STAT!D2445</f>
        <v>6.0035999999999996</v>
      </c>
      <c r="C2442" s="2">
        <f t="shared" si="301"/>
        <v>-0.38320000000000043</v>
      </c>
      <c r="D2442" s="2">
        <f t="shared" si="302"/>
        <v>6.1860999999999997</v>
      </c>
      <c r="E2442" s="2">
        <f t="shared" si="296"/>
        <v>6.0775099999999993</v>
      </c>
      <c r="F2442" s="2">
        <f t="shared" si="297"/>
        <v>5.9994949999999996</v>
      </c>
      <c r="G2442" s="2">
        <f t="shared" si="299"/>
        <v>5.9798640000000027</v>
      </c>
      <c r="H2442" s="2">
        <f t="shared" ref="H2442:H2505" si="303">AVERAGE(B2243:B2442)</f>
        <v>6.1408584999999922</v>
      </c>
      <c r="I2442" s="2">
        <f t="array" ref="I2442">SUMPRODUCT(B2426:B2445, (ROW(B2426:B2445)-ROW(B2426)+1)) / (20*21/2)</f>
        <v>5.9281328571428578</v>
      </c>
      <c r="J2442" s="2">
        <f t="shared" si="298"/>
        <v>6.0406254605172833</v>
      </c>
      <c r="K2442" s="2">
        <f t="shared" si="300"/>
        <v>6.0132565486422571</v>
      </c>
    </row>
    <row r="2443" spans="1:11" ht="13.5" x14ac:dyDescent="0.25">
      <c r="A2443" s="3">
        <f>TITRES_STAT!B2446</f>
        <v>45866</v>
      </c>
      <c r="B2443" s="5">
        <f>TITRES_STAT!D2446</f>
        <v>5.6478000000000002</v>
      </c>
      <c r="C2443" s="2">
        <f t="shared" si="301"/>
        <v>-0.35579999999999945</v>
      </c>
      <c r="D2443" s="2">
        <f t="shared" si="302"/>
        <v>6.0948599999999997</v>
      </c>
      <c r="E2443" s="2">
        <f t="shared" si="296"/>
        <v>6.0492299999999997</v>
      </c>
      <c r="F2443" s="2">
        <f t="shared" si="297"/>
        <v>5.9917400000000001</v>
      </c>
      <c r="G2443" s="2">
        <f t="shared" si="299"/>
        <v>5.9723840000000008</v>
      </c>
      <c r="H2443" s="2">
        <f t="shared" si="303"/>
        <v>6.1413604999999931</v>
      </c>
      <c r="I2443" s="2">
        <f t="array" ref="I2443">SUMPRODUCT(B2427:B2446, (ROW(B2427:B2446)-ROW(B2427)+1)) / (20*21/2)</f>
        <v>5.8929428571428577</v>
      </c>
      <c r="J2443" s="2">
        <f t="shared" si="298"/>
        <v>6.0032135118965897</v>
      </c>
      <c r="K2443" s="2">
        <f t="shared" si="300"/>
        <v>5.9989249192837377</v>
      </c>
    </row>
    <row r="2444" spans="1:11" ht="13.5" x14ac:dyDescent="0.25">
      <c r="A2444" s="3">
        <f>TITRES_STAT!B2447</f>
        <v>45867</v>
      </c>
      <c r="B2444" s="5">
        <f>TITRES_STAT!D2447</f>
        <v>5.4744000000000002</v>
      </c>
      <c r="C2444" s="2">
        <f t="shared" si="301"/>
        <v>-0.1734</v>
      </c>
      <c r="D2444" s="2">
        <f t="shared" si="302"/>
        <v>5.9689399999999999</v>
      </c>
      <c r="E2444" s="2">
        <f t="shared" ref="E2444:E2507" si="304">AVERAGE(B2435:B2444)</f>
        <v>6.0036100000000001</v>
      </c>
      <c r="F2444" s="2">
        <f t="shared" si="297"/>
        <v>5.9666500000000005</v>
      </c>
      <c r="G2444" s="2">
        <f t="shared" si="299"/>
        <v>5.9619820000000008</v>
      </c>
      <c r="H2444" s="2">
        <f t="shared" si="303"/>
        <v>6.141177999999992</v>
      </c>
      <c r="I2444" s="2">
        <f t="array" ref="I2444">SUMPRODUCT(B2428:B2447, (ROW(B2428:B2447)-ROW(B2428)+1)) / (20*21/2)</f>
        <v>5.874218571428572</v>
      </c>
      <c r="J2444" s="2">
        <f t="shared" si="298"/>
        <v>5.9528503202873901</v>
      </c>
      <c r="K2444" s="2">
        <f t="shared" si="300"/>
        <v>5.9783553146059445</v>
      </c>
    </row>
    <row r="2445" spans="1:11" ht="13.5" x14ac:dyDescent="0.25">
      <c r="A2445" s="3">
        <f>TITRES_STAT!B2448</f>
        <v>45868</v>
      </c>
      <c r="B2445" s="5">
        <f>TITRES_STAT!D2448</f>
        <v>5.5290999999999997</v>
      </c>
      <c r="C2445" s="2">
        <f t="shared" si="301"/>
        <v>5.4699999999999527E-2</v>
      </c>
      <c r="D2445" s="2">
        <f t="shared" si="302"/>
        <v>5.8083399999999994</v>
      </c>
      <c r="E2445" s="2">
        <f t="shared" si="304"/>
        <v>5.9634600000000004</v>
      </c>
      <c r="F2445" s="2">
        <f t="shared" si="297"/>
        <v>5.9442950000000003</v>
      </c>
      <c r="G2445" s="2">
        <f t="shared" si="299"/>
        <v>5.9521280000000001</v>
      </c>
      <c r="H2445" s="2">
        <f t="shared" si="303"/>
        <v>6.1413144999999929</v>
      </c>
      <c r="I2445" s="2">
        <f t="array" ref="I2445">SUMPRODUCT(B2429:B2448, (ROW(B2429:B2448)-ROW(B2429)+1)) / (20*21/2)</f>
        <v>5.8538404761904754</v>
      </c>
      <c r="J2445" s="2">
        <f t="shared" si="298"/>
        <v>5.9124931469266855</v>
      </c>
      <c r="K2445" s="2">
        <f t="shared" si="300"/>
        <v>5.9607374591312015</v>
      </c>
    </row>
    <row r="2446" spans="1:11" ht="13.5" x14ac:dyDescent="0.25">
      <c r="A2446" s="3">
        <f>TITRES_STAT!B2449</f>
        <v>45869</v>
      </c>
      <c r="B2446" s="5">
        <f>TITRES_STAT!D2449</f>
        <v>5.5747999999999998</v>
      </c>
      <c r="C2446" s="2">
        <f t="shared" si="301"/>
        <v>4.5700000000000074E-2</v>
      </c>
      <c r="D2446" s="2">
        <f t="shared" si="302"/>
        <v>5.6459399999999995</v>
      </c>
      <c r="E2446" s="2">
        <f t="shared" si="304"/>
        <v>5.92788</v>
      </c>
      <c r="F2446" s="2">
        <f t="shared" si="297"/>
        <v>5.9265049999999997</v>
      </c>
      <c r="G2446" s="2">
        <f t="shared" si="299"/>
        <v>5.9431880000000001</v>
      </c>
      <c r="H2446" s="2">
        <f t="shared" si="303"/>
        <v>6.1417254999999944</v>
      </c>
      <c r="I2446" s="2">
        <f t="array" ref="I2446">SUMPRODUCT(B2430:B2449, (ROW(B2430:B2449)-ROW(B2430)+1)) / (20*21/2)</f>
        <v>5.8318957142857144</v>
      </c>
      <c r="J2446" s="2">
        <f t="shared" si="298"/>
        <v>5.88033189483843</v>
      </c>
      <c r="K2446" s="2">
        <f t="shared" si="300"/>
        <v>5.9456026568123308</v>
      </c>
    </row>
    <row r="2447" spans="1:11" ht="13.5" x14ac:dyDescent="0.25">
      <c r="A2447" s="3">
        <f>TITRES_STAT!B2450</f>
        <v>45870</v>
      </c>
      <c r="B2447" s="5">
        <f>TITRES_STAT!D2450</f>
        <v>5.7298999999999998</v>
      </c>
      <c r="C2447" s="2">
        <f t="shared" si="301"/>
        <v>0.15510000000000002</v>
      </c>
      <c r="D2447" s="2">
        <f t="shared" si="302"/>
        <v>5.5911999999999997</v>
      </c>
      <c r="E2447" s="2">
        <f t="shared" si="304"/>
        <v>5.8886500000000002</v>
      </c>
      <c r="F2447" s="2">
        <f t="shared" si="297"/>
        <v>5.9164699999999995</v>
      </c>
      <c r="G2447" s="2">
        <f t="shared" si="299"/>
        <v>5.9373500000000003</v>
      </c>
      <c r="H2447" s="2">
        <f t="shared" si="303"/>
        <v>6.1426379999999945</v>
      </c>
      <c r="I2447" s="2">
        <f t="array" ref="I2447">SUMPRODUCT(B2431:B2450, (ROW(B2431:B2450)-ROW(B2431)+1)) / (20*21/2)</f>
        <v>5.8111242857142864</v>
      </c>
      <c r="J2447" s="2">
        <f t="shared" si="298"/>
        <v>5.8660050477109609</v>
      </c>
      <c r="K2447" s="2">
        <f t="shared" si="300"/>
        <v>5.9371437290942009</v>
      </c>
    </row>
    <row r="2448" spans="1:11" ht="13.5" x14ac:dyDescent="0.25">
      <c r="A2448" s="3">
        <f>TITRES_STAT!B2451</f>
        <v>45873</v>
      </c>
      <c r="B2448" s="5">
        <f>TITRES_STAT!D2451</f>
        <v>5.7024999999999997</v>
      </c>
      <c r="C2448" s="2">
        <f t="shared" si="301"/>
        <v>-2.7400000000000091E-2</v>
      </c>
      <c r="D2448" s="2">
        <f t="shared" si="302"/>
        <v>5.6021400000000003</v>
      </c>
      <c r="E2448" s="2">
        <f t="shared" si="304"/>
        <v>5.8484999999999996</v>
      </c>
      <c r="F2448" s="2">
        <f t="shared" si="297"/>
        <v>5.9055200000000001</v>
      </c>
      <c r="G2448" s="2">
        <f t="shared" si="299"/>
        <v>5.9305980000000007</v>
      </c>
      <c r="H2448" s="2">
        <f t="shared" si="303"/>
        <v>6.1428659999999953</v>
      </c>
      <c r="I2448" s="2">
        <f t="array" ref="I2448">SUMPRODUCT(B2432:B2451, (ROW(B2432:B2451)-ROW(B2432)+1)) / (20*21/2)</f>
        <v>5.7932690476190469</v>
      </c>
      <c r="J2448" s="2">
        <f t="shared" si="298"/>
        <v>5.8504331384051547</v>
      </c>
      <c r="K2448" s="2">
        <f t="shared" si="300"/>
        <v>5.9279420142277619</v>
      </c>
    </row>
    <row r="2449" spans="1:11" ht="13.5" x14ac:dyDescent="0.25">
      <c r="A2449" s="3">
        <f>TITRES_STAT!B2452</f>
        <v>45874</v>
      </c>
      <c r="B2449" s="5">
        <f>TITRES_STAT!D2452</f>
        <v>5.6750999999999996</v>
      </c>
      <c r="C2449" s="2">
        <f t="shared" si="301"/>
        <v>-2.7400000000000091E-2</v>
      </c>
      <c r="D2449" s="2">
        <f t="shared" si="302"/>
        <v>5.6422800000000004</v>
      </c>
      <c r="E2449" s="2">
        <f t="shared" si="304"/>
        <v>5.8056099999999997</v>
      </c>
      <c r="F2449" s="2">
        <f t="shared" si="297"/>
        <v>5.8931999999999993</v>
      </c>
      <c r="G2449" s="2">
        <f t="shared" si="299"/>
        <v>5.9254880000000005</v>
      </c>
      <c r="H2449" s="2">
        <f t="shared" si="303"/>
        <v>6.1429569999999947</v>
      </c>
      <c r="I2449" s="2">
        <f t="array" ref="I2449">SUMPRODUCT(B2433:B2452, (ROW(B2433:B2452)-ROW(B2433)+1)) / (20*21/2)</f>
        <v>5.7703271428571421</v>
      </c>
      <c r="J2449" s="2">
        <f t="shared" si="298"/>
        <v>5.8337347442713305</v>
      </c>
      <c r="K2449" s="2">
        <f t="shared" si="300"/>
        <v>5.9180266411207905</v>
      </c>
    </row>
    <row r="2450" spans="1:11" ht="13.5" x14ac:dyDescent="0.25">
      <c r="A2450" s="3">
        <f>TITRES_STAT!B2453</f>
        <v>45875</v>
      </c>
      <c r="B2450" s="5">
        <f>TITRES_STAT!D2453</f>
        <v>5.6750999999999996</v>
      </c>
      <c r="C2450" s="2">
        <f t="shared" si="301"/>
        <v>0</v>
      </c>
      <c r="D2450" s="2">
        <f t="shared" si="302"/>
        <v>5.6714800000000007</v>
      </c>
      <c r="E2450" s="2">
        <f t="shared" si="304"/>
        <v>5.7399100000000001</v>
      </c>
      <c r="F2450" s="2">
        <f t="shared" si="297"/>
        <v>5.8808799999999994</v>
      </c>
      <c r="G2450" s="2">
        <f t="shared" si="299"/>
        <v>5.9185540000000003</v>
      </c>
      <c r="H2450" s="2">
        <f t="shared" si="303"/>
        <v>6.143777999999994</v>
      </c>
      <c r="I2450" s="2">
        <f t="array" ref="I2450">SUMPRODUCT(B2434:B2453, (ROW(B2434:B2453)-ROW(B2434)+1)) / (20*21/2)</f>
        <v>5.7166666666666668</v>
      </c>
      <c r="J2450" s="2">
        <f t="shared" si="298"/>
        <v>5.8186266733883469</v>
      </c>
      <c r="K2450" s="2">
        <f t="shared" si="300"/>
        <v>5.908500106174877</v>
      </c>
    </row>
    <row r="2451" spans="1:11" ht="13.5" x14ac:dyDescent="0.25">
      <c r="A2451" s="3">
        <f>TITRES_STAT!B2454</f>
        <v>45876</v>
      </c>
      <c r="B2451" s="5">
        <f>TITRES_STAT!D2454</f>
        <v>5.6933999999999996</v>
      </c>
      <c r="C2451" s="2">
        <f t="shared" si="301"/>
        <v>1.8299999999999983E-2</v>
      </c>
      <c r="D2451" s="2">
        <f t="shared" si="302"/>
        <v>5.6951999999999998</v>
      </c>
      <c r="E2451" s="2">
        <f t="shared" si="304"/>
        <v>5.6705699999999997</v>
      </c>
      <c r="F2451" s="2">
        <f t="shared" si="297"/>
        <v>5.8703899999999996</v>
      </c>
      <c r="G2451" s="2">
        <f t="shared" si="299"/>
        <v>5.911985999999998</v>
      </c>
      <c r="H2451" s="2">
        <f t="shared" si="303"/>
        <v>6.1442799999999957</v>
      </c>
      <c r="I2451" s="2">
        <f t="array" ref="I2451">SUMPRODUCT(B2435:B2454, (ROW(B2435:B2454)-ROW(B2435)+1)) / (20*21/2)</f>
        <v>5.6660476190476183</v>
      </c>
      <c r="J2451" s="2">
        <f t="shared" si="298"/>
        <v>5.806700323541838</v>
      </c>
      <c r="K2451" s="2">
        <f t="shared" si="300"/>
        <v>5.900064807893509</v>
      </c>
    </row>
    <row r="2452" spans="1:11" ht="13.5" x14ac:dyDescent="0.25">
      <c r="A2452" s="3">
        <f>TITRES_STAT!B2455</f>
        <v>45877</v>
      </c>
      <c r="B2452" s="5">
        <f>TITRES_STAT!D2455</f>
        <v>5.6295000000000002</v>
      </c>
      <c r="C2452" s="2">
        <f t="shared" si="301"/>
        <v>-6.3899999999999402E-2</v>
      </c>
      <c r="D2452" s="2">
        <f t="shared" si="302"/>
        <v>5.6751199999999997</v>
      </c>
      <c r="E2452" s="2">
        <f t="shared" si="304"/>
        <v>5.6331599999999993</v>
      </c>
      <c r="F2452" s="2">
        <f t="shared" ref="F2452:F2508" si="305">AVERAGE(B2433:B2452)</f>
        <v>5.8553349999999993</v>
      </c>
      <c r="G2452" s="2">
        <f t="shared" si="299"/>
        <v>5.9045039999999993</v>
      </c>
      <c r="H2452" s="2">
        <f t="shared" si="303"/>
        <v>6.1445994999999956</v>
      </c>
      <c r="I2452" s="2">
        <f t="array" ref="I2452">SUMPRODUCT(B2436:B2455, (ROW(B2436:B2455)-ROW(B2436)+1)) / (20*21/2)</f>
        <v>5.6097842857142846</v>
      </c>
      <c r="J2452" s="2">
        <f t="shared" si="298"/>
        <v>5.7898241022521386</v>
      </c>
      <c r="K2452" s="2">
        <f t="shared" si="300"/>
        <v>5.8894544232702337</v>
      </c>
    </row>
    <row r="2453" spans="1:11" ht="13.5" x14ac:dyDescent="0.25">
      <c r="A2453" s="3">
        <f>TITRES_STAT!B2456</f>
        <v>45880</v>
      </c>
      <c r="B2453" s="5">
        <f>TITRES_STAT!D2456</f>
        <v>5.2919</v>
      </c>
      <c r="C2453" s="2">
        <f t="shared" si="301"/>
        <v>-0.33760000000000012</v>
      </c>
      <c r="D2453" s="2">
        <f t="shared" si="302"/>
        <v>5.5929999999999991</v>
      </c>
      <c r="E2453" s="2">
        <f t="shared" si="304"/>
        <v>5.5975699999999993</v>
      </c>
      <c r="F2453" s="2">
        <f t="shared" si="305"/>
        <v>5.8233999999999995</v>
      </c>
      <c r="G2453" s="2">
        <f t="shared" si="299"/>
        <v>5.8908180000000003</v>
      </c>
      <c r="H2453" s="2">
        <f t="shared" si="303"/>
        <v>6.1426374999999958</v>
      </c>
      <c r="I2453" s="2">
        <f t="array" ref="I2453">SUMPRODUCT(B2437:B2456, (ROW(B2437:B2456)-ROW(B2437)+1)) / (20*21/2)</f>
        <v>5.5569966666666657</v>
      </c>
      <c r="J2453" s="2">
        <f t="shared" ref="J2453:J2508" si="306">$J$4*B2453+J2452*(1-$J$4)</f>
        <v>5.7424027591805062</v>
      </c>
      <c r="K2453" s="2">
        <f t="shared" si="300"/>
        <v>5.866020916475323</v>
      </c>
    </row>
    <row r="2454" spans="1:11" ht="13.5" x14ac:dyDescent="0.25">
      <c r="A2454" s="3">
        <f>TITRES_STAT!B2457</f>
        <v>45881</v>
      </c>
      <c r="B2454" s="5">
        <f>TITRES_STAT!D2457</f>
        <v>5.2919</v>
      </c>
      <c r="C2454" s="2">
        <f t="shared" si="301"/>
        <v>0</v>
      </c>
      <c r="D2454" s="2">
        <f t="shared" si="302"/>
        <v>5.5163599999999988</v>
      </c>
      <c r="E2454" s="2">
        <f t="shared" si="304"/>
        <v>5.5793199999999992</v>
      </c>
      <c r="F2454" s="2">
        <f t="shared" si="305"/>
        <v>5.7914649999999996</v>
      </c>
      <c r="G2454" s="2">
        <f t="shared" si="299"/>
        <v>5.8771320000000005</v>
      </c>
      <c r="H2454" s="2">
        <f t="shared" si="303"/>
        <v>6.1399459999999966</v>
      </c>
      <c r="I2454" s="2">
        <f t="array" ref="I2454">SUMPRODUCT(B2438:B2457, (ROW(B2438:B2457)-ROW(B2438)+1)) / (20*21/2)</f>
        <v>5.5198466666666661</v>
      </c>
      <c r="J2454" s="2">
        <f t="shared" si="306"/>
        <v>5.6994977344966484</v>
      </c>
      <c r="K2454" s="2">
        <f t="shared" si="300"/>
        <v>5.8435063707311929</v>
      </c>
    </row>
    <row r="2455" spans="1:11" ht="13.5" x14ac:dyDescent="0.25">
      <c r="A2455" s="3">
        <f>TITRES_STAT!B2458</f>
        <v>45883</v>
      </c>
      <c r="B2455" s="5">
        <f>TITRES_STAT!D2458</f>
        <v>5.2007000000000003</v>
      </c>
      <c r="C2455" s="2">
        <f t="shared" si="301"/>
        <v>-9.1199999999999726E-2</v>
      </c>
      <c r="D2455" s="2">
        <f t="shared" si="302"/>
        <v>5.4214800000000007</v>
      </c>
      <c r="E2455" s="2">
        <f t="shared" si="304"/>
        <v>5.5464799999999999</v>
      </c>
      <c r="F2455" s="2">
        <f t="shared" si="305"/>
        <v>5.7549699999999993</v>
      </c>
      <c r="G2455" s="2">
        <f t="shared" si="299"/>
        <v>5.8607100000000001</v>
      </c>
      <c r="H2455" s="2">
        <f t="shared" si="303"/>
        <v>6.1354754999999965</v>
      </c>
      <c r="I2455" s="2">
        <f t="array" ref="I2455">SUMPRODUCT(B2439:B2458, (ROW(B2439:B2458)-ROW(B2439)+1)) / (20*21/2)</f>
        <v>5.4873433333333335</v>
      </c>
      <c r="J2455" s="2">
        <f t="shared" si="306"/>
        <v>5.6519931883541101</v>
      </c>
      <c r="K2455" s="2">
        <f t="shared" si="300"/>
        <v>5.8182982777613423</v>
      </c>
    </row>
    <row r="2456" spans="1:11" ht="13.5" x14ac:dyDescent="0.25">
      <c r="A2456" s="3">
        <f>TITRES_STAT!B2459</f>
        <v>45884</v>
      </c>
      <c r="B2456" s="5">
        <f>TITRES_STAT!D2459</f>
        <v>5.2007000000000003</v>
      </c>
      <c r="C2456" s="2">
        <f t="shared" si="301"/>
        <v>0</v>
      </c>
      <c r="D2456" s="2">
        <f t="shared" si="302"/>
        <v>5.3229400000000009</v>
      </c>
      <c r="E2456" s="2">
        <f t="shared" si="304"/>
        <v>5.5090699999999995</v>
      </c>
      <c r="F2456" s="2">
        <f t="shared" si="305"/>
        <v>5.7184749999999998</v>
      </c>
      <c r="G2456" s="2">
        <f t="shared" si="299"/>
        <v>5.8444699999999985</v>
      </c>
      <c r="H2456" s="2">
        <f t="shared" si="303"/>
        <v>6.1304574999999968</v>
      </c>
      <c r="I2456" s="2">
        <f t="array" ref="I2456">SUMPRODUCT(B2440:B2459, (ROW(B2440:B2459)-ROW(B2440)+1)) / (20*21/2)</f>
        <v>5.4498042857142854</v>
      </c>
      <c r="J2456" s="2">
        <f t="shared" si="306"/>
        <v>5.6090128847013379</v>
      </c>
      <c r="K2456" s="2">
        <f t="shared" si="300"/>
        <v>5.7940787374569762</v>
      </c>
    </row>
    <row r="2457" spans="1:11" ht="13.5" x14ac:dyDescent="0.25">
      <c r="A2457" s="3">
        <f>TITRES_STAT!B2460</f>
        <v>45887</v>
      </c>
      <c r="B2457" s="5">
        <f>TITRES_STAT!D2460</f>
        <v>5.3284000000000002</v>
      </c>
      <c r="C2457" s="2">
        <f t="shared" si="301"/>
        <v>0.12769999999999992</v>
      </c>
      <c r="D2457" s="2">
        <f t="shared" si="302"/>
        <v>5.2627199999999998</v>
      </c>
      <c r="E2457" s="2">
        <f t="shared" si="304"/>
        <v>5.4689199999999989</v>
      </c>
      <c r="F2457" s="2">
        <f t="shared" si="305"/>
        <v>5.6787849999999995</v>
      </c>
      <c r="G2457" s="2">
        <f t="shared" si="299"/>
        <v>5.830601999999999</v>
      </c>
      <c r="H2457" s="2">
        <f t="shared" si="303"/>
        <v>6.1275374999999972</v>
      </c>
      <c r="I2457" s="2">
        <f t="array" ref="I2457">SUMPRODUCT(B2441:B2460, (ROW(B2441:B2460)-ROW(B2441)+1)) / (20*21/2)</f>
        <v>5.424168571428571</v>
      </c>
      <c r="J2457" s="2">
        <f t="shared" si="306"/>
        <v>5.5822878480631157</v>
      </c>
      <c r="K2457" s="2">
        <f t="shared" si="300"/>
        <v>5.7758168261841538</v>
      </c>
    </row>
    <row r="2458" spans="1:11" ht="13.5" x14ac:dyDescent="0.25">
      <c r="A2458" s="3">
        <f>TITRES_STAT!B2461</f>
        <v>45888</v>
      </c>
      <c r="B2458" s="5">
        <f>TITRES_STAT!D2461</f>
        <v>5.3375000000000004</v>
      </c>
      <c r="C2458" s="2">
        <f t="shared" si="301"/>
        <v>9.100000000000108E-3</v>
      </c>
      <c r="D2458" s="2">
        <f t="shared" si="302"/>
        <v>5.2718400000000001</v>
      </c>
      <c r="E2458" s="2">
        <f t="shared" si="304"/>
        <v>5.4324199999999987</v>
      </c>
      <c r="F2458" s="2">
        <f t="shared" si="305"/>
        <v>5.6404599999999991</v>
      </c>
      <c r="G2458" s="2">
        <f t="shared" si="299"/>
        <v>5.8183759999999971</v>
      </c>
      <c r="H2458" s="2">
        <f t="shared" si="303"/>
        <v>6.125484499999998</v>
      </c>
      <c r="I2458" s="2">
        <f t="array" ref="I2458">SUMPRODUCT(B2442:B2461, (ROW(B2442:B2461)-ROW(B2442)+1)) / (20*21/2)</f>
        <v>5.39983619047619</v>
      </c>
      <c r="J2458" s="2">
        <f t="shared" si="306"/>
        <v>5.5589747196761525</v>
      </c>
      <c r="K2458" s="2">
        <f t="shared" si="300"/>
        <v>5.7586279310396771</v>
      </c>
    </row>
    <row r="2459" spans="1:11" ht="13.5" x14ac:dyDescent="0.25">
      <c r="A2459" s="3">
        <f>TITRES_STAT!B2462</f>
        <v>45889</v>
      </c>
      <c r="B2459" s="5">
        <f>TITRES_STAT!D2462</f>
        <v>5.2462999999999997</v>
      </c>
      <c r="C2459" s="2">
        <f t="shared" si="301"/>
        <v>-9.1200000000000614E-2</v>
      </c>
      <c r="D2459" s="2">
        <f t="shared" si="302"/>
        <v>5.2627199999999998</v>
      </c>
      <c r="E2459" s="2">
        <f t="shared" si="304"/>
        <v>5.3895399999999984</v>
      </c>
      <c r="F2459" s="2">
        <f t="shared" si="305"/>
        <v>5.5975750000000009</v>
      </c>
      <c r="G2459" s="2">
        <f t="shared" si="299"/>
        <v>5.8019519999999991</v>
      </c>
      <c r="H2459" s="2">
        <f t="shared" si="303"/>
        <v>6.1223824999999978</v>
      </c>
      <c r="I2459" s="2">
        <f t="array" ref="I2459">SUMPRODUCT(B2443:B2462, (ROW(B2443:B2462)-ROW(B2443)+1)) / (20*21/2)</f>
        <v>5.3868033333333329</v>
      </c>
      <c r="J2459" s="2">
        <f t="shared" si="306"/>
        <v>5.5291961749450902</v>
      </c>
      <c r="K2459" s="2">
        <f t="shared" si="300"/>
        <v>5.7385366396263571</v>
      </c>
    </row>
    <row r="2460" spans="1:11" ht="13.5" x14ac:dyDescent="0.25">
      <c r="A2460" s="3">
        <f>TITRES_STAT!B2463</f>
        <v>45890</v>
      </c>
      <c r="B2460" s="5">
        <f>TITRES_STAT!D2463</f>
        <v>5.3284000000000002</v>
      </c>
      <c r="C2460" s="2">
        <f t="shared" si="301"/>
        <v>8.2100000000000506E-2</v>
      </c>
      <c r="D2460" s="2">
        <f t="shared" si="302"/>
        <v>5.2882599999999993</v>
      </c>
      <c r="E2460" s="2">
        <f t="shared" si="304"/>
        <v>5.35487</v>
      </c>
      <c r="F2460" s="2">
        <f t="shared" si="305"/>
        <v>5.5473900000000009</v>
      </c>
      <c r="G2460" s="2">
        <f t="shared" si="299"/>
        <v>5.7873539999999979</v>
      </c>
      <c r="H2460" s="2">
        <f t="shared" si="303"/>
        <v>6.1194169999999977</v>
      </c>
      <c r="I2460" s="2">
        <f t="array" ref="I2460">SUMPRODUCT(B2444:B2463, (ROW(B2444:B2463)-ROW(B2444)+1)) / (20*21/2)</f>
        <v>5.3872838095238098</v>
      </c>
      <c r="J2460" s="2">
        <f t="shared" si="306"/>
        <v>5.5100727297122249</v>
      </c>
      <c r="K2460" s="2">
        <f t="shared" si="300"/>
        <v>5.7224528498370884</v>
      </c>
    </row>
    <row r="2461" spans="1:11" ht="13.5" x14ac:dyDescent="0.25">
      <c r="A2461" s="3">
        <f>TITRES_STAT!B2464</f>
        <v>45891</v>
      </c>
      <c r="B2461" s="5">
        <f>TITRES_STAT!D2464</f>
        <v>5.2919</v>
      </c>
      <c r="C2461" s="2">
        <f t="shared" si="301"/>
        <v>-3.6500000000000199E-2</v>
      </c>
      <c r="D2461" s="2">
        <f t="shared" si="302"/>
        <v>5.3064999999999998</v>
      </c>
      <c r="E2461" s="2">
        <f t="shared" si="304"/>
        <v>5.3147199999999994</v>
      </c>
      <c r="F2461" s="2">
        <f t="shared" si="305"/>
        <v>5.4926450000000004</v>
      </c>
      <c r="G2461" s="2">
        <f t="shared" si="299"/>
        <v>5.7720259999999985</v>
      </c>
      <c r="H2461" s="2">
        <f t="shared" si="303"/>
        <v>6.1163144999999979</v>
      </c>
      <c r="I2461" s="2">
        <f t="array" ref="I2461">SUMPRODUCT(B2445:B2464, (ROW(B2445:B2464)-ROW(B2445)+1)) / (20*21/2)</f>
        <v>5.3894999999999991</v>
      </c>
      <c r="J2461" s="2">
        <f t="shared" si="306"/>
        <v>5.4892943745015375</v>
      </c>
      <c r="K2461" s="2">
        <f t="shared" si="300"/>
        <v>5.7055684243532818</v>
      </c>
    </row>
    <row r="2462" spans="1:11" ht="13.5" x14ac:dyDescent="0.25">
      <c r="A2462" s="3">
        <f>TITRES_STAT!B2465</f>
        <v>45894</v>
      </c>
      <c r="B2462" s="5">
        <f>TITRES_STAT!D2465</f>
        <v>5.3558000000000003</v>
      </c>
      <c r="C2462" s="2">
        <f t="shared" si="301"/>
        <v>6.390000000000029E-2</v>
      </c>
      <c r="D2462" s="2">
        <f t="shared" si="302"/>
        <v>5.3119800000000001</v>
      </c>
      <c r="E2462" s="2">
        <f t="shared" si="304"/>
        <v>5.28735</v>
      </c>
      <c r="F2462" s="2">
        <f t="shared" si="305"/>
        <v>5.4602550000000001</v>
      </c>
      <c r="G2462" s="2">
        <f t="shared" si="299"/>
        <v>5.7579759999999984</v>
      </c>
      <c r="H2462" s="2">
        <f t="shared" si="303"/>
        <v>6.1136684999999993</v>
      </c>
      <c r="I2462" s="2">
        <f t="array" ref="I2462">SUMPRODUCT(B2446:B2465, (ROW(B2446:B2465)-ROW(B2446)+1)) / (20*21/2)</f>
        <v>5.400401904761905</v>
      </c>
      <c r="J2462" s="2">
        <f t="shared" si="306"/>
        <v>5.4765806245490101</v>
      </c>
      <c r="K2462" s="2">
        <f t="shared" si="300"/>
        <v>5.6918520155551144</v>
      </c>
    </row>
    <row r="2463" spans="1:11" ht="13.5" x14ac:dyDescent="0.25">
      <c r="A2463" s="3">
        <f>TITRES_STAT!B2466</f>
        <v>45895</v>
      </c>
      <c r="B2463" s="5">
        <f>TITRES_STAT!D2466</f>
        <v>5.4653</v>
      </c>
      <c r="C2463" s="2">
        <f t="shared" si="301"/>
        <v>0.10949999999999971</v>
      </c>
      <c r="D2463" s="2">
        <f t="shared" si="302"/>
        <v>5.3375399999999997</v>
      </c>
      <c r="E2463" s="2">
        <f t="shared" si="304"/>
        <v>5.3046899999999999</v>
      </c>
      <c r="F2463" s="2">
        <f t="shared" si="305"/>
        <v>5.4511300000000009</v>
      </c>
      <c r="G2463" s="2">
        <f t="shared" si="299"/>
        <v>5.7468459999999997</v>
      </c>
      <c r="H2463" s="2">
        <f t="shared" si="303"/>
        <v>6.1116614999999994</v>
      </c>
      <c r="I2463" s="2">
        <f t="array" ref="I2463">SUMPRODUCT(B2447:B2466, (ROW(B2447:B2466)-ROW(B2447)+1)) / (20*21/2)</f>
        <v>5.4241680952380964</v>
      </c>
      <c r="J2463" s="2">
        <f t="shared" si="306"/>
        <v>5.4755062793538665</v>
      </c>
      <c r="K2463" s="2">
        <f t="shared" si="300"/>
        <v>5.6829676227882473</v>
      </c>
    </row>
    <row r="2464" spans="1:11" ht="13.5" x14ac:dyDescent="0.25">
      <c r="A2464" s="3">
        <f>TITRES_STAT!B2467</f>
        <v>45896</v>
      </c>
      <c r="B2464" s="5">
        <f>TITRES_STAT!D2467</f>
        <v>5.4744000000000002</v>
      </c>
      <c r="C2464" s="2">
        <f t="shared" si="301"/>
        <v>9.100000000000108E-3</v>
      </c>
      <c r="D2464" s="2">
        <f t="shared" si="302"/>
        <v>5.3831600000000002</v>
      </c>
      <c r="E2464" s="2">
        <f t="shared" si="304"/>
        <v>5.3229400000000009</v>
      </c>
      <c r="F2464" s="2">
        <f t="shared" si="305"/>
        <v>5.4511300000000009</v>
      </c>
      <c r="G2464" s="2">
        <f t="shared" si="299"/>
        <v>5.7395459999999989</v>
      </c>
      <c r="H2464" s="2">
        <f t="shared" si="303"/>
        <v>6.1099735000000006</v>
      </c>
      <c r="I2464" s="2">
        <f t="array" ref="I2464">SUMPRODUCT(B2448:B2467, (ROW(B2448:B2467)-ROW(B2448)+1)) / (20*21/2)</f>
        <v>5.4386404761904767</v>
      </c>
      <c r="J2464" s="2">
        <f t="shared" si="306"/>
        <v>5.475400919415403</v>
      </c>
      <c r="K2464" s="2">
        <f t="shared" si="300"/>
        <v>5.6747885003259633</v>
      </c>
    </row>
    <row r="2465" spans="1:11" ht="13.5" x14ac:dyDescent="0.25">
      <c r="A2465" s="3">
        <f>TITRES_STAT!B2468</f>
        <v>45897</v>
      </c>
      <c r="B2465" s="5">
        <f>TITRES_STAT!D2468</f>
        <v>5.5655999999999999</v>
      </c>
      <c r="C2465" s="2">
        <f t="shared" si="301"/>
        <v>9.1199999999999726E-2</v>
      </c>
      <c r="D2465" s="2">
        <f t="shared" si="302"/>
        <v>5.4306000000000001</v>
      </c>
      <c r="E2465" s="2">
        <f t="shared" si="304"/>
        <v>5.3594300000000006</v>
      </c>
      <c r="F2465" s="2">
        <f t="shared" si="305"/>
        <v>5.4529550000000011</v>
      </c>
      <c r="G2465" s="2">
        <f t="shared" si="299"/>
        <v>5.7344359999999996</v>
      </c>
      <c r="H2465" s="2">
        <f t="shared" si="303"/>
        <v>6.1088785000000003</v>
      </c>
      <c r="I2465" s="2">
        <f t="array" ref="I2465">SUMPRODUCT(B2449:B2468, (ROW(B2449:B2468)-ROW(B2449)+1)) / (20*21/2)</f>
        <v>5.4502014285714289</v>
      </c>
      <c r="J2465" s="2">
        <f t="shared" si="306"/>
        <v>5.4839913080425067</v>
      </c>
      <c r="K2465" s="2">
        <f t="shared" si="300"/>
        <v>5.6705065983523957</v>
      </c>
    </row>
    <row r="2466" spans="1:11" ht="13.5" x14ac:dyDescent="0.25">
      <c r="A2466" s="3">
        <f>TITRES_STAT!B2469</f>
        <v>45898</v>
      </c>
      <c r="B2466" s="5">
        <f>TITRES_STAT!D2469</f>
        <v>5.7024999999999997</v>
      </c>
      <c r="C2466" s="2">
        <f t="shared" si="301"/>
        <v>0.1368999999999998</v>
      </c>
      <c r="D2466" s="2">
        <f t="shared" si="302"/>
        <v>5.5127199999999998</v>
      </c>
      <c r="E2466" s="2">
        <f t="shared" si="304"/>
        <v>5.4096100000000007</v>
      </c>
      <c r="F2466" s="2">
        <f t="shared" si="305"/>
        <v>5.4593400000000001</v>
      </c>
      <c r="G2466" s="2">
        <f t="shared" si="299"/>
        <v>5.7320639999999994</v>
      </c>
      <c r="H2466" s="2">
        <f t="shared" si="303"/>
        <v>6.1084680000000011</v>
      </c>
      <c r="I2466" s="2">
        <f t="array" ref="I2466">SUMPRODUCT(B2450:B2469, (ROW(B2450:B2469)-ROW(B2450)+1)) / (20*21/2)</f>
        <v>5.4441228571428564</v>
      </c>
      <c r="J2466" s="2">
        <f t="shared" si="306"/>
        <v>5.504801659657506</v>
      </c>
      <c r="K2466" s="2">
        <f t="shared" si="300"/>
        <v>5.6717612415542629</v>
      </c>
    </row>
    <row r="2467" spans="1:11" ht="13.5" x14ac:dyDescent="0.25">
      <c r="A2467" s="3">
        <f>TITRES_STAT!B2470</f>
        <v>45901</v>
      </c>
      <c r="B2467" s="5">
        <f>TITRES_STAT!D2470</f>
        <v>5.6113</v>
      </c>
      <c r="C2467" s="2">
        <f t="shared" si="301"/>
        <v>-9.1199999999999726E-2</v>
      </c>
      <c r="D2467" s="2">
        <f t="shared" si="302"/>
        <v>5.5638199999999998</v>
      </c>
      <c r="E2467" s="2">
        <f t="shared" si="304"/>
        <v>5.4379000000000008</v>
      </c>
      <c r="F2467" s="2">
        <f t="shared" si="305"/>
        <v>5.4534099999999999</v>
      </c>
      <c r="G2467" s="2">
        <f t="shared" si="299"/>
        <v>5.7280499999999988</v>
      </c>
      <c r="H2467" s="2">
        <f t="shared" si="303"/>
        <v>6.1067805000000019</v>
      </c>
      <c r="I2467" s="2">
        <f t="array" ref="I2467">SUMPRODUCT(B2451:B2470, (ROW(B2451:B2470)-ROW(B2451)+1)) / (20*21/2)</f>
        <v>5.4394342857142863</v>
      </c>
      <c r="J2467" s="2">
        <f t="shared" si="306"/>
        <v>5.5149443587377434</v>
      </c>
      <c r="K2467" s="2">
        <f t="shared" si="300"/>
        <v>5.6693902124737043</v>
      </c>
    </row>
    <row r="2468" spans="1:11" ht="13.5" x14ac:dyDescent="0.25">
      <c r="A2468" s="3">
        <f>TITRES_STAT!B2471</f>
        <v>45902</v>
      </c>
      <c r="B2468" s="5">
        <f>TITRES_STAT!D2471</f>
        <v>5.5747999999999998</v>
      </c>
      <c r="C2468" s="2">
        <f t="shared" si="301"/>
        <v>-3.6500000000000199E-2</v>
      </c>
      <c r="D2468" s="2">
        <f t="shared" si="302"/>
        <v>5.5857200000000002</v>
      </c>
      <c r="E2468" s="2">
        <f t="shared" si="304"/>
        <v>5.4616299999999995</v>
      </c>
      <c r="F2468" s="2">
        <f t="shared" si="305"/>
        <v>5.4470249999999991</v>
      </c>
      <c r="G2468" s="2">
        <f t="shared" si="299"/>
        <v>5.7245839999999975</v>
      </c>
      <c r="H2468" s="2">
        <f t="shared" si="303"/>
        <v>6.1046365000000034</v>
      </c>
      <c r="I2468" s="2">
        <f t="array" ref="I2468">SUMPRODUCT(B2452:B2471, (ROW(B2452:B2471)-ROW(B2452)+1)) / (20*21/2)</f>
        <v>5.4404785714285717</v>
      </c>
      <c r="J2468" s="2">
        <f t="shared" si="306"/>
        <v>5.5206448960008156</v>
      </c>
      <c r="K2468" s="2">
        <f t="shared" si="300"/>
        <v>5.6656807923766959</v>
      </c>
    </row>
    <row r="2469" spans="1:11" ht="13.5" x14ac:dyDescent="0.25">
      <c r="A2469" s="3">
        <f>TITRES_STAT!B2472</f>
        <v>45903</v>
      </c>
      <c r="B2469" s="5">
        <f>TITRES_STAT!D2472</f>
        <v>5.3832000000000004</v>
      </c>
      <c r="C2469" s="2">
        <f t="shared" si="301"/>
        <v>-0.19159999999999933</v>
      </c>
      <c r="D2469" s="2">
        <f t="shared" si="302"/>
        <v>5.5674800000000007</v>
      </c>
      <c r="E2469" s="2">
        <f t="shared" si="304"/>
        <v>5.4753200000000009</v>
      </c>
      <c r="F2469" s="2">
        <f t="shared" si="305"/>
        <v>5.4324300000000001</v>
      </c>
      <c r="G2469" s="2">
        <f t="shared" si="299"/>
        <v>5.7172859999999988</v>
      </c>
      <c r="H2469" s="2">
        <f t="shared" si="303"/>
        <v>6.1012610000000045</v>
      </c>
      <c r="I2469" s="2">
        <f t="array" ref="I2469">SUMPRODUCT(B2453:B2472, (ROW(B2453:B2472)-ROW(B2453)+1)) / (20*21/2)</f>
        <v>5.4375638095238088</v>
      </c>
      <c r="J2469" s="2">
        <f t="shared" si="306"/>
        <v>5.5075549059054998</v>
      </c>
      <c r="K2469" s="2">
        <f t="shared" si="300"/>
        <v>5.6546031142442761</v>
      </c>
    </row>
    <row r="2470" spans="1:11" ht="13.5" x14ac:dyDescent="0.25">
      <c r="A2470" s="3">
        <f>TITRES_STAT!B2473</f>
        <v>45905</v>
      </c>
      <c r="B2470" s="5">
        <f>TITRES_STAT!D2473</f>
        <v>5.3832000000000004</v>
      </c>
      <c r="C2470" s="2">
        <f t="shared" si="301"/>
        <v>0</v>
      </c>
      <c r="D2470" s="2">
        <f t="shared" si="302"/>
        <v>5.5310000000000006</v>
      </c>
      <c r="E2470" s="2">
        <f t="shared" si="304"/>
        <v>5.4808000000000003</v>
      </c>
      <c r="F2470" s="2">
        <f t="shared" si="305"/>
        <v>5.4178350000000002</v>
      </c>
      <c r="G2470" s="2">
        <f t="shared" si="299"/>
        <v>5.7067019999999982</v>
      </c>
      <c r="H2470" s="2">
        <f t="shared" si="303"/>
        <v>6.097976500000005</v>
      </c>
      <c r="I2470" s="2">
        <f t="array" ref="I2470">SUMPRODUCT(B2454:B2473, (ROW(B2454:B2473)-ROW(B2454)+1)) / (20*21/2)</f>
        <v>5.428913333333333</v>
      </c>
      <c r="J2470" s="2">
        <f t="shared" si="306"/>
        <v>5.4957115815335476</v>
      </c>
      <c r="K2470" s="2">
        <f t="shared" si="300"/>
        <v>5.643959854862147</v>
      </c>
    </row>
    <row r="2471" spans="1:11" ht="13.5" x14ac:dyDescent="0.25">
      <c r="A2471" s="3">
        <f>TITRES_STAT!B2474</f>
        <v>45908</v>
      </c>
      <c r="B2471" s="5">
        <f>TITRES_STAT!D2474</f>
        <v>5.4287999999999998</v>
      </c>
      <c r="C2471" s="2">
        <f t="shared" si="301"/>
        <v>4.5599999999999419E-2</v>
      </c>
      <c r="D2471" s="2">
        <f t="shared" si="302"/>
        <v>5.4762599999999999</v>
      </c>
      <c r="E2471" s="2">
        <f t="shared" si="304"/>
        <v>5.4944900000000008</v>
      </c>
      <c r="F2471" s="2">
        <f t="shared" si="305"/>
        <v>5.4046050000000001</v>
      </c>
      <c r="G2471" s="2">
        <f t="shared" si="299"/>
        <v>5.6957539999999991</v>
      </c>
      <c r="H2471" s="2">
        <f t="shared" si="303"/>
        <v>6.0949200000000046</v>
      </c>
      <c r="I2471" s="2">
        <f t="array" ref="I2471">SUMPRODUCT(B2455:B2474, (ROW(B2455:B2474)-ROW(B2455)+1)) / (20*21/2)</f>
        <v>5.4115338095238084</v>
      </c>
      <c r="J2471" s="2">
        <f t="shared" si="306"/>
        <v>5.4893390499589234</v>
      </c>
      <c r="K2471" s="2">
        <f t="shared" si="300"/>
        <v>5.6355222134950038</v>
      </c>
    </row>
    <row r="2472" spans="1:11" ht="13.5" x14ac:dyDescent="0.25">
      <c r="A2472" s="3">
        <f>TITRES_STAT!B2475</f>
        <v>45909</v>
      </c>
      <c r="B2472" s="5">
        <f>TITRES_STAT!D2475</f>
        <v>5.3739999999999997</v>
      </c>
      <c r="C2472" s="2">
        <f t="shared" si="301"/>
        <v>-5.4800000000000182E-2</v>
      </c>
      <c r="D2472" s="2">
        <f t="shared" si="302"/>
        <v>5.4287999999999998</v>
      </c>
      <c r="E2472" s="2">
        <f t="shared" si="304"/>
        <v>5.4963100000000011</v>
      </c>
      <c r="F2472" s="2">
        <f t="shared" si="305"/>
        <v>5.3918299999999997</v>
      </c>
      <c r="G2472" s="2">
        <f t="shared" si="299"/>
        <v>5.6831619999999985</v>
      </c>
      <c r="H2472" s="2">
        <f t="shared" si="303"/>
        <v>6.0919090000000047</v>
      </c>
      <c r="I2472" s="2">
        <f t="array" ref="I2472">SUMPRODUCT(B2456:B2475, (ROW(B2456:B2475)-ROW(B2456)+1)) / (20*21/2)</f>
        <v>5.3936785714285724</v>
      </c>
      <c r="J2472" s="2">
        <f t="shared" si="306"/>
        <v>5.4783543785342648</v>
      </c>
      <c r="K2472" s="2">
        <f t="shared" si="300"/>
        <v>5.6252664404167687</v>
      </c>
    </row>
    <row r="2473" spans="1:11" ht="13.5" x14ac:dyDescent="0.25">
      <c r="A2473" s="3">
        <f>TITRES_STAT!B2476</f>
        <v>45910</v>
      </c>
      <c r="B2473" s="5">
        <f>TITRES_STAT!D2476</f>
        <v>5.3010000000000002</v>
      </c>
      <c r="C2473" s="2">
        <f t="shared" si="301"/>
        <v>-7.299999999999951E-2</v>
      </c>
      <c r="D2473" s="2">
        <f t="shared" si="302"/>
        <v>5.374039999999999</v>
      </c>
      <c r="E2473" s="2">
        <f t="shared" si="304"/>
        <v>5.4798800000000005</v>
      </c>
      <c r="F2473" s="2">
        <f t="shared" si="305"/>
        <v>5.3922849999999993</v>
      </c>
      <c r="G2473" s="2">
        <f t="shared" si="299"/>
        <v>5.6731239999999987</v>
      </c>
      <c r="H2473" s="2">
        <f t="shared" si="303"/>
        <v>6.0885330000000044</v>
      </c>
      <c r="I2473" s="2">
        <f t="array" ref="I2473">SUMPRODUCT(B2457:B2476, (ROW(B2457:B2476)-ROW(B2457)+1)) / (20*21/2)</f>
        <v>5.3871852380952383</v>
      </c>
      <c r="J2473" s="2">
        <f t="shared" si="306"/>
        <v>5.4614634853405253</v>
      </c>
      <c r="K2473" s="2">
        <f t="shared" si="300"/>
        <v>5.6125501094200327</v>
      </c>
    </row>
    <row r="2474" spans="1:11" ht="13.5" x14ac:dyDescent="0.25">
      <c r="A2474" s="3">
        <f>TITRES_STAT!B2477</f>
        <v>45911</v>
      </c>
      <c r="B2474" s="5">
        <f>TITRES_STAT!D2477</f>
        <v>5.2098000000000004</v>
      </c>
      <c r="C2474" s="2">
        <f t="shared" si="301"/>
        <v>-9.1199999999999726E-2</v>
      </c>
      <c r="D2474" s="2">
        <f t="shared" si="302"/>
        <v>5.339360000000001</v>
      </c>
      <c r="E2474" s="2">
        <f t="shared" si="304"/>
        <v>5.4534200000000013</v>
      </c>
      <c r="F2474" s="2">
        <f t="shared" si="305"/>
        <v>5.3881800000000002</v>
      </c>
      <c r="G2474" s="2">
        <f t="shared" si="299"/>
        <v>5.6577959999999985</v>
      </c>
      <c r="H2474" s="2">
        <f t="shared" si="303"/>
        <v>6.0847010000000044</v>
      </c>
      <c r="I2474" s="2">
        <f t="array" ref="I2474">SUMPRODUCT(B2458:B2477, (ROW(B2458:B2477)-ROW(B2458)+1)) / (20*21/2)</f>
        <v>5.3896476190476204</v>
      </c>
      <c r="J2474" s="2">
        <f t="shared" si="306"/>
        <v>5.4374955343557136</v>
      </c>
      <c r="K2474" s="2">
        <f t="shared" si="300"/>
        <v>5.596755987481993</v>
      </c>
    </row>
    <row r="2475" spans="1:11" ht="13.5" x14ac:dyDescent="0.25">
      <c r="A2475" s="3">
        <f>TITRES_STAT!B2478</f>
        <v>45912</v>
      </c>
      <c r="B2475" s="5">
        <f>TITRES_STAT!D2478</f>
        <v>5.2007000000000003</v>
      </c>
      <c r="C2475" s="2">
        <f t="shared" si="301"/>
        <v>-9.100000000000108E-3</v>
      </c>
      <c r="D2475" s="2">
        <f t="shared" si="302"/>
        <v>5.3028600000000008</v>
      </c>
      <c r="E2475" s="2">
        <f t="shared" si="304"/>
        <v>5.4169300000000007</v>
      </c>
      <c r="F2475" s="2">
        <f t="shared" si="305"/>
        <v>5.3881800000000002</v>
      </c>
      <c r="G2475" s="2">
        <f t="shared" si="299"/>
        <v>5.6422859999999977</v>
      </c>
      <c r="H2475" s="2">
        <f t="shared" si="303"/>
        <v>6.0810515000000045</v>
      </c>
      <c r="I2475" s="2">
        <f t="array" ref="I2475">SUMPRODUCT(B2459:B2478, (ROW(B2459:B2478)-ROW(B2459)+1)) / (20*21/2)</f>
        <v>5.3745309523809519</v>
      </c>
      <c r="J2475" s="2">
        <f t="shared" si="306"/>
        <v>5.414943578702788</v>
      </c>
      <c r="K2475" s="2">
        <f t="shared" si="300"/>
        <v>5.5812243801297576</v>
      </c>
    </row>
    <row r="2476" spans="1:11" ht="13.5" x14ac:dyDescent="0.25">
      <c r="A2476" s="3">
        <f>TITRES_STAT!B2479</f>
        <v>45915</v>
      </c>
      <c r="B2476" s="5">
        <f>TITRES_STAT!D2479</f>
        <v>5.32</v>
      </c>
      <c r="C2476" s="2">
        <f t="shared" si="301"/>
        <v>0.11929999999999996</v>
      </c>
      <c r="D2476" s="2">
        <f t="shared" si="302"/>
        <v>5.2811000000000003</v>
      </c>
      <c r="E2476" s="2">
        <f t="shared" si="304"/>
        <v>5.3786800000000001</v>
      </c>
      <c r="F2476" s="2">
        <f t="shared" si="305"/>
        <v>5.394145</v>
      </c>
      <c r="G2476" s="2">
        <f t="shared" si="299"/>
        <v>5.6300739999999969</v>
      </c>
      <c r="H2476" s="2">
        <f t="shared" si="303"/>
        <v>6.0782265000000049</v>
      </c>
      <c r="I2476" s="2">
        <f t="array" ref="I2476">SUMPRODUCT(B2460:B2479, (ROW(B2460:B2479)-ROW(B2460)+1)) / (20*21/2)</f>
        <v>5.3598785714285704</v>
      </c>
      <c r="J2476" s="2">
        <f t="shared" si="306"/>
        <v>5.4059013331120465</v>
      </c>
      <c r="K2476" s="2">
        <f t="shared" si="300"/>
        <v>5.5709802867913361</v>
      </c>
    </row>
    <row r="2477" spans="1:11" ht="13.5" x14ac:dyDescent="0.25">
      <c r="A2477" s="3">
        <f>TITRES_STAT!B2480</f>
        <v>45916</v>
      </c>
      <c r="B2477" s="5">
        <f>TITRES_STAT!D2480</f>
        <v>5.42</v>
      </c>
      <c r="C2477" s="2">
        <f t="shared" si="301"/>
        <v>9.9999999999999645E-2</v>
      </c>
      <c r="D2477" s="2">
        <f t="shared" si="302"/>
        <v>5.2903000000000002</v>
      </c>
      <c r="E2477" s="2">
        <f t="shared" si="304"/>
        <v>5.3595500000000005</v>
      </c>
      <c r="F2477" s="2">
        <f t="shared" si="305"/>
        <v>5.3987249999999998</v>
      </c>
      <c r="G2477" s="2">
        <f t="shared" si="299"/>
        <v>5.6198619999999986</v>
      </c>
      <c r="H2477" s="2">
        <f t="shared" si="303"/>
        <v>6.0756735000000051</v>
      </c>
      <c r="I2477" s="2">
        <f t="array" ref="I2477">SUMPRODUCT(B2461:B2480, (ROW(B2461:B2480)-ROW(B2461)+1)) / (20*21/2)</f>
        <v>5.3452561904761904</v>
      </c>
      <c r="J2477" s="2">
        <f t="shared" si="306"/>
        <v>5.4072440632918521</v>
      </c>
      <c r="K2477" s="2">
        <f t="shared" si="300"/>
        <v>5.5650594912308922</v>
      </c>
    </row>
    <row r="2478" spans="1:11" ht="13.5" x14ac:dyDescent="0.25">
      <c r="A2478" s="3">
        <f>TITRES_STAT!B2481</f>
        <v>45917</v>
      </c>
      <c r="B2478" s="5">
        <f>TITRES_STAT!D2481</f>
        <v>5.24</v>
      </c>
      <c r="C2478" s="2">
        <f t="shared" si="301"/>
        <v>-0.17999999999999972</v>
      </c>
      <c r="D2478" s="2">
        <f t="shared" si="302"/>
        <v>5.2781000000000002</v>
      </c>
      <c r="E2478" s="2">
        <f t="shared" si="304"/>
        <v>5.3260699999999996</v>
      </c>
      <c r="F2478" s="2">
        <f t="shared" si="305"/>
        <v>5.3938499999999987</v>
      </c>
      <c r="G2478" s="2">
        <f t="shared" si="299"/>
        <v>5.6062319999999985</v>
      </c>
      <c r="H2478" s="2">
        <f t="shared" si="303"/>
        <v>6.0722205000000056</v>
      </c>
      <c r="I2478" s="2">
        <f t="array" ref="I2478">SUMPRODUCT(B2462:B2481, (ROW(B2462:B2481)-ROW(B2462)+1)) / (20*21/2)</f>
        <v>5.3158166666666666</v>
      </c>
      <c r="J2478" s="2">
        <f t="shared" si="306"/>
        <v>5.3913160572640573</v>
      </c>
      <c r="K2478" s="2">
        <f t="shared" si="300"/>
        <v>5.5523120602022296</v>
      </c>
    </row>
    <row r="2479" spans="1:11" ht="13.5" x14ac:dyDescent="0.25">
      <c r="A2479" s="3">
        <f>TITRES_STAT!B2482</f>
        <v>45918</v>
      </c>
      <c r="B2479" s="5">
        <f>TITRES_STAT!D2482</f>
        <v>5.24</v>
      </c>
      <c r="C2479" s="2">
        <f t="shared" si="301"/>
        <v>0</v>
      </c>
      <c r="D2479" s="2">
        <f t="shared" si="302"/>
        <v>5.2841400000000007</v>
      </c>
      <c r="E2479" s="2">
        <f t="shared" si="304"/>
        <v>5.3117500000000009</v>
      </c>
      <c r="F2479" s="2">
        <f t="shared" si="305"/>
        <v>5.3935349999999991</v>
      </c>
      <c r="G2479" s="2">
        <f t="shared" si="299"/>
        <v>5.5926019999999994</v>
      </c>
      <c r="H2479" s="2">
        <f t="shared" si="303"/>
        <v>6.0690410000000039</v>
      </c>
      <c r="I2479" s="2">
        <f t="array" ref="I2479">SUMPRODUCT(B2463:B2482, (ROW(B2463:B2482)-ROW(B2463)+1)) / (20*21/2)</f>
        <v>5.2759576190476194</v>
      </c>
      <c r="J2479" s="2">
        <f t="shared" si="306"/>
        <v>5.3769050041912907</v>
      </c>
      <c r="K2479" s="2">
        <f t="shared" si="300"/>
        <v>5.5400645284295926</v>
      </c>
    </row>
    <row r="2480" spans="1:11" ht="13.5" x14ac:dyDescent="0.25">
      <c r="A2480" s="3">
        <f>TITRES_STAT!B2483</f>
        <v>45919</v>
      </c>
      <c r="B2480" s="5">
        <f>TITRES_STAT!D2483</f>
        <v>5.24</v>
      </c>
      <c r="C2480" s="2">
        <f t="shared" si="301"/>
        <v>0</v>
      </c>
      <c r="D2480" s="2">
        <f t="shared" si="302"/>
        <v>5.2919999999999998</v>
      </c>
      <c r="E2480" s="2">
        <f t="shared" si="304"/>
        <v>5.2974300000000003</v>
      </c>
      <c r="F2480" s="2">
        <f t="shared" si="305"/>
        <v>5.3891149999999994</v>
      </c>
      <c r="G2480" s="2">
        <f t="shared" si="299"/>
        <v>5.5789720000000003</v>
      </c>
      <c r="H2480" s="2">
        <f t="shared" si="303"/>
        <v>6.0655880000000035</v>
      </c>
      <c r="I2480" s="2">
        <f t="array" ref="I2480">SUMPRODUCT(B2464:B2483, (ROW(B2464:B2483)-ROW(B2464)+1)) / (20*21/2)</f>
        <v>5.2408404761904759</v>
      </c>
      <c r="J2480" s="2">
        <f t="shared" si="306"/>
        <v>5.3638664323635492</v>
      </c>
      <c r="K2480" s="2">
        <f t="shared" si="300"/>
        <v>5.5282972920205884</v>
      </c>
    </row>
    <row r="2481" spans="1:11" ht="13.5" x14ac:dyDescent="0.25">
      <c r="A2481" s="3">
        <f>TITRES_STAT!B2484</f>
        <v>45922</v>
      </c>
      <c r="B2481" s="5">
        <f>TITRES_STAT!D2484</f>
        <v>5.08</v>
      </c>
      <c r="C2481" s="2">
        <f t="shared" si="301"/>
        <v>-0.16000000000000014</v>
      </c>
      <c r="D2481" s="2">
        <f t="shared" si="302"/>
        <v>5.2439999999999998</v>
      </c>
      <c r="E2481" s="2">
        <f t="shared" si="304"/>
        <v>5.2625500000000009</v>
      </c>
      <c r="F2481" s="2">
        <f t="shared" si="305"/>
        <v>5.37852</v>
      </c>
      <c r="G2481" s="2">
        <f t="shared" si="299"/>
        <v>5.5625079999999993</v>
      </c>
      <c r="H2481" s="2">
        <f t="shared" si="303"/>
        <v>6.0613350000000032</v>
      </c>
      <c r="I2481" s="2">
        <f t="array" ref="I2481">SUMPRODUCT(B2465:B2484, (ROW(B2465:B2484)-ROW(B2465)+1)) / (20*21/2)</f>
        <v>5.2232247619047616</v>
      </c>
      <c r="J2481" s="2">
        <f t="shared" si="306"/>
        <v>5.3368315340432115</v>
      </c>
      <c r="K2481" s="2">
        <f t="shared" si="300"/>
        <v>5.5107170060589965</v>
      </c>
    </row>
    <row r="2482" spans="1:11" ht="13.5" x14ac:dyDescent="0.25">
      <c r="A2482" s="3">
        <f>TITRES_STAT!B2485</f>
        <v>45923</v>
      </c>
      <c r="B2482" s="5">
        <f>TITRES_STAT!D2485</f>
        <v>4.96</v>
      </c>
      <c r="C2482" s="2">
        <f t="shared" si="301"/>
        <v>-0.12000000000000011</v>
      </c>
      <c r="D2482" s="2">
        <f t="shared" si="302"/>
        <v>5.1520000000000001</v>
      </c>
      <c r="E2482" s="2">
        <f t="shared" si="304"/>
        <v>5.2211500000000006</v>
      </c>
      <c r="F2482" s="2">
        <f t="shared" si="305"/>
        <v>5.3587299999999995</v>
      </c>
      <c r="G2482" s="2">
        <f t="shared" ref="G2482:G2508" si="307">AVERAGE(B2433:B2482)</f>
        <v>5.5430959999999985</v>
      </c>
      <c r="H2482" s="2">
        <f t="shared" si="303"/>
        <v>6.0564820000000035</v>
      </c>
      <c r="I2482" s="2">
        <f t="array" ref="I2482">SUMPRODUCT(B2466:B2485, (ROW(B2466:B2485)-ROW(B2466)+1)) / (20*21/2)</f>
        <v>5.2071538095238097</v>
      </c>
      <c r="J2482" s="2">
        <f t="shared" si="306"/>
        <v>5.3009428165152865</v>
      </c>
      <c r="K2482" s="2">
        <f t="shared" si="300"/>
        <v>5.4891202607233494</v>
      </c>
    </row>
    <row r="2483" spans="1:11" ht="13.5" x14ac:dyDescent="0.25">
      <c r="A2483" s="3">
        <f>TITRES_STAT!B2486</f>
        <v>45924</v>
      </c>
      <c r="B2483" s="5">
        <f>TITRES_STAT!D2486</f>
        <v>4.99</v>
      </c>
      <c r="C2483" s="2">
        <f t="shared" si="301"/>
        <v>3.0000000000000249E-2</v>
      </c>
      <c r="D2483" s="2">
        <f t="shared" si="302"/>
        <v>5.1019999999999994</v>
      </c>
      <c r="E2483" s="2">
        <f t="shared" si="304"/>
        <v>5.1900500000000012</v>
      </c>
      <c r="F2483" s="2">
        <f t="shared" si="305"/>
        <v>5.3349649999999986</v>
      </c>
      <c r="G2483" s="2">
        <f t="shared" si="307"/>
        <v>5.524283999999998</v>
      </c>
      <c r="H2483" s="2">
        <f t="shared" si="303"/>
        <v>6.051186000000004</v>
      </c>
      <c r="I2483" s="2">
        <f t="array" ref="I2483">SUMPRODUCT(B2467:B2486, (ROW(B2467:B2486)-ROW(B2467)+1)) / (20*21/2)</f>
        <v>5.1844904761904766</v>
      </c>
      <c r="J2483" s="2">
        <f t="shared" si="306"/>
        <v>5.2713292149424014</v>
      </c>
      <c r="K2483" s="2">
        <f t="shared" ref="K2483:K2508" si="308">$K$4*B2483+(1-$K$4)*K2482</f>
        <v>5.4695469171655704</v>
      </c>
    </row>
    <row r="2484" spans="1:11" ht="13.5" x14ac:dyDescent="0.25">
      <c r="A2484" s="3">
        <f>TITRES_STAT!B2487</f>
        <v>45925</v>
      </c>
      <c r="B2484" s="5">
        <f>TITRES_STAT!D2487</f>
        <v>5.15</v>
      </c>
      <c r="C2484" s="2">
        <f t="shared" si="301"/>
        <v>0.16000000000000014</v>
      </c>
      <c r="D2484" s="2">
        <f t="shared" si="302"/>
        <v>5.0840000000000005</v>
      </c>
      <c r="E2484" s="2">
        <f t="shared" si="304"/>
        <v>5.1840700000000002</v>
      </c>
      <c r="F2484" s="2">
        <f t="shared" si="305"/>
        <v>5.3187449999999989</v>
      </c>
      <c r="G2484" s="2">
        <f t="shared" si="307"/>
        <v>5.508671999999998</v>
      </c>
      <c r="H2484" s="2">
        <f t="shared" si="303"/>
        <v>6.0468725000000036</v>
      </c>
      <c r="I2484" s="2">
        <f t="array" ref="I2484">SUMPRODUCT(B2468:B2487, (ROW(B2468:B2487)-ROW(B2468)+1)) / (20*21/2)</f>
        <v>5.15822</v>
      </c>
      <c r="J2484" s="2">
        <f t="shared" si="306"/>
        <v>5.2597740516145537</v>
      </c>
      <c r="K2484" s="2">
        <f t="shared" si="308"/>
        <v>5.457015665512019</v>
      </c>
    </row>
    <row r="2485" spans="1:11" ht="13.5" x14ac:dyDescent="0.25">
      <c r="A2485" s="3">
        <f>TITRES_STAT!B2488</f>
        <v>45926</v>
      </c>
      <c r="B2485" s="5">
        <f>TITRES_STAT!D2488</f>
        <v>5.15</v>
      </c>
      <c r="C2485" s="2">
        <f t="shared" si="301"/>
        <v>0</v>
      </c>
      <c r="D2485" s="2">
        <f t="shared" si="302"/>
        <v>5.0659999999999998</v>
      </c>
      <c r="E2485" s="2">
        <f t="shared" si="304"/>
        <v>5.1790000000000003</v>
      </c>
      <c r="F2485" s="2">
        <f t="shared" si="305"/>
        <v>5.2979649999999996</v>
      </c>
      <c r="G2485" s="2">
        <f t="shared" si="307"/>
        <v>5.4930599999999981</v>
      </c>
      <c r="H2485" s="2">
        <f t="shared" si="303"/>
        <v>6.0426045000000048</v>
      </c>
      <c r="I2485" s="2">
        <f t="array" ref="I2485">SUMPRODUCT(B2469:B2488, (ROW(B2469:B2488)-ROW(B2469)+1)) / (20*21/2)</f>
        <v>5.145384285714286</v>
      </c>
      <c r="J2485" s="2">
        <f t="shared" si="306"/>
        <v>5.2493193800322153</v>
      </c>
      <c r="K2485" s="2">
        <f t="shared" si="308"/>
        <v>5.44497583549194</v>
      </c>
    </row>
    <row r="2486" spans="1:11" ht="13.5" x14ac:dyDescent="0.25">
      <c r="A2486" s="3">
        <f>TITRES_STAT!B2489</f>
        <v>45929</v>
      </c>
      <c r="B2486" s="5">
        <f>TITRES_STAT!D2489</f>
        <v>5.0599999999999996</v>
      </c>
      <c r="C2486" s="2">
        <f t="shared" si="301"/>
        <v>-9.0000000000000746E-2</v>
      </c>
      <c r="D2486" s="2">
        <f t="shared" si="302"/>
        <v>5.0619999999999994</v>
      </c>
      <c r="E2486" s="2">
        <f t="shared" si="304"/>
        <v>5.1530000000000005</v>
      </c>
      <c r="F2486" s="2">
        <f t="shared" si="305"/>
        <v>5.265839999999999</v>
      </c>
      <c r="G2486" s="2">
        <f t="shared" si="307"/>
        <v>5.4756479999999987</v>
      </c>
      <c r="H2486" s="2">
        <f t="shared" si="303"/>
        <v>6.0379320000000041</v>
      </c>
      <c r="I2486" s="2">
        <f t="array" ref="I2486">SUMPRODUCT(B2470:B2489, (ROW(B2470:B2489)-ROW(B2470)+1)) / (20*21/2)</f>
        <v>5.1233809523809519</v>
      </c>
      <c r="J2486" s="2">
        <f t="shared" si="306"/>
        <v>5.23128896288629</v>
      </c>
      <c r="K2486" s="2">
        <f t="shared" si="308"/>
        <v>5.4298787439040206</v>
      </c>
    </row>
    <row r="2487" spans="1:11" ht="13.5" x14ac:dyDescent="0.25">
      <c r="A2487" s="3">
        <f>TITRES_STAT!B2490</f>
        <v>45930</v>
      </c>
      <c r="B2487" s="5">
        <f>TITRES_STAT!D2490</f>
        <v>4.99</v>
      </c>
      <c r="C2487" s="2">
        <f t="shared" si="301"/>
        <v>-6.9999999999999396E-2</v>
      </c>
      <c r="D2487" s="2">
        <f t="shared" si="302"/>
        <v>5.0680000000000005</v>
      </c>
      <c r="E2487" s="2">
        <f t="shared" si="304"/>
        <v>5.1100000000000003</v>
      </c>
      <c r="F2487" s="2">
        <f t="shared" si="305"/>
        <v>5.234775</v>
      </c>
      <c r="G2487" s="2">
        <f t="shared" si="307"/>
        <v>5.453004</v>
      </c>
      <c r="H2487" s="2">
        <f t="shared" si="303"/>
        <v>6.0329095000000041</v>
      </c>
      <c r="I2487" s="2">
        <f t="array" ref="I2487">SUMPRODUCT(B2471:B2490, (ROW(B2471:B2490)-ROW(B2471)+1)) / (20*21/2)</f>
        <v>5.0966309523809521</v>
      </c>
      <c r="J2487" s="2">
        <f t="shared" si="306"/>
        <v>5.2083090616590244</v>
      </c>
      <c r="K2487" s="2">
        <f t="shared" si="308"/>
        <v>5.4126285970842547</v>
      </c>
    </row>
    <row r="2488" spans="1:11" ht="13.5" x14ac:dyDescent="0.25">
      <c r="A2488" s="3">
        <f>TITRES_STAT!B2491</f>
        <v>45931</v>
      </c>
      <c r="B2488" s="5">
        <f>TITRES_STAT!D2491</f>
        <v>5.0999999999999996</v>
      </c>
      <c r="C2488" s="2">
        <f t="shared" si="301"/>
        <v>0.10999999999999943</v>
      </c>
      <c r="D2488" s="2">
        <f t="shared" si="302"/>
        <v>5.0900000000000007</v>
      </c>
      <c r="E2488" s="2">
        <f t="shared" si="304"/>
        <v>5.0960000000000001</v>
      </c>
      <c r="F2488" s="2">
        <f t="shared" si="305"/>
        <v>5.2110349999999999</v>
      </c>
      <c r="G2488" s="2">
        <f t="shared" si="307"/>
        <v>5.4329240000000008</v>
      </c>
      <c r="H2488" s="2">
        <f t="shared" si="303"/>
        <v>6.0281635000000042</v>
      </c>
      <c r="I2488" s="2">
        <f t="array" ref="I2488">SUMPRODUCT(B2472:B2491, (ROW(B2472:B2491)-ROW(B2472)+1)) / (20*21/2)</f>
        <v>5.085467619047618</v>
      </c>
      <c r="J2488" s="2">
        <f t="shared" si="306"/>
        <v>5.1979939129295936</v>
      </c>
      <c r="K2488" s="2">
        <f t="shared" si="308"/>
        <v>5.4003686521005587</v>
      </c>
    </row>
    <row r="2489" spans="1:11" ht="13.5" x14ac:dyDescent="0.25">
      <c r="A2489" s="3">
        <f>TITRES_STAT!B2492</f>
        <v>45932</v>
      </c>
      <c r="B2489" s="5">
        <f>TITRES_STAT!D2492</f>
        <v>4.9800000000000004</v>
      </c>
      <c r="C2489" s="2">
        <f t="shared" si="301"/>
        <v>-0.11999999999999922</v>
      </c>
      <c r="D2489" s="2">
        <f t="shared" si="302"/>
        <v>5.056</v>
      </c>
      <c r="E2489" s="2">
        <f t="shared" si="304"/>
        <v>5.07</v>
      </c>
      <c r="F2489" s="2">
        <f t="shared" si="305"/>
        <v>5.1908750000000001</v>
      </c>
      <c r="G2489" s="2">
        <f t="shared" si="307"/>
        <v>5.4104440000000009</v>
      </c>
      <c r="H2489" s="2">
        <f t="shared" si="303"/>
        <v>6.0220875000000049</v>
      </c>
      <c r="I2489" s="2">
        <f t="array" ref="I2489">SUMPRODUCT(B2473:B2492, (ROW(B2473:B2492)-ROW(B2473)+1)) / (20*21/2)</f>
        <v>5.0780128571428573</v>
      </c>
      <c r="J2489" s="2">
        <f t="shared" si="306"/>
        <v>5.17723258788868</v>
      </c>
      <c r="K2489" s="2">
        <f t="shared" si="308"/>
        <v>5.3838836069201452</v>
      </c>
    </row>
    <row r="2490" spans="1:11" ht="13.5" x14ac:dyDescent="0.25">
      <c r="A2490" s="3">
        <f>TITRES_STAT!B2493</f>
        <v>45933</v>
      </c>
      <c r="B2490" s="5">
        <f>TITRES_STAT!D2493</f>
        <v>4.91</v>
      </c>
      <c r="C2490" s="2">
        <f t="shared" si="301"/>
        <v>-7.0000000000000284E-2</v>
      </c>
      <c r="D2490" s="2">
        <f t="shared" si="302"/>
        <v>5.0080000000000009</v>
      </c>
      <c r="E2490" s="2">
        <f t="shared" si="304"/>
        <v>5.036999999999999</v>
      </c>
      <c r="F2490" s="2">
        <f t="shared" si="305"/>
        <v>5.1672150000000006</v>
      </c>
      <c r="G2490" s="2">
        <f t="shared" si="307"/>
        <v>5.3820020000000008</v>
      </c>
      <c r="H2490" s="2">
        <f t="shared" si="303"/>
        <v>6.0151595000000047</v>
      </c>
      <c r="I2490" s="2">
        <f t="array" ref="I2490">SUMPRODUCT(B2474:B2493, (ROW(B2474:B2493)-ROW(B2474)+1)) / (20*21/2)</f>
        <v>5.0710533333333343</v>
      </c>
      <c r="J2490" s="2">
        <f t="shared" si="306"/>
        <v>5.1517818652326151</v>
      </c>
      <c r="K2490" s="2">
        <f t="shared" si="308"/>
        <v>5.3652999360605316</v>
      </c>
    </row>
    <row r="2491" spans="1:11" ht="13.5" x14ac:dyDescent="0.25">
      <c r="A2491" s="3">
        <f>TITRES_STAT!B2494</f>
        <v>45936</v>
      </c>
      <c r="B2491" s="5">
        <f>TITRES_STAT!D2494</f>
        <v>5.05</v>
      </c>
      <c r="C2491" s="2">
        <f t="shared" si="301"/>
        <v>0.13999999999999968</v>
      </c>
      <c r="D2491" s="2">
        <f t="shared" si="302"/>
        <v>5.0060000000000002</v>
      </c>
      <c r="E2491" s="2">
        <f t="shared" si="304"/>
        <v>5.0339999999999989</v>
      </c>
      <c r="F2491" s="2">
        <f t="shared" si="305"/>
        <v>5.1482749999999999</v>
      </c>
      <c r="G2491" s="2">
        <f t="shared" si="307"/>
        <v>5.3552660000000012</v>
      </c>
      <c r="H2491" s="2">
        <f t="shared" si="303"/>
        <v>6.0089315000000036</v>
      </c>
      <c r="I2491" s="2">
        <f t="array" ref="I2491">SUMPRODUCT(B2475:B2494, (ROW(B2475:B2494)-ROW(B2475)+1)) / (20*21/2)</f>
        <v>5.0557176190476198</v>
      </c>
      <c r="J2491" s="2">
        <f t="shared" si="306"/>
        <v>5.14208835425808</v>
      </c>
      <c r="K2491" s="2">
        <f t="shared" si="308"/>
        <v>5.352935232685609</v>
      </c>
    </row>
    <row r="2492" spans="1:11" ht="13.5" x14ac:dyDescent="0.25">
      <c r="A2492" s="3">
        <f>TITRES_STAT!B2495</f>
        <v>45937</v>
      </c>
      <c r="B2492" s="5">
        <f>TITRES_STAT!D2495</f>
        <v>5.07</v>
      </c>
      <c r="C2492" s="2">
        <f t="shared" si="301"/>
        <v>2.0000000000000462E-2</v>
      </c>
      <c r="D2492" s="2">
        <f t="shared" si="302"/>
        <v>5.0220000000000002</v>
      </c>
      <c r="E2492" s="2">
        <f t="shared" si="304"/>
        <v>5.0449999999999999</v>
      </c>
      <c r="F2492" s="2">
        <f t="shared" si="305"/>
        <v>5.1330749999999998</v>
      </c>
      <c r="G2492" s="2">
        <f t="shared" si="307"/>
        <v>5.3365940000000016</v>
      </c>
      <c r="H2492" s="2">
        <f t="shared" si="303"/>
        <v>6.0027580000000027</v>
      </c>
      <c r="I2492" s="2">
        <f t="array" ref="I2492">SUMPRODUCT(B2476:B2495, (ROW(B2476:B2495)-ROW(B2476)+1)) / (20*21/2)</f>
        <v>5.0415714285714275</v>
      </c>
      <c r="J2492" s="2">
        <f t="shared" si="306"/>
        <v>5.1352227967096917</v>
      </c>
      <c r="K2492" s="2">
        <f t="shared" si="308"/>
        <v>5.3418397333646048</v>
      </c>
    </row>
    <row r="2493" spans="1:11" ht="13.5" x14ac:dyDescent="0.25">
      <c r="A2493" s="3">
        <f>TITRES_STAT!B2496</f>
        <v>45938</v>
      </c>
      <c r="B2493" s="5">
        <f>TITRES_STAT!D2496</f>
        <v>5.0599999999999996</v>
      </c>
      <c r="C2493" s="2">
        <f t="shared" si="301"/>
        <v>-1.0000000000000675E-2</v>
      </c>
      <c r="D2493" s="2">
        <f t="shared" si="302"/>
        <v>5.0140000000000002</v>
      </c>
      <c r="E2493" s="2">
        <f t="shared" si="304"/>
        <v>5.0520000000000005</v>
      </c>
      <c r="F2493" s="2">
        <f t="shared" si="305"/>
        <v>5.1210250000000004</v>
      </c>
      <c r="G2493" s="2">
        <f t="shared" si="307"/>
        <v>5.3248380000000006</v>
      </c>
      <c r="H2493" s="2">
        <f t="shared" si="303"/>
        <v>5.9964890000000022</v>
      </c>
      <c r="I2493" s="2">
        <f t="array" ref="I2493">SUMPRODUCT(B2477:B2496, (ROW(B2477:B2496)-ROW(B2477)+1)) / (20*21/2)</f>
        <v>5.0228571428571422</v>
      </c>
      <c r="J2493" s="2">
        <f t="shared" si="306"/>
        <v>5.1280587208325779</v>
      </c>
      <c r="K2493" s="2">
        <f t="shared" si="308"/>
        <v>5.330787194801287</v>
      </c>
    </row>
    <row r="2494" spans="1:11" ht="13.5" x14ac:dyDescent="0.25">
      <c r="A2494" s="3">
        <f>TITRES_STAT!B2497</f>
        <v>45939</v>
      </c>
      <c r="B2494" s="5">
        <f>TITRES_STAT!D2497</f>
        <v>4.96</v>
      </c>
      <c r="C2494" s="2">
        <f t="shared" si="301"/>
        <v>-9.9999999999999645E-2</v>
      </c>
      <c r="D2494" s="2">
        <f t="shared" si="302"/>
        <v>5.01</v>
      </c>
      <c r="E2494" s="2">
        <f t="shared" si="304"/>
        <v>5.0330000000000004</v>
      </c>
      <c r="F2494" s="2">
        <f t="shared" si="305"/>
        <v>5.1085349999999998</v>
      </c>
      <c r="G2494" s="2">
        <f t="shared" si="307"/>
        <v>5.3145500000000006</v>
      </c>
      <c r="H2494" s="2">
        <f t="shared" si="303"/>
        <v>5.9897655000000016</v>
      </c>
      <c r="I2494" s="2">
        <f t="array" ref="I2494">SUMPRODUCT(B2478:B2497, (ROW(B2478:B2497)-ROW(B2478)+1)) / (20*21/2)</f>
        <v>5.0061428571428568</v>
      </c>
      <c r="J2494" s="2">
        <f t="shared" si="306"/>
        <v>5.1120531283723318</v>
      </c>
      <c r="K2494" s="2">
        <f t="shared" si="308"/>
        <v>5.316246520495354</v>
      </c>
    </row>
    <row r="2495" spans="1:11" ht="13.5" x14ac:dyDescent="0.25">
      <c r="A2495" s="3">
        <f>TITRES_STAT!B2498</f>
        <v>45940</v>
      </c>
      <c r="B2495" s="5">
        <f>TITRES_STAT!D2498</f>
        <v>4.96</v>
      </c>
      <c r="C2495" s="2">
        <f t="shared" si="301"/>
        <v>0</v>
      </c>
      <c r="D2495" s="2">
        <f t="shared" si="302"/>
        <v>5.0200000000000005</v>
      </c>
      <c r="E2495" s="2">
        <f t="shared" si="304"/>
        <v>5.0140000000000011</v>
      </c>
      <c r="F2495" s="2">
        <f t="shared" si="305"/>
        <v>5.0964999999999989</v>
      </c>
      <c r="G2495" s="2">
        <f t="shared" si="307"/>
        <v>5.3031680000000003</v>
      </c>
      <c r="H2495" s="2">
        <f t="shared" si="303"/>
        <v>5.9830875000000026</v>
      </c>
      <c r="I2495" s="2">
        <f t="array" ref="I2495">SUMPRODUCT(B2479:B2498, (ROW(B2479:B2498)-ROW(B2479)+1)) / (20*21/2)</f>
        <v>4.9871428571428584</v>
      </c>
      <c r="J2495" s="2">
        <f t="shared" si="306"/>
        <v>5.0975718780511574</v>
      </c>
      <c r="K2495" s="2">
        <f t="shared" si="308"/>
        <v>5.3022760687112225</v>
      </c>
    </row>
    <row r="2496" spans="1:11" ht="13.5" x14ac:dyDescent="0.25">
      <c r="A2496" s="3">
        <f>TITRES_STAT!B2499</f>
        <v>45943</v>
      </c>
      <c r="B2496" s="5">
        <f>TITRES_STAT!D2499</f>
        <v>4.9000000000000004</v>
      </c>
      <c r="C2496" s="2">
        <f t="shared" si="301"/>
        <v>-5.9999999999999609E-2</v>
      </c>
      <c r="D2496" s="2">
        <f t="shared" si="302"/>
        <v>4.99</v>
      </c>
      <c r="E2496" s="2">
        <f t="shared" si="304"/>
        <v>4.9980000000000002</v>
      </c>
      <c r="F2496" s="2">
        <f t="shared" si="305"/>
        <v>5.0754999999999999</v>
      </c>
      <c r="G2496" s="2">
        <f t="shared" si="307"/>
        <v>5.2896720000000004</v>
      </c>
      <c r="H2496" s="2">
        <f t="shared" si="303"/>
        <v>5.9763380000000028</v>
      </c>
      <c r="I2496" s="2">
        <f t="array" ref="I2496">SUMPRODUCT(B2480:B2499, (ROW(B2480:B2499)-ROW(B2480)+1)) / (20*21/2)</f>
        <v>4.9747619047619036</v>
      </c>
      <c r="J2496" s="2">
        <f t="shared" si="306"/>
        <v>5.0787555087129519</v>
      </c>
      <c r="K2496" s="2">
        <f t="shared" si="308"/>
        <v>5.2865005366049003</v>
      </c>
    </row>
    <row r="2497" spans="1:11" ht="13.5" x14ac:dyDescent="0.25">
      <c r="A2497" s="3">
        <f>TITRES_STAT!B2500</f>
        <v>45944</v>
      </c>
      <c r="B2497" s="5">
        <f>TITRES_STAT!D2500</f>
        <v>4.9000000000000004</v>
      </c>
      <c r="C2497" s="2">
        <f t="shared" si="301"/>
        <v>0</v>
      </c>
      <c r="D2497" s="2">
        <f t="shared" si="302"/>
        <v>4.9560000000000004</v>
      </c>
      <c r="E2497" s="2">
        <f t="shared" si="304"/>
        <v>4.988999999999999</v>
      </c>
      <c r="F2497" s="2">
        <f t="shared" si="305"/>
        <v>5.0495000000000001</v>
      </c>
      <c r="G2497" s="2">
        <f t="shared" si="307"/>
        <v>5.2730740000000003</v>
      </c>
      <c r="H2497" s="2">
        <f t="shared" si="303"/>
        <v>5.969816500000003</v>
      </c>
      <c r="I2497" s="2">
        <f t="array" ref="I2497">SUMPRODUCT(B2481:B2500, (ROW(B2481:B2500)-ROW(B2481)+1)) / (20*21/2)</f>
        <v>4.9582857142857142</v>
      </c>
      <c r="J2497" s="2">
        <f t="shared" si="306"/>
        <v>5.0617311745498137</v>
      </c>
      <c r="K2497" s="2">
        <f t="shared" si="308"/>
        <v>5.2713436528164728</v>
      </c>
    </row>
    <row r="2498" spans="1:11" ht="13.5" x14ac:dyDescent="0.25">
      <c r="A2498" s="3">
        <f>TITRES_STAT!B2501</f>
        <v>45946</v>
      </c>
      <c r="B2498" s="5">
        <f>TITRES_STAT!D2501</f>
        <v>4.8499999999999996</v>
      </c>
      <c r="C2498" s="2">
        <f t="shared" si="301"/>
        <v>-5.0000000000000711E-2</v>
      </c>
      <c r="D2498" s="2">
        <f t="shared" si="302"/>
        <v>4.9139999999999997</v>
      </c>
      <c r="E2498" s="2">
        <f t="shared" si="304"/>
        <v>4.9640000000000004</v>
      </c>
      <c r="F2498" s="2">
        <f t="shared" si="305"/>
        <v>5.0299999999999994</v>
      </c>
      <c r="G2498" s="2">
        <f t="shared" si="307"/>
        <v>5.2560240000000009</v>
      </c>
      <c r="H2498" s="2">
        <f t="shared" si="303"/>
        <v>5.9624060000000023</v>
      </c>
      <c r="I2498" s="2">
        <f t="array" ref="I2498">SUMPRODUCT(B2482:B2501, (ROW(B2482:B2501)-ROW(B2482)+1)) / (20*21/2)</f>
        <v>4.9560952380952381</v>
      </c>
      <c r="J2498" s="2">
        <f t="shared" si="306"/>
        <v>5.041566300783165</v>
      </c>
      <c r="K2498" s="2">
        <f t="shared" si="308"/>
        <v>5.2548203723138665</v>
      </c>
    </row>
    <row r="2499" spans="1:11" ht="13.5" x14ac:dyDescent="0.25">
      <c r="A2499" s="3">
        <f>TITRES_STAT!B2502</f>
        <v>45947</v>
      </c>
      <c r="B2499" s="5">
        <f>TITRES_STAT!D2502</f>
        <v>4.9000000000000004</v>
      </c>
      <c r="C2499" s="2">
        <f t="shared" si="301"/>
        <v>5.0000000000000711E-2</v>
      </c>
      <c r="D2499" s="2">
        <f t="shared" si="302"/>
        <v>4.9019999999999992</v>
      </c>
      <c r="E2499" s="2">
        <f t="shared" si="304"/>
        <v>4.9560000000000004</v>
      </c>
      <c r="F2499" s="2">
        <f t="shared" si="305"/>
        <v>5.0129999999999999</v>
      </c>
      <c r="G2499" s="2">
        <f t="shared" si="307"/>
        <v>5.2405220000000012</v>
      </c>
      <c r="H2499" s="2">
        <f t="shared" si="303"/>
        <v>5.9554740000000024</v>
      </c>
      <c r="I2499" s="2">
        <f t="array" ref="I2499">SUMPRODUCT(B2483:B2502, (ROW(B2483:B2502)-ROW(B2483)+1)) / (20*21/2)</f>
        <v>4.9477619047619044</v>
      </c>
      <c r="J2499" s="2">
        <f t="shared" si="306"/>
        <v>5.0280837959466735</v>
      </c>
      <c r="K2499" s="2">
        <f t="shared" si="308"/>
        <v>5.2409058479094011</v>
      </c>
    </row>
    <row r="2500" spans="1:11" ht="13.5" x14ac:dyDescent="0.25">
      <c r="A2500" s="3">
        <f>TITRES_STAT!B2503</f>
        <v>45950</v>
      </c>
      <c r="B2500" s="5">
        <f>TITRES_STAT!D2503</f>
        <v>4.84</v>
      </c>
      <c r="C2500" s="2">
        <f t="shared" ref="C2500:C2508" si="309">B2500-B2499</f>
        <v>-6.0000000000000497E-2</v>
      </c>
      <c r="D2500" s="2">
        <f t="shared" si="302"/>
        <v>4.8780000000000001</v>
      </c>
      <c r="E2500" s="2">
        <f t="shared" si="304"/>
        <v>4.9489999999999998</v>
      </c>
      <c r="F2500" s="2">
        <f t="shared" si="305"/>
        <v>4.9929999999999994</v>
      </c>
      <c r="G2500" s="2">
        <f t="shared" si="307"/>
        <v>5.2238200000000008</v>
      </c>
      <c r="H2500" s="2">
        <f t="shared" si="303"/>
        <v>5.9482420000000014</v>
      </c>
      <c r="I2500" s="2">
        <f t="array" ref="I2500">SUMPRODUCT(B2484:B2503, (ROW(B2484:B2503)-ROW(B2484)+1)) / (20*21/2)</f>
        <v>4.9444761904761911</v>
      </c>
      <c r="J2500" s="2">
        <f t="shared" si="306"/>
        <v>5.0101710534755615</v>
      </c>
      <c r="K2500" s="2">
        <f t="shared" si="308"/>
        <v>5.2251840499521691</v>
      </c>
    </row>
    <row r="2501" spans="1:11" ht="13.5" x14ac:dyDescent="0.25">
      <c r="A2501" s="3">
        <f>TITRES_STAT!B2504</f>
        <v>45951</v>
      </c>
      <c r="B2501" s="5">
        <f>TITRES_STAT!D2504</f>
        <v>4.97</v>
      </c>
      <c r="C2501" s="2">
        <f t="shared" si="309"/>
        <v>0.12999999999999989</v>
      </c>
      <c r="D2501" s="2">
        <f t="shared" si="302"/>
        <v>4.8920000000000003</v>
      </c>
      <c r="E2501" s="2">
        <f t="shared" si="304"/>
        <v>4.9409999999999998</v>
      </c>
      <c r="F2501" s="2">
        <f t="shared" si="305"/>
        <v>4.9874999999999998</v>
      </c>
      <c r="G2501" s="2">
        <f t="shared" si="307"/>
        <v>5.2093520000000026</v>
      </c>
      <c r="H2501" s="2">
        <f t="shared" si="303"/>
        <v>5.9420705000000025</v>
      </c>
      <c r="I2501" s="2">
        <f t="array" ref="I2501">SUMPRODUCT(B2485:B2504, (ROW(B2485:B2504)-ROW(B2485)+1)) / (20*21/2)</f>
        <v>4.9461428571428572</v>
      </c>
      <c r="J2501" s="2">
        <f t="shared" si="306"/>
        <v>5.0063452388588416</v>
      </c>
      <c r="K2501" s="2">
        <f t="shared" si="308"/>
        <v>5.2151768323069865</v>
      </c>
    </row>
    <row r="2502" spans="1:11" ht="13.5" x14ac:dyDescent="0.25">
      <c r="A2502" s="3">
        <f>TITRES_STAT!B2505</f>
        <v>45952</v>
      </c>
      <c r="B2502" s="5">
        <f>TITRES_STAT!D2505</f>
        <v>4.9000000000000004</v>
      </c>
      <c r="C2502" s="2">
        <f t="shared" si="309"/>
        <v>-6.9999999999999396E-2</v>
      </c>
      <c r="D2502" s="2">
        <f t="shared" ref="D2502:D2508" si="310">AVERAGE(B2498:B2502)</f>
        <v>4.8920000000000003</v>
      </c>
      <c r="E2502" s="2">
        <f t="shared" si="304"/>
        <v>4.9240000000000004</v>
      </c>
      <c r="F2502" s="2">
        <f t="shared" si="305"/>
        <v>4.9845000000000006</v>
      </c>
      <c r="G2502" s="2">
        <f t="shared" si="307"/>
        <v>5.1947620000000017</v>
      </c>
      <c r="H2502" s="2">
        <f t="shared" si="303"/>
        <v>5.9354120000000021</v>
      </c>
      <c r="I2502" s="2">
        <f t="array" ref="I2502">SUMPRODUCT(B2486:B2505, (ROW(B2486:B2505)-ROW(B2486)+1)) / (20*21/2)</f>
        <v>4.9485238095238095</v>
      </c>
      <c r="J2502" s="2">
        <f t="shared" si="306"/>
        <v>4.9962171208722852</v>
      </c>
      <c r="K2502" s="2">
        <f t="shared" si="308"/>
        <v>5.202816956530242</v>
      </c>
    </row>
    <row r="2503" spans="1:11" ht="13.5" x14ac:dyDescent="0.25">
      <c r="A2503" s="3">
        <f>TITRES_STAT!B2506</f>
        <v>45953</v>
      </c>
      <c r="B2503" s="5">
        <f>TITRES_STAT!D2506</f>
        <v>4.95</v>
      </c>
      <c r="C2503" s="2">
        <f t="shared" si="309"/>
        <v>4.9999999999999822E-2</v>
      </c>
      <c r="D2503" s="2">
        <f t="shared" si="310"/>
        <v>4.9119999999999999</v>
      </c>
      <c r="E2503" s="2">
        <f t="shared" si="304"/>
        <v>4.9130000000000003</v>
      </c>
      <c r="F2503" s="2">
        <f t="shared" si="305"/>
        <v>4.9825000000000008</v>
      </c>
      <c r="G2503" s="2">
        <f t="shared" si="307"/>
        <v>5.1879240000000015</v>
      </c>
      <c r="H2503" s="2">
        <f t="shared" si="303"/>
        <v>5.928273500000004</v>
      </c>
      <c r="I2503" s="2">
        <f t="array" ref="I2503">SUMPRODUCT(B2487:B2506, (ROW(B2487:B2506)-ROW(B2487)+1)) / (20*21/2)</f>
        <v>4.9497142857142853</v>
      </c>
      <c r="J2503" s="2">
        <f t="shared" si="306"/>
        <v>4.9918154903130203</v>
      </c>
      <c r="K2503" s="2">
        <f t="shared" si="308"/>
        <v>5.1929025660780761</v>
      </c>
    </row>
    <row r="2504" spans="1:11" ht="13.5" x14ac:dyDescent="0.25">
      <c r="A2504" s="3">
        <f>TITRES_STAT!B2507</f>
        <v>45954</v>
      </c>
      <c r="B2504" s="5">
        <f>TITRES_STAT!D2507</f>
        <v>5</v>
      </c>
      <c r="C2504" s="2">
        <f t="shared" si="309"/>
        <v>4.9999999999999822E-2</v>
      </c>
      <c r="D2504" s="2">
        <f t="shared" si="310"/>
        <v>4.9320000000000004</v>
      </c>
      <c r="E2504" s="2">
        <f t="shared" si="304"/>
        <v>4.9169999999999998</v>
      </c>
      <c r="F2504" s="2">
        <f t="shared" si="305"/>
        <v>4.9750000000000005</v>
      </c>
      <c r="G2504" s="2">
        <f t="shared" si="307"/>
        <v>5.1820860000000017</v>
      </c>
      <c r="H2504" s="2">
        <f t="shared" si="303"/>
        <v>5.9205185000000036</v>
      </c>
      <c r="I2504" s="2">
        <f t="array" ref="I2504">SUMPRODUCT(B2488:B2507, (ROW(B2488:B2507)-ROW(B2488)+1)) / (20*21/2)</f>
        <v>4.9522380952380969</v>
      </c>
      <c r="J2504" s="2">
        <f t="shared" si="306"/>
        <v>4.9925949674260659</v>
      </c>
      <c r="K2504" s="2">
        <f t="shared" si="308"/>
        <v>5.1853377595652104</v>
      </c>
    </row>
    <row r="2505" spans="1:11" ht="13.5" x14ac:dyDescent="0.25">
      <c r="A2505" s="3">
        <f>TITRES_STAT!B2508</f>
        <v>45957</v>
      </c>
      <c r="B2505" s="5">
        <f>TITRES_STAT!D2508</f>
        <v>5</v>
      </c>
      <c r="C2505" s="2">
        <f t="shared" si="309"/>
        <v>0</v>
      </c>
      <c r="D2505" s="2">
        <f t="shared" si="310"/>
        <v>4.9640000000000004</v>
      </c>
      <c r="E2505" s="2">
        <f t="shared" si="304"/>
        <v>4.9210000000000003</v>
      </c>
      <c r="F2505" s="2">
        <f t="shared" si="305"/>
        <v>4.9675000000000011</v>
      </c>
      <c r="G2505" s="2">
        <f t="shared" si="307"/>
        <v>5.178072000000002</v>
      </c>
      <c r="H2505" s="2">
        <f t="shared" si="303"/>
        <v>5.9123070000000038</v>
      </c>
      <c r="I2505" s="2">
        <f t="array" ref="I2505">SUMPRODUCT(B2489:B2508, (ROW(B2489:B2508)-ROW(B2489)+1)) / (20*21/2)</f>
        <v>4.9538095238095226</v>
      </c>
      <c r="J2505" s="2">
        <f t="shared" si="306"/>
        <v>4.9933002086235838</v>
      </c>
      <c r="K2505" s="2">
        <f t="shared" si="308"/>
        <v>5.1780696121312806</v>
      </c>
    </row>
    <row r="2506" spans="1:11" ht="13.5" x14ac:dyDescent="0.25">
      <c r="A2506" s="3">
        <f>TITRES_STAT!B2509</f>
        <v>45958</v>
      </c>
      <c r="B2506" s="5">
        <f>TITRES_STAT!D2509</f>
        <v>4.9800000000000004</v>
      </c>
      <c r="C2506" s="2">
        <f t="shared" si="309"/>
        <v>-1.9999999999999574E-2</v>
      </c>
      <c r="D2506" s="2">
        <f t="shared" si="310"/>
        <v>4.9660000000000002</v>
      </c>
      <c r="E2506" s="2">
        <f t="shared" si="304"/>
        <v>4.9290000000000003</v>
      </c>
      <c r="F2506" s="2">
        <f t="shared" si="305"/>
        <v>4.9635000000000016</v>
      </c>
      <c r="G2506" s="2">
        <f t="shared" si="307"/>
        <v>5.1736580000000014</v>
      </c>
      <c r="H2506" s="2">
        <f t="shared" ref="H2506:H2508" si="311">AVERAGE(B2307:B2506)</f>
        <v>5.903676500000004</v>
      </c>
      <c r="I2506" s="2">
        <f t="array" ref="I2506">SUMPRODUCT(B2490:B2508, (ROW(B2490:B2508)-ROW(B2490)+1)) / (20*21/2)</f>
        <v>4.4816666666666665</v>
      </c>
      <c r="J2506" s="2">
        <f t="shared" si="306"/>
        <v>4.9920335220880041</v>
      </c>
      <c r="K2506" s="2">
        <f t="shared" si="308"/>
        <v>5.1703021763614263</v>
      </c>
    </row>
    <row r="2507" spans="1:11" ht="13.5" x14ac:dyDescent="0.25">
      <c r="A2507" s="3">
        <f>TITRES_STAT!B2510</f>
        <v>45959</v>
      </c>
      <c r="B2507" s="5">
        <f>TITRES_STAT!D2510</f>
        <v>4.99</v>
      </c>
      <c r="C2507" s="2">
        <f t="shared" si="309"/>
        <v>9.9999999999997868E-3</v>
      </c>
      <c r="D2507" s="2">
        <f t="shared" si="310"/>
        <v>4.984</v>
      </c>
      <c r="E2507" s="2">
        <f t="shared" si="304"/>
        <v>4.9380000000000006</v>
      </c>
      <c r="F2507" s="2">
        <f t="shared" si="305"/>
        <v>4.9634999999999998</v>
      </c>
      <c r="G2507" s="2">
        <f t="shared" si="307"/>
        <v>5.1668900000000004</v>
      </c>
      <c r="H2507" s="2">
        <f t="shared" si="311"/>
        <v>5.8954150000000025</v>
      </c>
      <c r="I2507" s="2">
        <f t="array" ref="I2507">SUMPRODUCT(B2491:B2508, (ROW(B2491:B2508)-ROW(B2491)+1)) / (20*21/2)</f>
        <v>4.0332380952380955</v>
      </c>
      <c r="J2507" s="2">
        <f t="shared" si="306"/>
        <v>4.9918398533177175</v>
      </c>
      <c r="K2507" s="2">
        <f t="shared" si="308"/>
        <v>5.1632315027786246</v>
      </c>
    </row>
    <row r="2508" spans="1:11" ht="13.5" x14ac:dyDescent="0.25">
      <c r="A2508" s="3">
        <f>TITRES_STAT!B2511</f>
        <v>45960</v>
      </c>
      <c r="B2508" s="5">
        <f>TITRES_STAT!D2511</f>
        <v>4.9800000000000004</v>
      </c>
      <c r="C2508" s="2">
        <f t="shared" si="309"/>
        <v>-9.9999999999997868E-3</v>
      </c>
      <c r="D2508" s="2">
        <f t="shared" si="310"/>
        <v>4.99</v>
      </c>
      <c r="E2508" s="2">
        <f t="shared" ref="E2508" si="312">AVERAGE(B2499:B2508)</f>
        <v>4.9510000000000005</v>
      </c>
      <c r="F2508" s="2">
        <f t="shared" si="305"/>
        <v>4.9575000000000005</v>
      </c>
      <c r="G2508" s="2">
        <f t="shared" si="307"/>
        <v>5.1597400000000002</v>
      </c>
      <c r="H2508" s="2">
        <f t="shared" si="311"/>
        <v>5.8870125000000026</v>
      </c>
      <c r="I2508" s="2">
        <f t="array" ref="I2508">SUMPRODUCT(B2492:B2508, (ROW(B2492:B2508)-ROW(B2492)+1)) / (20*21/2)</f>
        <v>3.6081904761904764</v>
      </c>
      <c r="J2508" s="2">
        <f t="shared" si="306"/>
        <v>4.9907122482398396</v>
      </c>
      <c r="K2508" s="2">
        <f t="shared" si="308"/>
        <v>5.1560459536500511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1.175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1.2072000000000001</v>
      </c>
      <c r="C3" s="2">
        <f t="shared" ref="C3:C66" si="0">B3-B2</f>
        <v>3.2200000000000006E-2</v>
      </c>
      <c r="D3" s="2">
        <f t="shared" ref="D3:D66" si="1">IF(C3&gt;0,C3,0)</f>
        <v>3.2200000000000006E-2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1.2072000000000001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1.175</v>
      </c>
      <c r="C5" s="2">
        <f t="shared" si="0"/>
        <v>-3.2200000000000006E-2</v>
      </c>
      <c r="D5" s="2">
        <f t="shared" si="1"/>
        <v>0</v>
      </c>
      <c r="E5" s="2">
        <f t="shared" si="2"/>
        <v>3.2200000000000006E-2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1.175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1.1106</v>
      </c>
      <c r="C7" s="2">
        <f t="shared" si="0"/>
        <v>-6.4400000000000013E-2</v>
      </c>
      <c r="D7" s="2">
        <f t="shared" si="1"/>
        <v>0</v>
      </c>
      <c r="E7" s="2">
        <f t="shared" si="2"/>
        <v>6.4400000000000013E-2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1.1428</v>
      </c>
      <c r="C8" s="2">
        <f t="shared" si="0"/>
        <v>3.2200000000000006E-2</v>
      </c>
      <c r="D8" s="2">
        <f t="shared" si="1"/>
        <v>3.2200000000000006E-2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1.1428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1.1106</v>
      </c>
      <c r="C10" s="2">
        <f t="shared" si="0"/>
        <v>-3.2200000000000006E-2</v>
      </c>
      <c r="D10" s="2">
        <f t="shared" si="1"/>
        <v>0</v>
      </c>
      <c r="E10" s="2">
        <f t="shared" si="2"/>
        <v>3.2200000000000006E-2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1.1106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1.1348</v>
      </c>
      <c r="C12" s="2">
        <f t="shared" si="0"/>
        <v>2.4199999999999999E-2</v>
      </c>
      <c r="D12" s="2">
        <f t="shared" si="1"/>
        <v>2.4199999999999999E-2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1.1267</v>
      </c>
      <c r="C13" s="2">
        <f t="shared" si="0"/>
        <v>-8.0999999999999961E-3</v>
      </c>
      <c r="D13" s="2">
        <f t="shared" si="1"/>
        <v>0</v>
      </c>
      <c r="E13" s="2">
        <f t="shared" si="2"/>
        <v>8.0999999999999961E-3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1.1428</v>
      </c>
      <c r="C14" s="2">
        <f t="shared" si="0"/>
        <v>1.6100000000000003E-2</v>
      </c>
      <c r="D14" s="2">
        <f t="shared" si="1"/>
        <v>1.6100000000000003E-2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1.167</v>
      </c>
      <c r="C15" s="2">
        <f t="shared" si="0"/>
        <v>2.4199999999999999E-2</v>
      </c>
      <c r="D15" s="2">
        <f t="shared" si="1"/>
        <v>2.4199999999999999E-2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1.1509</v>
      </c>
      <c r="C16" s="2">
        <f t="shared" si="0"/>
        <v>-1.6100000000000003E-2</v>
      </c>
      <c r="D16" s="2">
        <f t="shared" si="1"/>
        <v>0</v>
      </c>
      <c r="E16" s="2">
        <f t="shared" si="2"/>
        <v>1.6100000000000003E-2</v>
      </c>
      <c r="F16" s="2">
        <f>(SUM(D3:D16)/14)</f>
        <v>9.2071428571428582E-3</v>
      </c>
      <c r="G16" s="2">
        <f>SUM(E3:E16)/14</f>
        <v>1.092857142857143E-2</v>
      </c>
      <c r="H16" s="2">
        <f>F16/G16</f>
        <v>0.84248366013071896</v>
      </c>
      <c r="I16" s="2">
        <f>IF(G16=0,100,100-(100/(1+H16)))</f>
        <v>45.725434551259312</v>
      </c>
    </row>
    <row r="17" spans="1:9" ht="13.5" x14ac:dyDescent="0.25">
      <c r="A17" s="3">
        <f>TITRES_STAT!B20</f>
        <v>42331</v>
      </c>
      <c r="B17" s="5">
        <f>TITRES_STAT!D20</f>
        <v>1.167</v>
      </c>
      <c r="C17" s="2">
        <f t="shared" si="0"/>
        <v>1.6100000000000003E-2</v>
      </c>
      <c r="D17" s="2">
        <f t="shared" si="1"/>
        <v>1.6100000000000003E-2</v>
      </c>
      <c r="E17" s="2">
        <f t="shared" si="2"/>
        <v>0</v>
      </c>
      <c r="F17" s="2">
        <f>((F16*13)+D17)/14</f>
        <v>9.699489795918368E-3</v>
      </c>
      <c r="G17" s="2">
        <f>((G16*13)+E17)/14</f>
        <v>1.0147959183673472E-2</v>
      </c>
      <c r="H17" s="2">
        <f t="shared" ref="H17:H80" si="3">F17/G17</f>
        <v>0.95580693815987916</v>
      </c>
      <c r="I17" s="2">
        <f t="shared" ref="I17:I80" si="4">IF(G17=0,100,100-(100/(1+H17)))</f>
        <v>48.870208992056753</v>
      </c>
    </row>
    <row r="18" spans="1:9" ht="13.5" x14ac:dyDescent="0.25">
      <c r="A18" s="3">
        <f>TITRES_STAT!B21</f>
        <v>42332</v>
      </c>
      <c r="B18" s="5">
        <f>TITRES_STAT!D21</f>
        <v>1.1589</v>
      </c>
      <c r="C18" s="2">
        <f t="shared" si="0"/>
        <v>-8.0999999999999961E-3</v>
      </c>
      <c r="D18" s="2">
        <f t="shared" si="1"/>
        <v>0</v>
      </c>
      <c r="E18" s="2">
        <f t="shared" si="2"/>
        <v>8.0999999999999961E-3</v>
      </c>
      <c r="F18" s="2">
        <f t="shared" ref="F18:G27" si="5">((F17*13)+D18)/14</f>
        <v>9.0066690962099134E-3</v>
      </c>
      <c r="G18" s="2">
        <f t="shared" si="5"/>
        <v>1.0001676384839652E-2</v>
      </c>
      <c r="H18" s="2">
        <f t="shared" si="3"/>
        <v>0.90051594849259953</v>
      </c>
      <c r="I18" s="2">
        <f t="shared" si="4"/>
        <v>47.382709374622543</v>
      </c>
    </row>
    <row r="19" spans="1:9" ht="13.5" x14ac:dyDescent="0.25">
      <c r="A19" s="3">
        <f>TITRES_STAT!B22</f>
        <v>42333</v>
      </c>
      <c r="B19" s="5">
        <f>TITRES_STAT!D22</f>
        <v>1.1589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8.363335589337776E-3</v>
      </c>
      <c r="G19" s="2">
        <f t="shared" si="5"/>
        <v>9.2872709287796767E-3</v>
      </c>
      <c r="H19" s="2">
        <f t="shared" si="3"/>
        <v>0.90051594849259953</v>
      </c>
      <c r="I19" s="2">
        <f t="shared" si="4"/>
        <v>47.382709374622543</v>
      </c>
    </row>
    <row r="20" spans="1:9" ht="13.5" x14ac:dyDescent="0.25">
      <c r="A20" s="3">
        <f>TITRES_STAT!B23</f>
        <v>42334</v>
      </c>
      <c r="B20" s="5">
        <f>TITRES_STAT!D23</f>
        <v>1.1589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7.7659544758136492E-3</v>
      </c>
      <c r="G20" s="2">
        <f t="shared" si="5"/>
        <v>8.6238944338668418E-3</v>
      </c>
      <c r="H20" s="2">
        <f t="shared" si="3"/>
        <v>0.90051594849259964</v>
      </c>
      <c r="I20" s="2">
        <f t="shared" si="4"/>
        <v>47.382709374622543</v>
      </c>
    </row>
    <row r="21" spans="1:9" ht="13.5" x14ac:dyDescent="0.25">
      <c r="A21" s="3">
        <f>TITRES_STAT!B24</f>
        <v>42335</v>
      </c>
      <c r="B21" s="5">
        <f>TITRES_STAT!D24</f>
        <v>1.1589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7.2112434418269604E-3</v>
      </c>
      <c r="G21" s="2">
        <f t="shared" si="5"/>
        <v>8.0079019743049245E-3</v>
      </c>
      <c r="H21" s="2">
        <f t="shared" si="3"/>
        <v>0.90051594849259964</v>
      </c>
      <c r="I21" s="2">
        <f t="shared" si="4"/>
        <v>47.382709374622543</v>
      </c>
    </row>
    <row r="22" spans="1:9" ht="13.5" x14ac:dyDescent="0.25">
      <c r="A22" s="3">
        <f>TITRES_STAT!B25</f>
        <v>42338</v>
      </c>
      <c r="B22" s="5">
        <f>TITRES_STAT!D25</f>
        <v>1.1106</v>
      </c>
      <c r="C22" s="2">
        <f t="shared" si="0"/>
        <v>-4.830000000000001E-2</v>
      </c>
      <c r="D22" s="2">
        <f t="shared" si="1"/>
        <v>0</v>
      </c>
      <c r="E22" s="2">
        <f t="shared" si="2"/>
        <v>4.830000000000001E-2</v>
      </c>
      <c r="F22" s="2">
        <f t="shared" si="5"/>
        <v>6.696154624553606E-3</v>
      </c>
      <c r="G22" s="2">
        <f t="shared" si="5"/>
        <v>1.0885908976140288E-2</v>
      </c>
      <c r="H22" s="2">
        <f t="shared" si="3"/>
        <v>0.61512131317928742</v>
      </c>
      <c r="I22" s="2">
        <f t="shared" si="4"/>
        <v>38.085146184372441</v>
      </c>
    </row>
    <row r="23" spans="1:9" ht="13.5" x14ac:dyDescent="0.25">
      <c r="A23" s="3">
        <f>TITRES_STAT!B26</f>
        <v>42339</v>
      </c>
      <c r="B23" s="5">
        <f>TITRES_STAT!D26</f>
        <v>1.0704</v>
      </c>
      <c r="C23" s="2">
        <f t="shared" si="0"/>
        <v>-4.0200000000000014E-2</v>
      </c>
      <c r="D23" s="2">
        <f t="shared" si="1"/>
        <v>0</v>
      </c>
      <c r="E23" s="2">
        <f t="shared" si="2"/>
        <v>4.0200000000000014E-2</v>
      </c>
      <c r="F23" s="2">
        <f t="shared" si="5"/>
        <v>6.2178578656569205E-3</v>
      </c>
      <c r="G23" s="2">
        <f t="shared" si="5"/>
        <v>1.2979772620701697E-2</v>
      </c>
      <c r="H23" s="2">
        <f t="shared" si="3"/>
        <v>0.47904212557159404</v>
      </c>
      <c r="I23" s="2">
        <f t="shared" si="4"/>
        <v>32.388673540076638</v>
      </c>
    </row>
    <row r="24" spans="1:9" ht="13.5" x14ac:dyDescent="0.25">
      <c r="A24" s="3">
        <f>TITRES_STAT!B27</f>
        <v>42340</v>
      </c>
      <c r="B24" s="5">
        <f>TITRES_STAT!D27</f>
        <v>1.0623</v>
      </c>
      <c r="C24" s="2">
        <f t="shared" si="0"/>
        <v>-8.0999999999999961E-3</v>
      </c>
      <c r="D24" s="2">
        <f t="shared" si="1"/>
        <v>0</v>
      </c>
      <c r="E24" s="2">
        <f t="shared" si="2"/>
        <v>8.0999999999999961E-3</v>
      </c>
      <c r="F24" s="2">
        <f t="shared" si="5"/>
        <v>5.773725160967141E-3</v>
      </c>
      <c r="G24" s="2">
        <f t="shared" si="5"/>
        <v>1.2631217433508719E-2</v>
      </c>
      <c r="H24" s="2">
        <f t="shared" si="3"/>
        <v>0.45709965736559305</v>
      </c>
      <c r="I24" s="2">
        <f t="shared" si="4"/>
        <v>31.370514367700835</v>
      </c>
    </row>
    <row r="25" spans="1:9" ht="13.5" x14ac:dyDescent="0.25">
      <c r="A25" s="3">
        <f>TITRES_STAT!B28</f>
        <v>42341</v>
      </c>
      <c r="B25" s="5">
        <f>TITRES_STAT!D28</f>
        <v>1.0865</v>
      </c>
      <c r="C25" s="2">
        <f t="shared" si="0"/>
        <v>2.4199999999999999E-2</v>
      </c>
      <c r="D25" s="2">
        <f t="shared" si="1"/>
        <v>2.4199999999999999E-2</v>
      </c>
      <c r="E25" s="2">
        <f t="shared" si="2"/>
        <v>0</v>
      </c>
      <c r="F25" s="2">
        <f t="shared" si="5"/>
        <v>7.0898876494694882E-3</v>
      </c>
      <c r="G25" s="2">
        <f t="shared" si="5"/>
        <v>1.1728987616829525E-2</v>
      </c>
      <c r="H25" s="2">
        <f t="shared" si="3"/>
        <v>0.60447567011635772</v>
      </c>
      <c r="I25" s="2">
        <f t="shared" si="4"/>
        <v>37.674343174834227</v>
      </c>
    </row>
    <row r="26" spans="1:9" ht="13.5" x14ac:dyDescent="0.25">
      <c r="A26" s="3">
        <f>TITRES_STAT!B29</f>
        <v>42342</v>
      </c>
      <c r="B26" s="5">
        <f>TITRES_STAT!D29</f>
        <v>1.0865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6.5834671030788111E-3</v>
      </c>
      <c r="G26" s="2">
        <f t="shared" si="5"/>
        <v>1.0891202787055987E-2</v>
      </c>
      <c r="H26" s="2">
        <f t="shared" si="3"/>
        <v>0.60447567011635772</v>
      </c>
      <c r="I26" s="2">
        <f t="shared" si="4"/>
        <v>37.674343174834227</v>
      </c>
    </row>
    <row r="27" spans="1:9" ht="13.5" x14ac:dyDescent="0.25">
      <c r="A27" s="3">
        <f>TITRES_STAT!B30</f>
        <v>42345</v>
      </c>
      <c r="B27" s="5">
        <f>TITRES_STAT!D30</f>
        <v>1.0704</v>
      </c>
      <c r="C27" s="2">
        <f t="shared" si="0"/>
        <v>-1.6100000000000003E-2</v>
      </c>
      <c r="D27" s="2">
        <f t="shared" si="1"/>
        <v>0</v>
      </c>
      <c r="E27" s="2">
        <f t="shared" si="2"/>
        <v>1.6100000000000003E-2</v>
      </c>
      <c r="F27" s="2">
        <f t="shared" si="5"/>
        <v>6.1132194528588967E-3</v>
      </c>
      <c r="G27" s="2">
        <f t="shared" si="5"/>
        <v>1.1263259730837704E-2</v>
      </c>
      <c r="H27" s="2">
        <f t="shared" si="3"/>
        <v>0.54275756743152248</v>
      </c>
      <c r="I27" s="2">
        <f t="shared" si="4"/>
        <v>35.181001791171809</v>
      </c>
    </row>
    <row r="28" spans="1:9" ht="13.5" x14ac:dyDescent="0.25">
      <c r="A28" s="3">
        <f>TITRES_STAT!B31</f>
        <v>42346</v>
      </c>
      <c r="B28" s="5">
        <f>TITRES_STAT!D31</f>
        <v>1.0463</v>
      </c>
      <c r="C28" s="2">
        <f t="shared" si="0"/>
        <v>-2.410000000000001E-2</v>
      </c>
      <c r="D28" s="2">
        <f t="shared" si="1"/>
        <v>0</v>
      </c>
      <c r="E28" s="2">
        <f t="shared" si="2"/>
        <v>2.410000000000001E-2</v>
      </c>
      <c r="F28" s="2">
        <f>((F27*13)+D28)/14</f>
        <v>5.6765609205118323E-3</v>
      </c>
      <c r="G28" s="2">
        <f>((G27*13)+E28)/14</f>
        <v>1.2180169750063584E-2</v>
      </c>
      <c r="H28" s="2">
        <f t="shared" si="3"/>
        <v>0.46604940957265389</v>
      </c>
      <c r="I28" s="2">
        <f t="shared" si="4"/>
        <v>31.789474933761269</v>
      </c>
    </row>
    <row r="29" spans="1:9" ht="13.5" x14ac:dyDescent="0.25">
      <c r="A29" s="3">
        <f>TITRES_STAT!B32</f>
        <v>42347</v>
      </c>
      <c r="B29" s="5">
        <f>TITRES_STAT!D32</f>
        <v>1.0221</v>
      </c>
      <c r="C29" s="2">
        <f t="shared" si="0"/>
        <v>-2.4199999999999999E-2</v>
      </c>
      <c r="D29" s="2">
        <f t="shared" si="1"/>
        <v>0</v>
      </c>
      <c r="E29" s="2">
        <f t="shared" si="2"/>
        <v>2.4199999999999999E-2</v>
      </c>
      <c r="F29" s="2">
        <f t="shared" ref="F29:G44" si="6">((F28*13)+D29)/14</f>
        <v>5.2710922833324163E-3</v>
      </c>
      <c r="G29" s="2">
        <f t="shared" si="6"/>
        <v>1.303872905363047E-2</v>
      </c>
      <c r="H29" s="2">
        <f t="shared" si="3"/>
        <v>0.40426427005665455</v>
      </c>
      <c r="I29" s="2">
        <f t="shared" si="4"/>
        <v>28.788332700392971</v>
      </c>
    </row>
    <row r="30" spans="1:9" ht="13.5" x14ac:dyDescent="0.25">
      <c r="A30" s="3">
        <f>TITRES_STAT!B33</f>
        <v>42348</v>
      </c>
      <c r="B30" s="5">
        <f>TITRES_STAT!D33</f>
        <v>0.998</v>
      </c>
      <c r="C30" s="2">
        <f t="shared" si="0"/>
        <v>-2.410000000000001E-2</v>
      </c>
      <c r="D30" s="2">
        <f t="shared" si="1"/>
        <v>0</v>
      </c>
      <c r="E30" s="2">
        <f t="shared" si="2"/>
        <v>2.410000000000001E-2</v>
      </c>
      <c r="F30" s="2">
        <f t="shared" si="6"/>
        <v>4.8945856916658148E-3</v>
      </c>
      <c r="G30" s="2">
        <f t="shared" si="6"/>
        <v>1.382881983551401E-2</v>
      </c>
      <c r="H30" s="2">
        <f t="shared" si="3"/>
        <v>0.35394095446206858</v>
      </c>
      <c r="I30" s="2">
        <f t="shared" si="4"/>
        <v>26.141535441085182</v>
      </c>
    </row>
    <row r="31" spans="1:9" ht="13.5" x14ac:dyDescent="0.25">
      <c r="A31" s="3">
        <f>TITRES_STAT!B34</f>
        <v>42349</v>
      </c>
      <c r="B31" s="5">
        <f>TITRES_STAT!D34</f>
        <v>1.006</v>
      </c>
      <c r="C31" s="2">
        <f t="shared" si="0"/>
        <v>8.0000000000000071E-3</v>
      </c>
      <c r="D31" s="2">
        <f t="shared" si="1"/>
        <v>8.0000000000000071E-3</v>
      </c>
      <c r="E31" s="2">
        <f t="shared" si="2"/>
        <v>0</v>
      </c>
      <c r="F31" s="2">
        <f t="shared" si="6"/>
        <v>5.1164009994039712E-3</v>
      </c>
      <c r="G31" s="2">
        <f t="shared" si="6"/>
        <v>1.2841046990120151E-2</v>
      </c>
      <c r="H31" s="2">
        <f t="shared" si="3"/>
        <v>0.39844110868377858</v>
      </c>
      <c r="I31" s="2">
        <f t="shared" si="4"/>
        <v>28.491804639438385</v>
      </c>
    </row>
    <row r="32" spans="1:9" ht="13.5" x14ac:dyDescent="0.25">
      <c r="A32" s="3">
        <f>TITRES_STAT!B35</f>
        <v>42352</v>
      </c>
      <c r="B32" s="5">
        <f>TITRES_STAT!D35</f>
        <v>1.006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4.750943785160831E-3</v>
      </c>
      <c r="G32" s="2">
        <f t="shared" si="6"/>
        <v>1.1923829347968712E-2</v>
      </c>
      <c r="H32" s="2">
        <f t="shared" si="3"/>
        <v>0.39844110868377863</v>
      </c>
      <c r="I32" s="2">
        <f t="shared" si="4"/>
        <v>28.491804639438399</v>
      </c>
    </row>
    <row r="33" spans="1:9" ht="13.5" x14ac:dyDescent="0.25">
      <c r="A33" s="3">
        <f>TITRES_STAT!B36</f>
        <v>42353</v>
      </c>
      <c r="B33" s="5">
        <f>TITRES_STAT!D36</f>
        <v>0.9899</v>
      </c>
      <c r="C33" s="2">
        <f t="shared" si="0"/>
        <v>-1.6100000000000003E-2</v>
      </c>
      <c r="D33" s="2">
        <f t="shared" si="1"/>
        <v>0</v>
      </c>
      <c r="E33" s="2">
        <f t="shared" si="2"/>
        <v>1.6100000000000003E-2</v>
      </c>
      <c r="F33" s="2">
        <f t="shared" si="6"/>
        <v>4.4115906576493429E-3</v>
      </c>
      <c r="G33" s="2">
        <f t="shared" si="6"/>
        <v>1.2222127251685231E-2</v>
      </c>
      <c r="H33" s="2">
        <f t="shared" si="3"/>
        <v>0.36095113123953582</v>
      </c>
      <c r="I33" s="2">
        <f t="shared" si="4"/>
        <v>26.521975914799114</v>
      </c>
    </row>
    <row r="34" spans="1:9" ht="13.5" x14ac:dyDescent="0.25">
      <c r="A34" s="3">
        <f>TITRES_STAT!B37</f>
        <v>42354</v>
      </c>
      <c r="B34" s="5">
        <f>TITRES_STAT!D37</f>
        <v>1.0302</v>
      </c>
      <c r="C34" s="2">
        <f t="shared" si="0"/>
        <v>4.0300000000000002E-2</v>
      </c>
      <c r="D34" s="2">
        <f t="shared" si="1"/>
        <v>4.0300000000000002E-2</v>
      </c>
      <c r="E34" s="2">
        <f t="shared" si="2"/>
        <v>0</v>
      </c>
      <c r="F34" s="2">
        <f t="shared" si="6"/>
        <v>6.9750484678172469E-3</v>
      </c>
      <c r="G34" s="2">
        <f t="shared" si="6"/>
        <v>1.1349118162279143E-2</v>
      </c>
      <c r="H34" s="2">
        <f t="shared" si="3"/>
        <v>0.6145894657260762</v>
      </c>
      <c r="I34" s="2">
        <f t="shared" si="4"/>
        <v>38.064751366979664</v>
      </c>
    </row>
    <row r="35" spans="1:9" ht="13.5" x14ac:dyDescent="0.25">
      <c r="A35" s="3">
        <f>TITRES_STAT!B38</f>
        <v>42355</v>
      </c>
      <c r="B35" s="5">
        <f>TITRES_STAT!D38</f>
        <v>1.0141</v>
      </c>
      <c r="C35" s="2">
        <f t="shared" si="0"/>
        <v>-1.6100000000000003E-2</v>
      </c>
      <c r="D35" s="2">
        <f t="shared" si="1"/>
        <v>0</v>
      </c>
      <c r="E35" s="2">
        <f t="shared" si="2"/>
        <v>1.6100000000000003E-2</v>
      </c>
      <c r="F35" s="2">
        <f t="shared" si="6"/>
        <v>6.4768307201160157E-3</v>
      </c>
      <c r="G35" s="2">
        <f t="shared" si="6"/>
        <v>1.168846686497349E-2</v>
      </c>
      <c r="H35" s="2">
        <f t="shared" si="3"/>
        <v>0.55412149385690246</v>
      </c>
      <c r="I35" s="2">
        <f t="shared" si="4"/>
        <v>35.654966233156273</v>
      </c>
    </row>
    <row r="36" spans="1:9" ht="13.5" x14ac:dyDescent="0.25">
      <c r="A36" s="3">
        <f>TITRES_STAT!B39</f>
        <v>42356</v>
      </c>
      <c r="B36" s="5">
        <f>TITRES_STAT!D39</f>
        <v>1.006</v>
      </c>
      <c r="C36" s="2">
        <f t="shared" si="0"/>
        <v>-8.0999999999999961E-3</v>
      </c>
      <c r="D36" s="2">
        <f t="shared" si="1"/>
        <v>0</v>
      </c>
      <c r="E36" s="2">
        <f t="shared" si="2"/>
        <v>8.0999999999999961E-3</v>
      </c>
      <c r="F36" s="2">
        <f t="shared" si="6"/>
        <v>6.0141999543934432E-3</v>
      </c>
      <c r="G36" s="2">
        <f t="shared" si="6"/>
        <v>1.1432147803189669E-2</v>
      </c>
      <c r="H36" s="2">
        <f t="shared" si="3"/>
        <v>0.5260778689998592</v>
      </c>
      <c r="I36" s="2">
        <f t="shared" si="4"/>
        <v>34.472544270931152</v>
      </c>
    </row>
    <row r="37" spans="1:9" ht="13.5" x14ac:dyDescent="0.25">
      <c r="A37" s="3">
        <f>TITRES_STAT!B40</f>
        <v>42359</v>
      </c>
      <c r="B37" s="5">
        <f>TITRES_STAT!D40</f>
        <v>0.9819</v>
      </c>
      <c r="C37" s="2">
        <f t="shared" si="0"/>
        <v>-2.410000000000001E-2</v>
      </c>
      <c r="D37" s="2">
        <f t="shared" si="1"/>
        <v>0</v>
      </c>
      <c r="E37" s="2">
        <f t="shared" si="2"/>
        <v>2.410000000000001E-2</v>
      </c>
      <c r="F37" s="2">
        <f t="shared" si="6"/>
        <v>5.5846142433653408E-3</v>
      </c>
      <c r="G37" s="2">
        <f t="shared" si="6"/>
        <v>1.2336994388676123E-2</v>
      </c>
      <c r="H37" s="2">
        <f t="shared" si="3"/>
        <v>0.45267218800807307</v>
      </c>
      <c r="I37" s="2">
        <f t="shared" si="4"/>
        <v>31.16134470976445</v>
      </c>
    </row>
    <row r="38" spans="1:9" ht="13.5" x14ac:dyDescent="0.25">
      <c r="A38" s="3">
        <f>TITRES_STAT!B41</f>
        <v>42360</v>
      </c>
      <c r="B38" s="5">
        <f>TITRES_STAT!D41</f>
        <v>0.9899</v>
      </c>
      <c r="C38" s="2">
        <f t="shared" si="0"/>
        <v>8.0000000000000071E-3</v>
      </c>
      <c r="D38" s="2">
        <f t="shared" si="1"/>
        <v>8.0000000000000071E-3</v>
      </c>
      <c r="E38" s="2">
        <f t="shared" si="2"/>
        <v>0</v>
      </c>
      <c r="F38" s="2">
        <f t="shared" si="6"/>
        <v>5.7571417974106743E-3</v>
      </c>
      <c r="G38" s="2">
        <f t="shared" si="6"/>
        <v>1.1455780503770687E-2</v>
      </c>
      <c r="H38" s="2">
        <f t="shared" si="3"/>
        <v>0.50255343103996297</v>
      </c>
      <c r="I38" s="2">
        <f t="shared" si="4"/>
        <v>33.446626300146306</v>
      </c>
    </row>
    <row r="39" spans="1:9" ht="13.5" x14ac:dyDescent="0.25">
      <c r="A39" s="3">
        <f>TITRES_STAT!B42</f>
        <v>42361</v>
      </c>
      <c r="B39" s="5">
        <f>TITRES_STAT!D42</f>
        <v>0.9738</v>
      </c>
      <c r="C39" s="2">
        <f t="shared" si="0"/>
        <v>-1.6100000000000003E-2</v>
      </c>
      <c r="D39" s="2">
        <f t="shared" si="1"/>
        <v>0</v>
      </c>
      <c r="E39" s="2">
        <f t="shared" si="2"/>
        <v>1.6100000000000003E-2</v>
      </c>
      <c r="F39" s="2">
        <f t="shared" si="6"/>
        <v>5.345917383309912E-3</v>
      </c>
      <c r="G39" s="2">
        <f t="shared" si="6"/>
        <v>1.1787510467787065E-2</v>
      </c>
      <c r="H39" s="2">
        <f t="shared" si="3"/>
        <v>0.45352387155194873</v>
      </c>
      <c r="I39" s="2">
        <f t="shared" si="4"/>
        <v>31.201680304549427</v>
      </c>
    </row>
    <row r="40" spans="1:9" ht="13.5" x14ac:dyDescent="0.25">
      <c r="A40" s="3">
        <f>TITRES_STAT!B43</f>
        <v>42363</v>
      </c>
      <c r="B40" s="5">
        <f>TITRES_STAT!D43</f>
        <v>0.96579999999999999</v>
      </c>
      <c r="C40" s="2">
        <f t="shared" si="0"/>
        <v>-8.0000000000000071E-3</v>
      </c>
      <c r="D40" s="2">
        <f t="shared" si="1"/>
        <v>0</v>
      </c>
      <c r="E40" s="2">
        <f t="shared" si="2"/>
        <v>8.0000000000000071E-3</v>
      </c>
      <c r="F40" s="2">
        <f t="shared" si="6"/>
        <v>4.9640661416449185E-3</v>
      </c>
      <c r="G40" s="2">
        <f t="shared" si="6"/>
        <v>1.1516974005802275E-2</v>
      </c>
      <c r="H40" s="2">
        <f t="shared" si="3"/>
        <v>0.43102173705905839</v>
      </c>
      <c r="I40" s="2">
        <f t="shared" si="4"/>
        <v>30.119859530915704</v>
      </c>
    </row>
    <row r="41" spans="1:9" ht="13.5" x14ac:dyDescent="0.25">
      <c r="A41" s="3">
        <f>TITRES_STAT!B44</f>
        <v>42366</v>
      </c>
      <c r="B41" s="5">
        <f>TITRES_STAT!D44</f>
        <v>0.9899</v>
      </c>
      <c r="C41" s="2">
        <f t="shared" si="0"/>
        <v>2.410000000000001E-2</v>
      </c>
      <c r="D41" s="2">
        <f t="shared" si="1"/>
        <v>2.410000000000001E-2</v>
      </c>
      <c r="E41" s="2">
        <f t="shared" si="2"/>
        <v>0</v>
      </c>
      <c r="F41" s="2">
        <f t="shared" si="6"/>
        <v>6.3309185600988541E-3</v>
      </c>
      <c r="G41" s="2">
        <f t="shared" si="6"/>
        <v>1.0694333005387826E-2</v>
      </c>
      <c r="H41" s="2">
        <f t="shared" si="3"/>
        <v>0.59198816390973841</v>
      </c>
      <c r="I41" s="2">
        <f t="shared" si="4"/>
        <v>37.185462639111847</v>
      </c>
    </row>
    <row r="42" spans="1:9" ht="13.5" x14ac:dyDescent="0.25">
      <c r="A42" s="3">
        <f>TITRES_STAT!B45</f>
        <v>42367</v>
      </c>
      <c r="B42" s="5">
        <f>TITRES_STAT!D45</f>
        <v>0.96579999999999999</v>
      </c>
      <c r="C42" s="2">
        <f t="shared" si="0"/>
        <v>-2.410000000000001E-2</v>
      </c>
      <c r="D42" s="2">
        <f t="shared" si="1"/>
        <v>0</v>
      </c>
      <c r="E42" s="2">
        <f t="shared" si="2"/>
        <v>2.410000000000001E-2</v>
      </c>
      <c r="F42" s="2">
        <f t="shared" si="6"/>
        <v>5.8787100915203639E-3</v>
      </c>
      <c r="G42" s="2">
        <f t="shared" si="6"/>
        <v>1.1651880647860125E-2</v>
      </c>
      <c r="H42" s="2">
        <f t="shared" si="3"/>
        <v>0.50452886269479535</v>
      </c>
      <c r="I42" s="2">
        <f t="shared" si="4"/>
        <v>33.5340102277016</v>
      </c>
    </row>
    <row r="43" spans="1:9" ht="13.5" x14ac:dyDescent="0.25">
      <c r="A43" s="3">
        <f>TITRES_STAT!B46</f>
        <v>42368</v>
      </c>
      <c r="B43" s="5">
        <f>TITRES_STAT!D46</f>
        <v>0.96579999999999999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5.4588022278403373E-3</v>
      </c>
      <c r="G43" s="2">
        <f t="shared" si="6"/>
        <v>1.081960345872726E-2</v>
      </c>
      <c r="H43" s="2">
        <f t="shared" si="3"/>
        <v>0.50452886269479524</v>
      </c>
      <c r="I43" s="2">
        <f t="shared" si="4"/>
        <v>33.5340102277016</v>
      </c>
    </row>
    <row r="44" spans="1:9" ht="13.5" x14ac:dyDescent="0.25">
      <c r="A44" s="3">
        <f>TITRES_STAT!B47</f>
        <v>42369</v>
      </c>
      <c r="B44" s="5">
        <f>TITRES_STAT!D47</f>
        <v>0.96579999999999999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5.0688877829945991E-3</v>
      </c>
      <c r="G44" s="2">
        <f t="shared" si="6"/>
        <v>1.0046774640246741E-2</v>
      </c>
      <c r="H44" s="2">
        <f t="shared" si="3"/>
        <v>0.50452886269479524</v>
      </c>
      <c r="I44" s="2">
        <f t="shared" si="4"/>
        <v>33.5340102277016</v>
      </c>
    </row>
    <row r="45" spans="1:9" ht="13.5" x14ac:dyDescent="0.25">
      <c r="A45" s="3">
        <f>TITRES_STAT!B48</f>
        <v>42373</v>
      </c>
      <c r="B45" s="5">
        <f>TITRES_STAT!D48</f>
        <v>0.9899</v>
      </c>
      <c r="C45" s="2">
        <f t="shared" si="0"/>
        <v>2.410000000000001E-2</v>
      </c>
      <c r="D45" s="2">
        <f t="shared" si="1"/>
        <v>2.410000000000001E-2</v>
      </c>
      <c r="E45" s="2">
        <f t="shared" si="2"/>
        <v>0</v>
      </c>
      <c r="F45" s="2">
        <f t="shared" ref="F45:G60" si="7">((F44*13)+D45)/14</f>
        <v>6.4282529413521288E-3</v>
      </c>
      <c r="G45" s="2">
        <f t="shared" si="7"/>
        <v>9.3291478802291165E-3</v>
      </c>
      <c r="H45" s="2">
        <f t="shared" si="3"/>
        <v>0.68905038529566709</v>
      </c>
      <c r="I45" s="2">
        <f t="shared" si="4"/>
        <v>40.795135023461675</v>
      </c>
    </row>
    <row r="46" spans="1:9" ht="13.5" x14ac:dyDescent="0.25">
      <c r="A46" s="3">
        <f>TITRES_STAT!B49</f>
        <v>42374</v>
      </c>
      <c r="B46" s="5">
        <f>TITRES_STAT!D49</f>
        <v>1.0221</v>
      </c>
      <c r="C46" s="2">
        <f t="shared" si="0"/>
        <v>3.2200000000000006E-2</v>
      </c>
      <c r="D46" s="2">
        <f t="shared" si="1"/>
        <v>3.2200000000000006E-2</v>
      </c>
      <c r="E46" s="2">
        <f t="shared" si="2"/>
        <v>0</v>
      </c>
      <c r="F46" s="2">
        <f t="shared" si="7"/>
        <v>8.269092016969834E-3</v>
      </c>
      <c r="G46" s="2">
        <f t="shared" si="7"/>
        <v>8.6627801744984644E-3</v>
      </c>
      <c r="H46" s="2">
        <f t="shared" si="3"/>
        <v>0.95455406352252004</v>
      </c>
      <c r="I46" s="2">
        <f t="shared" si="4"/>
        <v>48.837434652598539</v>
      </c>
    </row>
    <row r="47" spans="1:9" ht="13.5" x14ac:dyDescent="0.25">
      <c r="A47" s="3">
        <f>TITRES_STAT!B50</f>
        <v>42375</v>
      </c>
      <c r="B47" s="5">
        <f>TITRES_STAT!D50</f>
        <v>1.0704</v>
      </c>
      <c r="C47" s="2">
        <f t="shared" si="0"/>
        <v>4.830000000000001E-2</v>
      </c>
      <c r="D47" s="2">
        <f t="shared" si="1"/>
        <v>4.830000000000001E-2</v>
      </c>
      <c r="E47" s="2">
        <f t="shared" si="2"/>
        <v>0</v>
      </c>
      <c r="F47" s="2">
        <f t="shared" si="7"/>
        <v>1.1128442587186276E-2</v>
      </c>
      <c r="G47" s="2">
        <f t="shared" si="7"/>
        <v>8.0440101620342878E-3</v>
      </c>
      <c r="H47" s="2">
        <f t="shared" si="3"/>
        <v>1.3834446206582056</v>
      </c>
      <c r="I47" s="2">
        <f t="shared" si="4"/>
        <v>58.043917138555429</v>
      </c>
    </row>
    <row r="48" spans="1:9" ht="13.5" x14ac:dyDescent="0.25">
      <c r="A48" s="3">
        <f>TITRES_STAT!B51</f>
        <v>42376</v>
      </c>
      <c r="B48" s="5">
        <f>TITRES_STAT!D51</f>
        <v>1.0623</v>
      </c>
      <c r="C48" s="2">
        <f t="shared" si="0"/>
        <v>-8.0999999999999961E-3</v>
      </c>
      <c r="D48" s="2">
        <f t="shared" si="1"/>
        <v>0</v>
      </c>
      <c r="E48" s="2">
        <f t="shared" si="2"/>
        <v>8.0999999999999961E-3</v>
      </c>
      <c r="F48" s="2">
        <f t="shared" si="7"/>
        <v>1.0333553830958684E-2</v>
      </c>
      <c r="G48" s="2">
        <f t="shared" si="7"/>
        <v>8.0480094361746954E-3</v>
      </c>
      <c r="H48" s="2">
        <f t="shared" si="3"/>
        <v>1.2839887816869078</v>
      </c>
      <c r="I48" s="2">
        <f t="shared" si="4"/>
        <v>56.216947823122837</v>
      </c>
    </row>
    <row r="49" spans="1:9" ht="13.5" x14ac:dyDescent="0.25">
      <c r="A49" s="3">
        <f>TITRES_STAT!B52</f>
        <v>42377</v>
      </c>
      <c r="B49" s="5">
        <f>TITRES_STAT!D52</f>
        <v>1.0463</v>
      </c>
      <c r="C49" s="2">
        <f t="shared" si="0"/>
        <v>-1.6000000000000014E-2</v>
      </c>
      <c r="D49" s="2">
        <f t="shared" si="1"/>
        <v>0</v>
      </c>
      <c r="E49" s="2">
        <f t="shared" si="2"/>
        <v>1.6000000000000014E-2</v>
      </c>
      <c r="F49" s="2">
        <f t="shared" si="7"/>
        <v>9.5954428430330644E-3</v>
      </c>
      <c r="G49" s="2">
        <f t="shared" si="7"/>
        <v>8.6160087621622184E-3</v>
      </c>
      <c r="H49" s="2">
        <f t="shared" si="3"/>
        <v>1.1136760776256516</v>
      </c>
      <c r="I49" s="2">
        <f t="shared" si="4"/>
        <v>52.689060987844151</v>
      </c>
    </row>
    <row r="50" spans="1:9" ht="13.5" x14ac:dyDescent="0.25">
      <c r="A50" s="3">
        <f>TITRES_STAT!B53</f>
        <v>42380</v>
      </c>
      <c r="B50" s="5">
        <f>TITRES_STAT!D53</f>
        <v>1.0463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8.9100540685307025E-3</v>
      </c>
      <c r="G50" s="2">
        <f t="shared" si="7"/>
        <v>8.0005795648649177E-3</v>
      </c>
      <c r="H50" s="2">
        <f t="shared" si="3"/>
        <v>1.1136760776256514</v>
      </c>
      <c r="I50" s="2">
        <f t="shared" si="4"/>
        <v>52.689060987844151</v>
      </c>
    </row>
    <row r="51" spans="1:9" ht="13.5" x14ac:dyDescent="0.25">
      <c r="A51" s="3">
        <f>TITRES_STAT!B54</f>
        <v>42381</v>
      </c>
      <c r="B51" s="5">
        <f>TITRES_STAT!D54</f>
        <v>1.006</v>
      </c>
      <c r="C51" s="2">
        <f t="shared" si="0"/>
        <v>-4.0300000000000002E-2</v>
      </c>
      <c r="D51" s="2">
        <f t="shared" si="1"/>
        <v>0</v>
      </c>
      <c r="E51" s="2">
        <f t="shared" si="2"/>
        <v>4.0300000000000002E-2</v>
      </c>
      <c r="F51" s="2">
        <f t="shared" si="7"/>
        <v>8.2736216350642235E-3</v>
      </c>
      <c r="G51" s="2">
        <f t="shared" si="7"/>
        <v>1.0307681024517425E-2</v>
      </c>
      <c r="H51" s="2">
        <f t="shared" si="3"/>
        <v>0.80266566411833351</v>
      </c>
      <c r="I51" s="2">
        <f t="shared" si="4"/>
        <v>44.526596367547143</v>
      </c>
    </row>
    <row r="52" spans="1:9" ht="13.5" x14ac:dyDescent="0.25">
      <c r="A52" s="3">
        <f>TITRES_STAT!B55</f>
        <v>42382</v>
      </c>
      <c r="B52" s="5">
        <f>TITRES_STAT!D55</f>
        <v>0.9899</v>
      </c>
      <c r="C52" s="2">
        <f t="shared" si="0"/>
        <v>-1.6100000000000003E-2</v>
      </c>
      <c r="D52" s="2">
        <f t="shared" si="1"/>
        <v>0</v>
      </c>
      <c r="E52" s="2">
        <f t="shared" si="2"/>
        <v>1.6100000000000003E-2</v>
      </c>
      <c r="F52" s="2">
        <f t="shared" si="7"/>
        <v>7.6826486611310651E-3</v>
      </c>
      <c r="G52" s="2">
        <f t="shared" si="7"/>
        <v>1.0721418094194751E-2</v>
      </c>
      <c r="H52" s="2">
        <f t="shared" si="3"/>
        <v>0.71657019562467517</v>
      </c>
      <c r="I52" s="2">
        <f t="shared" si="4"/>
        <v>41.744299036015178</v>
      </c>
    </row>
    <row r="53" spans="1:9" ht="13.5" x14ac:dyDescent="0.25">
      <c r="A53" s="3">
        <f>TITRES_STAT!B56</f>
        <v>42384</v>
      </c>
      <c r="B53" s="5">
        <f>TITRES_STAT!D56</f>
        <v>1.006</v>
      </c>
      <c r="C53" s="2">
        <f t="shared" si="0"/>
        <v>1.6100000000000003E-2</v>
      </c>
      <c r="D53" s="2">
        <f t="shared" si="1"/>
        <v>1.6100000000000003E-2</v>
      </c>
      <c r="E53" s="2">
        <f t="shared" si="2"/>
        <v>0</v>
      </c>
      <c r="F53" s="2">
        <f t="shared" si="7"/>
        <v>8.2838880424788465E-3</v>
      </c>
      <c r="G53" s="2">
        <f t="shared" si="7"/>
        <v>9.9556025160379823E-3</v>
      </c>
      <c r="H53" s="2">
        <f t="shared" si="3"/>
        <v>0.83208304360624219</v>
      </c>
      <c r="I53" s="2">
        <f t="shared" si="4"/>
        <v>45.417321365978232</v>
      </c>
    </row>
    <row r="54" spans="1:9" ht="13.5" x14ac:dyDescent="0.25">
      <c r="A54" s="3">
        <f>TITRES_STAT!B57</f>
        <v>42387</v>
      </c>
      <c r="B54" s="5">
        <f>TITRES_STAT!D57</f>
        <v>0.998</v>
      </c>
      <c r="C54" s="2">
        <f t="shared" si="0"/>
        <v>-8.0000000000000071E-3</v>
      </c>
      <c r="D54" s="2">
        <f t="shared" si="1"/>
        <v>0</v>
      </c>
      <c r="E54" s="2">
        <f t="shared" si="2"/>
        <v>8.0000000000000071E-3</v>
      </c>
      <c r="F54" s="2">
        <f t="shared" si="7"/>
        <v>7.692181753730357E-3</v>
      </c>
      <c r="G54" s="2">
        <f t="shared" si="7"/>
        <v>9.8159166220352697E-3</v>
      </c>
      <c r="H54" s="2">
        <f t="shared" si="3"/>
        <v>0.78364375431455435</v>
      </c>
      <c r="I54" s="2">
        <f t="shared" si="4"/>
        <v>43.934992759566214</v>
      </c>
    </row>
    <row r="55" spans="1:9" ht="13.5" x14ac:dyDescent="0.25">
      <c r="A55" s="3">
        <f>TITRES_STAT!B58</f>
        <v>42388</v>
      </c>
      <c r="B55" s="5">
        <f>TITRES_STAT!D58</f>
        <v>0.998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7.142740199892474E-3</v>
      </c>
      <c r="G55" s="2">
        <f t="shared" si="7"/>
        <v>9.1147797204613207E-3</v>
      </c>
      <c r="H55" s="2">
        <f t="shared" si="3"/>
        <v>0.78364375431455435</v>
      </c>
      <c r="I55" s="2">
        <f t="shared" si="4"/>
        <v>43.934992759566214</v>
      </c>
    </row>
    <row r="56" spans="1:9" ht="13.5" x14ac:dyDescent="0.25">
      <c r="A56" s="3">
        <f>TITRES_STAT!B59</f>
        <v>42389</v>
      </c>
      <c r="B56" s="5">
        <f>TITRES_STAT!D59</f>
        <v>0.9899</v>
      </c>
      <c r="C56" s="2">
        <f t="shared" si="0"/>
        <v>-8.0999999999999961E-3</v>
      </c>
      <c r="D56" s="2">
        <f t="shared" si="1"/>
        <v>0</v>
      </c>
      <c r="E56" s="2">
        <f t="shared" si="2"/>
        <v>8.0999999999999961E-3</v>
      </c>
      <c r="F56" s="2">
        <f t="shared" si="7"/>
        <v>6.6325444713287258E-3</v>
      </c>
      <c r="G56" s="2">
        <f t="shared" si="7"/>
        <v>9.0422954547140829E-3</v>
      </c>
      <c r="H56" s="2">
        <f t="shared" si="3"/>
        <v>0.73350229535697542</v>
      </c>
      <c r="I56" s="2">
        <f t="shared" si="4"/>
        <v>42.3133154955487</v>
      </c>
    </row>
    <row r="57" spans="1:9" ht="13.5" x14ac:dyDescent="0.25">
      <c r="A57" s="3">
        <f>TITRES_STAT!B60</f>
        <v>42390</v>
      </c>
      <c r="B57" s="5">
        <f>TITRES_STAT!D60</f>
        <v>0.9899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6.1587912948052456E-3</v>
      </c>
      <c r="G57" s="2">
        <f t="shared" si="7"/>
        <v>8.3964172079487916E-3</v>
      </c>
      <c r="H57" s="2">
        <f t="shared" si="3"/>
        <v>0.73350229535697542</v>
      </c>
      <c r="I57" s="2">
        <f t="shared" si="4"/>
        <v>42.3133154955487</v>
      </c>
    </row>
    <row r="58" spans="1:9" ht="13.5" x14ac:dyDescent="0.25">
      <c r="A58" s="3">
        <f>TITRES_STAT!B61</f>
        <v>42391</v>
      </c>
      <c r="B58" s="5">
        <f>TITRES_STAT!D61</f>
        <v>0.9899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5.7188776308905852E-3</v>
      </c>
      <c r="G58" s="2">
        <f t="shared" si="7"/>
        <v>7.7966731216667353E-3</v>
      </c>
      <c r="H58" s="2">
        <f t="shared" si="3"/>
        <v>0.73350229535697542</v>
      </c>
      <c r="I58" s="2">
        <f t="shared" si="4"/>
        <v>42.3133154955487</v>
      </c>
    </row>
    <row r="59" spans="1:9" ht="13.5" x14ac:dyDescent="0.25">
      <c r="A59" s="3">
        <f>TITRES_STAT!B62</f>
        <v>42394</v>
      </c>
      <c r="B59" s="5">
        <f>TITRES_STAT!D62</f>
        <v>0.9899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5.3103863715412572E-3</v>
      </c>
      <c r="G59" s="2">
        <f t="shared" si="7"/>
        <v>7.2397678986905398E-3</v>
      </c>
      <c r="H59" s="2">
        <f t="shared" si="3"/>
        <v>0.73350229535697542</v>
      </c>
      <c r="I59" s="2">
        <f t="shared" si="4"/>
        <v>42.3133154955487</v>
      </c>
    </row>
    <row r="60" spans="1:9" ht="13.5" x14ac:dyDescent="0.25">
      <c r="A60" s="3">
        <f>TITRES_STAT!B63</f>
        <v>42395</v>
      </c>
      <c r="B60" s="5">
        <f>TITRES_STAT!D63</f>
        <v>1.0463</v>
      </c>
      <c r="C60" s="2">
        <f t="shared" si="0"/>
        <v>5.6400000000000006E-2</v>
      </c>
      <c r="D60" s="2">
        <f t="shared" si="1"/>
        <v>5.6400000000000006E-2</v>
      </c>
      <c r="E60" s="2">
        <f t="shared" si="2"/>
        <v>0</v>
      </c>
      <c r="F60" s="2">
        <f t="shared" si="7"/>
        <v>8.9596444878597397E-3</v>
      </c>
      <c r="G60" s="2">
        <f t="shared" si="7"/>
        <v>6.7226416202126448E-3</v>
      </c>
      <c r="H60" s="2">
        <f t="shared" si="3"/>
        <v>1.3327565254886122</v>
      </c>
      <c r="I60" s="2">
        <f t="shared" si="4"/>
        <v>57.132260093429899</v>
      </c>
    </row>
    <row r="61" spans="1:9" ht="13.5" x14ac:dyDescent="0.25">
      <c r="A61" s="3">
        <f>TITRES_STAT!B64</f>
        <v>42396</v>
      </c>
      <c r="B61" s="5">
        <f>TITRES_STAT!D64</f>
        <v>1.1026</v>
      </c>
      <c r="C61" s="2">
        <f t="shared" si="0"/>
        <v>5.6300000000000017E-2</v>
      </c>
      <c r="D61" s="2">
        <f t="shared" si="1"/>
        <v>5.6300000000000017E-2</v>
      </c>
      <c r="E61" s="2">
        <f t="shared" si="2"/>
        <v>0</v>
      </c>
      <c r="F61" s="2">
        <f t="shared" ref="F61:G76" si="8">((F60*13)+D61)/14</f>
        <v>1.2341098453012617E-2</v>
      </c>
      <c r="G61" s="2">
        <f t="shared" si="8"/>
        <v>6.2424529330545988E-3</v>
      </c>
      <c r="H61" s="2">
        <f t="shared" si="3"/>
        <v>1.9769629960147395</v>
      </c>
      <c r="I61" s="2">
        <f t="shared" si="4"/>
        <v>66.408719176600442</v>
      </c>
    </row>
    <row r="62" spans="1:9" ht="13.5" x14ac:dyDescent="0.25">
      <c r="A62" s="3">
        <f>TITRES_STAT!B65</f>
        <v>42397</v>
      </c>
      <c r="B62" s="5">
        <f>TITRES_STAT!D65</f>
        <v>1.167</v>
      </c>
      <c r="C62" s="2">
        <f t="shared" si="0"/>
        <v>6.4400000000000013E-2</v>
      </c>
      <c r="D62" s="2">
        <f t="shared" si="1"/>
        <v>6.4400000000000013E-2</v>
      </c>
      <c r="E62" s="2">
        <f t="shared" si="2"/>
        <v>0</v>
      </c>
      <c r="F62" s="2">
        <f t="shared" si="8"/>
        <v>1.6059591420654575E-2</v>
      </c>
      <c r="G62" s="2">
        <f t="shared" si="8"/>
        <v>5.7965634378364132E-3</v>
      </c>
      <c r="H62" s="2">
        <f t="shared" si="3"/>
        <v>2.770536645183145</v>
      </c>
      <c r="I62" s="2">
        <f t="shared" si="4"/>
        <v>73.478576284956716</v>
      </c>
    </row>
    <row r="63" spans="1:9" ht="13.5" x14ac:dyDescent="0.25">
      <c r="A63" s="3">
        <f>TITRES_STAT!B66</f>
        <v>42398</v>
      </c>
      <c r="B63" s="5">
        <f>TITRES_STAT!D66</f>
        <v>1.2153</v>
      </c>
      <c r="C63" s="2">
        <f t="shared" si="0"/>
        <v>4.830000000000001E-2</v>
      </c>
      <c r="D63" s="2">
        <f t="shared" si="1"/>
        <v>4.830000000000001E-2</v>
      </c>
      <c r="E63" s="2">
        <f t="shared" si="2"/>
        <v>0</v>
      </c>
      <c r="F63" s="2">
        <f t="shared" si="8"/>
        <v>1.8362477747750676E-2</v>
      </c>
      <c r="G63" s="2">
        <f t="shared" si="8"/>
        <v>5.3825231922766687E-3</v>
      </c>
      <c r="H63" s="2">
        <f t="shared" si="3"/>
        <v>3.4114999772037806</v>
      </c>
      <c r="I63" s="2">
        <f t="shared" si="4"/>
        <v>77.331973134592474</v>
      </c>
    </row>
    <row r="64" spans="1:9" ht="13.5" x14ac:dyDescent="0.25">
      <c r="A64" s="3">
        <f>TITRES_STAT!B67</f>
        <v>42401</v>
      </c>
      <c r="B64" s="5">
        <f>TITRES_STAT!D67</f>
        <v>1.2796000000000001</v>
      </c>
      <c r="C64" s="2">
        <f t="shared" si="0"/>
        <v>6.4300000000000024E-2</v>
      </c>
      <c r="D64" s="2">
        <f t="shared" si="1"/>
        <v>6.4300000000000024E-2</v>
      </c>
      <c r="E64" s="2">
        <f t="shared" si="2"/>
        <v>0</v>
      </c>
      <c r="F64" s="2">
        <f t="shared" si="8"/>
        <v>2.1643729337197055E-2</v>
      </c>
      <c r="G64" s="2">
        <f t="shared" si="8"/>
        <v>4.9980572499711924E-3</v>
      </c>
      <c r="H64" s="2">
        <f t="shared" si="3"/>
        <v>4.3304284554407229</v>
      </c>
      <c r="I64" s="2">
        <f t="shared" si="4"/>
        <v>81.239781973261302</v>
      </c>
    </row>
    <row r="65" spans="1:9" ht="13.5" x14ac:dyDescent="0.25">
      <c r="A65" s="3">
        <f>TITRES_STAT!B68</f>
        <v>42402</v>
      </c>
      <c r="B65" s="5">
        <f>TITRES_STAT!D68</f>
        <v>1.3360000000000001</v>
      </c>
      <c r="C65" s="2">
        <f t="shared" si="0"/>
        <v>5.6400000000000006E-2</v>
      </c>
      <c r="D65" s="2">
        <f t="shared" si="1"/>
        <v>5.6400000000000006E-2</v>
      </c>
      <c r="E65" s="2">
        <f t="shared" si="2"/>
        <v>0</v>
      </c>
      <c r="F65" s="2">
        <f t="shared" si="8"/>
        <v>2.412632009882584E-2</v>
      </c>
      <c r="G65" s="2">
        <f t="shared" si="8"/>
        <v>4.6410531606875362E-3</v>
      </c>
      <c r="H65" s="2">
        <f t="shared" si="3"/>
        <v>5.1984580360315702</v>
      </c>
      <c r="I65" s="2">
        <f t="shared" si="4"/>
        <v>83.866955391372969</v>
      </c>
    </row>
    <row r="66" spans="1:9" ht="13.5" x14ac:dyDescent="0.25">
      <c r="A66" s="3">
        <f>TITRES_STAT!B69</f>
        <v>42403</v>
      </c>
      <c r="B66" s="5">
        <f>TITRES_STAT!D69</f>
        <v>1.3923000000000001</v>
      </c>
      <c r="C66" s="2">
        <f t="shared" si="0"/>
        <v>5.6300000000000017E-2</v>
      </c>
      <c r="D66" s="2">
        <f t="shared" si="1"/>
        <v>5.6300000000000017E-2</v>
      </c>
      <c r="E66" s="2">
        <f t="shared" si="2"/>
        <v>0</v>
      </c>
      <c r="F66" s="2">
        <f t="shared" si="8"/>
        <v>2.6424440091766855E-2</v>
      </c>
      <c r="G66" s="2">
        <f t="shared" si="8"/>
        <v>4.3095493634955689E-3</v>
      </c>
      <c r="H66" s="2">
        <f t="shared" si="3"/>
        <v>6.1316016740862711</v>
      </c>
      <c r="I66" s="2">
        <f t="shared" si="4"/>
        <v>85.977904463822654</v>
      </c>
    </row>
    <row r="67" spans="1:9" ht="13.5" x14ac:dyDescent="0.25">
      <c r="A67" s="3">
        <f>TITRES_STAT!B70</f>
        <v>42404</v>
      </c>
      <c r="B67" s="5">
        <f>TITRES_STAT!D70</f>
        <v>1.4728000000000001</v>
      </c>
      <c r="C67" s="2">
        <f t="shared" ref="C67:C130" si="9">B67-B66</f>
        <v>8.0500000000000016E-2</v>
      </c>
      <c r="D67" s="2">
        <f t="shared" ref="D67:D130" si="10">IF(C67&gt;0,C67,0)</f>
        <v>8.0500000000000016E-2</v>
      </c>
      <c r="E67" s="2">
        <f t="shared" ref="E67:E130" si="11">IF(C67&lt;0,-C67,0)</f>
        <v>0</v>
      </c>
      <c r="F67" s="2">
        <f t="shared" si="8"/>
        <v>3.0286980085212082E-2</v>
      </c>
      <c r="G67" s="2">
        <f t="shared" si="8"/>
        <v>4.0017244089601712E-3</v>
      </c>
      <c r="H67" s="2">
        <f t="shared" si="3"/>
        <v>7.5684822316592282</v>
      </c>
      <c r="I67" s="2">
        <f t="shared" si="4"/>
        <v>88.329321658564538</v>
      </c>
    </row>
    <row r="68" spans="1:9" ht="13.5" x14ac:dyDescent="0.25">
      <c r="A68" s="3">
        <f>TITRES_STAT!B71</f>
        <v>42405</v>
      </c>
      <c r="B68" s="5">
        <f>TITRES_STAT!D71</f>
        <v>1.5371999999999999</v>
      </c>
      <c r="C68" s="2">
        <f t="shared" si="9"/>
        <v>6.4399999999999791E-2</v>
      </c>
      <c r="D68" s="2">
        <f t="shared" si="10"/>
        <v>6.4399999999999791E-2</v>
      </c>
      <c r="E68" s="2">
        <f t="shared" si="11"/>
        <v>0</v>
      </c>
      <c r="F68" s="2">
        <f t="shared" si="8"/>
        <v>3.2723624364839776E-2</v>
      </c>
      <c r="G68" s="2">
        <f t="shared" si="8"/>
        <v>3.7158869511773017E-3</v>
      </c>
      <c r="H68" s="2">
        <f t="shared" si="3"/>
        <v>8.8064100966451555</v>
      </c>
      <c r="I68" s="2">
        <f t="shared" si="4"/>
        <v>89.8025884075345</v>
      </c>
    </row>
    <row r="69" spans="1:9" ht="13.5" x14ac:dyDescent="0.25">
      <c r="A69" s="3">
        <f>TITRES_STAT!B72</f>
        <v>42408</v>
      </c>
      <c r="B69" s="5">
        <f>TITRES_STAT!D72</f>
        <v>1.6256999999999999</v>
      </c>
      <c r="C69" s="2">
        <f t="shared" si="9"/>
        <v>8.8500000000000023E-2</v>
      </c>
      <c r="D69" s="2">
        <f t="shared" si="10"/>
        <v>8.8500000000000023E-2</v>
      </c>
      <c r="E69" s="2">
        <f t="shared" si="11"/>
        <v>0</v>
      </c>
      <c r="F69" s="2">
        <f t="shared" si="8"/>
        <v>3.6707651195922654E-2</v>
      </c>
      <c r="G69" s="2">
        <f t="shared" si="8"/>
        <v>3.4504664546646377E-3</v>
      </c>
      <c r="H69" s="2">
        <f t="shared" si="3"/>
        <v>10.638460532284871</v>
      </c>
      <c r="I69" s="2">
        <f t="shared" si="4"/>
        <v>91.407798331866843</v>
      </c>
    </row>
    <row r="70" spans="1:9" ht="13.5" x14ac:dyDescent="0.25">
      <c r="A70" s="3">
        <f>TITRES_STAT!B73</f>
        <v>42409</v>
      </c>
      <c r="B70" s="5">
        <f>TITRES_STAT!D73</f>
        <v>1.6980999999999999</v>
      </c>
      <c r="C70" s="2">
        <f t="shared" si="9"/>
        <v>7.240000000000002E-2</v>
      </c>
      <c r="D70" s="2">
        <f t="shared" si="10"/>
        <v>7.240000000000002E-2</v>
      </c>
      <c r="E70" s="2">
        <f t="shared" si="11"/>
        <v>0</v>
      </c>
      <c r="F70" s="2">
        <f t="shared" si="8"/>
        <v>3.9257104681928175E-2</v>
      </c>
      <c r="G70" s="2">
        <f t="shared" si="8"/>
        <v>3.2040045650457349E-3</v>
      </c>
      <c r="H70" s="2">
        <f t="shared" si="3"/>
        <v>12.252512093835861</v>
      </c>
      <c r="I70" s="2">
        <f t="shared" si="4"/>
        <v>92.454260800372111</v>
      </c>
    </row>
    <row r="71" spans="1:9" ht="13.5" x14ac:dyDescent="0.25">
      <c r="A71" s="3">
        <f>TITRES_STAT!B74</f>
        <v>42410</v>
      </c>
      <c r="B71" s="5">
        <f>TITRES_STAT!D74</f>
        <v>1.7947</v>
      </c>
      <c r="C71" s="2">
        <f t="shared" si="9"/>
        <v>9.6600000000000019E-2</v>
      </c>
      <c r="D71" s="2">
        <f t="shared" si="10"/>
        <v>9.6600000000000019E-2</v>
      </c>
      <c r="E71" s="2">
        <f t="shared" si="11"/>
        <v>0</v>
      </c>
      <c r="F71" s="2">
        <f t="shared" si="8"/>
        <v>4.3353025776076158E-2</v>
      </c>
      <c r="G71" s="2">
        <f t="shared" si="8"/>
        <v>2.9751470961138964E-3</v>
      </c>
      <c r="H71" s="2">
        <f t="shared" si="3"/>
        <v>14.571725153591025</v>
      </c>
      <c r="I71" s="2">
        <f t="shared" si="4"/>
        <v>93.578103966409984</v>
      </c>
    </row>
    <row r="72" spans="1:9" ht="13.5" x14ac:dyDescent="0.25">
      <c r="A72" s="3">
        <f>TITRES_STAT!B75</f>
        <v>42411</v>
      </c>
      <c r="B72" s="5">
        <f>TITRES_STAT!D75</f>
        <v>1.8993</v>
      </c>
      <c r="C72" s="2">
        <f t="shared" si="9"/>
        <v>0.10460000000000003</v>
      </c>
      <c r="D72" s="2">
        <f t="shared" si="10"/>
        <v>0.10460000000000003</v>
      </c>
      <c r="E72" s="2">
        <f t="shared" si="11"/>
        <v>0</v>
      </c>
      <c r="F72" s="2">
        <f t="shared" si="8"/>
        <v>4.7727809649213575E-2</v>
      </c>
      <c r="G72" s="2">
        <f t="shared" si="8"/>
        <v>2.762636589248618E-3</v>
      </c>
      <c r="H72" s="2">
        <f t="shared" si="3"/>
        <v>17.27618096240251</v>
      </c>
      <c r="I72" s="2">
        <f t="shared" si="4"/>
        <v>94.528397360164107</v>
      </c>
    </row>
    <row r="73" spans="1:9" ht="13.5" x14ac:dyDescent="0.25">
      <c r="A73" s="3">
        <f>TITRES_STAT!B76</f>
        <v>42412</v>
      </c>
      <c r="B73" s="5">
        <f>TITRES_STAT!D76</f>
        <v>1.9798</v>
      </c>
      <c r="C73" s="2">
        <f t="shared" si="9"/>
        <v>8.0500000000000016E-2</v>
      </c>
      <c r="D73" s="2">
        <f t="shared" si="10"/>
        <v>8.0500000000000016E-2</v>
      </c>
      <c r="E73" s="2">
        <f t="shared" si="11"/>
        <v>0</v>
      </c>
      <c r="F73" s="2">
        <f t="shared" si="8"/>
        <v>5.0068680388555463E-2</v>
      </c>
      <c r="G73" s="2">
        <f t="shared" si="8"/>
        <v>2.5653054043022878E-3</v>
      </c>
      <c r="H73" s="2">
        <f t="shared" si="3"/>
        <v>19.517629481692513</v>
      </c>
      <c r="I73" s="2">
        <f t="shared" si="4"/>
        <v>95.126142613637313</v>
      </c>
    </row>
    <row r="74" spans="1:9" ht="13.5" x14ac:dyDescent="0.25">
      <c r="A74" s="3">
        <f>TITRES_STAT!B77</f>
        <v>42415</v>
      </c>
      <c r="B74" s="5">
        <f>TITRES_STAT!D77</f>
        <v>2.0924999999999998</v>
      </c>
      <c r="C74" s="2">
        <f t="shared" si="9"/>
        <v>0.1126999999999998</v>
      </c>
      <c r="D74" s="2">
        <f t="shared" si="10"/>
        <v>0.1126999999999998</v>
      </c>
      <c r="E74" s="2">
        <f t="shared" si="11"/>
        <v>0</v>
      </c>
      <c r="F74" s="2">
        <f t="shared" si="8"/>
        <v>5.4542346075087199E-2</v>
      </c>
      <c r="G74" s="2">
        <f t="shared" si="8"/>
        <v>2.3820693039949816E-3</v>
      </c>
      <c r="H74" s="2">
        <f t="shared" si="3"/>
        <v>22.897044172314352</v>
      </c>
      <c r="I74" s="2">
        <f t="shared" si="4"/>
        <v>95.815382049807909</v>
      </c>
    </row>
    <row r="75" spans="1:9" ht="13.5" x14ac:dyDescent="0.25">
      <c r="A75" s="3">
        <f>TITRES_STAT!B78</f>
        <v>42416</v>
      </c>
      <c r="B75" s="5">
        <f>TITRES_STAT!D78</f>
        <v>2.2132000000000001</v>
      </c>
      <c r="C75" s="2">
        <f t="shared" si="9"/>
        <v>0.12070000000000025</v>
      </c>
      <c r="D75" s="2">
        <f t="shared" si="10"/>
        <v>0.12070000000000025</v>
      </c>
      <c r="E75" s="2">
        <f t="shared" si="11"/>
        <v>0</v>
      </c>
      <c r="F75" s="2">
        <f t="shared" si="8"/>
        <v>5.9267892784009561E-2</v>
      </c>
      <c r="G75" s="2">
        <f t="shared" si="8"/>
        <v>2.2119214965667685E-3</v>
      </c>
      <c r="H75" s="2">
        <f t="shared" si="3"/>
        <v>26.794754188158194</v>
      </c>
      <c r="I75" s="2">
        <f t="shared" si="4"/>
        <v>96.402198798987598</v>
      </c>
    </row>
    <row r="76" spans="1:9" ht="13.5" x14ac:dyDescent="0.25">
      <c r="A76" s="3">
        <f>TITRES_STAT!B79</f>
        <v>42417</v>
      </c>
      <c r="B76" s="5">
        <f>TITRES_STAT!D79</f>
        <v>2.3098000000000001</v>
      </c>
      <c r="C76" s="2">
        <f t="shared" si="9"/>
        <v>9.6600000000000019E-2</v>
      </c>
      <c r="D76" s="2">
        <f t="shared" si="10"/>
        <v>9.6600000000000019E-2</v>
      </c>
      <c r="E76" s="2">
        <f t="shared" si="11"/>
        <v>0</v>
      </c>
      <c r="F76" s="2">
        <f t="shared" si="8"/>
        <v>6.1934471870866023E-2</v>
      </c>
      <c r="G76" s="2">
        <f t="shared" si="8"/>
        <v>2.0539271039548565E-3</v>
      </c>
      <c r="H76" s="2">
        <f t="shared" si="3"/>
        <v>30.154172342149142</v>
      </c>
      <c r="I76" s="2">
        <f t="shared" si="4"/>
        <v>96.79015706462188</v>
      </c>
    </row>
    <row r="77" spans="1:9" ht="13.5" x14ac:dyDescent="0.25">
      <c r="A77" s="3">
        <f>TITRES_STAT!B80</f>
        <v>42418</v>
      </c>
      <c r="B77" s="5">
        <f>TITRES_STAT!D80</f>
        <v>2.4064000000000001</v>
      </c>
      <c r="C77" s="2">
        <f t="shared" si="9"/>
        <v>9.6600000000000019E-2</v>
      </c>
      <c r="D77" s="2">
        <f t="shared" si="10"/>
        <v>9.6600000000000019E-2</v>
      </c>
      <c r="E77" s="2">
        <f t="shared" si="11"/>
        <v>0</v>
      </c>
      <c r="F77" s="2">
        <f t="shared" ref="F77:G92" si="12">((F76*13)+D77)/14</f>
        <v>6.4410581022947028E-2</v>
      </c>
      <c r="G77" s="2">
        <f t="shared" si="12"/>
        <v>1.9072180251009381E-3</v>
      </c>
      <c r="H77" s="2">
        <f t="shared" si="3"/>
        <v>33.772007277216325</v>
      </c>
      <c r="I77" s="2">
        <f t="shared" si="4"/>
        <v>97.124123459345896</v>
      </c>
    </row>
    <row r="78" spans="1:9" ht="13.5" x14ac:dyDescent="0.25">
      <c r="A78" s="3">
        <f>TITRES_STAT!B81</f>
        <v>42419</v>
      </c>
      <c r="B78" s="5">
        <f>TITRES_STAT!D81</f>
        <v>2.2614999999999998</v>
      </c>
      <c r="C78" s="2">
        <f t="shared" si="9"/>
        <v>-0.14490000000000025</v>
      </c>
      <c r="D78" s="2">
        <f t="shared" si="10"/>
        <v>0</v>
      </c>
      <c r="E78" s="2">
        <f t="shared" si="11"/>
        <v>0.14490000000000025</v>
      </c>
      <c r="F78" s="2">
        <f t="shared" si="12"/>
        <v>5.9809825235593674E-2</v>
      </c>
      <c r="G78" s="2">
        <f t="shared" si="12"/>
        <v>1.2120988166165175E-2</v>
      </c>
      <c r="H78" s="2">
        <f t="shared" si="3"/>
        <v>4.9344017513809888</v>
      </c>
      <c r="I78" s="2">
        <f t="shared" si="4"/>
        <v>83.149101764684346</v>
      </c>
    </row>
    <row r="79" spans="1:9" ht="13.5" x14ac:dyDescent="0.25">
      <c r="A79" s="3">
        <f>TITRES_STAT!B82</f>
        <v>42422</v>
      </c>
      <c r="B79" s="5">
        <f>TITRES_STAT!D82</f>
        <v>2.1326999999999998</v>
      </c>
      <c r="C79" s="2">
        <f t="shared" si="9"/>
        <v>-0.12880000000000003</v>
      </c>
      <c r="D79" s="2">
        <f t="shared" si="10"/>
        <v>0</v>
      </c>
      <c r="E79" s="2">
        <f t="shared" si="11"/>
        <v>0.12880000000000003</v>
      </c>
      <c r="F79" s="2">
        <f t="shared" si="12"/>
        <v>5.5537694861622695E-2</v>
      </c>
      <c r="G79" s="2">
        <f t="shared" si="12"/>
        <v>2.045520329715338E-2</v>
      </c>
      <c r="H79" s="2">
        <f t="shared" si="3"/>
        <v>2.7150888727344755</v>
      </c>
      <c r="I79" s="2">
        <f t="shared" si="4"/>
        <v>73.082743528987123</v>
      </c>
    </row>
    <row r="80" spans="1:9" ht="13.5" x14ac:dyDescent="0.25">
      <c r="A80" s="3">
        <f>TITRES_STAT!B83</f>
        <v>42423</v>
      </c>
      <c r="B80" s="5">
        <f>TITRES_STAT!D83</f>
        <v>2.0442</v>
      </c>
      <c r="C80" s="2">
        <f t="shared" si="9"/>
        <v>-8.8499999999999801E-2</v>
      </c>
      <c r="D80" s="2">
        <f t="shared" si="10"/>
        <v>0</v>
      </c>
      <c r="E80" s="2">
        <f t="shared" si="11"/>
        <v>8.8499999999999801E-2</v>
      </c>
      <c r="F80" s="2">
        <f t="shared" si="12"/>
        <v>5.1570716657221072E-2</v>
      </c>
      <c r="G80" s="2">
        <f t="shared" si="12"/>
        <v>2.5315545918785268E-2</v>
      </c>
      <c r="H80" s="2">
        <f t="shared" si="3"/>
        <v>2.0371165142029701</v>
      </c>
      <c r="I80" s="2">
        <f t="shared" si="4"/>
        <v>67.074032381585141</v>
      </c>
    </row>
    <row r="81" spans="1:9" ht="13.5" x14ac:dyDescent="0.25">
      <c r="A81" s="3">
        <f>TITRES_STAT!B84</f>
        <v>42424</v>
      </c>
      <c r="B81" s="5">
        <f>TITRES_STAT!D84</f>
        <v>1.9557</v>
      </c>
      <c r="C81" s="2">
        <f t="shared" si="9"/>
        <v>-8.8500000000000023E-2</v>
      </c>
      <c r="D81" s="2">
        <f t="shared" si="10"/>
        <v>0</v>
      </c>
      <c r="E81" s="2">
        <f t="shared" si="11"/>
        <v>8.8500000000000023E-2</v>
      </c>
      <c r="F81" s="2">
        <f t="shared" si="12"/>
        <v>4.7887094038848131E-2</v>
      </c>
      <c r="G81" s="2">
        <f t="shared" si="12"/>
        <v>2.9828721210300609E-2</v>
      </c>
      <c r="H81" s="2">
        <f t="shared" ref="H81:H144" si="13">F81/G81</f>
        <v>1.6054021793703819</v>
      </c>
      <c r="I81" s="2">
        <f t="shared" ref="I81:I144" si="14">IF(G81=0,100,100-(100/(1+H81)))</f>
        <v>61.618209736753244</v>
      </c>
    </row>
    <row r="82" spans="1:9" ht="13.5" x14ac:dyDescent="0.25">
      <c r="A82" s="3">
        <f>TITRES_STAT!B85</f>
        <v>42425</v>
      </c>
      <c r="B82" s="5">
        <f>TITRES_STAT!D85</f>
        <v>1.8752</v>
      </c>
      <c r="C82" s="2">
        <f t="shared" si="9"/>
        <v>-8.0500000000000016E-2</v>
      </c>
      <c r="D82" s="2">
        <f t="shared" si="10"/>
        <v>0</v>
      </c>
      <c r="E82" s="2">
        <f t="shared" si="11"/>
        <v>8.0500000000000016E-2</v>
      </c>
      <c r="F82" s="2">
        <f t="shared" si="12"/>
        <v>4.446658732178755E-2</v>
      </c>
      <c r="G82" s="2">
        <f t="shared" si="12"/>
        <v>3.3448098266707707E-2</v>
      </c>
      <c r="H82" s="2">
        <f t="shared" si="13"/>
        <v>1.3294204940209413</v>
      </c>
      <c r="I82" s="2">
        <f t="shared" si="14"/>
        <v>57.070867944763172</v>
      </c>
    </row>
    <row r="83" spans="1:9" ht="13.5" x14ac:dyDescent="0.25">
      <c r="A83" s="3">
        <f>TITRES_STAT!B86</f>
        <v>42426</v>
      </c>
      <c r="B83" s="5">
        <f>TITRES_STAT!D86</f>
        <v>1.9718</v>
      </c>
      <c r="C83" s="2">
        <f t="shared" si="9"/>
        <v>9.6600000000000019E-2</v>
      </c>
      <c r="D83" s="2">
        <f t="shared" si="10"/>
        <v>9.6600000000000019E-2</v>
      </c>
      <c r="E83" s="2">
        <f t="shared" si="11"/>
        <v>0</v>
      </c>
      <c r="F83" s="2">
        <f t="shared" si="12"/>
        <v>4.819040251308844E-2</v>
      </c>
      <c r="G83" s="2">
        <f t="shared" si="12"/>
        <v>3.1058948390514297E-2</v>
      </c>
      <c r="H83" s="2">
        <f t="shared" si="13"/>
        <v>1.5515786918209458</v>
      </c>
      <c r="I83" s="2">
        <f t="shared" si="14"/>
        <v>60.808576932959667</v>
      </c>
    </row>
    <row r="84" spans="1:9" ht="13.5" x14ac:dyDescent="0.25">
      <c r="A84" s="3">
        <f>TITRES_STAT!B87</f>
        <v>42429</v>
      </c>
      <c r="B84" s="5">
        <f>TITRES_STAT!D87</f>
        <v>2.0844999999999998</v>
      </c>
      <c r="C84" s="2">
        <f t="shared" si="9"/>
        <v>0.1126999999999998</v>
      </c>
      <c r="D84" s="2">
        <f t="shared" si="10"/>
        <v>0.1126999999999998</v>
      </c>
      <c r="E84" s="2">
        <f t="shared" si="11"/>
        <v>0</v>
      </c>
      <c r="F84" s="2">
        <f t="shared" si="12"/>
        <v>5.2798230905010679E-2</v>
      </c>
      <c r="G84" s="2">
        <f t="shared" si="12"/>
        <v>2.8840452076906133E-2</v>
      </c>
      <c r="H84" s="2">
        <f t="shared" si="13"/>
        <v>1.830700530082489</v>
      </c>
      <c r="I84" s="2">
        <f t="shared" si="14"/>
        <v>64.673055684528407</v>
      </c>
    </row>
    <row r="85" spans="1:9" ht="13.5" x14ac:dyDescent="0.25">
      <c r="A85" s="3">
        <f>TITRES_STAT!B88</f>
        <v>42430</v>
      </c>
      <c r="B85" s="5">
        <f>TITRES_STAT!D88</f>
        <v>2.0522999999999998</v>
      </c>
      <c r="C85" s="2">
        <f t="shared" si="9"/>
        <v>-3.2200000000000006E-2</v>
      </c>
      <c r="D85" s="2">
        <f t="shared" si="10"/>
        <v>0</v>
      </c>
      <c r="E85" s="2">
        <f t="shared" si="11"/>
        <v>3.2200000000000006E-2</v>
      </c>
      <c r="F85" s="2">
        <f t="shared" si="12"/>
        <v>4.9026928697509915E-2</v>
      </c>
      <c r="G85" s="2">
        <f t="shared" si="12"/>
        <v>2.9080419785698555E-2</v>
      </c>
      <c r="H85" s="2">
        <f t="shared" si="13"/>
        <v>1.6859085618021528</v>
      </c>
      <c r="I85" s="2">
        <f t="shared" si="14"/>
        <v>62.76865064501547</v>
      </c>
    </row>
    <row r="86" spans="1:9" ht="13.5" x14ac:dyDescent="0.25">
      <c r="A86" s="3">
        <f>TITRES_STAT!B89</f>
        <v>42431</v>
      </c>
      <c r="B86" s="5">
        <f>TITRES_STAT!D89</f>
        <v>2.012</v>
      </c>
      <c r="C86" s="2">
        <f t="shared" si="9"/>
        <v>-4.029999999999978E-2</v>
      </c>
      <c r="D86" s="2">
        <f t="shared" si="10"/>
        <v>0</v>
      </c>
      <c r="E86" s="2">
        <f t="shared" si="11"/>
        <v>4.029999999999978E-2</v>
      </c>
      <c r="F86" s="2">
        <f t="shared" si="12"/>
        <v>4.552500521911635E-2</v>
      </c>
      <c r="G86" s="2">
        <f t="shared" si="12"/>
        <v>2.9881818372434359E-2</v>
      </c>
      <c r="H86" s="2">
        <f t="shared" si="13"/>
        <v>1.5235018381984631</v>
      </c>
      <c r="I86" s="2">
        <f t="shared" si="14"/>
        <v>60.372527379892716</v>
      </c>
    </row>
    <row r="87" spans="1:9" ht="13.5" x14ac:dyDescent="0.25">
      <c r="A87" s="3">
        <f>TITRES_STAT!B90</f>
        <v>42432</v>
      </c>
      <c r="B87" s="5">
        <f>TITRES_STAT!D90</f>
        <v>2.0924999999999998</v>
      </c>
      <c r="C87" s="2">
        <f t="shared" si="9"/>
        <v>8.0499999999999794E-2</v>
      </c>
      <c r="D87" s="2">
        <f t="shared" si="10"/>
        <v>8.0499999999999794E-2</v>
      </c>
      <c r="E87" s="2">
        <f t="shared" si="11"/>
        <v>0</v>
      </c>
      <c r="F87" s="2">
        <f t="shared" si="12"/>
        <v>4.8023219132036596E-2</v>
      </c>
      <c r="G87" s="2">
        <f t="shared" si="12"/>
        <v>2.7747402774403331E-2</v>
      </c>
      <c r="H87" s="2">
        <f t="shared" si="13"/>
        <v>1.7307284405132677</v>
      </c>
      <c r="I87" s="2">
        <f t="shared" si="14"/>
        <v>63.37973468310016</v>
      </c>
    </row>
    <row r="88" spans="1:9" ht="13.5" x14ac:dyDescent="0.25">
      <c r="A88" s="3">
        <f>TITRES_STAT!B91</f>
        <v>42433</v>
      </c>
      <c r="B88" s="5">
        <f>TITRES_STAT!D91</f>
        <v>2.1086</v>
      </c>
      <c r="C88" s="2">
        <f t="shared" si="9"/>
        <v>1.6100000000000225E-2</v>
      </c>
      <c r="D88" s="2">
        <f t="shared" si="10"/>
        <v>1.6100000000000225E-2</v>
      </c>
      <c r="E88" s="2">
        <f t="shared" si="11"/>
        <v>0</v>
      </c>
      <c r="F88" s="2">
        <f t="shared" si="12"/>
        <v>4.5742989194034002E-2</v>
      </c>
      <c r="G88" s="2">
        <f t="shared" si="12"/>
        <v>2.5765445433374522E-2</v>
      </c>
      <c r="H88" s="2">
        <f t="shared" si="13"/>
        <v>1.7753618625503034</v>
      </c>
      <c r="I88" s="2">
        <f t="shared" si="14"/>
        <v>63.968662483489936</v>
      </c>
    </row>
    <row r="89" spans="1:9" ht="13.5" x14ac:dyDescent="0.25">
      <c r="A89" s="3">
        <f>TITRES_STAT!B92</f>
        <v>42436</v>
      </c>
      <c r="B89" s="5">
        <f>TITRES_STAT!D92</f>
        <v>1.9879</v>
      </c>
      <c r="C89" s="2">
        <f t="shared" si="9"/>
        <v>-0.12070000000000003</v>
      </c>
      <c r="D89" s="2">
        <f t="shared" si="10"/>
        <v>0</v>
      </c>
      <c r="E89" s="2">
        <f t="shared" si="11"/>
        <v>0.12070000000000003</v>
      </c>
      <c r="F89" s="2">
        <f t="shared" si="12"/>
        <v>4.2475632823031573E-2</v>
      </c>
      <c r="G89" s="2">
        <f t="shared" si="12"/>
        <v>3.2546485045276345E-2</v>
      </c>
      <c r="H89" s="2">
        <f t="shared" si="13"/>
        <v>1.3050758865033354</v>
      </c>
      <c r="I89" s="2">
        <f t="shared" si="14"/>
        <v>56.617480324392211</v>
      </c>
    </row>
    <row r="90" spans="1:9" ht="13.5" x14ac:dyDescent="0.25">
      <c r="A90" s="3">
        <f>TITRES_STAT!B93</f>
        <v>42437</v>
      </c>
      <c r="B90" s="5">
        <f>TITRES_STAT!D93</f>
        <v>1.8752</v>
      </c>
      <c r="C90" s="2">
        <f t="shared" si="9"/>
        <v>-0.11270000000000002</v>
      </c>
      <c r="D90" s="2">
        <f t="shared" si="10"/>
        <v>0</v>
      </c>
      <c r="E90" s="2">
        <f t="shared" si="11"/>
        <v>0.11270000000000002</v>
      </c>
      <c r="F90" s="2">
        <f t="shared" si="12"/>
        <v>3.9441659049957889E-2</v>
      </c>
      <c r="G90" s="2">
        <f t="shared" si="12"/>
        <v>3.8271736113470893E-2</v>
      </c>
      <c r="H90" s="2">
        <f t="shared" si="13"/>
        <v>1.0305688493727674</v>
      </c>
      <c r="I90" s="2">
        <f t="shared" si="14"/>
        <v>50.752716397235432</v>
      </c>
    </row>
    <row r="91" spans="1:9" ht="13.5" x14ac:dyDescent="0.25">
      <c r="A91" s="3">
        <f>TITRES_STAT!B94</f>
        <v>42438</v>
      </c>
      <c r="B91" s="5">
        <f>TITRES_STAT!D94</f>
        <v>1.8591</v>
      </c>
      <c r="C91" s="2">
        <f t="shared" si="9"/>
        <v>-1.6100000000000003E-2</v>
      </c>
      <c r="D91" s="2">
        <f t="shared" si="10"/>
        <v>0</v>
      </c>
      <c r="E91" s="2">
        <f t="shared" si="11"/>
        <v>1.6100000000000003E-2</v>
      </c>
      <c r="F91" s="2">
        <f t="shared" si="12"/>
        <v>3.6624397689246614E-2</v>
      </c>
      <c r="G91" s="2">
        <f t="shared" si="12"/>
        <v>3.6688040676794396E-2</v>
      </c>
      <c r="H91" s="2">
        <f t="shared" si="13"/>
        <v>0.99826529336607395</v>
      </c>
      <c r="I91" s="2">
        <f t="shared" si="14"/>
        <v>49.956594686409133</v>
      </c>
    </row>
    <row r="92" spans="1:9" ht="13.5" x14ac:dyDescent="0.25">
      <c r="A92" s="3">
        <f>TITRES_STAT!B95</f>
        <v>42439</v>
      </c>
      <c r="B92" s="5">
        <f>TITRES_STAT!D95</f>
        <v>1.7464</v>
      </c>
      <c r="C92" s="2">
        <f t="shared" si="9"/>
        <v>-0.11270000000000002</v>
      </c>
      <c r="D92" s="2">
        <f t="shared" si="10"/>
        <v>0</v>
      </c>
      <c r="E92" s="2">
        <f t="shared" si="11"/>
        <v>0.11270000000000002</v>
      </c>
      <c r="F92" s="2">
        <f t="shared" si="12"/>
        <v>3.4008369282871855E-2</v>
      </c>
      <c r="G92" s="2">
        <f t="shared" si="12"/>
        <v>4.2117466342737657E-2</v>
      </c>
      <c r="H92" s="2">
        <f t="shared" si="13"/>
        <v>0.80746474648126454</v>
      </c>
      <c r="I92" s="2">
        <f t="shared" si="14"/>
        <v>44.673886340146908</v>
      </c>
    </row>
    <row r="93" spans="1:9" ht="13.5" x14ac:dyDescent="0.25">
      <c r="A93" s="3">
        <f>TITRES_STAT!B96</f>
        <v>42440</v>
      </c>
      <c r="B93" s="5">
        <f>TITRES_STAT!D96</f>
        <v>1.7544999999999999</v>
      </c>
      <c r="C93" s="2">
        <f t="shared" si="9"/>
        <v>8.0999999999999961E-3</v>
      </c>
      <c r="D93" s="2">
        <f t="shared" si="10"/>
        <v>8.0999999999999961E-3</v>
      </c>
      <c r="E93" s="2">
        <f t="shared" si="11"/>
        <v>0</v>
      </c>
      <c r="F93" s="2">
        <f t="shared" ref="F93:G108" si="15">((F92*13)+D93)/14</f>
        <v>3.2157771476952438E-2</v>
      </c>
      <c r="G93" s="2">
        <f t="shared" si="15"/>
        <v>3.9109075889684972E-2</v>
      </c>
      <c r="H93" s="2">
        <f t="shared" si="13"/>
        <v>0.82225853578488817</v>
      </c>
      <c r="I93" s="2">
        <f t="shared" si="14"/>
        <v>45.123044817058449</v>
      </c>
    </row>
    <row r="94" spans="1:9" ht="13.5" x14ac:dyDescent="0.25">
      <c r="A94" s="3">
        <f>TITRES_STAT!B97</f>
        <v>42443</v>
      </c>
      <c r="B94" s="5">
        <f>TITRES_STAT!D97</f>
        <v>1.8591</v>
      </c>
      <c r="C94" s="2">
        <f t="shared" si="9"/>
        <v>0.10460000000000003</v>
      </c>
      <c r="D94" s="2">
        <f t="shared" si="10"/>
        <v>0.10460000000000003</v>
      </c>
      <c r="E94" s="2">
        <f t="shared" si="11"/>
        <v>0</v>
      </c>
      <c r="F94" s="2">
        <f t="shared" si="15"/>
        <v>3.7332216371455833E-2</v>
      </c>
      <c r="G94" s="2">
        <f t="shared" si="15"/>
        <v>3.631557046899319E-2</v>
      </c>
      <c r="H94" s="2">
        <f t="shared" si="13"/>
        <v>1.0279947661384163</v>
      </c>
      <c r="I94" s="2">
        <f t="shared" si="14"/>
        <v>50.690208047028698</v>
      </c>
    </row>
    <row r="95" spans="1:9" ht="13.5" x14ac:dyDescent="0.25">
      <c r="A95" s="3">
        <f>TITRES_STAT!B98</f>
        <v>42444</v>
      </c>
      <c r="B95" s="5">
        <f>TITRES_STAT!D98</f>
        <v>1.9637</v>
      </c>
      <c r="C95" s="2">
        <f t="shared" si="9"/>
        <v>0.10460000000000003</v>
      </c>
      <c r="D95" s="2">
        <f t="shared" si="10"/>
        <v>0.10460000000000003</v>
      </c>
      <c r="E95" s="2">
        <f t="shared" si="11"/>
        <v>0</v>
      </c>
      <c r="F95" s="2">
        <f t="shared" si="15"/>
        <v>4.213705805920899E-2</v>
      </c>
      <c r="G95" s="2">
        <f t="shared" si="15"/>
        <v>3.3721601149779387E-2</v>
      </c>
      <c r="H95" s="2">
        <f t="shared" si="13"/>
        <v>1.2495568603652931</v>
      </c>
      <c r="I95" s="2">
        <f t="shared" si="14"/>
        <v>55.546800455729951</v>
      </c>
    </row>
    <row r="96" spans="1:9" ht="13.5" x14ac:dyDescent="0.25">
      <c r="A96" s="3">
        <f>TITRES_STAT!B99</f>
        <v>42445</v>
      </c>
      <c r="B96" s="5">
        <f>TITRES_STAT!D99</f>
        <v>1.9718</v>
      </c>
      <c r="C96" s="2">
        <f t="shared" si="9"/>
        <v>8.0999999999999961E-3</v>
      </c>
      <c r="D96" s="2">
        <f t="shared" si="10"/>
        <v>8.0999999999999961E-3</v>
      </c>
      <c r="E96" s="2">
        <f t="shared" si="11"/>
        <v>0</v>
      </c>
      <c r="F96" s="2">
        <f t="shared" si="15"/>
        <v>3.9705839626408349E-2</v>
      </c>
      <c r="G96" s="2">
        <f t="shared" si="15"/>
        <v>3.1312915353366576E-2</v>
      </c>
      <c r="H96" s="2">
        <f t="shared" si="13"/>
        <v>1.2680339463230279</v>
      </c>
      <c r="I96" s="2">
        <f t="shared" si="14"/>
        <v>55.908949175067875</v>
      </c>
    </row>
    <row r="97" spans="1:9" ht="13.5" x14ac:dyDescent="0.25">
      <c r="A97" s="3">
        <f>TITRES_STAT!B100</f>
        <v>42446</v>
      </c>
      <c r="B97" s="5">
        <f>TITRES_STAT!D100</f>
        <v>1.8913</v>
      </c>
      <c r="C97" s="2">
        <f t="shared" si="9"/>
        <v>-8.0500000000000016E-2</v>
      </c>
      <c r="D97" s="2">
        <f t="shared" si="10"/>
        <v>0</v>
      </c>
      <c r="E97" s="2">
        <f t="shared" si="11"/>
        <v>8.0500000000000016E-2</v>
      </c>
      <c r="F97" s="2">
        <f t="shared" si="15"/>
        <v>3.6869708224522034E-2</v>
      </c>
      <c r="G97" s="2">
        <f t="shared" si="15"/>
        <v>3.4826278542411819E-2</v>
      </c>
      <c r="H97" s="2">
        <f t="shared" si="13"/>
        <v>1.0586749365029544</v>
      </c>
      <c r="I97" s="2">
        <f t="shared" si="14"/>
        <v>51.425065595897927</v>
      </c>
    </row>
    <row r="98" spans="1:9" ht="13.5" x14ac:dyDescent="0.25">
      <c r="A98" s="3">
        <f>TITRES_STAT!B101</f>
        <v>42447</v>
      </c>
      <c r="B98" s="5">
        <f>TITRES_STAT!D101</f>
        <v>1.8913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3.4236157637056175E-2</v>
      </c>
      <c r="G98" s="2">
        <f t="shared" si="15"/>
        <v>3.2338687217953833E-2</v>
      </c>
      <c r="H98" s="2">
        <f t="shared" si="13"/>
        <v>1.0586749365029544</v>
      </c>
      <c r="I98" s="2">
        <f t="shared" si="14"/>
        <v>51.425065595897927</v>
      </c>
    </row>
    <row r="99" spans="1:9" ht="13.5" x14ac:dyDescent="0.25">
      <c r="A99" s="3">
        <f>TITRES_STAT!B102</f>
        <v>42450</v>
      </c>
      <c r="B99" s="5">
        <f>TITRES_STAT!D102</f>
        <v>1.7786</v>
      </c>
      <c r="C99" s="2">
        <f t="shared" si="9"/>
        <v>-0.11270000000000002</v>
      </c>
      <c r="D99" s="2">
        <f t="shared" si="10"/>
        <v>0</v>
      </c>
      <c r="E99" s="2">
        <f t="shared" si="11"/>
        <v>0.11270000000000002</v>
      </c>
      <c r="F99" s="2">
        <f t="shared" si="15"/>
        <v>3.1790717805837879E-2</v>
      </c>
      <c r="G99" s="2">
        <f t="shared" si="15"/>
        <v>3.807878098809999E-2</v>
      </c>
      <c r="H99" s="2">
        <f t="shared" si="13"/>
        <v>0.83486700416625215</v>
      </c>
      <c r="I99" s="2">
        <f t="shared" si="14"/>
        <v>45.500137190902763</v>
      </c>
    </row>
    <row r="100" spans="1:9" ht="13.5" x14ac:dyDescent="0.25">
      <c r="A100" s="3">
        <f>TITRES_STAT!B103</f>
        <v>42451</v>
      </c>
      <c r="B100" s="5">
        <f>TITRES_STAT!D103</f>
        <v>1.843</v>
      </c>
      <c r="C100" s="2">
        <f t="shared" si="9"/>
        <v>6.4400000000000013E-2</v>
      </c>
      <c r="D100" s="2">
        <f t="shared" si="10"/>
        <v>6.4400000000000013E-2</v>
      </c>
      <c r="E100" s="2">
        <f t="shared" si="11"/>
        <v>0</v>
      </c>
      <c r="F100" s="2">
        <f t="shared" si="15"/>
        <v>3.4119952248278032E-2</v>
      </c>
      <c r="G100" s="2">
        <f t="shared" si="15"/>
        <v>3.5358868060378565E-2</v>
      </c>
      <c r="H100" s="2">
        <f t="shared" si="13"/>
        <v>0.96496166647685189</v>
      </c>
      <c r="I100" s="2">
        <f t="shared" si="14"/>
        <v>49.108421957514025</v>
      </c>
    </row>
    <row r="101" spans="1:9" ht="13.5" x14ac:dyDescent="0.25">
      <c r="A101" s="3">
        <f>TITRES_STAT!B104</f>
        <v>42452</v>
      </c>
      <c r="B101" s="5">
        <f>TITRES_STAT!D104</f>
        <v>1.8028</v>
      </c>
      <c r="C101" s="2">
        <f t="shared" si="9"/>
        <v>-4.0200000000000014E-2</v>
      </c>
      <c r="D101" s="2">
        <f t="shared" si="10"/>
        <v>0</v>
      </c>
      <c r="E101" s="2">
        <f t="shared" si="11"/>
        <v>4.0200000000000014E-2</v>
      </c>
      <c r="F101" s="2">
        <f t="shared" si="15"/>
        <v>3.1682812801972458E-2</v>
      </c>
      <c r="G101" s="2">
        <f t="shared" si="15"/>
        <v>3.5704663198922952E-2</v>
      </c>
      <c r="H101" s="2">
        <f t="shared" si="13"/>
        <v>0.88735783965967185</v>
      </c>
      <c r="I101" s="2">
        <f t="shared" si="14"/>
        <v>47.015876958429892</v>
      </c>
    </row>
    <row r="102" spans="1:9" ht="13.5" x14ac:dyDescent="0.25">
      <c r="A102" s="3">
        <f>TITRES_STAT!B105</f>
        <v>42453</v>
      </c>
      <c r="B102" s="5">
        <f>TITRES_STAT!D105</f>
        <v>1.8511</v>
      </c>
      <c r="C102" s="2">
        <f t="shared" si="9"/>
        <v>4.830000000000001E-2</v>
      </c>
      <c r="D102" s="2">
        <f t="shared" si="10"/>
        <v>4.830000000000001E-2</v>
      </c>
      <c r="E102" s="2">
        <f t="shared" si="11"/>
        <v>0</v>
      </c>
      <c r="F102" s="2">
        <f t="shared" si="15"/>
        <v>3.2869754744688714E-2</v>
      </c>
      <c r="G102" s="2">
        <f t="shared" si="15"/>
        <v>3.3154330113285599E-2</v>
      </c>
      <c r="H102" s="2">
        <f t="shared" si="13"/>
        <v>0.99141664549926012</v>
      </c>
      <c r="I102" s="2">
        <f t="shared" si="14"/>
        <v>49.784491243453779</v>
      </c>
    </row>
    <row r="103" spans="1:9" ht="13.5" x14ac:dyDescent="0.25">
      <c r="A103" s="3">
        <f>TITRES_STAT!B106</f>
        <v>42454</v>
      </c>
      <c r="B103" s="5">
        <f>TITRES_STAT!D106</f>
        <v>1.8028</v>
      </c>
      <c r="C103" s="2">
        <f t="shared" si="9"/>
        <v>-4.830000000000001E-2</v>
      </c>
      <c r="D103" s="2">
        <f t="shared" si="10"/>
        <v>0</v>
      </c>
      <c r="E103" s="2">
        <f t="shared" si="11"/>
        <v>4.830000000000001E-2</v>
      </c>
      <c r="F103" s="2">
        <f t="shared" si="15"/>
        <v>3.0521915120068095E-2</v>
      </c>
      <c r="G103" s="2">
        <f t="shared" si="15"/>
        <v>3.4236163676622342E-2</v>
      </c>
      <c r="H103" s="2">
        <f t="shared" si="13"/>
        <v>0.89151095924072632</v>
      </c>
      <c r="I103" s="2">
        <f t="shared" si="14"/>
        <v>47.132212207672787</v>
      </c>
    </row>
    <row r="104" spans="1:9" ht="13.5" x14ac:dyDescent="0.25">
      <c r="A104" s="3">
        <f>TITRES_STAT!B107</f>
        <v>42457</v>
      </c>
      <c r="B104" s="5">
        <f>TITRES_STAT!D107</f>
        <v>1.7544999999999999</v>
      </c>
      <c r="C104" s="2">
        <f t="shared" si="9"/>
        <v>-4.830000000000001E-2</v>
      </c>
      <c r="D104" s="2">
        <f t="shared" si="10"/>
        <v>0</v>
      </c>
      <c r="E104" s="2">
        <f t="shared" si="11"/>
        <v>4.830000000000001E-2</v>
      </c>
      <c r="F104" s="2">
        <f t="shared" si="15"/>
        <v>2.8341778325777518E-2</v>
      </c>
      <c r="G104" s="2">
        <f t="shared" si="15"/>
        <v>3.5240723414006463E-2</v>
      </c>
      <c r="H104" s="2">
        <f t="shared" si="13"/>
        <v>0.80423372678306171</v>
      </c>
      <c r="I104" s="2">
        <f t="shared" si="14"/>
        <v>44.574808398965345</v>
      </c>
    </row>
    <row r="105" spans="1:9" ht="13.5" x14ac:dyDescent="0.25">
      <c r="A105" s="3">
        <f>TITRES_STAT!B108</f>
        <v>42458</v>
      </c>
      <c r="B105" s="5">
        <f>TITRES_STAT!D108</f>
        <v>1.6819999999999999</v>
      </c>
      <c r="C105" s="2">
        <f t="shared" si="9"/>
        <v>-7.2500000000000009E-2</v>
      </c>
      <c r="D105" s="2">
        <f t="shared" si="10"/>
        <v>0</v>
      </c>
      <c r="E105" s="2">
        <f t="shared" si="11"/>
        <v>7.2500000000000009E-2</v>
      </c>
      <c r="F105" s="2">
        <f t="shared" si="15"/>
        <v>2.631736558822198E-2</v>
      </c>
      <c r="G105" s="2">
        <f t="shared" si="15"/>
        <v>3.7902100313006004E-2</v>
      </c>
      <c r="H105" s="2">
        <f t="shared" si="13"/>
        <v>0.6943511143415777</v>
      </c>
      <c r="I105" s="2">
        <f t="shared" si="14"/>
        <v>40.980355751788878</v>
      </c>
    </row>
    <row r="106" spans="1:9" ht="13.5" x14ac:dyDescent="0.25">
      <c r="A106" s="3">
        <f>TITRES_STAT!B109</f>
        <v>42459</v>
      </c>
      <c r="B106" s="5">
        <f>TITRES_STAT!D109</f>
        <v>1.7786</v>
      </c>
      <c r="C106" s="2">
        <f t="shared" si="9"/>
        <v>9.6600000000000019E-2</v>
      </c>
      <c r="D106" s="2">
        <f t="shared" si="10"/>
        <v>9.6600000000000019E-2</v>
      </c>
      <c r="E106" s="2">
        <f t="shared" si="11"/>
        <v>0</v>
      </c>
      <c r="F106" s="2">
        <f t="shared" si="15"/>
        <v>3.133755376049184E-2</v>
      </c>
      <c r="G106" s="2">
        <f t="shared" si="15"/>
        <v>3.5194807433505573E-2</v>
      </c>
      <c r="H106" s="2">
        <f t="shared" si="13"/>
        <v>0.89040276238756699</v>
      </c>
      <c r="I106" s="2">
        <f t="shared" si="14"/>
        <v>47.101219914797092</v>
      </c>
    </row>
    <row r="107" spans="1:9" ht="13.5" x14ac:dyDescent="0.25">
      <c r="A107" s="3">
        <f>TITRES_STAT!B110</f>
        <v>42460</v>
      </c>
      <c r="B107" s="5">
        <f>TITRES_STAT!D110</f>
        <v>1.8511</v>
      </c>
      <c r="C107" s="2">
        <f t="shared" si="9"/>
        <v>7.2500000000000009E-2</v>
      </c>
      <c r="D107" s="2">
        <f t="shared" si="10"/>
        <v>7.2500000000000009E-2</v>
      </c>
      <c r="E107" s="2">
        <f t="shared" si="11"/>
        <v>0</v>
      </c>
      <c r="F107" s="2">
        <f t="shared" si="15"/>
        <v>3.4277728491885283E-2</v>
      </c>
      <c r="G107" s="2">
        <f t="shared" si="15"/>
        <v>3.26808926168266E-2</v>
      </c>
      <c r="H107" s="2">
        <f t="shared" si="13"/>
        <v>1.0488614522798105</v>
      </c>
      <c r="I107" s="2">
        <f t="shared" si="14"/>
        <v>51.192404987302616</v>
      </c>
    </row>
    <row r="108" spans="1:9" ht="13.5" x14ac:dyDescent="0.25">
      <c r="A108" s="3">
        <f>TITRES_STAT!B111</f>
        <v>42461</v>
      </c>
      <c r="B108" s="5">
        <f>TITRES_STAT!D111</f>
        <v>1.9315</v>
      </c>
      <c r="C108" s="2">
        <f t="shared" si="9"/>
        <v>8.0400000000000027E-2</v>
      </c>
      <c r="D108" s="2">
        <f t="shared" si="10"/>
        <v>8.0400000000000027E-2</v>
      </c>
      <c r="E108" s="2">
        <f t="shared" si="11"/>
        <v>0</v>
      </c>
      <c r="F108" s="2">
        <f t="shared" si="15"/>
        <v>3.7572176456750629E-2</v>
      </c>
      <c r="G108" s="2">
        <f t="shared" si="15"/>
        <v>3.0346543144196127E-2</v>
      </c>
      <c r="H108" s="2">
        <f t="shared" si="13"/>
        <v>1.2381040001235339</v>
      </c>
      <c r="I108" s="2">
        <f t="shared" si="14"/>
        <v>55.319323858730236</v>
      </c>
    </row>
    <row r="109" spans="1:9" ht="13.5" x14ac:dyDescent="0.25">
      <c r="A109" s="3">
        <f>TITRES_STAT!B112</f>
        <v>42464</v>
      </c>
      <c r="B109" s="5">
        <f>TITRES_STAT!D112</f>
        <v>1.9557</v>
      </c>
      <c r="C109" s="2">
        <f t="shared" si="9"/>
        <v>2.4199999999999999E-2</v>
      </c>
      <c r="D109" s="2">
        <f t="shared" si="10"/>
        <v>2.4199999999999999E-2</v>
      </c>
      <c r="E109" s="2">
        <f t="shared" si="11"/>
        <v>0</v>
      </c>
      <c r="F109" s="2">
        <f t="shared" ref="F109:G124" si="16">((F108*13)+D109)/14</f>
        <v>3.6617020995554153E-2</v>
      </c>
      <c r="G109" s="2">
        <f t="shared" si="16"/>
        <v>2.817893291961069E-2</v>
      </c>
      <c r="H109" s="2">
        <f t="shared" si="13"/>
        <v>1.2994466859343388</v>
      </c>
      <c r="I109" s="2">
        <f t="shared" si="14"/>
        <v>56.511276990374405</v>
      </c>
    </row>
    <row r="110" spans="1:9" ht="13.5" x14ac:dyDescent="0.25">
      <c r="A110" s="3">
        <f>TITRES_STAT!B113</f>
        <v>42465</v>
      </c>
      <c r="B110" s="5">
        <f>TITRES_STAT!D113</f>
        <v>2.0200999999999998</v>
      </c>
      <c r="C110" s="2">
        <f t="shared" si="9"/>
        <v>6.4399999999999791E-2</v>
      </c>
      <c r="D110" s="2">
        <f t="shared" si="10"/>
        <v>6.4399999999999791E-2</v>
      </c>
      <c r="E110" s="2">
        <f t="shared" si="11"/>
        <v>0</v>
      </c>
      <c r="F110" s="2">
        <f t="shared" si="16"/>
        <v>3.8601519495871699E-2</v>
      </c>
      <c r="G110" s="2">
        <f t="shared" si="16"/>
        <v>2.6166151996781354E-2</v>
      </c>
      <c r="H110" s="2">
        <f t="shared" si="13"/>
        <v>1.4752463220660033</v>
      </c>
      <c r="I110" s="2">
        <f t="shared" si="14"/>
        <v>59.599980370222944</v>
      </c>
    </row>
    <row r="111" spans="1:9" ht="13.5" x14ac:dyDescent="0.25">
      <c r="A111" s="3">
        <f>TITRES_STAT!B114</f>
        <v>42466</v>
      </c>
      <c r="B111" s="5">
        <f>TITRES_STAT!D114</f>
        <v>2.1166</v>
      </c>
      <c r="C111" s="2">
        <f t="shared" si="9"/>
        <v>9.6500000000000252E-2</v>
      </c>
      <c r="D111" s="2">
        <f t="shared" si="10"/>
        <v>9.6500000000000252E-2</v>
      </c>
      <c r="E111" s="2">
        <f t="shared" si="11"/>
        <v>0</v>
      </c>
      <c r="F111" s="2">
        <f t="shared" si="16"/>
        <v>4.2737125246166595E-2</v>
      </c>
      <c r="G111" s="2">
        <f t="shared" si="16"/>
        <v>2.4297141139868399E-2</v>
      </c>
      <c r="H111" s="2">
        <f t="shared" si="13"/>
        <v>1.758936370338674</v>
      </c>
      <c r="I111" s="2">
        <f t="shared" si="14"/>
        <v>63.754147766835061</v>
      </c>
    </row>
    <row r="112" spans="1:9" ht="13.5" x14ac:dyDescent="0.25">
      <c r="A112" s="3">
        <f>TITRES_STAT!B115</f>
        <v>42467</v>
      </c>
      <c r="B112" s="5">
        <f>TITRES_STAT!D115</f>
        <v>2.2052</v>
      </c>
      <c r="C112" s="2">
        <f t="shared" si="9"/>
        <v>8.8600000000000012E-2</v>
      </c>
      <c r="D112" s="2">
        <f t="shared" si="10"/>
        <v>8.8600000000000012E-2</v>
      </c>
      <c r="E112" s="2">
        <f t="shared" si="11"/>
        <v>0</v>
      </c>
      <c r="F112" s="2">
        <f t="shared" si="16"/>
        <v>4.6013044871440409E-2</v>
      </c>
      <c r="G112" s="2">
        <f t="shared" si="16"/>
        <v>2.2561631058449227E-2</v>
      </c>
      <c r="H112" s="2">
        <f t="shared" si="13"/>
        <v>2.0394378736287657</v>
      </c>
      <c r="I112" s="2">
        <f t="shared" si="14"/>
        <v>67.099179467481392</v>
      </c>
    </row>
    <row r="113" spans="1:9" ht="13.5" x14ac:dyDescent="0.25">
      <c r="A113" s="3">
        <f>TITRES_STAT!B116</f>
        <v>42468</v>
      </c>
      <c r="B113" s="5">
        <f>TITRES_STAT!D116</f>
        <v>2.3338999999999999</v>
      </c>
      <c r="C113" s="2">
        <f t="shared" si="9"/>
        <v>0.12869999999999981</v>
      </c>
      <c r="D113" s="2">
        <f t="shared" si="10"/>
        <v>0.12869999999999981</v>
      </c>
      <c r="E113" s="2">
        <f t="shared" si="11"/>
        <v>0</v>
      </c>
      <c r="F113" s="2">
        <f t="shared" si="16"/>
        <v>5.1919255952051789E-2</v>
      </c>
      <c r="G113" s="2">
        <f t="shared" si="16"/>
        <v>2.0950085982845708E-2</v>
      </c>
      <c r="H113" s="2">
        <f t="shared" si="13"/>
        <v>2.4782359363376441</v>
      </c>
      <c r="I113" s="2">
        <f t="shared" si="14"/>
        <v>71.249793909813519</v>
      </c>
    </row>
    <row r="114" spans="1:9" ht="13.5" x14ac:dyDescent="0.25">
      <c r="A114" s="3">
        <f>TITRES_STAT!B117</f>
        <v>42471</v>
      </c>
      <c r="B114" s="5">
        <f>TITRES_STAT!D117</f>
        <v>2.4386000000000001</v>
      </c>
      <c r="C114" s="2">
        <f t="shared" si="9"/>
        <v>0.10470000000000024</v>
      </c>
      <c r="D114" s="2">
        <f t="shared" si="10"/>
        <v>0.10470000000000024</v>
      </c>
      <c r="E114" s="2">
        <f t="shared" si="11"/>
        <v>0</v>
      </c>
      <c r="F114" s="2">
        <f t="shared" si="16"/>
        <v>5.568930909833382E-2</v>
      </c>
      <c r="G114" s="2">
        <f t="shared" si="16"/>
        <v>1.9453651269785301E-2</v>
      </c>
      <c r="H114" s="2">
        <f t="shared" si="13"/>
        <v>2.8626661558814113</v>
      </c>
      <c r="I114" s="2">
        <f t="shared" si="14"/>
        <v>74.111146041514104</v>
      </c>
    </row>
    <row r="115" spans="1:9" ht="13.5" x14ac:dyDescent="0.25">
      <c r="A115" s="3">
        <f>TITRES_STAT!B118</f>
        <v>42472</v>
      </c>
      <c r="B115" s="5">
        <f>TITRES_STAT!D118</f>
        <v>2.3338999999999999</v>
      </c>
      <c r="C115" s="2">
        <f t="shared" si="9"/>
        <v>-0.10470000000000024</v>
      </c>
      <c r="D115" s="2">
        <f t="shared" si="10"/>
        <v>0</v>
      </c>
      <c r="E115" s="2">
        <f t="shared" si="11"/>
        <v>0.10470000000000024</v>
      </c>
      <c r="F115" s="2">
        <f t="shared" si="16"/>
        <v>5.1711501305595695E-2</v>
      </c>
      <c r="G115" s="2">
        <f t="shared" si="16"/>
        <v>2.5542676179086368E-2</v>
      </c>
      <c r="H115" s="2">
        <f t="shared" si="13"/>
        <v>2.0245138349260219</v>
      </c>
      <c r="I115" s="2">
        <f t="shared" si="14"/>
        <v>66.936834989731182</v>
      </c>
    </row>
    <row r="116" spans="1:9" ht="13.5" x14ac:dyDescent="0.25">
      <c r="A116" s="3">
        <f>TITRES_STAT!B119</f>
        <v>42473</v>
      </c>
      <c r="B116" s="5">
        <f>TITRES_STAT!D119</f>
        <v>2.3018000000000001</v>
      </c>
      <c r="C116" s="2">
        <f t="shared" si="9"/>
        <v>-3.2099999999999795E-2</v>
      </c>
      <c r="D116" s="2">
        <f t="shared" si="10"/>
        <v>0</v>
      </c>
      <c r="E116" s="2">
        <f t="shared" si="11"/>
        <v>3.2099999999999795E-2</v>
      </c>
      <c r="F116" s="2">
        <f t="shared" si="16"/>
        <v>4.8017822640910292E-2</v>
      </c>
      <c r="G116" s="2">
        <f t="shared" si="16"/>
        <v>2.6011056452008758E-2</v>
      </c>
      <c r="H116" s="2">
        <f t="shared" si="13"/>
        <v>1.8460543011586144</v>
      </c>
      <c r="I116" s="2">
        <f t="shared" si="14"/>
        <v>64.863635961095156</v>
      </c>
    </row>
    <row r="117" spans="1:9" ht="13.5" x14ac:dyDescent="0.25">
      <c r="A117" s="3">
        <f>TITRES_STAT!B120</f>
        <v>42474</v>
      </c>
      <c r="B117" s="5">
        <f>TITRES_STAT!D120</f>
        <v>2.4386000000000001</v>
      </c>
      <c r="C117" s="2">
        <f t="shared" si="9"/>
        <v>0.13680000000000003</v>
      </c>
      <c r="D117" s="2">
        <f t="shared" si="10"/>
        <v>0.13680000000000003</v>
      </c>
      <c r="E117" s="2">
        <f t="shared" si="11"/>
        <v>0</v>
      </c>
      <c r="F117" s="2">
        <f t="shared" si="16"/>
        <v>5.4359406737988128E-2</v>
      </c>
      <c r="G117" s="2">
        <f t="shared" si="16"/>
        <v>2.4153123848293847E-2</v>
      </c>
      <c r="H117" s="2">
        <f t="shared" si="13"/>
        <v>2.2506159898578928</v>
      </c>
      <c r="I117" s="2">
        <f t="shared" si="14"/>
        <v>69.236599982278534</v>
      </c>
    </row>
    <row r="118" spans="1:9" ht="13.5" x14ac:dyDescent="0.25">
      <c r="A118" s="3">
        <f>TITRES_STAT!B121</f>
        <v>42475</v>
      </c>
      <c r="B118" s="5">
        <f>TITRES_STAT!D121</f>
        <v>2.5512000000000001</v>
      </c>
      <c r="C118" s="2">
        <f t="shared" si="9"/>
        <v>0.11260000000000003</v>
      </c>
      <c r="D118" s="2">
        <f t="shared" si="10"/>
        <v>0.11260000000000003</v>
      </c>
      <c r="E118" s="2">
        <f t="shared" si="11"/>
        <v>0</v>
      </c>
      <c r="F118" s="2">
        <f t="shared" si="16"/>
        <v>5.8519449113846121E-2</v>
      </c>
      <c r="G118" s="2">
        <f t="shared" si="16"/>
        <v>2.2427900716272858E-2</v>
      </c>
      <c r="H118" s="2">
        <f t="shared" si="13"/>
        <v>2.6092254399622239</v>
      </c>
      <c r="I118" s="2">
        <f t="shared" si="14"/>
        <v>72.293224221248238</v>
      </c>
    </row>
    <row r="119" spans="1:9" ht="13.5" x14ac:dyDescent="0.25">
      <c r="A119" s="3">
        <f>TITRES_STAT!B122</f>
        <v>42478</v>
      </c>
      <c r="B119" s="5">
        <f>TITRES_STAT!D122</f>
        <v>2.5994999999999999</v>
      </c>
      <c r="C119" s="2">
        <f t="shared" si="9"/>
        <v>4.8299999999999788E-2</v>
      </c>
      <c r="D119" s="2">
        <f t="shared" si="10"/>
        <v>4.8299999999999788E-2</v>
      </c>
      <c r="E119" s="2">
        <f t="shared" si="11"/>
        <v>0</v>
      </c>
      <c r="F119" s="2">
        <f t="shared" si="16"/>
        <v>5.7789488462857093E-2</v>
      </c>
      <c r="G119" s="2">
        <f t="shared" si="16"/>
        <v>2.0825907807967652E-2</v>
      </c>
      <c r="H119" s="2">
        <f t="shared" si="13"/>
        <v>2.7748844850233985</v>
      </c>
      <c r="I119" s="2">
        <f t="shared" si="14"/>
        <v>73.509123154167156</v>
      </c>
    </row>
    <row r="120" spans="1:9" ht="13.5" x14ac:dyDescent="0.25">
      <c r="A120" s="3">
        <f>TITRES_STAT!B123</f>
        <v>42479</v>
      </c>
      <c r="B120" s="5">
        <f>TITRES_STAT!D123</f>
        <v>2.7524000000000002</v>
      </c>
      <c r="C120" s="2">
        <f t="shared" si="9"/>
        <v>0.15290000000000026</v>
      </c>
      <c r="D120" s="2">
        <f t="shared" si="10"/>
        <v>0.15290000000000026</v>
      </c>
      <c r="E120" s="2">
        <f t="shared" si="11"/>
        <v>0</v>
      </c>
      <c r="F120" s="2">
        <f t="shared" si="16"/>
        <v>6.4583096429795886E-2</v>
      </c>
      <c r="G120" s="2">
        <f t="shared" si="16"/>
        <v>1.9338342964541393E-2</v>
      </c>
      <c r="H120" s="2">
        <f t="shared" si="13"/>
        <v>3.3396396241505726</v>
      </c>
      <c r="I120" s="2">
        <f t="shared" si="14"/>
        <v>76.956611916923009</v>
      </c>
    </row>
    <row r="121" spans="1:9" ht="13.5" x14ac:dyDescent="0.25">
      <c r="A121" s="3">
        <f>TITRES_STAT!B124</f>
        <v>42480</v>
      </c>
      <c r="B121" s="5">
        <f>TITRES_STAT!D124</f>
        <v>2.7363</v>
      </c>
      <c r="C121" s="2">
        <f t="shared" si="9"/>
        <v>-1.6100000000000225E-2</v>
      </c>
      <c r="D121" s="2">
        <f t="shared" si="10"/>
        <v>0</v>
      </c>
      <c r="E121" s="2">
        <f t="shared" si="11"/>
        <v>1.6100000000000225E-2</v>
      </c>
      <c r="F121" s="2">
        <f t="shared" si="16"/>
        <v>5.9970018113381894E-2</v>
      </c>
      <c r="G121" s="2">
        <f t="shared" si="16"/>
        <v>1.9107032752788449E-2</v>
      </c>
      <c r="H121" s="2">
        <f t="shared" si="13"/>
        <v>3.1386358567177295</v>
      </c>
      <c r="I121" s="2">
        <f t="shared" si="14"/>
        <v>75.837448989941336</v>
      </c>
    </row>
    <row r="122" spans="1:9" ht="13.5" x14ac:dyDescent="0.25">
      <c r="A122" s="3">
        <f>TITRES_STAT!B125</f>
        <v>42481</v>
      </c>
      <c r="B122" s="5">
        <f>TITRES_STAT!D125</f>
        <v>2.7363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5.5686445390997472E-2</v>
      </c>
      <c r="G122" s="2">
        <f t="shared" si="16"/>
        <v>1.7742244699017844E-2</v>
      </c>
      <c r="H122" s="2">
        <f t="shared" si="13"/>
        <v>3.1386358567177299</v>
      </c>
      <c r="I122" s="2">
        <f t="shared" si="14"/>
        <v>75.837448989941336</v>
      </c>
    </row>
    <row r="123" spans="1:9" ht="13.5" x14ac:dyDescent="0.25">
      <c r="A123" s="3">
        <f>TITRES_STAT!B126</f>
        <v>42482</v>
      </c>
      <c r="B123" s="5">
        <f>TITRES_STAT!D126</f>
        <v>2.7282999999999999</v>
      </c>
      <c r="C123" s="2">
        <f t="shared" si="9"/>
        <v>-8.0000000000000071E-3</v>
      </c>
      <c r="D123" s="2">
        <f t="shared" si="10"/>
        <v>0</v>
      </c>
      <c r="E123" s="2">
        <f t="shared" si="11"/>
        <v>8.0000000000000071E-3</v>
      </c>
      <c r="F123" s="2">
        <f t="shared" si="16"/>
        <v>5.1708842148783365E-2</v>
      </c>
      <c r="G123" s="2">
        <f t="shared" si="16"/>
        <v>1.7046370077659429E-2</v>
      </c>
      <c r="H123" s="2">
        <f t="shared" si="13"/>
        <v>3.0334224772317806</v>
      </c>
      <c r="I123" s="2">
        <f t="shared" si="14"/>
        <v>75.207159536475828</v>
      </c>
    </row>
    <row r="124" spans="1:9" ht="13.5" x14ac:dyDescent="0.25">
      <c r="A124" s="3">
        <f>TITRES_STAT!B127</f>
        <v>42485</v>
      </c>
      <c r="B124" s="5">
        <f>TITRES_STAT!D127</f>
        <v>2.6558999999999999</v>
      </c>
      <c r="C124" s="2">
        <f t="shared" si="9"/>
        <v>-7.240000000000002E-2</v>
      </c>
      <c r="D124" s="2">
        <f t="shared" si="10"/>
        <v>0</v>
      </c>
      <c r="E124" s="2">
        <f t="shared" si="11"/>
        <v>7.240000000000002E-2</v>
      </c>
      <c r="F124" s="2">
        <f t="shared" si="16"/>
        <v>4.8015353423870269E-2</v>
      </c>
      <c r="G124" s="2">
        <f t="shared" si="16"/>
        <v>2.1000200786398044E-2</v>
      </c>
      <c r="H124" s="2">
        <f t="shared" si="13"/>
        <v>2.2864235400534887</v>
      </c>
      <c r="I124" s="2">
        <f t="shared" si="14"/>
        <v>69.571785626154437</v>
      </c>
    </row>
    <row r="125" spans="1:9" ht="13.5" x14ac:dyDescent="0.25">
      <c r="A125" s="3">
        <f>TITRES_STAT!B128</f>
        <v>42486</v>
      </c>
      <c r="B125" s="5">
        <f>TITRES_STAT!D128</f>
        <v>2.7202999999999999</v>
      </c>
      <c r="C125" s="2">
        <f t="shared" si="9"/>
        <v>6.4400000000000013E-2</v>
      </c>
      <c r="D125" s="2">
        <f t="shared" si="10"/>
        <v>6.4400000000000013E-2</v>
      </c>
      <c r="E125" s="2">
        <f t="shared" si="11"/>
        <v>0</v>
      </c>
      <c r="F125" s="2">
        <f t="shared" ref="F125:G140" si="17">((F124*13)+D125)/14</f>
        <v>4.9185685322165253E-2</v>
      </c>
      <c r="G125" s="2">
        <f t="shared" si="17"/>
        <v>1.9500186444512468E-2</v>
      </c>
      <c r="H125" s="2">
        <f t="shared" si="13"/>
        <v>2.5223187204964677</v>
      </c>
      <c r="I125" s="2">
        <f t="shared" si="14"/>
        <v>71.609610618682154</v>
      </c>
    </row>
    <row r="126" spans="1:9" ht="13.5" x14ac:dyDescent="0.25">
      <c r="A126" s="3">
        <f>TITRES_STAT!B129</f>
        <v>42487</v>
      </c>
      <c r="B126" s="5">
        <f>TITRES_STAT!D129</f>
        <v>2.8168000000000002</v>
      </c>
      <c r="C126" s="2">
        <f t="shared" si="9"/>
        <v>9.6500000000000252E-2</v>
      </c>
      <c r="D126" s="2">
        <f t="shared" si="10"/>
        <v>9.6500000000000252E-2</v>
      </c>
      <c r="E126" s="2">
        <f t="shared" si="11"/>
        <v>0</v>
      </c>
      <c r="F126" s="2">
        <f t="shared" si="17"/>
        <v>5.2565279227724901E-2</v>
      </c>
      <c r="G126" s="2">
        <f t="shared" si="17"/>
        <v>1.8107315984190148E-2</v>
      </c>
      <c r="H126" s="2">
        <f t="shared" si="13"/>
        <v>2.9029856922815438</v>
      </c>
      <c r="I126" s="2">
        <f t="shared" si="14"/>
        <v>74.378589140678187</v>
      </c>
    </row>
    <row r="127" spans="1:9" ht="13.5" x14ac:dyDescent="0.25">
      <c r="A127" s="3">
        <f>TITRES_STAT!B130</f>
        <v>42488</v>
      </c>
      <c r="B127" s="5">
        <f>TITRES_STAT!D130</f>
        <v>2.8812000000000002</v>
      </c>
      <c r="C127" s="2">
        <f t="shared" si="9"/>
        <v>6.4400000000000013E-2</v>
      </c>
      <c r="D127" s="2">
        <f t="shared" si="10"/>
        <v>6.4400000000000013E-2</v>
      </c>
      <c r="E127" s="2">
        <f t="shared" si="11"/>
        <v>0</v>
      </c>
      <c r="F127" s="2">
        <f t="shared" si="17"/>
        <v>5.3410616425744552E-2</v>
      </c>
      <c r="G127" s="2">
        <f t="shared" si="17"/>
        <v>1.6813936271033707E-2</v>
      </c>
      <c r="H127" s="2">
        <f t="shared" si="13"/>
        <v>3.1765682684165966</v>
      </c>
      <c r="I127" s="2">
        <f t="shared" si="14"/>
        <v>76.05689801452435</v>
      </c>
    </row>
    <row r="128" spans="1:9" ht="13.5" x14ac:dyDescent="0.25">
      <c r="A128" s="3">
        <f>TITRES_STAT!B131</f>
        <v>42489</v>
      </c>
      <c r="B128" s="5">
        <f>TITRES_STAT!D131</f>
        <v>2.8732000000000002</v>
      </c>
      <c r="C128" s="2">
        <f t="shared" si="9"/>
        <v>-8.0000000000000071E-3</v>
      </c>
      <c r="D128" s="2">
        <f t="shared" si="10"/>
        <v>0</v>
      </c>
      <c r="E128" s="2">
        <f t="shared" si="11"/>
        <v>8.0000000000000071E-3</v>
      </c>
      <c r="F128" s="2">
        <f t="shared" si="17"/>
        <v>4.9595572395334228E-2</v>
      </c>
      <c r="G128" s="2">
        <f t="shared" si="17"/>
        <v>1.6184369394531301E-2</v>
      </c>
      <c r="H128" s="2">
        <f t="shared" si="13"/>
        <v>3.064411790557164</v>
      </c>
      <c r="I128" s="2">
        <f t="shared" si="14"/>
        <v>75.396193802918859</v>
      </c>
    </row>
    <row r="129" spans="1:9" ht="13.5" x14ac:dyDescent="0.25">
      <c r="A129" s="3">
        <f>TITRES_STAT!B132</f>
        <v>42492</v>
      </c>
      <c r="B129" s="5">
        <f>TITRES_STAT!D132</f>
        <v>2.8651</v>
      </c>
      <c r="C129" s="2">
        <f t="shared" si="9"/>
        <v>-8.1000000000002181E-3</v>
      </c>
      <c r="D129" s="2">
        <f t="shared" si="10"/>
        <v>0</v>
      </c>
      <c r="E129" s="2">
        <f t="shared" si="11"/>
        <v>8.1000000000002181E-3</v>
      </c>
      <c r="F129" s="2">
        <f t="shared" si="17"/>
        <v>4.6053031509953213E-2</v>
      </c>
      <c r="G129" s="2">
        <f t="shared" si="17"/>
        <v>1.560691443777908E-2</v>
      </c>
      <c r="H129" s="2">
        <f t="shared" si="13"/>
        <v>2.9508095077701166</v>
      </c>
      <c r="I129" s="2">
        <f t="shared" si="14"/>
        <v>74.688731561638576</v>
      </c>
    </row>
    <row r="130" spans="1:9" ht="13.5" x14ac:dyDescent="0.25">
      <c r="A130" s="3">
        <f>TITRES_STAT!B133</f>
        <v>42493</v>
      </c>
      <c r="B130" s="5">
        <f>TITRES_STAT!D133</f>
        <v>2.8490000000000002</v>
      </c>
      <c r="C130" s="2">
        <f t="shared" si="9"/>
        <v>-1.6099999999999781E-2</v>
      </c>
      <c r="D130" s="2">
        <f t="shared" si="10"/>
        <v>0</v>
      </c>
      <c r="E130" s="2">
        <f t="shared" si="11"/>
        <v>1.6099999999999781E-2</v>
      </c>
      <c r="F130" s="2">
        <f t="shared" si="17"/>
        <v>4.2763529259242268E-2</v>
      </c>
      <c r="G130" s="2">
        <f t="shared" si="17"/>
        <v>1.5642134835080559E-2</v>
      </c>
      <c r="H130" s="2">
        <f t="shared" si="13"/>
        <v>2.733867832627082</v>
      </c>
      <c r="I130" s="2">
        <f t="shared" si="14"/>
        <v>73.218120061405116</v>
      </c>
    </row>
    <row r="131" spans="1:9" ht="13.5" x14ac:dyDescent="0.25">
      <c r="A131" s="3">
        <f>TITRES_STAT!B134</f>
        <v>42494</v>
      </c>
      <c r="B131" s="5">
        <f>TITRES_STAT!D134</f>
        <v>2.7685</v>
      </c>
      <c r="C131" s="2">
        <f t="shared" ref="C131:C194" si="18">B131-B130</f>
        <v>-8.0500000000000238E-2</v>
      </c>
      <c r="D131" s="2">
        <f t="shared" ref="D131:D194" si="19">IF(C131&gt;0,C131,0)</f>
        <v>0</v>
      </c>
      <c r="E131" s="2">
        <f t="shared" ref="E131:E194" si="20">IF(C131&lt;0,-C131,0)</f>
        <v>8.0500000000000238E-2</v>
      </c>
      <c r="F131" s="2">
        <f t="shared" si="17"/>
        <v>3.9708991455010674E-2</v>
      </c>
      <c r="G131" s="2">
        <f t="shared" si="17"/>
        <v>2.0274839489717675E-2</v>
      </c>
      <c r="H131" s="2">
        <f t="shared" si="13"/>
        <v>1.9585354288574748</v>
      </c>
      <c r="I131" s="2">
        <f t="shared" si="14"/>
        <v>66.199492145808804</v>
      </c>
    </row>
    <row r="132" spans="1:9" ht="13.5" x14ac:dyDescent="0.25">
      <c r="A132" s="3">
        <f>TITRES_STAT!B135</f>
        <v>42495</v>
      </c>
      <c r="B132" s="5">
        <f>TITRES_STAT!D135</f>
        <v>2.6478000000000002</v>
      </c>
      <c r="C132" s="2">
        <f t="shared" si="18"/>
        <v>-0.12069999999999981</v>
      </c>
      <c r="D132" s="2">
        <f t="shared" si="19"/>
        <v>0</v>
      </c>
      <c r="E132" s="2">
        <f t="shared" si="20"/>
        <v>0.12069999999999981</v>
      </c>
      <c r="F132" s="2">
        <f t="shared" si="17"/>
        <v>3.687263492250991E-2</v>
      </c>
      <c r="G132" s="2">
        <f t="shared" si="17"/>
        <v>2.7448065240452114E-2</v>
      </c>
      <c r="H132" s="2">
        <f t="shared" si="13"/>
        <v>1.3433600729048165</v>
      </c>
      <c r="I132" s="2">
        <f t="shared" si="14"/>
        <v>57.326233746041197</v>
      </c>
    </row>
    <row r="133" spans="1:9" ht="13.5" x14ac:dyDescent="0.25">
      <c r="A133" s="3">
        <f>TITRES_STAT!B136</f>
        <v>42496</v>
      </c>
      <c r="B133" s="5">
        <f>TITRES_STAT!D136</f>
        <v>2.5512000000000001</v>
      </c>
      <c r="C133" s="2">
        <f t="shared" si="18"/>
        <v>-9.6600000000000019E-2</v>
      </c>
      <c r="D133" s="2">
        <f t="shared" si="19"/>
        <v>0</v>
      </c>
      <c r="E133" s="2">
        <f t="shared" si="20"/>
        <v>9.6600000000000019E-2</v>
      </c>
      <c r="F133" s="2">
        <f t="shared" si="17"/>
        <v>3.4238875285187771E-2</v>
      </c>
      <c r="G133" s="2">
        <f t="shared" si="17"/>
        <v>3.2387489151848393E-2</v>
      </c>
      <c r="H133" s="2">
        <f t="shared" si="13"/>
        <v>1.0571636203306523</v>
      </c>
      <c r="I133" s="2">
        <f t="shared" si="14"/>
        <v>51.389379526395288</v>
      </c>
    </row>
    <row r="134" spans="1:9" ht="13.5" x14ac:dyDescent="0.25">
      <c r="A134" s="3">
        <f>TITRES_STAT!B137</f>
        <v>42499</v>
      </c>
      <c r="B134" s="5">
        <f>TITRES_STAT!D137</f>
        <v>2.6558999999999999</v>
      </c>
      <c r="C134" s="2">
        <f t="shared" si="18"/>
        <v>0.10469999999999979</v>
      </c>
      <c r="D134" s="2">
        <f t="shared" si="19"/>
        <v>0.10469999999999979</v>
      </c>
      <c r="E134" s="2">
        <f t="shared" si="20"/>
        <v>0</v>
      </c>
      <c r="F134" s="2">
        <f t="shared" si="17"/>
        <v>3.9271812764817206E-2</v>
      </c>
      <c r="G134" s="2">
        <f t="shared" si="17"/>
        <v>3.0074097069573508E-2</v>
      </c>
      <c r="H134" s="2">
        <f t="shared" si="13"/>
        <v>1.3058351402526125</v>
      </c>
      <c r="I134" s="2">
        <f t="shared" si="14"/>
        <v>56.631765101365986</v>
      </c>
    </row>
    <row r="135" spans="1:9" ht="13.5" x14ac:dyDescent="0.25">
      <c r="A135" s="3">
        <f>TITRES_STAT!B138</f>
        <v>42500</v>
      </c>
      <c r="B135" s="5">
        <f>TITRES_STAT!D138</f>
        <v>2.5672999999999999</v>
      </c>
      <c r="C135" s="2">
        <f t="shared" si="18"/>
        <v>-8.8600000000000012E-2</v>
      </c>
      <c r="D135" s="2">
        <f t="shared" si="19"/>
        <v>0</v>
      </c>
      <c r="E135" s="2">
        <f t="shared" si="20"/>
        <v>8.8600000000000012E-2</v>
      </c>
      <c r="F135" s="2">
        <f t="shared" si="17"/>
        <v>3.6466683281615973E-2</v>
      </c>
      <c r="G135" s="2">
        <f t="shared" si="17"/>
        <v>3.4254518707461115E-2</v>
      </c>
      <c r="H135" s="2">
        <f t="shared" si="13"/>
        <v>1.0645802264234709</v>
      </c>
      <c r="I135" s="2">
        <f t="shared" si="14"/>
        <v>51.564003800795504</v>
      </c>
    </row>
    <row r="136" spans="1:9" ht="13.5" x14ac:dyDescent="0.25">
      <c r="A136" s="3">
        <f>TITRES_STAT!B139</f>
        <v>42501</v>
      </c>
      <c r="B136" s="5">
        <f>TITRES_STAT!D139</f>
        <v>2.6076000000000001</v>
      </c>
      <c r="C136" s="2">
        <f t="shared" si="18"/>
        <v>4.0300000000000225E-2</v>
      </c>
      <c r="D136" s="2">
        <f t="shared" si="19"/>
        <v>4.0300000000000225E-2</v>
      </c>
      <c r="E136" s="2">
        <f t="shared" si="20"/>
        <v>0</v>
      </c>
      <c r="F136" s="2">
        <f t="shared" si="17"/>
        <v>3.6740491618643421E-2</v>
      </c>
      <c r="G136" s="2">
        <f t="shared" si="17"/>
        <v>3.1807767371213894E-2</v>
      </c>
      <c r="H136" s="2">
        <f t="shared" si="13"/>
        <v>1.1550792355169717</v>
      </c>
      <c r="I136" s="2">
        <f t="shared" si="14"/>
        <v>53.597993822249663</v>
      </c>
    </row>
    <row r="137" spans="1:9" ht="13.5" x14ac:dyDescent="0.25">
      <c r="A137" s="3">
        <f>TITRES_STAT!B140</f>
        <v>42502</v>
      </c>
      <c r="B137" s="5">
        <f>TITRES_STAT!D140</f>
        <v>2.5914999999999999</v>
      </c>
      <c r="C137" s="2">
        <f t="shared" si="18"/>
        <v>-1.6100000000000225E-2</v>
      </c>
      <c r="D137" s="2">
        <f t="shared" si="19"/>
        <v>0</v>
      </c>
      <c r="E137" s="2">
        <f t="shared" si="20"/>
        <v>1.6100000000000225E-2</v>
      </c>
      <c r="F137" s="2">
        <f t="shared" si="17"/>
        <v>3.4116170788740317E-2</v>
      </c>
      <c r="G137" s="2">
        <f t="shared" si="17"/>
        <v>3.0685783987555774E-2</v>
      </c>
      <c r="H137" s="2">
        <f t="shared" si="13"/>
        <v>1.1117907498330724</v>
      </c>
      <c r="I137" s="2">
        <f t="shared" si="14"/>
        <v>52.646823551100141</v>
      </c>
    </row>
    <row r="138" spans="1:9" ht="13.5" x14ac:dyDescent="0.25">
      <c r="A138" s="3">
        <f>TITRES_STAT!B141</f>
        <v>42503</v>
      </c>
      <c r="B138" s="5">
        <f>TITRES_STAT!D141</f>
        <v>2.5672999999999999</v>
      </c>
      <c r="C138" s="2">
        <f t="shared" si="18"/>
        <v>-2.4199999999999999E-2</v>
      </c>
      <c r="D138" s="2">
        <f t="shared" si="19"/>
        <v>0</v>
      </c>
      <c r="E138" s="2">
        <f t="shared" si="20"/>
        <v>2.4199999999999999E-2</v>
      </c>
      <c r="F138" s="2">
        <f t="shared" si="17"/>
        <v>3.1679301446687437E-2</v>
      </c>
      <c r="G138" s="2">
        <f t="shared" si="17"/>
        <v>3.0222513702730359E-2</v>
      </c>
      <c r="H138" s="2">
        <f t="shared" si="13"/>
        <v>1.0482020707571214</v>
      </c>
      <c r="I138" s="2">
        <f t="shared" si="14"/>
        <v>51.176692266972061</v>
      </c>
    </row>
    <row r="139" spans="1:9" ht="13.5" x14ac:dyDescent="0.25">
      <c r="A139" s="3">
        <f>TITRES_STAT!B142</f>
        <v>42506</v>
      </c>
      <c r="B139" s="5">
        <f>TITRES_STAT!D142</f>
        <v>2.5592999999999999</v>
      </c>
      <c r="C139" s="2">
        <f t="shared" si="18"/>
        <v>-8.0000000000000071E-3</v>
      </c>
      <c r="D139" s="2">
        <f t="shared" si="19"/>
        <v>0</v>
      </c>
      <c r="E139" s="2">
        <f t="shared" si="20"/>
        <v>8.0000000000000071E-3</v>
      </c>
      <c r="F139" s="2">
        <f t="shared" si="17"/>
        <v>2.9416494200495476E-2</v>
      </c>
      <c r="G139" s="2">
        <f t="shared" si="17"/>
        <v>2.8635191295392475E-2</v>
      </c>
      <c r="H139" s="2">
        <f t="shared" si="13"/>
        <v>1.0272847105173246</v>
      </c>
      <c r="I139" s="2">
        <f t="shared" si="14"/>
        <v>50.672937313041793</v>
      </c>
    </row>
    <row r="140" spans="1:9" ht="13.5" x14ac:dyDescent="0.25">
      <c r="A140" s="3">
        <f>TITRES_STAT!B143</f>
        <v>42507</v>
      </c>
      <c r="B140" s="5">
        <f>TITRES_STAT!D143</f>
        <v>2.5672999999999999</v>
      </c>
      <c r="C140" s="2">
        <f t="shared" si="18"/>
        <v>8.0000000000000071E-3</v>
      </c>
      <c r="D140" s="2">
        <f t="shared" si="19"/>
        <v>8.0000000000000071E-3</v>
      </c>
      <c r="E140" s="2">
        <f t="shared" si="20"/>
        <v>0</v>
      </c>
      <c r="F140" s="2">
        <f t="shared" si="17"/>
        <v>2.7886744614745801E-2</v>
      </c>
      <c r="G140" s="2">
        <f t="shared" si="17"/>
        <v>2.6589820488578726E-2</v>
      </c>
      <c r="H140" s="2">
        <f t="shared" si="13"/>
        <v>1.0487752118042373</v>
      </c>
      <c r="I140" s="2">
        <f t="shared" si="14"/>
        <v>51.190350496316377</v>
      </c>
    </row>
    <row r="141" spans="1:9" ht="13.5" x14ac:dyDescent="0.25">
      <c r="A141" s="3">
        <f>TITRES_STAT!B144</f>
        <v>42508</v>
      </c>
      <c r="B141" s="5">
        <f>TITRES_STAT!D144</f>
        <v>2.7122000000000002</v>
      </c>
      <c r="C141" s="2">
        <f t="shared" si="18"/>
        <v>0.14490000000000025</v>
      </c>
      <c r="D141" s="2">
        <f t="shared" si="19"/>
        <v>0.14490000000000025</v>
      </c>
      <c r="E141" s="2">
        <f t="shared" si="20"/>
        <v>0</v>
      </c>
      <c r="F141" s="2">
        <f t="shared" ref="F141:G156" si="21">((F140*13)+D141)/14</f>
        <v>3.6244834285121118E-2</v>
      </c>
      <c r="G141" s="2">
        <f t="shared" si="21"/>
        <v>2.4690547596537389E-2</v>
      </c>
      <c r="H141" s="2">
        <f t="shared" si="13"/>
        <v>1.4679639705603007</v>
      </c>
      <c r="I141" s="2">
        <f t="shared" si="14"/>
        <v>59.480769900665507</v>
      </c>
    </row>
    <row r="142" spans="1:9" ht="13.5" x14ac:dyDescent="0.25">
      <c r="A142" s="3">
        <f>TITRES_STAT!B145</f>
        <v>42509</v>
      </c>
      <c r="B142" s="5">
        <f>TITRES_STAT!D145</f>
        <v>2.7444000000000002</v>
      </c>
      <c r="C142" s="2">
        <f t="shared" si="18"/>
        <v>3.2200000000000006E-2</v>
      </c>
      <c r="D142" s="2">
        <f t="shared" si="19"/>
        <v>3.2200000000000006E-2</v>
      </c>
      <c r="E142" s="2">
        <f t="shared" si="20"/>
        <v>0</v>
      </c>
      <c r="F142" s="2">
        <f t="shared" si="21"/>
        <v>3.5955917550469611E-2</v>
      </c>
      <c r="G142" s="2">
        <f t="shared" si="21"/>
        <v>2.2926937053927576E-2</v>
      </c>
      <c r="H142" s="2">
        <f t="shared" si="13"/>
        <v>1.568282647869444</v>
      </c>
      <c r="I142" s="2">
        <f t="shared" si="14"/>
        <v>61.063475594107047</v>
      </c>
    </row>
    <row r="143" spans="1:9" ht="13.5" x14ac:dyDescent="0.25">
      <c r="A143" s="3">
        <f>TITRES_STAT!B146</f>
        <v>42510</v>
      </c>
      <c r="B143" s="5">
        <f>TITRES_STAT!D146</f>
        <v>2.6960999999999999</v>
      </c>
      <c r="C143" s="2">
        <f t="shared" si="18"/>
        <v>-4.8300000000000232E-2</v>
      </c>
      <c r="D143" s="2">
        <f t="shared" si="19"/>
        <v>0</v>
      </c>
      <c r="E143" s="2">
        <f t="shared" si="20"/>
        <v>4.8300000000000232E-2</v>
      </c>
      <c r="F143" s="2">
        <f t="shared" si="21"/>
        <v>3.3387637725436063E-2</v>
      </c>
      <c r="G143" s="2">
        <f t="shared" si="21"/>
        <v>2.4739298692932763E-2</v>
      </c>
      <c r="H143" s="2">
        <f t="shared" si="13"/>
        <v>1.349578989277245</v>
      </c>
      <c r="I143" s="2">
        <f t="shared" si="14"/>
        <v>57.439183591456512</v>
      </c>
    </row>
    <row r="144" spans="1:9" ht="13.5" x14ac:dyDescent="0.25">
      <c r="A144" s="3">
        <f>TITRES_STAT!B147</f>
        <v>42513</v>
      </c>
      <c r="B144" s="5">
        <f>TITRES_STAT!D147</f>
        <v>2.6156000000000001</v>
      </c>
      <c r="C144" s="2">
        <f t="shared" si="18"/>
        <v>-8.0499999999999794E-2</v>
      </c>
      <c r="D144" s="2">
        <f t="shared" si="19"/>
        <v>0</v>
      </c>
      <c r="E144" s="2">
        <f t="shared" si="20"/>
        <v>8.0499999999999794E-2</v>
      </c>
      <c r="F144" s="2">
        <f t="shared" si="21"/>
        <v>3.1002806459333485E-2</v>
      </c>
      <c r="G144" s="2">
        <f t="shared" si="21"/>
        <v>2.8722205929151836E-2</v>
      </c>
      <c r="H144" s="2">
        <f t="shared" si="13"/>
        <v>1.0794019977367733</v>
      </c>
      <c r="I144" s="2">
        <f t="shared" si="14"/>
        <v>51.909250780349218</v>
      </c>
    </row>
    <row r="145" spans="1:9" ht="13.5" x14ac:dyDescent="0.25">
      <c r="A145" s="3">
        <f>TITRES_STAT!B148</f>
        <v>42514</v>
      </c>
      <c r="B145" s="5">
        <f>TITRES_STAT!D148</f>
        <v>2.5432000000000001</v>
      </c>
      <c r="C145" s="2">
        <f t="shared" si="18"/>
        <v>-7.240000000000002E-2</v>
      </c>
      <c r="D145" s="2">
        <f t="shared" si="19"/>
        <v>0</v>
      </c>
      <c r="E145" s="2">
        <f t="shared" si="20"/>
        <v>7.240000000000002E-2</v>
      </c>
      <c r="F145" s="2">
        <f t="shared" si="21"/>
        <v>2.8788320283666808E-2</v>
      </c>
      <c r="G145" s="2">
        <f t="shared" si="21"/>
        <v>3.1842048362783849E-2</v>
      </c>
      <c r="H145" s="2">
        <f t="shared" ref="H145:H208" si="22">F145/G145</f>
        <v>0.90409762448931652</v>
      </c>
      <c r="I145" s="2">
        <f t="shared" ref="I145:I208" si="23">IF(G145=0,100,100-(100/(1+H145)))</f>
        <v>47.481684387469237</v>
      </c>
    </row>
    <row r="146" spans="1:9" ht="13.5" x14ac:dyDescent="0.25">
      <c r="A146" s="3">
        <f>TITRES_STAT!B149</f>
        <v>42515</v>
      </c>
      <c r="B146" s="5">
        <f>TITRES_STAT!D149</f>
        <v>2.5914999999999999</v>
      </c>
      <c r="C146" s="2">
        <f t="shared" si="18"/>
        <v>4.8299999999999788E-2</v>
      </c>
      <c r="D146" s="2">
        <f t="shared" si="19"/>
        <v>4.8299999999999788E-2</v>
      </c>
      <c r="E146" s="2">
        <f t="shared" si="20"/>
        <v>0</v>
      </c>
      <c r="F146" s="2">
        <f t="shared" si="21"/>
        <v>3.0182011691976308E-2</v>
      </c>
      <c r="G146" s="2">
        <f t="shared" si="21"/>
        <v>2.9567616336870717E-2</v>
      </c>
      <c r="H146" s="2">
        <f t="shared" si="22"/>
        <v>1.0207793333120141</v>
      </c>
      <c r="I146" s="2">
        <f t="shared" si="23"/>
        <v>50.514141573240387</v>
      </c>
    </row>
    <row r="147" spans="1:9" ht="13.5" x14ac:dyDescent="0.25">
      <c r="A147" s="3">
        <f>TITRES_STAT!B150</f>
        <v>42516</v>
      </c>
      <c r="B147" s="5">
        <f>TITRES_STAT!D150</f>
        <v>2.6638999999999999</v>
      </c>
      <c r="C147" s="2">
        <f t="shared" si="18"/>
        <v>7.240000000000002E-2</v>
      </c>
      <c r="D147" s="2">
        <f t="shared" si="19"/>
        <v>7.240000000000002E-2</v>
      </c>
      <c r="E147" s="2">
        <f t="shared" si="20"/>
        <v>0</v>
      </c>
      <c r="F147" s="2">
        <f t="shared" si="21"/>
        <v>3.3197582285406577E-2</v>
      </c>
      <c r="G147" s="2">
        <f t="shared" si="21"/>
        <v>2.7455643741379952E-2</v>
      </c>
      <c r="H147" s="2">
        <f t="shared" si="22"/>
        <v>1.209135090698042</v>
      </c>
      <c r="I147" s="2">
        <f t="shared" si="23"/>
        <v>54.733415615428918</v>
      </c>
    </row>
    <row r="148" spans="1:9" ht="13.5" x14ac:dyDescent="0.25">
      <c r="A148" s="3">
        <f>TITRES_STAT!B151</f>
        <v>42517</v>
      </c>
      <c r="B148" s="5">
        <f>TITRES_STAT!D151</f>
        <v>2.6638999999999999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3.0826326407877535E-2</v>
      </c>
      <c r="G148" s="2">
        <f t="shared" si="21"/>
        <v>2.5494526331281384E-2</v>
      </c>
      <c r="H148" s="2">
        <f t="shared" si="22"/>
        <v>1.209135090698042</v>
      </c>
      <c r="I148" s="2">
        <f t="shared" si="23"/>
        <v>54.733415615428918</v>
      </c>
    </row>
    <row r="149" spans="1:9" ht="13.5" x14ac:dyDescent="0.25">
      <c r="A149" s="3">
        <f>TITRES_STAT!B152</f>
        <v>42520</v>
      </c>
      <c r="B149" s="5">
        <f>TITRES_STAT!D152</f>
        <v>2.6558999999999999</v>
      </c>
      <c r="C149" s="2">
        <f t="shared" si="18"/>
        <v>-8.0000000000000071E-3</v>
      </c>
      <c r="D149" s="2">
        <f t="shared" si="19"/>
        <v>0</v>
      </c>
      <c r="E149" s="2">
        <f t="shared" si="20"/>
        <v>8.0000000000000071E-3</v>
      </c>
      <c r="F149" s="2">
        <f t="shared" si="21"/>
        <v>2.8624445950171995E-2</v>
      </c>
      <c r="G149" s="2">
        <f t="shared" si="21"/>
        <v>2.4244917307618429E-2</v>
      </c>
      <c r="H149" s="2">
        <f t="shared" si="22"/>
        <v>1.1806369799899212</v>
      </c>
      <c r="I149" s="2">
        <f t="shared" si="23"/>
        <v>54.141839784601743</v>
      </c>
    </row>
    <row r="150" spans="1:9" ht="13.5" x14ac:dyDescent="0.25">
      <c r="A150" s="3">
        <f>TITRES_STAT!B153</f>
        <v>42521</v>
      </c>
      <c r="B150" s="5">
        <f>TITRES_STAT!D153</f>
        <v>2.5994999999999999</v>
      </c>
      <c r="C150" s="2">
        <f t="shared" si="18"/>
        <v>-5.6400000000000006E-2</v>
      </c>
      <c r="D150" s="2">
        <f t="shared" si="19"/>
        <v>0</v>
      </c>
      <c r="E150" s="2">
        <f t="shared" si="20"/>
        <v>5.6400000000000006E-2</v>
      </c>
      <c r="F150" s="2">
        <f t="shared" si="21"/>
        <v>2.6579842668016853E-2</v>
      </c>
      <c r="G150" s="2">
        <f t="shared" si="21"/>
        <v>2.6541708928502827E-2</v>
      </c>
      <c r="H150" s="2">
        <f t="shared" si="22"/>
        <v>1.0014367477096802</v>
      </c>
      <c r="I150" s="2">
        <f t="shared" si="23"/>
        <v>50.03589290821516</v>
      </c>
    </row>
    <row r="151" spans="1:9" ht="13.5" x14ac:dyDescent="0.25">
      <c r="A151" s="3">
        <f>TITRES_STAT!B154</f>
        <v>42522</v>
      </c>
      <c r="B151" s="5">
        <f>TITRES_STAT!D154</f>
        <v>2.5592999999999999</v>
      </c>
      <c r="C151" s="2">
        <f t="shared" si="18"/>
        <v>-4.0200000000000014E-2</v>
      </c>
      <c r="D151" s="2">
        <f t="shared" si="19"/>
        <v>0</v>
      </c>
      <c r="E151" s="2">
        <f t="shared" si="20"/>
        <v>4.0200000000000014E-2</v>
      </c>
      <c r="F151" s="2">
        <f t="shared" si="21"/>
        <v>2.4681282477444222E-2</v>
      </c>
      <c r="G151" s="2">
        <f t="shared" si="21"/>
        <v>2.7517301147895485E-2</v>
      </c>
      <c r="H151" s="2">
        <f t="shared" si="22"/>
        <v>0.89693688871562316</v>
      </c>
      <c r="I151" s="2">
        <f t="shared" si="23"/>
        <v>47.283433310368096</v>
      </c>
    </row>
    <row r="152" spans="1:9" ht="13.5" x14ac:dyDescent="0.25">
      <c r="A152" s="3">
        <f>TITRES_STAT!B155</f>
        <v>42523</v>
      </c>
      <c r="B152" s="5">
        <f>TITRES_STAT!D155</f>
        <v>2.6076000000000001</v>
      </c>
      <c r="C152" s="2">
        <f t="shared" si="18"/>
        <v>4.8300000000000232E-2</v>
      </c>
      <c r="D152" s="2">
        <f t="shared" si="19"/>
        <v>4.8300000000000232E-2</v>
      </c>
      <c r="E152" s="2">
        <f t="shared" si="20"/>
        <v>0</v>
      </c>
      <c r="F152" s="2">
        <f t="shared" si="21"/>
        <v>2.6368333729055365E-2</v>
      </c>
      <c r="G152" s="2">
        <f t="shared" si="21"/>
        <v>2.5551779637331521E-2</v>
      </c>
      <c r="H152" s="2">
        <f t="shared" si="22"/>
        <v>1.0319568383616946</v>
      </c>
      <c r="I152" s="2">
        <f t="shared" si="23"/>
        <v>50.786356229580662</v>
      </c>
    </row>
    <row r="153" spans="1:9" ht="13.5" x14ac:dyDescent="0.25">
      <c r="A153" s="3">
        <f>TITRES_STAT!B156</f>
        <v>42524</v>
      </c>
      <c r="B153" s="5">
        <f>TITRES_STAT!D156</f>
        <v>2.5994999999999999</v>
      </c>
      <c r="C153" s="2">
        <f t="shared" si="18"/>
        <v>-8.1000000000002181E-3</v>
      </c>
      <c r="D153" s="2">
        <f t="shared" si="19"/>
        <v>0</v>
      </c>
      <c r="E153" s="2">
        <f t="shared" si="20"/>
        <v>8.1000000000002181E-3</v>
      </c>
      <c r="F153" s="2">
        <f t="shared" si="21"/>
        <v>2.4484881319837122E-2</v>
      </c>
      <c r="G153" s="2">
        <f t="shared" si="21"/>
        <v>2.4305223948950714E-2</v>
      </c>
      <c r="H153" s="2">
        <f t="shared" si="22"/>
        <v>1.0073917183920522</v>
      </c>
      <c r="I153" s="2">
        <f t="shared" si="23"/>
        <v>50.184112505903258</v>
      </c>
    </row>
    <row r="154" spans="1:9" ht="13.5" x14ac:dyDescent="0.25">
      <c r="A154" s="3">
        <f>TITRES_STAT!B157</f>
        <v>42527</v>
      </c>
      <c r="B154" s="5">
        <f>TITRES_STAT!D157</f>
        <v>2.5914999999999999</v>
      </c>
      <c r="C154" s="2">
        <f t="shared" si="18"/>
        <v>-8.0000000000000071E-3</v>
      </c>
      <c r="D154" s="2">
        <f t="shared" si="19"/>
        <v>0</v>
      </c>
      <c r="E154" s="2">
        <f t="shared" si="20"/>
        <v>8.0000000000000071E-3</v>
      </c>
      <c r="F154" s="2">
        <f t="shared" si="21"/>
        <v>2.2735961225563043E-2</v>
      </c>
      <c r="G154" s="2">
        <f t="shared" si="21"/>
        <v>2.3140565095454233E-2</v>
      </c>
      <c r="H154" s="2">
        <f t="shared" si="22"/>
        <v>0.98251538507282732</v>
      </c>
      <c r="I154" s="2">
        <f t="shared" si="23"/>
        <v>49.559029527366555</v>
      </c>
    </row>
    <row r="155" spans="1:9" ht="13.5" x14ac:dyDescent="0.25">
      <c r="A155" s="3">
        <f>TITRES_STAT!B158</f>
        <v>42528</v>
      </c>
      <c r="B155" s="5">
        <f>TITRES_STAT!D158</f>
        <v>2.4626999999999999</v>
      </c>
      <c r="C155" s="2">
        <f t="shared" si="18"/>
        <v>-0.12880000000000003</v>
      </c>
      <c r="D155" s="2">
        <f t="shared" si="19"/>
        <v>0</v>
      </c>
      <c r="E155" s="2">
        <f t="shared" si="20"/>
        <v>0.12880000000000003</v>
      </c>
      <c r="F155" s="2">
        <f t="shared" si="21"/>
        <v>2.1111963995165683E-2</v>
      </c>
      <c r="G155" s="2">
        <f t="shared" si="21"/>
        <v>3.0687667588636076E-2</v>
      </c>
      <c r="H155" s="2">
        <f t="shared" si="22"/>
        <v>0.68796248311108654</v>
      </c>
      <c r="I155" s="2">
        <f t="shared" si="23"/>
        <v>40.756977124462011</v>
      </c>
    </row>
    <row r="156" spans="1:9" ht="13.5" x14ac:dyDescent="0.25">
      <c r="A156" s="3">
        <f>TITRES_STAT!B159</f>
        <v>42529</v>
      </c>
      <c r="B156" s="5">
        <f>TITRES_STAT!D159</f>
        <v>2.3902999999999999</v>
      </c>
      <c r="C156" s="2">
        <f t="shared" si="18"/>
        <v>-7.240000000000002E-2</v>
      </c>
      <c r="D156" s="2">
        <f t="shared" si="19"/>
        <v>0</v>
      </c>
      <c r="E156" s="2">
        <f t="shared" si="20"/>
        <v>7.240000000000002E-2</v>
      </c>
      <c r="F156" s="2">
        <f t="shared" si="21"/>
        <v>1.9603966566939562E-2</v>
      </c>
      <c r="G156" s="2">
        <f t="shared" si="21"/>
        <v>3.36671199037335E-2</v>
      </c>
      <c r="H156" s="2">
        <f t="shared" si="22"/>
        <v>0.58228819759440098</v>
      </c>
      <c r="I156" s="2">
        <f t="shared" si="23"/>
        <v>36.800388101211318</v>
      </c>
    </row>
    <row r="157" spans="1:9" ht="13.5" x14ac:dyDescent="0.25">
      <c r="A157" s="3">
        <f>TITRES_STAT!B160</f>
        <v>42530</v>
      </c>
      <c r="B157" s="5">
        <f>TITRES_STAT!D160</f>
        <v>2.3902999999999999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1.8203683240729594E-2</v>
      </c>
      <c r="G157" s="2">
        <f t="shared" si="24"/>
        <v>3.1262325624895393E-2</v>
      </c>
      <c r="H157" s="2">
        <f t="shared" si="22"/>
        <v>0.58228819759440098</v>
      </c>
      <c r="I157" s="2">
        <f t="shared" si="23"/>
        <v>36.800388101211318</v>
      </c>
    </row>
    <row r="158" spans="1:9" ht="13.5" x14ac:dyDescent="0.25">
      <c r="A158" s="3">
        <f>TITRES_STAT!B161</f>
        <v>42531</v>
      </c>
      <c r="B158" s="5">
        <f>TITRES_STAT!D161</f>
        <v>2.4708000000000001</v>
      </c>
      <c r="C158" s="2">
        <f t="shared" si="18"/>
        <v>8.0500000000000238E-2</v>
      </c>
      <c r="D158" s="2">
        <f t="shared" si="19"/>
        <v>8.0500000000000238E-2</v>
      </c>
      <c r="E158" s="2">
        <f t="shared" si="20"/>
        <v>0</v>
      </c>
      <c r="F158" s="2">
        <f t="shared" si="24"/>
        <v>2.2653420152106068E-2</v>
      </c>
      <c r="G158" s="2">
        <f t="shared" si="24"/>
        <v>2.9029302365974292E-2</v>
      </c>
      <c r="H158" s="2">
        <f t="shared" si="22"/>
        <v>0.78036391872298327</v>
      </c>
      <c r="I158" s="2">
        <f t="shared" si="23"/>
        <v>43.831708254496732</v>
      </c>
    </row>
    <row r="159" spans="1:9" ht="13.5" x14ac:dyDescent="0.25">
      <c r="A159" s="3">
        <f>TITRES_STAT!B162</f>
        <v>42534</v>
      </c>
      <c r="B159" s="5">
        <f>TITRES_STAT!D162</f>
        <v>2.4708000000000001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2.103531871266992E-2</v>
      </c>
      <c r="G159" s="2">
        <f t="shared" si="24"/>
        <v>2.6955780768404703E-2</v>
      </c>
      <c r="H159" s="2">
        <f t="shared" si="22"/>
        <v>0.78036391872298316</v>
      </c>
      <c r="I159" s="2">
        <f t="shared" si="23"/>
        <v>43.831708254496725</v>
      </c>
    </row>
    <row r="160" spans="1:9" ht="13.5" x14ac:dyDescent="0.25">
      <c r="A160" s="3">
        <f>TITRES_STAT!B163</f>
        <v>42535</v>
      </c>
      <c r="B160" s="5">
        <f>TITRES_STAT!D163</f>
        <v>2.4948999999999999</v>
      </c>
      <c r="C160" s="2">
        <f t="shared" si="18"/>
        <v>2.4099999999999788E-2</v>
      </c>
      <c r="D160" s="2">
        <f t="shared" si="19"/>
        <v>2.4099999999999788E-2</v>
      </c>
      <c r="E160" s="2">
        <f t="shared" si="20"/>
        <v>0</v>
      </c>
      <c r="F160" s="2">
        <f t="shared" si="24"/>
        <v>2.125422451890777E-2</v>
      </c>
      <c r="G160" s="2">
        <f t="shared" si="24"/>
        <v>2.5030367856375798E-2</v>
      </c>
      <c r="H160" s="2">
        <f t="shared" si="22"/>
        <v>0.84913752130469955</v>
      </c>
      <c r="I160" s="2">
        <f t="shared" si="23"/>
        <v>45.920733937926478</v>
      </c>
    </row>
    <row r="161" spans="1:9" ht="13.5" x14ac:dyDescent="0.25">
      <c r="A161" s="3">
        <f>TITRES_STAT!B164</f>
        <v>42536</v>
      </c>
      <c r="B161" s="5">
        <f>TITRES_STAT!D164</f>
        <v>2.5350999999999999</v>
      </c>
      <c r="C161" s="2">
        <f t="shared" si="18"/>
        <v>4.0200000000000014E-2</v>
      </c>
      <c r="D161" s="2">
        <f t="shared" si="19"/>
        <v>4.0200000000000014E-2</v>
      </c>
      <c r="E161" s="2">
        <f t="shared" si="20"/>
        <v>0</v>
      </c>
      <c r="F161" s="2">
        <f t="shared" si="24"/>
        <v>2.2607494196128643E-2</v>
      </c>
      <c r="G161" s="2">
        <f t="shared" si="24"/>
        <v>2.3242484438063239E-2</v>
      </c>
      <c r="H161" s="2">
        <f t="shared" si="22"/>
        <v>0.97267976047798488</v>
      </c>
      <c r="I161" s="2">
        <f t="shared" si="23"/>
        <v>49.307534855140517</v>
      </c>
    </row>
    <row r="162" spans="1:9" ht="13.5" x14ac:dyDescent="0.25">
      <c r="A162" s="3">
        <f>TITRES_STAT!B165</f>
        <v>42537</v>
      </c>
      <c r="B162" s="5">
        <f>TITRES_STAT!D165</f>
        <v>2.4224999999999999</v>
      </c>
      <c r="C162" s="2">
        <f t="shared" si="18"/>
        <v>-0.11260000000000003</v>
      </c>
      <c r="D162" s="2">
        <f t="shared" si="19"/>
        <v>0</v>
      </c>
      <c r="E162" s="2">
        <f t="shared" si="20"/>
        <v>0.11260000000000003</v>
      </c>
      <c r="F162" s="2">
        <f t="shared" si="24"/>
        <v>2.0992673182119455E-2</v>
      </c>
      <c r="G162" s="2">
        <f t="shared" si="24"/>
        <v>2.9625164121058725E-2</v>
      </c>
      <c r="H162" s="2">
        <f t="shared" si="22"/>
        <v>0.70860951508440906</v>
      </c>
      <c r="I162" s="2">
        <f t="shared" si="23"/>
        <v>41.472876560060719</v>
      </c>
    </row>
    <row r="163" spans="1:9" ht="13.5" x14ac:dyDescent="0.25">
      <c r="A163" s="3">
        <f>TITRES_STAT!B166</f>
        <v>42538</v>
      </c>
      <c r="B163" s="5">
        <f>TITRES_STAT!D166</f>
        <v>2.4626999999999999</v>
      </c>
      <c r="C163" s="2">
        <f t="shared" si="18"/>
        <v>4.0200000000000014E-2</v>
      </c>
      <c r="D163" s="2">
        <f t="shared" si="19"/>
        <v>4.0200000000000014E-2</v>
      </c>
      <c r="E163" s="2">
        <f t="shared" si="20"/>
        <v>0</v>
      </c>
      <c r="F163" s="2">
        <f t="shared" si="24"/>
        <v>2.2364625097682354E-2</v>
      </c>
      <c r="G163" s="2">
        <f t="shared" si="24"/>
        <v>2.7509080969554532E-2</v>
      </c>
      <c r="H163" s="2">
        <f t="shared" si="22"/>
        <v>0.81299063107321667</v>
      </c>
      <c r="I163" s="2">
        <f t="shared" si="23"/>
        <v>44.842516951781448</v>
      </c>
    </row>
    <row r="164" spans="1:9" ht="13.5" x14ac:dyDescent="0.25">
      <c r="A164" s="3">
        <f>TITRES_STAT!B167</f>
        <v>42541</v>
      </c>
      <c r="B164" s="5">
        <f>TITRES_STAT!D167</f>
        <v>2.4626999999999999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2.0767151876419331E-2</v>
      </c>
      <c r="G164" s="2">
        <f t="shared" si="24"/>
        <v>2.5544146614586351E-2</v>
      </c>
      <c r="H164" s="2">
        <f t="shared" si="22"/>
        <v>0.81299063107321679</v>
      </c>
      <c r="I164" s="2">
        <f t="shared" si="23"/>
        <v>44.842516951781455</v>
      </c>
    </row>
    <row r="165" spans="1:9" ht="13.5" x14ac:dyDescent="0.25">
      <c r="A165" s="3">
        <f>TITRES_STAT!B168</f>
        <v>42542</v>
      </c>
      <c r="B165" s="5">
        <f>TITRES_STAT!D168</f>
        <v>2.4144000000000001</v>
      </c>
      <c r="C165" s="2">
        <f t="shared" si="18"/>
        <v>-4.8299999999999788E-2</v>
      </c>
      <c r="D165" s="2">
        <f t="shared" si="19"/>
        <v>0</v>
      </c>
      <c r="E165" s="2">
        <f t="shared" si="20"/>
        <v>4.8299999999999788E-2</v>
      </c>
      <c r="F165" s="2">
        <f t="shared" si="24"/>
        <v>1.9283783885246521E-2</v>
      </c>
      <c r="G165" s="2">
        <f t="shared" si="24"/>
        <v>2.7169564713544453E-2</v>
      </c>
      <c r="H165" s="2">
        <f t="shared" si="22"/>
        <v>0.70975682122847017</v>
      </c>
      <c r="I165" s="2">
        <f t="shared" si="23"/>
        <v>41.512150290384909</v>
      </c>
    </row>
    <row r="166" spans="1:9" ht="13.5" x14ac:dyDescent="0.25">
      <c r="A166" s="3">
        <f>TITRES_STAT!B169</f>
        <v>42543</v>
      </c>
      <c r="B166" s="5">
        <f>TITRES_STAT!D169</f>
        <v>2.4144000000000001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1.7906370750586053E-2</v>
      </c>
      <c r="G166" s="2">
        <f t="shared" si="24"/>
        <v>2.5228881519719852E-2</v>
      </c>
      <c r="H166" s="2">
        <f t="shared" si="22"/>
        <v>0.70975682122846995</v>
      </c>
      <c r="I166" s="2">
        <f t="shared" si="23"/>
        <v>41.512150290384902</v>
      </c>
    </row>
    <row r="167" spans="1:9" ht="13.5" x14ac:dyDescent="0.25">
      <c r="A167" s="3">
        <f>TITRES_STAT!B170</f>
        <v>42544</v>
      </c>
      <c r="B167" s="5">
        <f>TITRES_STAT!D170</f>
        <v>2.4788000000000001</v>
      </c>
      <c r="C167" s="2">
        <f t="shared" si="18"/>
        <v>6.4400000000000013E-2</v>
      </c>
      <c r="D167" s="2">
        <f t="shared" si="19"/>
        <v>6.4400000000000013E-2</v>
      </c>
      <c r="E167" s="2">
        <f t="shared" si="20"/>
        <v>0</v>
      </c>
      <c r="F167" s="2">
        <f t="shared" si="24"/>
        <v>2.1227344268401338E-2</v>
      </c>
      <c r="G167" s="2">
        <f t="shared" si="24"/>
        <v>2.3426818554025574E-2</v>
      </c>
      <c r="H167" s="2">
        <f t="shared" si="22"/>
        <v>0.90611297558172765</v>
      </c>
      <c r="I167" s="2">
        <f t="shared" si="23"/>
        <v>47.53721249419597</v>
      </c>
    </row>
    <row r="168" spans="1:9" ht="13.5" x14ac:dyDescent="0.25">
      <c r="A168" s="3">
        <f>TITRES_STAT!B171</f>
        <v>42545</v>
      </c>
      <c r="B168" s="5">
        <f>TITRES_STAT!D171</f>
        <v>2.4546999999999999</v>
      </c>
      <c r="C168" s="2">
        <f t="shared" si="18"/>
        <v>-2.4100000000000232E-2</v>
      </c>
      <c r="D168" s="2">
        <f t="shared" si="19"/>
        <v>0</v>
      </c>
      <c r="E168" s="2">
        <f t="shared" si="20"/>
        <v>2.4100000000000232E-2</v>
      </c>
      <c r="F168" s="2">
        <f t="shared" si="24"/>
        <v>1.9711105392086956E-2</v>
      </c>
      <c r="G168" s="2">
        <f t="shared" si="24"/>
        <v>2.3474902943023762E-2</v>
      </c>
      <c r="H168" s="2">
        <f t="shared" si="22"/>
        <v>0.83966717306256955</v>
      </c>
      <c r="I168" s="2">
        <f t="shared" si="23"/>
        <v>45.642341471188026</v>
      </c>
    </row>
    <row r="169" spans="1:9" ht="13.5" x14ac:dyDescent="0.25">
      <c r="A169" s="3">
        <f>TITRES_STAT!B172</f>
        <v>42548</v>
      </c>
      <c r="B169" s="5">
        <f>TITRES_STAT!D172</f>
        <v>2.4546999999999999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1.8303169292652171E-2</v>
      </c>
      <c r="G169" s="2">
        <f t="shared" si="24"/>
        <v>2.1798124161379211E-2</v>
      </c>
      <c r="H169" s="2">
        <f t="shared" si="22"/>
        <v>0.83966717306256933</v>
      </c>
      <c r="I169" s="2">
        <f t="shared" si="23"/>
        <v>45.642341471188018</v>
      </c>
    </row>
    <row r="170" spans="1:9" ht="13.5" x14ac:dyDescent="0.25">
      <c r="A170" s="3">
        <f>TITRES_STAT!B173</f>
        <v>42549</v>
      </c>
      <c r="B170" s="5">
        <f>TITRES_STAT!D173</f>
        <v>2.4546999999999999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1.6995800057462731E-2</v>
      </c>
      <c r="G170" s="2">
        <f t="shared" si="24"/>
        <v>2.0241115292709267E-2</v>
      </c>
      <c r="H170" s="2">
        <f t="shared" si="22"/>
        <v>0.83966717306256933</v>
      </c>
      <c r="I170" s="2">
        <f t="shared" si="23"/>
        <v>45.642341471188018</v>
      </c>
    </row>
    <row r="171" spans="1:9" ht="13.5" x14ac:dyDescent="0.25">
      <c r="A171" s="3">
        <f>TITRES_STAT!B174</f>
        <v>42550</v>
      </c>
      <c r="B171" s="5">
        <f>TITRES_STAT!D174</f>
        <v>2.3822000000000001</v>
      </c>
      <c r="C171" s="2">
        <f t="shared" si="18"/>
        <v>-7.2499999999999787E-2</v>
      </c>
      <c r="D171" s="2">
        <f t="shared" si="19"/>
        <v>0</v>
      </c>
      <c r="E171" s="2">
        <f t="shared" si="20"/>
        <v>7.2499999999999787E-2</v>
      </c>
      <c r="F171" s="2">
        <f t="shared" si="24"/>
        <v>1.5781814339072536E-2</v>
      </c>
      <c r="G171" s="2">
        <f t="shared" si="24"/>
        <v>2.3973892771801449E-2</v>
      </c>
      <c r="H171" s="2">
        <f t="shared" si="22"/>
        <v>0.65829168793294213</v>
      </c>
      <c r="I171" s="2">
        <f t="shared" si="23"/>
        <v>39.696978084326147</v>
      </c>
    </row>
    <row r="172" spans="1:9" ht="13.5" x14ac:dyDescent="0.25">
      <c r="A172" s="3">
        <f>TITRES_STAT!B175</f>
        <v>42551</v>
      </c>
      <c r="B172" s="5">
        <f>TITRES_STAT!D175</f>
        <v>2.3822000000000001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1.465454188628164E-2</v>
      </c>
      <c r="G172" s="2">
        <f t="shared" si="24"/>
        <v>2.2261471859529917E-2</v>
      </c>
      <c r="H172" s="2">
        <f t="shared" si="22"/>
        <v>0.65829168793294213</v>
      </c>
      <c r="I172" s="2">
        <f t="shared" si="23"/>
        <v>39.696978084326147</v>
      </c>
    </row>
    <row r="173" spans="1:9" ht="13.5" x14ac:dyDescent="0.25">
      <c r="A173" s="3">
        <f>TITRES_STAT!B176</f>
        <v>42552</v>
      </c>
      <c r="B173" s="5">
        <f>TITRES_STAT!D176</f>
        <v>2.3178000000000001</v>
      </c>
      <c r="C173" s="2">
        <f t="shared" si="18"/>
        <v>-6.4400000000000013E-2</v>
      </c>
      <c r="D173" s="2">
        <f t="shared" si="19"/>
        <v>0</v>
      </c>
      <c r="E173" s="2">
        <f t="shared" si="20"/>
        <v>6.4400000000000013E-2</v>
      </c>
      <c r="F173" s="2">
        <f t="shared" ref="F173:G188" si="25">((F172*13)+D173)/14</f>
        <v>1.360778889440438E-2</v>
      </c>
      <c r="G173" s="2">
        <f t="shared" si="25"/>
        <v>2.5271366726706351E-2</v>
      </c>
      <c r="H173" s="2">
        <f t="shared" si="22"/>
        <v>0.53846667818024652</v>
      </c>
      <c r="I173" s="2">
        <f t="shared" si="23"/>
        <v>35.000217152389951</v>
      </c>
    </row>
    <row r="174" spans="1:9" ht="13.5" x14ac:dyDescent="0.25">
      <c r="A174" s="3">
        <f>TITRES_STAT!B177</f>
        <v>42555</v>
      </c>
      <c r="B174" s="5">
        <f>TITRES_STAT!D177</f>
        <v>2.3982999999999999</v>
      </c>
      <c r="C174" s="2">
        <f t="shared" si="18"/>
        <v>8.0499999999999794E-2</v>
      </c>
      <c r="D174" s="2">
        <f t="shared" si="19"/>
        <v>8.0499999999999794E-2</v>
      </c>
      <c r="E174" s="2">
        <f t="shared" si="20"/>
        <v>0</v>
      </c>
      <c r="F174" s="2">
        <f t="shared" si="25"/>
        <v>1.838580397337548E-2</v>
      </c>
      <c r="G174" s="2">
        <f t="shared" si="25"/>
        <v>2.3466269103370185E-2</v>
      </c>
      <c r="H174" s="2">
        <f t="shared" si="22"/>
        <v>0.78349923851912795</v>
      </c>
      <c r="I174" s="2">
        <f t="shared" si="23"/>
        <v>43.930449848113291</v>
      </c>
    </row>
    <row r="175" spans="1:9" ht="13.5" x14ac:dyDescent="0.25">
      <c r="A175" s="3">
        <f>TITRES_STAT!B178</f>
        <v>42559</v>
      </c>
      <c r="B175" s="5">
        <f>TITRES_STAT!D178</f>
        <v>2.3902999999999999</v>
      </c>
      <c r="C175" s="2">
        <f t="shared" si="18"/>
        <v>-8.0000000000000071E-3</v>
      </c>
      <c r="D175" s="2">
        <f t="shared" si="19"/>
        <v>0</v>
      </c>
      <c r="E175" s="2">
        <f t="shared" si="20"/>
        <v>8.0000000000000071E-3</v>
      </c>
      <c r="F175" s="2">
        <f t="shared" si="25"/>
        <v>1.7072532260991518E-2</v>
      </c>
      <c r="G175" s="2">
        <f t="shared" si="25"/>
        <v>2.2361535595986602E-2</v>
      </c>
      <c r="H175" s="2">
        <f t="shared" si="22"/>
        <v>0.7634776327282129</v>
      </c>
      <c r="I175" s="2">
        <f t="shared" si="23"/>
        <v>43.293865403161597</v>
      </c>
    </row>
    <row r="176" spans="1:9" ht="13.5" x14ac:dyDescent="0.25">
      <c r="A176" s="3">
        <f>TITRES_STAT!B179</f>
        <v>42562</v>
      </c>
      <c r="B176" s="5">
        <f>TITRES_STAT!D179</f>
        <v>2.3902999999999999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1.5853065670920697E-2</v>
      </c>
      <c r="G176" s="2">
        <f t="shared" si="25"/>
        <v>2.0764283053416131E-2</v>
      </c>
      <c r="H176" s="2">
        <f t="shared" si="22"/>
        <v>0.76347763272821301</v>
      </c>
      <c r="I176" s="2">
        <f t="shared" si="23"/>
        <v>43.293865403161597</v>
      </c>
    </row>
    <row r="177" spans="1:9" ht="13.5" x14ac:dyDescent="0.25">
      <c r="A177" s="3">
        <f>TITRES_STAT!B180</f>
        <v>42563</v>
      </c>
      <c r="B177" s="5">
        <f>TITRES_STAT!D180</f>
        <v>2.4144000000000001</v>
      </c>
      <c r="C177" s="2">
        <f t="shared" si="18"/>
        <v>2.4100000000000232E-2</v>
      </c>
      <c r="D177" s="2">
        <f t="shared" si="19"/>
        <v>2.4100000000000232E-2</v>
      </c>
      <c r="E177" s="2">
        <f t="shared" si="20"/>
        <v>0</v>
      </c>
      <c r="F177" s="2">
        <f t="shared" si="25"/>
        <v>1.6442132408712094E-2</v>
      </c>
      <c r="G177" s="2">
        <f t="shared" si="25"/>
        <v>1.9281119978172119E-2</v>
      </c>
      <c r="H177" s="2">
        <f t="shared" si="22"/>
        <v>0.85275816069429566</v>
      </c>
      <c r="I177" s="2">
        <f t="shared" si="23"/>
        <v>46.026415038147036</v>
      </c>
    </row>
    <row r="178" spans="1:9" ht="13.5" x14ac:dyDescent="0.25">
      <c r="A178" s="3">
        <f>TITRES_STAT!B181</f>
        <v>42564</v>
      </c>
      <c r="B178" s="5">
        <f>TITRES_STAT!D181</f>
        <v>2.4144000000000001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1.5267694379518373E-2</v>
      </c>
      <c r="G178" s="2">
        <f t="shared" si="25"/>
        <v>1.7903897122588396E-2</v>
      </c>
      <c r="H178" s="2">
        <f t="shared" si="22"/>
        <v>0.85275816069429566</v>
      </c>
      <c r="I178" s="2">
        <f t="shared" si="23"/>
        <v>46.026415038147036</v>
      </c>
    </row>
    <row r="179" spans="1:9" ht="13.5" x14ac:dyDescent="0.25">
      <c r="A179" s="3">
        <f>TITRES_STAT!B182</f>
        <v>42565</v>
      </c>
      <c r="B179" s="5">
        <f>TITRES_STAT!D182</f>
        <v>2.4788000000000001</v>
      </c>
      <c r="C179" s="2">
        <f t="shared" si="18"/>
        <v>6.4400000000000013E-2</v>
      </c>
      <c r="D179" s="2">
        <f t="shared" si="19"/>
        <v>6.4400000000000013E-2</v>
      </c>
      <c r="E179" s="2">
        <f t="shared" si="20"/>
        <v>0</v>
      </c>
      <c r="F179" s="2">
        <f t="shared" si="25"/>
        <v>1.8777144780981348E-2</v>
      </c>
      <c r="G179" s="2">
        <f t="shared" si="25"/>
        <v>1.6625047328117797E-2</v>
      </c>
      <c r="H179" s="2">
        <f t="shared" si="22"/>
        <v>1.1294491023327029</v>
      </c>
      <c r="I179" s="2">
        <f t="shared" si="23"/>
        <v>53.039497450089272</v>
      </c>
    </row>
    <row r="180" spans="1:9" ht="13.5" x14ac:dyDescent="0.25">
      <c r="A180" s="3">
        <f>TITRES_STAT!B183</f>
        <v>42566</v>
      </c>
      <c r="B180" s="5">
        <f>TITRES_STAT!D183</f>
        <v>2.3742000000000001</v>
      </c>
      <c r="C180" s="2">
        <f t="shared" si="18"/>
        <v>-0.10460000000000003</v>
      </c>
      <c r="D180" s="2">
        <f t="shared" si="19"/>
        <v>0</v>
      </c>
      <c r="E180" s="2">
        <f t="shared" si="20"/>
        <v>0.10460000000000003</v>
      </c>
      <c r="F180" s="2">
        <f t="shared" si="25"/>
        <v>1.7435920153768394E-2</v>
      </c>
      <c r="G180" s="2">
        <f t="shared" si="25"/>
        <v>2.2908972518966529E-2</v>
      </c>
      <c r="H180" s="2">
        <f t="shared" si="22"/>
        <v>0.76109568595156551</v>
      </c>
      <c r="I180" s="2">
        <f t="shared" si="23"/>
        <v>43.217168267624579</v>
      </c>
    </row>
    <row r="181" spans="1:9" ht="13.5" x14ac:dyDescent="0.25">
      <c r="A181" s="3">
        <f>TITRES_STAT!B184</f>
        <v>42569</v>
      </c>
      <c r="B181" s="5">
        <f>TITRES_STAT!D184</f>
        <v>2.4466000000000001</v>
      </c>
      <c r="C181" s="2">
        <f t="shared" si="18"/>
        <v>7.240000000000002E-2</v>
      </c>
      <c r="D181" s="2">
        <f t="shared" si="19"/>
        <v>7.240000000000002E-2</v>
      </c>
      <c r="E181" s="2">
        <f t="shared" si="20"/>
        <v>0</v>
      </c>
      <c r="F181" s="2">
        <f t="shared" si="25"/>
        <v>2.1361925857070651E-2</v>
      </c>
      <c r="G181" s="2">
        <f t="shared" si="25"/>
        <v>2.1272617339040348E-2</v>
      </c>
      <c r="H181" s="2">
        <f t="shared" si="22"/>
        <v>1.0041982853640863</v>
      </c>
      <c r="I181" s="2">
        <f t="shared" si="23"/>
        <v>50.104737275616507</v>
      </c>
    </row>
    <row r="182" spans="1:9" ht="13.5" x14ac:dyDescent="0.25">
      <c r="A182" s="3">
        <f>TITRES_STAT!B185</f>
        <v>42570</v>
      </c>
      <c r="B182" s="5">
        <f>TITRES_STAT!D185</f>
        <v>2.4144000000000001</v>
      </c>
      <c r="C182" s="2">
        <f t="shared" si="18"/>
        <v>-3.2200000000000006E-2</v>
      </c>
      <c r="D182" s="2">
        <f t="shared" si="19"/>
        <v>0</v>
      </c>
      <c r="E182" s="2">
        <f t="shared" si="20"/>
        <v>3.2200000000000006E-2</v>
      </c>
      <c r="F182" s="2">
        <f t="shared" si="25"/>
        <v>1.9836074010137032E-2</v>
      </c>
      <c r="G182" s="2">
        <f t="shared" si="25"/>
        <v>2.2053144671966039E-2</v>
      </c>
      <c r="H182" s="2">
        <f t="shared" si="22"/>
        <v>0.89946691527184575</v>
      </c>
      <c r="I182" s="2">
        <f t="shared" si="23"/>
        <v>47.35365001833248</v>
      </c>
    </row>
    <row r="183" spans="1:9" ht="13.5" x14ac:dyDescent="0.25">
      <c r="A183" s="3">
        <f>TITRES_STAT!B186</f>
        <v>42571</v>
      </c>
      <c r="B183" s="5">
        <f>TITRES_STAT!D186</f>
        <v>2.4144000000000001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1.8419211580841529E-2</v>
      </c>
      <c r="G183" s="2">
        <f t="shared" si="25"/>
        <v>2.0477920052539893E-2</v>
      </c>
      <c r="H183" s="2">
        <f t="shared" si="22"/>
        <v>0.89946691527184564</v>
      </c>
      <c r="I183" s="2">
        <f t="shared" si="23"/>
        <v>47.35365001833248</v>
      </c>
    </row>
    <row r="184" spans="1:9" ht="13.5" x14ac:dyDescent="0.25">
      <c r="A184" s="3">
        <f>TITRES_STAT!B187</f>
        <v>42572</v>
      </c>
      <c r="B184" s="5">
        <f>TITRES_STAT!D187</f>
        <v>2.35</v>
      </c>
      <c r="C184" s="2">
        <f t="shared" si="18"/>
        <v>-6.4400000000000013E-2</v>
      </c>
      <c r="D184" s="2">
        <f t="shared" si="19"/>
        <v>0</v>
      </c>
      <c r="E184" s="2">
        <f t="shared" si="20"/>
        <v>6.4400000000000013E-2</v>
      </c>
      <c r="F184" s="2">
        <f t="shared" si="25"/>
        <v>1.7103553610781419E-2</v>
      </c>
      <c r="G184" s="2">
        <f t="shared" si="25"/>
        <v>2.3615211477358473E-2</v>
      </c>
      <c r="H184" s="2">
        <f t="shared" si="22"/>
        <v>0.72426002312872673</v>
      </c>
      <c r="I184" s="2">
        <f t="shared" si="23"/>
        <v>42.004106887227657</v>
      </c>
    </row>
    <row r="185" spans="1:9" ht="13.5" x14ac:dyDescent="0.25">
      <c r="A185" s="3">
        <f>TITRES_STAT!B188</f>
        <v>42573</v>
      </c>
      <c r="B185" s="5">
        <f>TITRES_STAT!D188</f>
        <v>2.2454000000000001</v>
      </c>
      <c r="C185" s="2">
        <f t="shared" si="18"/>
        <v>-0.10460000000000003</v>
      </c>
      <c r="D185" s="2">
        <f t="shared" si="19"/>
        <v>0</v>
      </c>
      <c r="E185" s="2">
        <f t="shared" si="20"/>
        <v>0.10460000000000003</v>
      </c>
      <c r="F185" s="2">
        <f t="shared" si="25"/>
        <v>1.5881871210011316E-2</v>
      </c>
      <c r="G185" s="2">
        <f t="shared" si="25"/>
        <v>2.9399839228975728E-2</v>
      </c>
      <c r="H185" s="2">
        <f t="shared" si="22"/>
        <v>0.54020265506617293</v>
      </c>
      <c r="I185" s="2">
        <f t="shared" si="23"/>
        <v>35.073479018445383</v>
      </c>
    </row>
    <row r="186" spans="1:9" ht="13.5" x14ac:dyDescent="0.25">
      <c r="A186" s="3">
        <f>TITRES_STAT!B189</f>
        <v>42577</v>
      </c>
      <c r="B186" s="5">
        <f>TITRES_STAT!D189</f>
        <v>2.2132000000000001</v>
      </c>
      <c r="C186" s="2">
        <f t="shared" si="18"/>
        <v>-3.2200000000000006E-2</v>
      </c>
      <c r="D186" s="2">
        <f t="shared" si="19"/>
        <v>0</v>
      </c>
      <c r="E186" s="2">
        <f t="shared" si="20"/>
        <v>3.2200000000000006E-2</v>
      </c>
      <c r="F186" s="2">
        <f t="shared" si="25"/>
        <v>1.474745183786765E-2</v>
      </c>
      <c r="G186" s="2">
        <f t="shared" si="25"/>
        <v>2.9599850712620317E-2</v>
      </c>
      <c r="H186" s="2">
        <f t="shared" si="22"/>
        <v>0.49822723705764721</v>
      </c>
      <c r="I186" s="2">
        <f t="shared" si="23"/>
        <v>33.254450642354527</v>
      </c>
    </row>
    <row r="187" spans="1:9" ht="13.5" x14ac:dyDescent="0.25">
      <c r="A187" s="3">
        <f>TITRES_STAT!B190</f>
        <v>42578</v>
      </c>
      <c r="B187" s="5">
        <f>TITRES_STAT!D190</f>
        <v>2.1488</v>
      </c>
      <c r="C187" s="2">
        <f t="shared" si="18"/>
        <v>-6.4400000000000013E-2</v>
      </c>
      <c r="D187" s="2">
        <f t="shared" si="19"/>
        <v>0</v>
      </c>
      <c r="E187" s="2">
        <f t="shared" si="20"/>
        <v>6.4400000000000013E-2</v>
      </c>
      <c r="F187" s="2">
        <f t="shared" si="25"/>
        <v>1.3694062420877104E-2</v>
      </c>
      <c r="G187" s="2">
        <f t="shared" si="25"/>
        <v>3.2085575661718865E-2</v>
      </c>
      <c r="H187" s="2">
        <f t="shared" si="22"/>
        <v>0.42679809037103922</v>
      </c>
      <c r="I187" s="2">
        <f t="shared" si="23"/>
        <v>29.912998429935541</v>
      </c>
    </row>
    <row r="188" spans="1:9" ht="13.5" x14ac:dyDescent="0.25">
      <c r="A188" s="3">
        <f>TITRES_STAT!B191</f>
        <v>42579</v>
      </c>
      <c r="B188" s="5">
        <f>TITRES_STAT!D191</f>
        <v>2.0602999999999998</v>
      </c>
      <c r="C188" s="2">
        <f t="shared" si="18"/>
        <v>-8.8500000000000245E-2</v>
      </c>
      <c r="D188" s="2">
        <f t="shared" si="19"/>
        <v>0</v>
      </c>
      <c r="E188" s="2">
        <f t="shared" si="20"/>
        <v>8.8500000000000245E-2</v>
      </c>
      <c r="F188" s="2">
        <f t="shared" si="25"/>
        <v>1.2715915105100169E-2</v>
      </c>
      <c r="G188" s="2">
        <f t="shared" si="25"/>
        <v>3.6115177400167529E-2</v>
      </c>
      <c r="H188" s="2">
        <f t="shared" si="22"/>
        <v>0.35209338622939129</v>
      </c>
      <c r="I188" s="2">
        <f t="shared" si="23"/>
        <v>26.040611529894463</v>
      </c>
    </row>
    <row r="189" spans="1:9" ht="13.5" x14ac:dyDescent="0.25">
      <c r="A189" s="3">
        <f>TITRES_STAT!B192</f>
        <v>42580</v>
      </c>
      <c r="B189" s="5">
        <f>TITRES_STAT!D192</f>
        <v>2.0280999999999998</v>
      </c>
      <c r="C189" s="2">
        <f t="shared" si="18"/>
        <v>-3.2200000000000006E-2</v>
      </c>
      <c r="D189" s="2">
        <f t="shared" si="19"/>
        <v>0</v>
      </c>
      <c r="E189" s="2">
        <f t="shared" si="20"/>
        <v>3.2200000000000006E-2</v>
      </c>
      <c r="F189" s="2">
        <f t="shared" ref="F189:G204" si="26">((F188*13)+D189)/14</f>
        <v>1.1807635454735871E-2</v>
      </c>
      <c r="G189" s="2">
        <f t="shared" si="26"/>
        <v>3.5835521871584133E-2</v>
      </c>
      <c r="H189" s="2">
        <f t="shared" si="22"/>
        <v>0.32949528395451566</v>
      </c>
      <c r="I189" s="2">
        <f t="shared" si="23"/>
        <v>24.783486480256528</v>
      </c>
    </row>
    <row r="190" spans="1:9" ht="13.5" x14ac:dyDescent="0.25">
      <c r="A190" s="3">
        <f>TITRES_STAT!B193</f>
        <v>42583</v>
      </c>
      <c r="B190" s="5">
        <f>TITRES_STAT!D193</f>
        <v>2.0764</v>
      </c>
      <c r="C190" s="2">
        <f t="shared" si="18"/>
        <v>4.8300000000000232E-2</v>
      </c>
      <c r="D190" s="2">
        <f t="shared" si="19"/>
        <v>4.8300000000000232E-2</v>
      </c>
      <c r="E190" s="2">
        <f t="shared" si="20"/>
        <v>0</v>
      </c>
      <c r="F190" s="2">
        <f t="shared" si="26"/>
        <v>1.4414232922254754E-2</v>
      </c>
      <c r="G190" s="2">
        <f t="shared" si="26"/>
        <v>3.3275841737899554E-2</v>
      </c>
      <c r="H190" s="2">
        <f t="shared" si="22"/>
        <v>0.43317410377744553</v>
      </c>
      <c r="I190" s="2">
        <f t="shared" si="23"/>
        <v>30.224806786259947</v>
      </c>
    </row>
    <row r="191" spans="1:9" ht="13.5" x14ac:dyDescent="0.25">
      <c r="A191" s="3">
        <f>TITRES_STAT!B194</f>
        <v>42584</v>
      </c>
      <c r="B191" s="5">
        <f>TITRES_STAT!D194</f>
        <v>2.0522999999999998</v>
      </c>
      <c r="C191" s="2">
        <f t="shared" si="18"/>
        <v>-2.4100000000000232E-2</v>
      </c>
      <c r="D191" s="2">
        <f t="shared" si="19"/>
        <v>0</v>
      </c>
      <c r="E191" s="2">
        <f t="shared" si="20"/>
        <v>2.4100000000000232E-2</v>
      </c>
      <c r="F191" s="2">
        <f t="shared" si="26"/>
        <v>1.3384644856379415E-2</v>
      </c>
      <c r="G191" s="2">
        <f t="shared" si="26"/>
        <v>3.2620424470906746E-2</v>
      </c>
      <c r="H191" s="2">
        <f t="shared" si="22"/>
        <v>0.41031485866521478</v>
      </c>
      <c r="I191" s="2">
        <f t="shared" si="23"/>
        <v>29.093847813073111</v>
      </c>
    </row>
    <row r="192" spans="1:9" ht="13.5" x14ac:dyDescent="0.25">
      <c r="A192" s="3">
        <f>TITRES_STAT!B195</f>
        <v>42585</v>
      </c>
      <c r="B192" s="5">
        <f>TITRES_STAT!D195</f>
        <v>2.0362</v>
      </c>
      <c r="C192" s="2">
        <f t="shared" si="18"/>
        <v>-1.6099999999999781E-2</v>
      </c>
      <c r="D192" s="2">
        <f t="shared" si="19"/>
        <v>0</v>
      </c>
      <c r="E192" s="2">
        <f t="shared" si="20"/>
        <v>1.6099999999999781E-2</v>
      </c>
      <c r="F192" s="2">
        <f t="shared" si="26"/>
        <v>1.2428598795209456E-2</v>
      </c>
      <c r="G192" s="2">
        <f t="shared" si="26"/>
        <v>3.144039415155625E-2</v>
      </c>
      <c r="H192" s="2">
        <f t="shared" si="22"/>
        <v>0.39530671070147066</v>
      </c>
      <c r="I192" s="2">
        <f t="shared" si="23"/>
        <v>28.331169603759434</v>
      </c>
    </row>
    <row r="193" spans="1:9" ht="13.5" x14ac:dyDescent="0.25">
      <c r="A193" s="3">
        <f>TITRES_STAT!B196</f>
        <v>42586</v>
      </c>
      <c r="B193" s="5">
        <f>TITRES_STAT!D196</f>
        <v>2.0764</v>
      </c>
      <c r="C193" s="2">
        <f t="shared" si="18"/>
        <v>4.0200000000000014E-2</v>
      </c>
      <c r="D193" s="2">
        <f t="shared" si="19"/>
        <v>4.0200000000000014E-2</v>
      </c>
      <c r="E193" s="2">
        <f t="shared" si="20"/>
        <v>0</v>
      </c>
      <c r="F193" s="2">
        <f t="shared" si="26"/>
        <v>1.4412270309837353E-2</v>
      </c>
      <c r="G193" s="2">
        <f t="shared" si="26"/>
        <v>2.9194651712159375E-2</v>
      </c>
      <c r="H193" s="2">
        <f t="shared" si="22"/>
        <v>0.49366132029705773</v>
      </c>
      <c r="I193" s="2">
        <f t="shared" si="23"/>
        <v>33.05041869858951</v>
      </c>
    </row>
    <row r="194" spans="1:9" ht="13.5" x14ac:dyDescent="0.25">
      <c r="A194" s="3">
        <f>TITRES_STAT!B197</f>
        <v>42587</v>
      </c>
      <c r="B194" s="5">
        <f>TITRES_STAT!D197</f>
        <v>2.0764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1.3382822430563256E-2</v>
      </c>
      <c r="G194" s="2">
        <f t="shared" si="26"/>
        <v>2.7109319447005138E-2</v>
      </c>
      <c r="H194" s="2">
        <f t="shared" si="22"/>
        <v>0.49366132029705762</v>
      </c>
      <c r="I194" s="2">
        <f t="shared" si="23"/>
        <v>33.05041869858951</v>
      </c>
    </row>
    <row r="195" spans="1:9" ht="13.5" x14ac:dyDescent="0.25">
      <c r="A195" s="3">
        <f>TITRES_STAT!B198</f>
        <v>42590</v>
      </c>
      <c r="B195" s="5">
        <f>TITRES_STAT!D198</f>
        <v>2.1488</v>
      </c>
      <c r="C195" s="2">
        <f t="shared" ref="C195:C258" si="27">B195-B194</f>
        <v>7.240000000000002E-2</v>
      </c>
      <c r="D195" s="2">
        <f t="shared" ref="D195:D258" si="28">IF(C195&gt;0,C195,0)</f>
        <v>7.240000000000002E-2</v>
      </c>
      <c r="E195" s="2">
        <f t="shared" ref="E195:E258" si="29">IF(C195&lt;0,-C195,0)</f>
        <v>0</v>
      </c>
      <c r="F195" s="2">
        <f t="shared" si="26"/>
        <v>1.7598335114094452E-2</v>
      </c>
      <c r="G195" s="2">
        <f t="shared" si="26"/>
        <v>2.5172939486504769E-2</v>
      </c>
      <c r="H195" s="2">
        <f t="shared" si="22"/>
        <v>0.69909734314218375</v>
      </c>
      <c r="I195" s="2">
        <f t="shared" si="23"/>
        <v>41.145220193760366</v>
      </c>
    </row>
    <row r="196" spans="1:9" ht="13.5" x14ac:dyDescent="0.25">
      <c r="A196" s="3">
        <f>TITRES_STAT!B199</f>
        <v>42591</v>
      </c>
      <c r="B196" s="5">
        <f>TITRES_STAT!D199</f>
        <v>2.2212999999999998</v>
      </c>
      <c r="C196" s="2">
        <f t="shared" si="27"/>
        <v>7.2499999999999787E-2</v>
      </c>
      <c r="D196" s="2">
        <f t="shared" si="28"/>
        <v>7.2499999999999787E-2</v>
      </c>
      <c r="E196" s="2">
        <f t="shared" si="29"/>
        <v>0</v>
      </c>
      <c r="F196" s="2">
        <f t="shared" si="26"/>
        <v>2.1519882605944833E-2</v>
      </c>
      <c r="G196" s="2">
        <f t="shared" si="26"/>
        <v>2.3374872380325856E-2</v>
      </c>
      <c r="H196" s="2">
        <f t="shared" si="22"/>
        <v>0.92064171541991691</v>
      </c>
      <c r="I196" s="2">
        <f t="shared" si="23"/>
        <v>47.934068495363988</v>
      </c>
    </row>
    <row r="197" spans="1:9" ht="13.5" x14ac:dyDescent="0.25">
      <c r="A197" s="3">
        <f>TITRES_STAT!B200</f>
        <v>42592</v>
      </c>
      <c r="B197" s="5">
        <f>TITRES_STAT!D200</f>
        <v>2.2534999999999998</v>
      </c>
      <c r="C197" s="2">
        <f t="shared" si="27"/>
        <v>3.2200000000000006E-2</v>
      </c>
      <c r="D197" s="2">
        <f t="shared" si="28"/>
        <v>3.2200000000000006E-2</v>
      </c>
      <c r="E197" s="2">
        <f t="shared" si="29"/>
        <v>0</v>
      </c>
      <c r="F197" s="2">
        <f t="shared" si="26"/>
        <v>2.2282748134091628E-2</v>
      </c>
      <c r="G197" s="2">
        <f t="shared" si="26"/>
        <v>2.1705238638874007E-2</v>
      </c>
      <c r="H197" s="2">
        <f t="shared" si="22"/>
        <v>1.0266069175661263</v>
      </c>
      <c r="I197" s="2">
        <f t="shared" si="23"/>
        <v>50.656440016450752</v>
      </c>
    </row>
    <row r="198" spans="1:9" ht="13.5" x14ac:dyDescent="0.25">
      <c r="A198" s="3">
        <f>TITRES_STAT!B201</f>
        <v>42593</v>
      </c>
      <c r="B198" s="5">
        <f>TITRES_STAT!D201</f>
        <v>2.2534999999999998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2.0691123267370798E-2</v>
      </c>
      <c r="G198" s="2">
        <f t="shared" si="26"/>
        <v>2.0154864450383007E-2</v>
      </c>
      <c r="H198" s="2">
        <f t="shared" si="22"/>
        <v>1.0266069175661263</v>
      </c>
      <c r="I198" s="2">
        <f t="shared" si="23"/>
        <v>50.656440016450752</v>
      </c>
    </row>
    <row r="199" spans="1:9" ht="13.5" x14ac:dyDescent="0.25">
      <c r="A199" s="3">
        <f>TITRES_STAT!B202</f>
        <v>42594</v>
      </c>
      <c r="B199" s="5">
        <f>TITRES_STAT!D202</f>
        <v>2.2534999999999998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1.9213185891130025E-2</v>
      </c>
      <c r="G199" s="2">
        <f t="shared" si="26"/>
        <v>1.871523127535565E-2</v>
      </c>
      <c r="H199" s="2">
        <f t="shared" si="22"/>
        <v>1.0266069175661261</v>
      </c>
      <c r="I199" s="2">
        <f t="shared" si="23"/>
        <v>50.656440016450752</v>
      </c>
    </row>
    <row r="200" spans="1:9" ht="13.5" x14ac:dyDescent="0.25">
      <c r="A200" s="3">
        <f>TITRES_STAT!B203</f>
        <v>42597</v>
      </c>
      <c r="B200" s="5">
        <f>TITRES_STAT!D203</f>
        <v>2.2454000000000001</v>
      </c>
      <c r="C200" s="2">
        <f t="shared" si="27"/>
        <v>-8.099999999999774E-3</v>
      </c>
      <c r="D200" s="2">
        <f t="shared" si="28"/>
        <v>0</v>
      </c>
      <c r="E200" s="2">
        <f t="shared" si="29"/>
        <v>8.099999999999774E-3</v>
      </c>
      <c r="F200" s="2">
        <f t="shared" si="26"/>
        <v>1.7840815470335024E-2</v>
      </c>
      <c r="G200" s="2">
        <f t="shared" si="26"/>
        <v>1.7957000469973085E-2</v>
      </c>
      <c r="H200" s="2">
        <f t="shared" si="22"/>
        <v>0.99352982142912227</v>
      </c>
      <c r="I200" s="2">
        <f t="shared" si="23"/>
        <v>49.837720547209081</v>
      </c>
    </row>
    <row r="201" spans="1:9" ht="13.5" x14ac:dyDescent="0.25">
      <c r="A201" s="3">
        <f>TITRES_STAT!B204</f>
        <v>42598</v>
      </c>
      <c r="B201" s="5">
        <f>TITRES_STAT!D204</f>
        <v>2.2454000000000001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1.6566471508168236E-2</v>
      </c>
      <c r="G201" s="2">
        <f t="shared" si="26"/>
        <v>1.667435757926072E-2</v>
      </c>
      <c r="H201" s="2">
        <f t="shared" si="22"/>
        <v>0.99352982142912238</v>
      </c>
      <c r="I201" s="2">
        <f t="shared" si="23"/>
        <v>49.837720547209088</v>
      </c>
    </row>
    <row r="202" spans="1:9" ht="13.5" x14ac:dyDescent="0.25">
      <c r="A202" s="3">
        <f>TITRES_STAT!B205</f>
        <v>42599</v>
      </c>
      <c r="B202" s="5">
        <f>TITRES_STAT!D205</f>
        <v>2.181</v>
      </c>
      <c r="C202" s="2">
        <f t="shared" si="27"/>
        <v>-6.4400000000000013E-2</v>
      </c>
      <c r="D202" s="2">
        <f t="shared" si="28"/>
        <v>0</v>
      </c>
      <c r="E202" s="2">
        <f t="shared" si="29"/>
        <v>6.4400000000000013E-2</v>
      </c>
      <c r="F202" s="2">
        <f t="shared" si="26"/>
        <v>1.5383152114727646E-2</v>
      </c>
      <c r="G202" s="2">
        <f t="shared" si="26"/>
        <v>2.0083332037884954E-2</v>
      </c>
      <c r="H202" s="2">
        <f t="shared" si="22"/>
        <v>0.76596612980899059</v>
      </c>
      <c r="I202" s="2">
        <f t="shared" si="23"/>
        <v>43.373772400257678</v>
      </c>
    </row>
    <row r="203" spans="1:9" ht="13.5" x14ac:dyDescent="0.25">
      <c r="A203" s="3">
        <f>TITRES_STAT!B206</f>
        <v>42600</v>
      </c>
      <c r="B203" s="5">
        <f>TITRES_STAT!D206</f>
        <v>2.1488</v>
      </c>
      <c r="C203" s="2">
        <f t="shared" si="27"/>
        <v>-3.2200000000000006E-2</v>
      </c>
      <c r="D203" s="2">
        <f t="shared" si="28"/>
        <v>0</v>
      </c>
      <c r="E203" s="2">
        <f t="shared" si="29"/>
        <v>3.2200000000000006E-2</v>
      </c>
      <c r="F203" s="2">
        <f t="shared" si="26"/>
        <v>1.4284355535104242E-2</v>
      </c>
      <c r="G203" s="2">
        <f t="shared" si="26"/>
        <v>2.0948808320893169E-2</v>
      </c>
      <c r="H203" s="2">
        <f t="shared" si="22"/>
        <v>0.68186959927729285</v>
      </c>
      <c r="I203" s="2">
        <f t="shared" si="23"/>
        <v>40.542358311862905</v>
      </c>
    </row>
    <row r="204" spans="1:9" ht="13.5" x14ac:dyDescent="0.25">
      <c r="A204" s="3">
        <f>TITRES_STAT!B207</f>
        <v>42601</v>
      </c>
      <c r="B204" s="5">
        <f>TITRES_STAT!D207</f>
        <v>2.173</v>
      </c>
      <c r="C204" s="2">
        <f t="shared" si="27"/>
        <v>2.4199999999999999E-2</v>
      </c>
      <c r="D204" s="2">
        <f t="shared" si="28"/>
        <v>2.4199999999999999E-2</v>
      </c>
      <c r="E204" s="2">
        <f t="shared" si="29"/>
        <v>0</v>
      </c>
      <c r="F204" s="2">
        <f t="shared" si="26"/>
        <v>1.4992615854025367E-2</v>
      </c>
      <c r="G204" s="2">
        <f t="shared" si="26"/>
        <v>1.9452464869400801E-2</v>
      </c>
      <c r="H204" s="2">
        <f t="shared" si="22"/>
        <v>0.77073090503862651</v>
      </c>
      <c r="I204" s="2">
        <f t="shared" si="23"/>
        <v>43.526145211873057</v>
      </c>
    </row>
    <row r="205" spans="1:9" ht="13.5" x14ac:dyDescent="0.25">
      <c r="A205" s="3">
        <f>TITRES_STAT!B208</f>
        <v>42604</v>
      </c>
      <c r="B205" s="5">
        <f>TITRES_STAT!D208</f>
        <v>2.173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1.3921714721594983E-2</v>
      </c>
      <c r="G205" s="2">
        <f t="shared" si="30"/>
        <v>1.8063003093015031E-2</v>
      </c>
      <c r="H205" s="2">
        <f t="shared" si="22"/>
        <v>0.7707309050386264</v>
      </c>
      <c r="I205" s="2">
        <f t="shared" si="23"/>
        <v>43.52614521187305</v>
      </c>
    </row>
    <row r="206" spans="1:9" ht="13.5" x14ac:dyDescent="0.25">
      <c r="A206" s="3">
        <f>TITRES_STAT!B209</f>
        <v>42605</v>
      </c>
      <c r="B206" s="5">
        <f>TITRES_STAT!D209</f>
        <v>2.0442</v>
      </c>
      <c r="C206" s="2">
        <f t="shared" si="27"/>
        <v>-0.12880000000000003</v>
      </c>
      <c r="D206" s="2">
        <f t="shared" si="28"/>
        <v>0</v>
      </c>
      <c r="E206" s="2">
        <f t="shared" si="29"/>
        <v>0.12880000000000003</v>
      </c>
      <c r="F206" s="2">
        <f t="shared" si="30"/>
        <v>1.2927306527195342E-2</v>
      </c>
      <c r="G206" s="2">
        <f t="shared" si="30"/>
        <v>2.5972788586371105E-2</v>
      </c>
      <c r="H206" s="2">
        <f t="shared" si="22"/>
        <v>0.4977250126302874</v>
      </c>
      <c r="I206" s="2">
        <f t="shared" si="23"/>
        <v>33.23206920048618</v>
      </c>
    </row>
    <row r="207" spans="1:9" ht="13.5" x14ac:dyDescent="0.25">
      <c r="A207" s="3">
        <f>TITRES_STAT!B210</f>
        <v>42606</v>
      </c>
      <c r="B207" s="5">
        <f>TITRES_STAT!D210</f>
        <v>1.9637</v>
      </c>
      <c r="C207" s="2">
        <f t="shared" si="27"/>
        <v>-8.0500000000000016E-2</v>
      </c>
      <c r="D207" s="2">
        <f t="shared" si="28"/>
        <v>0</v>
      </c>
      <c r="E207" s="2">
        <f t="shared" si="29"/>
        <v>8.0500000000000016E-2</v>
      </c>
      <c r="F207" s="2">
        <f t="shared" si="30"/>
        <v>1.2003927489538532E-2</v>
      </c>
      <c r="G207" s="2">
        <f t="shared" si="30"/>
        <v>2.9867589401630312E-2</v>
      </c>
      <c r="H207" s="2">
        <f t="shared" si="22"/>
        <v>0.40190479814495178</v>
      </c>
      <c r="I207" s="2">
        <f t="shared" si="23"/>
        <v>28.668480104837784</v>
      </c>
    </row>
    <row r="208" spans="1:9" ht="13.5" x14ac:dyDescent="0.25">
      <c r="A208" s="3">
        <f>TITRES_STAT!B211</f>
        <v>42607</v>
      </c>
      <c r="B208" s="5">
        <f>TITRES_STAT!D211</f>
        <v>1.9879</v>
      </c>
      <c r="C208" s="2">
        <f t="shared" si="27"/>
        <v>2.4199999999999999E-2</v>
      </c>
      <c r="D208" s="2">
        <f t="shared" si="28"/>
        <v>2.4199999999999999E-2</v>
      </c>
      <c r="E208" s="2">
        <f t="shared" si="29"/>
        <v>0</v>
      </c>
      <c r="F208" s="2">
        <f t="shared" si="30"/>
        <v>1.2875075526000066E-2</v>
      </c>
      <c r="G208" s="2">
        <f t="shared" si="30"/>
        <v>2.7734190158656719E-2</v>
      </c>
      <c r="H208" s="2">
        <f t="shared" si="22"/>
        <v>0.46423116926604568</v>
      </c>
      <c r="I208" s="2">
        <f t="shared" si="23"/>
        <v>31.704773058392433</v>
      </c>
    </row>
    <row r="209" spans="1:9" ht="13.5" x14ac:dyDescent="0.25">
      <c r="A209" s="3">
        <f>TITRES_STAT!B212</f>
        <v>42608</v>
      </c>
      <c r="B209" s="5">
        <f>TITRES_STAT!D212</f>
        <v>1.9879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1.195542727414292E-2</v>
      </c>
      <c r="G209" s="2">
        <f t="shared" si="30"/>
        <v>2.5753176575895525E-2</v>
      </c>
      <c r="H209" s="2">
        <f t="shared" ref="H209:H272" si="31">F209/G209</f>
        <v>0.46423116926604574</v>
      </c>
      <c r="I209" s="2">
        <f t="shared" ref="I209:I272" si="32">IF(G209=0,100,100-(100/(1+H209)))</f>
        <v>31.704773058392433</v>
      </c>
    </row>
    <row r="210" spans="1:9" ht="13.5" x14ac:dyDescent="0.25">
      <c r="A210" s="3">
        <f>TITRES_STAT!B213</f>
        <v>42611</v>
      </c>
      <c r="B210" s="5">
        <f>TITRES_STAT!D213</f>
        <v>1.9315</v>
      </c>
      <c r="C210" s="2">
        <f t="shared" si="27"/>
        <v>-5.6400000000000006E-2</v>
      </c>
      <c r="D210" s="2">
        <f t="shared" si="28"/>
        <v>0</v>
      </c>
      <c r="E210" s="2">
        <f t="shared" si="29"/>
        <v>5.6400000000000006E-2</v>
      </c>
      <c r="F210" s="2">
        <f t="shared" si="30"/>
        <v>1.110146818313271E-2</v>
      </c>
      <c r="G210" s="2">
        <f t="shared" si="30"/>
        <v>2.7942235391902989E-2</v>
      </c>
      <c r="H210" s="2">
        <f t="shared" si="31"/>
        <v>0.39730064640245849</v>
      </c>
      <c r="I210" s="2">
        <f t="shared" si="32"/>
        <v>28.433440392757518</v>
      </c>
    </row>
    <row r="211" spans="1:9" ht="13.5" x14ac:dyDescent="0.25">
      <c r="A211" s="3">
        <f>TITRES_STAT!B214</f>
        <v>42612</v>
      </c>
      <c r="B211" s="5">
        <f>TITRES_STAT!D214</f>
        <v>1.8913</v>
      </c>
      <c r="C211" s="2">
        <f t="shared" si="27"/>
        <v>-4.0200000000000014E-2</v>
      </c>
      <c r="D211" s="2">
        <f t="shared" si="28"/>
        <v>0</v>
      </c>
      <c r="E211" s="2">
        <f t="shared" si="29"/>
        <v>4.0200000000000014E-2</v>
      </c>
      <c r="F211" s="2">
        <f t="shared" si="30"/>
        <v>1.0308506170051803E-2</v>
      </c>
      <c r="G211" s="2">
        <f t="shared" si="30"/>
        <v>2.8817790006767062E-2</v>
      </c>
      <c r="H211" s="2">
        <f t="shared" si="31"/>
        <v>0.35771327945797143</v>
      </c>
      <c r="I211" s="2">
        <f t="shared" si="32"/>
        <v>26.346746759432023</v>
      </c>
    </row>
    <row r="212" spans="1:9" ht="13.5" x14ac:dyDescent="0.25">
      <c r="A212" s="3">
        <f>TITRES_STAT!B215</f>
        <v>42613</v>
      </c>
      <c r="B212" s="5">
        <f>TITRES_STAT!D215</f>
        <v>1.8511</v>
      </c>
      <c r="C212" s="2">
        <f t="shared" si="27"/>
        <v>-4.0200000000000014E-2</v>
      </c>
      <c r="D212" s="2">
        <f t="shared" si="28"/>
        <v>0</v>
      </c>
      <c r="E212" s="2">
        <f t="shared" si="29"/>
        <v>4.0200000000000014E-2</v>
      </c>
      <c r="F212" s="2">
        <f t="shared" si="30"/>
        <v>9.5721843007623882E-3</v>
      </c>
      <c r="G212" s="2">
        <f t="shared" si="30"/>
        <v>2.9630805006283702E-2</v>
      </c>
      <c r="H212" s="2">
        <f t="shared" si="31"/>
        <v>0.32304840515579808</v>
      </c>
      <c r="I212" s="2">
        <f t="shared" si="32"/>
        <v>24.416975516308256</v>
      </c>
    </row>
    <row r="213" spans="1:9" ht="13.5" x14ac:dyDescent="0.25">
      <c r="A213" s="3">
        <f>TITRES_STAT!B216</f>
        <v>42614</v>
      </c>
      <c r="B213" s="5">
        <f>TITRES_STAT!D216</f>
        <v>1.9557</v>
      </c>
      <c r="C213" s="2">
        <f t="shared" si="27"/>
        <v>0.10460000000000003</v>
      </c>
      <c r="D213" s="2">
        <f t="shared" si="28"/>
        <v>0.10460000000000003</v>
      </c>
      <c r="E213" s="2">
        <f t="shared" si="29"/>
        <v>0</v>
      </c>
      <c r="F213" s="2">
        <f t="shared" si="30"/>
        <v>1.6359885422136504E-2</v>
      </c>
      <c r="G213" s="2">
        <f t="shared" si="30"/>
        <v>2.7514318934406295E-2</v>
      </c>
      <c r="H213" s="2">
        <f t="shared" si="31"/>
        <v>0.59459532547900651</v>
      </c>
      <c r="I213" s="2">
        <f t="shared" si="32"/>
        <v>37.288164337268057</v>
      </c>
    </row>
    <row r="214" spans="1:9" ht="13.5" x14ac:dyDescent="0.25">
      <c r="A214" s="3">
        <f>TITRES_STAT!B217</f>
        <v>42615</v>
      </c>
      <c r="B214" s="5">
        <f>TITRES_STAT!D217</f>
        <v>1.9718</v>
      </c>
      <c r="C214" s="2">
        <f t="shared" si="27"/>
        <v>1.6100000000000003E-2</v>
      </c>
      <c r="D214" s="2">
        <f t="shared" si="28"/>
        <v>1.6100000000000003E-2</v>
      </c>
      <c r="E214" s="2">
        <f t="shared" si="29"/>
        <v>0</v>
      </c>
      <c r="F214" s="2">
        <f t="shared" si="30"/>
        <v>1.6341322177698184E-2</v>
      </c>
      <c r="G214" s="2">
        <f t="shared" si="30"/>
        <v>2.5549010439091559E-2</v>
      </c>
      <c r="H214" s="2">
        <f t="shared" si="31"/>
        <v>0.63960685352787505</v>
      </c>
      <c r="I214" s="2">
        <f t="shared" si="32"/>
        <v>39.009769454894581</v>
      </c>
    </row>
    <row r="215" spans="1:9" ht="13.5" x14ac:dyDescent="0.25">
      <c r="A215" s="3">
        <f>TITRES_STAT!B218</f>
        <v>42618</v>
      </c>
      <c r="B215" s="5">
        <f>TITRES_STAT!D218</f>
        <v>2.012</v>
      </c>
      <c r="C215" s="2">
        <f t="shared" si="27"/>
        <v>4.0200000000000014E-2</v>
      </c>
      <c r="D215" s="2">
        <f t="shared" si="28"/>
        <v>4.0200000000000014E-2</v>
      </c>
      <c r="E215" s="2">
        <f t="shared" si="29"/>
        <v>0</v>
      </c>
      <c r="F215" s="2">
        <f t="shared" si="30"/>
        <v>1.8045513450719745E-2</v>
      </c>
      <c r="G215" s="2">
        <f t="shared" si="30"/>
        <v>2.3724081122013591E-2</v>
      </c>
      <c r="H215" s="2">
        <f t="shared" si="31"/>
        <v>0.76064119650877859</v>
      </c>
      <c r="I215" s="2">
        <f t="shared" si="32"/>
        <v>43.202510427284899</v>
      </c>
    </row>
    <row r="216" spans="1:9" ht="13.5" x14ac:dyDescent="0.25">
      <c r="A216" s="3">
        <f>TITRES_STAT!B219</f>
        <v>42619</v>
      </c>
      <c r="B216" s="5">
        <f>TITRES_STAT!D219</f>
        <v>1.9959</v>
      </c>
      <c r="C216" s="2">
        <f t="shared" si="27"/>
        <v>-1.6100000000000003E-2</v>
      </c>
      <c r="D216" s="2">
        <f t="shared" si="28"/>
        <v>0</v>
      </c>
      <c r="E216" s="2">
        <f t="shared" si="29"/>
        <v>1.6100000000000003E-2</v>
      </c>
      <c r="F216" s="2">
        <f t="shared" si="30"/>
        <v>1.6756548204239764E-2</v>
      </c>
      <c r="G216" s="2">
        <f t="shared" si="30"/>
        <v>2.3179503899012622E-2</v>
      </c>
      <c r="H216" s="2">
        <f t="shared" si="31"/>
        <v>0.72290365994215877</v>
      </c>
      <c r="I216" s="2">
        <f t="shared" si="32"/>
        <v>41.958449375307964</v>
      </c>
    </row>
    <row r="217" spans="1:9" ht="13.5" x14ac:dyDescent="0.25">
      <c r="A217" s="3">
        <f>TITRES_STAT!B220</f>
        <v>42620</v>
      </c>
      <c r="B217" s="5">
        <f>TITRES_STAT!D220</f>
        <v>1.9396</v>
      </c>
      <c r="C217" s="2">
        <f t="shared" si="27"/>
        <v>-5.6300000000000017E-2</v>
      </c>
      <c r="D217" s="2">
        <f t="shared" si="28"/>
        <v>0</v>
      </c>
      <c r="E217" s="2">
        <f t="shared" si="29"/>
        <v>5.6300000000000017E-2</v>
      </c>
      <c r="F217" s="2">
        <f t="shared" si="30"/>
        <v>1.5559651903936923E-2</v>
      </c>
      <c r="G217" s="2">
        <f t="shared" si="30"/>
        <v>2.5545253620511722E-2</v>
      </c>
      <c r="H217" s="2">
        <f t="shared" si="31"/>
        <v>0.60910148456867153</v>
      </c>
      <c r="I217" s="2">
        <f t="shared" si="32"/>
        <v>37.85351579188584</v>
      </c>
    </row>
    <row r="218" spans="1:9" ht="13.5" x14ac:dyDescent="0.25">
      <c r="A218" s="3">
        <f>TITRES_STAT!B221</f>
        <v>42621</v>
      </c>
      <c r="B218" s="5">
        <f>TITRES_STAT!D221</f>
        <v>2.004</v>
      </c>
      <c r="C218" s="2">
        <f t="shared" si="27"/>
        <v>6.4400000000000013E-2</v>
      </c>
      <c r="D218" s="2">
        <f t="shared" si="28"/>
        <v>6.4400000000000013E-2</v>
      </c>
      <c r="E218" s="2">
        <f t="shared" si="29"/>
        <v>0</v>
      </c>
      <c r="F218" s="2">
        <f t="shared" si="30"/>
        <v>1.9048248196512858E-2</v>
      </c>
      <c r="G218" s="2">
        <f t="shared" si="30"/>
        <v>2.3720592647618027E-2</v>
      </c>
      <c r="H218" s="2">
        <f t="shared" si="31"/>
        <v>0.80302581303446663</v>
      </c>
      <c r="I218" s="2">
        <f t="shared" si="32"/>
        <v>44.537677011012157</v>
      </c>
    </row>
    <row r="219" spans="1:9" ht="13.5" x14ac:dyDescent="0.25">
      <c r="A219" s="3">
        <f>TITRES_STAT!B222</f>
        <v>42622</v>
      </c>
      <c r="B219" s="5">
        <f>TITRES_STAT!D222</f>
        <v>2.0200999999999998</v>
      </c>
      <c r="C219" s="2">
        <f t="shared" si="27"/>
        <v>1.6099999999999781E-2</v>
      </c>
      <c r="D219" s="2">
        <f t="shared" si="28"/>
        <v>1.6099999999999781E-2</v>
      </c>
      <c r="E219" s="2">
        <f t="shared" si="29"/>
        <v>0</v>
      </c>
      <c r="F219" s="2">
        <f t="shared" si="30"/>
        <v>1.8837659039619068E-2</v>
      </c>
      <c r="G219" s="2">
        <f t="shared" si="30"/>
        <v>2.2026264601359598E-2</v>
      </c>
      <c r="H219" s="2">
        <f t="shared" si="31"/>
        <v>0.85523620915987231</v>
      </c>
      <c r="I219" s="2">
        <f t="shared" si="32"/>
        <v>46.098507830825412</v>
      </c>
    </row>
    <row r="220" spans="1:9" ht="13.5" x14ac:dyDescent="0.25">
      <c r="A220" s="3">
        <f>TITRES_STAT!B223</f>
        <v>42627</v>
      </c>
      <c r="B220" s="5">
        <f>TITRES_STAT!D223</f>
        <v>2.0200999999999998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1.7492111965360563E-2</v>
      </c>
      <c r="G220" s="2">
        <f t="shared" si="30"/>
        <v>2.0452959986976771E-2</v>
      </c>
      <c r="H220" s="2">
        <f t="shared" si="31"/>
        <v>0.8552362091598722</v>
      </c>
      <c r="I220" s="2">
        <f t="shared" si="32"/>
        <v>46.098507830825412</v>
      </c>
    </row>
    <row r="221" spans="1:9" ht="13.5" x14ac:dyDescent="0.25">
      <c r="A221" s="3">
        <f>TITRES_STAT!B224</f>
        <v>42628</v>
      </c>
      <c r="B221" s="5">
        <f>TITRES_STAT!D224</f>
        <v>2.0522999999999998</v>
      </c>
      <c r="C221" s="2">
        <f t="shared" si="27"/>
        <v>3.2200000000000006E-2</v>
      </c>
      <c r="D221" s="2">
        <f t="shared" si="28"/>
        <v>3.2200000000000006E-2</v>
      </c>
      <c r="E221" s="2">
        <f t="shared" si="29"/>
        <v>0</v>
      </c>
      <c r="F221" s="2">
        <f t="shared" ref="F221:G236" si="33">((F220*13)+D221)/14</f>
        <v>1.8542675396406239E-2</v>
      </c>
      <c r="G221" s="2">
        <f t="shared" si="33"/>
        <v>1.8992034273621287E-2</v>
      </c>
      <c r="H221" s="2">
        <f t="shared" si="31"/>
        <v>0.97633961319040063</v>
      </c>
      <c r="I221" s="2">
        <f t="shared" si="32"/>
        <v>49.401408881052468</v>
      </c>
    </row>
    <row r="222" spans="1:9" ht="13.5" x14ac:dyDescent="0.25">
      <c r="A222" s="3">
        <f>TITRES_STAT!B225</f>
        <v>42629</v>
      </c>
      <c r="B222" s="5">
        <f>TITRES_STAT!D225</f>
        <v>1.9959</v>
      </c>
      <c r="C222" s="2">
        <f t="shared" si="27"/>
        <v>-5.6399999999999784E-2</v>
      </c>
      <c r="D222" s="2">
        <f t="shared" si="28"/>
        <v>0</v>
      </c>
      <c r="E222" s="2">
        <f t="shared" si="29"/>
        <v>5.6399999999999784E-2</v>
      </c>
      <c r="F222" s="2">
        <f t="shared" si="33"/>
        <v>1.7218198582377223E-2</v>
      </c>
      <c r="G222" s="2">
        <f t="shared" si="33"/>
        <v>2.1664031825505466E-2</v>
      </c>
      <c r="H222" s="2">
        <f t="shared" si="31"/>
        <v>0.79478274039950025</v>
      </c>
      <c r="I222" s="2">
        <f t="shared" si="32"/>
        <v>44.282949825035075</v>
      </c>
    </row>
    <row r="223" spans="1:9" ht="13.5" x14ac:dyDescent="0.25">
      <c r="A223" s="3">
        <f>TITRES_STAT!B226</f>
        <v>42632</v>
      </c>
      <c r="B223" s="5">
        <f>TITRES_STAT!D226</f>
        <v>2.012</v>
      </c>
      <c r="C223" s="2">
        <f t="shared" si="27"/>
        <v>1.6100000000000003E-2</v>
      </c>
      <c r="D223" s="2">
        <f t="shared" si="28"/>
        <v>1.6100000000000003E-2</v>
      </c>
      <c r="E223" s="2">
        <f t="shared" si="29"/>
        <v>0</v>
      </c>
      <c r="F223" s="2">
        <f t="shared" si="33"/>
        <v>1.7138327255064565E-2</v>
      </c>
      <c r="G223" s="2">
        <f t="shared" si="33"/>
        <v>2.0116600980826505E-2</v>
      </c>
      <c r="H223" s="2">
        <f t="shared" si="31"/>
        <v>0.85194945564608127</v>
      </c>
      <c r="I223" s="2">
        <f t="shared" si="32"/>
        <v>46.002845976639541</v>
      </c>
    </row>
    <row r="224" spans="1:9" ht="13.5" x14ac:dyDescent="0.25">
      <c r="A224" s="3">
        <f>TITRES_STAT!B227</f>
        <v>42633</v>
      </c>
      <c r="B224" s="5">
        <f>TITRES_STAT!D227</f>
        <v>2.012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1.5914161022559953E-2</v>
      </c>
      <c r="G224" s="2">
        <f t="shared" si="33"/>
        <v>1.8679700910767472E-2</v>
      </c>
      <c r="H224" s="2">
        <f t="shared" si="31"/>
        <v>0.85194945564608116</v>
      </c>
      <c r="I224" s="2">
        <f t="shared" si="32"/>
        <v>46.002845976639541</v>
      </c>
    </row>
    <row r="225" spans="1:9" ht="13.5" x14ac:dyDescent="0.25">
      <c r="A225" s="3">
        <f>TITRES_STAT!B228</f>
        <v>42634</v>
      </c>
      <c r="B225" s="5">
        <f>TITRES_STAT!D228</f>
        <v>2.004</v>
      </c>
      <c r="C225" s="2">
        <f t="shared" si="27"/>
        <v>-8.0000000000000071E-3</v>
      </c>
      <c r="D225" s="2">
        <f t="shared" si="28"/>
        <v>0</v>
      </c>
      <c r="E225" s="2">
        <f t="shared" si="29"/>
        <v>8.0000000000000071E-3</v>
      </c>
      <c r="F225" s="2">
        <f t="shared" si="33"/>
        <v>1.4777435235234242E-2</v>
      </c>
      <c r="G225" s="2">
        <f t="shared" si="33"/>
        <v>1.7916865131426936E-2</v>
      </c>
      <c r="H225" s="2">
        <f t="shared" si="31"/>
        <v>0.8247779467466102</v>
      </c>
      <c r="I225" s="2">
        <f t="shared" si="32"/>
        <v>45.198811626209299</v>
      </c>
    </row>
    <row r="226" spans="1:9" ht="13.5" x14ac:dyDescent="0.25">
      <c r="A226" s="3">
        <f>TITRES_STAT!B229</f>
        <v>42635</v>
      </c>
      <c r="B226" s="5">
        <f>TITRES_STAT!D229</f>
        <v>2.012</v>
      </c>
      <c r="C226" s="2">
        <f t="shared" si="27"/>
        <v>8.0000000000000071E-3</v>
      </c>
      <c r="D226" s="2">
        <f t="shared" si="28"/>
        <v>8.0000000000000071E-3</v>
      </c>
      <c r="E226" s="2">
        <f t="shared" si="29"/>
        <v>0</v>
      </c>
      <c r="F226" s="2">
        <f t="shared" si="33"/>
        <v>1.4293332718431796E-2</v>
      </c>
      <c r="G226" s="2">
        <f t="shared" si="33"/>
        <v>1.6637089050610725E-2</v>
      </c>
      <c r="H226" s="2">
        <f t="shared" si="31"/>
        <v>0.85912461458557299</v>
      </c>
      <c r="I226" s="2">
        <f t="shared" si="32"/>
        <v>46.211244143905056</v>
      </c>
    </row>
    <row r="227" spans="1:9" ht="13.5" x14ac:dyDescent="0.25">
      <c r="A227" s="3">
        <f>TITRES_STAT!B230</f>
        <v>42636</v>
      </c>
      <c r="B227" s="5">
        <f>TITRES_STAT!D230</f>
        <v>2.012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1.3272380381400953E-2</v>
      </c>
      <c r="G227" s="2">
        <f t="shared" si="33"/>
        <v>1.5448725546995673E-2</v>
      </c>
      <c r="H227" s="2">
        <f t="shared" si="31"/>
        <v>0.85912461458557299</v>
      </c>
      <c r="I227" s="2">
        <f t="shared" si="32"/>
        <v>46.211244143905056</v>
      </c>
    </row>
    <row r="228" spans="1:9" ht="13.5" x14ac:dyDescent="0.25">
      <c r="A228" s="3">
        <f>TITRES_STAT!B231</f>
        <v>42639</v>
      </c>
      <c r="B228" s="5">
        <f>TITRES_STAT!D231</f>
        <v>2.012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1.2324353211300884E-2</v>
      </c>
      <c r="G228" s="2">
        <f t="shared" si="33"/>
        <v>1.4345245150781696E-2</v>
      </c>
      <c r="H228" s="2">
        <f t="shared" si="31"/>
        <v>0.85912461458557299</v>
      </c>
      <c r="I228" s="2">
        <f t="shared" si="32"/>
        <v>46.211244143905056</v>
      </c>
    </row>
    <row r="229" spans="1:9" ht="13.5" x14ac:dyDescent="0.25">
      <c r="A229" s="3">
        <f>TITRES_STAT!B232</f>
        <v>42640</v>
      </c>
      <c r="B229" s="5">
        <f>TITRES_STAT!D232</f>
        <v>2.012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1.1444042267636536E-2</v>
      </c>
      <c r="G229" s="2">
        <f t="shared" si="33"/>
        <v>1.3320584782868716E-2</v>
      </c>
      <c r="H229" s="2">
        <f t="shared" si="31"/>
        <v>0.8591246145855731</v>
      </c>
      <c r="I229" s="2">
        <f t="shared" si="32"/>
        <v>46.211244143905056</v>
      </c>
    </row>
    <row r="230" spans="1:9" ht="13.5" x14ac:dyDescent="0.25">
      <c r="A230" s="3">
        <f>TITRES_STAT!B233</f>
        <v>42641</v>
      </c>
      <c r="B230" s="5">
        <f>TITRES_STAT!D233</f>
        <v>1.9959</v>
      </c>
      <c r="C230" s="2">
        <f t="shared" si="27"/>
        <v>-1.6100000000000003E-2</v>
      </c>
      <c r="D230" s="2">
        <f t="shared" si="28"/>
        <v>0</v>
      </c>
      <c r="E230" s="2">
        <f t="shared" si="29"/>
        <v>1.6100000000000003E-2</v>
      </c>
      <c r="F230" s="2">
        <f t="shared" si="33"/>
        <v>1.0626610677091069E-2</v>
      </c>
      <c r="G230" s="2">
        <f t="shared" si="33"/>
        <v>1.3519114441235236E-2</v>
      </c>
      <c r="H230" s="2">
        <f t="shared" si="31"/>
        <v>0.78604339975689408</v>
      </c>
      <c r="I230" s="2">
        <f t="shared" si="32"/>
        <v>44.010319114523519</v>
      </c>
    </row>
    <row r="231" spans="1:9" ht="13.5" x14ac:dyDescent="0.25">
      <c r="A231" s="3">
        <f>TITRES_STAT!B234</f>
        <v>42642</v>
      </c>
      <c r="B231" s="5">
        <f>TITRES_STAT!D234</f>
        <v>1.9959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9.8675670572988504E-3</v>
      </c>
      <c r="G231" s="2">
        <f t="shared" si="33"/>
        <v>1.2553463409718435E-2</v>
      </c>
      <c r="H231" s="2">
        <f t="shared" si="31"/>
        <v>0.78604339975689408</v>
      </c>
      <c r="I231" s="2">
        <f t="shared" si="32"/>
        <v>44.010319114523519</v>
      </c>
    </row>
    <row r="232" spans="1:9" ht="13.5" x14ac:dyDescent="0.25">
      <c r="A232" s="3">
        <f>TITRES_STAT!B235</f>
        <v>42643</v>
      </c>
      <c r="B232" s="5">
        <f>TITRES_STAT!D235</f>
        <v>1.9476</v>
      </c>
      <c r="C232" s="2">
        <f t="shared" si="27"/>
        <v>-4.830000000000001E-2</v>
      </c>
      <c r="D232" s="2">
        <f t="shared" si="28"/>
        <v>0</v>
      </c>
      <c r="E232" s="2">
        <f t="shared" si="29"/>
        <v>4.830000000000001E-2</v>
      </c>
      <c r="F232" s="2">
        <f t="shared" si="33"/>
        <v>9.1627408389203611E-3</v>
      </c>
      <c r="G232" s="2">
        <f t="shared" si="33"/>
        <v>1.5106787451881406E-2</v>
      </c>
      <c r="H232" s="2">
        <f t="shared" si="31"/>
        <v>0.60653139313078963</v>
      </c>
      <c r="I232" s="2">
        <f t="shared" si="32"/>
        <v>37.75409529650014</v>
      </c>
    </row>
    <row r="233" spans="1:9" ht="13.5" x14ac:dyDescent="0.25">
      <c r="A233" s="3">
        <f>TITRES_STAT!B236</f>
        <v>42647</v>
      </c>
      <c r="B233" s="5">
        <f>TITRES_STAT!D236</f>
        <v>1.9315</v>
      </c>
      <c r="C233" s="2">
        <f t="shared" si="27"/>
        <v>-1.6100000000000003E-2</v>
      </c>
      <c r="D233" s="2">
        <f t="shared" si="28"/>
        <v>0</v>
      </c>
      <c r="E233" s="2">
        <f t="shared" si="29"/>
        <v>1.6100000000000003E-2</v>
      </c>
      <c r="F233" s="2">
        <f t="shared" si="33"/>
        <v>8.5082593504260499E-3</v>
      </c>
      <c r="G233" s="2">
        <f t="shared" si="33"/>
        <v>1.5177731205318448E-2</v>
      </c>
      <c r="H233" s="2">
        <f t="shared" si="31"/>
        <v>0.56057517657478739</v>
      </c>
      <c r="I233" s="2">
        <f t="shared" si="32"/>
        <v>35.921061989795334</v>
      </c>
    </row>
    <row r="234" spans="1:9" ht="13.5" x14ac:dyDescent="0.25">
      <c r="A234" s="3">
        <f>TITRES_STAT!B237</f>
        <v>42648</v>
      </c>
      <c r="B234" s="5">
        <f>TITRES_STAT!D237</f>
        <v>1.9959</v>
      </c>
      <c r="C234" s="2">
        <f t="shared" si="27"/>
        <v>6.4400000000000013E-2</v>
      </c>
      <c r="D234" s="2">
        <f t="shared" si="28"/>
        <v>6.4400000000000013E-2</v>
      </c>
      <c r="E234" s="2">
        <f t="shared" si="29"/>
        <v>0</v>
      </c>
      <c r="F234" s="2">
        <f t="shared" si="33"/>
        <v>1.2500526539681334E-2</v>
      </c>
      <c r="G234" s="2">
        <f t="shared" si="33"/>
        <v>1.4093607547795702E-2</v>
      </c>
      <c r="H234" s="2">
        <f t="shared" si="31"/>
        <v>0.88696428485668077</v>
      </c>
      <c r="I234" s="2">
        <f t="shared" si="32"/>
        <v>47.004826322086309</v>
      </c>
    </row>
    <row r="235" spans="1:9" ht="13.5" x14ac:dyDescent="0.25">
      <c r="A235" s="3">
        <f>TITRES_STAT!B238</f>
        <v>42649</v>
      </c>
      <c r="B235" s="5">
        <f>TITRES_STAT!D238</f>
        <v>1.9396</v>
      </c>
      <c r="C235" s="2">
        <f t="shared" si="27"/>
        <v>-5.6300000000000017E-2</v>
      </c>
      <c r="D235" s="2">
        <f t="shared" si="28"/>
        <v>0</v>
      </c>
      <c r="E235" s="2">
        <f t="shared" si="29"/>
        <v>5.6300000000000017E-2</v>
      </c>
      <c r="F235" s="2">
        <f t="shared" si="33"/>
        <v>1.1607631786846954E-2</v>
      </c>
      <c r="G235" s="2">
        <f t="shared" si="33"/>
        <v>1.7108349865810297E-2</v>
      </c>
      <c r="H235" s="2">
        <f t="shared" si="31"/>
        <v>0.67847757836913902</v>
      </c>
      <c r="I235" s="2">
        <f t="shared" si="32"/>
        <v>40.422200874936259</v>
      </c>
    </row>
    <row r="236" spans="1:9" ht="13.5" x14ac:dyDescent="0.25">
      <c r="A236" s="3">
        <f>TITRES_STAT!B239</f>
        <v>42650</v>
      </c>
      <c r="B236" s="5">
        <f>TITRES_STAT!D239</f>
        <v>2.0522999999999998</v>
      </c>
      <c r="C236" s="2">
        <f t="shared" si="27"/>
        <v>0.1126999999999998</v>
      </c>
      <c r="D236" s="2">
        <f t="shared" si="28"/>
        <v>0.1126999999999998</v>
      </c>
      <c r="E236" s="2">
        <f t="shared" si="29"/>
        <v>0</v>
      </c>
      <c r="F236" s="2">
        <f t="shared" si="33"/>
        <v>1.8828515230643585E-2</v>
      </c>
      <c r="G236" s="2">
        <f t="shared" si="33"/>
        <v>1.5886324875395274E-2</v>
      </c>
      <c r="H236" s="2">
        <f t="shared" si="31"/>
        <v>1.1852027059955932</v>
      </c>
      <c r="I236" s="2">
        <f t="shared" si="32"/>
        <v>54.237655057982671</v>
      </c>
    </row>
    <row r="237" spans="1:9" ht="13.5" x14ac:dyDescent="0.25">
      <c r="A237" s="3">
        <f>TITRES_STAT!B240</f>
        <v>42653</v>
      </c>
      <c r="B237" s="5">
        <f>TITRES_STAT!D240</f>
        <v>2.0442</v>
      </c>
      <c r="C237" s="2">
        <f t="shared" si="27"/>
        <v>-8.099999999999774E-3</v>
      </c>
      <c r="D237" s="2">
        <f t="shared" si="28"/>
        <v>0</v>
      </c>
      <c r="E237" s="2">
        <f t="shared" si="29"/>
        <v>8.099999999999774E-3</v>
      </c>
      <c r="F237" s="2">
        <f t="shared" ref="F237:G252" si="34">((F236*13)+D237)/14</f>
        <v>1.7483621285597613E-2</v>
      </c>
      <c r="G237" s="2">
        <f t="shared" si="34"/>
        <v>1.5330158812867024E-2</v>
      </c>
      <c r="H237" s="2">
        <f t="shared" si="31"/>
        <v>1.14047228727488</v>
      </c>
      <c r="I237" s="2">
        <f t="shared" si="32"/>
        <v>53.281338611809851</v>
      </c>
    </row>
    <row r="238" spans="1:9" ht="13.5" x14ac:dyDescent="0.25">
      <c r="A238" s="3">
        <f>TITRES_STAT!B241</f>
        <v>42654</v>
      </c>
      <c r="B238" s="5">
        <f>TITRES_STAT!D241</f>
        <v>2.004</v>
      </c>
      <c r="C238" s="2">
        <f t="shared" si="27"/>
        <v>-4.0200000000000014E-2</v>
      </c>
      <c r="D238" s="2">
        <f t="shared" si="28"/>
        <v>0</v>
      </c>
      <c r="E238" s="2">
        <f t="shared" si="29"/>
        <v>4.0200000000000014E-2</v>
      </c>
      <c r="F238" s="2">
        <f t="shared" si="34"/>
        <v>1.6234791193769211E-2</v>
      </c>
      <c r="G238" s="2">
        <f t="shared" si="34"/>
        <v>1.7106576040519381E-2</v>
      </c>
      <c r="H238" s="2">
        <f t="shared" si="31"/>
        <v>0.94903802814279004</v>
      </c>
      <c r="I238" s="2">
        <f t="shared" si="32"/>
        <v>48.692637826421205</v>
      </c>
    </row>
    <row r="239" spans="1:9" ht="13.5" x14ac:dyDescent="0.25">
      <c r="A239" s="3">
        <f>TITRES_STAT!B242</f>
        <v>42655</v>
      </c>
      <c r="B239" s="5">
        <f>TITRES_STAT!D242</f>
        <v>2.0522999999999998</v>
      </c>
      <c r="C239" s="2">
        <f t="shared" si="27"/>
        <v>4.8299999999999788E-2</v>
      </c>
      <c r="D239" s="2">
        <f t="shared" si="28"/>
        <v>4.8299999999999788E-2</v>
      </c>
      <c r="E239" s="2">
        <f t="shared" si="29"/>
        <v>0</v>
      </c>
      <c r="F239" s="2">
        <f t="shared" si="34"/>
        <v>1.8525163251357109E-2</v>
      </c>
      <c r="G239" s="2">
        <f t="shared" si="34"/>
        <v>1.5884677751910856E-2</v>
      </c>
      <c r="H239" s="2">
        <f t="shared" si="31"/>
        <v>1.1662284586874048</v>
      </c>
      <c r="I239" s="2">
        <f t="shared" si="32"/>
        <v>53.836817350006761</v>
      </c>
    </row>
    <row r="240" spans="1:9" ht="13.5" x14ac:dyDescent="0.25">
      <c r="A240" s="3">
        <f>TITRES_STAT!B243</f>
        <v>42656</v>
      </c>
      <c r="B240" s="5">
        <f>TITRES_STAT!D243</f>
        <v>2.1246999999999998</v>
      </c>
      <c r="C240" s="2">
        <f t="shared" si="27"/>
        <v>7.240000000000002E-2</v>
      </c>
      <c r="D240" s="2">
        <f t="shared" si="28"/>
        <v>7.240000000000002E-2</v>
      </c>
      <c r="E240" s="2">
        <f t="shared" si="29"/>
        <v>0</v>
      </c>
      <c r="F240" s="2">
        <f t="shared" si="34"/>
        <v>2.2373365876260175E-2</v>
      </c>
      <c r="G240" s="2">
        <f t="shared" si="34"/>
        <v>1.4750057912488653E-2</v>
      </c>
      <c r="H240" s="2">
        <f t="shared" si="31"/>
        <v>1.5168324089980001</v>
      </c>
      <c r="I240" s="2">
        <f t="shared" si="32"/>
        <v>60.267517359325502</v>
      </c>
    </row>
    <row r="241" spans="1:9" ht="13.5" x14ac:dyDescent="0.25">
      <c r="A241" s="3">
        <f>TITRES_STAT!B244</f>
        <v>42657</v>
      </c>
      <c r="B241" s="5">
        <f>TITRES_STAT!D244</f>
        <v>2.1326999999999998</v>
      </c>
      <c r="C241" s="2">
        <f t="shared" si="27"/>
        <v>8.0000000000000071E-3</v>
      </c>
      <c r="D241" s="2">
        <f t="shared" si="28"/>
        <v>8.0000000000000071E-3</v>
      </c>
      <c r="E241" s="2">
        <f t="shared" si="29"/>
        <v>0</v>
      </c>
      <c r="F241" s="2">
        <f t="shared" si="34"/>
        <v>2.1346696885098736E-2</v>
      </c>
      <c r="G241" s="2">
        <f t="shared" si="34"/>
        <v>1.3696482347310893E-2</v>
      </c>
      <c r="H241" s="2">
        <f t="shared" si="31"/>
        <v>1.5585532360642842</v>
      </c>
      <c r="I241" s="2">
        <f t="shared" si="32"/>
        <v>60.915411651224495</v>
      </c>
    </row>
    <row r="242" spans="1:9" ht="13.5" x14ac:dyDescent="0.25">
      <c r="A242" s="3">
        <f>TITRES_STAT!B245</f>
        <v>42660</v>
      </c>
      <c r="B242" s="5">
        <f>TITRES_STAT!D245</f>
        <v>2.2534999999999998</v>
      </c>
      <c r="C242" s="2">
        <f t="shared" si="27"/>
        <v>0.12080000000000002</v>
      </c>
      <c r="D242" s="2">
        <f t="shared" si="28"/>
        <v>0.12080000000000002</v>
      </c>
      <c r="E242" s="2">
        <f t="shared" si="29"/>
        <v>0</v>
      </c>
      <c r="F242" s="2">
        <f t="shared" si="34"/>
        <v>2.8450504250448826E-2</v>
      </c>
      <c r="G242" s="2">
        <f t="shared" si="34"/>
        <v>1.2718162179645829E-2</v>
      </c>
      <c r="H242" s="2">
        <f t="shared" si="31"/>
        <v>2.2369980700498586</v>
      </c>
      <c r="I242" s="2">
        <f t="shared" si="32"/>
        <v>69.10717960407689</v>
      </c>
    </row>
    <row r="243" spans="1:9" ht="13.5" x14ac:dyDescent="0.25">
      <c r="A243" s="3">
        <f>TITRES_STAT!B246</f>
        <v>42661</v>
      </c>
      <c r="B243" s="5">
        <f>TITRES_STAT!D246</f>
        <v>2.35</v>
      </c>
      <c r="C243" s="2">
        <f t="shared" si="27"/>
        <v>9.6500000000000252E-2</v>
      </c>
      <c r="D243" s="2">
        <f t="shared" si="28"/>
        <v>9.6500000000000252E-2</v>
      </c>
      <c r="E243" s="2">
        <f t="shared" si="29"/>
        <v>0</v>
      </c>
      <c r="F243" s="2">
        <f t="shared" si="34"/>
        <v>3.3311182518273925E-2</v>
      </c>
      <c r="G243" s="2">
        <f t="shared" si="34"/>
        <v>1.1809722023956842E-2</v>
      </c>
      <c r="H243" s="2">
        <f t="shared" si="31"/>
        <v>2.8206576285792231</v>
      </c>
      <c r="I243" s="2">
        <f t="shared" si="32"/>
        <v>73.826495404356166</v>
      </c>
    </row>
    <row r="244" spans="1:9" ht="13.5" x14ac:dyDescent="0.25">
      <c r="A244" s="3">
        <f>TITRES_STAT!B247</f>
        <v>42662</v>
      </c>
      <c r="B244" s="5">
        <f>TITRES_STAT!D247</f>
        <v>2.2856999999999998</v>
      </c>
      <c r="C244" s="2">
        <f t="shared" si="27"/>
        <v>-6.4300000000000246E-2</v>
      </c>
      <c r="D244" s="2">
        <f t="shared" si="28"/>
        <v>0</v>
      </c>
      <c r="E244" s="2">
        <f t="shared" si="29"/>
        <v>6.4300000000000246E-2</v>
      </c>
      <c r="F244" s="2">
        <f t="shared" si="34"/>
        <v>3.0931812338397219E-2</v>
      </c>
      <c r="G244" s="2">
        <f t="shared" si="34"/>
        <v>1.5559027593674227E-2</v>
      </c>
      <c r="H244" s="2">
        <f t="shared" si="31"/>
        <v>1.9880299171763822</v>
      </c>
      <c r="I244" s="2">
        <f t="shared" si="32"/>
        <v>66.533132943160865</v>
      </c>
    </row>
    <row r="245" spans="1:9" ht="13.5" x14ac:dyDescent="0.25">
      <c r="A245" s="3">
        <f>TITRES_STAT!B248</f>
        <v>42663</v>
      </c>
      <c r="B245" s="5">
        <f>TITRES_STAT!D248</f>
        <v>2.2534999999999998</v>
      </c>
      <c r="C245" s="2">
        <f t="shared" si="27"/>
        <v>-3.2200000000000006E-2</v>
      </c>
      <c r="D245" s="2">
        <f t="shared" si="28"/>
        <v>0</v>
      </c>
      <c r="E245" s="2">
        <f t="shared" si="29"/>
        <v>3.2200000000000006E-2</v>
      </c>
      <c r="F245" s="2">
        <f t="shared" si="34"/>
        <v>2.8722397171368846E-2</v>
      </c>
      <c r="G245" s="2">
        <f t="shared" si="34"/>
        <v>1.6747668479840355E-2</v>
      </c>
      <c r="H245" s="2">
        <f t="shared" si="31"/>
        <v>1.7150087014167263</v>
      </c>
      <c r="I245" s="2">
        <f t="shared" si="32"/>
        <v>63.167705522336369</v>
      </c>
    </row>
    <row r="246" spans="1:9" ht="13.5" x14ac:dyDescent="0.25">
      <c r="A246" s="3">
        <f>TITRES_STAT!B249</f>
        <v>42664</v>
      </c>
      <c r="B246" s="5">
        <f>TITRES_STAT!D249</f>
        <v>2.1890999999999998</v>
      </c>
      <c r="C246" s="2">
        <f t="shared" si="27"/>
        <v>-6.4400000000000013E-2</v>
      </c>
      <c r="D246" s="2">
        <f t="shared" si="28"/>
        <v>0</v>
      </c>
      <c r="E246" s="2">
        <f t="shared" si="29"/>
        <v>6.4400000000000013E-2</v>
      </c>
      <c r="F246" s="2">
        <f t="shared" si="34"/>
        <v>2.6670797373413928E-2</v>
      </c>
      <c r="G246" s="2">
        <f t="shared" si="34"/>
        <v>2.0151406445566043E-2</v>
      </c>
      <c r="H246" s="2">
        <f t="shared" si="31"/>
        <v>1.3235203927556312</v>
      </c>
      <c r="I246" s="2">
        <f t="shared" si="32"/>
        <v>56.961858259654541</v>
      </c>
    </row>
    <row r="247" spans="1:9" ht="13.5" x14ac:dyDescent="0.25">
      <c r="A247" s="3">
        <f>TITRES_STAT!B250</f>
        <v>42667</v>
      </c>
      <c r="B247" s="5">
        <f>TITRES_STAT!D250</f>
        <v>2.1890999999999998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2.4765740418170073E-2</v>
      </c>
      <c r="G247" s="2">
        <f t="shared" si="34"/>
        <v>1.8712020270882753E-2</v>
      </c>
      <c r="H247" s="2">
        <f t="shared" si="31"/>
        <v>1.3235203927556312</v>
      </c>
      <c r="I247" s="2">
        <f t="shared" si="32"/>
        <v>56.961858259654541</v>
      </c>
    </row>
    <row r="248" spans="1:9" ht="13.5" x14ac:dyDescent="0.25">
      <c r="A248" s="3">
        <f>TITRES_STAT!B251</f>
        <v>42668</v>
      </c>
      <c r="B248" s="5">
        <f>TITRES_STAT!D251</f>
        <v>2.173</v>
      </c>
      <c r="C248" s="2">
        <f t="shared" si="27"/>
        <v>-1.6099999999999781E-2</v>
      </c>
      <c r="D248" s="2">
        <f t="shared" si="28"/>
        <v>0</v>
      </c>
      <c r="E248" s="2">
        <f t="shared" si="29"/>
        <v>1.6099999999999781E-2</v>
      </c>
      <c r="F248" s="2">
        <f t="shared" si="34"/>
        <v>2.2996758959729354E-2</v>
      </c>
      <c r="G248" s="2">
        <f t="shared" si="34"/>
        <v>1.852544739439111E-2</v>
      </c>
      <c r="H248" s="2">
        <f t="shared" si="31"/>
        <v>1.2413605172467796</v>
      </c>
      <c r="I248" s="2">
        <f t="shared" si="32"/>
        <v>55.384241298746083</v>
      </c>
    </row>
    <row r="249" spans="1:9" ht="13.5" x14ac:dyDescent="0.25">
      <c r="A249" s="3">
        <f>TITRES_STAT!B252</f>
        <v>42669</v>
      </c>
      <c r="B249" s="5">
        <f>TITRES_STAT!D252</f>
        <v>2.1890999999999998</v>
      </c>
      <c r="C249" s="2">
        <f t="shared" si="27"/>
        <v>1.6099999999999781E-2</v>
      </c>
      <c r="D249" s="2">
        <f t="shared" si="28"/>
        <v>1.6099999999999781E-2</v>
      </c>
      <c r="E249" s="2">
        <f t="shared" si="29"/>
        <v>0</v>
      </c>
      <c r="F249" s="2">
        <f t="shared" si="34"/>
        <v>2.2504133319748671E-2</v>
      </c>
      <c r="G249" s="2">
        <f t="shared" si="34"/>
        <v>1.7202201151934601E-2</v>
      </c>
      <c r="H249" s="2">
        <f t="shared" si="31"/>
        <v>1.308212427060115</v>
      </c>
      <c r="I249" s="2">
        <f t="shared" si="32"/>
        <v>56.676431151804209</v>
      </c>
    </row>
    <row r="250" spans="1:9" ht="13.5" x14ac:dyDescent="0.25">
      <c r="A250" s="3">
        <f>TITRES_STAT!B253</f>
        <v>42670</v>
      </c>
      <c r="B250" s="5">
        <f>TITRES_STAT!D253</f>
        <v>2.2614999999999998</v>
      </c>
      <c r="C250" s="2">
        <f t="shared" si="27"/>
        <v>7.240000000000002E-2</v>
      </c>
      <c r="D250" s="2">
        <f t="shared" si="28"/>
        <v>7.240000000000002E-2</v>
      </c>
      <c r="E250" s="2">
        <f t="shared" si="29"/>
        <v>0</v>
      </c>
      <c r="F250" s="2">
        <f t="shared" si="34"/>
        <v>2.6068123796909481E-2</v>
      </c>
      <c r="G250" s="2">
        <f t="shared" si="34"/>
        <v>1.5973472498224985E-2</v>
      </c>
      <c r="H250" s="2">
        <f t="shared" si="31"/>
        <v>1.6319634819420914</v>
      </c>
      <c r="I250" s="2">
        <f t="shared" si="32"/>
        <v>62.005551867987428</v>
      </c>
    </row>
    <row r="251" spans="1:9" ht="13.5" x14ac:dyDescent="0.25">
      <c r="A251" s="3">
        <f>TITRES_STAT!B254</f>
        <v>42671</v>
      </c>
      <c r="B251" s="5">
        <f>TITRES_STAT!D254</f>
        <v>2.2534999999999998</v>
      </c>
      <c r="C251" s="2">
        <f t="shared" si="27"/>
        <v>-8.0000000000000071E-3</v>
      </c>
      <c r="D251" s="2">
        <f t="shared" si="28"/>
        <v>0</v>
      </c>
      <c r="E251" s="2">
        <f t="shared" si="29"/>
        <v>8.0000000000000071E-3</v>
      </c>
      <c r="F251" s="2">
        <f t="shared" si="34"/>
        <v>2.4206114954273088E-2</v>
      </c>
      <c r="G251" s="2">
        <f t="shared" si="34"/>
        <v>1.5403938748351772E-2</v>
      </c>
      <c r="H251" s="2">
        <f t="shared" si="31"/>
        <v>1.5714237345213511</v>
      </c>
      <c r="I251" s="2">
        <f t="shared" si="32"/>
        <v>61.111037960216166</v>
      </c>
    </row>
    <row r="252" spans="1:9" ht="13.5" x14ac:dyDescent="0.25">
      <c r="A252" s="3">
        <f>TITRES_STAT!B255</f>
        <v>42674</v>
      </c>
      <c r="B252" s="5">
        <f>TITRES_STAT!D255</f>
        <v>2.2534999999999998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2.2477106743253584E-2</v>
      </c>
      <c r="G252" s="2">
        <f t="shared" si="34"/>
        <v>1.4303657409183787E-2</v>
      </c>
      <c r="H252" s="2">
        <f t="shared" si="31"/>
        <v>1.5714237345213513</v>
      </c>
      <c r="I252" s="2">
        <f t="shared" si="32"/>
        <v>61.111037960216173</v>
      </c>
    </row>
    <row r="253" spans="1:9" ht="13.5" x14ac:dyDescent="0.25">
      <c r="A253" s="3">
        <f>TITRES_STAT!B256</f>
        <v>42675</v>
      </c>
      <c r="B253" s="5">
        <f>TITRES_STAT!D256</f>
        <v>2.2534999999999998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2.0871599118735474E-2</v>
      </c>
      <c r="G253" s="2">
        <f t="shared" si="35"/>
        <v>1.3281967594242088E-2</v>
      </c>
      <c r="H253" s="2">
        <f t="shared" si="31"/>
        <v>1.5714237345213515</v>
      </c>
      <c r="I253" s="2">
        <f t="shared" si="32"/>
        <v>61.111037960216173</v>
      </c>
    </row>
    <row r="254" spans="1:9" ht="13.5" x14ac:dyDescent="0.25">
      <c r="A254" s="3">
        <f>TITRES_STAT!B257</f>
        <v>42676</v>
      </c>
      <c r="B254" s="5">
        <f>TITRES_STAT!D257</f>
        <v>2.2696000000000001</v>
      </c>
      <c r="C254" s="2">
        <f t="shared" si="27"/>
        <v>1.6100000000000225E-2</v>
      </c>
      <c r="D254" s="2">
        <f t="shared" si="28"/>
        <v>1.6100000000000225E-2</v>
      </c>
      <c r="E254" s="2">
        <f t="shared" si="29"/>
        <v>0</v>
      </c>
      <c r="F254" s="2">
        <f t="shared" si="35"/>
        <v>2.0530770610254385E-2</v>
      </c>
      <c r="G254" s="2">
        <f t="shared" si="35"/>
        <v>1.2333255623224796E-2</v>
      </c>
      <c r="H254" s="2">
        <f t="shared" si="31"/>
        <v>1.6646675652771536</v>
      </c>
      <c r="I254" s="2">
        <f t="shared" si="32"/>
        <v>62.471866546099932</v>
      </c>
    </row>
    <row r="255" spans="1:9" ht="13.5" x14ac:dyDescent="0.25">
      <c r="A255" s="3">
        <f>TITRES_STAT!B258</f>
        <v>42677</v>
      </c>
      <c r="B255" s="5">
        <f>TITRES_STAT!D258</f>
        <v>2.2534999999999998</v>
      </c>
      <c r="C255" s="2">
        <f t="shared" si="27"/>
        <v>-1.6100000000000225E-2</v>
      </c>
      <c r="D255" s="2">
        <f t="shared" si="28"/>
        <v>0</v>
      </c>
      <c r="E255" s="2">
        <f t="shared" si="29"/>
        <v>1.6100000000000225E-2</v>
      </c>
      <c r="F255" s="2">
        <f t="shared" si="35"/>
        <v>1.9064286995236216E-2</v>
      </c>
      <c r="G255" s="2">
        <f t="shared" si="35"/>
        <v>1.260230879299447E-2</v>
      </c>
      <c r="H255" s="2">
        <f t="shared" si="31"/>
        <v>1.5127614557289624</v>
      </c>
      <c r="I255" s="2">
        <f t="shared" si="32"/>
        <v>60.203146314583378</v>
      </c>
    </row>
    <row r="256" spans="1:9" ht="13.5" x14ac:dyDescent="0.25">
      <c r="A256" s="3">
        <f>TITRES_STAT!B259</f>
        <v>42678</v>
      </c>
      <c r="B256" s="5">
        <f>TITRES_STAT!D259</f>
        <v>2.35</v>
      </c>
      <c r="C256" s="2">
        <f t="shared" si="27"/>
        <v>9.6500000000000252E-2</v>
      </c>
      <c r="D256" s="2">
        <f t="shared" si="28"/>
        <v>9.6500000000000252E-2</v>
      </c>
      <c r="E256" s="2">
        <f t="shared" si="29"/>
        <v>0</v>
      </c>
      <c r="F256" s="2">
        <f t="shared" si="35"/>
        <v>2.4595409352719363E-2</v>
      </c>
      <c r="G256" s="2">
        <f t="shared" si="35"/>
        <v>1.170214387920915E-2</v>
      </c>
      <c r="H256" s="2">
        <f t="shared" si="31"/>
        <v>2.1017866133416199</v>
      </c>
      <c r="I256" s="2">
        <f t="shared" si="32"/>
        <v>67.760515965259174</v>
      </c>
    </row>
    <row r="257" spans="1:9" ht="13.5" x14ac:dyDescent="0.25">
      <c r="A257" s="3">
        <f>TITRES_STAT!B260</f>
        <v>42681</v>
      </c>
      <c r="B257" s="5">
        <f>TITRES_STAT!D260</f>
        <v>2.4144000000000001</v>
      </c>
      <c r="C257" s="2">
        <f t="shared" si="27"/>
        <v>6.4400000000000013E-2</v>
      </c>
      <c r="D257" s="2">
        <f t="shared" si="28"/>
        <v>6.4400000000000013E-2</v>
      </c>
      <c r="E257" s="2">
        <f t="shared" si="29"/>
        <v>0</v>
      </c>
      <c r="F257" s="2">
        <f t="shared" si="35"/>
        <v>2.7438594398953693E-2</v>
      </c>
      <c r="G257" s="2">
        <f t="shared" si="35"/>
        <v>1.0866276459265639E-2</v>
      </c>
      <c r="H257" s="2">
        <f t="shared" si="31"/>
        <v>2.5251146979199937</v>
      </c>
      <c r="I257" s="2">
        <f t="shared" si="32"/>
        <v>71.632128719384554</v>
      </c>
    </row>
    <row r="258" spans="1:9" ht="13.5" x14ac:dyDescent="0.25">
      <c r="A258" s="3">
        <f>TITRES_STAT!B261</f>
        <v>42682</v>
      </c>
      <c r="B258" s="5">
        <f>TITRES_STAT!D261</f>
        <v>2.4144000000000001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2.547869479902843E-2</v>
      </c>
      <c r="G258" s="2">
        <f t="shared" si="35"/>
        <v>1.0090113855032378E-2</v>
      </c>
      <c r="H258" s="2">
        <f t="shared" si="31"/>
        <v>2.5251146979199941</v>
      </c>
      <c r="I258" s="2">
        <f t="shared" si="32"/>
        <v>71.632128719384554</v>
      </c>
    </row>
    <row r="259" spans="1:9" ht="13.5" x14ac:dyDescent="0.25">
      <c r="A259" s="3">
        <f>TITRES_STAT!B262</f>
        <v>42683</v>
      </c>
      <c r="B259" s="5">
        <f>TITRES_STAT!D262</f>
        <v>2.4144000000000001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2.3658788027669259E-2</v>
      </c>
      <c r="G259" s="2">
        <f t="shared" si="35"/>
        <v>9.3693914368157792E-3</v>
      </c>
      <c r="H259" s="2">
        <f t="shared" si="31"/>
        <v>2.5251146979199945</v>
      </c>
      <c r="I259" s="2">
        <f t="shared" si="32"/>
        <v>71.632128719384554</v>
      </c>
    </row>
    <row r="260" spans="1:9" ht="13.5" x14ac:dyDescent="0.25">
      <c r="A260" s="3">
        <f>TITRES_STAT!B263</f>
        <v>42684</v>
      </c>
      <c r="B260" s="5">
        <f>TITRES_STAT!D263</f>
        <v>2.4304999999999999</v>
      </c>
      <c r="C260" s="2">
        <f t="shared" si="36"/>
        <v>1.6099999999999781E-2</v>
      </c>
      <c r="D260" s="2">
        <f t="shared" si="37"/>
        <v>1.6099999999999781E-2</v>
      </c>
      <c r="E260" s="2">
        <f t="shared" si="38"/>
        <v>0</v>
      </c>
      <c r="F260" s="2">
        <f t="shared" si="35"/>
        <v>2.311887459712144E-2</v>
      </c>
      <c r="G260" s="2">
        <f t="shared" si="35"/>
        <v>8.7001491913289378E-3</v>
      </c>
      <c r="H260" s="2">
        <f t="shared" si="31"/>
        <v>2.6572963392585294</v>
      </c>
      <c r="I260" s="2">
        <f t="shared" si="32"/>
        <v>72.65739750794333</v>
      </c>
    </row>
    <row r="261" spans="1:9" ht="13.5" x14ac:dyDescent="0.25">
      <c r="A261" s="3">
        <f>TITRES_STAT!B264</f>
        <v>42685</v>
      </c>
      <c r="B261" s="5">
        <f>TITRES_STAT!D264</f>
        <v>2.4144000000000001</v>
      </c>
      <c r="C261" s="2">
        <f t="shared" si="36"/>
        <v>-1.6099999999999781E-2</v>
      </c>
      <c r="D261" s="2">
        <f t="shared" si="37"/>
        <v>0</v>
      </c>
      <c r="E261" s="2">
        <f t="shared" si="38"/>
        <v>1.6099999999999781E-2</v>
      </c>
      <c r="F261" s="2">
        <f t="shared" si="35"/>
        <v>2.1467526411612765E-2</v>
      </c>
      <c r="G261" s="2">
        <f t="shared" si="35"/>
        <v>9.2287099633768556E-3</v>
      </c>
      <c r="H261" s="2">
        <f t="shared" si="31"/>
        <v>2.326167633049943</v>
      </c>
      <c r="I261" s="2">
        <f t="shared" si="32"/>
        <v>69.935369761173291</v>
      </c>
    </row>
    <row r="262" spans="1:9" ht="13.5" x14ac:dyDescent="0.25">
      <c r="A262" s="3">
        <f>TITRES_STAT!B265</f>
        <v>42688</v>
      </c>
      <c r="B262" s="5">
        <f>TITRES_STAT!D265</f>
        <v>2.4064000000000001</v>
      </c>
      <c r="C262" s="2">
        <f t="shared" si="36"/>
        <v>-8.0000000000000071E-3</v>
      </c>
      <c r="D262" s="2">
        <f t="shared" si="37"/>
        <v>0</v>
      </c>
      <c r="E262" s="2">
        <f t="shared" si="38"/>
        <v>8.0000000000000071E-3</v>
      </c>
      <c r="F262" s="2">
        <f t="shared" si="35"/>
        <v>1.9934131667926142E-2</v>
      </c>
      <c r="G262" s="2">
        <f t="shared" si="35"/>
        <v>9.1409449659927942E-3</v>
      </c>
      <c r="H262" s="2">
        <f t="shared" si="31"/>
        <v>2.1807517430733272</v>
      </c>
      <c r="I262" s="2">
        <f t="shared" si="32"/>
        <v>68.56089123655488</v>
      </c>
    </row>
    <row r="263" spans="1:9" ht="13.5" x14ac:dyDescent="0.25">
      <c r="A263" s="3">
        <f>TITRES_STAT!B266</f>
        <v>42689</v>
      </c>
      <c r="B263" s="5">
        <f>TITRES_STAT!D266</f>
        <v>2.3982999999999999</v>
      </c>
      <c r="C263" s="2">
        <f t="shared" si="36"/>
        <v>-8.1000000000002181E-3</v>
      </c>
      <c r="D263" s="2">
        <f t="shared" si="37"/>
        <v>0</v>
      </c>
      <c r="E263" s="2">
        <f t="shared" si="38"/>
        <v>8.1000000000002181E-3</v>
      </c>
      <c r="F263" s="2">
        <f t="shared" si="35"/>
        <v>1.8510265120217133E-2</v>
      </c>
      <c r="G263" s="2">
        <f t="shared" si="35"/>
        <v>9.0665917541361829E-3</v>
      </c>
      <c r="H263" s="2">
        <f t="shared" si="31"/>
        <v>2.041590227305949</v>
      </c>
      <c r="I263" s="2">
        <f t="shared" si="32"/>
        <v>67.122461434072335</v>
      </c>
    </row>
    <row r="264" spans="1:9" ht="13.5" x14ac:dyDescent="0.25">
      <c r="A264" s="3">
        <f>TITRES_STAT!B267</f>
        <v>42690</v>
      </c>
      <c r="B264" s="5">
        <f>TITRES_STAT!D267</f>
        <v>2.3742000000000001</v>
      </c>
      <c r="C264" s="2">
        <f t="shared" si="36"/>
        <v>-2.4099999999999788E-2</v>
      </c>
      <c r="D264" s="2">
        <f t="shared" si="37"/>
        <v>0</v>
      </c>
      <c r="E264" s="2">
        <f t="shared" si="38"/>
        <v>2.4099999999999788E-2</v>
      </c>
      <c r="F264" s="2">
        <f t="shared" si="35"/>
        <v>1.7188103325915909E-2</v>
      </c>
      <c r="G264" s="2">
        <f t="shared" si="35"/>
        <v>1.0140406628840725E-2</v>
      </c>
      <c r="H264" s="2">
        <f t="shared" si="31"/>
        <v>1.6950112510311524</v>
      </c>
      <c r="I264" s="2">
        <f t="shared" si="32"/>
        <v>62.894403516223363</v>
      </c>
    </row>
    <row r="265" spans="1:9" ht="13.5" x14ac:dyDescent="0.25">
      <c r="A265" s="3">
        <f>TITRES_STAT!B268</f>
        <v>42691</v>
      </c>
      <c r="B265" s="5">
        <f>TITRES_STAT!D268</f>
        <v>2.3580999999999999</v>
      </c>
      <c r="C265" s="2">
        <f t="shared" si="36"/>
        <v>-1.6100000000000225E-2</v>
      </c>
      <c r="D265" s="2">
        <f t="shared" si="37"/>
        <v>0</v>
      </c>
      <c r="E265" s="2">
        <f t="shared" si="38"/>
        <v>1.6100000000000225E-2</v>
      </c>
      <c r="F265" s="2">
        <f t="shared" si="35"/>
        <v>1.5960381659779057E-2</v>
      </c>
      <c r="G265" s="2">
        <f t="shared" si="35"/>
        <v>1.0566091869637832E-2</v>
      </c>
      <c r="H265" s="2">
        <f t="shared" si="31"/>
        <v>1.5105283823664237</v>
      </c>
      <c r="I265" s="2">
        <f t="shared" si="32"/>
        <v>60.16774767320495</v>
      </c>
    </row>
    <row r="266" spans="1:9" ht="13.5" x14ac:dyDescent="0.25">
      <c r="A266" s="3">
        <f>TITRES_STAT!B269</f>
        <v>42692</v>
      </c>
      <c r="B266" s="5">
        <f>TITRES_STAT!D269</f>
        <v>2.3420000000000001</v>
      </c>
      <c r="C266" s="2">
        <f t="shared" si="36"/>
        <v>-1.6099999999999781E-2</v>
      </c>
      <c r="D266" s="2">
        <f t="shared" si="37"/>
        <v>0</v>
      </c>
      <c r="E266" s="2">
        <f t="shared" si="38"/>
        <v>1.6099999999999781E-2</v>
      </c>
      <c r="F266" s="2">
        <f t="shared" si="35"/>
        <v>1.4820354398366266E-2</v>
      </c>
      <c r="G266" s="2">
        <f t="shared" si="35"/>
        <v>1.0961371021806542E-2</v>
      </c>
      <c r="H266" s="2">
        <f t="shared" si="31"/>
        <v>1.3520529839636544</v>
      </c>
      <c r="I266" s="2">
        <f t="shared" si="32"/>
        <v>57.483950964624491</v>
      </c>
    </row>
    <row r="267" spans="1:9" ht="13.5" x14ac:dyDescent="0.25">
      <c r="A267" s="3">
        <f>TITRES_STAT!B270</f>
        <v>42695</v>
      </c>
      <c r="B267" s="5">
        <f>TITRES_STAT!D270</f>
        <v>2.3338999999999999</v>
      </c>
      <c r="C267" s="2">
        <f t="shared" si="36"/>
        <v>-8.1000000000002181E-3</v>
      </c>
      <c r="D267" s="2">
        <f t="shared" si="37"/>
        <v>0</v>
      </c>
      <c r="E267" s="2">
        <f t="shared" si="38"/>
        <v>8.1000000000002181E-3</v>
      </c>
      <c r="F267" s="2">
        <f t="shared" si="35"/>
        <v>1.3761757655625819E-2</v>
      </c>
      <c r="G267" s="2">
        <f t="shared" si="35"/>
        <v>1.0756987377391804E-2</v>
      </c>
      <c r="H267" s="2">
        <f t="shared" si="31"/>
        <v>1.2793319516716368</v>
      </c>
      <c r="I267" s="2">
        <f t="shared" si="32"/>
        <v>56.127496073285371</v>
      </c>
    </row>
    <row r="268" spans="1:9" ht="13.5" x14ac:dyDescent="0.25">
      <c r="A268" s="3">
        <f>TITRES_STAT!B271</f>
        <v>42696</v>
      </c>
      <c r="B268" s="5">
        <f>TITRES_STAT!D271</f>
        <v>2.2614999999999998</v>
      </c>
      <c r="C268" s="2">
        <f t="shared" si="36"/>
        <v>-7.240000000000002E-2</v>
      </c>
      <c r="D268" s="2">
        <f t="shared" si="37"/>
        <v>0</v>
      </c>
      <c r="E268" s="2">
        <f t="shared" si="38"/>
        <v>7.240000000000002E-2</v>
      </c>
      <c r="F268" s="2">
        <f t="shared" si="35"/>
        <v>1.2778774965938261E-2</v>
      </c>
      <c r="G268" s="2">
        <f t="shared" si="35"/>
        <v>1.5160059707578106E-2</v>
      </c>
      <c r="H268" s="2">
        <f t="shared" si="31"/>
        <v>0.84292378872033702</v>
      </c>
      <c r="I268" s="2">
        <f t="shared" si="32"/>
        <v>45.738396448050317</v>
      </c>
    </row>
    <row r="269" spans="1:9" ht="13.5" x14ac:dyDescent="0.25">
      <c r="A269" s="3">
        <f>TITRES_STAT!B272</f>
        <v>42697</v>
      </c>
      <c r="B269" s="5">
        <f>TITRES_STAT!D272</f>
        <v>2.2454000000000001</v>
      </c>
      <c r="C269" s="2">
        <f t="shared" si="36"/>
        <v>-1.6099999999999781E-2</v>
      </c>
      <c r="D269" s="2">
        <f t="shared" si="37"/>
        <v>0</v>
      </c>
      <c r="E269" s="2">
        <f t="shared" si="38"/>
        <v>1.6099999999999781E-2</v>
      </c>
      <c r="F269" s="2">
        <f t="shared" ref="F269:G284" si="39">((F268*13)+D269)/14</f>
        <v>1.1866005325514101E-2</v>
      </c>
      <c r="G269" s="2">
        <f t="shared" si="39"/>
        <v>1.522719829989394E-2</v>
      </c>
      <c r="H269" s="2">
        <f t="shared" si="31"/>
        <v>0.7792638600888746</v>
      </c>
      <c r="I269" s="2">
        <f t="shared" si="32"/>
        <v>43.796981300454796</v>
      </c>
    </row>
    <row r="270" spans="1:9" ht="13.5" x14ac:dyDescent="0.25">
      <c r="A270" s="3">
        <f>TITRES_STAT!B273</f>
        <v>42698</v>
      </c>
      <c r="B270" s="5">
        <f>TITRES_STAT!D273</f>
        <v>2.2052</v>
      </c>
      <c r="C270" s="2">
        <f t="shared" si="36"/>
        <v>-4.0200000000000014E-2</v>
      </c>
      <c r="D270" s="2">
        <f t="shared" si="37"/>
        <v>0</v>
      </c>
      <c r="E270" s="2">
        <f t="shared" si="38"/>
        <v>4.0200000000000014E-2</v>
      </c>
      <c r="F270" s="2">
        <f t="shared" si="39"/>
        <v>1.1018433516548808E-2</v>
      </c>
      <c r="G270" s="2">
        <f t="shared" si="39"/>
        <v>1.7010969849901518E-2</v>
      </c>
      <c r="H270" s="2">
        <f t="shared" si="31"/>
        <v>0.64772518050242722</v>
      </c>
      <c r="I270" s="2">
        <f t="shared" si="32"/>
        <v>39.310267765946364</v>
      </c>
    </row>
    <row r="271" spans="1:9" ht="13.5" x14ac:dyDescent="0.25">
      <c r="A271" s="3">
        <f>TITRES_STAT!B274</f>
        <v>42699</v>
      </c>
      <c r="B271" s="5">
        <f>TITRES_STAT!D274</f>
        <v>2.181</v>
      </c>
      <c r="C271" s="2">
        <f t="shared" si="36"/>
        <v>-2.4199999999999999E-2</v>
      </c>
      <c r="D271" s="2">
        <f t="shared" si="37"/>
        <v>0</v>
      </c>
      <c r="E271" s="2">
        <f t="shared" si="38"/>
        <v>2.4199999999999999E-2</v>
      </c>
      <c r="F271" s="2">
        <f t="shared" si="39"/>
        <v>1.0231402551081037E-2</v>
      </c>
      <c r="G271" s="2">
        <f t="shared" si="39"/>
        <v>1.7524472003479983E-2</v>
      </c>
      <c r="H271" s="2">
        <f t="shared" si="31"/>
        <v>0.58383513917276941</v>
      </c>
      <c r="I271" s="2">
        <f t="shared" si="32"/>
        <v>36.862115553119004</v>
      </c>
    </row>
    <row r="272" spans="1:9" ht="13.5" x14ac:dyDescent="0.25">
      <c r="A272" s="3">
        <f>TITRES_STAT!B275</f>
        <v>42702</v>
      </c>
      <c r="B272" s="5">
        <f>TITRES_STAT!D275</f>
        <v>2.1648999999999998</v>
      </c>
      <c r="C272" s="2">
        <f t="shared" si="36"/>
        <v>-1.6100000000000225E-2</v>
      </c>
      <c r="D272" s="2">
        <f t="shared" si="37"/>
        <v>0</v>
      </c>
      <c r="E272" s="2">
        <f t="shared" si="38"/>
        <v>1.6100000000000225E-2</v>
      </c>
      <c r="F272" s="2">
        <f t="shared" si="39"/>
        <v>9.5005880831466778E-3</v>
      </c>
      <c r="G272" s="2">
        <f t="shared" si="39"/>
        <v>1.742272400323143E-2</v>
      </c>
      <c r="H272" s="2">
        <f t="shared" si="31"/>
        <v>0.54529866175832109</v>
      </c>
      <c r="I272" s="2">
        <f t="shared" si="32"/>
        <v>35.287590370255799</v>
      </c>
    </row>
    <row r="273" spans="1:9" ht="13.5" x14ac:dyDescent="0.25">
      <c r="A273" s="3">
        <f>TITRES_STAT!B276</f>
        <v>42703</v>
      </c>
      <c r="B273" s="5">
        <f>TITRES_STAT!D276</f>
        <v>2.2132000000000001</v>
      </c>
      <c r="C273" s="2">
        <f t="shared" si="36"/>
        <v>4.8300000000000232E-2</v>
      </c>
      <c r="D273" s="2">
        <f t="shared" si="37"/>
        <v>4.8300000000000232E-2</v>
      </c>
      <c r="E273" s="2">
        <f t="shared" si="38"/>
        <v>0</v>
      </c>
      <c r="F273" s="2">
        <f t="shared" si="39"/>
        <v>1.2271974648636217E-2</v>
      </c>
      <c r="G273" s="2">
        <f t="shared" si="39"/>
        <v>1.6178243717286326E-2</v>
      </c>
      <c r="H273" s="2">
        <f t="shared" ref="H273:H336" si="40">F273/G273</f>
        <v>0.75854801442530562</v>
      </c>
      <c r="I273" s="2">
        <f t="shared" ref="I273:I336" si="41">IF(G273=0,100,100-(100/(1+H273)))</f>
        <v>43.134904944474862</v>
      </c>
    </row>
    <row r="274" spans="1:9" ht="13.5" x14ac:dyDescent="0.25">
      <c r="A274" s="3">
        <f>TITRES_STAT!B277</f>
        <v>42704</v>
      </c>
      <c r="B274" s="5">
        <f>TITRES_STAT!D277</f>
        <v>2.1568999999999998</v>
      </c>
      <c r="C274" s="2">
        <f t="shared" si="36"/>
        <v>-5.6300000000000239E-2</v>
      </c>
      <c r="D274" s="2">
        <f t="shared" si="37"/>
        <v>0</v>
      </c>
      <c r="E274" s="2">
        <f t="shared" si="38"/>
        <v>5.6300000000000239E-2</v>
      </c>
      <c r="F274" s="2">
        <f t="shared" si="39"/>
        <v>1.1395405030876488E-2</v>
      </c>
      <c r="G274" s="2">
        <f t="shared" si="39"/>
        <v>1.9044083451765892E-2</v>
      </c>
      <c r="H274" s="2">
        <f t="shared" si="40"/>
        <v>0.59836983280073952</v>
      </c>
      <c r="I274" s="2">
        <f t="shared" si="41"/>
        <v>37.436256648578471</v>
      </c>
    </row>
    <row r="275" spans="1:9" ht="13.5" x14ac:dyDescent="0.25">
      <c r="A275" s="3">
        <f>TITRES_STAT!B278</f>
        <v>42705</v>
      </c>
      <c r="B275" s="5">
        <f>TITRES_STAT!D278</f>
        <v>2.1890999999999998</v>
      </c>
      <c r="C275" s="2">
        <f t="shared" si="36"/>
        <v>3.2200000000000006E-2</v>
      </c>
      <c r="D275" s="2">
        <f t="shared" si="37"/>
        <v>3.2200000000000006E-2</v>
      </c>
      <c r="E275" s="2">
        <f t="shared" si="38"/>
        <v>0</v>
      </c>
      <c r="F275" s="2">
        <f t="shared" si="39"/>
        <v>1.2881447528671026E-2</v>
      </c>
      <c r="G275" s="2">
        <f t="shared" si="39"/>
        <v>1.7683791776639757E-2</v>
      </c>
      <c r="H275" s="2">
        <f t="shared" si="40"/>
        <v>0.72843243640130306</v>
      </c>
      <c r="I275" s="2">
        <f t="shared" si="41"/>
        <v>42.144108213910968</v>
      </c>
    </row>
    <row r="276" spans="1:9" ht="13.5" x14ac:dyDescent="0.25">
      <c r="A276" s="3">
        <f>TITRES_STAT!B279</f>
        <v>42706</v>
      </c>
      <c r="B276" s="5">
        <f>TITRES_STAT!D279</f>
        <v>2.1568999999999998</v>
      </c>
      <c r="C276" s="2">
        <f t="shared" si="36"/>
        <v>-3.2200000000000006E-2</v>
      </c>
      <c r="D276" s="2">
        <f t="shared" si="37"/>
        <v>0</v>
      </c>
      <c r="E276" s="2">
        <f t="shared" si="38"/>
        <v>3.2200000000000006E-2</v>
      </c>
      <c r="F276" s="2">
        <f t="shared" si="39"/>
        <v>1.1961344133765954E-2</v>
      </c>
      <c r="G276" s="2">
        <f t="shared" si="39"/>
        <v>1.8720663792594062E-2</v>
      </c>
      <c r="H276" s="2">
        <f t="shared" si="40"/>
        <v>0.63893803479863198</v>
      </c>
      <c r="I276" s="2">
        <f t="shared" si="41"/>
        <v>38.984880528270558</v>
      </c>
    </row>
    <row r="277" spans="1:9" ht="13.5" x14ac:dyDescent="0.25">
      <c r="A277" s="3">
        <f>TITRES_STAT!B280</f>
        <v>42709</v>
      </c>
      <c r="B277" s="5">
        <f>TITRES_STAT!D280</f>
        <v>2.1568999999999998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1.1106962409925527E-2</v>
      </c>
      <c r="G277" s="2">
        <f t="shared" si="39"/>
        <v>1.7383473521694486E-2</v>
      </c>
      <c r="H277" s="2">
        <f t="shared" si="40"/>
        <v>0.63893803479863187</v>
      </c>
      <c r="I277" s="2">
        <f t="shared" si="41"/>
        <v>38.984880528270558</v>
      </c>
    </row>
    <row r="278" spans="1:9" ht="13.5" x14ac:dyDescent="0.25">
      <c r="A278" s="3">
        <f>TITRES_STAT!B281</f>
        <v>42710</v>
      </c>
      <c r="B278" s="5">
        <f>TITRES_STAT!D281</f>
        <v>2.0924999999999998</v>
      </c>
      <c r="C278" s="2">
        <f t="shared" si="36"/>
        <v>-6.4400000000000013E-2</v>
      </c>
      <c r="D278" s="2">
        <f t="shared" si="37"/>
        <v>0</v>
      </c>
      <c r="E278" s="2">
        <f t="shared" si="38"/>
        <v>6.4400000000000013E-2</v>
      </c>
      <c r="F278" s="2">
        <f t="shared" si="39"/>
        <v>1.0313607952073704E-2</v>
      </c>
      <c r="G278" s="2">
        <f t="shared" si="39"/>
        <v>2.0741796841573453E-2</v>
      </c>
      <c r="H278" s="2">
        <f t="shared" si="40"/>
        <v>0.49723792161544106</v>
      </c>
      <c r="I278" s="2">
        <f t="shared" si="41"/>
        <v>33.210347830286551</v>
      </c>
    </row>
    <row r="279" spans="1:9" ht="13.5" x14ac:dyDescent="0.25">
      <c r="A279" s="3">
        <f>TITRES_STAT!B282</f>
        <v>42711</v>
      </c>
      <c r="B279" s="5">
        <f>TITRES_STAT!D282</f>
        <v>2.0924999999999998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9.5769216697827262E-3</v>
      </c>
      <c r="G279" s="2">
        <f t="shared" si="39"/>
        <v>1.9260239924318207E-2</v>
      </c>
      <c r="H279" s="2">
        <f t="shared" si="40"/>
        <v>0.49723792161544111</v>
      </c>
      <c r="I279" s="2">
        <f t="shared" si="41"/>
        <v>33.210347830286551</v>
      </c>
    </row>
    <row r="280" spans="1:9" ht="13.5" x14ac:dyDescent="0.25">
      <c r="A280" s="3">
        <f>TITRES_STAT!B283</f>
        <v>42712</v>
      </c>
      <c r="B280" s="5">
        <f>TITRES_STAT!D283</f>
        <v>2.1488</v>
      </c>
      <c r="C280" s="2">
        <f t="shared" si="36"/>
        <v>5.6300000000000239E-2</v>
      </c>
      <c r="D280" s="2">
        <f t="shared" si="37"/>
        <v>5.6300000000000239E-2</v>
      </c>
      <c r="E280" s="2">
        <f t="shared" si="38"/>
        <v>0</v>
      </c>
      <c r="F280" s="2">
        <f t="shared" si="39"/>
        <v>1.2914284407655406E-2</v>
      </c>
      <c r="G280" s="2">
        <f t="shared" si="39"/>
        <v>1.788450850115262E-2</v>
      </c>
      <c r="H280" s="2">
        <f t="shared" si="40"/>
        <v>0.72209333607479942</v>
      </c>
      <c r="I280" s="2">
        <f t="shared" si="41"/>
        <v>41.931138164710674</v>
      </c>
    </row>
    <row r="281" spans="1:9" ht="13.5" x14ac:dyDescent="0.25">
      <c r="A281" s="3">
        <f>TITRES_STAT!B284</f>
        <v>42713</v>
      </c>
      <c r="B281" s="5">
        <f>TITRES_STAT!D284</f>
        <v>2.1004999999999998</v>
      </c>
      <c r="C281" s="2">
        <f t="shared" si="36"/>
        <v>-4.8300000000000232E-2</v>
      </c>
      <c r="D281" s="2">
        <f t="shared" si="37"/>
        <v>0</v>
      </c>
      <c r="E281" s="2">
        <f t="shared" si="38"/>
        <v>4.8300000000000232E-2</v>
      </c>
      <c r="F281" s="2">
        <f t="shared" si="39"/>
        <v>1.1991835521394306E-2</v>
      </c>
      <c r="G281" s="2">
        <f t="shared" si="39"/>
        <v>2.0057043608213164E-2</v>
      </c>
      <c r="H281" s="2">
        <f t="shared" si="40"/>
        <v>0.59788649591826015</v>
      </c>
      <c r="I281" s="2">
        <f t="shared" si="41"/>
        <v>37.417332047397501</v>
      </c>
    </row>
    <row r="282" spans="1:9" ht="13.5" x14ac:dyDescent="0.25">
      <c r="A282" s="3">
        <f>TITRES_STAT!B285</f>
        <v>42717</v>
      </c>
      <c r="B282" s="5">
        <f>TITRES_STAT!D285</f>
        <v>2.0924999999999998</v>
      </c>
      <c r="C282" s="2">
        <f t="shared" si="36"/>
        <v>-8.0000000000000071E-3</v>
      </c>
      <c r="D282" s="2">
        <f t="shared" si="37"/>
        <v>0</v>
      </c>
      <c r="E282" s="2">
        <f t="shared" si="38"/>
        <v>8.0000000000000071E-3</v>
      </c>
      <c r="F282" s="2">
        <f t="shared" si="39"/>
        <v>1.1135275841294713E-2</v>
      </c>
      <c r="G282" s="2">
        <f t="shared" si="39"/>
        <v>1.9195826207626509E-2</v>
      </c>
      <c r="H282" s="2">
        <f t="shared" si="40"/>
        <v>0.58008838592582501</v>
      </c>
      <c r="I282" s="2">
        <f t="shared" si="41"/>
        <v>36.712401096849554</v>
      </c>
    </row>
    <row r="283" spans="1:9" ht="13.5" x14ac:dyDescent="0.25">
      <c r="A283" s="3">
        <f>TITRES_STAT!B286</f>
        <v>42718</v>
      </c>
      <c r="B283" s="5">
        <f>TITRES_STAT!D286</f>
        <v>2.0844999999999998</v>
      </c>
      <c r="C283" s="2">
        <f t="shared" si="36"/>
        <v>-8.0000000000000071E-3</v>
      </c>
      <c r="D283" s="2">
        <f t="shared" si="37"/>
        <v>0</v>
      </c>
      <c r="E283" s="2">
        <f t="shared" si="38"/>
        <v>8.0000000000000071E-3</v>
      </c>
      <c r="F283" s="2">
        <f t="shared" si="39"/>
        <v>1.0339898995487947E-2</v>
      </c>
      <c r="G283" s="2">
        <f t="shared" si="39"/>
        <v>1.8396124335653186E-2</v>
      </c>
      <c r="H283" s="2">
        <f t="shared" si="40"/>
        <v>0.5620694232560921</v>
      </c>
      <c r="I283" s="2">
        <f t="shared" si="41"/>
        <v>35.982358715176261</v>
      </c>
    </row>
    <row r="284" spans="1:9" ht="13.5" x14ac:dyDescent="0.25">
      <c r="A284" s="3">
        <f>TITRES_STAT!B287</f>
        <v>42719</v>
      </c>
      <c r="B284" s="5">
        <f>TITRES_STAT!D287</f>
        <v>2.0280999999999998</v>
      </c>
      <c r="C284" s="2">
        <f t="shared" si="36"/>
        <v>-5.6400000000000006E-2</v>
      </c>
      <c r="D284" s="2">
        <f t="shared" si="37"/>
        <v>0</v>
      </c>
      <c r="E284" s="2">
        <f t="shared" si="38"/>
        <v>5.6400000000000006E-2</v>
      </c>
      <c r="F284" s="2">
        <f t="shared" si="39"/>
        <v>9.6013347815245235E-3</v>
      </c>
      <c r="G284" s="2">
        <f t="shared" si="39"/>
        <v>2.1110686883106529E-2</v>
      </c>
      <c r="H284" s="2">
        <f t="shared" si="40"/>
        <v>0.4548092079944509</v>
      </c>
      <c r="I284" s="2">
        <f t="shared" si="41"/>
        <v>31.26246421147107</v>
      </c>
    </row>
    <row r="285" spans="1:9" ht="13.5" x14ac:dyDescent="0.25">
      <c r="A285" s="3">
        <f>TITRES_STAT!B288</f>
        <v>42720</v>
      </c>
      <c r="B285" s="5">
        <f>TITRES_STAT!D288</f>
        <v>1.9798</v>
      </c>
      <c r="C285" s="2">
        <f t="shared" si="36"/>
        <v>-4.8299999999999788E-2</v>
      </c>
      <c r="D285" s="2">
        <f t="shared" si="37"/>
        <v>0</v>
      </c>
      <c r="E285" s="2">
        <f t="shared" si="38"/>
        <v>4.8299999999999788E-2</v>
      </c>
      <c r="F285" s="2">
        <f t="shared" ref="F285:G300" si="42">((F284*13)+D285)/14</f>
        <v>8.9155251542727722E-3</v>
      </c>
      <c r="G285" s="2">
        <f t="shared" si="42"/>
        <v>2.3052780677170336E-2</v>
      </c>
      <c r="H285" s="2">
        <f t="shared" si="40"/>
        <v>0.386744023600676</v>
      </c>
      <c r="I285" s="2">
        <f t="shared" si="41"/>
        <v>27.888638207107363</v>
      </c>
    </row>
    <row r="286" spans="1:9" ht="13.5" x14ac:dyDescent="0.25">
      <c r="A286" s="3">
        <f>TITRES_STAT!B289</f>
        <v>42723</v>
      </c>
      <c r="B286" s="5">
        <f>TITRES_STAT!D289</f>
        <v>2.012</v>
      </c>
      <c r="C286" s="2">
        <f t="shared" si="36"/>
        <v>3.2200000000000006E-2</v>
      </c>
      <c r="D286" s="2">
        <f t="shared" si="37"/>
        <v>3.2200000000000006E-2</v>
      </c>
      <c r="E286" s="2">
        <f t="shared" si="38"/>
        <v>0</v>
      </c>
      <c r="F286" s="2">
        <f t="shared" si="42"/>
        <v>1.0578701928967574E-2</v>
      </c>
      <c r="G286" s="2">
        <f t="shared" si="42"/>
        <v>2.1406153485943883E-2</v>
      </c>
      <c r="H286" s="2">
        <f t="shared" si="40"/>
        <v>0.49418976351421395</v>
      </c>
      <c r="I286" s="2">
        <f t="shared" si="41"/>
        <v>33.07409644889546</v>
      </c>
    </row>
    <row r="287" spans="1:9" ht="13.5" x14ac:dyDescent="0.25">
      <c r="A287" s="3">
        <f>TITRES_STAT!B290</f>
        <v>42724</v>
      </c>
      <c r="B287" s="5">
        <f>TITRES_STAT!D290</f>
        <v>2.012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9.8230803626127468E-3</v>
      </c>
      <c r="G287" s="2">
        <f t="shared" si="42"/>
        <v>1.9877142522662178E-2</v>
      </c>
      <c r="H287" s="2">
        <f t="shared" si="40"/>
        <v>0.4941897635142139</v>
      </c>
      <c r="I287" s="2">
        <f t="shared" si="41"/>
        <v>33.074096448895446</v>
      </c>
    </row>
    <row r="288" spans="1:9" ht="13.5" x14ac:dyDescent="0.25">
      <c r="A288" s="3">
        <f>TITRES_STAT!B291</f>
        <v>42725</v>
      </c>
      <c r="B288" s="5">
        <f>TITRES_STAT!D291</f>
        <v>2.0280999999999998</v>
      </c>
      <c r="C288" s="2">
        <f t="shared" si="36"/>
        <v>1.6099999999999781E-2</v>
      </c>
      <c r="D288" s="2">
        <f t="shared" si="37"/>
        <v>1.6099999999999781E-2</v>
      </c>
      <c r="E288" s="2">
        <f t="shared" si="38"/>
        <v>0</v>
      </c>
      <c r="F288" s="2">
        <f t="shared" si="42"/>
        <v>1.0271431765283249E-2</v>
      </c>
      <c r="G288" s="2">
        <f t="shared" si="42"/>
        <v>1.8457346628186305E-2</v>
      </c>
      <c r="H288" s="2">
        <f t="shared" si="40"/>
        <v>0.55649557719188603</v>
      </c>
      <c r="I288" s="2">
        <f t="shared" si="41"/>
        <v>35.753110085662698</v>
      </c>
    </row>
    <row r="289" spans="1:9" ht="13.5" x14ac:dyDescent="0.25">
      <c r="A289" s="3">
        <f>TITRES_STAT!B292</f>
        <v>42726</v>
      </c>
      <c r="B289" s="5">
        <f>TITRES_STAT!D292</f>
        <v>2.0362</v>
      </c>
      <c r="C289" s="2">
        <f t="shared" si="36"/>
        <v>8.1000000000002181E-3</v>
      </c>
      <c r="D289" s="2">
        <f t="shared" si="37"/>
        <v>8.1000000000002181E-3</v>
      </c>
      <c r="E289" s="2">
        <f t="shared" si="38"/>
        <v>0</v>
      </c>
      <c r="F289" s="2">
        <f t="shared" si="42"/>
        <v>1.0116329496334462E-2</v>
      </c>
      <c r="G289" s="2">
        <f t="shared" si="42"/>
        <v>1.7138964726172996E-2</v>
      </c>
      <c r="H289" s="2">
        <f t="shared" si="40"/>
        <v>0.5902532421276161</v>
      </c>
      <c r="I289" s="2">
        <f t="shared" si="41"/>
        <v>37.116933736787118</v>
      </c>
    </row>
    <row r="290" spans="1:9" ht="13.5" x14ac:dyDescent="0.25">
      <c r="A290" s="3">
        <f>TITRES_STAT!B293</f>
        <v>42727</v>
      </c>
      <c r="B290" s="5">
        <f>TITRES_STAT!D293</f>
        <v>2.0362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9.3937345323105714E-3</v>
      </c>
      <c r="G290" s="2">
        <f t="shared" si="42"/>
        <v>1.5914752960017781E-2</v>
      </c>
      <c r="H290" s="2">
        <f t="shared" si="40"/>
        <v>0.59025324212761621</v>
      </c>
      <c r="I290" s="2">
        <f t="shared" si="41"/>
        <v>37.116933736787125</v>
      </c>
    </row>
    <row r="291" spans="1:9" ht="13.5" x14ac:dyDescent="0.25">
      <c r="A291" s="3">
        <f>TITRES_STAT!B294</f>
        <v>42730</v>
      </c>
      <c r="B291" s="5">
        <f>TITRES_STAT!D294</f>
        <v>2.012</v>
      </c>
      <c r="C291" s="2">
        <f t="shared" si="36"/>
        <v>-2.4199999999999999E-2</v>
      </c>
      <c r="D291" s="2">
        <f t="shared" si="37"/>
        <v>0</v>
      </c>
      <c r="E291" s="2">
        <f t="shared" si="38"/>
        <v>2.4199999999999999E-2</v>
      </c>
      <c r="F291" s="2">
        <f t="shared" si="42"/>
        <v>8.7227534942883878E-3</v>
      </c>
      <c r="G291" s="2">
        <f t="shared" si="42"/>
        <v>1.6506556320016512E-2</v>
      </c>
      <c r="H291" s="2">
        <f t="shared" si="40"/>
        <v>0.52844174915580833</v>
      </c>
      <c r="I291" s="2">
        <f t="shared" si="41"/>
        <v>34.573888697274739</v>
      </c>
    </row>
    <row r="292" spans="1:9" ht="13.5" x14ac:dyDescent="0.25">
      <c r="A292" s="3">
        <f>TITRES_STAT!B295</f>
        <v>42731</v>
      </c>
      <c r="B292" s="5">
        <f>TITRES_STAT!D295</f>
        <v>1.9798</v>
      </c>
      <c r="C292" s="2">
        <f t="shared" si="36"/>
        <v>-3.2200000000000006E-2</v>
      </c>
      <c r="D292" s="2">
        <f t="shared" si="37"/>
        <v>0</v>
      </c>
      <c r="E292" s="2">
        <f t="shared" si="38"/>
        <v>3.2200000000000006E-2</v>
      </c>
      <c r="F292" s="2">
        <f t="shared" si="42"/>
        <v>8.0996996732677889E-3</v>
      </c>
      <c r="G292" s="2">
        <f t="shared" si="42"/>
        <v>1.7627516582872475E-2</v>
      </c>
      <c r="H292" s="2">
        <f t="shared" si="40"/>
        <v>0.45949181980278186</v>
      </c>
      <c r="I292" s="2">
        <f t="shared" si="41"/>
        <v>31.483000697110597</v>
      </c>
    </row>
    <row r="293" spans="1:9" ht="13.5" x14ac:dyDescent="0.25">
      <c r="A293" s="3">
        <f>TITRES_STAT!B296</f>
        <v>42732</v>
      </c>
      <c r="B293" s="5">
        <f>TITRES_STAT!D296</f>
        <v>1.9959</v>
      </c>
      <c r="C293" s="2">
        <f t="shared" si="36"/>
        <v>1.6100000000000003E-2</v>
      </c>
      <c r="D293" s="2">
        <f t="shared" si="37"/>
        <v>1.6100000000000003E-2</v>
      </c>
      <c r="E293" s="2">
        <f t="shared" si="38"/>
        <v>0</v>
      </c>
      <c r="F293" s="2">
        <f t="shared" si="42"/>
        <v>8.6711496966058038E-3</v>
      </c>
      <c r="G293" s="2">
        <f t="shared" si="42"/>
        <v>1.6368408255524443E-2</v>
      </c>
      <c r="H293" s="2">
        <f t="shared" si="40"/>
        <v>0.52974910945780174</v>
      </c>
      <c r="I293" s="2">
        <f t="shared" si="41"/>
        <v>34.629803422181041</v>
      </c>
    </row>
    <row r="294" spans="1:9" ht="13.5" x14ac:dyDescent="0.25">
      <c r="A294" s="3">
        <f>TITRES_STAT!B297</f>
        <v>42733</v>
      </c>
      <c r="B294" s="5">
        <f>TITRES_STAT!D297</f>
        <v>1.9798</v>
      </c>
      <c r="C294" s="2">
        <f t="shared" si="36"/>
        <v>-1.6100000000000003E-2</v>
      </c>
      <c r="D294" s="2">
        <f t="shared" si="37"/>
        <v>0</v>
      </c>
      <c r="E294" s="2">
        <f t="shared" si="38"/>
        <v>1.6100000000000003E-2</v>
      </c>
      <c r="F294" s="2">
        <f t="shared" si="42"/>
        <v>8.0517818611339602E-3</v>
      </c>
      <c r="G294" s="2">
        <f t="shared" si="42"/>
        <v>1.6349236237272698E-2</v>
      </c>
      <c r="H294" s="2">
        <f t="shared" si="40"/>
        <v>0.49248672808199145</v>
      </c>
      <c r="I294" s="2">
        <f t="shared" si="41"/>
        <v>32.997729146636416</v>
      </c>
    </row>
    <row r="295" spans="1:9" ht="13.5" x14ac:dyDescent="0.25">
      <c r="A295" s="3">
        <f>TITRES_STAT!B298</f>
        <v>42734</v>
      </c>
      <c r="B295" s="5">
        <f>TITRES_STAT!D298</f>
        <v>2.0280999999999998</v>
      </c>
      <c r="C295" s="2">
        <f t="shared" si="36"/>
        <v>4.8299999999999788E-2</v>
      </c>
      <c r="D295" s="2">
        <f t="shared" si="37"/>
        <v>4.8299999999999788E-2</v>
      </c>
      <c r="E295" s="2">
        <f t="shared" si="38"/>
        <v>0</v>
      </c>
      <c r="F295" s="2">
        <f t="shared" si="42"/>
        <v>1.0926654585338662E-2</v>
      </c>
      <c r="G295" s="2">
        <f t="shared" si="42"/>
        <v>1.5181433648896075E-2</v>
      </c>
      <c r="H295" s="2">
        <f t="shared" si="40"/>
        <v>0.71973799300128671</v>
      </c>
      <c r="I295" s="2">
        <f t="shared" si="41"/>
        <v>41.851607391960911</v>
      </c>
    </row>
    <row r="296" spans="1:9" ht="13.5" x14ac:dyDescent="0.25">
      <c r="A296" s="3">
        <f>TITRES_STAT!B299</f>
        <v>42737</v>
      </c>
      <c r="B296" s="5">
        <f>TITRES_STAT!D299</f>
        <v>2.0442</v>
      </c>
      <c r="C296" s="2">
        <f t="shared" si="36"/>
        <v>1.6100000000000225E-2</v>
      </c>
      <c r="D296" s="2">
        <f t="shared" si="37"/>
        <v>1.6100000000000225E-2</v>
      </c>
      <c r="E296" s="2">
        <f t="shared" si="38"/>
        <v>0</v>
      </c>
      <c r="F296" s="2">
        <f t="shared" si="42"/>
        <v>1.1296179257814487E-2</v>
      </c>
      <c r="G296" s="2">
        <f t="shared" si="42"/>
        <v>1.4097045531117782E-2</v>
      </c>
      <c r="H296" s="2">
        <f t="shared" si="40"/>
        <v>0.80131537015180443</v>
      </c>
      <c r="I296" s="2">
        <f t="shared" si="41"/>
        <v>44.485012642970688</v>
      </c>
    </row>
    <row r="297" spans="1:9" ht="13.5" x14ac:dyDescent="0.25">
      <c r="A297" s="3">
        <f>TITRES_STAT!B300</f>
        <v>42738</v>
      </c>
      <c r="B297" s="5">
        <f>TITRES_STAT!D300</f>
        <v>2.1004999999999998</v>
      </c>
      <c r="C297" s="2">
        <f t="shared" si="36"/>
        <v>5.6299999999999795E-2</v>
      </c>
      <c r="D297" s="2">
        <f t="shared" si="37"/>
        <v>5.6299999999999795E-2</v>
      </c>
      <c r="E297" s="2">
        <f t="shared" si="38"/>
        <v>0</v>
      </c>
      <c r="F297" s="2">
        <f t="shared" si="42"/>
        <v>1.4510737882256293E-2</v>
      </c>
      <c r="G297" s="2">
        <f t="shared" si="42"/>
        <v>1.3090113707466513E-2</v>
      </c>
      <c r="H297" s="2">
        <f t="shared" si="40"/>
        <v>1.1085264961433807</v>
      </c>
      <c r="I297" s="2">
        <f t="shared" si="41"/>
        <v>52.57351511450964</v>
      </c>
    </row>
    <row r="298" spans="1:9" ht="13.5" x14ac:dyDescent="0.25">
      <c r="A298" s="3">
        <f>TITRES_STAT!B301</f>
        <v>42739</v>
      </c>
      <c r="B298" s="5">
        <f>TITRES_STAT!D301</f>
        <v>2.1568999999999998</v>
      </c>
      <c r="C298" s="2">
        <f t="shared" si="36"/>
        <v>5.6400000000000006E-2</v>
      </c>
      <c r="D298" s="2">
        <f t="shared" si="37"/>
        <v>5.6400000000000006E-2</v>
      </c>
      <c r="E298" s="2">
        <f t="shared" si="38"/>
        <v>0</v>
      </c>
      <c r="F298" s="2">
        <f t="shared" si="42"/>
        <v>1.7502828033523703E-2</v>
      </c>
      <c r="G298" s="2">
        <f t="shared" si="42"/>
        <v>1.2155105585504618E-2</v>
      </c>
      <c r="H298" s="2">
        <f t="shared" si="40"/>
        <v>1.439956889753095</v>
      </c>
      <c r="I298" s="2">
        <f t="shared" si="41"/>
        <v>59.015669325977619</v>
      </c>
    </row>
    <row r="299" spans="1:9" ht="13.5" x14ac:dyDescent="0.25">
      <c r="A299" s="3">
        <f>TITRES_STAT!B302</f>
        <v>42740</v>
      </c>
      <c r="B299" s="5">
        <f>TITRES_STAT!D302</f>
        <v>2.2776000000000001</v>
      </c>
      <c r="C299" s="2">
        <f t="shared" si="36"/>
        <v>0.12070000000000025</v>
      </c>
      <c r="D299" s="2">
        <f t="shared" si="37"/>
        <v>0.12070000000000025</v>
      </c>
      <c r="E299" s="2">
        <f t="shared" si="38"/>
        <v>0</v>
      </c>
      <c r="F299" s="2">
        <f t="shared" si="42"/>
        <v>2.4874054602557743E-2</v>
      </c>
      <c r="G299" s="2">
        <f t="shared" si="42"/>
        <v>1.1286883757968574E-2</v>
      </c>
      <c r="H299" s="2">
        <f t="shared" si="40"/>
        <v>2.2038017876277483</v>
      </c>
      <c r="I299" s="2">
        <f t="shared" si="41"/>
        <v>68.787082775790296</v>
      </c>
    </row>
    <row r="300" spans="1:9" ht="13.5" x14ac:dyDescent="0.25">
      <c r="A300" s="3">
        <f>TITRES_STAT!B303</f>
        <v>42741</v>
      </c>
      <c r="B300" s="5">
        <f>TITRES_STAT!D303</f>
        <v>2.3580999999999999</v>
      </c>
      <c r="C300" s="2">
        <f t="shared" si="36"/>
        <v>8.0499999999999794E-2</v>
      </c>
      <c r="D300" s="2">
        <f t="shared" si="37"/>
        <v>8.0499999999999794E-2</v>
      </c>
      <c r="E300" s="2">
        <f t="shared" si="38"/>
        <v>0</v>
      </c>
      <c r="F300" s="2">
        <f t="shared" si="42"/>
        <v>2.8847336416660745E-2</v>
      </c>
      <c r="G300" s="2">
        <f t="shared" si="42"/>
        <v>1.0480677775256533E-2</v>
      </c>
      <c r="H300" s="2">
        <f t="shared" si="40"/>
        <v>2.7524304281890446</v>
      </c>
      <c r="I300" s="2">
        <f t="shared" si="41"/>
        <v>73.350605184101738</v>
      </c>
    </row>
    <row r="301" spans="1:9" ht="13.5" x14ac:dyDescent="0.25">
      <c r="A301" s="3">
        <f>TITRES_STAT!B304</f>
        <v>42744</v>
      </c>
      <c r="B301" s="5">
        <f>TITRES_STAT!D304</f>
        <v>2.35</v>
      </c>
      <c r="C301" s="2">
        <f t="shared" si="36"/>
        <v>-8.099999999999774E-3</v>
      </c>
      <c r="D301" s="2">
        <f t="shared" si="37"/>
        <v>0</v>
      </c>
      <c r="E301" s="2">
        <f t="shared" si="38"/>
        <v>8.099999999999774E-3</v>
      </c>
      <c r="F301" s="2">
        <f t="shared" ref="F301:G316" si="43">((F300*13)+D301)/14</f>
        <v>2.6786812386899263E-2</v>
      </c>
      <c r="G301" s="2">
        <f t="shared" si="43"/>
        <v>1.0310629362738192E-2</v>
      </c>
      <c r="H301" s="2">
        <f t="shared" si="40"/>
        <v>2.5979803409193147</v>
      </c>
      <c r="I301" s="2">
        <f t="shared" si="41"/>
        <v>72.206629685350322</v>
      </c>
    </row>
    <row r="302" spans="1:9" ht="13.5" x14ac:dyDescent="0.25">
      <c r="A302" s="3">
        <f>TITRES_STAT!B305</f>
        <v>42745</v>
      </c>
      <c r="B302" s="5">
        <f>TITRES_STAT!D305</f>
        <v>2.3258999999999999</v>
      </c>
      <c r="C302" s="2">
        <f t="shared" si="36"/>
        <v>-2.4100000000000232E-2</v>
      </c>
      <c r="D302" s="2">
        <f t="shared" si="37"/>
        <v>0</v>
      </c>
      <c r="E302" s="2">
        <f t="shared" si="38"/>
        <v>2.4100000000000232E-2</v>
      </c>
      <c r="F302" s="2">
        <f t="shared" si="43"/>
        <v>2.4873468644977886E-2</v>
      </c>
      <c r="G302" s="2">
        <f t="shared" si="43"/>
        <v>1.129558440825691E-2</v>
      </c>
      <c r="H302" s="2">
        <f t="shared" si="40"/>
        <v>2.2020523902061888</v>
      </c>
      <c r="I302" s="2">
        <f t="shared" si="41"/>
        <v>68.770030026410424</v>
      </c>
    </row>
    <row r="303" spans="1:9" ht="13.5" x14ac:dyDescent="0.25">
      <c r="A303" s="3">
        <f>TITRES_STAT!B306</f>
        <v>42746</v>
      </c>
      <c r="B303" s="5">
        <f>TITRES_STAT!D306</f>
        <v>2.3258999999999999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2.309679231319375E-2</v>
      </c>
      <c r="G303" s="2">
        <f t="shared" si="43"/>
        <v>1.0488756950524274E-2</v>
      </c>
      <c r="H303" s="2">
        <f t="shared" si="40"/>
        <v>2.2020523902061884</v>
      </c>
      <c r="I303" s="2">
        <f t="shared" si="41"/>
        <v>68.770030026410424</v>
      </c>
    </row>
    <row r="304" spans="1:9" ht="13.5" x14ac:dyDescent="0.25">
      <c r="A304" s="3">
        <f>TITRES_STAT!B307</f>
        <v>42747</v>
      </c>
      <c r="B304" s="5">
        <f>TITRES_STAT!D307</f>
        <v>2.2614999999999998</v>
      </c>
      <c r="C304" s="2">
        <f t="shared" si="36"/>
        <v>-6.4400000000000013E-2</v>
      </c>
      <c r="D304" s="2">
        <f t="shared" si="37"/>
        <v>0</v>
      </c>
      <c r="E304" s="2">
        <f t="shared" si="38"/>
        <v>6.4400000000000013E-2</v>
      </c>
      <c r="F304" s="2">
        <f t="shared" si="43"/>
        <v>2.1447021433679912E-2</v>
      </c>
      <c r="G304" s="2">
        <f t="shared" si="43"/>
        <v>1.4339560025486826E-2</v>
      </c>
      <c r="H304" s="2">
        <f t="shared" si="40"/>
        <v>1.4956540783371621</v>
      </c>
      <c r="I304" s="2">
        <f t="shared" si="41"/>
        <v>59.930344165875205</v>
      </c>
    </row>
    <row r="305" spans="1:9" ht="13.5" x14ac:dyDescent="0.25">
      <c r="A305" s="3">
        <f>TITRES_STAT!B308</f>
        <v>42748</v>
      </c>
      <c r="B305" s="5">
        <f>TITRES_STAT!D308</f>
        <v>2.3178000000000001</v>
      </c>
      <c r="C305" s="2">
        <f t="shared" si="36"/>
        <v>5.6300000000000239E-2</v>
      </c>
      <c r="D305" s="2">
        <f t="shared" si="37"/>
        <v>5.6300000000000239E-2</v>
      </c>
      <c r="E305" s="2">
        <f t="shared" si="38"/>
        <v>0</v>
      </c>
      <c r="F305" s="2">
        <f t="shared" si="43"/>
        <v>2.3936519902702791E-2</v>
      </c>
      <c r="G305" s="2">
        <f t="shared" si="43"/>
        <v>1.3315305737952051E-2</v>
      </c>
      <c r="H305" s="2">
        <f t="shared" si="40"/>
        <v>1.7976695671716754</v>
      </c>
      <c r="I305" s="2">
        <f t="shared" si="41"/>
        <v>64.255964616616353</v>
      </c>
    </row>
    <row r="306" spans="1:9" ht="13.5" x14ac:dyDescent="0.25">
      <c r="A306" s="3">
        <f>TITRES_STAT!B309</f>
        <v>42751</v>
      </c>
      <c r="B306" s="5">
        <f>TITRES_STAT!D309</f>
        <v>2.35</v>
      </c>
      <c r="C306" s="2">
        <f t="shared" si="36"/>
        <v>3.2200000000000006E-2</v>
      </c>
      <c r="D306" s="2">
        <f t="shared" si="37"/>
        <v>3.2200000000000006E-2</v>
      </c>
      <c r="E306" s="2">
        <f t="shared" si="38"/>
        <v>0</v>
      </c>
      <c r="F306" s="2">
        <f t="shared" si="43"/>
        <v>2.4526768481081162E-2</v>
      </c>
      <c r="G306" s="2">
        <f t="shared" si="43"/>
        <v>1.2364212470955477E-2</v>
      </c>
      <c r="H306" s="2">
        <f t="shared" si="40"/>
        <v>1.9836903109434993</v>
      </c>
      <c r="I306" s="2">
        <f t="shared" si="41"/>
        <v>66.484457306704158</v>
      </c>
    </row>
    <row r="307" spans="1:9" ht="13.5" x14ac:dyDescent="0.25">
      <c r="A307" s="3">
        <f>TITRES_STAT!B310</f>
        <v>42752</v>
      </c>
      <c r="B307" s="5">
        <f>TITRES_STAT!D310</f>
        <v>2.4708000000000001</v>
      </c>
      <c r="C307" s="2">
        <f t="shared" si="36"/>
        <v>0.12080000000000002</v>
      </c>
      <c r="D307" s="2">
        <f t="shared" si="37"/>
        <v>0.12080000000000002</v>
      </c>
      <c r="E307" s="2">
        <f t="shared" si="38"/>
        <v>0</v>
      </c>
      <c r="F307" s="2">
        <f t="shared" si="43"/>
        <v>3.1403427875289651E-2</v>
      </c>
      <c r="G307" s="2">
        <f t="shared" si="43"/>
        <v>1.1481054437315801E-2</v>
      </c>
      <c r="H307" s="2">
        <f t="shared" si="40"/>
        <v>2.7352390014998984</v>
      </c>
      <c r="I307" s="2">
        <f t="shared" si="41"/>
        <v>73.227951421623985</v>
      </c>
    </row>
    <row r="308" spans="1:9" ht="13.5" x14ac:dyDescent="0.25">
      <c r="A308" s="3">
        <f>TITRES_STAT!B311</f>
        <v>42753</v>
      </c>
      <c r="B308" s="5">
        <f>TITRES_STAT!D311</f>
        <v>2.4546999999999999</v>
      </c>
      <c r="C308" s="2">
        <f t="shared" si="36"/>
        <v>-1.6100000000000225E-2</v>
      </c>
      <c r="D308" s="2">
        <f t="shared" si="37"/>
        <v>0</v>
      </c>
      <c r="E308" s="2">
        <f t="shared" si="38"/>
        <v>1.6100000000000225E-2</v>
      </c>
      <c r="F308" s="2">
        <f t="shared" si="43"/>
        <v>2.9160325884197532E-2</v>
      </c>
      <c r="G308" s="2">
        <f t="shared" si="43"/>
        <v>1.1810979120364688E-2</v>
      </c>
      <c r="H308" s="2">
        <f t="shared" si="40"/>
        <v>2.4689168939363215</v>
      </c>
      <c r="I308" s="2">
        <f t="shared" si="41"/>
        <v>71.172558162232036</v>
      </c>
    </row>
    <row r="309" spans="1:9" ht="13.5" x14ac:dyDescent="0.25">
      <c r="A309" s="3">
        <f>TITRES_STAT!B312</f>
        <v>42754</v>
      </c>
      <c r="B309" s="5">
        <f>TITRES_STAT!D312</f>
        <v>2.4144000000000001</v>
      </c>
      <c r="C309" s="2">
        <f t="shared" si="36"/>
        <v>-4.029999999999978E-2</v>
      </c>
      <c r="D309" s="2">
        <f t="shared" si="37"/>
        <v>0</v>
      </c>
      <c r="E309" s="2">
        <f t="shared" si="38"/>
        <v>4.029999999999978E-2</v>
      </c>
      <c r="F309" s="2">
        <f t="shared" si="43"/>
        <v>2.7077445463897707E-2</v>
      </c>
      <c r="G309" s="2">
        <f t="shared" si="43"/>
        <v>1.3845909183195766E-2</v>
      </c>
      <c r="H309" s="2">
        <f t="shared" si="40"/>
        <v>1.9556278396481566</v>
      </c>
      <c r="I309" s="2">
        <f t="shared" si="41"/>
        <v>66.166241006883951</v>
      </c>
    </row>
    <row r="310" spans="1:9" ht="13.5" x14ac:dyDescent="0.25">
      <c r="A310" s="3">
        <f>TITRES_STAT!B313</f>
        <v>42755</v>
      </c>
      <c r="B310" s="5">
        <f>TITRES_STAT!D313</f>
        <v>2.4546999999999999</v>
      </c>
      <c r="C310" s="2">
        <f t="shared" si="36"/>
        <v>4.029999999999978E-2</v>
      </c>
      <c r="D310" s="2">
        <f t="shared" si="37"/>
        <v>4.029999999999978E-2</v>
      </c>
      <c r="E310" s="2">
        <f t="shared" si="38"/>
        <v>0</v>
      </c>
      <c r="F310" s="2">
        <f t="shared" si="43"/>
        <v>2.8021913645047854E-2</v>
      </c>
      <c r="G310" s="2">
        <f t="shared" si="43"/>
        <v>1.2856915670110354E-2</v>
      </c>
      <c r="H310" s="2">
        <f t="shared" si="40"/>
        <v>2.1795206847465725</v>
      </c>
      <c r="I310" s="2">
        <f t="shared" si="41"/>
        <v>68.548718528632364</v>
      </c>
    </row>
    <row r="311" spans="1:9" ht="13.5" x14ac:dyDescent="0.25">
      <c r="A311" s="3">
        <f>TITRES_STAT!B314</f>
        <v>42758</v>
      </c>
      <c r="B311" s="5">
        <f>TITRES_STAT!D314</f>
        <v>2.5110000000000001</v>
      </c>
      <c r="C311" s="2">
        <f t="shared" si="36"/>
        <v>5.6300000000000239E-2</v>
      </c>
      <c r="D311" s="2">
        <f t="shared" si="37"/>
        <v>5.6300000000000239E-2</v>
      </c>
      <c r="E311" s="2">
        <f t="shared" si="38"/>
        <v>0</v>
      </c>
      <c r="F311" s="2">
        <f t="shared" si="43"/>
        <v>3.004177695611588E-2</v>
      </c>
      <c r="G311" s="2">
        <f t="shared" si="43"/>
        <v>1.1938564550816757E-2</v>
      </c>
      <c r="H311" s="2">
        <f t="shared" si="40"/>
        <v>2.5163642436444023</v>
      </c>
      <c r="I311" s="2">
        <f t="shared" si="41"/>
        <v>71.561535418083196</v>
      </c>
    </row>
    <row r="312" spans="1:9" ht="13.5" x14ac:dyDescent="0.25">
      <c r="A312" s="3">
        <f>TITRES_STAT!B315</f>
        <v>42759</v>
      </c>
      <c r="B312" s="5">
        <f>TITRES_STAT!D315</f>
        <v>2.5914999999999999</v>
      </c>
      <c r="C312" s="2">
        <f t="shared" si="36"/>
        <v>8.0499999999999794E-2</v>
      </c>
      <c r="D312" s="2">
        <f t="shared" si="37"/>
        <v>8.0499999999999794E-2</v>
      </c>
      <c r="E312" s="2">
        <f t="shared" si="38"/>
        <v>0</v>
      </c>
      <c r="F312" s="2">
        <f t="shared" si="43"/>
        <v>3.3645935744964731E-2</v>
      </c>
      <c r="G312" s="2">
        <f t="shared" si="43"/>
        <v>1.1085809940044131E-2</v>
      </c>
      <c r="H312" s="2">
        <f t="shared" si="40"/>
        <v>3.0350453351567013</v>
      </c>
      <c r="I312" s="2">
        <f t="shared" si="41"/>
        <v>75.21713098767043</v>
      </c>
    </row>
    <row r="313" spans="1:9" ht="13.5" x14ac:dyDescent="0.25">
      <c r="A313" s="3">
        <f>TITRES_STAT!B316</f>
        <v>42760</v>
      </c>
      <c r="B313" s="5">
        <f>TITRES_STAT!D316</f>
        <v>2.6076000000000001</v>
      </c>
      <c r="C313" s="2">
        <f t="shared" si="36"/>
        <v>1.6100000000000225E-2</v>
      </c>
      <c r="D313" s="2">
        <f t="shared" si="37"/>
        <v>1.6100000000000225E-2</v>
      </c>
      <c r="E313" s="2">
        <f t="shared" si="38"/>
        <v>0</v>
      </c>
      <c r="F313" s="2">
        <f t="shared" si="43"/>
        <v>3.239265462032441E-2</v>
      </c>
      <c r="G313" s="2">
        <f t="shared" si="43"/>
        <v>1.0293966372898122E-2</v>
      </c>
      <c r="H313" s="2">
        <f t="shared" si="40"/>
        <v>3.1467612625593522</v>
      </c>
      <c r="I313" s="2">
        <f t="shared" si="41"/>
        <v>75.884794501460959</v>
      </c>
    </row>
    <row r="314" spans="1:9" ht="13.5" x14ac:dyDescent="0.25">
      <c r="A314" s="3">
        <f>TITRES_STAT!B317</f>
        <v>42761</v>
      </c>
      <c r="B314" s="5">
        <f>TITRES_STAT!D317</f>
        <v>2.6558999999999999</v>
      </c>
      <c r="C314" s="2">
        <f t="shared" si="36"/>
        <v>4.8299999999999788E-2</v>
      </c>
      <c r="D314" s="2">
        <f t="shared" si="37"/>
        <v>4.8299999999999788E-2</v>
      </c>
      <c r="E314" s="2">
        <f t="shared" si="38"/>
        <v>0</v>
      </c>
      <c r="F314" s="2">
        <f t="shared" si="43"/>
        <v>3.352889357601551E-2</v>
      </c>
      <c r="G314" s="2">
        <f t="shared" si="43"/>
        <v>9.5586830605482558E-3</v>
      </c>
      <c r="H314" s="2">
        <f t="shared" si="40"/>
        <v>3.5076896433986797</v>
      </c>
      <c r="I314" s="2">
        <f t="shared" si="41"/>
        <v>77.815686546555895</v>
      </c>
    </row>
    <row r="315" spans="1:9" ht="13.5" x14ac:dyDescent="0.25">
      <c r="A315" s="3">
        <f>TITRES_STAT!B318</f>
        <v>42762</v>
      </c>
      <c r="B315" s="5">
        <f>TITRES_STAT!D318</f>
        <v>2.5914999999999999</v>
      </c>
      <c r="C315" s="2">
        <f t="shared" si="36"/>
        <v>-6.4400000000000013E-2</v>
      </c>
      <c r="D315" s="2">
        <f t="shared" si="37"/>
        <v>0</v>
      </c>
      <c r="E315" s="2">
        <f t="shared" si="38"/>
        <v>6.4400000000000013E-2</v>
      </c>
      <c r="F315" s="2">
        <f t="shared" si="43"/>
        <v>3.1133972606300114E-2</v>
      </c>
      <c r="G315" s="2">
        <f t="shared" si="43"/>
        <v>1.3475919984794809E-2</v>
      </c>
      <c r="H315" s="2">
        <f t="shared" si="40"/>
        <v>2.3103411597448851</v>
      </c>
      <c r="I315" s="2">
        <f t="shared" si="41"/>
        <v>69.791633195985582</v>
      </c>
    </row>
    <row r="316" spans="1:9" ht="13.5" x14ac:dyDescent="0.25">
      <c r="A316" s="3">
        <f>TITRES_STAT!B319</f>
        <v>42765</v>
      </c>
      <c r="B316" s="5">
        <f>TITRES_STAT!D319</f>
        <v>2.4788000000000001</v>
      </c>
      <c r="C316" s="2">
        <f t="shared" si="36"/>
        <v>-0.1126999999999998</v>
      </c>
      <c r="D316" s="2">
        <f t="shared" si="37"/>
        <v>0</v>
      </c>
      <c r="E316" s="2">
        <f t="shared" si="38"/>
        <v>0.1126999999999998</v>
      </c>
      <c r="F316" s="2">
        <f t="shared" si="43"/>
        <v>2.8910117420135821E-2</v>
      </c>
      <c r="G316" s="2">
        <f t="shared" si="43"/>
        <v>2.0563354271595165E-2</v>
      </c>
      <c r="H316" s="2">
        <f t="shared" si="40"/>
        <v>1.4059047487243028</v>
      </c>
      <c r="I316" s="2">
        <f t="shared" si="41"/>
        <v>58.435594737063631</v>
      </c>
    </row>
    <row r="317" spans="1:9" ht="13.5" x14ac:dyDescent="0.25">
      <c r="A317" s="3">
        <f>TITRES_STAT!B320</f>
        <v>42766</v>
      </c>
      <c r="B317" s="5">
        <f>TITRES_STAT!D320</f>
        <v>2.3822000000000001</v>
      </c>
      <c r="C317" s="2">
        <f t="shared" si="36"/>
        <v>-9.6600000000000019E-2</v>
      </c>
      <c r="D317" s="2">
        <f t="shared" si="37"/>
        <v>0</v>
      </c>
      <c r="E317" s="2">
        <f t="shared" si="38"/>
        <v>9.6600000000000019E-2</v>
      </c>
      <c r="F317" s="2">
        <f t="shared" ref="F317:G332" si="44">((F316*13)+D317)/14</f>
        <v>2.6845109032983261E-2</v>
      </c>
      <c r="G317" s="2">
        <f t="shared" si="44"/>
        <v>2.5994543252195513E-2</v>
      </c>
      <c r="H317" s="2">
        <f t="shared" si="40"/>
        <v>1.0327209357954734</v>
      </c>
      <c r="I317" s="2">
        <f t="shared" si="41"/>
        <v>50.804855580991706</v>
      </c>
    </row>
    <row r="318" spans="1:9" ht="13.5" x14ac:dyDescent="0.25">
      <c r="A318" s="3">
        <f>TITRES_STAT!B321</f>
        <v>42767</v>
      </c>
      <c r="B318" s="5">
        <f>TITRES_STAT!D321</f>
        <v>2.3178000000000001</v>
      </c>
      <c r="C318" s="2">
        <f t="shared" si="36"/>
        <v>-6.4400000000000013E-2</v>
      </c>
      <c r="D318" s="2">
        <f t="shared" si="37"/>
        <v>0</v>
      </c>
      <c r="E318" s="2">
        <f t="shared" si="38"/>
        <v>6.4400000000000013E-2</v>
      </c>
      <c r="F318" s="2">
        <f t="shared" si="44"/>
        <v>2.4927601244913028E-2</v>
      </c>
      <c r="G318" s="2">
        <f t="shared" si="44"/>
        <v>2.873779016275298E-2</v>
      </c>
      <c r="H318" s="2">
        <f t="shared" si="40"/>
        <v>0.86741538245420369</v>
      </c>
      <c r="I318" s="2">
        <f t="shared" si="41"/>
        <v>46.450050192594261</v>
      </c>
    </row>
    <row r="319" spans="1:9" ht="13.5" x14ac:dyDescent="0.25">
      <c r="A319" s="3">
        <f>TITRES_STAT!B322</f>
        <v>42768</v>
      </c>
      <c r="B319" s="5">
        <f>TITRES_STAT!D322</f>
        <v>2.3580999999999999</v>
      </c>
      <c r="C319" s="2">
        <f t="shared" si="36"/>
        <v>4.029999999999978E-2</v>
      </c>
      <c r="D319" s="2">
        <f t="shared" si="37"/>
        <v>4.029999999999978E-2</v>
      </c>
      <c r="E319" s="2">
        <f t="shared" si="38"/>
        <v>0</v>
      </c>
      <c r="F319" s="2">
        <f t="shared" si="44"/>
        <v>2.6025629727419224E-2</v>
      </c>
      <c r="G319" s="2">
        <f t="shared" si="44"/>
        <v>2.6685090865413482E-2</v>
      </c>
      <c r="H319" s="2">
        <f t="shared" si="40"/>
        <v>0.97528728152659261</v>
      </c>
      <c r="I319" s="2">
        <f t="shared" si="41"/>
        <v>49.374452549142411</v>
      </c>
    </row>
    <row r="320" spans="1:9" ht="13.5" x14ac:dyDescent="0.25">
      <c r="A320" s="3">
        <f>TITRES_STAT!B323</f>
        <v>42769</v>
      </c>
      <c r="B320" s="5">
        <f>TITRES_STAT!D323</f>
        <v>2.4064000000000001</v>
      </c>
      <c r="C320" s="2">
        <f t="shared" si="36"/>
        <v>4.8300000000000232E-2</v>
      </c>
      <c r="D320" s="2">
        <f t="shared" si="37"/>
        <v>4.8300000000000232E-2</v>
      </c>
      <c r="E320" s="2">
        <f t="shared" si="38"/>
        <v>0</v>
      </c>
      <c r="F320" s="2">
        <f t="shared" si="44"/>
        <v>2.7616656175460722E-2</v>
      </c>
      <c r="G320" s="2">
        <f t="shared" si="44"/>
        <v>2.4779012946455375E-2</v>
      </c>
      <c r="H320" s="2">
        <f t="shared" si="40"/>
        <v>1.1145180090561788</v>
      </c>
      <c r="I320" s="2">
        <f t="shared" si="41"/>
        <v>52.707898645594753</v>
      </c>
    </row>
    <row r="321" spans="1:9" ht="13.5" x14ac:dyDescent="0.25">
      <c r="A321" s="3">
        <f>TITRES_STAT!B324</f>
        <v>42772</v>
      </c>
      <c r="B321" s="5">
        <f>TITRES_STAT!D324</f>
        <v>2.3902999999999999</v>
      </c>
      <c r="C321" s="2">
        <f t="shared" si="36"/>
        <v>-1.6100000000000225E-2</v>
      </c>
      <c r="D321" s="2">
        <f t="shared" si="37"/>
        <v>0</v>
      </c>
      <c r="E321" s="2">
        <f t="shared" si="38"/>
        <v>1.6100000000000225E-2</v>
      </c>
      <c r="F321" s="2">
        <f t="shared" si="44"/>
        <v>2.5644037877213529E-2</v>
      </c>
      <c r="G321" s="2">
        <f t="shared" si="44"/>
        <v>2.4159083450280006E-2</v>
      </c>
      <c r="H321" s="2">
        <f t="shared" si="40"/>
        <v>1.0614656772881967</v>
      </c>
      <c r="I321" s="2">
        <f t="shared" si="41"/>
        <v>51.490824658527742</v>
      </c>
    </row>
    <row r="322" spans="1:9" ht="13.5" x14ac:dyDescent="0.25">
      <c r="A322" s="3">
        <f>TITRES_STAT!B325</f>
        <v>42773</v>
      </c>
      <c r="B322" s="5">
        <f>TITRES_STAT!D325</f>
        <v>2.5270999999999999</v>
      </c>
      <c r="C322" s="2">
        <f t="shared" si="36"/>
        <v>0.13680000000000003</v>
      </c>
      <c r="D322" s="2">
        <f t="shared" si="37"/>
        <v>0.13680000000000003</v>
      </c>
      <c r="E322" s="2">
        <f t="shared" si="38"/>
        <v>0</v>
      </c>
      <c r="F322" s="2">
        <f t="shared" si="44"/>
        <v>3.3583749457412562E-2</v>
      </c>
      <c r="G322" s="2">
        <f t="shared" si="44"/>
        <v>2.2433434632402861E-2</v>
      </c>
      <c r="H322" s="2">
        <f t="shared" si="40"/>
        <v>1.4970400211880255</v>
      </c>
      <c r="I322" s="2">
        <f t="shared" si="41"/>
        <v>59.952584199102006</v>
      </c>
    </row>
    <row r="323" spans="1:9" ht="13.5" x14ac:dyDescent="0.25">
      <c r="A323" s="3">
        <f>TITRES_STAT!B326</f>
        <v>42774</v>
      </c>
      <c r="B323" s="5">
        <f>TITRES_STAT!D326</f>
        <v>2.5754000000000001</v>
      </c>
      <c r="C323" s="2">
        <f t="shared" ref="C323:C386" si="45">B323-B322</f>
        <v>4.8300000000000232E-2</v>
      </c>
      <c r="D323" s="2">
        <f t="shared" ref="D323:D386" si="46">IF(C323&gt;0,C323,0)</f>
        <v>4.8300000000000232E-2</v>
      </c>
      <c r="E323" s="2">
        <f t="shared" ref="E323:E386" si="47">IF(C323&lt;0,-C323,0)</f>
        <v>0</v>
      </c>
      <c r="F323" s="2">
        <f t="shared" si="44"/>
        <v>3.4634910210454541E-2</v>
      </c>
      <c r="G323" s="2">
        <f t="shared" si="44"/>
        <v>2.0831046444374085E-2</v>
      </c>
      <c r="H323" s="2">
        <f t="shared" si="40"/>
        <v>1.6626582012066184</v>
      </c>
      <c r="I323" s="2">
        <f t="shared" si="41"/>
        <v>62.443546094394058</v>
      </c>
    </row>
    <row r="324" spans="1:9" ht="13.5" x14ac:dyDescent="0.25">
      <c r="A324" s="3">
        <f>TITRES_STAT!B327</f>
        <v>42775</v>
      </c>
      <c r="B324" s="5">
        <f>TITRES_STAT!D327</f>
        <v>2.68</v>
      </c>
      <c r="C324" s="2">
        <f t="shared" si="45"/>
        <v>0.10460000000000003</v>
      </c>
      <c r="D324" s="2">
        <f t="shared" si="46"/>
        <v>0.10460000000000003</v>
      </c>
      <c r="E324" s="2">
        <f t="shared" si="47"/>
        <v>0</v>
      </c>
      <c r="F324" s="2">
        <f t="shared" si="44"/>
        <v>3.9632416623993506E-2</v>
      </c>
      <c r="G324" s="2">
        <f t="shared" si="44"/>
        <v>1.9343114555490221E-2</v>
      </c>
      <c r="H324" s="2">
        <f t="shared" si="40"/>
        <v>2.0489159855978056</v>
      </c>
      <c r="I324" s="2">
        <f t="shared" si="41"/>
        <v>67.201457674671587</v>
      </c>
    </row>
    <row r="325" spans="1:9" ht="13.5" x14ac:dyDescent="0.25">
      <c r="A325" s="3">
        <f>TITRES_STAT!B328</f>
        <v>42776</v>
      </c>
      <c r="B325" s="5">
        <f>TITRES_STAT!D328</f>
        <v>2.8410000000000002</v>
      </c>
      <c r="C325" s="2">
        <f t="shared" si="45"/>
        <v>0.16100000000000003</v>
      </c>
      <c r="D325" s="2">
        <f t="shared" si="46"/>
        <v>0.16100000000000003</v>
      </c>
      <c r="E325" s="2">
        <f t="shared" si="47"/>
        <v>0</v>
      </c>
      <c r="F325" s="2">
        <f t="shared" si="44"/>
        <v>4.830152972227969E-2</v>
      </c>
      <c r="G325" s="2">
        <f t="shared" si="44"/>
        <v>1.7961463515812348E-2</v>
      </c>
      <c r="H325" s="2">
        <f t="shared" si="40"/>
        <v>2.6891756164389116</v>
      </c>
      <c r="I325" s="2">
        <f t="shared" si="41"/>
        <v>72.893673167956138</v>
      </c>
    </row>
    <row r="326" spans="1:9" ht="13.5" x14ac:dyDescent="0.25">
      <c r="A326" s="3">
        <f>TITRES_STAT!B329</f>
        <v>42779</v>
      </c>
      <c r="B326" s="5">
        <f>TITRES_STAT!D329</f>
        <v>2.9939</v>
      </c>
      <c r="C326" s="2">
        <f t="shared" si="45"/>
        <v>0.15289999999999981</v>
      </c>
      <c r="D326" s="2">
        <f t="shared" si="46"/>
        <v>0.15289999999999981</v>
      </c>
      <c r="E326" s="2">
        <f t="shared" si="47"/>
        <v>0</v>
      </c>
      <c r="F326" s="2">
        <f t="shared" si="44"/>
        <v>5.5772849027831133E-2</v>
      </c>
      <c r="G326" s="2">
        <f t="shared" si="44"/>
        <v>1.6678501836111467E-2</v>
      </c>
      <c r="H326" s="2">
        <f t="shared" si="40"/>
        <v>3.343996335874396</v>
      </c>
      <c r="I326" s="2">
        <f t="shared" si="41"/>
        <v>76.979722755711947</v>
      </c>
    </row>
    <row r="327" spans="1:9" ht="13.5" x14ac:dyDescent="0.25">
      <c r="A327" s="3">
        <f>TITRES_STAT!B330</f>
        <v>42780</v>
      </c>
      <c r="B327" s="5">
        <f>TITRES_STAT!D330</f>
        <v>2.9777999999999998</v>
      </c>
      <c r="C327" s="2">
        <f t="shared" si="45"/>
        <v>-1.6100000000000225E-2</v>
      </c>
      <c r="D327" s="2">
        <f t="shared" si="46"/>
        <v>0</v>
      </c>
      <c r="E327" s="2">
        <f t="shared" si="47"/>
        <v>1.6100000000000225E-2</v>
      </c>
      <c r="F327" s="2">
        <f t="shared" si="44"/>
        <v>5.1789074097271771E-2</v>
      </c>
      <c r="G327" s="2">
        <f t="shared" si="44"/>
        <v>1.6637180276389236E-2</v>
      </c>
      <c r="H327" s="2">
        <f t="shared" si="40"/>
        <v>3.1128516513563644</v>
      </c>
      <c r="I327" s="2">
        <f t="shared" si="41"/>
        <v>75.685969619881305</v>
      </c>
    </row>
    <row r="328" spans="1:9" ht="13.5" x14ac:dyDescent="0.25">
      <c r="A328" s="3">
        <f>TITRES_STAT!B331</f>
        <v>42781</v>
      </c>
      <c r="B328" s="5">
        <f>TITRES_STAT!D331</f>
        <v>2.9054000000000002</v>
      </c>
      <c r="C328" s="2">
        <f t="shared" si="45"/>
        <v>-7.2399999999999576E-2</v>
      </c>
      <c r="D328" s="2">
        <f t="shared" si="46"/>
        <v>0</v>
      </c>
      <c r="E328" s="2">
        <f t="shared" si="47"/>
        <v>7.2399999999999576E-2</v>
      </c>
      <c r="F328" s="2">
        <f t="shared" si="44"/>
        <v>4.8089854518895213E-2</v>
      </c>
      <c r="G328" s="2">
        <f t="shared" si="44"/>
        <v>2.0620238828075687E-2</v>
      </c>
      <c r="H328" s="2">
        <f t="shared" si="40"/>
        <v>2.3321676785536551</v>
      </c>
      <c r="I328" s="2">
        <f t="shared" si="41"/>
        <v>69.989505437071671</v>
      </c>
    </row>
    <row r="329" spans="1:9" ht="13.5" x14ac:dyDescent="0.25">
      <c r="A329" s="3">
        <f>TITRES_STAT!B332</f>
        <v>42782</v>
      </c>
      <c r="B329" s="5">
        <f>TITRES_STAT!D332</f>
        <v>2.8812000000000002</v>
      </c>
      <c r="C329" s="2">
        <f t="shared" si="45"/>
        <v>-2.4199999999999999E-2</v>
      </c>
      <c r="D329" s="2">
        <f t="shared" si="46"/>
        <v>0</v>
      </c>
      <c r="E329" s="2">
        <f t="shared" si="47"/>
        <v>2.4199999999999999E-2</v>
      </c>
      <c r="F329" s="2">
        <f t="shared" si="44"/>
        <v>4.46548649104027E-2</v>
      </c>
      <c r="G329" s="2">
        <f t="shared" si="44"/>
        <v>2.0875936054641709E-2</v>
      </c>
      <c r="H329" s="2">
        <f t="shared" si="40"/>
        <v>2.1390592878576005</v>
      </c>
      <c r="I329" s="2">
        <f t="shared" si="41"/>
        <v>68.14332230461001</v>
      </c>
    </row>
    <row r="330" spans="1:9" ht="13.5" x14ac:dyDescent="0.25">
      <c r="A330" s="3">
        <f>TITRES_STAT!B333</f>
        <v>42783</v>
      </c>
      <c r="B330" s="5">
        <f>TITRES_STAT!D333</f>
        <v>2.7122000000000002</v>
      </c>
      <c r="C330" s="2">
        <f t="shared" si="45"/>
        <v>-0.16900000000000004</v>
      </c>
      <c r="D330" s="2">
        <f t="shared" si="46"/>
        <v>0</v>
      </c>
      <c r="E330" s="2">
        <f t="shared" si="47"/>
        <v>0.16900000000000004</v>
      </c>
      <c r="F330" s="2">
        <f t="shared" si="44"/>
        <v>4.1465231702516793E-2</v>
      </c>
      <c r="G330" s="2">
        <f t="shared" si="44"/>
        <v>3.1456226336453022E-2</v>
      </c>
      <c r="H330" s="2">
        <f t="shared" si="40"/>
        <v>1.3181883694187704</v>
      </c>
      <c r="I330" s="2">
        <f t="shared" si="41"/>
        <v>56.862867004603004</v>
      </c>
    </row>
    <row r="331" spans="1:9" ht="13.5" x14ac:dyDescent="0.25">
      <c r="A331" s="3">
        <f>TITRES_STAT!B334</f>
        <v>42786</v>
      </c>
      <c r="B331" s="5">
        <f>TITRES_STAT!D334</f>
        <v>2.8329</v>
      </c>
      <c r="C331" s="2">
        <f t="shared" si="45"/>
        <v>0.12069999999999981</v>
      </c>
      <c r="D331" s="2">
        <f t="shared" si="46"/>
        <v>0.12069999999999981</v>
      </c>
      <c r="E331" s="2">
        <f t="shared" si="47"/>
        <v>0</v>
      </c>
      <c r="F331" s="2">
        <f t="shared" si="44"/>
        <v>4.7124858009479867E-2</v>
      </c>
      <c r="G331" s="2">
        <f t="shared" si="44"/>
        <v>2.9209353026706377E-2</v>
      </c>
      <c r="H331" s="2">
        <f t="shared" si="40"/>
        <v>1.6133482301505679</v>
      </c>
      <c r="I331" s="2">
        <f t="shared" si="41"/>
        <v>61.734912000518776</v>
      </c>
    </row>
    <row r="332" spans="1:9" ht="13.5" x14ac:dyDescent="0.25">
      <c r="A332" s="3">
        <f>TITRES_STAT!B335</f>
        <v>42787</v>
      </c>
      <c r="B332" s="5">
        <f>TITRES_STAT!D335</f>
        <v>2.8571</v>
      </c>
      <c r="C332" s="2">
        <f t="shared" si="45"/>
        <v>2.4199999999999999E-2</v>
      </c>
      <c r="D332" s="2">
        <f t="shared" si="46"/>
        <v>2.4199999999999999E-2</v>
      </c>
      <c r="E332" s="2">
        <f t="shared" si="47"/>
        <v>0</v>
      </c>
      <c r="F332" s="2">
        <f t="shared" si="44"/>
        <v>4.5487368151659879E-2</v>
      </c>
      <c r="G332" s="2">
        <f t="shared" si="44"/>
        <v>2.7122970667655923E-2</v>
      </c>
      <c r="H332" s="2">
        <f t="shared" si="40"/>
        <v>1.67707913373602</v>
      </c>
      <c r="I332" s="2">
        <f t="shared" si="41"/>
        <v>62.64585579865016</v>
      </c>
    </row>
    <row r="333" spans="1:9" ht="13.5" x14ac:dyDescent="0.25">
      <c r="A333" s="3">
        <f>TITRES_STAT!B336</f>
        <v>42788</v>
      </c>
      <c r="B333" s="5">
        <f>TITRES_STAT!D336</f>
        <v>2.8490000000000002</v>
      </c>
      <c r="C333" s="2">
        <f t="shared" si="45"/>
        <v>-8.099999999999774E-3</v>
      </c>
      <c r="D333" s="2">
        <f t="shared" si="46"/>
        <v>0</v>
      </c>
      <c r="E333" s="2">
        <f t="shared" si="47"/>
        <v>8.099999999999774E-3</v>
      </c>
      <c r="F333" s="2">
        <f t="shared" ref="F333:G348" si="48">((F332*13)+D333)/14</f>
        <v>4.2238270426541318E-2</v>
      </c>
      <c r="G333" s="2">
        <f t="shared" si="48"/>
        <v>2.576418704853763E-2</v>
      </c>
      <c r="H333" s="2">
        <f t="shared" si="40"/>
        <v>1.6394179388221277</v>
      </c>
      <c r="I333" s="2">
        <f t="shared" si="41"/>
        <v>62.112858850756233</v>
      </c>
    </row>
    <row r="334" spans="1:9" ht="13.5" x14ac:dyDescent="0.25">
      <c r="A334" s="3">
        <f>TITRES_STAT!B337</f>
        <v>42789</v>
      </c>
      <c r="B334" s="5">
        <f>TITRES_STAT!D337</f>
        <v>2.8490000000000002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3.9221251110359796E-2</v>
      </c>
      <c r="G334" s="2">
        <f t="shared" si="48"/>
        <v>2.3923887973642085E-2</v>
      </c>
      <c r="H334" s="2">
        <f t="shared" si="40"/>
        <v>1.6394179388221277</v>
      </c>
      <c r="I334" s="2">
        <f t="shared" si="41"/>
        <v>62.112858850756233</v>
      </c>
    </row>
    <row r="335" spans="1:9" ht="13.5" x14ac:dyDescent="0.25">
      <c r="A335" s="3">
        <f>TITRES_STAT!B338</f>
        <v>42790</v>
      </c>
      <c r="B335" s="5">
        <f>TITRES_STAT!D338</f>
        <v>2.68</v>
      </c>
      <c r="C335" s="2">
        <f t="shared" si="45"/>
        <v>-0.16900000000000004</v>
      </c>
      <c r="D335" s="2">
        <f t="shared" si="46"/>
        <v>0</v>
      </c>
      <c r="E335" s="2">
        <f t="shared" si="47"/>
        <v>0.16900000000000004</v>
      </c>
      <c r="F335" s="2">
        <f t="shared" si="48"/>
        <v>3.6419733173905525E-2</v>
      </c>
      <c r="G335" s="2">
        <f t="shared" si="48"/>
        <v>3.4286467404096223E-2</v>
      </c>
      <c r="H335" s="2">
        <f t="shared" si="40"/>
        <v>1.0622188849223482</v>
      </c>
      <c r="I335" s="2">
        <f t="shared" si="41"/>
        <v>51.508542215796147</v>
      </c>
    </row>
    <row r="336" spans="1:9" ht="13.5" x14ac:dyDescent="0.25">
      <c r="A336" s="3">
        <f>TITRES_STAT!B339</f>
        <v>42793</v>
      </c>
      <c r="B336" s="5">
        <f>TITRES_STAT!D339</f>
        <v>2.5754000000000001</v>
      </c>
      <c r="C336" s="2">
        <f t="shared" si="45"/>
        <v>-0.10460000000000003</v>
      </c>
      <c r="D336" s="2">
        <f t="shared" si="46"/>
        <v>0</v>
      </c>
      <c r="E336" s="2">
        <f t="shared" si="47"/>
        <v>0.10460000000000003</v>
      </c>
      <c r="F336" s="2">
        <f t="shared" si="48"/>
        <v>3.3818323661483699E-2</v>
      </c>
      <c r="G336" s="2">
        <f t="shared" si="48"/>
        <v>3.9308862589517921E-2</v>
      </c>
      <c r="H336" s="2">
        <f t="shared" si="40"/>
        <v>0.8603231290264215</v>
      </c>
      <c r="I336" s="2">
        <f t="shared" si="41"/>
        <v>46.24589758644035</v>
      </c>
    </row>
    <row r="337" spans="1:9" ht="13.5" x14ac:dyDescent="0.25">
      <c r="A337" s="3">
        <f>TITRES_STAT!B340</f>
        <v>42794</v>
      </c>
      <c r="B337" s="5">
        <f>TITRES_STAT!D340</f>
        <v>2.6558999999999999</v>
      </c>
      <c r="C337" s="2">
        <f t="shared" si="45"/>
        <v>8.0499999999999794E-2</v>
      </c>
      <c r="D337" s="2">
        <f t="shared" si="46"/>
        <v>8.0499999999999794E-2</v>
      </c>
      <c r="E337" s="2">
        <f t="shared" si="47"/>
        <v>0</v>
      </c>
      <c r="F337" s="2">
        <f t="shared" si="48"/>
        <v>3.7152729114234846E-2</v>
      </c>
      <c r="G337" s="2">
        <f t="shared" si="48"/>
        <v>3.6501086690266638E-2</v>
      </c>
      <c r="H337" s="2">
        <f t="shared" ref="H337:H400" si="49">F337/G337</f>
        <v>1.0178526855788645</v>
      </c>
      <c r="I337" s="2">
        <f t="shared" ref="I337:I400" si="50">IF(G337=0,100,100-(100/(1+H337)))</f>
        <v>50.442368407427693</v>
      </c>
    </row>
    <row r="338" spans="1:9" ht="13.5" x14ac:dyDescent="0.25">
      <c r="A338" s="3">
        <f>TITRES_STAT!B341</f>
        <v>42795</v>
      </c>
      <c r="B338" s="5">
        <f>TITRES_STAT!D341</f>
        <v>2.6478000000000002</v>
      </c>
      <c r="C338" s="2">
        <f t="shared" si="45"/>
        <v>-8.099999999999774E-3</v>
      </c>
      <c r="D338" s="2">
        <f t="shared" si="46"/>
        <v>0</v>
      </c>
      <c r="E338" s="2">
        <f t="shared" si="47"/>
        <v>8.099999999999774E-3</v>
      </c>
      <c r="F338" s="2">
        <f t="shared" si="48"/>
        <v>3.4498962748932362E-2</v>
      </c>
      <c r="G338" s="2">
        <f t="shared" si="48"/>
        <v>3.4472437640961862E-2</v>
      </c>
      <c r="H338" s="2">
        <f t="shared" si="49"/>
        <v>1.0007694584365274</v>
      </c>
      <c r="I338" s="2">
        <f t="shared" si="50"/>
        <v>50.019229062930833</v>
      </c>
    </row>
    <row r="339" spans="1:9" ht="13.5" x14ac:dyDescent="0.25">
      <c r="A339" s="3">
        <f>TITRES_STAT!B342</f>
        <v>42796</v>
      </c>
      <c r="B339" s="5">
        <f>TITRES_STAT!D342</f>
        <v>2.6558999999999999</v>
      </c>
      <c r="C339" s="2">
        <f t="shared" si="45"/>
        <v>8.099999999999774E-3</v>
      </c>
      <c r="D339" s="2">
        <f t="shared" si="46"/>
        <v>8.099999999999774E-3</v>
      </c>
      <c r="E339" s="2">
        <f t="shared" si="47"/>
        <v>0</v>
      </c>
      <c r="F339" s="2">
        <f t="shared" si="48"/>
        <v>3.261332255258003E-2</v>
      </c>
      <c r="G339" s="2">
        <f t="shared" si="48"/>
        <v>3.2010120666607446E-2</v>
      </c>
      <c r="H339" s="2">
        <f t="shared" si="49"/>
        <v>1.018844099097753</v>
      </c>
      <c r="I339" s="2">
        <f t="shared" si="50"/>
        <v>50.466705158317438</v>
      </c>
    </row>
    <row r="340" spans="1:9" ht="13.5" x14ac:dyDescent="0.25">
      <c r="A340" s="3">
        <f>TITRES_STAT!B343</f>
        <v>42797</v>
      </c>
      <c r="B340" s="5">
        <f>TITRES_STAT!D343</f>
        <v>2.5914999999999999</v>
      </c>
      <c r="C340" s="2">
        <f t="shared" si="45"/>
        <v>-6.4400000000000013E-2</v>
      </c>
      <c r="D340" s="2">
        <f t="shared" si="46"/>
        <v>0</v>
      </c>
      <c r="E340" s="2">
        <f t="shared" si="47"/>
        <v>6.4400000000000013E-2</v>
      </c>
      <c r="F340" s="2">
        <f t="shared" si="48"/>
        <v>3.0283799513110027E-2</v>
      </c>
      <c r="G340" s="2">
        <f t="shared" si="48"/>
        <v>3.4323683476135486E-2</v>
      </c>
      <c r="H340" s="2">
        <f t="shared" si="49"/>
        <v>0.88230039570682139</v>
      </c>
      <c r="I340" s="2">
        <f t="shared" si="50"/>
        <v>46.873516985874581</v>
      </c>
    </row>
    <row r="341" spans="1:9" ht="13.5" x14ac:dyDescent="0.25">
      <c r="A341" s="3">
        <f>TITRES_STAT!B344</f>
        <v>42800</v>
      </c>
      <c r="B341" s="5">
        <f>TITRES_STAT!D344</f>
        <v>2.6398000000000001</v>
      </c>
      <c r="C341" s="2">
        <f t="shared" si="45"/>
        <v>4.8300000000000232E-2</v>
      </c>
      <c r="D341" s="2">
        <f t="shared" si="46"/>
        <v>4.8300000000000232E-2</v>
      </c>
      <c r="E341" s="2">
        <f t="shared" si="47"/>
        <v>0</v>
      </c>
      <c r="F341" s="2">
        <f t="shared" si="48"/>
        <v>3.1570670976459325E-2</v>
      </c>
      <c r="G341" s="2">
        <f t="shared" si="48"/>
        <v>3.187199179926866E-2</v>
      </c>
      <c r="H341" s="2">
        <f t="shared" si="49"/>
        <v>0.99054590548632582</v>
      </c>
      <c r="I341" s="2">
        <f t="shared" si="50"/>
        <v>49.76252508199844</v>
      </c>
    </row>
    <row r="342" spans="1:9" ht="13.5" x14ac:dyDescent="0.25">
      <c r="A342" s="3">
        <f>TITRES_STAT!B345</f>
        <v>42801</v>
      </c>
      <c r="B342" s="5">
        <f>TITRES_STAT!D345</f>
        <v>2.7202999999999999</v>
      </c>
      <c r="C342" s="2">
        <f t="shared" si="45"/>
        <v>8.0499999999999794E-2</v>
      </c>
      <c r="D342" s="2">
        <f t="shared" si="46"/>
        <v>8.0499999999999794E-2</v>
      </c>
      <c r="E342" s="2">
        <f t="shared" si="47"/>
        <v>0</v>
      </c>
      <c r="F342" s="2">
        <f t="shared" si="48"/>
        <v>3.506562304956936E-2</v>
      </c>
      <c r="G342" s="2">
        <f t="shared" si="48"/>
        <v>2.9595420956463756E-2</v>
      </c>
      <c r="H342" s="2">
        <f t="shared" si="49"/>
        <v>1.1848327179110758</v>
      </c>
      <c r="I342" s="2">
        <f t="shared" si="50"/>
        <v>54.229905484200977</v>
      </c>
    </row>
    <row r="343" spans="1:9" ht="13.5" x14ac:dyDescent="0.25">
      <c r="A343" s="3">
        <f>TITRES_STAT!B346</f>
        <v>42802</v>
      </c>
      <c r="B343" s="5">
        <f>TITRES_STAT!D346</f>
        <v>2.7202999999999999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3.2560935688885836E-2</v>
      </c>
      <c r="G343" s="2">
        <f t="shared" si="48"/>
        <v>2.7481462316716342E-2</v>
      </c>
      <c r="H343" s="2">
        <f t="shared" si="49"/>
        <v>1.1848327179110758</v>
      </c>
      <c r="I343" s="2">
        <f t="shared" si="50"/>
        <v>54.229905484200977</v>
      </c>
    </row>
    <row r="344" spans="1:9" ht="13.5" x14ac:dyDescent="0.25">
      <c r="A344" s="3">
        <f>TITRES_STAT!B347</f>
        <v>42803</v>
      </c>
      <c r="B344" s="5">
        <f>TITRES_STAT!D347</f>
        <v>2.6960999999999999</v>
      </c>
      <c r="C344" s="2">
        <f t="shared" si="45"/>
        <v>-2.4199999999999999E-2</v>
      </c>
      <c r="D344" s="2">
        <f t="shared" si="46"/>
        <v>0</v>
      </c>
      <c r="E344" s="2">
        <f t="shared" si="47"/>
        <v>2.4199999999999999E-2</v>
      </c>
      <c r="F344" s="2">
        <f t="shared" si="48"/>
        <v>3.0235154568251134E-2</v>
      </c>
      <c r="G344" s="2">
        <f t="shared" si="48"/>
        <v>2.72470721512366E-2</v>
      </c>
      <c r="H344" s="2">
        <f t="shared" si="49"/>
        <v>1.1096661835968646</v>
      </c>
      <c r="I344" s="2">
        <f t="shared" si="50"/>
        <v>52.599135930829817</v>
      </c>
    </row>
    <row r="345" spans="1:9" ht="13.5" x14ac:dyDescent="0.25">
      <c r="A345" s="3">
        <f>TITRES_STAT!B348</f>
        <v>42804</v>
      </c>
      <c r="B345" s="5">
        <f>TITRES_STAT!D348</f>
        <v>2.68</v>
      </c>
      <c r="C345" s="2">
        <f t="shared" si="45"/>
        <v>-1.6099999999999781E-2</v>
      </c>
      <c r="D345" s="2">
        <f t="shared" si="46"/>
        <v>0</v>
      </c>
      <c r="E345" s="2">
        <f t="shared" si="47"/>
        <v>1.6099999999999781E-2</v>
      </c>
      <c r="F345" s="2">
        <f t="shared" si="48"/>
        <v>2.8075500670518911E-2</v>
      </c>
      <c r="G345" s="2">
        <f t="shared" si="48"/>
        <v>2.6450852711862542E-2</v>
      </c>
      <c r="H345" s="2">
        <f t="shared" si="49"/>
        <v>1.0614213831347583</v>
      </c>
      <c r="I345" s="2">
        <f t="shared" si="50"/>
        <v>51.48978233264846</v>
      </c>
    </row>
    <row r="346" spans="1:9" ht="13.5" x14ac:dyDescent="0.25">
      <c r="A346" s="3">
        <f>TITRES_STAT!B349</f>
        <v>42807</v>
      </c>
      <c r="B346" s="5">
        <f>TITRES_STAT!D349</f>
        <v>2.68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2.6070107765481847E-2</v>
      </c>
      <c r="G346" s="2">
        <f t="shared" si="48"/>
        <v>2.4561506089586647E-2</v>
      </c>
      <c r="H346" s="2">
        <f t="shared" si="49"/>
        <v>1.0614213831347583</v>
      </c>
      <c r="I346" s="2">
        <f t="shared" si="50"/>
        <v>51.48978233264846</v>
      </c>
    </row>
    <row r="347" spans="1:9" ht="13.5" x14ac:dyDescent="0.25">
      <c r="A347" s="3">
        <f>TITRES_STAT!B350</f>
        <v>42808</v>
      </c>
      <c r="B347" s="5">
        <f>TITRES_STAT!D350</f>
        <v>2.68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2.420795721080457E-2</v>
      </c>
      <c r="G347" s="2">
        <f t="shared" si="48"/>
        <v>2.2807112797473317E-2</v>
      </c>
      <c r="H347" s="2">
        <f t="shared" si="49"/>
        <v>1.0614213831347581</v>
      </c>
      <c r="I347" s="2">
        <f t="shared" si="50"/>
        <v>51.489782332648453</v>
      </c>
    </row>
    <row r="348" spans="1:9" ht="13.5" x14ac:dyDescent="0.25">
      <c r="A348" s="3">
        <f>TITRES_STAT!B351</f>
        <v>42809</v>
      </c>
      <c r="B348" s="5">
        <f>TITRES_STAT!D351</f>
        <v>2.6076000000000001</v>
      </c>
      <c r="C348" s="2">
        <f t="shared" si="45"/>
        <v>-7.240000000000002E-2</v>
      </c>
      <c r="D348" s="2">
        <f t="shared" si="46"/>
        <v>0</v>
      </c>
      <c r="E348" s="2">
        <f t="shared" si="47"/>
        <v>7.240000000000002E-2</v>
      </c>
      <c r="F348" s="2">
        <f t="shared" si="48"/>
        <v>2.2478817410032818E-2</v>
      </c>
      <c r="G348" s="2">
        <f t="shared" si="48"/>
        <v>2.6349461883368085E-2</v>
      </c>
      <c r="H348" s="2">
        <f t="shared" si="49"/>
        <v>0.85310347169638268</v>
      </c>
      <c r="I348" s="2">
        <f t="shared" si="50"/>
        <v>46.036472583769324</v>
      </c>
    </row>
    <row r="349" spans="1:9" ht="13.5" x14ac:dyDescent="0.25">
      <c r="A349" s="3">
        <f>TITRES_STAT!B352</f>
        <v>42810</v>
      </c>
      <c r="B349" s="5">
        <f>TITRES_STAT!D352</f>
        <v>2.5994999999999999</v>
      </c>
      <c r="C349" s="2">
        <f t="shared" si="45"/>
        <v>-8.1000000000002181E-3</v>
      </c>
      <c r="D349" s="2">
        <f t="shared" si="46"/>
        <v>0</v>
      </c>
      <c r="E349" s="2">
        <f t="shared" si="47"/>
        <v>8.1000000000002181E-3</v>
      </c>
      <c r="F349" s="2">
        <f t="shared" ref="F349:G364" si="51">((F348*13)+D349)/14</f>
        <v>2.0873187595030474E-2</v>
      </c>
      <c r="G349" s="2">
        <f t="shared" si="51"/>
        <v>2.5045928891698953E-2</v>
      </c>
      <c r="H349" s="2">
        <f t="shared" si="49"/>
        <v>0.83339642483567611</v>
      </c>
      <c r="I349" s="2">
        <f t="shared" si="50"/>
        <v>45.456422492498959</v>
      </c>
    </row>
    <row r="350" spans="1:9" ht="13.5" x14ac:dyDescent="0.25">
      <c r="A350" s="3">
        <f>TITRES_STAT!B353</f>
        <v>42811</v>
      </c>
      <c r="B350" s="5">
        <f>TITRES_STAT!D353</f>
        <v>2.5754000000000001</v>
      </c>
      <c r="C350" s="2">
        <f t="shared" si="45"/>
        <v>-2.4099999999999788E-2</v>
      </c>
      <c r="D350" s="2">
        <f t="shared" si="46"/>
        <v>0</v>
      </c>
      <c r="E350" s="2">
        <f t="shared" si="47"/>
        <v>2.4099999999999788E-2</v>
      </c>
      <c r="F350" s="2">
        <f t="shared" si="51"/>
        <v>1.9382245623956872E-2</v>
      </c>
      <c r="G350" s="2">
        <f t="shared" si="51"/>
        <v>2.4978362542291872E-2</v>
      </c>
      <c r="H350" s="2">
        <f t="shared" si="49"/>
        <v>0.7759614182530985</v>
      </c>
      <c r="I350" s="2">
        <f t="shared" si="50"/>
        <v>43.692470471366597</v>
      </c>
    </row>
    <row r="351" spans="1:9" ht="13.5" x14ac:dyDescent="0.25">
      <c r="A351" s="3">
        <f>TITRES_STAT!B354</f>
        <v>42815</v>
      </c>
      <c r="B351" s="5">
        <f>TITRES_STAT!D354</f>
        <v>2.6398000000000001</v>
      </c>
      <c r="C351" s="2">
        <f t="shared" si="45"/>
        <v>6.4400000000000013E-2</v>
      </c>
      <c r="D351" s="2">
        <f t="shared" si="46"/>
        <v>6.4400000000000013E-2</v>
      </c>
      <c r="E351" s="2">
        <f t="shared" si="47"/>
        <v>0</v>
      </c>
      <c r="F351" s="2">
        <f t="shared" si="51"/>
        <v>2.2597799507959954E-2</v>
      </c>
      <c r="G351" s="2">
        <f t="shared" si="51"/>
        <v>2.3194193789271022E-2</v>
      </c>
      <c r="H351" s="2">
        <f t="shared" si="49"/>
        <v>0.97428691478869411</v>
      </c>
      <c r="I351" s="2">
        <f t="shared" si="50"/>
        <v>49.348800698148324</v>
      </c>
    </row>
    <row r="352" spans="1:9" ht="13.5" x14ac:dyDescent="0.25">
      <c r="A352" s="3">
        <f>TITRES_STAT!B355</f>
        <v>42816</v>
      </c>
      <c r="B352" s="5">
        <f>TITRES_STAT!D355</f>
        <v>2.6156000000000001</v>
      </c>
      <c r="C352" s="2">
        <f t="shared" si="45"/>
        <v>-2.4199999999999999E-2</v>
      </c>
      <c r="D352" s="2">
        <f t="shared" si="46"/>
        <v>0</v>
      </c>
      <c r="E352" s="2">
        <f t="shared" si="47"/>
        <v>2.4199999999999999E-2</v>
      </c>
      <c r="F352" s="2">
        <f t="shared" si="51"/>
        <v>2.0983670971677099E-2</v>
      </c>
      <c r="G352" s="2">
        <f t="shared" si="51"/>
        <v>2.3266037090037377E-2</v>
      </c>
      <c r="H352" s="2">
        <f t="shared" si="49"/>
        <v>0.90190138056052538</v>
      </c>
      <c r="I352" s="2">
        <f t="shared" si="50"/>
        <v>47.421038218854356</v>
      </c>
    </row>
    <row r="353" spans="1:9" ht="13.5" x14ac:dyDescent="0.25">
      <c r="A353" s="3">
        <f>TITRES_STAT!B356</f>
        <v>42817</v>
      </c>
      <c r="B353" s="5">
        <f>TITRES_STAT!D356</f>
        <v>2.5672999999999999</v>
      </c>
      <c r="C353" s="2">
        <f t="shared" si="45"/>
        <v>-4.8300000000000232E-2</v>
      </c>
      <c r="D353" s="2">
        <f t="shared" si="46"/>
        <v>0</v>
      </c>
      <c r="E353" s="2">
        <f t="shared" si="47"/>
        <v>4.8300000000000232E-2</v>
      </c>
      <c r="F353" s="2">
        <f t="shared" si="51"/>
        <v>1.9484837330843021E-2</v>
      </c>
      <c r="G353" s="2">
        <f t="shared" si="51"/>
        <v>2.5054177297891864E-2</v>
      </c>
      <c r="H353" s="2">
        <f t="shared" si="49"/>
        <v>0.77770812823626567</v>
      </c>
      <c r="I353" s="2">
        <f t="shared" si="50"/>
        <v>43.74779615863379</v>
      </c>
    </row>
    <row r="354" spans="1:9" ht="13.5" x14ac:dyDescent="0.25">
      <c r="A354" s="3">
        <f>TITRES_STAT!B357</f>
        <v>42818</v>
      </c>
      <c r="B354" s="5">
        <f>TITRES_STAT!D357</f>
        <v>2.5592999999999999</v>
      </c>
      <c r="C354" s="2">
        <f t="shared" si="45"/>
        <v>-8.0000000000000071E-3</v>
      </c>
      <c r="D354" s="2">
        <f t="shared" si="46"/>
        <v>0</v>
      </c>
      <c r="E354" s="2">
        <f t="shared" si="47"/>
        <v>8.0000000000000071E-3</v>
      </c>
      <c r="F354" s="2">
        <f t="shared" si="51"/>
        <v>1.8093063235782806E-2</v>
      </c>
      <c r="G354" s="2">
        <f t="shared" si="51"/>
        <v>2.3836021776613873E-2</v>
      </c>
      <c r="H354" s="2">
        <f t="shared" si="49"/>
        <v>0.75906388261208801</v>
      </c>
      <c r="I354" s="2">
        <f t="shared" si="50"/>
        <v>43.151581367524344</v>
      </c>
    </row>
    <row r="355" spans="1:9" ht="13.5" x14ac:dyDescent="0.25">
      <c r="A355" s="3">
        <f>TITRES_STAT!B358</f>
        <v>42821</v>
      </c>
      <c r="B355" s="5">
        <f>TITRES_STAT!D358</f>
        <v>2.6720000000000002</v>
      </c>
      <c r="C355" s="2">
        <f t="shared" si="45"/>
        <v>0.11270000000000024</v>
      </c>
      <c r="D355" s="2">
        <f t="shared" si="46"/>
        <v>0.11270000000000024</v>
      </c>
      <c r="E355" s="2">
        <f t="shared" si="47"/>
        <v>0</v>
      </c>
      <c r="F355" s="2">
        <f t="shared" si="51"/>
        <v>2.4850701576084051E-2</v>
      </c>
      <c r="G355" s="2">
        <f t="shared" si="51"/>
        <v>2.2133448792570027E-2</v>
      </c>
      <c r="H355" s="2">
        <f t="shared" si="49"/>
        <v>1.1227668046213466</v>
      </c>
      <c r="I355" s="2">
        <f t="shared" si="50"/>
        <v>52.891669597293465</v>
      </c>
    </row>
    <row r="356" spans="1:9" ht="13.5" x14ac:dyDescent="0.25">
      <c r="A356" s="3">
        <f>TITRES_STAT!B359</f>
        <v>42822</v>
      </c>
      <c r="B356" s="5">
        <f>TITRES_STAT!D359</f>
        <v>2.7363</v>
      </c>
      <c r="C356" s="2">
        <f t="shared" si="45"/>
        <v>6.4299999999999802E-2</v>
      </c>
      <c r="D356" s="2">
        <f t="shared" si="46"/>
        <v>6.4299999999999802E-2</v>
      </c>
      <c r="E356" s="2">
        <f t="shared" si="47"/>
        <v>0</v>
      </c>
      <c r="F356" s="2">
        <f t="shared" si="51"/>
        <v>2.7668508606363749E-2</v>
      </c>
      <c r="G356" s="2">
        <f t="shared" si="51"/>
        <v>2.0552488164529311E-2</v>
      </c>
      <c r="H356" s="2">
        <f t="shared" si="49"/>
        <v>1.3462364451869961</v>
      </c>
      <c r="I356" s="2">
        <f t="shared" si="50"/>
        <v>57.378549717298434</v>
      </c>
    </row>
    <row r="357" spans="1:9" ht="13.5" x14ac:dyDescent="0.25">
      <c r="A357" s="3">
        <f>TITRES_STAT!B360</f>
        <v>42823</v>
      </c>
      <c r="B357" s="5">
        <f>TITRES_STAT!D360</f>
        <v>2.6558999999999999</v>
      </c>
      <c r="C357" s="2">
        <f t="shared" si="45"/>
        <v>-8.0400000000000027E-2</v>
      </c>
      <c r="D357" s="2">
        <f t="shared" si="46"/>
        <v>0</v>
      </c>
      <c r="E357" s="2">
        <f t="shared" si="47"/>
        <v>8.0400000000000027E-2</v>
      </c>
      <c r="F357" s="2">
        <f t="shared" si="51"/>
        <v>2.5692186563052052E-2</v>
      </c>
      <c r="G357" s="2">
        <f t="shared" si="51"/>
        <v>2.4827310438491505E-2</v>
      </c>
      <c r="H357" s="2">
        <f t="shared" si="49"/>
        <v>1.0348356752819938</v>
      </c>
      <c r="I357" s="2">
        <f t="shared" si="50"/>
        <v>50.855982517535878</v>
      </c>
    </row>
    <row r="358" spans="1:9" ht="13.5" x14ac:dyDescent="0.25">
      <c r="A358" s="3">
        <f>TITRES_STAT!B361</f>
        <v>42824</v>
      </c>
      <c r="B358" s="5">
        <f>TITRES_STAT!D361</f>
        <v>2.6156000000000001</v>
      </c>
      <c r="C358" s="2">
        <f t="shared" si="45"/>
        <v>-4.029999999999978E-2</v>
      </c>
      <c r="D358" s="2">
        <f t="shared" si="46"/>
        <v>0</v>
      </c>
      <c r="E358" s="2">
        <f t="shared" si="47"/>
        <v>4.029999999999978E-2</v>
      </c>
      <c r="F358" s="2">
        <f t="shared" si="51"/>
        <v>2.3857030379976905E-2</v>
      </c>
      <c r="G358" s="2">
        <f t="shared" si="51"/>
        <v>2.5932502550027808E-2</v>
      </c>
      <c r="H358" s="2">
        <f t="shared" si="49"/>
        <v>0.91996637555334293</v>
      </c>
      <c r="I358" s="2">
        <f t="shared" si="50"/>
        <v>47.915754529201301</v>
      </c>
    </row>
    <row r="359" spans="1:9" ht="13.5" x14ac:dyDescent="0.25">
      <c r="A359" s="3">
        <f>TITRES_STAT!B362</f>
        <v>42825</v>
      </c>
      <c r="B359" s="5">
        <f>TITRES_STAT!D362</f>
        <v>2.6398000000000001</v>
      </c>
      <c r="C359" s="2">
        <f t="shared" si="45"/>
        <v>2.4199999999999999E-2</v>
      </c>
      <c r="D359" s="2">
        <f t="shared" si="46"/>
        <v>2.4199999999999999E-2</v>
      </c>
      <c r="E359" s="2">
        <f t="shared" si="47"/>
        <v>0</v>
      </c>
      <c r="F359" s="2">
        <f t="shared" si="51"/>
        <v>2.3881528209978554E-2</v>
      </c>
      <c r="G359" s="2">
        <f t="shared" si="51"/>
        <v>2.4080180939311534E-2</v>
      </c>
      <c r="H359" s="2">
        <f t="shared" si="49"/>
        <v>0.99175036392651539</v>
      </c>
      <c r="I359" s="2">
        <f t="shared" si="50"/>
        <v>49.792904868428856</v>
      </c>
    </row>
    <row r="360" spans="1:9" ht="13.5" x14ac:dyDescent="0.25">
      <c r="A360" s="3">
        <f>TITRES_STAT!B363</f>
        <v>42828</v>
      </c>
      <c r="B360" s="5">
        <f>TITRES_STAT!D363</f>
        <v>2.6398000000000001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2.2175704766408656E-2</v>
      </c>
      <c r="G360" s="2">
        <f t="shared" si="51"/>
        <v>2.2360168015074993E-2</v>
      </c>
      <c r="H360" s="2">
        <f t="shared" si="49"/>
        <v>0.9917503639265155</v>
      </c>
      <c r="I360" s="2">
        <f t="shared" si="50"/>
        <v>49.792904868428863</v>
      </c>
    </row>
    <row r="361" spans="1:9" ht="13.5" x14ac:dyDescent="0.25">
      <c r="A361" s="3">
        <f>TITRES_STAT!B364</f>
        <v>42829</v>
      </c>
      <c r="B361" s="5">
        <f>TITRES_STAT!D364</f>
        <v>2.5592999999999999</v>
      </c>
      <c r="C361" s="2">
        <f t="shared" si="45"/>
        <v>-8.0500000000000238E-2</v>
      </c>
      <c r="D361" s="2">
        <f t="shared" si="46"/>
        <v>0</v>
      </c>
      <c r="E361" s="2">
        <f t="shared" si="47"/>
        <v>8.0500000000000238E-2</v>
      </c>
      <c r="F361" s="2">
        <f t="shared" si="51"/>
        <v>2.0591725854522323E-2</v>
      </c>
      <c r="G361" s="2">
        <f t="shared" si="51"/>
        <v>2.6513013156855367E-2</v>
      </c>
      <c r="H361" s="2">
        <f t="shared" si="49"/>
        <v>0.77666486765190623</v>
      </c>
      <c r="I361" s="2">
        <f t="shared" si="50"/>
        <v>43.714764770373932</v>
      </c>
    </row>
    <row r="362" spans="1:9" ht="13.5" x14ac:dyDescent="0.25">
      <c r="A362" s="3">
        <f>TITRES_STAT!B365</f>
        <v>42830</v>
      </c>
      <c r="B362" s="5">
        <f>TITRES_STAT!D365</f>
        <v>2.4788000000000001</v>
      </c>
      <c r="C362" s="2">
        <f t="shared" si="45"/>
        <v>-8.0499999999999794E-2</v>
      </c>
      <c r="D362" s="2">
        <f t="shared" si="46"/>
        <v>0</v>
      </c>
      <c r="E362" s="2">
        <f t="shared" si="47"/>
        <v>8.0499999999999794E-2</v>
      </c>
      <c r="F362" s="2">
        <f t="shared" si="51"/>
        <v>1.9120888293485013E-2</v>
      </c>
      <c r="G362" s="2">
        <f t="shared" si="51"/>
        <v>3.0369226502794253E-2</v>
      </c>
      <c r="H362" s="2">
        <f t="shared" si="49"/>
        <v>0.62961393803446764</v>
      </c>
      <c r="I362" s="2">
        <f t="shared" si="50"/>
        <v>38.635772764306758</v>
      </c>
    </row>
    <row r="363" spans="1:9" ht="13.5" x14ac:dyDescent="0.25">
      <c r="A363" s="3">
        <f>TITRES_STAT!B366</f>
        <v>42831</v>
      </c>
      <c r="B363" s="5">
        <f>TITRES_STAT!D366</f>
        <v>2.5350999999999999</v>
      </c>
      <c r="C363" s="2">
        <f t="shared" si="45"/>
        <v>5.6299999999999795E-2</v>
      </c>
      <c r="D363" s="2">
        <f t="shared" si="46"/>
        <v>5.6299999999999795E-2</v>
      </c>
      <c r="E363" s="2">
        <f t="shared" si="47"/>
        <v>0</v>
      </c>
      <c r="F363" s="2">
        <f t="shared" si="51"/>
        <v>2.1776539129664641E-2</v>
      </c>
      <c r="G363" s="2">
        <f t="shared" si="51"/>
        <v>2.8199996038308948E-2</v>
      </c>
      <c r="H363" s="2">
        <f t="shared" si="49"/>
        <v>0.77221780811890151</v>
      </c>
      <c r="I363" s="2">
        <f t="shared" si="50"/>
        <v>43.573527169245779</v>
      </c>
    </row>
    <row r="364" spans="1:9" ht="13.5" x14ac:dyDescent="0.25">
      <c r="A364" s="3">
        <f>TITRES_STAT!B367</f>
        <v>42832</v>
      </c>
      <c r="B364" s="5">
        <f>TITRES_STAT!D367</f>
        <v>2.5350999999999999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2.022107204897431E-2</v>
      </c>
      <c r="G364" s="2">
        <f t="shared" si="51"/>
        <v>2.6185710607001166E-2</v>
      </c>
      <c r="H364" s="2">
        <f t="shared" si="49"/>
        <v>0.77221780811890151</v>
      </c>
      <c r="I364" s="2">
        <f t="shared" si="50"/>
        <v>43.573527169245779</v>
      </c>
    </row>
    <row r="365" spans="1:9" ht="13.5" x14ac:dyDescent="0.25">
      <c r="A365" s="3">
        <f>TITRES_STAT!B368</f>
        <v>42835</v>
      </c>
      <c r="B365" s="5">
        <f>TITRES_STAT!D368</f>
        <v>2.5672999999999999</v>
      </c>
      <c r="C365" s="2">
        <f t="shared" si="45"/>
        <v>3.2200000000000006E-2</v>
      </c>
      <c r="D365" s="2">
        <f t="shared" si="46"/>
        <v>3.2200000000000006E-2</v>
      </c>
      <c r="E365" s="2">
        <f t="shared" si="47"/>
        <v>0</v>
      </c>
      <c r="F365" s="2">
        <f t="shared" ref="F365:G380" si="52">((F364*13)+D365)/14</f>
        <v>2.107670975976186E-2</v>
      </c>
      <c r="G365" s="2">
        <f t="shared" si="52"/>
        <v>2.4315302706501084E-2</v>
      </c>
      <c r="H365" s="2">
        <f t="shared" si="49"/>
        <v>0.86680844627637166</v>
      </c>
      <c r="I365" s="2">
        <f t="shared" si="50"/>
        <v>46.432640049671441</v>
      </c>
    </row>
    <row r="366" spans="1:9" ht="13.5" x14ac:dyDescent="0.25">
      <c r="A366" s="3">
        <f>TITRES_STAT!B369</f>
        <v>42836</v>
      </c>
      <c r="B366" s="5">
        <f>TITRES_STAT!D369</f>
        <v>2.5672999999999999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1.9571230491207441E-2</v>
      </c>
      <c r="G366" s="2">
        <f t="shared" si="52"/>
        <v>2.2578495370322436E-2</v>
      </c>
      <c r="H366" s="2">
        <f t="shared" si="49"/>
        <v>0.86680844627637166</v>
      </c>
      <c r="I366" s="2">
        <f t="shared" si="50"/>
        <v>46.432640049671441</v>
      </c>
    </row>
    <row r="367" spans="1:9" ht="13.5" x14ac:dyDescent="0.25">
      <c r="A367" s="3">
        <f>TITRES_STAT!B370</f>
        <v>42837</v>
      </c>
      <c r="B367" s="5">
        <f>TITRES_STAT!D370</f>
        <v>2.5512000000000001</v>
      </c>
      <c r="C367" s="2">
        <f t="shared" si="45"/>
        <v>-1.6099999999999781E-2</v>
      </c>
      <c r="D367" s="2">
        <f t="shared" si="46"/>
        <v>0</v>
      </c>
      <c r="E367" s="2">
        <f t="shared" si="47"/>
        <v>1.6099999999999781E-2</v>
      </c>
      <c r="F367" s="2">
        <f t="shared" si="52"/>
        <v>1.8173285456121197E-2</v>
      </c>
      <c r="G367" s="2">
        <f t="shared" si="52"/>
        <v>2.2115745701013677E-2</v>
      </c>
      <c r="H367" s="2">
        <f t="shared" si="49"/>
        <v>0.82173514299760753</v>
      </c>
      <c r="I367" s="2">
        <f t="shared" si="50"/>
        <v>45.107278418391175</v>
      </c>
    </row>
    <row r="368" spans="1:9" ht="13.5" x14ac:dyDescent="0.25">
      <c r="A368" s="3">
        <f>TITRES_STAT!B371</f>
        <v>42838</v>
      </c>
      <c r="B368" s="5">
        <f>TITRES_STAT!D371</f>
        <v>2.5592999999999999</v>
      </c>
      <c r="C368" s="2">
        <f t="shared" si="45"/>
        <v>8.099999999999774E-3</v>
      </c>
      <c r="D368" s="2">
        <f t="shared" si="46"/>
        <v>8.099999999999774E-3</v>
      </c>
      <c r="E368" s="2">
        <f t="shared" si="47"/>
        <v>0</v>
      </c>
      <c r="F368" s="2">
        <f t="shared" si="52"/>
        <v>1.7453765066398237E-2</v>
      </c>
      <c r="G368" s="2">
        <f t="shared" si="52"/>
        <v>2.0536049579512699E-2</v>
      </c>
      <c r="H368" s="2">
        <f t="shared" si="49"/>
        <v>0.8499085960432512</v>
      </c>
      <c r="I368" s="2">
        <f t="shared" si="50"/>
        <v>45.943275135923543</v>
      </c>
    </row>
    <row r="369" spans="1:9" ht="13.5" x14ac:dyDescent="0.25">
      <c r="A369" s="3">
        <f>TITRES_STAT!B372</f>
        <v>42839</v>
      </c>
      <c r="B369" s="5">
        <f>TITRES_STAT!D372</f>
        <v>2.5592999999999999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1.6207067561655505E-2</v>
      </c>
      <c r="G369" s="2">
        <f t="shared" si="52"/>
        <v>1.9069188895261793E-2</v>
      </c>
      <c r="H369" s="2">
        <f t="shared" si="49"/>
        <v>0.8499085960432512</v>
      </c>
      <c r="I369" s="2">
        <f t="shared" si="50"/>
        <v>45.943275135923543</v>
      </c>
    </row>
    <row r="370" spans="1:9" ht="13.5" x14ac:dyDescent="0.25">
      <c r="A370" s="3">
        <f>TITRES_STAT!B373</f>
        <v>42842</v>
      </c>
      <c r="B370" s="5">
        <f>TITRES_STAT!D373</f>
        <v>2.5592999999999999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1.5049419878680113E-2</v>
      </c>
      <c r="G370" s="2">
        <f t="shared" si="52"/>
        <v>1.7707103974171665E-2</v>
      </c>
      <c r="H370" s="2">
        <f t="shared" si="49"/>
        <v>0.84990859604325109</v>
      </c>
      <c r="I370" s="2">
        <f t="shared" si="50"/>
        <v>45.943275135923535</v>
      </c>
    </row>
    <row r="371" spans="1:9" ht="13.5" x14ac:dyDescent="0.25">
      <c r="A371" s="3">
        <f>TITRES_STAT!B374</f>
        <v>42843</v>
      </c>
      <c r="B371" s="5">
        <f>TITRES_STAT!D374</f>
        <v>2.4948999999999999</v>
      </c>
      <c r="C371" s="2">
        <f t="shared" si="45"/>
        <v>-6.4400000000000013E-2</v>
      </c>
      <c r="D371" s="2">
        <f t="shared" si="46"/>
        <v>0</v>
      </c>
      <c r="E371" s="2">
        <f t="shared" si="47"/>
        <v>6.4400000000000013E-2</v>
      </c>
      <c r="F371" s="2">
        <f t="shared" si="52"/>
        <v>1.3974461315917248E-2</v>
      </c>
      <c r="G371" s="2">
        <f t="shared" si="52"/>
        <v>2.1042310833159408E-2</v>
      </c>
      <c r="H371" s="2">
        <f t="shared" si="49"/>
        <v>0.6641124839718493</v>
      </c>
      <c r="I371" s="2">
        <f t="shared" si="50"/>
        <v>39.907908291557753</v>
      </c>
    </row>
    <row r="372" spans="1:9" ht="13.5" x14ac:dyDescent="0.25">
      <c r="A372" s="3">
        <f>TITRES_STAT!B375</f>
        <v>42844</v>
      </c>
      <c r="B372" s="5">
        <f>TITRES_STAT!D375</f>
        <v>2.4868999999999999</v>
      </c>
      <c r="C372" s="2">
        <f t="shared" si="45"/>
        <v>-8.0000000000000071E-3</v>
      </c>
      <c r="D372" s="2">
        <f t="shared" si="46"/>
        <v>0</v>
      </c>
      <c r="E372" s="2">
        <f t="shared" si="47"/>
        <v>8.0000000000000071E-3</v>
      </c>
      <c r="F372" s="2">
        <f t="shared" si="52"/>
        <v>1.2976285507637445E-2</v>
      </c>
      <c r="G372" s="2">
        <f t="shared" si="52"/>
        <v>2.0110717202219453E-2</v>
      </c>
      <c r="H372" s="2">
        <f t="shared" si="49"/>
        <v>0.64524230424787432</v>
      </c>
      <c r="I372" s="2">
        <f t="shared" si="50"/>
        <v>39.218679375184685</v>
      </c>
    </row>
    <row r="373" spans="1:9" ht="13.5" x14ac:dyDescent="0.25">
      <c r="A373" s="3">
        <f>TITRES_STAT!B376</f>
        <v>42845</v>
      </c>
      <c r="B373" s="5">
        <f>TITRES_STAT!D376</f>
        <v>2.5350999999999999</v>
      </c>
      <c r="C373" s="2">
        <f t="shared" si="45"/>
        <v>4.8200000000000021E-2</v>
      </c>
      <c r="D373" s="2">
        <f t="shared" si="46"/>
        <v>4.8200000000000021E-2</v>
      </c>
      <c r="E373" s="2">
        <f t="shared" si="47"/>
        <v>0</v>
      </c>
      <c r="F373" s="2">
        <f t="shared" si="52"/>
        <v>1.5492265114234771E-2</v>
      </c>
      <c r="G373" s="2">
        <f t="shared" si="52"/>
        <v>1.8674237402060923E-2</v>
      </c>
      <c r="H373" s="2">
        <f t="shared" si="49"/>
        <v>0.82960630630758803</v>
      </c>
      <c r="I373" s="2">
        <f t="shared" si="50"/>
        <v>45.343432816530587</v>
      </c>
    </row>
    <row r="374" spans="1:9" ht="13.5" x14ac:dyDescent="0.25">
      <c r="A374" s="3">
        <f>TITRES_STAT!B377</f>
        <v>42846</v>
      </c>
      <c r="B374" s="5">
        <f>TITRES_STAT!D377</f>
        <v>2.5350999999999999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1.4385674748932287E-2</v>
      </c>
      <c r="G374" s="2">
        <f t="shared" si="52"/>
        <v>1.7340363301913714E-2</v>
      </c>
      <c r="H374" s="2">
        <f t="shared" si="49"/>
        <v>0.82960630630758803</v>
      </c>
      <c r="I374" s="2">
        <f t="shared" si="50"/>
        <v>45.343432816530587</v>
      </c>
    </row>
    <row r="375" spans="1:9" ht="13.5" x14ac:dyDescent="0.25">
      <c r="A375" s="3">
        <f>TITRES_STAT!B378</f>
        <v>42849</v>
      </c>
      <c r="B375" s="5">
        <f>TITRES_STAT!D378</f>
        <v>2.5350999999999999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1.3358126552579981E-2</v>
      </c>
      <c r="G375" s="2">
        <f t="shared" si="52"/>
        <v>1.6101765923205592E-2</v>
      </c>
      <c r="H375" s="2">
        <f t="shared" si="49"/>
        <v>0.82960630630758803</v>
      </c>
      <c r="I375" s="2">
        <f t="shared" si="50"/>
        <v>45.343432816530587</v>
      </c>
    </row>
    <row r="376" spans="1:9" ht="13.5" x14ac:dyDescent="0.25">
      <c r="A376" s="3">
        <f>TITRES_STAT!B379</f>
        <v>42850</v>
      </c>
      <c r="B376" s="5">
        <f>TITRES_STAT!D379</f>
        <v>2.4868999999999999</v>
      </c>
      <c r="C376" s="2">
        <f t="shared" si="45"/>
        <v>-4.8200000000000021E-2</v>
      </c>
      <c r="D376" s="2">
        <f t="shared" si="46"/>
        <v>0</v>
      </c>
      <c r="E376" s="2">
        <f t="shared" si="47"/>
        <v>4.8200000000000021E-2</v>
      </c>
      <c r="F376" s="2">
        <f t="shared" si="52"/>
        <v>1.2403974655967126E-2</v>
      </c>
      <c r="G376" s="2">
        <f t="shared" si="52"/>
        <v>1.8394496928690909E-2</v>
      </c>
      <c r="H376" s="2">
        <f t="shared" si="49"/>
        <v>0.67433073620077999</v>
      </c>
      <c r="I376" s="2">
        <f t="shared" si="50"/>
        <v>40.274643570773975</v>
      </c>
    </row>
    <row r="377" spans="1:9" ht="13.5" x14ac:dyDescent="0.25">
      <c r="A377" s="3">
        <f>TITRES_STAT!B380</f>
        <v>42851</v>
      </c>
      <c r="B377" s="5">
        <f>TITRES_STAT!D380</f>
        <v>2.5512000000000001</v>
      </c>
      <c r="C377" s="2">
        <f t="shared" si="45"/>
        <v>6.4300000000000246E-2</v>
      </c>
      <c r="D377" s="2">
        <f t="shared" si="46"/>
        <v>6.4300000000000246E-2</v>
      </c>
      <c r="E377" s="2">
        <f t="shared" si="47"/>
        <v>0</v>
      </c>
      <c r="F377" s="2">
        <f t="shared" si="52"/>
        <v>1.6110833609112349E-2</v>
      </c>
      <c r="G377" s="2">
        <f t="shared" si="52"/>
        <v>1.7080604290927271E-2</v>
      </c>
      <c r="H377" s="2">
        <f t="shared" si="49"/>
        <v>0.94322386577797857</v>
      </c>
      <c r="I377" s="2">
        <f t="shared" si="50"/>
        <v>48.539125233538371</v>
      </c>
    </row>
    <row r="378" spans="1:9" ht="13.5" x14ac:dyDescent="0.25">
      <c r="A378" s="3">
        <f>TITRES_STAT!B381</f>
        <v>42852</v>
      </c>
      <c r="B378" s="5">
        <f>TITRES_STAT!D381</f>
        <v>2.4788000000000001</v>
      </c>
      <c r="C378" s="2">
        <f t="shared" si="45"/>
        <v>-7.240000000000002E-2</v>
      </c>
      <c r="D378" s="2">
        <f t="shared" si="46"/>
        <v>0</v>
      </c>
      <c r="E378" s="2">
        <f t="shared" si="47"/>
        <v>7.240000000000002E-2</v>
      </c>
      <c r="F378" s="2">
        <f t="shared" si="52"/>
        <v>1.4960059779890039E-2</v>
      </c>
      <c r="G378" s="2">
        <f t="shared" si="52"/>
        <v>2.1031989698718185E-2</v>
      </c>
      <c r="H378" s="2">
        <f t="shared" si="49"/>
        <v>0.71130026184834971</v>
      </c>
      <c r="I378" s="2">
        <f t="shared" si="50"/>
        <v>41.564901128460356</v>
      </c>
    </row>
    <row r="379" spans="1:9" ht="13.5" x14ac:dyDescent="0.25">
      <c r="A379" s="3">
        <f>TITRES_STAT!B382</f>
        <v>42853</v>
      </c>
      <c r="B379" s="5">
        <f>TITRES_STAT!D382</f>
        <v>2.5834000000000001</v>
      </c>
      <c r="C379" s="2">
        <f t="shared" si="45"/>
        <v>0.10460000000000003</v>
      </c>
      <c r="D379" s="2">
        <f t="shared" si="46"/>
        <v>0.10460000000000003</v>
      </c>
      <c r="E379" s="2">
        <f t="shared" si="47"/>
        <v>0</v>
      </c>
      <c r="F379" s="2">
        <f t="shared" si="52"/>
        <v>2.1362912652755035E-2</v>
      </c>
      <c r="G379" s="2">
        <f t="shared" si="52"/>
        <v>1.9529704720238315E-2</v>
      </c>
      <c r="H379" s="2">
        <f t="shared" si="49"/>
        <v>1.0938676727977867</v>
      </c>
      <c r="I379" s="2">
        <f t="shared" si="50"/>
        <v>52.241490090736313</v>
      </c>
    </row>
    <row r="380" spans="1:9" ht="13.5" x14ac:dyDescent="0.25">
      <c r="A380" s="3">
        <f>TITRES_STAT!B383</f>
        <v>42857</v>
      </c>
      <c r="B380" s="5">
        <f>TITRES_STAT!D383</f>
        <v>2.6076000000000001</v>
      </c>
      <c r="C380" s="2">
        <f t="shared" si="45"/>
        <v>2.4199999999999999E-2</v>
      </c>
      <c r="D380" s="2">
        <f t="shared" si="46"/>
        <v>2.4199999999999999E-2</v>
      </c>
      <c r="E380" s="2">
        <f t="shared" si="47"/>
        <v>0</v>
      </c>
      <c r="F380" s="2">
        <f t="shared" si="52"/>
        <v>2.1565561748986821E-2</v>
      </c>
      <c r="G380" s="2">
        <f t="shared" si="52"/>
        <v>1.8134725811649866E-2</v>
      </c>
      <c r="H380" s="2">
        <f t="shared" si="49"/>
        <v>1.1891859834535223</v>
      </c>
      <c r="I380" s="2">
        <f t="shared" si="50"/>
        <v>54.320920764234806</v>
      </c>
    </row>
    <row r="381" spans="1:9" ht="13.5" x14ac:dyDescent="0.25">
      <c r="A381" s="3">
        <f>TITRES_STAT!B384</f>
        <v>42858</v>
      </c>
      <c r="B381" s="5">
        <f>TITRES_STAT!D384</f>
        <v>2.6076000000000001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2.0025164481202045E-2</v>
      </c>
      <c r="G381" s="2">
        <f t="shared" si="53"/>
        <v>1.6839388253674877E-2</v>
      </c>
      <c r="H381" s="2">
        <f t="shared" si="49"/>
        <v>1.1891859834535221</v>
      </c>
      <c r="I381" s="2">
        <f t="shared" si="50"/>
        <v>54.320920764234806</v>
      </c>
    </row>
    <row r="382" spans="1:9" ht="13.5" x14ac:dyDescent="0.25">
      <c r="A382" s="3">
        <f>TITRES_STAT!B385</f>
        <v>42859</v>
      </c>
      <c r="B382" s="5">
        <f>TITRES_STAT!D385</f>
        <v>2.6236999999999999</v>
      </c>
      <c r="C382" s="2">
        <f t="shared" si="45"/>
        <v>1.6099999999999781E-2</v>
      </c>
      <c r="D382" s="2">
        <f t="shared" si="46"/>
        <v>1.6099999999999781E-2</v>
      </c>
      <c r="E382" s="2">
        <f t="shared" si="47"/>
        <v>0</v>
      </c>
      <c r="F382" s="2">
        <f t="shared" si="53"/>
        <v>1.9744795589687596E-2</v>
      </c>
      <c r="G382" s="2">
        <f t="shared" si="53"/>
        <v>1.5636574806983813E-2</v>
      </c>
      <c r="H382" s="2">
        <f t="shared" si="49"/>
        <v>1.2627315018420093</v>
      </c>
      <c r="I382" s="2">
        <f t="shared" si="50"/>
        <v>55.805626996135622</v>
      </c>
    </row>
    <row r="383" spans="1:9" ht="13.5" x14ac:dyDescent="0.25">
      <c r="A383" s="3">
        <f>TITRES_STAT!B386</f>
        <v>42860</v>
      </c>
      <c r="B383" s="5">
        <f>TITRES_STAT!D386</f>
        <v>2.6316999999999999</v>
      </c>
      <c r="C383" s="2">
        <f t="shared" si="45"/>
        <v>8.0000000000000071E-3</v>
      </c>
      <c r="D383" s="2">
        <f t="shared" si="46"/>
        <v>8.0000000000000071E-3</v>
      </c>
      <c r="E383" s="2">
        <f t="shared" si="47"/>
        <v>0</v>
      </c>
      <c r="F383" s="2">
        <f t="shared" si="53"/>
        <v>1.8905881618995625E-2</v>
      </c>
      <c r="G383" s="2">
        <f t="shared" si="53"/>
        <v>1.451967660648497E-2</v>
      </c>
      <c r="H383" s="2">
        <f t="shared" si="49"/>
        <v>1.3020869631870196</v>
      </c>
      <c r="I383" s="2">
        <f t="shared" si="50"/>
        <v>56.561154465876669</v>
      </c>
    </row>
    <row r="384" spans="1:9" ht="13.5" x14ac:dyDescent="0.25">
      <c r="A384" s="3">
        <f>TITRES_STAT!B387</f>
        <v>42863</v>
      </c>
      <c r="B384" s="5">
        <f>TITRES_STAT!D387</f>
        <v>2.6236999999999999</v>
      </c>
      <c r="C384" s="2">
        <f t="shared" si="45"/>
        <v>-8.0000000000000071E-3</v>
      </c>
      <c r="D384" s="2">
        <f t="shared" si="46"/>
        <v>0</v>
      </c>
      <c r="E384" s="2">
        <f t="shared" si="47"/>
        <v>8.0000000000000071E-3</v>
      </c>
      <c r="F384" s="2">
        <f t="shared" si="53"/>
        <v>1.7555461503353079E-2</v>
      </c>
      <c r="G384" s="2">
        <f t="shared" si="53"/>
        <v>1.4053985420307473E-2</v>
      </c>
      <c r="H384" s="2">
        <f t="shared" si="49"/>
        <v>1.2491447072362909</v>
      </c>
      <c r="I384" s="2">
        <f t="shared" si="50"/>
        <v>55.538654459064034</v>
      </c>
    </row>
    <row r="385" spans="1:9" ht="13.5" x14ac:dyDescent="0.25">
      <c r="A385" s="3">
        <f>TITRES_STAT!B388</f>
        <v>42864</v>
      </c>
      <c r="B385" s="5">
        <f>TITRES_STAT!D388</f>
        <v>2.6156000000000001</v>
      </c>
      <c r="C385" s="2">
        <f t="shared" si="45"/>
        <v>-8.099999999999774E-3</v>
      </c>
      <c r="D385" s="2">
        <f t="shared" si="46"/>
        <v>0</v>
      </c>
      <c r="E385" s="2">
        <f t="shared" si="47"/>
        <v>8.099999999999774E-3</v>
      </c>
      <c r="F385" s="2">
        <f t="shared" si="53"/>
        <v>1.630149996739929E-2</v>
      </c>
      <c r="G385" s="2">
        <f t="shared" si="53"/>
        <v>1.3628700747428351E-2</v>
      </c>
      <c r="H385" s="2">
        <f t="shared" si="49"/>
        <v>1.1961154822828786</v>
      </c>
      <c r="I385" s="2">
        <f t="shared" si="50"/>
        <v>54.465053952422728</v>
      </c>
    </row>
    <row r="386" spans="1:9" ht="13.5" x14ac:dyDescent="0.25">
      <c r="A386" s="3">
        <f>TITRES_STAT!B389</f>
        <v>42865</v>
      </c>
      <c r="B386" s="5">
        <f>TITRES_STAT!D389</f>
        <v>2.5592999999999999</v>
      </c>
      <c r="C386" s="2">
        <f t="shared" si="45"/>
        <v>-5.6300000000000239E-2</v>
      </c>
      <c r="D386" s="2">
        <f t="shared" si="46"/>
        <v>0</v>
      </c>
      <c r="E386" s="2">
        <f t="shared" si="47"/>
        <v>5.6300000000000239E-2</v>
      </c>
      <c r="F386" s="2">
        <f t="shared" si="53"/>
        <v>1.5137107112585054E-2</v>
      </c>
      <c r="G386" s="2">
        <f t="shared" si="53"/>
        <v>1.6676650694040628E-2</v>
      </c>
      <c r="H386" s="2">
        <f t="shared" si="49"/>
        <v>0.90768268702745403</v>
      </c>
      <c r="I386" s="2">
        <f t="shared" si="50"/>
        <v>47.580380804409494</v>
      </c>
    </row>
    <row r="387" spans="1:9" ht="13.5" x14ac:dyDescent="0.25">
      <c r="A387" s="3">
        <f>TITRES_STAT!B390</f>
        <v>42866</v>
      </c>
      <c r="B387" s="5">
        <f>TITRES_STAT!D390</f>
        <v>2.5592999999999999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1.4055885175971837E-2</v>
      </c>
      <c r="G387" s="2">
        <f t="shared" si="53"/>
        <v>1.5485461358752011E-2</v>
      </c>
      <c r="H387" s="2">
        <f t="shared" si="49"/>
        <v>0.90768268702745414</v>
      </c>
      <c r="I387" s="2">
        <f t="shared" si="50"/>
        <v>47.580380804409501</v>
      </c>
    </row>
    <row r="388" spans="1:9" ht="13.5" x14ac:dyDescent="0.25">
      <c r="A388" s="3">
        <f>TITRES_STAT!B391</f>
        <v>42867</v>
      </c>
      <c r="B388" s="5">
        <f>TITRES_STAT!D391</f>
        <v>2.6156000000000001</v>
      </c>
      <c r="C388" s="2">
        <f t="shared" si="54"/>
        <v>5.6300000000000239E-2</v>
      </c>
      <c r="D388" s="2">
        <f t="shared" si="55"/>
        <v>5.6300000000000239E-2</v>
      </c>
      <c r="E388" s="2">
        <f t="shared" si="56"/>
        <v>0</v>
      </c>
      <c r="F388" s="2">
        <f t="shared" si="53"/>
        <v>1.7073321949116722E-2</v>
      </c>
      <c r="G388" s="2">
        <f t="shared" si="53"/>
        <v>1.437935697598401E-2</v>
      </c>
      <c r="H388" s="2">
        <f t="shared" si="49"/>
        <v>1.1873494745023783</v>
      </c>
      <c r="I388" s="2">
        <f t="shared" si="50"/>
        <v>54.282568393534831</v>
      </c>
    </row>
    <row r="389" spans="1:9" ht="13.5" x14ac:dyDescent="0.25">
      <c r="A389" s="3">
        <f>TITRES_STAT!B392</f>
        <v>42870</v>
      </c>
      <c r="B389" s="5">
        <f>TITRES_STAT!D392</f>
        <v>2.6156000000000001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1.5853798952751241E-2</v>
      </c>
      <c r="G389" s="2">
        <f t="shared" si="53"/>
        <v>1.335226004912801E-2</v>
      </c>
      <c r="H389" s="2">
        <f t="shared" si="49"/>
        <v>1.1873494745023783</v>
      </c>
      <c r="I389" s="2">
        <f t="shared" si="50"/>
        <v>54.282568393534831</v>
      </c>
    </row>
    <row r="390" spans="1:9" ht="13.5" x14ac:dyDescent="0.25">
      <c r="A390" s="3">
        <f>TITRES_STAT!B393</f>
        <v>42871</v>
      </c>
      <c r="B390" s="5">
        <f>TITRES_STAT!D393</f>
        <v>2.6156000000000001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1.4721384741840439E-2</v>
      </c>
      <c r="G390" s="2">
        <f t="shared" si="53"/>
        <v>1.2398527188476009E-2</v>
      </c>
      <c r="H390" s="2">
        <f t="shared" si="49"/>
        <v>1.1873494745023783</v>
      </c>
      <c r="I390" s="2">
        <f t="shared" si="50"/>
        <v>54.282568393534831</v>
      </c>
    </row>
    <row r="391" spans="1:9" ht="13.5" x14ac:dyDescent="0.25">
      <c r="A391" s="3">
        <f>TITRES_STAT!B394</f>
        <v>42872</v>
      </c>
      <c r="B391" s="5">
        <f>TITRES_STAT!D394</f>
        <v>2.5432000000000001</v>
      </c>
      <c r="C391" s="2">
        <f t="shared" si="54"/>
        <v>-7.240000000000002E-2</v>
      </c>
      <c r="D391" s="2">
        <f t="shared" si="55"/>
        <v>0</v>
      </c>
      <c r="E391" s="2">
        <f t="shared" si="56"/>
        <v>7.240000000000002E-2</v>
      </c>
      <c r="F391" s="2">
        <f t="shared" si="53"/>
        <v>1.3669857260280407E-2</v>
      </c>
      <c r="G391" s="2">
        <f t="shared" si="53"/>
        <v>1.668434667501344E-2</v>
      </c>
      <c r="H391" s="2">
        <f t="shared" si="49"/>
        <v>0.81932229811266466</v>
      </c>
      <c r="I391" s="2">
        <f t="shared" si="50"/>
        <v>45.034477891169487</v>
      </c>
    </row>
    <row r="392" spans="1:9" ht="13.5" x14ac:dyDescent="0.25">
      <c r="A392" s="3">
        <f>TITRES_STAT!B395</f>
        <v>42873</v>
      </c>
      <c r="B392" s="5">
        <f>TITRES_STAT!D395</f>
        <v>2.5110000000000001</v>
      </c>
      <c r="C392" s="2">
        <f t="shared" si="54"/>
        <v>-3.2200000000000006E-2</v>
      </c>
      <c r="D392" s="2">
        <f t="shared" si="55"/>
        <v>0</v>
      </c>
      <c r="E392" s="2">
        <f t="shared" si="56"/>
        <v>3.2200000000000006E-2</v>
      </c>
      <c r="F392" s="2">
        <f t="shared" si="53"/>
        <v>1.2693438884546092E-2</v>
      </c>
      <c r="G392" s="2">
        <f t="shared" si="53"/>
        <v>1.7792607626798195E-2</v>
      </c>
      <c r="H392" s="2">
        <f t="shared" si="49"/>
        <v>0.71341082492191699</v>
      </c>
      <c r="I392" s="2">
        <f t="shared" si="50"/>
        <v>41.636880924598358</v>
      </c>
    </row>
    <row r="393" spans="1:9" ht="13.5" x14ac:dyDescent="0.25">
      <c r="A393" s="3">
        <f>TITRES_STAT!B396</f>
        <v>42874</v>
      </c>
      <c r="B393" s="5">
        <f>TITRES_STAT!D396</f>
        <v>2.6156000000000001</v>
      </c>
      <c r="C393" s="2">
        <f t="shared" si="54"/>
        <v>0.10460000000000003</v>
      </c>
      <c r="D393" s="2">
        <f t="shared" si="55"/>
        <v>0.10460000000000003</v>
      </c>
      <c r="E393" s="2">
        <f t="shared" si="56"/>
        <v>0</v>
      </c>
      <c r="F393" s="2">
        <f t="shared" si="53"/>
        <v>1.9258193249935659E-2</v>
      </c>
      <c r="G393" s="2">
        <f t="shared" si="53"/>
        <v>1.6521707082026896E-2</v>
      </c>
      <c r="H393" s="2">
        <f t="shared" si="49"/>
        <v>1.165629747236328</v>
      </c>
      <c r="I393" s="2">
        <f t="shared" si="50"/>
        <v>53.824055045598094</v>
      </c>
    </row>
    <row r="394" spans="1:9" ht="13.5" x14ac:dyDescent="0.25">
      <c r="A394" s="3">
        <f>TITRES_STAT!B397</f>
        <v>42877</v>
      </c>
      <c r="B394" s="5">
        <f>TITRES_STAT!D397</f>
        <v>2.5994999999999999</v>
      </c>
      <c r="C394" s="2">
        <f t="shared" si="54"/>
        <v>-1.6100000000000225E-2</v>
      </c>
      <c r="D394" s="2">
        <f t="shared" si="55"/>
        <v>0</v>
      </c>
      <c r="E394" s="2">
        <f t="shared" si="56"/>
        <v>1.6100000000000225E-2</v>
      </c>
      <c r="F394" s="2">
        <f t="shared" si="53"/>
        <v>1.7882608017797397E-2</v>
      </c>
      <c r="G394" s="2">
        <f t="shared" si="53"/>
        <v>1.6491585147596417E-2</v>
      </c>
      <c r="H394" s="2">
        <f t="shared" si="49"/>
        <v>1.0843474328120433</v>
      </c>
      <c r="I394" s="2">
        <f t="shared" si="50"/>
        <v>52.023353484266494</v>
      </c>
    </row>
    <row r="395" spans="1:9" ht="13.5" x14ac:dyDescent="0.25">
      <c r="A395" s="3">
        <f>TITRES_STAT!B398</f>
        <v>42878</v>
      </c>
      <c r="B395" s="5">
        <f>TITRES_STAT!D398</f>
        <v>2.5270999999999999</v>
      </c>
      <c r="C395" s="2">
        <f t="shared" si="54"/>
        <v>-7.240000000000002E-2</v>
      </c>
      <c r="D395" s="2">
        <f t="shared" si="55"/>
        <v>0</v>
      </c>
      <c r="E395" s="2">
        <f t="shared" si="56"/>
        <v>7.240000000000002E-2</v>
      </c>
      <c r="F395" s="2">
        <f t="shared" si="53"/>
        <v>1.660527887366901E-2</v>
      </c>
      <c r="G395" s="2">
        <f t="shared" si="53"/>
        <v>2.0485043351339532E-2</v>
      </c>
      <c r="H395" s="2">
        <f t="shared" si="49"/>
        <v>0.81060501502835136</v>
      </c>
      <c r="I395" s="2">
        <f t="shared" si="50"/>
        <v>44.769842583014075</v>
      </c>
    </row>
    <row r="396" spans="1:9" ht="13.5" x14ac:dyDescent="0.25">
      <c r="A396" s="3">
        <f>TITRES_STAT!B399</f>
        <v>42879</v>
      </c>
      <c r="B396" s="5">
        <f>TITRES_STAT!D399</f>
        <v>2.5190999999999999</v>
      </c>
      <c r="C396" s="2">
        <f t="shared" si="54"/>
        <v>-8.0000000000000071E-3</v>
      </c>
      <c r="D396" s="2">
        <f t="shared" si="55"/>
        <v>0</v>
      </c>
      <c r="E396" s="2">
        <f t="shared" si="56"/>
        <v>8.0000000000000071E-3</v>
      </c>
      <c r="F396" s="2">
        <f t="shared" si="53"/>
        <v>1.5419187525549796E-2</v>
      </c>
      <c r="G396" s="2">
        <f t="shared" si="53"/>
        <v>1.9593254540529566E-2</v>
      </c>
      <c r="H396" s="2">
        <f t="shared" si="49"/>
        <v>0.78696407958435299</v>
      </c>
      <c r="I396" s="2">
        <f t="shared" si="50"/>
        <v>44.039166123999564</v>
      </c>
    </row>
    <row r="397" spans="1:9" ht="13.5" x14ac:dyDescent="0.25">
      <c r="A397" s="3">
        <f>TITRES_STAT!B400</f>
        <v>42880</v>
      </c>
      <c r="B397" s="5">
        <f>TITRES_STAT!D400</f>
        <v>2.4466000000000001</v>
      </c>
      <c r="C397" s="2">
        <f t="shared" si="54"/>
        <v>-7.2499999999999787E-2</v>
      </c>
      <c r="D397" s="2">
        <f t="shared" si="55"/>
        <v>0</v>
      </c>
      <c r="E397" s="2">
        <f t="shared" si="56"/>
        <v>7.2499999999999787E-2</v>
      </c>
      <c r="F397" s="2">
        <f t="shared" ref="F397:G412" si="57">((F396*13)+D397)/14</f>
        <v>1.4317816988010523E-2</v>
      </c>
      <c r="G397" s="2">
        <f t="shared" si="57"/>
        <v>2.3372307787634581E-2</v>
      </c>
      <c r="H397" s="2">
        <f t="shared" si="49"/>
        <v>0.61259748579836637</v>
      </c>
      <c r="I397" s="2">
        <f t="shared" si="50"/>
        <v>37.988245125849311</v>
      </c>
    </row>
    <row r="398" spans="1:9" ht="13.5" x14ac:dyDescent="0.25">
      <c r="A398" s="3">
        <f>TITRES_STAT!B401</f>
        <v>42881</v>
      </c>
      <c r="B398" s="5">
        <f>TITRES_STAT!D401</f>
        <v>2.4466000000000001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1.3295115774581199E-2</v>
      </c>
      <c r="G398" s="2">
        <f t="shared" si="57"/>
        <v>2.1702857231374967E-2</v>
      </c>
      <c r="H398" s="2">
        <f t="shared" si="49"/>
        <v>0.61259748579836637</v>
      </c>
      <c r="I398" s="2">
        <f t="shared" si="50"/>
        <v>37.988245125849311</v>
      </c>
    </row>
    <row r="399" spans="1:9" ht="13.5" x14ac:dyDescent="0.25">
      <c r="A399" s="3">
        <f>TITRES_STAT!B402</f>
        <v>42884</v>
      </c>
      <c r="B399" s="5">
        <f>TITRES_STAT!D402</f>
        <v>2.4386000000000001</v>
      </c>
      <c r="C399" s="2">
        <f t="shared" si="54"/>
        <v>-8.0000000000000071E-3</v>
      </c>
      <c r="D399" s="2">
        <f t="shared" si="55"/>
        <v>0</v>
      </c>
      <c r="E399" s="2">
        <f t="shared" si="56"/>
        <v>8.0000000000000071E-3</v>
      </c>
      <c r="F399" s="2">
        <f t="shared" si="57"/>
        <v>1.23454646478254E-2</v>
      </c>
      <c r="G399" s="2">
        <f t="shared" si="57"/>
        <v>2.0724081714848186E-2</v>
      </c>
      <c r="H399" s="2">
        <f t="shared" si="49"/>
        <v>0.59570623285953572</v>
      </c>
      <c r="I399" s="2">
        <f t="shared" si="50"/>
        <v>37.331823401605625</v>
      </c>
    </row>
    <row r="400" spans="1:9" ht="13.5" x14ac:dyDescent="0.25">
      <c r="A400" s="3">
        <f>TITRES_STAT!B403</f>
        <v>42885</v>
      </c>
      <c r="B400" s="5">
        <f>TITRES_STAT!D403</f>
        <v>2.5110000000000001</v>
      </c>
      <c r="C400" s="2">
        <f t="shared" si="54"/>
        <v>7.240000000000002E-2</v>
      </c>
      <c r="D400" s="2">
        <f t="shared" si="55"/>
        <v>7.240000000000002E-2</v>
      </c>
      <c r="E400" s="2">
        <f t="shared" si="56"/>
        <v>0</v>
      </c>
      <c r="F400" s="2">
        <f t="shared" si="57"/>
        <v>1.6635074315837873E-2</v>
      </c>
      <c r="G400" s="2">
        <f t="shared" si="57"/>
        <v>1.9243790163787602E-2</v>
      </c>
      <c r="H400" s="2">
        <f t="shared" si="49"/>
        <v>0.8644385629989495</v>
      </c>
      <c r="I400" s="2">
        <f t="shared" si="50"/>
        <v>46.364550710027153</v>
      </c>
    </row>
    <row r="401" spans="1:9" ht="13.5" x14ac:dyDescent="0.25">
      <c r="A401" s="3">
        <f>TITRES_STAT!B404</f>
        <v>42886</v>
      </c>
      <c r="B401" s="5">
        <f>TITRES_STAT!D404</f>
        <v>2.5110000000000001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1.5446854721849453E-2</v>
      </c>
      <c r="G401" s="2">
        <f t="shared" si="57"/>
        <v>1.786923372351706E-2</v>
      </c>
      <c r="H401" s="2">
        <f t="shared" ref="H401:H464" si="58">F401/G401</f>
        <v>0.86443856299894939</v>
      </c>
      <c r="I401" s="2">
        <f t="shared" ref="I401:I464" si="59">IF(G401=0,100,100-(100/(1+H401)))</f>
        <v>46.364550710027153</v>
      </c>
    </row>
    <row r="402" spans="1:9" ht="13.5" x14ac:dyDescent="0.25">
      <c r="A402" s="3">
        <f>TITRES_STAT!B405</f>
        <v>42887</v>
      </c>
      <c r="B402" s="5">
        <f>TITRES_STAT!D405</f>
        <v>2.4546999999999999</v>
      </c>
      <c r="C402" s="2">
        <f t="shared" si="54"/>
        <v>-5.6300000000000239E-2</v>
      </c>
      <c r="D402" s="2">
        <f t="shared" si="55"/>
        <v>0</v>
      </c>
      <c r="E402" s="2">
        <f t="shared" si="56"/>
        <v>5.6300000000000239E-2</v>
      </c>
      <c r="F402" s="2">
        <f t="shared" si="57"/>
        <v>1.4343507956003063E-2</v>
      </c>
      <c r="G402" s="2">
        <f t="shared" si="57"/>
        <v>2.0614288457551571E-2</v>
      </c>
      <c r="H402" s="2">
        <f t="shared" si="58"/>
        <v>0.69580417415516704</v>
      </c>
      <c r="I402" s="2">
        <f t="shared" si="59"/>
        <v>41.030927082238719</v>
      </c>
    </row>
    <row r="403" spans="1:9" ht="13.5" x14ac:dyDescent="0.25">
      <c r="A403" s="3">
        <f>TITRES_STAT!B406</f>
        <v>42888</v>
      </c>
      <c r="B403" s="5">
        <f>TITRES_STAT!D406</f>
        <v>2.5270999999999999</v>
      </c>
      <c r="C403" s="2">
        <f t="shared" si="54"/>
        <v>7.240000000000002E-2</v>
      </c>
      <c r="D403" s="2">
        <f t="shared" si="55"/>
        <v>7.240000000000002E-2</v>
      </c>
      <c r="E403" s="2">
        <f t="shared" si="56"/>
        <v>0</v>
      </c>
      <c r="F403" s="2">
        <f t="shared" si="57"/>
        <v>1.8490400244859991E-2</v>
      </c>
      <c r="G403" s="2">
        <f t="shared" si="57"/>
        <v>1.9141839282012175E-2</v>
      </c>
      <c r="H403" s="2">
        <f t="shared" si="58"/>
        <v>0.9659677929819237</v>
      </c>
      <c r="I403" s="2">
        <f t="shared" si="59"/>
        <v>49.134466822407674</v>
      </c>
    </row>
    <row r="404" spans="1:9" ht="13.5" x14ac:dyDescent="0.25">
      <c r="A404" s="3">
        <f>TITRES_STAT!B407</f>
        <v>42891</v>
      </c>
      <c r="B404" s="5">
        <f>TITRES_STAT!D407</f>
        <v>2.5270999999999999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1.7169657370227135E-2</v>
      </c>
      <c r="G404" s="2">
        <f t="shared" si="57"/>
        <v>1.7774565047582732E-2</v>
      </c>
      <c r="H404" s="2">
        <f t="shared" si="58"/>
        <v>0.96596779298192381</v>
      </c>
      <c r="I404" s="2">
        <f t="shared" si="59"/>
        <v>49.134466822407674</v>
      </c>
    </row>
    <row r="405" spans="1:9" ht="13.5" x14ac:dyDescent="0.25">
      <c r="A405" s="3">
        <f>TITRES_STAT!B408</f>
        <v>42892</v>
      </c>
      <c r="B405" s="5">
        <f>TITRES_STAT!D408</f>
        <v>2.5270999999999999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1.5943253272353769E-2</v>
      </c>
      <c r="G405" s="2">
        <f t="shared" si="57"/>
        <v>1.6504953258469679E-2</v>
      </c>
      <c r="H405" s="2">
        <f t="shared" si="58"/>
        <v>0.96596779298192392</v>
      </c>
      <c r="I405" s="2">
        <f t="shared" si="59"/>
        <v>49.134466822407681</v>
      </c>
    </row>
    <row r="406" spans="1:9" ht="13.5" x14ac:dyDescent="0.25">
      <c r="A406" s="3">
        <f>TITRES_STAT!B409</f>
        <v>42893</v>
      </c>
      <c r="B406" s="5">
        <f>TITRES_STAT!D409</f>
        <v>2.5270999999999999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1.4804449467185643E-2</v>
      </c>
      <c r="G406" s="2">
        <f t="shared" si="57"/>
        <v>1.5326028025721845E-2</v>
      </c>
      <c r="H406" s="2">
        <f t="shared" si="58"/>
        <v>0.96596779298192392</v>
      </c>
      <c r="I406" s="2">
        <f t="shared" si="59"/>
        <v>49.134466822407681</v>
      </c>
    </row>
    <row r="407" spans="1:9" ht="13.5" x14ac:dyDescent="0.25">
      <c r="A407" s="3">
        <f>TITRES_STAT!B410</f>
        <v>42894</v>
      </c>
      <c r="B407" s="5">
        <f>TITRES_STAT!D410</f>
        <v>2.4466000000000001</v>
      </c>
      <c r="C407" s="2">
        <f t="shared" si="54"/>
        <v>-8.0499999999999794E-2</v>
      </c>
      <c r="D407" s="2">
        <f t="shared" si="55"/>
        <v>0</v>
      </c>
      <c r="E407" s="2">
        <f t="shared" si="56"/>
        <v>8.0499999999999794E-2</v>
      </c>
      <c r="F407" s="2">
        <f t="shared" si="57"/>
        <v>1.3746988790958098E-2</v>
      </c>
      <c r="G407" s="2">
        <f t="shared" si="57"/>
        <v>1.9981311738170273E-2</v>
      </c>
      <c r="H407" s="2">
        <f t="shared" si="58"/>
        <v>0.68799230856787263</v>
      </c>
      <c r="I407" s="2">
        <f t="shared" si="59"/>
        <v>40.758023900688229</v>
      </c>
    </row>
    <row r="408" spans="1:9" ht="13.5" x14ac:dyDescent="0.25">
      <c r="A408" s="3">
        <f>TITRES_STAT!B411</f>
        <v>42895</v>
      </c>
      <c r="B408" s="5">
        <f>TITRES_STAT!D411</f>
        <v>2.4144000000000001</v>
      </c>
      <c r="C408" s="2">
        <f t="shared" si="54"/>
        <v>-3.2200000000000006E-2</v>
      </c>
      <c r="D408" s="2">
        <f t="shared" si="55"/>
        <v>0</v>
      </c>
      <c r="E408" s="2">
        <f t="shared" si="56"/>
        <v>3.2200000000000006E-2</v>
      </c>
      <c r="F408" s="2">
        <f t="shared" si="57"/>
        <v>1.2765061020175375E-2</v>
      </c>
      <c r="G408" s="2">
        <f t="shared" si="57"/>
        <v>2.0854075185443827E-2</v>
      </c>
      <c r="H408" s="2">
        <f t="shared" si="58"/>
        <v>0.61211350331590852</v>
      </c>
      <c r="I408" s="2">
        <f t="shared" si="59"/>
        <v>37.969628196579848</v>
      </c>
    </row>
    <row r="409" spans="1:9" ht="13.5" x14ac:dyDescent="0.25">
      <c r="A409" s="3">
        <f>TITRES_STAT!B412</f>
        <v>42898</v>
      </c>
      <c r="B409" s="5">
        <f>TITRES_STAT!D412</f>
        <v>2.4868999999999999</v>
      </c>
      <c r="C409" s="2">
        <f t="shared" si="54"/>
        <v>7.2499999999999787E-2</v>
      </c>
      <c r="D409" s="2">
        <f t="shared" si="55"/>
        <v>7.2499999999999787E-2</v>
      </c>
      <c r="E409" s="2">
        <f t="shared" si="56"/>
        <v>0</v>
      </c>
      <c r="F409" s="2">
        <f t="shared" si="57"/>
        <v>1.703184237587712E-2</v>
      </c>
      <c r="G409" s="2">
        <f t="shared" si="57"/>
        <v>1.9364498386483551E-2</v>
      </c>
      <c r="H409" s="2">
        <f t="shared" si="58"/>
        <v>0.87953955924649052</v>
      </c>
      <c r="I409" s="2">
        <f t="shared" si="59"/>
        <v>46.795480037626817</v>
      </c>
    </row>
    <row r="410" spans="1:9" ht="13.5" x14ac:dyDescent="0.25">
      <c r="A410" s="3">
        <f>TITRES_STAT!B413</f>
        <v>42899</v>
      </c>
      <c r="B410" s="5">
        <f>TITRES_STAT!D413</f>
        <v>2.4466000000000001</v>
      </c>
      <c r="C410" s="2">
        <f t="shared" si="54"/>
        <v>-4.029999999999978E-2</v>
      </c>
      <c r="D410" s="2">
        <f t="shared" si="55"/>
        <v>0</v>
      </c>
      <c r="E410" s="2">
        <f t="shared" si="56"/>
        <v>4.029999999999978E-2</v>
      </c>
      <c r="F410" s="2">
        <f t="shared" si="57"/>
        <v>1.5815282206171611E-2</v>
      </c>
      <c r="G410" s="2">
        <f t="shared" si="57"/>
        <v>2.0859891358877565E-2</v>
      </c>
      <c r="H410" s="2">
        <f t="shared" si="58"/>
        <v>0.75816704574738514</v>
      </c>
      <c r="I410" s="2">
        <f t="shared" si="59"/>
        <v>43.122583123214746</v>
      </c>
    </row>
    <row r="411" spans="1:9" ht="13.5" x14ac:dyDescent="0.25">
      <c r="A411" s="3">
        <f>TITRES_STAT!B414</f>
        <v>42900</v>
      </c>
      <c r="B411" s="5">
        <f>TITRES_STAT!D414</f>
        <v>2.4466000000000001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1.4685619191445067E-2</v>
      </c>
      <c r="G411" s="2">
        <f t="shared" si="57"/>
        <v>1.9369899118957739E-2</v>
      </c>
      <c r="H411" s="2">
        <f t="shared" si="58"/>
        <v>0.75816704574738514</v>
      </c>
      <c r="I411" s="2">
        <f t="shared" si="59"/>
        <v>43.122583123214746</v>
      </c>
    </row>
    <row r="412" spans="1:9" ht="13.5" x14ac:dyDescent="0.25">
      <c r="A412" s="3">
        <f>TITRES_STAT!B415</f>
        <v>42901</v>
      </c>
      <c r="B412" s="5">
        <f>TITRES_STAT!D415</f>
        <v>2.4466000000000001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1.3636646392056135E-2</v>
      </c>
      <c r="G412" s="2">
        <f t="shared" si="57"/>
        <v>1.7986334896175044E-2</v>
      </c>
      <c r="H412" s="2">
        <f t="shared" si="58"/>
        <v>0.75816704574738514</v>
      </c>
      <c r="I412" s="2">
        <f t="shared" si="59"/>
        <v>43.122583123214746</v>
      </c>
    </row>
    <row r="413" spans="1:9" ht="13.5" x14ac:dyDescent="0.25">
      <c r="A413" s="3">
        <f>TITRES_STAT!B416</f>
        <v>42902</v>
      </c>
      <c r="B413" s="5">
        <f>TITRES_STAT!D416</f>
        <v>2.5190999999999999</v>
      </c>
      <c r="C413" s="2">
        <f t="shared" si="54"/>
        <v>7.2499999999999787E-2</v>
      </c>
      <c r="D413" s="2">
        <f t="shared" si="55"/>
        <v>7.2499999999999787E-2</v>
      </c>
      <c r="E413" s="2">
        <f t="shared" si="56"/>
        <v>0</v>
      </c>
      <c r="F413" s="2">
        <f t="shared" ref="F413:G428" si="60">((F412*13)+D413)/14</f>
        <v>1.7841171649766396E-2</v>
      </c>
      <c r="G413" s="2">
        <f t="shared" si="60"/>
        <v>1.6701596689305397E-2</v>
      </c>
      <c r="H413" s="2">
        <f t="shared" si="58"/>
        <v>1.0682314979615517</v>
      </c>
      <c r="I413" s="2">
        <f t="shared" si="59"/>
        <v>51.649513075030548</v>
      </c>
    </row>
    <row r="414" spans="1:9" ht="13.5" x14ac:dyDescent="0.25">
      <c r="A414" s="3">
        <f>TITRES_STAT!B417</f>
        <v>42905</v>
      </c>
      <c r="B414" s="5">
        <f>TITRES_STAT!D417</f>
        <v>2.5754000000000001</v>
      </c>
      <c r="C414" s="2">
        <f t="shared" si="54"/>
        <v>5.6300000000000239E-2</v>
      </c>
      <c r="D414" s="2">
        <f t="shared" si="55"/>
        <v>5.6300000000000239E-2</v>
      </c>
      <c r="E414" s="2">
        <f t="shared" si="56"/>
        <v>0</v>
      </c>
      <c r="F414" s="2">
        <f t="shared" si="60"/>
        <v>2.0588230817640243E-2</v>
      </c>
      <c r="G414" s="2">
        <f t="shared" si="60"/>
        <v>1.5508625497212155E-2</v>
      </c>
      <c r="H414" s="2">
        <f t="shared" si="58"/>
        <v>1.3275342048424086</v>
      </c>
      <c r="I414" s="2">
        <f t="shared" si="59"/>
        <v>57.036077153258965</v>
      </c>
    </row>
    <row r="415" spans="1:9" ht="13.5" x14ac:dyDescent="0.25">
      <c r="A415" s="3">
        <f>TITRES_STAT!B418</f>
        <v>42906</v>
      </c>
      <c r="B415" s="5">
        <f>TITRES_STAT!D418</f>
        <v>2.5914999999999999</v>
      </c>
      <c r="C415" s="2">
        <f t="shared" si="54"/>
        <v>1.6099999999999781E-2</v>
      </c>
      <c r="D415" s="2">
        <f t="shared" si="55"/>
        <v>1.6099999999999781E-2</v>
      </c>
      <c r="E415" s="2">
        <f t="shared" si="56"/>
        <v>0</v>
      </c>
      <c r="F415" s="2">
        <f t="shared" si="60"/>
        <v>2.0267642902094495E-2</v>
      </c>
      <c r="G415" s="2">
        <f t="shared" si="60"/>
        <v>1.4400866533125571E-2</v>
      </c>
      <c r="H415" s="2">
        <f t="shared" si="58"/>
        <v>1.4073905105275353</v>
      </c>
      <c r="I415" s="2">
        <f t="shared" si="59"/>
        <v>58.461246913328225</v>
      </c>
    </row>
    <row r="416" spans="1:9" ht="13.5" x14ac:dyDescent="0.25">
      <c r="A416" s="3">
        <f>TITRES_STAT!B419</f>
        <v>42907</v>
      </c>
      <c r="B416" s="5">
        <f>TITRES_STAT!D419</f>
        <v>2.5914999999999999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1.8819954123373457E-2</v>
      </c>
      <c r="G416" s="2">
        <f t="shared" si="60"/>
        <v>1.3372233209330887E-2</v>
      </c>
      <c r="H416" s="2">
        <f t="shared" si="58"/>
        <v>1.4073905105275353</v>
      </c>
      <c r="I416" s="2">
        <f t="shared" si="59"/>
        <v>58.461246913328225</v>
      </c>
    </row>
    <row r="417" spans="1:9" ht="13.5" x14ac:dyDescent="0.25">
      <c r="A417" s="3">
        <f>TITRES_STAT!B420</f>
        <v>42908</v>
      </c>
      <c r="B417" s="5">
        <f>TITRES_STAT!D420</f>
        <v>2.5754000000000001</v>
      </c>
      <c r="C417" s="2">
        <f t="shared" si="54"/>
        <v>-1.6099999999999781E-2</v>
      </c>
      <c r="D417" s="2">
        <f t="shared" si="55"/>
        <v>0</v>
      </c>
      <c r="E417" s="2">
        <f t="shared" si="56"/>
        <v>1.6099999999999781E-2</v>
      </c>
      <c r="F417" s="2">
        <f t="shared" si="60"/>
        <v>1.7475671685989638E-2</v>
      </c>
      <c r="G417" s="2">
        <f t="shared" si="60"/>
        <v>1.3567073694378665E-2</v>
      </c>
      <c r="H417" s="2">
        <f t="shared" si="58"/>
        <v>1.2880944026441346</v>
      </c>
      <c r="I417" s="2">
        <f t="shared" si="59"/>
        <v>56.295509536477411</v>
      </c>
    </row>
    <row r="418" spans="1:9" ht="13.5" x14ac:dyDescent="0.25">
      <c r="A418" s="3">
        <f>TITRES_STAT!B421</f>
        <v>42909</v>
      </c>
      <c r="B418" s="5">
        <f>TITRES_STAT!D421</f>
        <v>2.5030000000000001</v>
      </c>
      <c r="C418" s="2">
        <f t="shared" si="54"/>
        <v>-7.240000000000002E-2</v>
      </c>
      <c r="D418" s="2">
        <f t="shared" si="55"/>
        <v>0</v>
      </c>
      <c r="E418" s="2">
        <f t="shared" si="56"/>
        <v>7.240000000000002E-2</v>
      </c>
      <c r="F418" s="2">
        <f t="shared" si="60"/>
        <v>1.6227409422704665E-2</v>
      </c>
      <c r="G418" s="2">
        <f t="shared" si="60"/>
        <v>1.7769425573351618E-2</v>
      </c>
      <c r="H418" s="2">
        <f t="shared" si="58"/>
        <v>0.91322082167025831</v>
      </c>
      <c r="I418" s="2">
        <f t="shared" si="59"/>
        <v>47.732118076835931</v>
      </c>
    </row>
    <row r="419" spans="1:9" ht="13.5" x14ac:dyDescent="0.25">
      <c r="A419" s="3">
        <f>TITRES_STAT!B422</f>
        <v>42914</v>
      </c>
      <c r="B419" s="5">
        <f>TITRES_STAT!D422</f>
        <v>2.5030000000000001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1.5068308749654331E-2</v>
      </c>
      <c r="G419" s="2">
        <f t="shared" si="60"/>
        <v>1.6500180889540788E-2</v>
      </c>
      <c r="H419" s="2">
        <f t="shared" si="58"/>
        <v>0.9132208216702582</v>
      </c>
      <c r="I419" s="2">
        <f t="shared" si="59"/>
        <v>47.732118076835931</v>
      </c>
    </row>
    <row r="420" spans="1:9" ht="13.5" x14ac:dyDescent="0.25">
      <c r="A420" s="3">
        <f>TITRES_STAT!B423</f>
        <v>42915</v>
      </c>
      <c r="B420" s="5">
        <f>TITRES_STAT!D423</f>
        <v>2.4304999999999999</v>
      </c>
      <c r="C420" s="2">
        <f t="shared" si="54"/>
        <v>-7.2500000000000231E-2</v>
      </c>
      <c r="D420" s="2">
        <f t="shared" si="55"/>
        <v>0</v>
      </c>
      <c r="E420" s="2">
        <f t="shared" si="56"/>
        <v>7.2500000000000231E-2</v>
      </c>
      <c r="F420" s="2">
        <f t="shared" si="60"/>
        <v>1.3992000981821878E-2</v>
      </c>
      <c r="G420" s="2">
        <f t="shared" si="60"/>
        <v>2.0500167968859319E-2</v>
      </c>
      <c r="H420" s="2">
        <f t="shared" si="58"/>
        <v>0.68253104087129235</v>
      </c>
      <c r="I420" s="2">
        <f t="shared" si="59"/>
        <v>40.565732476343868</v>
      </c>
    </row>
    <row r="421" spans="1:9" ht="13.5" x14ac:dyDescent="0.25">
      <c r="A421" s="3">
        <f>TITRES_STAT!B424</f>
        <v>42916</v>
      </c>
      <c r="B421" s="5">
        <f>TITRES_STAT!D424</f>
        <v>2.3982999999999999</v>
      </c>
      <c r="C421" s="2">
        <f t="shared" si="54"/>
        <v>-3.2200000000000006E-2</v>
      </c>
      <c r="D421" s="2">
        <f t="shared" si="55"/>
        <v>0</v>
      </c>
      <c r="E421" s="2">
        <f t="shared" si="56"/>
        <v>3.2200000000000006E-2</v>
      </c>
      <c r="F421" s="2">
        <f t="shared" si="60"/>
        <v>1.2992572340263173E-2</v>
      </c>
      <c r="G421" s="2">
        <f t="shared" si="60"/>
        <v>2.133587025679794E-2</v>
      </c>
      <c r="H421" s="2">
        <f t="shared" si="58"/>
        <v>0.60895441263397898</v>
      </c>
      <c r="I421" s="2">
        <f t="shared" si="59"/>
        <v>37.847835081733294</v>
      </c>
    </row>
    <row r="422" spans="1:9" ht="13.5" x14ac:dyDescent="0.25">
      <c r="A422" s="3">
        <f>TITRES_STAT!B425</f>
        <v>42919</v>
      </c>
      <c r="B422" s="5">
        <f>TITRES_STAT!D425</f>
        <v>2.3982999999999999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1.2064531458815805E-2</v>
      </c>
      <c r="G422" s="2">
        <f t="shared" si="60"/>
        <v>1.9811879524169518E-2</v>
      </c>
      <c r="H422" s="2">
        <f t="shared" si="58"/>
        <v>0.60895441263397898</v>
      </c>
      <c r="I422" s="2">
        <f t="shared" si="59"/>
        <v>37.847835081733294</v>
      </c>
    </row>
    <row r="423" spans="1:9" ht="13.5" x14ac:dyDescent="0.25">
      <c r="A423" s="3">
        <f>TITRES_STAT!B426</f>
        <v>42920</v>
      </c>
      <c r="B423" s="5">
        <f>TITRES_STAT!D426</f>
        <v>2.3822000000000001</v>
      </c>
      <c r="C423" s="2">
        <f t="shared" si="54"/>
        <v>-1.6099999999999781E-2</v>
      </c>
      <c r="D423" s="2">
        <f t="shared" si="55"/>
        <v>0</v>
      </c>
      <c r="E423" s="2">
        <f t="shared" si="56"/>
        <v>1.6099999999999781E-2</v>
      </c>
      <c r="F423" s="2">
        <f t="shared" si="60"/>
        <v>1.1202779211757533E-2</v>
      </c>
      <c r="G423" s="2">
        <f t="shared" si="60"/>
        <v>1.9546745272443107E-2</v>
      </c>
      <c r="H423" s="2">
        <f t="shared" si="58"/>
        <v>0.57312760030444299</v>
      </c>
      <c r="I423" s="2">
        <f t="shared" si="59"/>
        <v>36.432365702154563</v>
      </c>
    </row>
    <row r="424" spans="1:9" ht="13.5" x14ac:dyDescent="0.25">
      <c r="A424" s="3">
        <f>TITRES_STAT!B427</f>
        <v>42921</v>
      </c>
      <c r="B424" s="5">
        <f>TITRES_STAT!D427</f>
        <v>2.4788000000000001</v>
      </c>
      <c r="C424" s="2">
        <f t="shared" si="54"/>
        <v>9.6600000000000019E-2</v>
      </c>
      <c r="D424" s="2">
        <f t="shared" si="55"/>
        <v>9.6600000000000019E-2</v>
      </c>
      <c r="E424" s="2">
        <f t="shared" si="56"/>
        <v>0</v>
      </c>
      <c r="F424" s="2">
        <f t="shared" si="60"/>
        <v>1.7302580696631997E-2</v>
      </c>
      <c r="G424" s="2">
        <f t="shared" si="60"/>
        <v>1.8150549181554315E-2</v>
      </c>
      <c r="H424" s="2">
        <f t="shared" si="58"/>
        <v>0.95328138689136332</v>
      </c>
      <c r="I424" s="2">
        <f t="shared" si="59"/>
        <v>48.804099260296823</v>
      </c>
    </row>
    <row r="425" spans="1:9" ht="13.5" x14ac:dyDescent="0.25">
      <c r="A425" s="3">
        <f>TITRES_STAT!B428</f>
        <v>42922</v>
      </c>
      <c r="B425" s="5">
        <f>TITRES_STAT!D428</f>
        <v>2.4948999999999999</v>
      </c>
      <c r="C425" s="2">
        <f t="shared" si="54"/>
        <v>1.6099999999999781E-2</v>
      </c>
      <c r="D425" s="2">
        <f t="shared" si="55"/>
        <v>1.6099999999999781E-2</v>
      </c>
      <c r="E425" s="2">
        <f t="shared" si="56"/>
        <v>0</v>
      </c>
      <c r="F425" s="2">
        <f t="shared" si="60"/>
        <v>1.7216682075443981E-2</v>
      </c>
      <c r="G425" s="2">
        <f t="shared" si="60"/>
        <v>1.6854081382871863E-2</v>
      </c>
      <c r="H425" s="2">
        <f t="shared" si="58"/>
        <v>1.02151411781722</v>
      </c>
      <c r="I425" s="2">
        <f t="shared" si="59"/>
        <v>50.532128804533166</v>
      </c>
    </row>
    <row r="426" spans="1:9" ht="13.5" x14ac:dyDescent="0.25">
      <c r="A426" s="3">
        <f>TITRES_STAT!B429</f>
        <v>42923</v>
      </c>
      <c r="B426" s="5">
        <f>TITRES_STAT!D429</f>
        <v>2.4868999999999999</v>
      </c>
      <c r="C426" s="2">
        <f t="shared" si="54"/>
        <v>-8.0000000000000071E-3</v>
      </c>
      <c r="D426" s="2">
        <f t="shared" si="55"/>
        <v>0</v>
      </c>
      <c r="E426" s="2">
        <f t="shared" si="56"/>
        <v>8.0000000000000071E-3</v>
      </c>
      <c r="F426" s="2">
        <f t="shared" si="60"/>
        <v>1.5986919070055124E-2</v>
      </c>
      <c r="G426" s="2">
        <f t="shared" si="60"/>
        <v>1.6221646998381016E-2</v>
      </c>
      <c r="H426" s="2">
        <f t="shared" si="58"/>
        <v>0.98552995707838298</v>
      </c>
      <c r="I426" s="2">
        <f t="shared" si="59"/>
        <v>49.635612576127805</v>
      </c>
    </row>
    <row r="427" spans="1:9" ht="13.5" x14ac:dyDescent="0.25">
      <c r="A427" s="3">
        <f>TITRES_STAT!B430</f>
        <v>42926</v>
      </c>
      <c r="B427" s="5">
        <f>TITRES_STAT!D430</f>
        <v>2.5110000000000001</v>
      </c>
      <c r="C427" s="2">
        <f t="shared" si="54"/>
        <v>2.4100000000000232E-2</v>
      </c>
      <c r="D427" s="2">
        <f t="shared" si="55"/>
        <v>2.4100000000000232E-2</v>
      </c>
      <c r="E427" s="2">
        <f t="shared" si="56"/>
        <v>0</v>
      </c>
      <c r="F427" s="2">
        <f t="shared" si="60"/>
        <v>1.6566424850765489E-2</v>
      </c>
      <c r="G427" s="2">
        <f t="shared" si="60"/>
        <v>1.5062957927068087E-2</v>
      </c>
      <c r="H427" s="2">
        <f t="shared" si="58"/>
        <v>1.0998121969786343</v>
      </c>
      <c r="I427" s="2">
        <f t="shared" si="59"/>
        <v>52.376693428161133</v>
      </c>
    </row>
    <row r="428" spans="1:9" ht="13.5" x14ac:dyDescent="0.25">
      <c r="A428" s="3">
        <f>TITRES_STAT!B431</f>
        <v>42927</v>
      </c>
      <c r="B428" s="5">
        <f>TITRES_STAT!D431</f>
        <v>2.5030000000000001</v>
      </c>
      <c r="C428" s="2">
        <f t="shared" si="54"/>
        <v>-8.0000000000000071E-3</v>
      </c>
      <c r="D428" s="2">
        <f t="shared" si="55"/>
        <v>0</v>
      </c>
      <c r="E428" s="2">
        <f t="shared" si="56"/>
        <v>8.0000000000000071E-3</v>
      </c>
      <c r="F428" s="2">
        <f t="shared" si="60"/>
        <v>1.5383108789996524E-2</v>
      </c>
      <c r="G428" s="2">
        <f t="shared" si="60"/>
        <v>1.4558460932277511E-2</v>
      </c>
      <c r="H428" s="2">
        <f t="shared" si="58"/>
        <v>1.0566438898696147</v>
      </c>
      <c r="I428" s="2">
        <f t="shared" si="59"/>
        <v>51.377095231425933</v>
      </c>
    </row>
    <row r="429" spans="1:9" ht="13.5" x14ac:dyDescent="0.25">
      <c r="A429" s="3">
        <f>TITRES_STAT!B432</f>
        <v>42928</v>
      </c>
      <c r="B429" s="5">
        <f>TITRES_STAT!D432</f>
        <v>2.4304999999999999</v>
      </c>
      <c r="C429" s="2">
        <f t="shared" si="54"/>
        <v>-7.2500000000000231E-2</v>
      </c>
      <c r="D429" s="2">
        <f t="shared" si="55"/>
        <v>0</v>
      </c>
      <c r="E429" s="2">
        <f t="shared" si="56"/>
        <v>7.2500000000000231E-2</v>
      </c>
      <c r="F429" s="2">
        <f t="shared" ref="F429:G444" si="61">((F428*13)+D429)/14</f>
        <v>1.4284315304996771E-2</v>
      </c>
      <c r="G429" s="2">
        <f t="shared" si="61"/>
        <v>1.8697142294257705E-2</v>
      </c>
      <c r="H429" s="2">
        <f t="shared" si="58"/>
        <v>0.7639838794714523</v>
      </c>
      <c r="I429" s="2">
        <f t="shared" si="59"/>
        <v>43.310139529187026</v>
      </c>
    </row>
    <row r="430" spans="1:9" ht="13.5" x14ac:dyDescent="0.25">
      <c r="A430" s="3">
        <f>TITRES_STAT!B433</f>
        <v>42929</v>
      </c>
      <c r="B430" s="5">
        <f>TITRES_STAT!D433</f>
        <v>2.4788000000000001</v>
      </c>
      <c r="C430" s="2">
        <f t="shared" si="54"/>
        <v>4.8300000000000232E-2</v>
      </c>
      <c r="D430" s="2">
        <f t="shared" si="55"/>
        <v>4.8300000000000232E-2</v>
      </c>
      <c r="E430" s="2">
        <f t="shared" si="56"/>
        <v>0</v>
      </c>
      <c r="F430" s="2">
        <f t="shared" si="61"/>
        <v>1.671400706892559E-2</v>
      </c>
      <c r="G430" s="2">
        <f t="shared" si="61"/>
        <v>1.7361632130382155E-2</v>
      </c>
      <c r="H430" s="2">
        <f t="shared" si="58"/>
        <v>0.96269791592212994</v>
      </c>
      <c r="I430" s="2">
        <f t="shared" si="59"/>
        <v>49.049724265378238</v>
      </c>
    </row>
    <row r="431" spans="1:9" ht="13.5" x14ac:dyDescent="0.25">
      <c r="A431" s="3">
        <f>TITRES_STAT!B434</f>
        <v>42930</v>
      </c>
      <c r="B431" s="5">
        <f>TITRES_STAT!D434</f>
        <v>2.4708000000000001</v>
      </c>
      <c r="C431" s="2">
        <f t="shared" si="54"/>
        <v>-8.0000000000000071E-3</v>
      </c>
      <c r="D431" s="2">
        <f t="shared" si="55"/>
        <v>0</v>
      </c>
      <c r="E431" s="2">
        <f t="shared" si="56"/>
        <v>8.0000000000000071E-3</v>
      </c>
      <c r="F431" s="2">
        <f t="shared" si="61"/>
        <v>1.552014942114519E-2</v>
      </c>
      <c r="G431" s="2">
        <f t="shared" si="61"/>
        <v>1.6692944121069146E-2</v>
      </c>
      <c r="H431" s="2">
        <f t="shared" si="58"/>
        <v>0.92974308837206843</v>
      </c>
      <c r="I431" s="2">
        <f t="shared" si="59"/>
        <v>48.179630437562544</v>
      </c>
    </row>
    <row r="432" spans="1:9" ht="13.5" x14ac:dyDescent="0.25">
      <c r="A432" s="3">
        <f>TITRES_STAT!B435</f>
        <v>42933</v>
      </c>
      <c r="B432" s="5">
        <f>TITRES_STAT!D435</f>
        <v>2.4626999999999999</v>
      </c>
      <c r="C432" s="2">
        <f t="shared" si="54"/>
        <v>-8.1000000000002181E-3</v>
      </c>
      <c r="D432" s="2">
        <f t="shared" si="55"/>
        <v>0</v>
      </c>
      <c r="E432" s="2">
        <f t="shared" si="56"/>
        <v>8.1000000000002181E-3</v>
      </c>
      <c r="F432" s="2">
        <f t="shared" si="61"/>
        <v>1.4411567319634819E-2</v>
      </c>
      <c r="G432" s="2">
        <f t="shared" si="61"/>
        <v>1.607916239813565E-2</v>
      </c>
      <c r="H432" s="2">
        <f t="shared" si="58"/>
        <v>0.89628843610073949</v>
      </c>
      <c r="I432" s="2">
        <f t="shared" si="59"/>
        <v>47.265406413791183</v>
      </c>
    </row>
    <row r="433" spans="1:9" ht="13.5" x14ac:dyDescent="0.25">
      <c r="A433" s="3">
        <f>TITRES_STAT!B436</f>
        <v>42934</v>
      </c>
      <c r="B433" s="5">
        <f>TITRES_STAT!D436</f>
        <v>2.4626999999999999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1.3382169653946618E-2</v>
      </c>
      <c r="G433" s="2">
        <f t="shared" si="61"/>
        <v>1.4930650798268818E-2</v>
      </c>
      <c r="H433" s="2">
        <f t="shared" si="58"/>
        <v>0.89628843610073961</v>
      </c>
      <c r="I433" s="2">
        <f t="shared" si="59"/>
        <v>47.26540641379119</v>
      </c>
    </row>
    <row r="434" spans="1:9" ht="13.5" x14ac:dyDescent="0.25">
      <c r="A434" s="3">
        <f>TITRES_STAT!B437</f>
        <v>42935</v>
      </c>
      <c r="B434" s="5">
        <f>TITRES_STAT!D437</f>
        <v>2.5270999999999999</v>
      </c>
      <c r="C434" s="2">
        <f t="shared" si="54"/>
        <v>6.4400000000000013E-2</v>
      </c>
      <c r="D434" s="2">
        <f t="shared" si="55"/>
        <v>6.4400000000000013E-2</v>
      </c>
      <c r="E434" s="2">
        <f t="shared" si="56"/>
        <v>0</v>
      </c>
      <c r="F434" s="2">
        <f t="shared" si="61"/>
        <v>1.7026300392950434E-2</v>
      </c>
      <c r="G434" s="2">
        <f t="shared" si="61"/>
        <v>1.3864175741249615E-2</v>
      </c>
      <c r="H434" s="2">
        <f t="shared" si="58"/>
        <v>1.2280788061776118</v>
      </c>
      <c r="I434" s="2">
        <f t="shared" si="59"/>
        <v>55.118284091775308</v>
      </c>
    </row>
    <row r="435" spans="1:9" ht="13.5" x14ac:dyDescent="0.25">
      <c r="A435" s="3">
        <f>TITRES_STAT!B438</f>
        <v>42936</v>
      </c>
      <c r="B435" s="5">
        <f>TITRES_STAT!D438</f>
        <v>2.4948999999999999</v>
      </c>
      <c r="C435" s="2">
        <f t="shared" si="54"/>
        <v>-3.2200000000000006E-2</v>
      </c>
      <c r="D435" s="2">
        <f t="shared" si="55"/>
        <v>0</v>
      </c>
      <c r="E435" s="2">
        <f t="shared" si="56"/>
        <v>3.2200000000000006E-2</v>
      </c>
      <c r="F435" s="2">
        <f t="shared" si="61"/>
        <v>1.5810136079168261E-2</v>
      </c>
      <c r="G435" s="2">
        <f t="shared" si="61"/>
        <v>1.5173877474017499E-2</v>
      </c>
      <c r="H435" s="2">
        <f t="shared" si="58"/>
        <v>1.0419311811526248</v>
      </c>
      <c r="I435" s="2">
        <f t="shared" si="59"/>
        <v>51.026753044854225</v>
      </c>
    </row>
    <row r="436" spans="1:9" ht="13.5" x14ac:dyDescent="0.25">
      <c r="A436" s="3">
        <f>TITRES_STAT!B439</f>
        <v>42937</v>
      </c>
      <c r="B436" s="5">
        <f>TITRES_STAT!D439</f>
        <v>2.4948999999999999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1.4680840644941958E-2</v>
      </c>
      <c r="G436" s="2">
        <f t="shared" si="61"/>
        <v>1.4090029083016249E-2</v>
      </c>
      <c r="H436" s="2">
        <f t="shared" si="58"/>
        <v>1.0419311811526251</v>
      </c>
      <c r="I436" s="2">
        <f t="shared" si="59"/>
        <v>51.026753044854239</v>
      </c>
    </row>
    <row r="437" spans="1:9" ht="13.5" x14ac:dyDescent="0.25">
      <c r="A437" s="3">
        <f>TITRES_STAT!B440</f>
        <v>42940</v>
      </c>
      <c r="B437" s="5">
        <f>TITRES_STAT!D440</f>
        <v>2.5110000000000001</v>
      </c>
      <c r="C437" s="2">
        <f t="shared" si="54"/>
        <v>1.6100000000000225E-2</v>
      </c>
      <c r="D437" s="2">
        <f t="shared" si="55"/>
        <v>1.6100000000000225E-2</v>
      </c>
      <c r="E437" s="2">
        <f t="shared" si="56"/>
        <v>0</v>
      </c>
      <c r="F437" s="2">
        <f t="shared" si="61"/>
        <v>1.4782209170303262E-2</v>
      </c>
      <c r="G437" s="2">
        <f t="shared" si="61"/>
        <v>1.3083598434229375E-2</v>
      </c>
      <c r="H437" s="2">
        <f t="shared" si="58"/>
        <v>1.1298274893266347</v>
      </c>
      <c r="I437" s="2">
        <f t="shared" si="59"/>
        <v>53.047840493590421</v>
      </c>
    </row>
    <row r="438" spans="1:9" ht="13.5" x14ac:dyDescent="0.25">
      <c r="A438" s="3">
        <f>TITRES_STAT!B441</f>
        <v>42942</v>
      </c>
      <c r="B438" s="5">
        <f>TITRES_STAT!D441</f>
        <v>2.4788000000000001</v>
      </c>
      <c r="C438" s="2">
        <f t="shared" si="54"/>
        <v>-3.2200000000000006E-2</v>
      </c>
      <c r="D438" s="2">
        <f t="shared" si="55"/>
        <v>0</v>
      </c>
      <c r="E438" s="2">
        <f t="shared" si="56"/>
        <v>3.2200000000000006E-2</v>
      </c>
      <c r="F438" s="2">
        <f t="shared" si="61"/>
        <v>1.3726337086710172E-2</v>
      </c>
      <c r="G438" s="2">
        <f t="shared" si="61"/>
        <v>1.4449055688927277E-2</v>
      </c>
      <c r="H438" s="2">
        <f t="shared" si="58"/>
        <v>0.94998160310428137</v>
      </c>
      <c r="I438" s="2">
        <f t="shared" si="59"/>
        <v>48.717464902845961</v>
      </c>
    </row>
    <row r="439" spans="1:9" ht="13.5" x14ac:dyDescent="0.25">
      <c r="A439" s="3">
        <f>TITRES_STAT!B442</f>
        <v>42943</v>
      </c>
      <c r="B439" s="5">
        <f>TITRES_STAT!D442</f>
        <v>2.5030000000000001</v>
      </c>
      <c r="C439" s="2">
        <f t="shared" si="54"/>
        <v>2.4199999999999999E-2</v>
      </c>
      <c r="D439" s="2">
        <f t="shared" si="55"/>
        <v>2.4199999999999999E-2</v>
      </c>
      <c r="E439" s="2">
        <f t="shared" si="56"/>
        <v>0</v>
      </c>
      <c r="F439" s="2">
        <f t="shared" si="61"/>
        <v>1.4474455866230874E-2</v>
      </c>
      <c r="G439" s="2">
        <f t="shared" si="61"/>
        <v>1.341698028257533E-2</v>
      </c>
      <c r="H439" s="2">
        <f t="shared" si="58"/>
        <v>1.0788162135878585</v>
      </c>
      <c r="I439" s="2">
        <f t="shared" si="59"/>
        <v>51.89569941471229</v>
      </c>
    </row>
    <row r="440" spans="1:9" ht="13.5" x14ac:dyDescent="0.25">
      <c r="A440" s="3">
        <f>TITRES_STAT!B443</f>
        <v>42944</v>
      </c>
      <c r="B440" s="5">
        <f>TITRES_STAT!D443</f>
        <v>2.4546999999999999</v>
      </c>
      <c r="C440" s="2">
        <f t="shared" si="54"/>
        <v>-4.8300000000000232E-2</v>
      </c>
      <c r="D440" s="2">
        <f t="shared" si="55"/>
        <v>0</v>
      </c>
      <c r="E440" s="2">
        <f t="shared" si="56"/>
        <v>4.8300000000000232E-2</v>
      </c>
      <c r="F440" s="2">
        <f t="shared" si="61"/>
        <v>1.3440566161500097E-2</v>
      </c>
      <c r="G440" s="2">
        <f t="shared" si="61"/>
        <v>1.5908624548105679E-2</v>
      </c>
      <c r="H440" s="2">
        <f t="shared" si="58"/>
        <v>0.84486035363129708</v>
      </c>
      <c r="I440" s="2">
        <f t="shared" si="59"/>
        <v>45.795355294417362</v>
      </c>
    </row>
    <row r="441" spans="1:9" ht="13.5" x14ac:dyDescent="0.25">
      <c r="A441" s="3">
        <f>TITRES_STAT!B444</f>
        <v>42947</v>
      </c>
      <c r="B441" s="5">
        <f>TITRES_STAT!D444</f>
        <v>2.4144000000000001</v>
      </c>
      <c r="C441" s="2">
        <f t="shared" si="54"/>
        <v>-4.029999999999978E-2</v>
      </c>
      <c r="D441" s="2">
        <f t="shared" si="55"/>
        <v>0</v>
      </c>
      <c r="E441" s="2">
        <f t="shared" si="56"/>
        <v>4.029999999999978E-2</v>
      </c>
      <c r="F441" s="2">
        <f t="shared" si="61"/>
        <v>1.2480525721392948E-2</v>
      </c>
      <c r="G441" s="2">
        <f t="shared" si="61"/>
        <v>1.7650865651812401E-2</v>
      </c>
      <c r="H441" s="2">
        <f t="shared" si="58"/>
        <v>0.70707725998194548</v>
      </c>
      <c r="I441" s="2">
        <f t="shared" si="59"/>
        <v>41.42034321220023</v>
      </c>
    </row>
    <row r="442" spans="1:9" ht="13.5" x14ac:dyDescent="0.25">
      <c r="A442" s="3">
        <f>TITRES_STAT!B445</f>
        <v>42948</v>
      </c>
      <c r="B442" s="5">
        <f>TITRES_STAT!D445</f>
        <v>2.4868999999999999</v>
      </c>
      <c r="C442" s="2">
        <f t="shared" si="54"/>
        <v>7.2499999999999787E-2</v>
      </c>
      <c r="D442" s="2">
        <f t="shared" si="55"/>
        <v>7.2499999999999787E-2</v>
      </c>
      <c r="E442" s="2">
        <f t="shared" si="56"/>
        <v>0</v>
      </c>
      <c r="F442" s="2">
        <f t="shared" si="61"/>
        <v>1.6767631027007724E-2</v>
      </c>
      <c r="G442" s="2">
        <f t="shared" si="61"/>
        <v>1.6390089533825803E-2</v>
      </c>
      <c r="H442" s="2">
        <f t="shared" si="58"/>
        <v>1.0230347425743314</v>
      </c>
      <c r="I442" s="2">
        <f t="shared" si="59"/>
        <v>50.569311591382245</v>
      </c>
    </row>
    <row r="443" spans="1:9" ht="13.5" x14ac:dyDescent="0.25">
      <c r="A443" s="3">
        <f>TITRES_STAT!B446</f>
        <v>42949</v>
      </c>
      <c r="B443" s="5">
        <f>TITRES_STAT!D446</f>
        <v>2.4948999999999999</v>
      </c>
      <c r="C443" s="2">
        <f t="shared" si="54"/>
        <v>8.0000000000000071E-3</v>
      </c>
      <c r="D443" s="2">
        <f t="shared" si="55"/>
        <v>8.0000000000000071E-3</v>
      </c>
      <c r="E443" s="2">
        <f t="shared" si="56"/>
        <v>0</v>
      </c>
      <c r="F443" s="2">
        <f t="shared" si="61"/>
        <v>1.6141371667935743E-2</v>
      </c>
      <c r="G443" s="2">
        <f t="shared" si="61"/>
        <v>1.5219368852838245E-2</v>
      </c>
      <c r="H443" s="2">
        <f t="shared" si="58"/>
        <v>1.0605808837418087</v>
      </c>
      <c r="I443" s="2">
        <f t="shared" si="59"/>
        <v>51.469995286761069</v>
      </c>
    </row>
    <row r="444" spans="1:9" ht="13.5" x14ac:dyDescent="0.25">
      <c r="A444" s="3">
        <f>TITRES_STAT!B447</f>
        <v>42950</v>
      </c>
      <c r="B444" s="5">
        <f>TITRES_STAT!D447</f>
        <v>2.5270999999999999</v>
      </c>
      <c r="C444" s="2">
        <f t="shared" si="54"/>
        <v>3.2200000000000006E-2</v>
      </c>
      <c r="D444" s="2">
        <f t="shared" si="55"/>
        <v>3.2200000000000006E-2</v>
      </c>
      <c r="E444" s="2">
        <f t="shared" si="56"/>
        <v>0</v>
      </c>
      <c r="F444" s="2">
        <f t="shared" si="61"/>
        <v>1.7288416548797477E-2</v>
      </c>
      <c r="G444" s="2">
        <f t="shared" si="61"/>
        <v>1.4132271077635513E-2</v>
      </c>
      <c r="H444" s="2">
        <f t="shared" si="58"/>
        <v>1.2233289648792969</v>
      </c>
      <c r="I444" s="2">
        <f t="shared" si="59"/>
        <v>55.022400382649209</v>
      </c>
    </row>
    <row r="445" spans="1:9" ht="13.5" x14ac:dyDescent="0.25">
      <c r="A445" s="3">
        <f>TITRES_STAT!B448</f>
        <v>42951</v>
      </c>
      <c r="B445" s="5">
        <f>TITRES_STAT!D448</f>
        <v>2.6720000000000002</v>
      </c>
      <c r="C445" s="2">
        <f t="shared" si="54"/>
        <v>0.14490000000000025</v>
      </c>
      <c r="D445" s="2">
        <f t="shared" si="55"/>
        <v>0.14490000000000025</v>
      </c>
      <c r="E445" s="2">
        <f t="shared" si="56"/>
        <v>0</v>
      </c>
      <c r="F445" s="2">
        <f t="shared" ref="F445:G460" si="62">((F444*13)+D445)/14</f>
        <v>2.6403529652454818E-2</v>
      </c>
      <c r="G445" s="2">
        <f t="shared" si="62"/>
        <v>1.312282314351869E-2</v>
      </c>
      <c r="H445" s="2">
        <f t="shared" si="58"/>
        <v>2.0120312042378941</v>
      </c>
      <c r="I445" s="2">
        <f t="shared" si="59"/>
        <v>66.799812744535615</v>
      </c>
    </row>
    <row r="446" spans="1:9" ht="13.5" x14ac:dyDescent="0.25">
      <c r="A446" s="3">
        <f>TITRES_STAT!B449</f>
        <v>42954</v>
      </c>
      <c r="B446" s="5">
        <f>TITRES_STAT!D449</f>
        <v>2.6720000000000002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2.4517563248708046E-2</v>
      </c>
      <c r="G446" s="2">
        <f t="shared" si="62"/>
        <v>1.2185478633267355E-2</v>
      </c>
      <c r="H446" s="2">
        <f t="shared" si="58"/>
        <v>2.0120312042378945</v>
      </c>
      <c r="I446" s="2">
        <f t="shared" si="59"/>
        <v>66.799812744535615</v>
      </c>
    </row>
    <row r="447" spans="1:9" ht="13.5" x14ac:dyDescent="0.25">
      <c r="A447" s="3">
        <f>TITRES_STAT!B450</f>
        <v>42955</v>
      </c>
      <c r="B447" s="5">
        <f>TITRES_STAT!D450</f>
        <v>2.6076000000000001</v>
      </c>
      <c r="C447" s="2">
        <f t="shared" si="54"/>
        <v>-6.4400000000000013E-2</v>
      </c>
      <c r="D447" s="2">
        <f t="shared" si="55"/>
        <v>0</v>
      </c>
      <c r="E447" s="2">
        <f t="shared" si="56"/>
        <v>6.4400000000000013E-2</v>
      </c>
      <c r="F447" s="2">
        <f t="shared" si="62"/>
        <v>2.2766308730943183E-2</v>
      </c>
      <c r="G447" s="2">
        <f t="shared" si="62"/>
        <v>1.5915087302319688E-2</v>
      </c>
      <c r="H447" s="2">
        <f t="shared" si="58"/>
        <v>1.4304859469809446</v>
      </c>
      <c r="I447" s="2">
        <f t="shared" si="59"/>
        <v>58.855964534904579</v>
      </c>
    </row>
    <row r="448" spans="1:9" ht="13.5" x14ac:dyDescent="0.25">
      <c r="A448" s="3">
        <f>TITRES_STAT!B451</f>
        <v>42956</v>
      </c>
      <c r="B448" s="5">
        <f>TITRES_STAT!D451</f>
        <v>2.6076000000000001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2.1140143821590098E-2</v>
      </c>
      <c r="G448" s="2">
        <f t="shared" si="62"/>
        <v>1.4778295352153996E-2</v>
      </c>
      <c r="H448" s="2">
        <f t="shared" si="58"/>
        <v>1.4304859469809446</v>
      </c>
      <c r="I448" s="2">
        <f t="shared" si="59"/>
        <v>58.855964534904579</v>
      </c>
    </row>
    <row r="449" spans="1:9" ht="13.5" x14ac:dyDescent="0.25">
      <c r="A449" s="3">
        <f>TITRES_STAT!B452</f>
        <v>42957</v>
      </c>
      <c r="B449" s="5">
        <f>TITRES_STAT!D452</f>
        <v>2.5512000000000001</v>
      </c>
      <c r="C449" s="2">
        <f t="shared" si="54"/>
        <v>-5.6400000000000006E-2</v>
      </c>
      <c r="D449" s="2">
        <f t="shared" si="55"/>
        <v>0</v>
      </c>
      <c r="E449" s="2">
        <f t="shared" si="56"/>
        <v>5.6400000000000006E-2</v>
      </c>
      <c r="F449" s="2">
        <f t="shared" si="62"/>
        <v>1.9630133548619377E-2</v>
      </c>
      <c r="G449" s="2">
        <f t="shared" si="62"/>
        <v>1.7751274255571568E-2</v>
      </c>
      <c r="H449" s="2">
        <f t="shared" si="58"/>
        <v>1.1058436293641338</v>
      </c>
      <c r="I449" s="2">
        <f t="shared" si="59"/>
        <v>52.513093277398134</v>
      </c>
    </row>
    <row r="450" spans="1:9" ht="13.5" x14ac:dyDescent="0.25">
      <c r="A450" s="3">
        <f>TITRES_STAT!B453</f>
        <v>42958</v>
      </c>
      <c r="B450" s="5">
        <f>TITRES_STAT!D453</f>
        <v>2.5030000000000001</v>
      </c>
      <c r="C450" s="2">
        <f t="shared" si="54"/>
        <v>-4.8200000000000021E-2</v>
      </c>
      <c r="D450" s="2">
        <f t="shared" si="55"/>
        <v>0</v>
      </c>
      <c r="E450" s="2">
        <f t="shared" si="56"/>
        <v>4.8200000000000021E-2</v>
      </c>
      <c r="F450" s="2">
        <f t="shared" si="62"/>
        <v>1.8227981152289418E-2</v>
      </c>
      <c r="G450" s="2">
        <f t="shared" si="62"/>
        <v>1.9926183237316458E-2</v>
      </c>
      <c r="H450" s="2">
        <f t="shared" si="58"/>
        <v>0.91477534534326888</v>
      </c>
      <c r="I450" s="2">
        <f t="shared" si="59"/>
        <v>47.77455212006992</v>
      </c>
    </row>
    <row r="451" spans="1:9" ht="13.5" x14ac:dyDescent="0.25">
      <c r="A451" s="3">
        <f>TITRES_STAT!B454</f>
        <v>42961</v>
      </c>
      <c r="B451" s="5">
        <f>TITRES_STAT!D454</f>
        <v>2.4546999999999999</v>
      </c>
      <c r="C451" s="2">
        <f t="shared" ref="C451:C514" si="63">B451-B450</f>
        <v>-4.8300000000000232E-2</v>
      </c>
      <c r="D451" s="2">
        <f t="shared" ref="D451:D514" si="64">IF(C451&gt;0,C451,0)</f>
        <v>0</v>
      </c>
      <c r="E451" s="2">
        <f t="shared" ref="E451:E514" si="65">IF(C451&lt;0,-C451,0)</f>
        <v>4.8300000000000232E-2</v>
      </c>
      <c r="F451" s="2">
        <f t="shared" si="62"/>
        <v>1.6925982498554461E-2</v>
      </c>
      <c r="G451" s="2">
        <f t="shared" si="62"/>
        <v>2.1952884434651012E-2</v>
      </c>
      <c r="H451" s="2">
        <f t="shared" si="58"/>
        <v>0.77101405735266582</v>
      </c>
      <c r="I451" s="2">
        <f t="shared" si="59"/>
        <v>43.535174334256126</v>
      </c>
    </row>
    <row r="452" spans="1:9" ht="13.5" x14ac:dyDescent="0.25">
      <c r="A452" s="3">
        <f>TITRES_STAT!B455</f>
        <v>42962</v>
      </c>
      <c r="B452" s="5">
        <f>TITRES_STAT!D455</f>
        <v>2.4948999999999999</v>
      </c>
      <c r="C452" s="2">
        <f t="shared" si="63"/>
        <v>4.0200000000000014E-2</v>
      </c>
      <c r="D452" s="2">
        <f t="shared" si="64"/>
        <v>4.0200000000000014E-2</v>
      </c>
      <c r="E452" s="2">
        <f t="shared" si="65"/>
        <v>0</v>
      </c>
      <c r="F452" s="2">
        <f t="shared" si="62"/>
        <v>1.8588412320086286E-2</v>
      </c>
      <c r="G452" s="2">
        <f t="shared" si="62"/>
        <v>2.0384821260747369E-2</v>
      </c>
      <c r="H452" s="2">
        <f t="shared" si="58"/>
        <v>0.91187516840678828</v>
      </c>
      <c r="I452" s="2">
        <f t="shared" si="59"/>
        <v>47.695329876933123</v>
      </c>
    </row>
    <row r="453" spans="1:9" ht="13.5" x14ac:dyDescent="0.25">
      <c r="A453" s="3">
        <f>TITRES_STAT!B456</f>
        <v>42963</v>
      </c>
      <c r="B453" s="5">
        <f>TITRES_STAT!D456</f>
        <v>2.5350999999999999</v>
      </c>
      <c r="C453" s="2">
        <f t="shared" si="63"/>
        <v>4.0200000000000014E-2</v>
      </c>
      <c r="D453" s="2">
        <f t="shared" si="64"/>
        <v>4.0200000000000014E-2</v>
      </c>
      <c r="E453" s="2">
        <f t="shared" si="65"/>
        <v>0</v>
      </c>
      <c r="F453" s="2">
        <f t="shared" si="62"/>
        <v>2.0132097154365838E-2</v>
      </c>
      <c r="G453" s="2">
        <f t="shared" si="62"/>
        <v>1.8928762599265413E-2</v>
      </c>
      <c r="H453" s="2">
        <f t="shared" si="58"/>
        <v>1.0635717495419972</v>
      </c>
      <c r="I453" s="2">
        <f t="shared" si="59"/>
        <v>51.540332909580357</v>
      </c>
    </row>
    <row r="454" spans="1:9" ht="13.5" x14ac:dyDescent="0.25">
      <c r="A454" s="3">
        <f>TITRES_STAT!B457</f>
        <v>42964</v>
      </c>
      <c r="B454" s="5">
        <f>TITRES_STAT!D457</f>
        <v>2.4948999999999999</v>
      </c>
      <c r="C454" s="2">
        <f t="shared" si="63"/>
        <v>-4.0200000000000014E-2</v>
      </c>
      <c r="D454" s="2">
        <f t="shared" si="64"/>
        <v>0</v>
      </c>
      <c r="E454" s="2">
        <f t="shared" si="65"/>
        <v>4.0200000000000014E-2</v>
      </c>
      <c r="F454" s="2">
        <f t="shared" si="62"/>
        <v>1.869409021476828E-2</v>
      </c>
      <c r="G454" s="2">
        <f t="shared" si="62"/>
        <v>2.0448136699317887E-2</v>
      </c>
      <c r="H454" s="2">
        <f t="shared" si="58"/>
        <v>0.9142197399038261</v>
      </c>
      <c r="I454" s="2">
        <f t="shared" si="59"/>
        <v>47.759393597610597</v>
      </c>
    </row>
    <row r="455" spans="1:9" ht="13.5" x14ac:dyDescent="0.25">
      <c r="A455" s="3">
        <f>TITRES_STAT!B458</f>
        <v>42965</v>
      </c>
      <c r="B455" s="5">
        <f>TITRES_STAT!D458</f>
        <v>2.4708000000000001</v>
      </c>
      <c r="C455" s="2">
        <f t="shared" si="63"/>
        <v>-2.4099999999999788E-2</v>
      </c>
      <c r="D455" s="2">
        <f t="shared" si="64"/>
        <v>0</v>
      </c>
      <c r="E455" s="2">
        <f t="shared" si="65"/>
        <v>2.4099999999999788E-2</v>
      </c>
      <c r="F455" s="2">
        <f t="shared" si="62"/>
        <v>1.7358798056570545E-2</v>
      </c>
      <c r="G455" s="2">
        <f t="shared" si="62"/>
        <v>2.0708984077938024E-2</v>
      </c>
      <c r="H455" s="2">
        <f t="shared" si="58"/>
        <v>0.83822547698336658</v>
      </c>
      <c r="I455" s="2">
        <f t="shared" si="59"/>
        <v>45.599709474103399</v>
      </c>
    </row>
    <row r="456" spans="1:9" ht="13.5" x14ac:dyDescent="0.25">
      <c r="A456" s="3">
        <f>TITRES_STAT!B459</f>
        <v>42968</v>
      </c>
      <c r="B456" s="5">
        <f>TITRES_STAT!D459</f>
        <v>2.4788000000000001</v>
      </c>
      <c r="C456" s="2">
        <f t="shared" si="63"/>
        <v>8.0000000000000071E-3</v>
      </c>
      <c r="D456" s="2">
        <f t="shared" si="64"/>
        <v>8.0000000000000071E-3</v>
      </c>
      <c r="E456" s="2">
        <f t="shared" si="65"/>
        <v>0</v>
      </c>
      <c r="F456" s="2">
        <f t="shared" si="62"/>
        <v>1.669031248110122E-2</v>
      </c>
      <c r="G456" s="2">
        <f t="shared" si="62"/>
        <v>1.9229770929513879E-2</v>
      </c>
      <c r="H456" s="2">
        <f t="shared" si="58"/>
        <v>0.86794130529578517</v>
      </c>
      <c r="I456" s="2">
        <f t="shared" si="59"/>
        <v>46.465127294690248</v>
      </c>
    </row>
    <row r="457" spans="1:9" ht="13.5" x14ac:dyDescent="0.25">
      <c r="A457" s="3">
        <f>TITRES_STAT!B460</f>
        <v>42969</v>
      </c>
      <c r="B457" s="5">
        <f>TITRES_STAT!D460</f>
        <v>2.4948999999999999</v>
      </c>
      <c r="C457" s="2">
        <f t="shared" si="63"/>
        <v>1.6099999999999781E-2</v>
      </c>
      <c r="D457" s="2">
        <f t="shared" si="64"/>
        <v>1.6099999999999781E-2</v>
      </c>
      <c r="E457" s="2">
        <f t="shared" si="65"/>
        <v>0</v>
      </c>
      <c r="F457" s="2">
        <f t="shared" si="62"/>
        <v>1.6648147303879691E-2</v>
      </c>
      <c r="G457" s="2">
        <f t="shared" si="62"/>
        <v>1.7856215863120032E-2</v>
      </c>
      <c r="H457" s="2">
        <f t="shared" si="58"/>
        <v>0.93234464858058375</v>
      </c>
      <c r="I457" s="2">
        <f t="shared" si="59"/>
        <v>48.249397397376477</v>
      </c>
    </row>
    <row r="458" spans="1:9" ht="13.5" x14ac:dyDescent="0.25">
      <c r="A458" s="3">
        <f>TITRES_STAT!B461</f>
        <v>42970</v>
      </c>
      <c r="B458" s="5">
        <f>TITRES_STAT!D461</f>
        <v>2.4868999999999999</v>
      </c>
      <c r="C458" s="2">
        <f t="shared" si="63"/>
        <v>-8.0000000000000071E-3</v>
      </c>
      <c r="D458" s="2">
        <f t="shared" si="64"/>
        <v>0</v>
      </c>
      <c r="E458" s="2">
        <f t="shared" si="65"/>
        <v>8.0000000000000071E-3</v>
      </c>
      <c r="F458" s="2">
        <f t="shared" si="62"/>
        <v>1.5458993925031141E-2</v>
      </c>
      <c r="G458" s="2">
        <f t="shared" si="62"/>
        <v>1.7152200444325746E-2</v>
      </c>
      <c r="H458" s="2">
        <f t="shared" si="58"/>
        <v>0.90128342280102336</v>
      </c>
      <c r="I458" s="2">
        <f t="shared" si="59"/>
        <v>47.403948932202212</v>
      </c>
    </row>
    <row r="459" spans="1:9" ht="13.5" x14ac:dyDescent="0.25">
      <c r="A459" s="3">
        <f>TITRES_STAT!B462</f>
        <v>42971</v>
      </c>
      <c r="B459" s="5">
        <f>TITRES_STAT!D462</f>
        <v>2.4948999999999999</v>
      </c>
      <c r="C459" s="2">
        <f t="shared" si="63"/>
        <v>8.0000000000000071E-3</v>
      </c>
      <c r="D459" s="2">
        <f t="shared" si="64"/>
        <v>8.0000000000000071E-3</v>
      </c>
      <c r="E459" s="2">
        <f t="shared" si="65"/>
        <v>0</v>
      </c>
      <c r="F459" s="2">
        <f t="shared" si="62"/>
        <v>1.4926208644671774E-2</v>
      </c>
      <c r="G459" s="2">
        <f t="shared" si="62"/>
        <v>1.5927043269731048E-2</v>
      </c>
      <c r="H459" s="2">
        <f t="shared" si="58"/>
        <v>0.93716130432311084</v>
      </c>
      <c r="I459" s="2">
        <f t="shared" si="59"/>
        <v>48.37807271039707</v>
      </c>
    </row>
    <row r="460" spans="1:9" ht="13.5" x14ac:dyDescent="0.25">
      <c r="A460" s="3">
        <f>TITRES_STAT!B463</f>
        <v>42972</v>
      </c>
      <c r="B460" s="5">
        <f>TITRES_STAT!D463</f>
        <v>2.4546999999999999</v>
      </c>
      <c r="C460" s="2">
        <f t="shared" si="63"/>
        <v>-4.0200000000000014E-2</v>
      </c>
      <c r="D460" s="2">
        <f t="shared" si="64"/>
        <v>0</v>
      </c>
      <c r="E460" s="2">
        <f t="shared" si="65"/>
        <v>4.0200000000000014E-2</v>
      </c>
      <c r="F460" s="2">
        <f t="shared" si="62"/>
        <v>1.3860050884338075E-2</v>
      </c>
      <c r="G460" s="2">
        <f t="shared" si="62"/>
        <v>1.7660825893321689E-2</v>
      </c>
      <c r="H460" s="2">
        <f t="shared" si="58"/>
        <v>0.78479064161881307</v>
      </c>
      <c r="I460" s="2">
        <f t="shared" si="59"/>
        <v>43.971019531288242</v>
      </c>
    </row>
    <row r="461" spans="1:9" ht="13.5" x14ac:dyDescent="0.25">
      <c r="A461" s="3">
        <f>TITRES_STAT!B464</f>
        <v>42975</v>
      </c>
      <c r="B461" s="5">
        <f>TITRES_STAT!D464</f>
        <v>2.4546999999999999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1.2870047249742498E-2</v>
      </c>
      <c r="G461" s="2">
        <f t="shared" si="66"/>
        <v>1.6399338329512996E-2</v>
      </c>
      <c r="H461" s="2">
        <f t="shared" si="58"/>
        <v>0.78479064161881307</v>
      </c>
      <c r="I461" s="2">
        <f t="shared" si="59"/>
        <v>43.971019531288242</v>
      </c>
    </row>
    <row r="462" spans="1:9" ht="13.5" x14ac:dyDescent="0.25">
      <c r="A462" s="3">
        <f>TITRES_STAT!B465</f>
        <v>42976</v>
      </c>
      <c r="B462" s="5">
        <f>TITRES_STAT!D465</f>
        <v>2.4304999999999999</v>
      </c>
      <c r="C462" s="2">
        <f t="shared" si="63"/>
        <v>-2.4199999999999999E-2</v>
      </c>
      <c r="D462" s="2">
        <f t="shared" si="64"/>
        <v>0</v>
      </c>
      <c r="E462" s="2">
        <f t="shared" si="65"/>
        <v>2.4199999999999999E-2</v>
      </c>
      <c r="F462" s="2">
        <f t="shared" si="66"/>
        <v>1.1950758160475177E-2</v>
      </c>
      <c r="G462" s="2">
        <f t="shared" si="66"/>
        <v>1.6956528448833497E-2</v>
      </c>
      <c r="H462" s="2">
        <f t="shared" si="58"/>
        <v>0.70478802288668441</v>
      </c>
      <c r="I462" s="2">
        <f t="shared" si="59"/>
        <v>41.341680808695529</v>
      </c>
    </row>
    <row r="463" spans="1:9" ht="13.5" x14ac:dyDescent="0.25">
      <c r="A463" s="3">
        <f>TITRES_STAT!B466</f>
        <v>42977</v>
      </c>
      <c r="B463" s="5">
        <f>TITRES_STAT!D466</f>
        <v>2.4948999999999999</v>
      </c>
      <c r="C463" s="2">
        <f t="shared" si="63"/>
        <v>6.4400000000000013E-2</v>
      </c>
      <c r="D463" s="2">
        <f t="shared" si="64"/>
        <v>6.4400000000000013E-2</v>
      </c>
      <c r="E463" s="2">
        <f t="shared" si="65"/>
        <v>0</v>
      </c>
      <c r="F463" s="2">
        <f t="shared" si="66"/>
        <v>1.5697132577584094E-2</v>
      </c>
      <c r="G463" s="2">
        <f t="shared" si="66"/>
        <v>1.5745347845345391E-2</v>
      </c>
      <c r="H463" s="2">
        <f t="shared" si="58"/>
        <v>0.99693780866355708</v>
      </c>
      <c r="I463" s="2">
        <f t="shared" si="59"/>
        <v>49.923327824152608</v>
      </c>
    </row>
    <row r="464" spans="1:9" ht="13.5" x14ac:dyDescent="0.25">
      <c r="A464" s="3">
        <f>TITRES_STAT!B467</f>
        <v>42978</v>
      </c>
      <c r="B464" s="5">
        <f>TITRES_STAT!D467</f>
        <v>2.4546999999999999</v>
      </c>
      <c r="C464" s="2">
        <f t="shared" si="63"/>
        <v>-4.0200000000000014E-2</v>
      </c>
      <c r="D464" s="2">
        <f t="shared" si="64"/>
        <v>0</v>
      </c>
      <c r="E464" s="2">
        <f t="shared" si="65"/>
        <v>4.0200000000000014E-2</v>
      </c>
      <c r="F464" s="2">
        <f t="shared" si="66"/>
        <v>1.4575908822042374E-2</v>
      </c>
      <c r="G464" s="2">
        <f t="shared" si="66"/>
        <v>1.7492108713535008E-2</v>
      </c>
      <c r="H464" s="2">
        <f t="shared" si="58"/>
        <v>0.83328482921923852</v>
      </c>
      <c r="I464" s="2">
        <f t="shared" si="59"/>
        <v>45.453102318755285</v>
      </c>
    </row>
    <row r="465" spans="1:9" ht="13.5" x14ac:dyDescent="0.25">
      <c r="A465" s="3">
        <f>TITRES_STAT!B468</f>
        <v>42982</v>
      </c>
      <c r="B465" s="5">
        <f>TITRES_STAT!D468</f>
        <v>2.4948999999999999</v>
      </c>
      <c r="C465" s="2">
        <f t="shared" si="63"/>
        <v>4.0200000000000014E-2</v>
      </c>
      <c r="D465" s="2">
        <f t="shared" si="64"/>
        <v>4.0200000000000014E-2</v>
      </c>
      <c r="E465" s="2">
        <f t="shared" si="65"/>
        <v>0</v>
      </c>
      <c r="F465" s="2">
        <f t="shared" si="66"/>
        <v>1.6406201049039348E-2</v>
      </c>
      <c r="G465" s="2">
        <f t="shared" si="66"/>
        <v>1.6242672376853937E-2</v>
      </c>
      <c r="H465" s="2">
        <f t="shared" ref="H465:H528" si="67">F465/G465</f>
        <v>1.0100678428026686</v>
      </c>
      <c r="I465" s="2">
        <f t="shared" ref="I465:I528" si="68">IF(G465=0,100,100-(100/(1+H465)))</f>
        <v>50.25043539795729</v>
      </c>
    </row>
    <row r="466" spans="1:9" ht="13.5" x14ac:dyDescent="0.25">
      <c r="A466" s="3">
        <f>TITRES_STAT!B469</f>
        <v>42983</v>
      </c>
      <c r="B466" s="5">
        <f>TITRES_STAT!D469</f>
        <v>2.4948999999999999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1.5234329545536537E-2</v>
      </c>
      <c r="G466" s="2">
        <f t="shared" si="66"/>
        <v>1.5082481492792942E-2</v>
      </c>
      <c r="H466" s="2">
        <f t="shared" si="67"/>
        <v>1.0100678428026684</v>
      </c>
      <c r="I466" s="2">
        <f t="shared" si="68"/>
        <v>50.250435397957283</v>
      </c>
    </row>
    <row r="467" spans="1:9" ht="13.5" x14ac:dyDescent="0.25">
      <c r="A467" s="3">
        <f>TITRES_STAT!B470</f>
        <v>42984</v>
      </c>
      <c r="B467" s="5">
        <f>TITRES_STAT!D470</f>
        <v>2.4224999999999999</v>
      </c>
      <c r="C467" s="2">
        <f t="shared" si="63"/>
        <v>-7.240000000000002E-2</v>
      </c>
      <c r="D467" s="2">
        <f t="shared" si="64"/>
        <v>0</v>
      </c>
      <c r="E467" s="2">
        <f t="shared" si="65"/>
        <v>7.240000000000002E-2</v>
      </c>
      <c r="F467" s="2">
        <f t="shared" si="66"/>
        <v>1.4146163149426785E-2</v>
      </c>
      <c r="G467" s="2">
        <f t="shared" si="66"/>
        <v>1.9176589957593446E-2</v>
      </c>
      <c r="H467" s="2">
        <f t="shared" si="67"/>
        <v>0.73767876252812403</v>
      </c>
      <c r="I467" s="2">
        <f t="shared" si="68"/>
        <v>42.451963989873811</v>
      </c>
    </row>
    <row r="468" spans="1:9" ht="13.5" x14ac:dyDescent="0.25">
      <c r="A468" s="3">
        <f>TITRES_STAT!B471</f>
        <v>42985</v>
      </c>
      <c r="B468" s="5">
        <f>TITRES_STAT!D471</f>
        <v>2.4948999999999999</v>
      </c>
      <c r="C468" s="2">
        <f t="shared" si="63"/>
        <v>7.240000000000002E-2</v>
      </c>
      <c r="D468" s="2">
        <f t="shared" si="64"/>
        <v>7.240000000000002E-2</v>
      </c>
      <c r="E468" s="2">
        <f t="shared" si="65"/>
        <v>0</v>
      </c>
      <c r="F468" s="2">
        <f t="shared" si="66"/>
        <v>1.83071514958963E-2</v>
      </c>
      <c r="G468" s="2">
        <f t="shared" si="66"/>
        <v>1.7806833532051057E-2</v>
      </c>
      <c r="H468" s="2">
        <f t="shared" si="67"/>
        <v>1.0280969641764048</v>
      </c>
      <c r="I468" s="2">
        <f t="shared" si="68"/>
        <v>50.692692821711681</v>
      </c>
    </row>
    <row r="469" spans="1:9" ht="13.5" x14ac:dyDescent="0.25">
      <c r="A469" s="3">
        <f>TITRES_STAT!B472</f>
        <v>42986</v>
      </c>
      <c r="B469" s="5">
        <f>TITRES_STAT!D472</f>
        <v>2.4546999999999999</v>
      </c>
      <c r="C469" s="2">
        <f t="shared" si="63"/>
        <v>-4.0200000000000014E-2</v>
      </c>
      <c r="D469" s="2">
        <f t="shared" si="64"/>
        <v>0</v>
      </c>
      <c r="E469" s="2">
        <f t="shared" si="65"/>
        <v>4.0200000000000014E-2</v>
      </c>
      <c r="F469" s="2">
        <f t="shared" si="66"/>
        <v>1.6999497817617993E-2</v>
      </c>
      <c r="G469" s="2">
        <f t="shared" si="66"/>
        <v>1.9406345422618841E-2</v>
      </c>
      <c r="H469" s="2">
        <f t="shared" si="67"/>
        <v>0.87597625660132927</v>
      </c>
      <c r="I469" s="2">
        <f t="shared" si="68"/>
        <v>46.694421292320555</v>
      </c>
    </row>
    <row r="470" spans="1:9" ht="13.5" x14ac:dyDescent="0.25">
      <c r="A470" s="3">
        <f>TITRES_STAT!B473</f>
        <v>42989</v>
      </c>
      <c r="B470" s="5">
        <f>TITRES_STAT!D473</f>
        <v>2.4144000000000001</v>
      </c>
      <c r="C470" s="2">
        <f t="shared" si="63"/>
        <v>-4.029999999999978E-2</v>
      </c>
      <c r="D470" s="2">
        <f t="shared" si="64"/>
        <v>0</v>
      </c>
      <c r="E470" s="2">
        <f t="shared" si="65"/>
        <v>4.029999999999978E-2</v>
      </c>
      <c r="F470" s="2">
        <f t="shared" si="66"/>
        <v>1.5785247973502423E-2</v>
      </c>
      <c r="G470" s="2">
        <f t="shared" si="66"/>
        <v>2.0898749321003194E-2</v>
      </c>
      <c r="H470" s="2">
        <f t="shared" si="67"/>
        <v>0.755320221848792</v>
      </c>
      <c r="I470" s="2">
        <f t="shared" si="68"/>
        <v>43.030337852158425</v>
      </c>
    </row>
    <row r="471" spans="1:9" ht="13.5" x14ac:dyDescent="0.25">
      <c r="A471" s="3">
        <f>TITRES_STAT!B474</f>
        <v>42990</v>
      </c>
      <c r="B471" s="5">
        <f>TITRES_STAT!D474</f>
        <v>2.3982999999999999</v>
      </c>
      <c r="C471" s="2">
        <f t="shared" si="63"/>
        <v>-1.6100000000000225E-2</v>
      </c>
      <c r="D471" s="2">
        <f t="shared" si="64"/>
        <v>0</v>
      </c>
      <c r="E471" s="2">
        <f t="shared" si="65"/>
        <v>1.6100000000000225E-2</v>
      </c>
      <c r="F471" s="2">
        <f t="shared" si="66"/>
        <v>1.4657730261109394E-2</v>
      </c>
      <c r="G471" s="2">
        <f t="shared" si="66"/>
        <v>2.0555981512360124E-2</v>
      </c>
      <c r="H471" s="2">
        <f t="shared" si="67"/>
        <v>0.71306399318834934</v>
      </c>
      <c r="I471" s="2">
        <f t="shared" si="68"/>
        <v>41.625064564062015</v>
      </c>
    </row>
    <row r="472" spans="1:9" ht="13.5" x14ac:dyDescent="0.25">
      <c r="A472" s="3">
        <f>TITRES_STAT!B475</f>
        <v>42991</v>
      </c>
      <c r="B472" s="5">
        <f>TITRES_STAT!D475</f>
        <v>2.3982999999999999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1.3610749528173009E-2</v>
      </c>
      <c r="G472" s="2">
        <f t="shared" si="66"/>
        <v>1.9087697118620118E-2</v>
      </c>
      <c r="H472" s="2">
        <f t="shared" si="67"/>
        <v>0.71306399318834923</v>
      </c>
      <c r="I472" s="2">
        <f t="shared" si="68"/>
        <v>41.625064564062015</v>
      </c>
    </row>
    <row r="473" spans="1:9" ht="13.5" x14ac:dyDescent="0.25">
      <c r="A473" s="3">
        <f>TITRES_STAT!B476</f>
        <v>42992</v>
      </c>
      <c r="B473" s="5">
        <f>TITRES_STAT!D476</f>
        <v>2.3902999999999999</v>
      </c>
      <c r="C473" s="2">
        <f t="shared" si="63"/>
        <v>-8.0000000000000071E-3</v>
      </c>
      <c r="D473" s="2">
        <f t="shared" si="64"/>
        <v>0</v>
      </c>
      <c r="E473" s="2">
        <f t="shared" si="65"/>
        <v>8.0000000000000071E-3</v>
      </c>
      <c r="F473" s="2">
        <f t="shared" si="66"/>
        <v>1.2638553133303507E-2</v>
      </c>
      <c r="G473" s="2">
        <f t="shared" si="66"/>
        <v>1.8295718753004397E-2</v>
      </c>
      <c r="H473" s="2">
        <f t="shared" si="67"/>
        <v>0.69079292833073813</v>
      </c>
      <c r="I473" s="2">
        <f t="shared" si="68"/>
        <v>40.856151972006074</v>
      </c>
    </row>
    <row r="474" spans="1:9" ht="13.5" x14ac:dyDescent="0.25">
      <c r="A474" s="3">
        <f>TITRES_STAT!B477</f>
        <v>42993</v>
      </c>
      <c r="B474" s="5">
        <f>TITRES_STAT!D477</f>
        <v>2.2936999999999999</v>
      </c>
      <c r="C474" s="2">
        <f t="shared" si="63"/>
        <v>-9.6600000000000019E-2</v>
      </c>
      <c r="D474" s="2">
        <f t="shared" si="64"/>
        <v>0</v>
      </c>
      <c r="E474" s="2">
        <f t="shared" si="65"/>
        <v>9.6600000000000019E-2</v>
      </c>
      <c r="F474" s="2">
        <f t="shared" si="66"/>
        <v>1.1735799338067543E-2</v>
      </c>
      <c r="G474" s="2">
        <f t="shared" si="66"/>
        <v>2.3888881699218371E-2</v>
      </c>
      <c r="H474" s="2">
        <f t="shared" si="67"/>
        <v>0.49126616665574302</v>
      </c>
      <c r="I474" s="2">
        <f t="shared" si="68"/>
        <v>32.942889582041403</v>
      </c>
    </row>
    <row r="475" spans="1:9" ht="13.5" x14ac:dyDescent="0.25">
      <c r="A475" s="3">
        <f>TITRES_STAT!B478</f>
        <v>42996</v>
      </c>
      <c r="B475" s="5">
        <f>TITRES_STAT!D478</f>
        <v>2.3580999999999999</v>
      </c>
      <c r="C475" s="2">
        <f t="shared" si="63"/>
        <v>6.4400000000000013E-2</v>
      </c>
      <c r="D475" s="2">
        <f t="shared" si="64"/>
        <v>6.4400000000000013E-2</v>
      </c>
      <c r="E475" s="2">
        <f t="shared" si="65"/>
        <v>0</v>
      </c>
      <c r="F475" s="2">
        <f t="shared" si="66"/>
        <v>1.5497527956777004E-2</v>
      </c>
      <c r="G475" s="2">
        <f t="shared" si="66"/>
        <v>2.2182533006417059E-2</v>
      </c>
      <c r="H475" s="2">
        <f t="shared" si="67"/>
        <v>0.69863653318103081</v>
      </c>
      <c r="I475" s="2">
        <f t="shared" si="68"/>
        <v>41.129253935961017</v>
      </c>
    </row>
    <row r="476" spans="1:9" ht="13.5" x14ac:dyDescent="0.25">
      <c r="A476" s="3">
        <f>TITRES_STAT!B479</f>
        <v>42997</v>
      </c>
      <c r="B476" s="5">
        <f>TITRES_STAT!D479</f>
        <v>2.4064000000000001</v>
      </c>
      <c r="C476" s="2">
        <f t="shared" si="63"/>
        <v>4.8300000000000232E-2</v>
      </c>
      <c r="D476" s="2">
        <f t="shared" si="64"/>
        <v>4.8300000000000232E-2</v>
      </c>
      <c r="E476" s="2">
        <f t="shared" si="65"/>
        <v>0</v>
      </c>
      <c r="F476" s="2">
        <f t="shared" si="66"/>
        <v>1.7840561674150091E-2</v>
      </c>
      <c r="G476" s="2">
        <f t="shared" si="66"/>
        <v>2.0598066363101554E-2</v>
      </c>
      <c r="H476" s="2">
        <f t="shared" si="67"/>
        <v>0.86612798306684102</v>
      </c>
      <c r="I476" s="2">
        <f t="shared" si="68"/>
        <v>46.413107296286547</v>
      </c>
    </row>
    <row r="477" spans="1:9" ht="13.5" x14ac:dyDescent="0.25">
      <c r="A477" s="3">
        <f>TITRES_STAT!B480</f>
        <v>42998</v>
      </c>
      <c r="B477" s="5">
        <f>TITRES_STAT!D480</f>
        <v>2.4064000000000001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1.6566235840282228E-2</v>
      </c>
      <c r="G477" s="2">
        <f t="shared" si="69"/>
        <v>1.9126775908594299E-2</v>
      </c>
      <c r="H477" s="2">
        <f t="shared" si="67"/>
        <v>0.86612798306684113</v>
      </c>
      <c r="I477" s="2">
        <f t="shared" si="68"/>
        <v>46.413107296286555</v>
      </c>
    </row>
    <row r="478" spans="1:9" ht="13.5" x14ac:dyDescent="0.25">
      <c r="A478" s="3">
        <f>TITRES_STAT!B481</f>
        <v>43000</v>
      </c>
      <c r="B478" s="5">
        <f>TITRES_STAT!D481</f>
        <v>2.4064000000000001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1.5382933280262068E-2</v>
      </c>
      <c r="G478" s="2">
        <f t="shared" si="69"/>
        <v>1.7760577629408993E-2</v>
      </c>
      <c r="H478" s="2">
        <f t="shared" si="67"/>
        <v>0.86612798306684102</v>
      </c>
      <c r="I478" s="2">
        <f t="shared" si="68"/>
        <v>46.413107296286547</v>
      </c>
    </row>
    <row r="479" spans="1:9" ht="13.5" x14ac:dyDescent="0.25">
      <c r="A479" s="3">
        <f>TITRES_STAT!B482</f>
        <v>43003</v>
      </c>
      <c r="B479" s="5">
        <f>TITRES_STAT!D482</f>
        <v>2.3660999999999999</v>
      </c>
      <c r="C479" s="2">
        <f t="shared" si="63"/>
        <v>-4.0300000000000225E-2</v>
      </c>
      <c r="D479" s="2">
        <f t="shared" si="64"/>
        <v>0</v>
      </c>
      <c r="E479" s="2">
        <f t="shared" si="65"/>
        <v>4.0300000000000225E-2</v>
      </c>
      <c r="F479" s="2">
        <f t="shared" si="69"/>
        <v>1.428415233167192E-2</v>
      </c>
      <c r="G479" s="2">
        <f t="shared" si="69"/>
        <v>1.937053637016551E-2</v>
      </c>
      <c r="H479" s="2">
        <f t="shared" si="67"/>
        <v>0.73741645862075167</v>
      </c>
      <c r="I479" s="2">
        <f t="shared" si="68"/>
        <v>42.443275759350747</v>
      </c>
    </row>
    <row r="480" spans="1:9" ht="13.5" x14ac:dyDescent="0.25">
      <c r="A480" s="3">
        <f>TITRES_STAT!B483</f>
        <v>43004</v>
      </c>
      <c r="B480" s="5">
        <f>TITRES_STAT!D483</f>
        <v>2.4064000000000001</v>
      </c>
      <c r="C480" s="2">
        <f t="shared" si="63"/>
        <v>4.0300000000000225E-2</v>
      </c>
      <c r="D480" s="2">
        <f t="shared" si="64"/>
        <v>4.0300000000000225E-2</v>
      </c>
      <c r="E480" s="2">
        <f t="shared" si="65"/>
        <v>0</v>
      </c>
      <c r="F480" s="2">
        <f t="shared" si="69"/>
        <v>1.614242716512394E-2</v>
      </c>
      <c r="G480" s="2">
        <f t="shared" si="69"/>
        <v>1.7986926629439404E-2</v>
      </c>
      <c r="H480" s="2">
        <f t="shared" si="67"/>
        <v>0.89745332805791567</v>
      </c>
      <c r="I480" s="2">
        <f t="shared" si="68"/>
        <v>47.297781441426991</v>
      </c>
    </row>
    <row r="481" spans="1:9" ht="13.5" x14ac:dyDescent="0.25">
      <c r="A481" s="3">
        <f>TITRES_STAT!B484</f>
        <v>43005</v>
      </c>
      <c r="B481" s="5">
        <f>TITRES_STAT!D484</f>
        <v>2.4224999999999999</v>
      </c>
      <c r="C481" s="2">
        <f t="shared" si="63"/>
        <v>1.6099999999999781E-2</v>
      </c>
      <c r="D481" s="2">
        <f t="shared" si="64"/>
        <v>1.6099999999999781E-2</v>
      </c>
      <c r="E481" s="2">
        <f t="shared" si="65"/>
        <v>0</v>
      </c>
      <c r="F481" s="2">
        <f t="shared" si="69"/>
        <v>1.6139396653329356E-2</v>
      </c>
      <c r="G481" s="2">
        <f t="shared" si="69"/>
        <v>1.6702146155908017E-2</v>
      </c>
      <c r="H481" s="2">
        <f t="shared" si="67"/>
        <v>0.96630675499270491</v>
      </c>
      <c r="I481" s="2">
        <f t="shared" si="68"/>
        <v>49.143235283056839</v>
      </c>
    </row>
    <row r="482" spans="1:9" ht="13.5" x14ac:dyDescent="0.25">
      <c r="A482" s="3">
        <f>TITRES_STAT!B485</f>
        <v>43006</v>
      </c>
      <c r="B482" s="5">
        <f>TITRES_STAT!D485</f>
        <v>2.4144000000000001</v>
      </c>
      <c r="C482" s="2">
        <f t="shared" si="63"/>
        <v>-8.099999999999774E-3</v>
      </c>
      <c r="D482" s="2">
        <f t="shared" si="64"/>
        <v>0</v>
      </c>
      <c r="E482" s="2">
        <f t="shared" si="65"/>
        <v>8.099999999999774E-3</v>
      </c>
      <c r="F482" s="2">
        <f t="shared" si="69"/>
        <v>1.4986582606662973E-2</v>
      </c>
      <c r="G482" s="2">
        <f t="shared" si="69"/>
        <v>1.6087707144771712E-2</v>
      </c>
      <c r="H482" s="2">
        <f t="shared" si="67"/>
        <v>0.9315549115731766</v>
      </c>
      <c r="I482" s="2">
        <f t="shared" si="68"/>
        <v>48.228238606712004</v>
      </c>
    </row>
    <row r="483" spans="1:9" ht="13.5" x14ac:dyDescent="0.25">
      <c r="A483" s="3">
        <f>TITRES_STAT!B486</f>
        <v>43007</v>
      </c>
      <c r="B483" s="5">
        <f>TITRES_STAT!D486</f>
        <v>2.3982999999999999</v>
      </c>
      <c r="C483" s="2">
        <f t="shared" si="63"/>
        <v>-1.6100000000000225E-2</v>
      </c>
      <c r="D483" s="2">
        <f t="shared" si="64"/>
        <v>0</v>
      </c>
      <c r="E483" s="2">
        <f t="shared" si="65"/>
        <v>1.6100000000000225E-2</v>
      </c>
      <c r="F483" s="2">
        <f t="shared" si="69"/>
        <v>1.391611242047276E-2</v>
      </c>
      <c r="G483" s="2">
        <f t="shared" si="69"/>
        <v>1.6088585205859464E-2</v>
      </c>
      <c r="H483" s="2">
        <f t="shared" si="67"/>
        <v>0.86496806539611149</v>
      </c>
      <c r="I483" s="2">
        <f t="shared" si="68"/>
        <v>46.37977890588683</v>
      </c>
    </row>
    <row r="484" spans="1:9" ht="13.5" x14ac:dyDescent="0.25">
      <c r="A484" s="3">
        <f>TITRES_STAT!B487</f>
        <v>43010</v>
      </c>
      <c r="B484" s="5">
        <f>TITRES_STAT!D487</f>
        <v>2.3660999999999999</v>
      </c>
      <c r="C484" s="2">
        <f t="shared" si="63"/>
        <v>-3.2200000000000006E-2</v>
      </c>
      <c r="D484" s="2">
        <f t="shared" si="64"/>
        <v>0</v>
      </c>
      <c r="E484" s="2">
        <f t="shared" si="65"/>
        <v>3.2200000000000006E-2</v>
      </c>
      <c r="F484" s="2">
        <f t="shared" si="69"/>
        <v>1.2922104390438992E-2</v>
      </c>
      <c r="G484" s="2">
        <f t="shared" si="69"/>
        <v>1.7239400548298072E-2</v>
      </c>
      <c r="H484" s="2">
        <f t="shared" si="67"/>
        <v>0.74956808122395546</v>
      </c>
      <c r="I484" s="2">
        <f t="shared" si="68"/>
        <v>42.843035905157564</v>
      </c>
    </row>
    <row r="485" spans="1:9" ht="13.5" x14ac:dyDescent="0.25">
      <c r="A485" s="3">
        <f>TITRES_STAT!B488</f>
        <v>43011</v>
      </c>
      <c r="B485" s="5">
        <f>TITRES_STAT!D488</f>
        <v>2.3258999999999999</v>
      </c>
      <c r="C485" s="2">
        <f t="shared" si="63"/>
        <v>-4.0200000000000014E-2</v>
      </c>
      <c r="D485" s="2">
        <f t="shared" si="64"/>
        <v>0</v>
      </c>
      <c r="E485" s="2">
        <f t="shared" si="65"/>
        <v>4.0200000000000014E-2</v>
      </c>
      <c r="F485" s="2">
        <f t="shared" si="69"/>
        <v>1.1999096933979063E-2</v>
      </c>
      <c r="G485" s="2">
        <f t="shared" si="69"/>
        <v>1.8879443366276782E-2</v>
      </c>
      <c r="H485" s="2">
        <f t="shared" si="67"/>
        <v>0.63556412661044503</v>
      </c>
      <c r="I485" s="2">
        <f t="shared" si="68"/>
        <v>38.859016058733985</v>
      </c>
    </row>
    <row r="486" spans="1:9" ht="13.5" x14ac:dyDescent="0.25">
      <c r="A486" s="3">
        <f>TITRES_STAT!B489</f>
        <v>43012</v>
      </c>
      <c r="B486" s="5">
        <f>TITRES_STAT!D489</f>
        <v>2.3338999999999999</v>
      </c>
      <c r="C486" s="2">
        <f t="shared" si="63"/>
        <v>8.0000000000000071E-3</v>
      </c>
      <c r="D486" s="2">
        <f t="shared" si="64"/>
        <v>8.0000000000000071E-3</v>
      </c>
      <c r="E486" s="2">
        <f t="shared" si="65"/>
        <v>0</v>
      </c>
      <c r="F486" s="2">
        <f t="shared" si="69"/>
        <v>1.1713447152980559E-2</v>
      </c>
      <c r="G486" s="2">
        <f t="shared" si="69"/>
        <v>1.7530911697257012E-2</v>
      </c>
      <c r="H486" s="2">
        <f t="shared" si="67"/>
        <v>0.66815961173390159</v>
      </c>
      <c r="I486" s="2">
        <f t="shared" si="68"/>
        <v>40.053697921592153</v>
      </c>
    </row>
    <row r="487" spans="1:9" ht="13.5" x14ac:dyDescent="0.25">
      <c r="A487" s="3">
        <f>TITRES_STAT!B490</f>
        <v>43013</v>
      </c>
      <c r="B487" s="5">
        <f>TITRES_STAT!D490</f>
        <v>2.2856999999999998</v>
      </c>
      <c r="C487" s="2">
        <f t="shared" si="63"/>
        <v>-4.8200000000000021E-2</v>
      </c>
      <c r="D487" s="2">
        <f t="shared" si="64"/>
        <v>0</v>
      </c>
      <c r="E487" s="2">
        <f t="shared" si="65"/>
        <v>4.8200000000000021E-2</v>
      </c>
      <c r="F487" s="2">
        <f t="shared" si="69"/>
        <v>1.087677235633909E-2</v>
      </c>
      <c r="G487" s="2">
        <f t="shared" si="69"/>
        <v>1.9721560861738655E-2</v>
      </c>
      <c r="H487" s="2">
        <f t="shared" si="67"/>
        <v>0.55151681109789163</v>
      </c>
      <c r="I487" s="2">
        <f t="shared" si="68"/>
        <v>35.546943942400773</v>
      </c>
    </row>
    <row r="488" spans="1:9" ht="13.5" x14ac:dyDescent="0.25">
      <c r="A488" s="3">
        <f>TITRES_STAT!B491</f>
        <v>43014</v>
      </c>
      <c r="B488" s="5">
        <f>TITRES_STAT!D491</f>
        <v>2.2936999999999999</v>
      </c>
      <c r="C488" s="2">
        <f t="shared" si="63"/>
        <v>8.0000000000000071E-3</v>
      </c>
      <c r="D488" s="2">
        <f t="shared" si="64"/>
        <v>8.0000000000000071E-3</v>
      </c>
      <c r="E488" s="2">
        <f t="shared" si="65"/>
        <v>0</v>
      </c>
      <c r="F488" s="2">
        <f t="shared" si="69"/>
        <v>1.0671288616600586E-2</v>
      </c>
      <c r="G488" s="2">
        <f t="shared" si="69"/>
        <v>1.8312877943043038E-2</v>
      </c>
      <c r="H488" s="2">
        <f t="shared" si="67"/>
        <v>0.5827204576905155</v>
      </c>
      <c r="I488" s="2">
        <f t="shared" si="68"/>
        <v>36.817648679465059</v>
      </c>
    </row>
    <row r="489" spans="1:9" ht="13.5" x14ac:dyDescent="0.25">
      <c r="A489" s="3">
        <f>TITRES_STAT!B492</f>
        <v>43017</v>
      </c>
      <c r="B489" s="5">
        <f>TITRES_STAT!D492</f>
        <v>2.2936999999999999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9.9090537154148291E-3</v>
      </c>
      <c r="G489" s="2">
        <f t="shared" si="69"/>
        <v>1.7004815232825678E-2</v>
      </c>
      <c r="H489" s="2">
        <f t="shared" si="67"/>
        <v>0.5827204576905155</v>
      </c>
      <c r="I489" s="2">
        <f t="shared" si="68"/>
        <v>36.817648679465059</v>
      </c>
    </row>
    <row r="490" spans="1:9" ht="13.5" x14ac:dyDescent="0.25">
      <c r="A490" s="3">
        <f>TITRES_STAT!B493</f>
        <v>43018</v>
      </c>
      <c r="B490" s="5">
        <f>TITRES_STAT!D493</f>
        <v>2.2936999999999999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9.2012641643137699E-3</v>
      </c>
      <c r="G490" s="2">
        <f t="shared" si="69"/>
        <v>1.5790185573338129E-2</v>
      </c>
      <c r="H490" s="2">
        <f t="shared" si="67"/>
        <v>0.5827204576905155</v>
      </c>
      <c r="I490" s="2">
        <f t="shared" si="68"/>
        <v>36.817648679465059</v>
      </c>
    </row>
    <row r="491" spans="1:9" ht="13.5" x14ac:dyDescent="0.25">
      <c r="A491" s="3">
        <f>TITRES_STAT!B494</f>
        <v>43019</v>
      </c>
      <c r="B491" s="5">
        <f>TITRES_STAT!D494</f>
        <v>2.2936999999999999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8.5440310097199285E-3</v>
      </c>
      <c r="G491" s="2">
        <f t="shared" si="69"/>
        <v>1.4662315175242548E-2</v>
      </c>
      <c r="H491" s="2">
        <f t="shared" si="67"/>
        <v>0.5827204576905155</v>
      </c>
      <c r="I491" s="2">
        <f t="shared" si="68"/>
        <v>36.817648679465059</v>
      </c>
    </row>
    <row r="492" spans="1:9" ht="13.5" x14ac:dyDescent="0.25">
      <c r="A492" s="3">
        <f>TITRES_STAT!B495</f>
        <v>43020</v>
      </c>
      <c r="B492" s="5">
        <f>TITRES_STAT!D495</f>
        <v>2.2936999999999999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7.9337430804542197E-3</v>
      </c>
      <c r="G492" s="2">
        <f t="shared" si="69"/>
        <v>1.3615006948439508E-2</v>
      </c>
      <c r="H492" s="2">
        <f t="shared" si="67"/>
        <v>0.5827204576905155</v>
      </c>
      <c r="I492" s="2">
        <f t="shared" si="68"/>
        <v>36.817648679465059</v>
      </c>
    </row>
    <row r="493" spans="1:9" ht="13.5" x14ac:dyDescent="0.25">
      <c r="A493" s="3">
        <f>TITRES_STAT!B496</f>
        <v>43021</v>
      </c>
      <c r="B493" s="5">
        <f>TITRES_STAT!D496</f>
        <v>2.3580999999999999</v>
      </c>
      <c r="C493" s="2">
        <f t="shared" si="63"/>
        <v>6.4400000000000013E-2</v>
      </c>
      <c r="D493" s="2">
        <f t="shared" si="64"/>
        <v>6.4400000000000013E-2</v>
      </c>
      <c r="E493" s="2">
        <f t="shared" si="65"/>
        <v>0</v>
      </c>
      <c r="F493" s="2">
        <f t="shared" ref="F493:G508" si="70">((F492*13)+D493)/14</f>
        <v>1.1967047146136061E-2</v>
      </c>
      <c r="G493" s="2">
        <f t="shared" si="70"/>
        <v>1.2642506452122402E-2</v>
      </c>
      <c r="H493" s="2">
        <f t="shared" si="67"/>
        <v>0.94657235821517449</v>
      </c>
      <c r="I493" s="2">
        <f t="shared" si="68"/>
        <v>48.627648195060843</v>
      </c>
    </row>
    <row r="494" spans="1:9" ht="13.5" x14ac:dyDescent="0.25">
      <c r="A494" s="3">
        <f>TITRES_STAT!B497</f>
        <v>43024</v>
      </c>
      <c r="B494" s="5">
        <f>TITRES_STAT!D497</f>
        <v>2.3420000000000001</v>
      </c>
      <c r="C494" s="2">
        <f t="shared" si="63"/>
        <v>-1.6099999999999781E-2</v>
      </c>
      <c r="D494" s="2">
        <f t="shared" si="64"/>
        <v>0</v>
      </c>
      <c r="E494" s="2">
        <f t="shared" si="65"/>
        <v>1.6099999999999781E-2</v>
      </c>
      <c r="F494" s="2">
        <f t="shared" si="70"/>
        <v>1.1112258064269199E-2</v>
      </c>
      <c r="G494" s="2">
        <f t="shared" si="70"/>
        <v>1.2889470276970785E-2</v>
      </c>
      <c r="H494" s="2">
        <f t="shared" si="67"/>
        <v>0.86211906505755509</v>
      </c>
      <c r="I494" s="2">
        <f t="shared" si="68"/>
        <v>46.297741172147255</v>
      </c>
    </row>
    <row r="495" spans="1:9" ht="13.5" x14ac:dyDescent="0.25">
      <c r="A495" s="3">
        <f>TITRES_STAT!B498</f>
        <v>43025</v>
      </c>
      <c r="B495" s="5">
        <f>TITRES_STAT!D498</f>
        <v>2.3420000000000001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1.0318525345392829E-2</v>
      </c>
      <c r="G495" s="2">
        <f t="shared" si="70"/>
        <v>1.1968793828615728E-2</v>
      </c>
      <c r="H495" s="2">
        <f t="shared" si="67"/>
        <v>0.86211906505755531</v>
      </c>
      <c r="I495" s="2">
        <f t="shared" si="68"/>
        <v>46.297741172147255</v>
      </c>
    </row>
    <row r="496" spans="1:9" ht="13.5" x14ac:dyDescent="0.25">
      <c r="A496" s="3">
        <f>TITRES_STAT!B499</f>
        <v>43026</v>
      </c>
      <c r="B496" s="5">
        <f>TITRES_STAT!D499</f>
        <v>2.35</v>
      </c>
      <c r="C496" s="2">
        <f t="shared" si="63"/>
        <v>8.0000000000000071E-3</v>
      </c>
      <c r="D496" s="2">
        <f t="shared" si="64"/>
        <v>8.0000000000000071E-3</v>
      </c>
      <c r="E496" s="2">
        <f t="shared" si="65"/>
        <v>0</v>
      </c>
      <c r="F496" s="2">
        <f t="shared" si="70"/>
        <v>1.0152916392150485E-2</v>
      </c>
      <c r="G496" s="2">
        <f t="shared" si="70"/>
        <v>1.1113879983714605E-2</v>
      </c>
      <c r="H496" s="2">
        <f t="shared" si="67"/>
        <v>0.91353482375441886</v>
      </c>
      <c r="I496" s="2">
        <f t="shared" si="68"/>
        <v>47.740694990960925</v>
      </c>
    </row>
    <row r="497" spans="1:9" ht="13.5" x14ac:dyDescent="0.25">
      <c r="A497" s="3">
        <f>TITRES_STAT!B500</f>
        <v>43027</v>
      </c>
      <c r="B497" s="5">
        <f>TITRES_STAT!D500</f>
        <v>2.3258999999999999</v>
      </c>
      <c r="C497" s="2">
        <f t="shared" si="63"/>
        <v>-2.4100000000000232E-2</v>
      </c>
      <c r="D497" s="2">
        <f t="shared" si="64"/>
        <v>0</v>
      </c>
      <c r="E497" s="2">
        <f t="shared" si="65"/>
        <v>2.4100000000000232E-2</v>
      </c>
      <c r="F497" s="2">
        <f t="shared" si="70"/>
        <v>9.4277080784254518E-3</v>
      </c>
      <c r="G497" s="2">
        <f t="shared" si="70"/>
        <v>1.2041459984877864E-2</v>
      </c>
      <c r="H497" s="2">
        <f t="shared" si="67"/>
        <v>0.78293729250980659</v>
      </c>
      <c r="I497" s="2">
        <f t="shared" si="68"/>
        <v>43.912777852533488</v>
      </c>
    </row>
    <row r="498" spans="1:9" ht="13.5" x14ac:dyDescent="0.25">
      <c r="A498" s="3">
        <f>TITRES_STAT!B501</f>
        <v>43028</v>
      </c>
      <c r="B498" s="5">
        <f>TITRES_STAT!D501</f>
        <v>2.3018000000000001</v>
      </c>
      <c r="C498" s="2">
        <f t="shared" si="63"/>
        <v>-2.4099999999999788E-2</v>
      </c>
      <c r="D498" s="2">
        <f t="shared" si="64"/>
        <v>0</v>
      </c>
      <c r="E498" s="2">
        <f t="shared" si="65"/>
        <v>2.4099999999999788E-2</v>
      </c>
      <c r="F498" s="2">
        <f t="shared" si="70"/>
        <v>8.7543003585379194E-3</v>
      </c>
      <c r="G498" s="2">
        <f t="shared" si="70"/>
        <v>1.2902784271672288E-2</v>
      </c>
      <c r="H498" s="2">
        <f t="shared" si="67"/>
        <v>0.67848149470790953</v>
      </c>
      <c r="I498" s="2">
        <f t="shared" si="68"/>
        <v>40.422339885610668</v>
      </c>
    </row>
    <row r="499" spans="1:9" ht="13.5" x14ac:dyDescent="0.25">
      <c r="A499" s="3">
        <f>TITRES_STAT!B502</f>
        <v>43031</v>
      </c>
      <c r="B499" s="5">
        <f>TITRES_STAT!D502</f>
        <v>2.2454000000000001</v>
      </c>
      <c r="C499" s="2">
        <f t="shared" si="63"/>
        <v>-5.6400000000000006E-2</v>
      </c>
      <c r="D499" s="2">
        <f t="shared" si="64"/>
        <v>0</v>
      </c>
      <c r="E499" s="2">
        <f t="shared" si="65"/>
        <v>5.6400000000000006E-2</v>
      </c>
      <c r="F499" s="2">
        <f t="shared" si="70"/>
        <v>8.1289931900709253E-3</v>
      </c>
      <c r="G499" s="2">
        <f t="shared" si="70"/>
        <v>1.6009728252267125E-2</v>
      </c>
      <c r="H499" s="2">
        <f t="shared" si="67"/>
        <v>0.50775335233562036</v>
      </c>
      <c r="I499" s="2">
        <f t="shared" si="68"/>
        <v>33.676154760264552</v>
      </c>
    </row>
    <row r="500" spans="1:9" ht="13.5" x14ac:dyDescent="0.25">
      <c r="A500" s="3">
        <f>TITRES_STAT!B503</f>
        <v>43032</v>
      </c>
      <c r="B500" s="5">
        <f>TITRES_STAT!D503</f>
        <v>2.2534999999999998</v>
      </c>
      <c r="C500" s="2">
        <f t="shared" si="63"/>
        <v>8.099999999999774E-3</v>
      </c>
      <c r="D500" s="2">
        <f t="shared" si="64"/>
        <v>8.099999999999774E-3</v>
      </c>
      <c r="E500" s="2">
        <f t="shared" si="65"/>
        <v>0</v>
      </c>
      <c r="F500" s="2">
        <f t="shared" si="70"/>
        <v>8.1269222479229859E-3</v>
      </c>
      <c r="G500" s="2">
        <f t="shared" si="70"/>
        <v>1.4866176234248045E-2</v>
      </c>
      <c r="H500" s="2">
        <f t="shared" si="67"/>
        <v>0.54667199687842649</v>
      </c>
      <c r="I500" s="2">
        <f t="shared" si="68"/>
        <v>35.345050403818533</v>
      </c>
    </row>
    <row r="501" spans="1:9" ht="13.5" x14ac:dyDescent="0.25">
      <c r="A501" s="3">
        <f>TITRES_STAT!B504</f>
        <v>43033</v>
      </c>
      <c r="B501" s="5">
        <f>TITRES_STAT!D504</f>
        <v>2.2534999999999998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7.5464278016427726E-3</v>
      </c>
      <c r="G501" s="2">
        <f t="shared" si="70"/>
        <v>1.3804306503230326E-2</v>
      </c>
      <c r="H501" s="2">
        <f t="shared" si="67"/>
        <v>0.5466719968784266</v>
      </c>
      <c r="I501" s="2">
        <f t="shared" si="68"/>
        <v>35.345050403818547</v>
      </c>
    </row>
    <row r="502" spans="1:9" ht="13.5" x14ac:dyDescent="0.25">
      <c r="A502" s="3">
        <f>TITRES_STAT!B505</f>
        <v>43034</v>
      </c>
      <c r="B502" s="5">
        <f>TITRES_STAT!D505</f>
        <v>2.2936999999999999</v>
      </c>
      <c r="C502" s="2">
        <f t="shared" si="63"/>
        <v>4.0200000000000014E-2</v>
      </c>
      <c r="D502" s="2">
        <f t="shared" si="64"/>
        <v>4.0200000000000014E-2</v>
      </c>
      <c r="E502" s="2">
        <f t="shared" si="65"/>
        <v>0</v>
      </c>
      <c r="F502" s="2">
        <f t="shared" si="70"/>
        <v>9.8788258158111469E-3</v>
      </c>
      <c r="G502" s="2">
        <f t="shared" si="70"/>
        <v>1.2818284610142446E-2</v>
      </c>
      <c r="H502" s="2">
        <f t="shared" si="67"/>
        <v>0.77068235854230782</v>
      </c>
      <c r="I502" s="2">
        <f t="shared" si="68"/>
        <v>43.524596877825246</v>
      </c>
    </row>
    <row r="503" spans="1:9" ht="13.5" x14ac:dyDescent="0.25">
      <c r="A503" s="3">
        <f>TITRES_STAT!B506</f>
        <v>43035</v>
      </c>
      <c r="B503" s="5">
        <f>TITRES_STAT!D506</f>
        <v>2.2292999999999998</v>
      </c>
      <c r="C503" s="2">
        <f t="shared" si="63"/>
        <v>-6.4400000000000013E-2</v>
      </c>
      <c r="D503" s="2">
        <f t="shared" si="64"/>
        <v>0</v>
      </c>
      <c r="E503" s="2">
        <f t="shared" si="65"/>
        <v>6.4400000000000013E-2</v>
      </c>
      <c r="F503" s="2">
        <f t="shared" si="70"/>
        <v>9.1731954003960638E-3</v>
      </c>
      <c r="G503" s="2">
        <f t="shared" si="70"/>
        <v>1.6502692852275128E-2</v>
      </c>
      <c r="H503" s="2">
        <f t="shared" si="67"/>
        <v>0.55586051819000015</v>
      </c>
      <c r="I503" s="2">
        <f t="shared" si="68"/>
        <v>35.72688629162316</v>
      </c>
    </row>
    <row r="504" spans="1:9" ht="13.5" x14ac:dyDescent="0.25">
      <c r="A504" s="3">
        <f>TITRES_STAT!B507</f>
        <v>43038</v>
      </c>
      <c r="B504" s="5">
        <f>TITRES_STAT!D507</f>
        <v>2.2212999999999998</v>
      </c>
      <c r="C504" s="2">
        <f t="shared" si="63"/>
        <v>-8.0000000000000071E-3</v>
      </c>
      <c r="D504" s="2">
        <f t="shared" si="64"/>
        <v>0</v>
      </c>
      <c r="E504" s="2">
        <f t="shared" si="65"/>
        <v>8.0000000000000071E-3</v>
      </c>
      <c r="F504" s="2">
        <f t="shared" si="70"/>
        <v>8.5179671575106308E-3</v>
      </c>
      <c r="G504" s="2">
        <f t="shared" si="70"/>
        <v>1.5895357648541192E-2</v>
      </c>
      <c r="H504" s="2">
        <f t="shared" si="67"/>
        <v>0.53587766603618214</v>
      </c>
      <c r="I504" s="2">
        <f t="shared" si="68"/>
        <v>34.890647731025595</v>
      </c>
    </row>
    <row r="505" spans="1:9" ht="13.5" x14ac:dyDescent="0.25">
      <c r="A505" s="3">
        <f>TITRES_STAT!B508</f>
        <v>43039</v>
      </c>
      <c r="B505" s="5">
        <f>TITRES_STAT!D508</f>
        <v>2.2614999999999998</v>
      </c>
      <c r="C505" s="2">
        <f t="shared" si="63"/>
        <v>4.0200000000000014E-2</v>
      </c>
      <c r="D505" s="2">
        <f t="shared" si="64"/>
        <v>4.0200000000000014E-2</v>
      </c>
      <c r="E505" s="2">
        <f t="shared" si="65"/>
        <v>0</v>
      </c>
      <c r="F505" s="2">
        <f t="shared" si="70"/>
        <v>1.0780969503402729E-2</v>
      </c>
      <c r="G505" s="2">
        <f t="shared" si="70"/>
        <v>1.4759974959359679E-2</v>
      </c>
      <c r="H505" s="2">
        <f t="shared" si="67"/>
        <v>0.73041922720649599</v>
      </c>
      <c r="I505" s="2">
        <f t="shared" si="68"/>
        <v>42.210535789390704</v>
      </c>
    </row>
    <row r="506" spans="1:9" ht="13.5" x14ac:dyDescent="0.25">
      <c r="A506" s="3">
        <f>TITRES_STAT!B509</f>
        <v>43040</v>
      </c>
      <c r="B506" s="5">
        <f>TITRES_STAT!D509</f>
        <v>2.2534999999999998</v>
      </c>
      <c r="C506" s="2">
        <f t="shared" si="63"/>
        <v>-8.0000000000000071E-3</v>
      </c>
      <c r="D506" s="2">
        <f t="shared" si="64"/>
        <v>0</v>
      </c>
      <c r="E506" s="2">
        <f t="shared" si="65"/>
        <v>8.0000000000000071E-3</v>
      </c>
      <c r="F506" s="2">
        <f t="shared" si="70"/>
        <v>1.0010900253159677E-2</v>
      </c>
      <c r="G506" s="2">
        <f t="shared" si="70"/>
        <v>1.4277119605119704E-2</v>
      </c>
      <c r="H506" s="2">
        <f t="shared" si="67"/>
        <v>0.70118486992080797</v>
      </c>
      <c r="I506" s="2">
        <f t="shared" si="68"/>
        <v>41.217440991786439</v>
      </c>
    </row>
    <row r="507" spans="1:9" ht="13.5" x14ac:dyDescent="0.25">
      <c r="A507" s="3">
        <f>TITRES_STAT!B510</f>
        <v>43041</v>
      </c>
      <c r="B507" s="5">
        <f>TITRES_STAT!D510</f>
        <v>2.2454000000000001</v>
      </c>
      <c r="C507" s="2">
        <f t="shared" si="63"/>
        <v>-8.099999999999774E-3</v>
      </c>
      <c r="D507" s="2">
        <f t="shared" si="64"/>
        <v>0</v>
      </c>
      <c r="E507" s="2">
        <f t="shared" si="65"/>
        <v>8.099999999999774E-3</v>
      </c>
      <c r="F507" s="2">
        <f t="shared" si="70"/>
        <v>9.2958359493625579E-3</v>
      </c>
      <c r="G507" s="2">
        <f t="shared" si="70"/>
        <v>1.3835896776182566E-2</v>
      </c>
      <c r="H507" s="2">
        <f t="shared" si="67"/>
        <v>0.67186363845707675</v>
      </c>
      <c r="I507" s="2">
        <f t="shared" si="68"/>
        <v>40.186509413956969</v>
      </c>
    </row>
    <row r="508" spans="1:9" ht="13.5" x14ac:dyDescent="0.25">
      <c r="A508" s="3">
        <f>TITRES_STAT!B511</f>
        <v>43042</v>
      </c>
      <c r="B508" s="5">
        <f>TITRES_STAT!D511</f>
        <v>2.2132000000000001</v>
      </c>
      <c r="C508" s="2">
        <f t="shared" si="63"/>
        <v>-3.2200000000000006E-2</v>
      </c>
      <c r="D508" s="2">
        <f t="shared" si="64"/>
        <v>0</v>
      </c>
      <c r="E508" s="2">
        <f t="shared" si="65"/>
        <v>3.2200000000000006E-2</v>
      </c>
      <c r="F508" s="2">
        <f t="shared" si="70"/>
        <v>8.6318476672652324E-3</v>
      </c>
      <c r="G508" s="2">
        <f t="shared" si="70"/>
        <v>1.5147618435026669E-2</v>
      </c>
      <c r="H508" s="2">
        <f t="shared" si="67"/>
        <v>0.56984850155093281</v>
      </c>
      <c r="I508" s="2">
        <f t="shared" si="68"/>
        <v>36.299585659886958</v>
      </c>
    </row>
    <row r="509" spans="1:9" ht="13.5" x14ac:dyDescent="0.25">
      <c r="A509" s="3">
        <f>TITRES_STAT!B512</f>
        <v>43045</v>
      </c>
      <c r="B509" s="5">
        <f>TITRES_STAT!D512</f>
        <v>2.2534999999999998</v>
      </c>
      <c r="C509" s="2">
        <f t="shared" si="63"/>
        <v>4.029999999999978E-2</v>
      </c>
      <c r="D509" s="2">
        <f t="shared" si="64"/>
        <v>4.029999999999978E-2</v>
      </c>
      <c r="E509" s="2">
        <f t="shared" si="65"/>
        <v>0</v>
      </c>
      <c r="F509" s="2">
        <f t="shared" ref="F509:G524" si="71">((F508*13)+D509)/14</f>
        <v>1.0893858548174843E-2</v>
      </c>
      <c r="G509" s="2">
        <f t="shared" si="71"/>
        <v>1.406564568966762E-2</v>
      </c>
      <c r="H509" s="2">
        <f t="shared" si="67"/>
        <v>0.77450113478809468</v>
      </c>
      <c r="I509" s="2">
        <f t="shared" si="68"/>
        <v>43.646133530401109</v>
      </c>
    </row>
    <row r="510" spans="1:9" ht="13.5" x14ac:dyDescent="0.25">
      <c r="A510" s="3">
        <f>TITRES_STAT!B513</f>
        <v>43046</v>
      </c>
      <c r="B510" s="5">
        <f>TITRES_STAT!D513</f>
        <v>2.2534999999999998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1.0115725794733783E-2</v>
      </c>
      <c r="G510" s="2">
        <f t="shared" si="71"/>
        <v>1.3060956711834219E-2</v>
      </c>
      <c r="H510" s="2">
        <f t="shared" si="67"/>
        <v>0.77450113478809457</v>
      </c>
      <c r="I510" s="2">
        <f t="shared" si="68"/>
        <v>43.646133530401102</v>
      </c>
    </row>
    <row r="511" spans="1:9" ht="13.5" x14ac:dyDescent="0.25">
      <c r="A511" s="3">
        <f>TITRES_STAT!B514</f>
        <v>43047</v>
      </c>
      <c r="B511" s="5">
        <f>TITRES_STAT!D514</f>
        <v>2.2454000000000001</v>
      </c>
      <c r="C511" s="2">
        <f t="shared" si="63"/>
        <v>-8.099999999999774E-3</v>
      </c>
      <c r="D511" s="2">
        <f t="shared" si="64"/>
        <v>0</v>
      </c>
      <c r="E511" s="2">
        <f t="shared" si="65"/>
        <v>8.099999999999774E-3</v>
      </c>
      <c r="F511" s="2">
        <f t="shared" si="71"/>
        <v>9.3931739522527986E-3</v>
      </c>
      <c r="G511" s="2">
        <f t="shared" si="71"/>
        <v>1.2706602660988902E-2</v>
      </c>
      <c r="H511" s="2">
        <f t="shared" si="67"/>
        <v>0.73923567163166237</v>
      </c>
      <c r="I511" s="2">
        <f t="shared" si="68"/>
        <v>42.503479182792354</v>
      </c>
    </row>
    <row r="512" spans="1:9" ht="13.5" x14ac:dyDescent="0.25">
      <c r="A512" s="3">
        <f>TITRES_STAT!B515</f>
        <v>43048</v>
      </c>
      <c r="B512" s="5">
        <f>TITRES_STAT!D515</f>
        <v>2.1970999999999998</v>
      </c>
      <c r="C512" s="2">
        <f t="shared" si="63"/>
        <v>-4.8300000000000232E-2</v>
      </c>
      <c r="D512" s="2">
        <f t="shared" si="64"/>
        <v>0</v>
      </c>
      <c r="E512" s="2">
        <f t="shared" si="65"/>
        <v>4.8300000000000232E-2</v>
      </c>
      <c r="F512" s="2">
        <f t="shared" si="71"/>
        <v>8.7222329556633123E-3</v>
      </c>
      <c r="G512" s="2">
        <f t="shared" si="71"/>
        <v>1.5248988185203996E-2</v>
      </c>
      <c r="H512" s="2">
        <f t="shared" si="67"/>
        <v>0.57198765253988748</v>
      </c>
      <c r="I512" s="2">
        <f t="shared" si="68"/>
        <v>36.386268786253964</v>
      </c>
    </row>
    <row r="513" spans="1:9" ht="13.5" x14ac:dyDescent="0.25">
      <c r="A513" s="3">
        <f>TITRES_STAT!B516</f>
        <v>43049</v>
      </c>
      <c r="B513" s="5">
        <f>TITRES_STAT!D516</f>
        <v>2.2614999999999998</v>
      </c>
      <c r="C513" s="2">
        <f t="shared" si="63"/>
        <v>6.4400000000000013E-2</v>
      </c>
      <c r="D513" s="2">
        <f t="shared" si="64"/>
        <v>6.4400000000000013E-2</v>
      </c>
      <c r="E513" s="2">
        <f t="shared" si="65"/>
        <v>0</v>
      </c>
      <c r="F513" s="2">
        <f t="shared" si="71"/>
        <v>1.2699216315973077E-2</v>
      </c>
      <c r="G513" s="2">
        <f t="shared" si="71"/>
        <v>1.415977474340371E-2</v>
      </c>
      <c r="H513" s="2">
        <f t="shared" si="67"/>
        <v>0.89685157752166711</v>
      </c>
      <c r="I513" s="2">
        <f t="shared" si="68"/>
        <v>47.281062374603358</v>
      </c>
    </row>
    <row r="514" spans="1:9" ht="13.5" x14ac:dyDescent="0.25">
      <c r="A514" s="3">
        <f>TITRES_STAT!B517</f>
        <v>43052</v>
      </c>
      <c r="B514" s="5">
        <f>TITRES_STAT!D517</f>
        <v>2.2936999999999999</v>
      </c>
      <c r="C514" s="2">
        <f t="shared" si="63"/>
        <v>3.2200000000000006E-2</v>
      </c>
      <c r="D514" s="2">
        <f t="shared" si="64"/>
        <v>3.2200000000000006E-2</v>
      </c>
      <c r="E514" s="2">
        <f t="shared" si="65"/>
        <v>0</v>
      </c>
      <c r="F514" s="2">
        <f t="shared" si="71"/>
        <v>1.4092129436260715E-2</v>
      </c>
      <c r="G514" s="2">
        <f t="shared" si="71"/>
        <v>1.3148362261732017E-2</v>
      </c>
      <c r="H514" s="2">
        <f t="shared" si="67"/>
        <v>1.07177830635801</v>
      </c>
      <c r="I514" s="2">
        <f t="shared" si="68"/>
        <v>51.732287333488628</v>
      </c>
    </row>
    <row r="515" spans="1:9" ht="13.5" x14ac:dyDescent="0.25">
      <c r="A515" s="3">
        <f>TITRES_STAT!B518</f>
        <v>43053</v>
      </c>
      <c r="B515" s="5">
        <f>TITRES_STAT!D518</f>
        <v>2.2936999999999999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1.3085548762242093E-2</v>
      </c>
      <c r="G515" s="2">
        <f t="shared" si="71"/>
        <v>1.2209193528751159E-2</v>
      </c>
      <c r="H515" s="2">
        <f t="shared" si="67"/>
        <v>1.07177830635801</v>
      </c>
      <c r="I515" s="2">
        <f t="shared" si="68"/>
        <v>51.732287333488628</v>
      </c>
    </row>
    <row r="516" spans="1:9" ht="13.5" x14ac:dyDescent="0.25">
      <c r="A516" s="3">
        <f>TITRES_STAT!B519</f>
        <v>43054</v>
      </c>
      <c r="B516" s="5">
        <f>TITRES_STAT!D519</f>
        <v>2.2776000000000001</v>
      </c>
      <c r="C516" s="2">
        <f t="shared" si="72"/>
        <v>-1.6099999999999781E-2</v>
      </c>
      <c r="D516" s="2">
        <f t="shared" si="73"/>
        <v>0</v>
      </c>
      <c r="E516" s="2">
        <f t="shared" si="74"/>
        <v>1.6099999999999781E-2</v>
      </c>
      <c r="F516" s="2">
        <f t="shared" si="71"/>
        <v>1.2150866707796229E-2</v>
      </c>
      <c r="G516" s="2">
        <f t="shared" si="71"/>
        <v>1.248710827669749E-2</v>
      </c>
      <c r="H516" s="2">
        <f t="shared" si="67"/>
        <v>0.97307290355376119</v>
      </c>
      <c r="I516" s="2">
        <f t="shared" si="68"/>
        <v>49.317635542058795</v>
      </c>
    </row>
    <row r="517" spans="1:9" ht="13.5" x14ac:dyDescent="0.25">
      <c r="A517" s="3">
        <f>TITRES_STAT!B520</f>
        <v>43055</v>
      </c>
      <c r="B517" s="5">
        <f>TITRES_STAT!D520</f>
        <v>2.2292999999999998</v>
      </c>
      <c r="C517" s="2">
        <f t="shared" si="72"/>
        <v>-4.8300000000000232E-2</v>
      </c>
      <c r="D517" s="2">
        <f t="shared" si="73"/>
        <v>0</v>
      </c>
      <c r="E517" s="2">
        <f t="shared" si="74"/>
        <v>4.8300000000000232E-2</v>
      </c>
      <c r="F517" s="2">
        <f t="shared" si="71"/>
        <v>1.1282947657239356E-2</v>
      </c>
      <c r="G517" s="2">
        <f t="shared" si="71"/>
        <v>1.5045171971219115E-2</v>
      </c>
      <c r="H517" s="2">
        <f t="shared" si="67"/>
        <v>0.74993809833634595</v>
      </c>
      <c r="I517" s="2">
        <f t="shared" si="68"/>
        <v>42.855121506829697</v>
      </c>
    </row>
    <row r="518" spans="1:9" ht="13.5" x14ac:dyDescent="0.25">
      <c r="A518" s="3">
        <f>TITRES_STAT!B521</f>
        <v>43056</v>
      </c>
      <c r="B518" s="5">
        <f>TITRES_STAT!D521</f>
        <v>2.2534999999999998</v>
      </c>
      <c r="C518" s="2">
        <f t="shared" si="72"/>
        <v>2.4199999999999999E-2</v>
      </c>
      <c r="D518" s="2">
        <f t="shared" si="73"/>
        <v>2.4199999999999999E-2</v>
      </c>
      <c r="E518" s="2">
        <f t="shared" si="74"/>
        <v>0</v>
      </c>
      <c r="F518" s="2">
        <f t="shared" si="71"/>
        <v>1.2205594253150832E-2</v>
      </c>
      <c r="G518" s="2">
        <f t="shared" si="71"/>
        <v>1.3970516830417751E-2</v>
      </c>
      <c r="H518" s="2">
        <f t="shared" si="67"/>
        <v>0.87366805403904713</v>
      </c>
      <c r="I518" s="2">
        <f t="shared" si="68"/>
        <v>46.628753271193894</v>
      </c>
    </row>
    <row r="519" spans="1:9" ht="13.5" x14ac:dyDescent="0.25">
      <c r="A519" s="3">
        <f>TITRES_STAT!B522</f>
        <v>43059</v>
      </c>
      <c r="B519" s="5">
        <f>TITRES_STAT!D522</f>
        <v>2.2534999999999998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1.1333766092211487E-2</v>
      </c>
      <c r="G519" s="2">
        <f t="shared" si="71"/>
        <v>1.2972622771102197E-2</v>
      </c>
      <c r="H519" s="2">
        <f t="shared" si="67"/>
        <v>0.87366805403904702</v>
      </c>
      <c r="I519" s="2">
        <f t="shared" si="68"/>
        <v>46.628753271193887</v>
      </c>
    </row>
    <row r="520" spans="1:9" ht="13.5" x14ac:dyDescent="0.25">
      <c r="A520" s="3">
        <f>TITRES_STAT!B523</f>
        <v>43060</v>
      </c>
      <c r="B520" s="5">
        <f>TITRES_STAT!D523</f>
        <v>2.2454000000000001</v>
      </c>
      <c r="C520" s="2">
        <f t="shared" si="72"/>
        <v>-8.099999999999774E-3</v>
      </c>
      <c r="D520" s="2">
        <f t="shared" si="73"/>
        <v>0</v>
      </c>
      <c r="E520" s="2">
        <f t="shared" si="74"/>
        <v>8.099999999999774E-3</v>
      </c>
      <c r="F520" s="2">
        <f t="shared" si="71"/>
        <v>1.0524211371339239E-2</v>
      </c>
      <c r="G520" s="2">
        <f t="shared" si="71"/>
        <v>1.2624578287452023E-2</v>
      </c>
      <c r="H520" s="2">
        <f t="shared" si="67"/>
        <v>0.83362874637955975</v>
      </c>
      <c r="I520" s="2">
        <f t="shared" si="68"/>
        <v>45.463333187022322</v>
      </c>
    </row>
    <row r="521" spans="1:9" ht="13.5" x14ac:dyDescent="0.25">
      <c r="A521" s="3">
        <f>TITRES_STAT!B524</f>
        <v>43061</v>
      </c>
      <c r="B521" s="5">
        <f>TITRES_STAT!D524</f>
        <v>2.2374000000000001</v>
      </c>
      <c r="C521" s="2">
        <f t="shared" si="72"/>
        <v>-8.0000000000000071E-3</v>
      </c>
      <c r="D521" s="2">
        <f t="shared" si="73"/>
        <v>0</v>
      </c>
      <c r="E521" s="2">
        <f t="shared" si="74"/>
        <v>8.0000000000000071E-3</v>
      </c>
      <c r="F521" s="2">
        <f t="shared" si="71"/>
        <v>9.7724819876721502E-3</v>
      </c>
      <c r="G521" s="2">
        <f t="shared" si="71"/>
        <v>1.2294251266919737E-2</v>
      </c>
      <c r="H521" s="2">
        <f t="shared" si="67"/>
        <v>0.79488224012202058</v>
      </c>
      <c r="I521" s="2">
        <f t="shared" si="68"/>
        <v>44.286038512921188</v>
      </c>
    </row>
    <row r="522" spans="1:9" ht="13.5" x14ac:dyDescent="0.25">
      <c r="A522" s="3">
        <f>TITRES_STAT!B525</f>
        <v>43062</v>
      </c>
      <c r="B522" s="5">
        <f>TITRES_STAT!D525</f>
        <v>2.1970999999999998</v>
      </c>
      <c r="C522" s="2">
        <f t="shared" si="72"/>
        <v>-4.0300000000000225E-2</v>
      </c>
      <c r="D522" s="2">
        <f t="shared" si="73"/>
        <v>0</v>
      </c>
      <c r="E522" s="2">
        <f t="shared" si="74"/>
        <v>4.0300000000000225E-2</v>
      </c>
      <c r="F522" s="2">
        <f t="shared" si="71"/>
        <v>9.0744475599812829E-3</v>
      </c>
      <c r="G522" s="2">
        <f t="shared" si="71"/>
        <v>1.4294661890711201E-2</v>
      </c>
      <c r="H522" s="2">
        <f t="shared" si="67"/>
        <v>0.63481372482674392</v>
      </c>
      <c r="I522" s="2">
        <f t="shared" si="68"/>
        <v>38.830951513697428</v>
      </c>
    </row>
    <row r="523" spans="1:9" ht="13.5" x14ac:dyDescent="0.25">
      <c r="A523" s="3">
        <f>TITRES_STAT!B526</f>
        <v>43063</v>
      </c>
      <c r="B523" s="5">
        <f>TITRES_STAT!D526</f>
        <v>2.2292999999999998</v>
      </c>
      <c r="C523" s="2">
        <f t="shared" si="72"/>
        <v>3.2200000000000006E-2</v>
      </c>
      <c r="D523" s="2">
        <f t="shared" si="73"/>
        <v>3.2200000000000006E-2</v>
      </c>
      <c r="E523" s="2">
        <f t="shared" si="74"/>
        <v>0</v>
      </c>
      <c r="F523" s="2">
        <f t="shared" si="71"/>
        <v>1.0726272734268334E-2</v>
      </c>
      <c r="G523" s="2">
        <f t="shared" si="71"/>
        <v>1.3273614612803257E-2</v>
      </c>
      <c r="H523" s="2">
        <f t="shared" si="67"/>
        <v>0.8080898117926486</v>
      </c>
      <c r="I523" s="2">
        <f t="shared" si="68"/>
        <v>44.693012842733729</v>
      </c>
    </row>
    <row r="524" spans="1:9" ht="13.5" x14ac:dyDescent="0.25">
      <c r="A524" s="3">
        <f>TITRES_STAT!B527</f>
        <v>43066</v>
      </c>
      <c r="B524" s="5">
        <f>TITRES_STAT!D527</f>
        <v>2.2212999999999998</v>
      </c>
      <c r="C524" s="2">
        <f t="shared" si="72"/>
        <v>-8.0000000000000071E-3</v>
      </c>
      <c r="D524" s="2">
        <f t="shared" si="73"/>
        <v>0</v>
      </c>
      <c r="E524" s="2">
        <f t="shared" si="74"/>
        <v>8.0000000000000071E-3</v>
      </c>
      <c r="F524" s="2">
        <f t="shared" si="71"/>
        <v>9.9601103961063104E-3</v>
      </c>
      <c r="G524" s="2">
        <f t="shared" si="71"/>
        <v>1.2896927854745882E-2</v>
      </c>
      <c r="H524" s="2">
        <f t="shared" si="67"/>
        <v>0.77228550149957875</v>
      </c>
      <c r="I524" s="2">
        <f t="shared" si="68"/>
        <v>43.57568240817448</v>
      </c>
    </row>
    <row r="525" spans="1:9" ht="13.5" x14ac:dyDescent="0.25">
      <c r="A525" s="3">
        <f>TITRES_STAT!B528</f>
        <v>43067</v>
      </c>
      <c r="B525" s="5">
        <f>TITRES_STAT!D528</f>
        <v>2.2212999999999998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9.2486739392415741E-3</v>
      </c>
      <c r="G525" s="2">
        <f t="shared" si="75"/>
        <v>1.1975718722264035E-2</v>
      </c>
      <c r="H525" s="2">
        <f t="shared" si="67"/>
        <v>0.77228550149957875</v>
      </c>
      <c r="I525" s="2">
        <f t="shared" si="68"/>
        <v>43.57568240817448</v>
      </c>
    </row>
    <row r="526" spans="1:9" ht="13.5" x14ac:dyDescent="0.25">
      <c r="A526" s="3">
        <f>TITRES_STAT!B529</f>
        <v>43068</v>
      </c>
      <c r="B526" s="5">
        <f>TITRES_STAT!D529</f>
        <v>2.2212999999999998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8.5880543721528913E-3</v>
      </c>
      <c r="G526" s="2">
        <f t="shared" si="75"/>
        <v>1.1120310242102319E-2</v>
      </c>
      <c r="H526" s="2">
        <f t="shared" si="67"/>
        <v>0.77228550149957875</v>
      </c>
      <c r="I526" s="2">
        <f t="shared" si="68"/>
        <v>43.57568240817448</v>
      </c>
    </row>
    <row r="527" spans="1:9" ht="13.5" x14ac:dyDescent="0.25">
      <c r="A527" s="3">
        <f>TITRES_STAT!B530</f>
        <v>43069</v>
      </c>
      <c r="B527" s="5">
        <f>TITRES_STAT!D530</f>
        <v>2.2776000000000001</v>
      </c>
      <c r="C527" s="2">
        <f t="shared" si="72"/>
        <v>5.6300000000000239E-2</v>
      </c>
      <c r="D527" s="2">
        <f t="shared" si="73"/>
        <v>5.6300000000000239E-2</v>
      </c>
      <c r="E527" s="2">
        <f t="shared" si="74"/>
        <v>0</v>
      </c>
      <c r="F527" s="2">
        <f t="shared" si="75"/>
        <v>1.1996050488427704E-2</v>
      </c>
      <c r="G527" s="2">
        <f t="shared" si="75"/>
        <v>1.0326002367666438E-2</v>
      </c>
      <c r="H527" s="2">
        <f t="shared" si="67"/>
        <v>1.1617323007779514</v>
      </c>
      <c r="I527" s="2">
        <f t="shared" si="68"/>
        <v>53.740803167897994</v>
      </c>
    </row>
    <row r="528" spans="1:9" ht="13.5" x14ac:dyDescent="0.25">
      <c r="A528" s="3">
        <f>TITRES_STAT!B531</f>
        <v>43073</v>
      </c>
      <c r="B528" s="5">
        <f>TITRES_STAT!D531</f>
        <v>2.3178000000000001</v>
      </c>
      <c r="C528" s="2">
        <f t="shared" si="72"/>
        <v>4.0200000000000014E-2</v>
      </c>
      <c r="D528" s="2">
        <f t="shared" si="73"/>
        <v>4.0200000000000014E-2</v>
      </c>
      <c r="E528" s="2">
        <f t="shared" si="74"/>
        <v>0</v>
      </c>
      <c r="F528" s="2">
        <f t="shared" si="75"/>
        <v>1.4010618310682869E-2</v>
      </c>
      <c r="G528" s="2">
        <f t="shared" si="75"/>
        <v>9.588430769975979E-3</v>
      </c>
      <c r="H528" s="2">
        <f t="shared" si="67"/>
        <v>1.461200340993646</v>
      </c>
      <c r="I528" s="2">
        <f t="shared" si="68"/>
        <v>59.369418923602304</v>
      </c>
    </row>
    <row r="529" spans="1:9" ht="13.5" x14ac:dyDescent="0.25">
      <c r="A529" s="3">
        <f>TITRES_STAT!B532</f>
        <v>43074</v>
      </c>
      <c r="B529" s="5">
        <f>TITRES_STAT!D532</f>
        <v>2.2534999999999998</v>
      </c>
      <c r="C529" s="2">
        <f t="shared" si="72"/>
        <v>-6.4300000000000246E-2</v>
      </c>
      <c r="D529" s="2">
        <f t="shared" si="73"/>
        <v>0</v>
      </c>
      <c r="E529" s="2">
        <f t="shared" si="74"/>
        <v>6.4300000000000246E-2</v>
      </c>
      <c r="F529" s="2">
        <f t="shared" si="75"/>
        <v>1.3009859859919806E-2</v>
      </c>
      <c r="G529" s="2">
        <f t="shared" si="75"/>
        <v>1.3496400000691997E-2</v>
      </c>
      <c r="H529" s="2">
        <f t="shared" ref="H529:H592" si="76">F529/G529</f>
        <v>0.96395037634130254</v>
      </c>
      <c r="I529" s="2">
        <f t="shared" ref="I529:I592" si="77">IF(G529=0,100,100-(100/(1+H529)))</f>
        <v>49.082216534262564</v>
      </c>
    </row>
    <row r="530" spans="1:9" ht="13.5" x14ac:dyDescent="0.25">
      <c r="A530" s="3">
        <f>TITRES_STAT!B533</f>
        <v>43075</v>
      </c>
      <c r="B530" s="5">
        <f>TITRES_STAT!D533</f>
        <v>2.2132000000000001</v>
      </c>
      <c r="C530" s="2">
        <f t="shared" si="72"/>
        <v>-4.029999999999978E-2</v>
      </c>
      <c r="D530" s="2">
        <f t="shared" si="73"/>
        <v>0</v>
      </c>
      <c r="E530" s="2">
        <f t="shared" si="74"/>
        <v>4.029999999999978E-2</v>
      </c>
      <c r="F530" s="2">
        <f t="shared" si="75"/>
        <v>1.2080584155639821E-2</v>
      </c>
      <c r="G530" s="2">
        <f t="shared" si="75"/>
        <v>1.5410942857785411E-2</v>
      </c>
      <c r="H530" s="2">
        <f t="shared" si="76"/>
        <v>0.78389649920328297</v>
      </c>
      <c r="I530" s="2">
        <f t="shared" si="77"/>
        <v>43.942936126248576</v>
      </c>
    </row>
    <row r="531" spans="1:9" ht="13.5" x14ac:dyDescent="0.25">
      <c r="A531" s="3">
        <f>TITRES_STAT!B534</f>
        <v>43076</v>
      </c>
      <c r="B531" s="5">
        <f>TITRES_STAT!D534</f>
        <v>2.2132000000000001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1.1217685287379833E-2</v>
      </c>
      <c r="G531" s="2">
        <f t="shared" si="75"/>
        <v>1.4310161225086453E-2</v>
      </c>
      <c r="H531" s="2">
        <f t="shared" si="76"/>
        <v>0.78389649920328297</v>
      </c>
      <c r="I531" s="2">
        <f t="shared" si="77"/>
        <v>43.942936126248576</v>
      </c>
    </row>
    <row r="532" spans="1:9" ht="13.5" x14ac:dyDescent="0.25">
      <c r="A532" s="3">
        <f>TITRES_STAT!B535</f>
        <v>43077</v>
      </c>
      <c r="B532" s="5">
        <f>TITRES_STAT!D535</f>
        <v>2.2454000000000001</v>
      </c>
      <c r="C532" s="2">
        <f t="shared" si="72"/>
        <v>3.2200000000000006E-2</v>
      </c>
      <c r="D532" s="2">
        <f t="shared" si="73"/>
        <v>3.2200000000000006E-2</v>
      </c>
      <c r="E532" s="2">
        <f t="shared" si="74"/>
        <v>0</v>
      </c>
      <c r="F532" s="2">
        <f t="shared" si="75"/>
        <v>1.2716422052566987E-2</v>
      </c>
      <c r="G532" s="2">
        <f t="shared" si="75"/>
        <v>1.3288006851865991E-2</v>
      </c>
      <c r="H532" s="2">
        <f t="shared" si="76"/>
        <v>0.95698491085450199</v>
      </c>
      <c r="I532" s="2">
        <f t="shared" si="77"/>
        <v>48.900985671710778</v>
      </c>
    </row>
    <row r="533" spans="1:9" ht="13.5" x14ac:dyDescent="0.25">
      <c r="A533" s="3">
        <f>TITRES_STAT!B536</f>
        <v>43080</v>
      </c>
      <c r="B533" s="5">
        <f>TITRES_STAT!D536</f>
        <v>2.2132000000000001</v>
      </c>
      <c r="C533" s="2">
        <f t="shared" si="72"/>
        <v>-3.2200000000000006E-2</v>
      </c>
      <c r="D533" s="2">
        <f t="shared" si="73"/>
        <v>0</v>
      </c>
      <c r="E533" s="2">
        <f t="shared" si="74"/>
        <v>3.2200000000000006E-2</v>
      </c>
      <c r="F533" s="2">
        <f t="shared" si="75"/>
        <v>1.1808106191669346E-2</v>
      </c>
      <c r="G533" s="2">
        <f t="shared" si="75"/>
        <v>1.4638863505304134E-2</v>
      </c>
      <c r="H533" s="2">
        <f t="shared" si="76"/>
        <v>0.80662724858325829</v>
      </c>
      <c r="I533" s="2">
        <f t="shared" si="77"/>
        <v>44.648238822690651</v>
      </c>
    </row>
    <row r="534" spans="1:9" ht="13.5" x14ac:dyDescent="0.25">
      <c r="A534" s="3">
        <f>TITRES_STAT!B537</f>
        <v>43081</v>
      </c>
      <c r="B534" s="5">
        <f>TITRES_STAT!D537</f>
        <v>2.2454000000000001</v>
      </c>
      <c r="C534" s="2">
        <f t="shared" si="72"/>
        <v>3.2200000000000006E-2</v>
      </c>
      <c r="D534" s="2">
        <f t="shared" si="73"/>
        <v>3.2200000000000006E-2</v>
      </c>
      <c r="E534" s="2">
        <f t="shared" si="74"/>
        <v>0</v>
      </c>
      <c r="F534" s="2">
        <f t="shared" si="75"/>
        <v>1.3264670035121535E-2</v>
      </c>
      <c r="G534" s="2">
        <f t="shared" si="75"/>
        <v>1.3593230397782411E-2</v>
      </c>
      <c r="H534" s="2">
        <f t="shared" si="76"/>
        <v>0.97582911838862996</v>
      </c>
      <c r="I534" s="2">
        <f t="shared" si="77"/>
        <v>49.388335727355759</v>
      </c>
    </row>
    <row r="535" spans="1:9" ht="13.5" x14ac:dyDescent="0.25">
      <c r="A535" s="3">
        <f>TITRES_STAT!B538</f>
        <v>43082</v>
      </c>
      <c r="B535" s="5">
        <f>TITRES_STAT!D538</f>
        <v>2.2292999999999998</v>
      </c>
      <c r="C535" s="2">
        <f t="shared" si="72"/>
        <v>-1.6100000000000225E-2</v>
      </c>
      <c r="D535" s="2">
        <f t="shared" si="73"/>
        <v>0</v>
      </c>
      <c r="E535" s="2">
        <f t="shared" si="74"/>
        <v>1.6100000000000225E-2</v>
      </c>
      <c r="F535" s="2">
        <f t="shared" si="75"/>
        <v>1.2317193604041427E-2</v>
      </c>
      <c r="G535" s="2">
        <f t="shared" si="75"/>
        <v>1.3772285369369397E-2</v>
      </c>
      <c r="H535" s="2">
        <f t="shared" si="76"/>
        <v>0.89434638287671531</v>
      </c>
      <c r="I535" s="2">
        <f t="shared" si="77"/>
        <v>47.211343762727246</v>
      </c>
    </row>
    <row r="536" spans="1:9" ht="13.5" x14ac:dyDescent="0.25">
      <c r="A536" s="3">
        <f>TITRES_STAT!B539</f>
        <v>43083</v>
      </c>
      <c r="B536" s="5">
        <f>TITRES_STAT!D539</f>
        <v>2.1890999999999998</v>
      </c>
      <c r="C536" s="2">
        <f t="shared" si="72"/>
        <v>-4.0200000000000014E-2</v>
      </c>
      <c r="D536" s="2">
        <f t="shared" si="73"/>
        <v>0</v>
      </c>
      <c r="E536" s="2">
        <f t="shared" si="74"/>
        <v>4.0200000000000014E-2</v>
      </c>
      <c r="F536" s="2">
        <f t="shared" si="75"/>
        <v>1.1437394060895612E-2</v>
      </c>
      <c r="G536" s="2">
        <f t="shared" si="75"/>
        <v>1.5659979271557298E-2</v>
      </c>
      <c r="H536" s="2">
        <f t="shared" si="76"/>
        <v>0.73035818646765205</v>
      </c>
      <c r="I536" s="2">
        <f t="shared" si="77"/>
        <v>42.20849718742933</v>
      </c>
    </row>
    <row r="537" spans="1:9" ht="13.5" x14ac:dyDescent="0.25">
      <c r="A537" s="3">
        <f>TITRES_STAT!B540</f>
        <v>43084</v>
      </c>
      <c r="B537" s="5">
        <f>TITRES_STAT!D540</f>
        <v>2.2132000000000001</v>
      </c>
      <c r="C537" s="2">
        <f t="shared" si="72"/>
        <v>2.4100000000000232E-2</v>
      </c>
      <c r="D537" s="2">
        <f t="shared" si="73"/>
        <v>2.4100000000000232E-2</v>
      </c>
      <c r="E537" s="2">
        <f t="shared" si="74"/>
        <v>0</v>
      </c>
      <c r="F537" s="2">
        <f t="shared" si="75"/>
        <v>1.2341865913688799E-2</v>
      </c>
      <c r="G537" s="2">
        <f t="shared" si="75"/>
        <v>1.4541409323588921E-2</v>
      </c>
      <c r="H537" s="2">
        <f t="shared" si="76"/>
        <v>0.84873932361342397</v>
      </c>
      <c r="I537" s="2">
        <f t="shared" si="77"/>
        <v>45.909085871259236</v>
      </c>
    </row>
    <row r="538" spans="1:9" ht="13.5" x14ac:dyDescent="0.25">
      <c r="A538" s="3">
        <f>TITRES_STAT!B541</f>
        <v>43087</v>
      </c>
      <c r="B538" s="5">
        <f>TITRES_STAT!D541</f>
        <v>2.2132000000000001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1.1460304062711027E-2</v>
      </c>
      <c r="G538" s="2">
        <f t="shared" si="75"/>
        <v>1.3502737229046855E-2</v>
      </c>
      <c r="H538" s="2">
        <f t="shared" si="76"/>
        <v>0.84873932361342397</v>
      </c>
      <c r="I538" s="2">
        <f t="shared" si="77"/>
        <v>45.909085871259236</v>
      </c>
    </row>
    <row r="539" spans="1:9" ht="13.5" x14ac:dyDescent="0.25">
      <c r="A539" s="3">
        <f>TITRES_STAT!B542</f>
        <v>43088</v>
      </c>
      <c r="B539" s="5">
        <f>TITRES_STAT!D542</f>
        <v>2.2132000000000001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1.0641710915374525E-2</v>
      </c>
      <c r="G539" s="2">
        <f t="shared" si="75"/>
        <v>1.2538255998400652E-2</v>
      </c>
      <c r="H539" s="2">
        <f t="shared" si="76"/>
        <v>0.84873932361342397</v>
      </c>
      <c r="I539" s="2">
        <f t="shared" si="77"/>
        <v>45.909085871259236</v>
      </c>
    </row>
    <row r="540" spans="1:9" ht="13.5" x14ac:dyDescent="0.25">
      <c r="A540" s="3">
        <f>TITRES_STAT!B543</f>
        <v>43089</v>
      </c>
      <c r="B540" s="5">
        <f>TITRES_STAT!D543</f>
        <v>2.2132000000000001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9.8815887071334874E-3</v>
      </c>
      <c r="G540" s="2">
        <f t="shared" si="75"/>
        <v>1.1642666284229176E-2</v>
      </c>
      <c r="H540" s="2">
        <f t="shared" si="76"/>
        <v>0.84873932361342397</v>
      </c>
      <c r="I540" s="2">
        <f t="shared" si="77"/>
        <v>45.909085871259236</v>
      </c>
    </row>
    <row r="541" spans="1:9" ht="13.5" x14ac:dyDescent="0.25">
      <c r="A541" s="3">
        <f>TITRES_STAT!B544</f>
        <v>43090</v>
      </c>
      <c r="B541" s="5">
        <f>TITRES_STAT!D544</f>
        <v>2.1568999999999998</v>
      </c>
      <c r="C541" s="2">
        <f t="shared" si="72"/>
        <v>-5.6300000000000239E-2</v>
      </c>
      <c r="D541" s="2">
        <f t="shared" si="73"/>
        <v>0</v>
      </c>
      <c r="E541" s="2">
        <f t="shared" si="74"/>
        <v>5.6300000000000239E-2</v>
      </c>
      <c r="F541" s="2">
        <f t="shared" ref="F541:G556" si="78">((F540*13)+D541)/14</f>
        <v>9.1757609423382385E-3</v>
      </c>
      <c r="G541" s="2">
        <f t="shared" si="78"/>
        <v>1.4832475835355682E-2</v>
      </c>
      <c r="H541" s="2">
        <f t="shared" si="76"/>
        <v>0.61862638740770981</v>
      </c>
      <c r="I541" s="2">
        <f t="shared" si="77"/>
        <v>38.219220458802909</v>
      </c>
    </row>
    <row r="542" spans="1:9" ht="13.5" x14ac:dyDescent="0.25">
      <c r="A542" s="3">
        <f>TITRES_STAT!B545</f>
        <v>43091</v>
      </c>
      <c r="B542" s="5">
        <f>TITRES_STAT!D545</f>
        <v>2.2132000000000001</v>
      </c>
      <c r="C542" s="2">
        <f t="shared" si="72"/>
        <v>5.6300000000000239E-2</v>
      </c>
      <c r="D542" s="2">
        <f t="shared" si="73"/>
        <v>5.6300000000000239E-2</v>
      </c>
      <c r="E542" s="2">
        <f t="shared" si="74"/>
        <v>0</v>
      </c>
      <c r="F542" s="2">
        <f t="shared" si="78"/>
        <v>1.2541778017885525E-2</v>
      </c>
      <c r="G542" s="2">
        <f t="shared" si="78"/>
        <v>1.3773013275687418E-2</v>
      </c>
      <c r="H542" s="2">
        <f t="shared" si="76"/>
        <v>0.91060523698359375</v>
      </c>
      <c r="I542" s="2">
        <f t="shared" si="77"/>
        <v>47.660564273404276</v>
      </c>
    </row>
    <row r="543" spans="1:9" ht="13.5" x14ac:dyDescent="0.25">
      <c r="A543" s="3">
        <f>TITRES_STAT!B546</f>
        <v>43094</v>
      </c>
      <c r="B543" s="5">
        <f>TITRES_STAT!D546</f>
        <v>2.2132000000000001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1.1645936730893702E-2</v>
      </c>
      <c r="G543" s="2">
        <f t="shared" si="78"/>
        <v>1.2789226613138317E-2</v>
      </c>
      <c r="H543" s="2">
        <f t="shared" si="76"/>
        <v>0.91060523698359386</v>
      </c>
      <c r="I543" s="2">
        <f t="shared" si="77"/>
        <v>47.660564273404283</v>
      </c>
    </row>
    <row r="544" spans="1:9" ht="13.5" x14ac:dyDescent="0.25">
      <c r="A544" s="3">
        <f>TITRES_STAT!B547</f>
        <v>43095</v>
      </c>
      <c r="B544" s="5">
        <f>TITRES_STAT!D547</f>
        <v>2.1970999999999998</v>
      </c>
      <c r="C544" s="2">
        <f t="shared" si="72"/>
        <v>-1.6100000000000225E-2</v>
      </c>
      <c r="D544" s="2">
        <f t="shared" si="73"/>
        <v>0</v>
      </c>
      <c r="E544" s="2">
        <f t="shared" si="74"/>
        <v>1.6100000000000225E-2</v>
      </c>
      <c r="F544" s="2">
        <f t="shared" si="78"/>
        <v>1.0814084107258438E-2</v>
      </c>
      <c r="G544" s="2">
        <f t="shared" si="78"/>
        <v>1.3025710426485596E-2</v>
      </c>
      <c r="H544" s="2">
        <f t="shared" si="76"/>
        <v>0.83021069509343715</v>
      </c>
      <c r="I544" s="2">
        <f t="shared" si="77"/>
        <v>45.361482004182733</v>
      </c>
    </row>
    <row r="545" spans="1:9" ht="13.5" x14ac:dyDescent="0.25">
      <c r="A545" s="3">
        <f>TITRES_STAT!B548</f>
        <v>43096</v>
      </c>
      <c r="B545" s="5">
        <f>TITRES_STAT!D548</f>
        <v>2.1408</v>
      </c>
      <c r="C545" s="2">
        <f t="shared" si="72"/>
        <v>-5.6299999999999795E-2</v>
      </c>
      <c r="D545" s="2">
        <f t="shared" si="73"/>
        <v>0</v>
      </c>
      <c r="E545" s="2">
        <f t="shared" si="74"/>
        <v>5.6299999999999795E-2</v>
      </c>
      <c r="F545" s="2">
        <f t="shared" si="78"/>
        <v>1.004164952816855E-2</v>
      </c>
      <c r="G545" s="2">
        <f t="shared" si="78"/>
        <v>1.6116731110308039E-2</v>
      </c>
      <c r="H545" s="2">
        <f t="shared" si="76"/>
        <v>0.62305745870178664</v>
      </c>
      <c r="I545" s="2">
        <f t="shared" si="77"/>
        <v>38.387886723378436</v>
      </c>
    </row>
    <row r="546" spans="1:9" ht="13.5" x14ac:dyDescent="0.25">
      <c r="A546" s="3">
        <f>TITRES_STAT!B549</f>
        <v>43097</v>
      </c>
      <c r="B546" s="5">
        <f>TITRES_STAT!D549</f>
        <v>2.1970999999999998</v>
      </c>
      <c r="C546" s="2">
        <f t="shared" si="72"/>
        <v>5.6299999999999795E-2</v>
      </c>
      <c r="D546" s="2">
        <f t="shared" si="73"/>
        <v>5.6299999999999795E-2</v>
      </c>
      <c r="E546" s="2">
        <f t="shared" si="74"/>
        <v>0</v>
      </c>
      <c r="F546" s="2">
        <f t="shared" si="78"/>
        <v>1.3345817419013639E-2</v>
      </c>
      <c r="G546" s="2">
        <f t="shared" si="78"/>
        <v>1.4965536031000324E-2</v>
      </c>
      <c r="H546" s="2">
        <f t="shared" si="76"/>
        <v>0.89177009038423205</v>
      </c>
      <c r="I546" s="2">
        <f t="shared" si="77"/>
        <v>47.139453938776839</v>
      </c>
    </row>
    <row r="547" spans="1:9" ht="13.5" x14ac:dyDescent="0.25">
      <c r="A547" s="3">
        <f>TITRES_STAT!B550</f>
        <v>43098</v>
      </c>
      <c r="B547" s="5">
        <f>TITRES_STAT!D550</f>
        <v>2.2052</v>
      </c>
      <c r="C547" s="2">
        <f t="shared" si="72"/>
        <v>8.1000000000002181E-3</v>
      </c>
      <c r="D547" s="2">
        <f t="shared" si="73"/>
        <v>8.1000000000002181E-3</v>
      </c>
      <c r="E547" s="2">
        <f t="shared" si="74"/>
        <v>0</v>
      </c>
      <c r="F547" s="2">
        <f t="shared" si="78"/>
        <v>1.2971116174798394E-2</v>
      </c>
      <c r="G547" s="2">
        <f t="shared" si="78"/>
        <v>1.3896569171643157E-2</v>
      </c>
      <c r="H547" s="2">
        <f t="shared" si="76"/>
        <v>0.93340421039077692</v>
      </c>
      <c r="I547" s="2">
        <f t="shared" si="77"/>
        <v>48.277758234638299</v>
      </c>
    </row>
    <row r="548" spans="1:9" ht="13.5" x14ac:dyDescent="0.25">
      <c r="A548" s="3">
        <f>TITRES_STAT!B551</f>
        <v>43102</v>
      </c>
      <c r="B548" s="5">
        <f>TITRES_STAT!D551</f>
        <v>2.2614999999999998</v>
      </c>
      <c r="C548" s="2">
        <f t="shared" si="72"/>
        <v>5.6299999999999795E-2</v>
      </c>
      <c r="D548" s="2">
        <f t="shared" si="73"/>
        <v>5.6299999999999795E-2</v>
      </c>
      <c r="E548" s="2">
        <f t="shared" si="74"/>
        <v>0</v>
      </c>
      <c r="F548" s="2">
        <f t="shared" si="78"/>
        <v>1.6066036448027066E-2</v>
      </c>
      <c r="G548" s="2">
        <f t="shared" si="78"/>
        <v>1.290395708795436E-2</v>
      </c>
      <c r="H548" s="2">
        <f t="shared" si="76"/>
        <v>1.2450472625195304</v>
      </c>
      <c r="I548" s="2">
        <f t="shared" si="77"/>
        <v>55.457507879912583</v>
      </c>
    </row>
    <row r="549" spans="1:9" ht="13.5" x14ac:dyDescent="0.25">
      <c r="A549" s="3">
        <f>TITRES_STAT!B552</f>
        <v>43103</v>
      </c>
      <c r="B549" s="5">
        <f>TITRES_STAT!D552</f>
        <v>2.2696000000000001</v>
      </c>
      <c r="C549" s="2">
        <f t="shared" si="72"/>
        <v>8.1000000000002181E-3</v>
      </c>
      <c r="D549" s="2">
        <f t="shared" si="73"/>
        <v>8.1000000000002181E-3</v>
      </c>
      <c r="E549" s="2">
        <f t="shared" si="74"/>
        <v>0</v>
      </c>
      <c r="F549" s="2">
        <f t="shared" si="78"/>
        <v>1.5497033844596577E-2</v>
      </c>
      <c r="G549" s="2">
        <f t="shared" si="78"/>
        <v>1.1982245867386191E-2</v>
      </c>
      <c r="H549" s="2">
        <f t="shared" si="76"/>
        <v>1.2933329874975352</v>
      </c>
      <c r="I549" s="2">
        <f t="shared" si="77"/>
        <v>56.3953422616054</v>
      </c>
    </row>
    <row r="550" spans="1:9" ht="13.5" x14ac:dyDescent="0.25">
      <c r="A550" s="3">
        <f>TITRES_STAT!B553</f>
        <v>43104</v>
      </c>
      <c r="B550" s="5">
        <f>TITRES_STAT!D553</f>
        <v>2.3178000000000001</v>
      </c>
      <c r="C550" s="2">
        <f t="shared" si="72"/>
        <v>4.8200000000000021E-2</v>
      </c>
      <c r="D550" s="2">
        <f t="shared" si="73"/>
        <v>4.8200000000000021E-2</v>
      </c>
      <c r="E550" s="2">
        <f t="shared" si="74"/>
        <v>0</v>
      </c>
      <c r="F550" s="2">
        <f t="shared" si="78"/>
        <v>1.7832959998553964E-2</v>
      </c>
      <c r="G550" s="2">
        <f t="shared" si="78"/>
        <v>1.1126371162572892E-2</v>
      </c>
      <c r="H550" s="2">
        <f t="shared" si="76"/>
        <v>1.6027651547829744</v>
      </c>
      <c r="I550" s="2">
        <f t="shared" si="77"/>
        <v>61.579322738267464</v>
      </c>
    </row>
    <row r="551" spans="1:9" ht="13.5" x14ac:dyDescent="0.25">
      <c r="A551" s="3">
        <f>TITRES_STAT!B554</f>
        <v>43105</v>
      </c>
      <c r="B551" s="5">
        <f>TITRES_STAT!D554</f>
        <v>2.3178000000000001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1.6559177141514395E-2</v>
      </c>
      <c r="G551" s="2">
        <f t="shared" si="78"/>
        <v>1.0331630365246256E-2</v>
      </c>
      <c r="H551" s="2">
        <f t="shared" si="76"/>
        <v>1.6027651547829744</v>
      </c>
      <c r="I551" s="2">
        <f t="shared" si="77"/>
        <v>61.579322738267464</v>
      </c>
    </row>
    <row r="552" spans="1:9" ht="13.5" x14ac:dyDescent="0.25">
      <c r="A552" s="3">
        <f>TITRES_STAT!B555</f>
        <v>43108</v>
      </c>
      <c r="B552" s="5">
        <f>TITRES_STAT!D555</f>
        <v>2.3178000000000001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1.5376378774263368E-2</v>
      </c>
      <c r="G552" s="2">
        <f t="shared" si="78"/>
        <v>9.5936567677286661E-3</v>
      </c>
      <c r="H552" s="2">
        <f t="shared" si="76"/>
        <v>1.6027651547829747</v>
      </c>
      <c r="I552" s="2">
        <f t="shared" si="77"/>
        <v>61.579322738267464</v>
      </c>
    </row>
    <row r="553" spans="1:9" ht="13.5" x14ac:dyDescent="0.25">
      <c r="A553" s="3">
        <f>TITRES_STAT!B556</f>
        <v>43109</v>
      </c>
      <c r="B553" s="5">
        <f>TITRES_STAT!D556</f>
        <v>2.2534999999999998</v>
      </c>
      <c r="C553" s="2">
        <f t="shared" si="72"/>
        <v>-6.4300000000000246E-2</v>
      </c>
      <c r="D553" s="2">
        <f t="shared" si="73"/>
        <v>0</v>
      </c>
      <c r="E553" s="2">
        <f t="shared" si="74"/>
        <v>6.4300000000000246E-2</v>
      </c>
      <c r="F553" s="2">
        <f t="shared" si="78"/>
        <v>1.4278066004673127E-2</v>
      </c>
      <c r="G553" s="2">
        <f t="shared" si="78"/>
        <v>1.3501252712890922E-2</v>
      </c>
      <c r="H553" s="2">
        <f t="shared" si="76"/>
        <v>1.0575363863118057</v>
      </c>
      <c r="I553" s="2">
        <f t="shared" si="77"/>
        <v>51.398186362452165</v>
      </c>
    </row>
    <row r="554" spans="1:9" ht="13.5" x14ac:dyDescent="0.25">
      <c r="A554" s="3">
        <f>TITRES_STAT!B557</f>
        <v>43110</v>
      </c>
      <c r="B554" s="5">
        <f>TITRES_STAT!D557</f>
        <v>2.2534999999999998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1.3258204147196475E-2</v>
      </c>
      <c r="G554" s="2">
        <f t="shared" si="78"/>
        <v>1.2536877519112999E-2</v>
      </c>
      <c r="H554" s="2">
        <f t="shared" si="76"/>
        <v>1.0575363863118055</v>
      </c>
      <c r="I554" s="2">
        <f t="shared" si="77"/>
        <v>51.398186362452165</v>
      </c>
    </row>
    <row r="555" spans="1:9" ht="13.5" x14ac:dyDescent="0.25">
      <c r="A555" s="3">
        <f>TITRES_STAT!B558</f>
        <v>43111</v>
      </c>
      <c r="B555" s="5">
        <f>TITRES_STAT!D558</f>
        <v>2.2856999999999998</v>
      </c>
      <c r="C555" s="2">
        <f t="shared" si="72"/>
        <v>3.2200000000000006E-2</v>
      </c>
      <c r="D555" s="2">
        <f t="shared" si="73"/>
        <v>3.2200000000000006E-2</v>
      </c>
      <c r="E555" s="2">
        <f t="shared" si="74"/>
        <v>0</v>
      </c>
      <c r="F555" s="2">
        <f t="shared" si="78"/>
        <v>1.461118956525387E-2</v>
      </c>
      <c r="G555" s="2">
        <f t="shared" si="78"/>
        <v>1.1641386267747786E-2</v>
      </c>
      <c r="H555" s="2">
        <f t="shared" si="76"/>
        <v>1.2551073582820511</v>
      </c>
      <c r="I555" s="2">
        <f t="shared" si="77"/>
        <v>55.656213158658502</v>
      </c>
    </row>
    <row r="556" spans="1:9" ht="13.5" x14ac:dyDescent="0.25">
      <c r="A556" s="3">
        <f>TITRES_STAT!B559</f>
        <v>43112</v>
      </c>
      <c r="B556" s="5">
        <f>TITRES_STAT!D559</f>
        <v>2.2856999999999998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1.3567533167735736E-2</v>
      </c>
      <c r="G556" s="2">
        <f t="shared" si="78"/>
        <v>1.0809858677194374E-2</v>
      </c>
      <c r="H556" s="2">
        <f t="shared" si="76"/>
        <v>1.2551073582820509</v>
      </c>
      <c r="I556" s="2">
        <f t="shared" si="77"/>
        <v>55.656213158658502</v>
      </c>
    </row>
    <row r="557" spans="1:9" ht="13.5" x14ac:dyDescent="0.25">
      <c r="A557" s="3">
        <f>TITRES_STAT!B560</f>
        <v>43115</v>
      </c>
      <c r="B557" s="5">
        <f>TITRES_STAT!D560</f>
        <v>2.1890999999999998</v>
      </c>
      <c r="C557" s="2">
        <f t="shared" si="72"/>
        <v>-9.6600000000000019E-2</v>
      </c>
      <c r="D557" s="2">
        <f t="shared" si="73"/>
        <v>0</v>
      </c>
      <c r="E557" s="2">
        <f t="shared" si="74"/>
        <v>9.6600000000000019E-2</v>
      </c>
      <c r="F557" s="2">
        <f t="shared" ref="F557:G572" si="79">((F556*13)+D557)/14</f>
        <v>1.2598423655754613E-2</v>
      </c>
      <c r="G557" s="2">
        <f t="shared" si="79"/>
        <v>1.6937725914537634E-2</v>
      </c>
      <c r="H557" s="2">
        <f t="shared" si="76"/>
        <v>0.74380844980738514</v>
      </c>
      <c r="I557" s="2">
        <f t="shared" si="77"/>
        <v>42.654251955800738</v>
      </c>
    </row>
    <row r="558" spans="1:9" ht="13.5" x14ac:dyDescent="0.25">
      <c r="A558" s="3">
        <f>TITRES_STAT!B561</f>
        <v>43116</v>
      </c>
      <c r="B558" s="5">
        <f>TITRES_STAT!D561</f>
        <v>2.2534999999999998</v>
      </c>
      <c r="C558" s="2">
        <f t="shared" si="72"/>
        <v>6.4400000000000013E-2</v>
      </c>
      <c r="D558" s="2">
        <f t="shared" si="73"/>
        <v>6.4400000000000013E-2</v>
      </c>
      <c r="E558" s="2">
        <f t="shared" si="74"/>
        <v>0</v>
      </c>
      <c r="F558" s="2">
        <f t="shared" si="79"/>
        <v>1.629853625177214E-2</v>
      </c>
      <c r="G558" s="2">
        <f t="shared" si="79"/>
        <v>1.5727888349213518E-2</v>
      </c>
      <c r="H558" s="2">
        <f t="shared" si="76"/>
        <v>1.0362825504535806</v>
      </c>
      <c r="I558" s="2">
        <f t="shared" si="77"/>
        <v>50.890901668962847</v>
      </c>
    </row>
    <row r="559" spans="1:9" ht="13.5" x14ac:dyDescent="0.25">
      <c r="A559" s="3">
        <f>TITRES_STAT!B562</f>
        <v>43117</v>
      </c>
      <c r="B559" s="5">
        <f>TITRES_STAT!D562</f>
        <v>2.2534999999999998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1.5134355090931273E-2</v>
      </c>
      <c r="G559" s="2">
        <f t="shared" si="79"/>
        <v>1.4604467752841124E-2</v>
      </c>
      <c r="H559" s="2">
        <f t="shared" si="76"/>
        <v>1.0362825504535806</v>
      </c>
      <c r="I559" s="2">
        <f t="shared" si="77"/>
        <v>50.890901668962847</v>
      </c>
    </row>
    <row r="560" spans="1:9" ht="13.5" x14ac:dyDescent="0.25">
      <c r="A560" s="3">
        <f>TITRES_STAT!B563</f>
        <v>43118</v>
      </c>
      <c r="B560" s="5">
        <f>TITRES_STAT!D563</f>
        <v>2.2534999999999998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1.4053329727293326E-2</v>
      </c>
      <c r="G560" s="2">
        <f t="shared" si="79"/>
        <v>1.3561291484781043E-2</v>
      </c>
      <c r="H560" s="2">
        <f t="shared" si="76"/>
        <v>1.0362825504535806</v>
      </c>
      <c r="I560" s="2">
        <f t="shared" si="77"/>
        <v>50.890901668962847</v>
      </c>
    </row>
    <row r="561" spans="1:9" ht="13.5" x14ac:dyDescent="0.25">
      <c r="A561" s="3">
        <f>TITRES_STAT!B564</f>
        <v>43119</v>
      </c>
      <c r="B561" s="5">
        <f>TITRES_STAT!D564</f>
        <v>2.2776000000000001</v>
      </c>
      <c r="C561" s="2">
        <f t="shared" si="72"/>
        <v>2.4100000000000232E-2</v>
      </c>
      <c r="D561" s="2">
        <f t="shared" si="73"/>
        <v>2.4100000000000232E-2</v>
      </c>
      <c r="E561" s="2">
        <f t="shared" si="74"/>
        <v>0</v>
      </c>
      <c r="F561" s="2">
        <f t="shared" si="79"/>
        <v>1.4770949032486677E-2</v>
      </c>
      <c r="G561" s="2">
        <f t="shared" si="79"/>
        <v>1.2592627807296683E-2</v>
      </c>
      <c r="H561" s="2">
        <f t="shared" si="76"/>
        <v>1.1729838488458926</v>
      </c>
      <c r="I561" s="2">
        <f t="shared" si="77"/>
        <v>53.98032983396925</v>
      </c>
    </row>
    <row r="562" spans="1:9" ht="13.5" x14ac:dyDescent="0.25">
      <c r="A562" s="3">
        <f>TITRES_STAT!B565</f>
        <v>43122</v>
      </c>
      <c r="B562" s="5">
        <f>TITRES_STAT!D565</f>
        <v>2.2534999999999998</v>
      </c>
      <c r="C562" s="2">
        <f t="shared" si="72"/>
        <v>-2.4100000000000232E-2</v>
      </c>
      <c r="D562" s="2">
        <f t="shared" si="73"/>
        <v>0</v>
      </c>
      <c r="E562" s="2">
        <f t="shared" si="74"/>
        <v>2.4100000000000232E-2</v>
      </c>
      <c r="F562" s="2">
        <f t="shared" si="79"/>
        <v>1.3715881244451915E-2</v>
      </c>
      <c r="G562" s="2">
        <f t="shared" si="79"/>
        <v>1.3414582963918367E-2</v>
      </c>
      <c r="H562" s="2">
        <f t="shared" si="76"/>
        <v>1.0224605029723219</v>
      </c>
      <c r="I562" s="2">
        <f t="shared" si="77"/>
        <v>50.55527667757449</v>
      </c>
    </row>
    <row r="563" spans="1:9" ht="13.5" x14ac:dyDescent="0.25">
      <c r="A563" s="3">
        <f>TITRES_STAT!B566</f>
        <v>43123</v>
      </c>
      <c r="B563" s="5">
        <f>TITRES_STAT!D566</f>
        <v>2.2534999999999998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1.2736175441276778E-2</v>
      </c>
      <c r="G563" s="2">
        <f t="shared" si="79"/>
        <v>1.2456398466495626E-2</v>
      </c>
      <c r="H563" s="2">
        <f t="shared" si="76"/>
        <v>1.0224605029723219</v>
      </c>
      <c r="I563" s="2">
        <f t="shared" si="77"/>
        <v>50.55527667757449</v>
      </c>
    </row>
    <row r="564" spans="1:9" ht="13.5" x14ac:dyDescent="0.25">
      <c r="A564" s="3">
        <f>TITRES_STAT!B567</f>
        <v>43124</v>
      </c>
      <c r="B564" s="5">
        <f>TITRES_STAT!D567</f>
        <v>2.2534999999999998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1.1826448624042722E-2</v>
      </c>
      <c r="G564" s="2">
        <f t="shared" si="79"/>
        <v>1.1566655718888794E-2</v>
      </c>
      <c r="H564" s="2">
        <f t="shared" si="76"/>
        <v>1.0224605029723219</v>
      </c>
      <c r="I564" s="2">
        <f t="shared" si="77"/>
        <v>50.55527667757449</v>
      </c>
    </row>
    <row r="565" spans="1:9" ht="13.5" x14ac:dyDescent="0.25">
      <c r="A565" s="3">
        <f>TITRES_STAT!B568</f>
        <v>43125</v>
      </c>
      <c r="B565" s="5">
        <f>TITRES_STAT!D568</f>
        <v>2.2534999999999998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1.0981702293753956E-2</v>
      </c>
      <c r="G565" s="2">
        <f t="shared" si="79"/>
        <v>1.0740466024682453E-2</v>
      </c>
      <c r="H565" s="2">
        <f t="shared" si="76"/>
        <v>1.0224605029723219</v>
      </c>
      <c r="I565" s="2">
        <f t="shared" si="77"/>
        <v>50.55527667757449</v>
      </c>
    </row>
    <row r="566" spans="1:9" ht="13.5" x14ac:dyDescent="0.25">
      <c r="A566" s="3">
        <f>TITRES_STAT!B569</f>
        <v>43126</v>
      </c>
      <c r="B566" s="5">
        <f>TITRES_STAT!D569</f>
        <v>2.3178000000000001</v>
      </c>
      <c r="C566" s="2">
        <f t="shared" si="72"/>
        <v>6.4300000000000246E-2</v>
      </c>
      <c r="D566" s="2">
        <f t="shared" si="73"/>
        <v>6.4300000000000246E-2</v>
      </c>
      <c r="E566" s="2">
        <f t="shared" si="74"/>
        <v>0</v>
      </c>
      <c r="F566" s="2">
        <f t="shared" si="79"/>
        <v>1.4790152129914405E-2</v>
      </c>
      <c r="G566" s="2">
        <f t="shared" si="79"/>
        <v>9.973289880062278E-3</v>
      </c>
      <c r="H566" s="2">
        <f t="shared" si="76"/>
        <v>1.4829762603693666</v>
      </c>
      <c r="I566" s="2">
        <f t="shared" si="77"/>
        <v>59.7257526799213</v>
      </c>
    </row>
    <row r="567" spans="1:9" ht="13.5" x14ac:dyDescent="0.25">
      <c r="A567" s="3">
        <f>TITRES_STAT!B570</f>
        <v>43129</v>
      </c>
      <c r="B567" s="5">
        <f>TITRES_STAT!D570</f>
        <v>2.4546999999999999</v>
      </c>
      <c r="C567" s="2">
        <f t="shared" si="72"/>
        <v>0.1368999999999998</v>
      </c>
      <c r="D567" s="2">
        <f t="shared" si="73"/>
        <v>0.1368999999999998</v>
      </c>
      <c r="E567" s="2">
        <f t="shared" si="74"/>
        <v>0</v>
      </c>
      <c r="F567" s="2">
        <f t="shared" si="79"/>
        <v>2.3512284120634792E-2</v>
      </c>
      <c r="G567" s="2">
        <f t="shared" si="79"/>
        <v>9.2609120314864016E-3</v>
      </c>
      <c r="H567" s="2">
        <f t="shared" si="76"/>
        <v>2.5388734976312053</v>
      </c>
      <c r="I567" s="2">
        <f t="shared" si="77"/>
        <v>71.74242027387065</v>
      </c>
    </row>
    <row r="568" spans="1:9" ht="13.5" x14ac:dyDescent="0.25">
      <c r="A568" s="3">
        <f>TITRES_STAT!B571</f>
        <v>43130</v>
      </c>
      <c r="B568" s="5">
        <f>TITRES_STAT!D571</f>
        <v>2.5190999999999999</v>
      </c>
      <c r="C568" s="2">
        <f t="shared" si="72"/>
        <v>6.4400000000000013E-2</v>
      </c>
      <c r="D568" s="2">
        <f t="shared" si="73"/>
        <v>6.4400000000000013E-2</v>
      </c>
      <c r="E568" s="2">
        <f t="shared" si="74"/>
        <v>0</v>
      </c>
      <c r="F568" s="2">
        <f t="shared" si="79"/>
        <v>2.6432835254875164E-2</v>
      </c>
      <c r="G568" s="2">
        <f t="shared" si="79"/>
        <v>8.5994183149516578E-3</v>
      </c>
      <c r="H568" s="2">
        <f t="shared" si="76"/>
        <v>3.0737933993647988</v>
      </c>
      <c r="I568" s="2">
        <f t="shared" si="77"/>
        <v>75.452854330906334</v>
      </c>
    </row>
    <row r="569" spans="1:9" ht="13.5" x14ac:dyDescent="0.25">
      <c r="A569" s="3">
        <f>TITRES_STAT!B572</f>
        <v>43131</v>
      </c>
      <c r="B569" s="5">
        <f>TITRES_STAT!D572</f>
        <v>2.4546999999999999</v>
      </c>
      <c r="C569" s="2">
        <f t="shared" si="72"/>
        <v>-6.4400000000000013E-2</v>
      </c>
      <c r="D569" s="2">
        <f t="shared" si="73"/>
        <v>0</v>
      </c>
      <c r="E569" s="2">
        <f t="shared" si="74"/>
        <v>6.4400000000000013E-2</v>
      </c>
      <c r="F569" s="2">
        <f t="shared" si="79"/>
        <v>2.4544775593812653E-2</v>
      </c>
      <c r="G569" s="2">
        <f t="shared" si="79"/>
        <v>1.2585174149597969E-2</v>
      </c>
      <c r="H569" s="2">
        <f t="shared" si="76"/>
        <v>1.9502928844728566</v>
      </c>
      <c r="I569" s="2">
        <f t="shared" si="77"/>
        <v>66.105060102238809</v>
      </c>
    </row>
    <row r="570" spans="1:9" ht="13.5" x14ac:dyDescent="0.25">
      <c r="A570" s="3">
        <f>TITRES_STAT!B573</f>
        <v>43132</v>
      </c>
      <c r="B570" s="5">
        <f>TITRES_STAT!D573</f>
        <v>2.4546999999999999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2.2791577337111752E-2</v>
      </c>
      <c r="G570" s="2">
        <f t="shared" si="79"/>
        <v>1.16862331389124E-2</v>
      </c>
      <c r="H570" s="2">
        <f t="shared" si="76"/>
        <v>1.9502928844728569</v>
      </c>
      <c r="I570" s="2">
        <f t="shared" si="77"/>
        <v>66.105060102238809</v>
      </c>
    </row>
    <row r="571" spans="1:9" ht="13.5" x14ac:dyDescent="0.25">
      <c r="A571" s="3">
        <f>TITRES_STAT!B574</f>
        <v>43133</v>
      </c>
      <c r="B571" s="5">
        <f>TITRES_STAT!D574</f>
        <v>2.4064000000000001</v>
      </c>
      <c r="C571" s="2">
        <f t="shared" si="72"/>
        <v>-4.8299999999999788E-2</v>
      </c>
      <c r="D571" s="2">
        <f t="shared" si="73"/>
        <v>0</v>
      </c>
      <c r="E571" s="2">
        <f t="shared" si="74"/>
        <v>4.8299999999999788E-2</v>
      </c>
      <c r="F571" s="2">
        <f t="shared" si="79"/>
        <v>2.1163607527318055E-2</v>
      </c>
      <c r="G571" s="2">
        <f t="shared" si="79"/>
        <v>1.4301502200418642E-2</v>
      </c>
      <c r="H571" s="2">
        <f t="shared" si="76"/>
        <v>1.4798171010803705</v>
      </c>
      <c r="I571" s="2">
        <f t="shared" si="77"/>
        <v>59.674445362751364</v>
      </c>
    </row>
    <row r="572" spans="1:9" ht="13.5" x14ac:dyDescent="0.25">
      <c r="A572" s="3">
        <f>TITRES_STAT!B575</f>
        <v>43136</v>
      </c>
      <c r="B572" s="5">
        <f>TITRES_STAT!D575</f>
        <v>2.3982999999999999</v>
      </c>
      <c r="C572" s="2">
        <f t="shared" si="72"/>
        <v>-8.1000000000002181E-3</v>
      </c>
      <c r="D572" s="2">
        <f t="shared" si="73"/>
        <v>0</v>
      </c>
      <c r="E572" s="2">
        <f t="shared" si="74"/>
        <v>8.1000000000002181E-3</v>
      </c>
      <c r="F572" s="2">
        <f t="shared" si="79"/>
        <v>1.9651921275366767E-2</v>
      </c>
      <c r="G572" s="2">
        <f t="shared" si="79"/>
        <v>1.3858537757531613E-2</v>
      </c>
      <c r="H572" s="2">
        <f t="shared" si="76"/>
        <v>1.4180371420994009</v>
      </c>
      <c r="I572" s="2">
        <f t="shared" si="77"/>
        <v>58.644142284275468</v>
      </c>
    </row>
    <row r="573" spans="1:9" ht="13.5" x14ac:dyDescent="0.25">
      <c r="A573" s="3">
        <f>TITRES_STAT!B576</f>
        <v>43137</v>
      </c>
      <c r="B573" s="5">
        <f>TITRES_STAT!D576</f>
        <v>2.3822000000000001</v>
      </c>
      <c r="C573" s="2">
        <f t="shared" si="72"/>
        <v>-1.6099999999999781E-2</v>
      </c>
      <c r="D573" s="2">
        <f t="shared" si="73"/>
        <v>0</v>
      </c>
      <c r="E573" s="2">
        <f t="shared" si="74"/>
        <v>1.6099999999999781E-2</v>
      </c>
      <c r="F573" s="2">
        <f t="shared" ref="F573:G588" si="80">((F572*13)+D573)/14</f>
        <v>1.824821261284057E-2</v>
      </c>
      <c r="G573" s="2">
        <f t="shared" si="80"/>
        <v>1.4018642203422195E-2</v>
      </c>
      <c r="H573" s="2">
        <f t="shared" si="76"/>
        <v>1.3017104187441109</v>
      </c>
      <c r="I573" s="2">
        <f t="shared" si="77"/>
        <v>56.554048161035261</v>
      </c>
    </row>
    <row r="574" spans="1:9" ht="13.5" x14ac:dyDescent="0.25">
      <c r="A574" s="3">
        <f>TITRES_STAT!B577</f>
        <v>43138</v>
      </c>
      <c r="B574" s="5">
        <f>TITRES_STAT!D577</f>
        <v>2.2856999999999998</v>
      </c>
      <c r="C574" s="2">
        <f t="shared" si="72"/>
        <v>-9.6500000000000252E-2</v>
      </c>
      <c r="D574" s="2">
        <f t="shared" si="73"/>
        <v>0</v>
      </c>
      <c r="E574" s="2">
        <f t="shared" si="74"/>
        <v>9.6500000000000252E-2</v>
      </c>
      <c r="F574" s="2">
        <f t="shared" si="80"/>
        <v>1.694476885478053E-2</v>
      </c>
      <c r="G574" s="2">
        <f t="shared" si="80"/>
        <v>1.9910167760320625E-2</v>
      </c>
      <c r="H574" s="2">
        <f t="shared" si="76"/>
        <v>0.85106107888001337</v>
      </c>
      <c r="I574" s="2">
        <f t="shared" si="77"/>
        <v>45.976931209366079</v>
      </c>
    </row>
    <row r="575" spans="1:9" ht="13.5" x14ac:dyDescent="0.25">
      <c r="A575" s="3">
        <f>TITRES_STAT!B578</f>
        <v>43139</v>
      </c>
      <c r="B575" s="5">
        <f>TITRES_STAT!D578</f>
        <v>2.2614999999999998</v>
      </c>
      <c r="C575" s="2">
        <f t="shared" si="72"/>
        <v>-2.4199999999999999E-2</v>
      </c>
      <c r="D575" s="2">
        <f t="shared" si="73"/>
        <v>0</v>
      </c>
      <c r="E575" s="2">
        <f t="shared" si="74"/>
        <v>2.4199999999999999E-2</v>
      </c>
      <c r="F575" s="2">
        <f t="shared" si="80"/>
        <v>1.5734428222296207E-2</v>
      </c>
      <c r="G575" s="2">
        <f t="shared" si="80"/>
        <v>2.0216584348869155E-2</v>
      </c>
      <c r="H575" s="2">
        <f t="shared" si="76"/>
        <v>0.77829310583695788</v>
      </c>
      <c r="I575" s="2">
        <f t="shared" si="77"/>
        <v>43.76630057679116</v>
      </c>
    </row>
    <row r="576" spans="1:9" ht="13.5" x14ac:dyDescent="0.25">
      <c r="A576" s="3">
        <f>TITRES_STAT!B579</f>
        <v>43140</v>
      </c>
      <c r="B576" s="5">
        <f>TITRES_STAT!D579</f>
        <v>2.2614999999999998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1.4610540492132193E-2</v>
      </c>
      <c r="G576" s="2">
        <f t="shared" si="80"/>
        <v>1.8772542609664215E-2</v>
      </c>
      <c r="H576" s="2">
        <f t="shared" si="76"/>
        <v>0.77829310583695788</v>
      </c>
      <c r="I576" s="2">
        <f t="shared" si="77"/>
        <v>43.76630057679116</v>
      </c>
    </row>
    <row r="577" spans="1:9" ht="13.5" x14ac:dyDescent="0.25">
      <c r="A577" s="3">
        <f>TITRES_STAT!B580</f>
        <v>43143</v>
      </c>
      <c r="B577" s="5">
        <f>TITRES_STAT!D580</f>
        <v>2.3178000000000001</v>
      </c>
      <c r="C577" s="2">
        <f t="shared" si="72"/>
        <v>5.6300000000000239E-2</v>
      </c>
      <c r="D577" s="2">
        <f t="shared" si="73"/>
        <v>5.6300000000000239E-2</v>
      </c>
      <c r="E577" s="2">
        <f t="shared" si="74"/>
        <v>0</v>
      </c>
      <c r="F577" s="2">
        <f t="shared" si="80"/>
        <v>1.7588359028408482E-2</v>
      </c>
      <c r="G577" s="2">
        <f t="shared" si="80"/>
        <v>1.7431646708973913E-2</v>
      </c>
      <c r="H577" s="2">
        <f t="shared" si="76"/>
        <v>1.0089901041508542</v>
      </c>
      <c r="I577" s="2">
        <f t="shared" si="77"/>
        <v>50.22374685002876</v>
      </c>
    </row>
    <row r="578" spans="1:9" ht="13.5" x14ac:dyDescent="0.25">
      <c r="A578" s="3">
        <f>TITRES_STAT!B581</f>
        <v>43144</v>
      </c>
      <c r="B578" s="5">
        <f>TITRES_STAT!D581</f>
        <v>2.3178000000000001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1.633204766923645E-2</v>
      </c>
      <c r="G578" s="2">
        <f t="shared" si="80"/>
        <v>1.6186529086904346E-2</v>
      </c>
      <c r="H578" s="2">
        <f t="shared" si="76"/>
        <v>1.0089901041508544</v>
      </c>
      <c r="I578" s="2">
        <f t="shared" si="77"/>
        <v>50.223746850028768</v>
      </c>
    </row>
    <row r="579" spans="1:9" ht="13.5" x14ac:dyDescent="0.25">
      <c r="A579" s="3">
        <f>TITRES_STAT!B582</f>
        <v>43145</v>
      </c>
      <c r="B579" s="5">
        <f>TITRES_STAT!D582</f>
        <v>2.3018000000000001</v>
      </c>
      <c r="C579" s="2">
        <f t="shared" ref="C579:C642" si="81">B579-B578</f>
        <v>-1.6000000000000014E-2</v>
      </c>
      <c r="D579" s="2">
        <f t="shared" ref="D579:D642" si="82">IF(C579&gt;0,C579,0)</f>
        <v>0</v>
      </c>
      <c r="E579" s="2">
        <f t="shared" ref="E579:E642" si="83">IF(C579&lt;0,-C579,0)</f>
        <v>1.6000000000000014E-2</v>
      </c>
      <c r="F579" s="2">
        <f t="shared" si="80"/>
        <v>1.5165472835719561E-2</v>
      </c>
      <c r="G579" s="2">
        <f t="shared" si="80"/>
        <v>1.6173205580696893E-2</v>
      </c>
      <c r="H579" s="2">
        <f t="shared" si="76"/>
        <v>0.93769121773978525</v>
      </c>
      <c r="I579" s="2">
        <f t="shared" si="77"/>
        <v>48.39219010516819</v>
      </c>
    </row>
    <row r="580" spans="1:9" ht="13.5" x14ac:dyDescent="0.25">
      <c r="A580" s="3">
        <f>TITRES_STAT!B583</f>
        <v>43146</v>
      </c>
      <c r="B580" s="5">
        <f>TITRES_STAT!D583</f>
        <v>2.2936999999999999</v>
      </c>
      <c r="C580" s="2">
        <f t="shared" si="81"/>
        <v>-8.1000000000002181E-3</v>
      </c>
      <c r="D580" s="2">
        <f t="shared" si="82"/>
        <v>0</v>
      </c>
      <c r="E580" s="2">
        <f t="shared" si="83"/>
        <v>8.1000000000002181E-3</v>
      </c>
      <c r="F580" s="2">
        <f t="shared" si="80"/>
        <v>1.4082224776025306E-2</v>
      </c>
      <c r="G580" s="2">
        <f t="shared" si="80"/>
        <v>1.5596548039218559E-2</v>
      </c>
      <c r="H580" s="2">
        <f t="shared" si="76"/>
        <v>0.90290651114686493</v>
      </c>
      <c r="I580" s="2">
        <f t="shared" si="77"/>
        <v>47.448810851074931</v>
      </c>
    </row>
    <row r="581" spans="1:9" ht="13.5" x14ac:dyDescent="0.25">
      <c r="A581" s="3">
        <f>TITRES_STAT!B584</f>
        <v>43147</v>
      </c>
      <c r="B581" s="5">
        <f>TITRES_STAT!D584</f>
        <v>2.3178000000000001</v>
      </c>
      <c r="C581" s="2">
        <f t="shared" si="81"/>
        <v>2.4100000000000232E-2</v>
      </c>
      <c r="D581" s="2">
        <f t="shared" si="82"/>
        <v>2.4100000000000232E-2</v>
      </c>
      <c r="E581" s="2">
        <f t="shared" si="83"/>
        <v>0</v>
      </c>
      <c r="F581" s="2">
        <f t="shared" si="80"/>
        <v>1.4797780149166372E-2</v>
      </c>
      <c r="G581" s="2">
        <f t="shared" si="80"/>
        <v>1.448250889356009E-2</v>
      </c>
      <c r="H581" s="2">
        <f t="shared" si="76"/>
        <v>1.0217691049198301</v>
      </c>
      <c r="I581" s="2">
        <f t="shared" si="77"/>
        <v>50.538367731182966</v>
      </c>
    </row>
    <row r="582" spans="1:9" ht="13.5" x14ac:dyDescent="0.25">
      <c r="A582" s="3">
        <f>TITRES_STAT!B585</f>
        <v>43150</v>
      </c>
      <c r="B582" s="5">
        <f>TITRES_STAT!D585</f>
        <v>2.2776000000000001</v>
      </c>
      <c r="C582" s="2">
        <f t="shared" si="81"/>
        <v>-4.0200000000000014E-2</v>
      </c>
      <c r="D582" s="2">
        <f t="shared" si="82"/>
        <v>0</v>
      </c>
      <c r="E582" s="2">
        <f t="shared" si="83"/>
        <v>4.0200000000000014E-2</v>
      </c>
      <c r="F582" s="2">
        <f t="shared" si="80"/>
        <v>1.3740795852797345E-2</v>
      </c>
      <c r="G582" s="2">
        <f t="shared" si="80"/>
        <v>1.6319472544020084E-2</v>
      </c>
      <c r="H582" s="2">
        <f t="shared" si="76"/>
        <v>0.84198774290853906</v>
      </c>
      <c r="I582" s="2">
        <f t="shared" si="77"/>
        <v>45.710822243530352</v>
      </c>
    </row>
    <row r="583" spans="1:9" ht="13.5" x14ac:dyDescent="0.25">
      <c r="A583" s="3">
        <f>TITRES_STAT!B586</f>
        <v>43151</v>
      </c>
      <c r="B583" s="5">
        <f>TITRES_STAT!D586</f>
        <v>2.2776000000000001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1.2759310434740392E-2</v>
      </c>
      <c r="G583" s="2">
        <f t="shared" si="80"/>
        <v>1.5153795933732936E-2</v>
      </c>
      <c r="H583" s="2">
        <f t="shared" si="76"/>
        <v>0.84198774290853906</v>
      </c>
      <c r="I583" s="2">
        <f t="shared" si="77"/>
        <v>45.710822243530352</v>
      </c>
    </row>
    <row r="584" spans="1:9" ht="13.5" x14ac:dyDescent="0.25">
      <c r="A584" s="3">
        <f>TITRES_STAT!B587</f>
        <v>43152</v>
      </c>
      <c r="B584" s="5">
        <f>TITRES_STAT!D587</f>
        <v>2.2454000000000001</v>
      </c>
      <c r="C584" s="2">
        <f t="shared" si="81"/>
        <v>-3.2200000000000006E-2</v>
      </c>
      <c r="D584" s="2">
        <f t="shared" si="82"/>
        <v>0</v>
      </c>
      <c r="E584" s="2">
        <f t="shared" si="83"/>
        <v>3.2200000000000006E-2</v>
      </c>
      <c r="F584" s="2">
        <f t="shared" si="80"/>
        <v>1.1847931117973221E-2</v>
      </c>
      <c r="G584" s="2">
        <f t="shared" si="80"/>
        <v>1.6371381938466299E-2</v>
      </c>
      <c r="H584" s="2">
        <f t="shared" si="76"/>
        <v>0.7236976794326232</v>
      </c>
      <c r="I584" s="2">
        <f t="shared" si="77"/>
        <v>41.985186153458031</v>
      </c>
    </row>
    <row r="585" spans="1:9" ht="13.5" x14ac:dyDescent="0.25">
      <c r="A585" s="3">
        <f>TITRES_STAT!B588</f>
        <v>43153</v>
      </c>
      <c r="B585" s="5">
        <f>TITRES_STAT!D588</f>
        <v>2.2534999999999998</v>
      </c>
      <c r="C585" s="2">
        <f t="shared" si="81"/>
        <v>8.099999999999774E-3</v>
      </c>
      <c r="D585" s="2">
        <f t="shared" si="82"/>
        <v>8.099999999999774E-3</v>
      </c>
      <c r="E585" s="2">
        <f t="shared" si="83"/>
        <v>0</v>
      </c>
      <c r="F585" s="2">
        <f t="shared" si="80"/>
        <v>1.1580221752403688E-2</v>
      </c>
      <c r="G585" s="2">
        <f t="shared" si="80"/>
        <v>1.5201997514290135E-2</v>
      </c>
      <c r="H585" s="2">
        <f t="shared" si="76"/>
        <v>0.76175658767988108</v>
      </c>
      <c r="I585" s="2">
        <f t="shared" si="77"/>
        <v>43.23846966186543</v>
      </c>
    </row>
    <row r="586" spans="1:9" ht="13.5" x14ac:dyDescent="0.25">
      <c r="A586" s="3">
        <f>TITRES_STAT!B589</f>
        <v>43154</v>
      </c>
      <c r="B586" s="5">
        <f>TITRES_STAT!D589</f>
        <v>2.2534999999999998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1.0753063055803425E-2</v>
      </c>
      <c r="G586" s="2">
        <f t="shared" si="80"/>
        <v>1.4116140548983696E-2</v>
      </c>
      <c r="H586" s="2">
        <f t="shared" si="76"/>
        <v>0.76175658767988119</v>
      </c>
      <c r="I586" s="2">
        <f t="shared" si="77"/>
        <v>43.238469661865437</v>
      </c>
    </row>
    <row r="587" spans="1:9" ht="13.5" x14ac:dyDescent="0.25">
      <c r="A587" s="3">
        <f>TITRES_STAT!B590</f>
        <v>43157</v>
      </c>
      <c r="B587" s="5">
        <f>TITRES_STAT!D590</f>
        <v>2.2534999999999998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9.9849871232460374E-3</v>
      </c>
      <c r="G587" s="2">
        <f t="shared" si="80"/>
        <v>1.3107844795484861E-2</v>
      </c>
      <c r="H587" s="2">
        <f t="shared" si="76"/>
        <v>0.76175658767988119</v>
      </c>
      <c r="I587" s="2">
        <f t="shared" si="77"/>
        <v>43.238469661865437</v>
      </c>
    </row>
    <row r="588" spans="1:9" ht="13.5" x14ac:dyDescent="0.25">
      <c r="A588" s="3">
        <f>TITRES_STAT!B591</f>
        <v>43158</v>
      </c>
      <c r="B588" s="5">
        <f>TITRES_STAT!D591</f>
        <v>2.2052</v>
      </c>
      <c r="C588" s="2">
        <f t="shared" si="81"/>
        <v>-4.8299999999999788E-2</v>
      </c>
      <c r="D588" s="2">
        <f t="shared" si="82"/>
        <v>0</v>
      </c>
      <c r="E588" s="2">
        <f t="shared" si="83"/>
        <v>4.8299999999999788E-2</v>
      </c>
      <c r="F588" s="2">
        <f t="shared" si="80"/>
        <v>9.2717737572998917E-3</v>
      </c>
      <c r="G588" s="2">
        <f t="shared" si="80"/>
        <v>1.5621570167235926E-2</v>
      </c>
      <c r="H588" s="2">
        <f t="shared" si="76"/>
        <v>0.59352380446020403</v>
      </c>
      <c r="I588" s="2">
        <f t="shared" si="77"/>
        <v>37.2459954974602</v>
      </c>
    </row>
    <row r="589" spans="1:9" ht="13.5" x14ac:dyDescent="0.25">
      <c r="A589" s="3">
        <f>TITRES_STAT!B592</f>
        <v>43159</v>
      </c>
      <c r="B589" s="5">
        <f>TITRES_STAT!D592</f>
        <v>2.2534999999999998</v>
      </c>
      <c r="C589" s="2">
        <f t="shared" si="81"/>
        <v>4.8299999999999788E-2</v>
      </c>
      <c r="D589" s="2">
        <f t="shared" si="82"/>
        <v>4.8299999999999788E-2</v>
      </c>
      <c r="E589" s="2">
        <f t="shared" si="83"/>
        <v>0</v>
      </c>
      <c r="F589" s="2">
        <f t="shared" ref="F589:G604" si="84">((F588*13)+D589)/14</f>
        <v>1.2059504203207028E-2</v>
      </c>
      <c r="G589" s="2">
        <f t="shared" si="84"/>
        <v>1.4505743726719074E-2</v>
      </c>
      <c r="H589" s="2">
        <f t="shared" si="76"/>
        <v>0.83136062723856363</v>
      </c>
      <c r="I589" s="2">
        <f t="shared" si="77"/>
        <v>45.395790150416168</v>
      </c>
    </row>
    <row r="590" spans="1:9" ht="13.5" x14ac:dyDescent="0.25">
      <c r="A590" s="3">
        <f>TITRES_STAT!B593</f>
        <v>43160</v>
      </c>
      <c r="B590" s="5">
        <f>TITRES_STAT!D593</f>
        <v>2.2534999999999998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1.1198111045835098E-2</v>
      </c>
      <c r="G590" s="2">
        <f t="shared" si="84"/>
        <v>1.3469619174810569E-2</v>
      </c>
      <c r="H590" s="2">
        <f t="shared" si="76"/>
        <v>0.83136062723856363</v>
      </c>
      <c r="I590" s="2">
        <f t="shared" si="77"/>
        <v>45.395790150416168</v>
      </c>
    </row>
    <row r="591" spans="1:9" ht="13.5" x14ac:dyDescent="0.25">
      <c r="A591" s="3">
        <f>TITRES_STAT!B594</f>
        <v>43161</v>
      </c>
      <c r="B591" s="5">
        <f>TITRES_STAT!D594</f>
        <v>2.1970999999999998</v>
      </c>
      <c r="C591" s="2">
        <f t="shared" si="81"/>
        <v>-5.6400000000000006E-2</v>
      </c>
      <c r="D591" s="2">
        <f t="shared" si="82"/>
        <v>0</v>
      </c>
      <c r="E591" s="2">
        <f t="shared" si="83"/>
        <v>5.6400000000000006E-2</v>
      </c>
      <c r="F591" s="2">
        <f t="shared" si="84"/>
        <v>1.0398245971132591E-2</v>
      </c>
      <c r="G591" s="2">
        <f t="shared" si="84"/>
        <v>1.6536074948038385E-2</v>
      </c>
      <c r="H591" s="2">
        <f t="shared" si="76"/>
        <v>0.62882189418028112</v>
      </c>
      <c r="I591" s="2">
        <f t="shared" si="77"/>
        <v>38.605933308426046</v>
      </c>
    </row>
    <row r="592" spans="1:9" ht="13.5" x14ac:dyDescent="0.25">
      <c r="A592" s="3">
        <f>TITRES_STAT!B595</f>
        <v>43164</v>
      </c>
      <c r="B592" s="5">
        <f>TITRES_STAT!D595</f>
        <v>2.2374000000000001</v>
      </c>
      <c r="C592" s="2">
        <f t="shared" si="81"/>
        <v>4.0300000000000225E-2</v>
      </c>
      <c r="D592" s="2">
        <f t="shared" si="82"/>
        <v>4.0300000000000225E-2</v>
      </c>
      <c r="E592" s="2">
        <f t="shared" si="83"/>
        <v>0</v>
      </c>
      <c r="F592" s="2">
        <f t="shared" si="84"/>
        <v>1.2534085544623137E-2</v>
      </c>
      <c r="G592" s="2">
        <f t="shared" si="84"/>
        <v>1.5354926737464216E-2</v>
      </c>
      <c r="H592" s="2">
        <f t="shared" si="76"/>
        <v>0.81629080743455729</v>
      </c>
      <c r="I592" s="2">
        <f t="shared" si="77"/>
        <v>44.942737368557047</v>
      </c>
    </row>
    <row r="593" spans="1:9" ht="13.5" x14ac:dyDescent="0.25">
      <c r="A593" s="3">
        <f>TITRES_STAT!B596</f>
        <v>43165</v>
      </c>
      <c r="B593" s="5">
        <f>TITRES_STAT!D596</f>
        <v>2.2374000000000001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1.1638793720007199E-2</v>
      </c>
      <c r="G593" s="2">
        <f t="shared" si="84"/>
        <v>1.4258146256216771E-2</v>
      </c>
      <c r="H593" s="2">
        <f t="shared" ref="H593:H656" si="85">F593/G593</f>
        <v>0.8162908074345574</v>
      </c>
      <c r="I593" s="2">
        <f t="shared" ref="I593:I656" si="86">IF(G593=0,100,100-(100/(1+H593)))</f>
        <v>44.942737368557047</v>
      </c>
    </row>
    <row r="594" spans="1:9" ht="13.5" x14ac:dyDescent="0.25">
      <c r="A594" s="3">
        <f>TITRES_STAT!B597</f>
        <v>43166</v>
      </c>
      <c r="B594" s="5">
        <f>TITRES_STAT!D597</f>
        <v>2.2936999999999999</v>
      </c>
      <c r="C594" s="2">
        <f t="shared" si="81"/>
        <v>5.6299999999999795E-2</v>
      </c>
      <c r="D594" s="2">
        <f t="shared" si="82"/>
        <v>5.6299999999999795E-2</v>
      </c>
      <c r="E594" s="2">
        <f t="shared" si="83"/>
        <v>0</v>
      </c>
      <c r="F594" s="2">
        <f t="shared" si="84"/>
        <v>1.4828879882863813E-2</v>
      </c>
      <c r="G594" s="2">
        <f t="shared" si="84"/>
        <v>1.3239707237915574E-2</v>
      </c>
      <c r="H594" s="2">
        <f t="shared" si="85"/>
        <v>1.1200307995026659</v>
      </c>
      <c r="I594" s="2">
        <f t="shared" si="86"/>
        <v>52.830873955482708</v>
      </c>
    </row>
    <row r="595" spans="1:9" ht="13.5" x14ac:dyDescent="0.25">
      <c r="A595" s="3">
        <f>TITRES_STAT!B598</f>
        <v>43167</v>
      </c>
      <c r="B595" s="5">
        <f>TITRES_STAT!D598</f>
        <v>2.3258999999999999</v>
      </c>
      <c r="C595" s="2">
        <f t="shared" si="81"/>
        <v>3.2200000000000006E-2</v>
      </c>
      <c r="D595" s="2">
        <f t="shared" si="82"/>
        <v>3.2200000000000006E-2</v>
      </c>
      <c r="E595" s="2">
        <f t="shared" si="83"/>
        <v>0</v>
      </c>
      <c r="F595" s="2">
        <f t="shared" si="84"/>
        <v>1.6069674176944968E-2</v>
      </c>
      <c r="G595" s="2">
        <f t="shared" si="84"/>
        <v>1.2294013863778748E-2</v>
      </c>
      <c r="H595" s="2">
        <f t="shared" si="85"/>
        <v>1.3071137185138748</v>
      </c>
      <c r="I595" s="2">
        <f t="shared" si="86"/>
        <v>56.655799322967525</v>
      </c>
    </row>
    <row r="596" spans="1:9" ht="13.5" x14ac:dyDescent="0.25">
      <c r="A596" s="3">
        <f>TITRES_STAT!B599</f>
        <v>43168</v>
      </c>
      <c r="B596" s="5">
        <f>TITRES_STAT!D599</f>
        <v>2.2534999999999998</v>
      </c>
      <c r="C596" s="2">
        <f t="shared" si="81"/>
        <v>-7.240000000000002E-2</v>
      </c>
      <c r="D596" s="2">
        <f t="shared" si="82"/>
        <v>0</v>
      </c>
      <c r="E596" s="2">
        <f t="shared" si="83"/>
        <v>7.240000000000002E-2</v>
      </c>
      <c r="F596" s="2">
        <f t="shared" si="84"/>
        <v>1.4921840307163186E-2</v>
      </c>
      <c r="G596" s="2">
        <f t="shared" si="84"/>
        <v>1.6587298587794553E-2</v>
      </c>
      <c r="H596" s="2">
        <f t="shared" si="85"/>
        <v>0.8995943630111739</v>
      </c>
      <c r="I596" s="2">
        <f t="shared" si="86"/>
        <v>47.357182171522496</v>
      </c>
    </row>
    <row r="597" spans="1:9" ht="13.5" x14ac:dyDescent="0.25">
      <c r="A597" s="3">
        <f>TITRES_STAT!B600</f>
        <v>43171</v>
      </c>
      <c r="B597" s="5">
        <f>TITRES_STAT!D600</f>
        <v>2.2856999999999998</v>
      </c>
      <c r="C597" s="2">
        <f t="shared" si="81"/>
        <v>3.2200000000000006E-2</v>
      </c>
      <c r="D597" s="2">
        <f t="shared" si="82"/>
        <v>3.2200000000000006E-2</v>
      </c>
      <c r="E597" s="2">
        <f t="shared" si="83"/>
        <v>0</v>
      </c>
      <c r="F597" s="2">
        <f t="shared" si="84"/>
        <v>1.6155994570937245E-2</v>
      </c>
      <c r="G597" s="2">
        <f t="shared" si="84"/>
        <v>1.5402491545809227E-2</v>
      </c>
      <c r="H597" s="2">
        <f t="shared" si="85"/>
        <v>1.0489208530247844</v>
      </c>
      <c r="I597" s="2">
        <f t="shared" si="86"/>
        <v>51.193819979736247</v>
      </c>
    </row>
    <row r="598" spans="1:9" ht="13.5" x14ac:dyDescent="0.25">
      <c r="A598" s="3">
        <f>TITRES_STAT!B601</f>
        <v>43172</v>
      </c>
      <c r="B598" s="5">
        <f>TITRES_STAT!D601</f>
        <v>2.3018000000000001</v>
      </c>
      <c r="C598" s="2">
        <f t="shared" si="81"/>
        <v>1.6100000000000225E-2</v>
      </c>
      <c r="D598" s="2">
        <f t="shared" si="82"/>
        <v>1.6100000000000225E-2</v>
      </c>
      <c r="E598" s="2">
        <f t="shared" si="83"/>
        <v>0</v>
      </c>
      <c r="F598" s="2">
        <f t="shared" si="84"/>
        <v>1.6151994958727458E-2</v>
      </c>
      <c r="G598" s="2">
        <f t="shared" si="84"/>
        <v>1.4302313578251425E-2</v>
      </c>
      <c r="H598" s="2">
        <f t="shared" si="85"/>
        <v>1.1293274245705758</v>
      </c>
      <c r="I598" s="2">
        <f t="shared" si="86"/>
        <v>53.036813950692846</v>
      </c>
    </row>
    <row r="599" spans="1:9" ht="13.5" x14ac:dyDescent="0.25">
      <c r="A599" s="3">
        <f>TITRES_STAT!B602</f>
        <v>43173</v>
      </c>
      <c r="B599" s="5">
        <f>TITRES_STAT!D602</f>
        <v>2.2454000000000001</v>
      </c>
      <c r="C599" s="2">
        <f t="shared" si="81"/>
        <v>-5.6400000000000006E-2</v>
      </c>
      <c r="D599" s="2">
        <f t="shared" si="82"/>
        <v>0</v>
      </c>
      <c r="E599" s="2">
        <f t="shared" si="83"/>
        <v>5.6400000000000006E-2</v>
      </c>
      <c r="F599" s="2">
        <f t="shared" si="84"/>
        <v>1.4998281033104067E-2</v>
      </c>
      <c r="G599" s="2">
        <f t="shared" si="84"/>
        <v>1.7309291179804894E-2</v>
      </c>
      <c r="H599" s="2">
        <f t="shared" si="85"/>
        <v>0.86648730310822142</v>
      </c>
      <c r="I599" s="2">
        <f t="shared" si="86"/>
        <v>46.423423382804621</v>
      </c>
    </row>
    <row r="600" spans="1:9" ht="13.5" x14ac:dyDescent="0.25">
      <c r="A600" s="3">
        <f>TITRES_STAT!B603</f>
        <v>43174</v>
      </c>
      <c r="B600" s="5">
        <f>TITRES_STAT!D603</f>
        <v>2.2454000000000001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1.3926975245025204E-2</v>
      </c>
      <c r="G600" s="2">
        <f t="shared" si="84"/>
        <v>1.6072913238390257E-2</v>
      </c>
      <c r="H600" s="2">
        <f t="shared" si="85"/>
        <v>0.86648730310822153</v>
      </c>
      <c r="I600" s="2">
        <f t="shared" si="86"/>
        <v>46.423423382804621</v>
      </c>
    </row>
    <row r="601" spans="1:9" ht="13.5" x14ac:dyDescent="0.25">
      <c r="A601" s="3">
        <f>TITRES_STAT!B604</f>
        <v>43175</v>
      </c>
      <c r="B601" s="5">
        <f>TITRES_STAT!D604</f>
        <v>2.2936999999999999</v>
      </c>
      <c r="C601" s="2">
        <f t="shared" si="81"/>
        <v>4.8299999999999788E-2</v>
      </c>
      <c r="D601" s="2">
        <f t="shared" si="82"/>
        <v>4.8299999999999788E-2</v>
      </c>
      <c r="E601" s="2">
        <f t="shared" si="83"/>
        <v>0</v>
      </c>
      <c r="F601" s="2">
        <f t="shared" si="84"/>
        <v>1.6382191298951961E-2</v>
      </c>
      <c r="G601" s="2">
        <f t="shared" si="84"/>
        <v>1.4924848007076667E-2</v>
      </c>
      <c r="H601" s="2">
        <f t="shared" si="85"/>
        <v>1.0976454360663701</v>
      </c>
      <c r="I601" s="2">
        <f t="shared" si="86"/>
        <v>52.327500977702904</v>
      </c>
    </row>
    <row r="602" spans="1:9" ht="13.5" x14ac:dyDescent="0.25">
      <c r="A602" s="3">
        <f>TITRES_STAT!B605</f>
        <v>43178</v>
      </c>
      <c r="B602" s="5">
        <f>TITRES_STAT!D605</f>
        <v>2.2374000000000001</v>
      </c>
      <c r="C602" s="2">
        <f t="shared" si="81"/>
        <v>-5.6299999999999795E-2</v>
      </c>
      <c r="D602" s="2">
        <f t="shared" si="82"/>
        <v>0</v>
      </c>
      <c r="E602" s="2">
        <f t="shared" si="83"/>
        <v>5.6299999999999795E-2</v>
      </c>
      <c r="F602" s="2">
        <f t="shared" si="84"/>
        <v>1.5212034777598249E-2</v>
      </c>
      <c r="G602" s="2">
        <f t="shared" si="84"/>
        <v>1.7880216006571175E-2</v>
      </c>
      <c r="H602" s="2">
        <f t="shared" si="85"/>
        <v>0.85077466469128005</v>
      </c>
      <c r="I602" s="2">
        <f t="shared" si="86"/>
        <v>45.968570940708993</v>
      </c>
    </row>
    <row r="603" spans="1:9" ht="13.5" x14ac:dyDescent="0.25">
      <c r="A603" s="3">
        <f>TITRES_STAT!B606</f>
        <v>43180</v>
      </c>
      <c r="B603" s="5">
        <f>TITRES_STAT!D606</f>
        <v>2.2454000000000001</v>
      </c>
      <c r="C603" s="2">
        <f t="shared" si="81"/>
        <v>8.0000000000000071E-3</v>
      </c>
      <c r="D603" s="2">
        <f t="shared" si="82"/>
        <v>8.0000000000000071E-3</v>
      </c>
      <c r="E603" s="2">
        <f t="shared" si="83"/>
        <v>0</v>
      </c>
      <c r="F603" s="2">
        <f t="shared" si="84"/>
        <v>1.4696889436341232E-2</v>
      </c>
      <c r="G603" s="2">
        <f t="shared" si="84"/>
        <v>1.6603057720387521E-2</v>
      </c>
      <c r="H603" s="2">
        <f t="shared" si="85"/>
        <v>0.88519173298388076</v>
      </c>
      <c r="I603" s="2">
        <f t="shared" si="86"/>
        <v>46.954997600313028</v>
      </c>
    </row>
    <row r="604" spans="1:9" ht="13.5" x14ac:dyDescent="0.25">
      <c r="A604" s="3">
        <f>TITRES_STAT!B607</f>
        <v>43181</v>
      </c>
      <c r="B604" s="5">
        <f>TITRES_STAT!D607</f>
        <v>2.1890999999999998</v>
      </c>
      <c r="C604" s="2">
        <f t="shared" si="81"/>
        <v>-5.6300000000000239E-2</v>
      </c>
      <c r="D604" s="2">
        <f t="shared" si="82"/>
        <v>0</v>
      </c>
      <c r="E604" s="2">
        <f t="shared" si="83"/>
        <v>5.6300000000000239E-2</v>
      </c>
      <c r="F604" s="2">
        <f t="shared" si="84"/>
        <v>1.3647111619459714E-2</v>
      </c>
      <c r="G604" s="2">
        <f t="shared" si="84"/>
        <v>1.9438553597502715E-2</v>
      </c>
      <c r="H604" s="2">
        <f t="shared" si="85"/>
        <v>0.7020641505555727</v>
      </c>
      <c r="I604" s="2">
        <f t="shared" si="86"/>
        <v>41.247807864727726</v>
      </c>
    </row>
    <row r="605" spans="1:9" ht="13.5" x14ac:dyDescent="0.25">
      <c r="A605" s="3">
        <f>TITRES_STAT!B608</f>
        <v>43182</v>
      </c>
      <c r="B605" s="5">
        <f>TITRES_STAT!D608</f>
        <v>2.2454000000000001</v>
      </c>
      <c r="C605" s="2">
        <f t="shared" si="81"/>
        <v>5.6300000000000239E-2</v>
      </c>
      <c r="D605" s="2">
        <f t="shared" si="82"/>
        <v>5.6300000000000239E-2</v>
      </c>
      <c r="E605" s="2">
        <f t="shared" si="83"/>
        <v>0</v>
      </c>
      <c r="F605" s="2">
        <f t="shared" ref="F605:G620" si="87">((F604*13)+D605)/14</f>
        <v>1.6693746503784038E-2</v>
      </c>
      <c r="G605" s="2">
        <f t="shared" si="87"/>
        <v>1.8050085483395376E-2</v>
      </c>
      <c r="H605" s="2">
        <f t="shared" si="85"/>
        <v>0.92485692209828807</v>
      </c>
      <c r="I605" s="2">
        <f t="shared" si="86"/>
        <v>48.04808666454548</v>
      </c>
    </row>
    <row r="606" spans="1:9" ht="13.5" x14ac:dyDescent="0.25">
      <c r="A606" s="3">
        <f>TITRES_STAT!B609</f>
        <v>43185</v>
      </c>
      <c r="B606" s="5">
        <f>TITRES_STAT!D609</f>
        <v>2.2132000000000001</v>
      </c>
      <c r="C606" s="2">
        <f t="shared" si="81"/>
        <v>-3.2200000000000006E-2</v>
      </c>
      <c r="D606" s="2">
        <f t="shared" si="82"/>
        <v>0</v>
      </c>
      <c r="E606" s="2">
        <f t="shared" si="83"/>
        <v>3.2200000000000006E-2</v>
      </c>
      <c r="F606" s="2">
        <f t="shared" si="87"/>
        <v>1.5501336039228033E-2</v>
      </c>
      <c r="G606" s="2">
        <f t="shared" si="87"/>
        <v>1.9060793663152852E-2</v>
      </c>
      <c r="H606" s="2">
        <f t="shared" si="85"/>
        <v>0.81325763833193676</v>
      </c>
      <c r="I606" s="2">
        <f t="shared" si="86"/>
        <v>44.850639045429517</v>
      </c>
    </row>
    <row r="607" spans="1:9" ht="13.5" x14ac:dyDescent="0.25">
      <c r="A607" s="3">
        <f>TITRES_STAT!B610</f>
        <v>43186</v>
      </c>
      <c r="B607" s="5">
        <f>TITRES_STAT!D610</f>
        <v>2.2052</v>
      </c>
      <c r="C607" s="2">
        <f t="shared" si="81"/>
        <v>-8.0000000000000071E-3</v>
      </c>
      <c r="D607" s="2">
        <f t="shared" si="82"/>
        <v>0</v>
      </c>
      <c r="E607" s="2">
        <f t="shared" si="83"/>
        <v>8.0000000000000071E-3</v>
      </c>
      <c r="F607" s="2">
        <f t="shared" si="87"/>
        <v>1.4394097750711746E-2</v>
      </c>
      <c r="G607" s="2">
        <f t="shared" si="87"/>
        <v>1.8270736972927647E-2</v>
      </c>
      <c r="H607" s="2">
        <f t="shared" si="85"/>
        <v>0.78782250393292585</v>
      </c>
      <c r="I607" s="2">
        <f t="shared" si="86"/>
        <v>44.066035761371239</v>
      </c>
    </row>
    <row r="608" spans="1:9" ht="13.5" x14ac:dyDescent="0.25">
      <c r="A608" s="3">
        <f>TITRES_STAT!B611</f>
        <v>43187</v>
      </c>
      <c r="B608" s="5">
        <f>TITRES_STAT!D611</f>
        <v>2.2374000000000001</v>
      </c>
      <c r="C608" s="2">
        <f t="shared" si="81"/>
        <v>3.2200000000000006E-2</v>
      </c>
      <c r="D608" s="2">
        <f t="shared" si="82"/>
        <v>3.2200000000000006E-2</v>
      </c>
      <c r="E608" s="2">
        <f t="shared" si="83"/>
        <v>0</v>
      </c>
      <c r="F608" s="2">
        <f t="shared" si="87"/>
        <v>1.5665947911375194E-2</v>
      </c>
      <c r="G608" s="2">
        <f t="shared" si="87"/>
        <v>1.6965684332004245E-2</v>
      </c>
      <c r="H608" s="2">
        <f t="shared" si="85"/>
        <v>0.92339027443902066</v>
      </c>
      <c r="I608" s="2">
        <f t="shared" si="86"/>
        <v>48.008471640439083</v>
      </c>
    </row>
    <row r="609" spans="1:9" ht="13.5" x14ac:dyDescent="0.25">
      <c r="A609" s="3">
        <f>TITRES_STAT!B612</f>
        <v>43188</v>
      </c>
      <c r="B609" s="5">
        <f>TITRES_STAT!D612</f>
        <v>2.2212999999999998</v>
      </c>
      <c r="C609" s="2">
        <f t="shared" si="81"/>
        <v>-1.6100000000000225E-2</v>
      </c>
      <c r="D609" s="2">
        <f t="shared" si="82"/>
        <v>0</v>
      </c>
      <c r="E609" s="2">
        <f t="shared" si="83"/>
        <v>1.6100000000000225E-2</v>
      </c>
      <c r="F609" s="2">
        <f t="shared" si="87"/>
        <v>1.4546951631991252E-2</v>
      </c>
      <c r="G609" s="2">
        <f t="shared" si="87"/>
        <v>1.6903849736861102E-2</v>
      </c>
      <c r="H609" s="2">
        <f t="shared" si="85"/>
        <v>0.86057033506809288</v>
      </c>
      <c r="I609" s="2">
        <f t="shared" si="86"/>
        <v>46.253039664668087</v>
      </c>
    </row>
    <row r="610" spans="1:9" ht="13.5" x14ac:dyDescent="0.25">
      <c r="A610" s="3">
        <f>TITRES_STAT!B613</f>
        <v>43189</v>
      </c>
      <c r="B610" s="5">
        <f>TITRES_STAT!D613</f>
        <v>2.2212999999999998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1.3507883658277592E-2</v>
      </c>
      <c r="G610" s="2">
        <f t="shared" si="87"/>
        <v>1.5696431898513882E-2</v>
      </c>
      <c r="H610" s="2">
        <f t="shared" si="85"/>
        <v>0.86057033506809288</v>
      </c>
      <c r="I610" s="2">
        <f t="shared" si="86"/>
        <v>46.253039664668087</v>
      </c>
    </row>
    <row r="611" spans="1:9" ht="13.5" x14ac:dyDescent="0.25">
      <c r="A611" s="3">
        <f>TITRES_STAT!B614</f>
        <v>43192</v>
      </c>
      <c r="B611" s="5">
        <f>TITRES_STAT!D614</f>
        <v>2.173</v>
      </c>
      <c r="C611" s="2">
        <f t="shared" si="81"/>
        <v>-4.8299999999999788E-2</v>
      </c>
      <c r="D611" s="2">
        <f t="shared" si="82"/>
        <v>0</v>
      </c>
      <c r="E611" s="2">
        <f t="shared" si="83"/>
        <v>4.8299999999999788E-2</v>
      </c>
      <c r="F611" s="2">
        <f t="shared" si="87"/>
        <v>1.2543034825543479E-2</v>
      </c>
      <c r="G611" s="2">
        <f t="shared" si="87"/>
        <v>1.8025258191477159E-2</v>
      </c>
      <c r="H611" s="2">
        <f t="shared" si="85"/>
        <v>0.69585881612914557</v>
      </c>
      <c r="I611" s="2">
        <f t="shared" si="86"/>
        <v>41.032827114551111</v>
      </c>
    </row>
    <row r="612" spans="1:9" ht="13.5" x14ac:dyDescent="0.25">
      <c r="A612" s="3">
        <f>TITRES_STAT!B615</f>
        <v>43193</v>
      </c>
      <c r="B612" s="5">
        <f>TITRES_STAT!D615</f>
        <v>2.1166</v>
      </c>
      <c r="C612" s="2">
        <f t="shared" si="81"/>
        <v>-5.6400000000000006E-2</v>
      </c>
      <c r="D612" s="2">
        <f t="shared" si="82"/>
        <v>0</v>
      </c>
      <c r="E612" s="2">
        <f t="shared" si="83"/>
        <v>5.6400000000000006E-2</v>
      </c>
      <c r="F612" s="2">
        <f t="shared" si="87"/>
        <v>1.1647103766576088E-2</v>
      </c>
      <c r="G612" s="2">
        <f t="shared" si="87"/>
        <v>2.0766311177800222E-2</v>
      </c>
      <c r="H612" s="2">
        <f t="shared" si="85"/>
        <v>0.56086532012614609</v>
      </c>
      <c r="I612" s="2">
        <f t="shared" si="86"/>
        <v>35.932973389454133</v>
      </c>
    </row>
    <row r="613" spans="1:9" ht="13.5" x14ac:dyDescent="0.25">
      <c r="A613" s="3">
        <f>TITRES_STAT!B616</f>
        <v>43194</v>
      </c>
      <c r="B613" s="5">
        <f>TITRES_STAT!D616</f>
        <v>2.2052</v>
      </c>
      <c r="C613" s="2">
        <f t="shared" si="81"/>
        <v>8.8600000000000012E-2</v>
      </c>
      <c r="D613" s="2">
        <f t="shared" si="82"/>
        <v>8.8600000000000012E-2</v>
      </c>
      <c r="E613" s="2">
        <f t="shared" si="83"/>
        <v>0</v>
      </c>
      <c r="F613" s="2">
        <f t="shared" si="87"/>
        <v>1.7143739211820653E-2</v>
      </c>
      <c r="G613" s="2">
        <f t="shared" si="87"/>
        <v>1.9283003236528779E-2</v>
      </c>
      <c r="H613" s="2">
        <f t="shared" si="85"/>
        <v>0.8890596035032754</v>
      </c>
      <c r="I613" s="2">
        <f t="shared" si="86"/>
        <v>47.063607831881406</v>
      </c>
    </row>
    <row r="614" spans="1:9" ht="13.5" x14ac:dyDescent="0.25">
      <c r="A614" s="3">
        <f>TITRES_STAT!B617</f>
        <v>43195</v>
      </c>
      <c r="B614" s="5">
        <f>TITRES_STAT!D617</f>
        <v>2.173</v>
      </c>
      <c r="C614" s="2">
        <f t="shared" si="81"/>
        <v>-3.2200000000000006E-2</v>
      </c>
      <c r="D614" s="2">
        <f t="shared" si="82"/>
        <v>0</v>
      </c>
      <c r="E614" s="2">
        <f t="shared" si="83"/>
        <v>3.2200000000000006E-2</v>
      </c>
      <c r="F614" s="2">
        <f t="shared" si="87"/>
        <v>1.5919186410976321E-2</v>
      </c>
      <c r="G614" s="2">
        <f t="shared" si="87"/>
        <v>2.020564586249101E-2</v>
      </c>
      <c r="H614" s="2">
        <f t="shared" si="85"/>
        <v>0.78785833025649976</v>
      </c>
      <c r="I614" s="2">
        <f t="shared" si="86"/>
        <v>44.06715660426336</v>
      </c>
    </row>
    <row r="615" spans="1:9" ht="13.5" x14ac:dyDescent="0.25">
      <c r="A615" s="3">
        <f>TITRES_STAT!B618</f>
        <v>43196</v>
      </c>
      <c r="B615" s="5">
        <f>TITRES_STAT!D618</f>
        <v>2.1408</v>
      </c>
      <c r="C615" s="2">
        <f t="shared" si="81"/>
        <v>-3.2200000000000006E-2</v>
      </c>
      <c r="D615" s="2">
        <f t="shared" si="82"/>
        <v>0</v>
      </c>
      <c r="E615" s="2">
        <f t="shared" si="83"/>
        <v>3.2200000000000006E-2</v>
      </c>
      <c r="F615" s="2">
        <f t="shared" si="87"/>
        <v>1.4782101667335155E-2</v>
      </c>
      <c r="G615" s="2">
        <f t="shared" si="87"/>
        <v>2.1062385443741651E-2</v>
      </c>
      <c r="H615" s="2">
        <f t="shared" si="85"/>
        <v>0.70182466780976216</v>
      </c>
      <c r="I615" s="2">
        <f t="shared" si="86"/>
        <v>41.239540187944634</v>
      </c>
    </row>
    <row r="616" spans="1:9" ht="13.5" x14ac:dyDescent="0.25">
      <c r="A616" s="3">
        <f>TITRES_STAT!B619</f>
        <v>43200</v>
      </c>
      <c r="B616" s="5">
        <f>TITRES_STAT!D619</f>
        <v>2.1004999999999998</v>
      </c>
      <c r="C616" s="2">
        <f t="shared" si="81"/>
        <v>-4.0300000000000225E-2</v>
      </c>
      <c r="D616" s="2">
        <f t="shared" si="82"/>
        <v>0</v>
      </c>
      <c r="E616" s="2">
        <f t="shared" si="83"/>
        <v>4.0300000000000225E-2</v>
      </c>
      <c r="F616" s="2">
        <f t="shared" si="87"/>
        <v>1.3726237262525502E-2</v>
      </c>
      <c r="G616" s="2">
        <f t="shared" si="87"/>
        <v>2.243650076918869E-2</v>
      </c>
      <c r="H616" s="2">
        <f t="shared" si="85"/>
        <v>0.6117815520223765</v>
      </c>
      <c r="I616" s="2">
        <f t="shared" si="86"/>
        <v>37.956852853585893</v>
      </c>
    </row>
    <row r="617" spans="1:9" ht="13.5" x14ac:dyDescent="0.25">
      <c r="A617" s="3">
        <f>TITRES_STAT!B620</f>
        <v>43201</v>
      </c>
      <c r="B617" s="5">
        <f>TITRES_STAT!D620</f>
        <v>2.1326999999999998</v>
      </c>
      <c r="C617" s="2">
        <f t="shared" si="81"/>
        <v>3.2200000000000006E-2</v>
      </c>
      <c r="D617" s="2">
        <f t="shared" si="82"/>
        <v>3.2200000000000006E-2</v>
      </c>
      <c r="E617" s="2">
        <f t="shared" si="83"/>
        <v>0</v>
      </c>
      <c r="F617" s="2">
        <f t="shared" si="87"/>
        <v>1.5045791743773681E-2</v>
      </c>
      <c r="G617" s="2">
        <f t="shared" si="87"/>
        <v>2.0833893571389501E-2</v>
      </c>
      <c r="H617" s="2">
        <f t="shared" si="85"/>
        <v>0.72217858328870277</v>
      </c>
      <c r="I617" s="2">
        <f t="shared" si="86"/>
        <v>41.934012552264917</v>
      </c>
    </row>
    <row r="618" spans="1:9" ht="13.5" x14ac:dyDescent="0.25">
      <c r="A618" s="3">
        <f>TITRES_STAT!B621</f>
        <v>43202</v>
      </c>
      <c r="B618" s="5">
        <f>TITRES_STAT!D621</f>
        <v>2.0924999999999998</v>
      </c>
      <c r="C618" s="2">
        <f t="shared" si="81"/>
        <v>-4.0200000000000014E-2</v>
      </c>
      <c r="D618" s="2">
        <f t="shared" si="82"/>
        <v>0</v>
      </c>
      <c r="E618" s="2">
        <f t="shared" si="83"/>
        <v>4.0200000000000014E-2</v>
      </c>
      <c r="F618" s="2">
        <f t="shared" si="87"/>
        <v>1.3971092333504131E-2</v>
      </c>
      <c r="G618" s="2">
        <f t="shared" si="87"/>
        <v>2.2217186887718822E-2</v>
      </c>
      <c r="H618" s="2">
        <f t="shared" si="85"/>
        <v>0.62884164426897127</v>
      </c>
      <c r="I618" s="2">
        <f t="shared" si="86"/>
        <v>38.606677725949055</v>
      </c>
    </row>
    <row r="619" spans="1:9" ht="13.5" x14ac:dyDescent="0.25">
      <c r="A619" s="3">
        <f>TITRES_STAT!B622</f>
        <v>43203</v>
      </c>
      <c r="B619" s="5">
        <f>TITRES_STAT!D622</f>
        <v>2.1326999999999998</v>
      </c>
      <c r="C619" s="2">
        <f t="shared" si="81"/>
        <v>4.0200000000000014E-2</v>
      </c>
      <c r="D619" s="2">
        <f t="shared" si="82"/>
        <v>4.0200000000000014E-2</v>
      </c>
      <c r="E619" s="2">
        <f t="shared" si="83"/>
        <v>0</v>
      </c>
      <c r="F619" s="2">
        <f t="shared" si="87"/>
        <v>1.5844585738253838E-2</v>
      </c>
      <c r="G619" s="2">
        <f t="shared" si="87"/>
        <v>2.0630244967167477E-2</v>
      </c>
      <c r="H619" s="2">
        <f t="shared" si="85"/>
        <v>0.76802702844634674</v>
      </c>
      <c r="I619" s="2">
        <f t="shared" si="86"/>
        <v>43.43977869621429</v>
      </c>
    </row>
    <row r="620" spans="1:9" ht="13.5" x14ac:dyDescent="0.25">
      <c r="A620" s="3">
        <f>TITRES_STAT!B623</f>
        <v>43206</v>
      </c>
      <c r="B620" s="5">
        <f>TITRES_STAT!D623</f>
        <v>2.1890999999999998</v>
      </c>
      <c r="C620" s="2">
        <f t="shared" si="81"/>
        <v>5.6400000000000006E-2</v>
      </c>
      <c r="D620" s="2">
        <f t="shared" si="82"/>
        <v>5.6400000000000006E-2</v>
      </c>
      <c r="E620" s="2">
        <f t="shared" si="83"/>
        <v>0</v>
      </c>
      <c r="F620" s="2">
        <f t="shared" si="87"/>
        <v>1.8741401042664276E-2</v>
      </c>
      <c r="G620" s="2">
        <f t="shared" si="87"/>
        <v>1.9156656040941227E-2</v>
      </c>
      <c r="H620" s="2">
        <f t="shared" si="85"/>
        <v>0.97832320017703112</v>
      </c>
      <c r="I620" s="2">
        <f t="shared" si="86"/>
        <v>49.452142101426368</v>
      </c>
    </row>
    <row r="621" spans="1:9" ht="13.5" x14ac:dyDescent="0.25">
      <c r="A621" s="3">
        <f>TITRES_STAT!B624</f>
        <v>43207</v>
      </c>
      <c r="B621" s="5">
        <f>TITRES_STAT!D624</f>
        <v>2.2454000000000001</v>
      </c>
      <c r="C621" s="2">
        <f t="shared" si="81"/>
        <v>5.6300000000000239E-2</v>
      </c>
      <c r="D621" s="2">
        <f t="shared" si="82"/>
        <v>5.6300000000000239E-2</v>
      </c>
      <c r="E621" s="2">
        <f t="shared" si="83"/>
        <v>0</v>
      </c>
      <c r="F621" s="2">
        <f t="shared" ref="F621:G636" si="88">((F620*13)+D621)/14</f>
        <v>2.1424158111045415E-2</v>
      </c>
      <c r="G621" s="2">
        <f t="shared" si="88"/>
        <v>1.7788323466588284E-2</v>
      </c>
      <c r="H621" s="2">
        <f t="shared" si="85"/>
        <v>1.2043944529840769</v>
      </c>
      <c r="I621" s="2">
        <f t="shared" si="86"/>
        <v>54.63606803009754</v>
      </c>
    </row>
    <row r="622" spans="1:9" ht="13.5" x14ac:dyDescent="0.25">
      <c r="A622" s="3">
        <f>TITRES_STAT!B625</f>
        <v>43208</v>
      </c>
      <c r="B622" s="5">
        <f>TITRES_STAT!D625</f>
        <v>2.2132000000000001</v>
      </c>
      <c r="C622" s="2">
        <f t="shared" si="81"/>
        <v>-3.2200000000000006E-2</v>
      </c>
      <c r="D622" s="2">
        <f t="shared" si="82"/>
        <v>0</v>
      </c>
      <c r="E622" s="2">
        <f t="shared" si="83"/>
        <v>3.2200000000000006E-2</v>
      </c>
      <c r="F622" s="2">
        <f t="shared" si="88"/>
        <v>1.9893861103113596E-2</v>
      </c>
      <c r="G622" s="2">
        <f t="shared" si="88"/>
        <v>1.8817728933260551E-2</v>
      </c>
      <c r="H622" s="2">
        <f t="shared" si="85"/>
        <v>1.0571871437658436</v>
      </c>
      <c r="I622" s="2">
        <f t="shared" si="86"/>
        <v>51.389935377030355</v>
      </c>
    </row>
    <row r="623" spans="1:9" ht="13.5" x14ac:dyDescent="0.25">
      <c r="A623" s="3">
        <f>TITRES_STAT!B626</f>
        <v>43209</v>
      </c>
      <c r="B623" s="5">
        <f>TITRES_STAT!D626</f>
        <v>2.2534999999999998</v>
      </c>
      <c r="C623" s="2">
        <f t="shared" si="81"/>
        <v>4.029999999999978E-2</v>
      </c>
      <c r="D623" s="2">
        <f t="shared" si="82"/>
        <v>4.029999999999978E-2</v>
      </c>
      <c r="E623" s="2">
        <f t="shared" si="83"/>
        <v>0</v>
      </c>
      <c r="F623" s="2">
        <f t="shared" si="88"/>
        <v>2.1351442452891178E-2</v>
      </c>
      <c r="G623" s="2">
        <f t="shared" si="88"/>
        <v>1.7473605438027656E-2</v>
      </c>
      <c r="H623" s="2">
        <f t="shared" si="85"/>
        <v>1.221925407931223</v>
      </c>
      <c r="I623" s="2">
        <f t="shared" si="86"/>
        <v>54.993988707700403</v>
      </c>
    </row>
    <row r="624" spans="1:9" ht="13.5" x14ac:dyDescent="0.25">
      <c r="A624" s="3">
        <f>TITRES_STAT!B627</f>
        <v>43210</v>
      </c>
      <c r="B624" s="5">
        <f>TITRES_STAT!D627</f>
        <v>2.2132000000000001</v>
      </c>
      <c r="C624" s="2">
        <f t="shared" si="81"/>
        <v>-4.029999999999978E-2</v>
      </c>
      <c r="D624" s="2">
        <f t="shared" si="82"/>
        <v>0</v>
      </c>
      <c r="E624" s="2">
        <f t="shared" si="83"/>
        <v>4.029999999999978E-2</v>
      </c>
      <c r="F624" s="2">
        <f t="shared" si="88"/>
        <v>1.9826339420541805E-2</v>
      </c>
      <c r="G624" s="2">
        <f t="shared" si="88"/>
        <v>1.9104062192454235E-2</v>
      </c>
      <c r="H624" s="2">
        <f t="shared" si="85"/>
        <v>1.0378075207676436</v>
      </c>
      <c r="I624" s="2">
        <f t="shared" si="86"/>
        <v>50.927651909769217</v>
      </c>
    </row>
    <row r="625" spans="1:9" ht="13.5" x14ac:dyDescent="0.25">
      <c r="A625" s="3">
        <f>TITRES_STAT!B628</f>
        <v>43213</v>
      </c>
      <c r="B625" s="5">
        <f>TITRES_STAT!D628</f>
        <v>2.181</v>
      </c>
      <c r="C625" s="2">
        <f t="shared" si="81"/>
        <v>-3.2200000000000006E-2</v>
      </c>
      <c r="D625" s="2">
        <f t="shared" si="82"/>
        <v>0</v>
      </c>
      <c r="E625" s="2">
        <f t="shared" si="83"/>
        <v>3.2200000000000006E-2</v>
      </c>
      <c r="F625" s="2">
        <f t="shared" si="88"/>
        <v>1.841017231907453E-2</v>
      </c>
      <c r="G625" s="2">
        <f t="shared" si="88"/>
        <v>2.0039486321564649E-2</v>
      </c>
      <c r="H625" s="2">
        <f t="shared" si="85"/>
        <v>0.91869482199567154</v>
      </c>
      <c r="I625" s="2">
        <f t="shared" si="86"/>
        <v>47.881237363225864</v>
      </c>
    </row>
    <row r="626" spans="1:9" ht="13.5" x14ac:dyDescent="0.25">
      <c r="A626" s="3">
        <f>TITRES_STAT!B629</f>
        <v>43214</v>
      </c>
      <c r="B626" s="5">
        <f>TITRES_STAT!D629</f>
        <v>2.1970999999999998</v>
      </c>
      <c r="C626" s="2">
        <f t="shared" si="81"/>
        <v>1.6099999999999781E-2</v>
      </c>
      <c r="D626" s="2">
        <f t="shared" si="82"/>
        <v>1.6099999999999781E-2</v>
      </c>
      <c r="E626" s="2">
        <f t="shared" si="83"/>
        <v>0</v>
      </c>
      <c r="F626" s="2">
        <f t="shared" si="88"/>
        <v>1.8245160010569191E-2</v>
      </c>
      <c r="G626" s="2">
        <f t="shared" si="88"/>
        <v>1.860809444145289E-2</v>
      </c>
      <c r="H626" s="2">
        <f t="shared" si="85"/>
        <v>0.98049588408820643</v>
      </c>
      <c r="I626" s="2">
        <f t="shared" si="86"/>
        <v>49.50759514148718</v>
      </c>
    </row>
    <row r="627" spans="1:9" ht="13.5" x14ac:dyDescent="0.25">
      <c r="A627" s="3">
        <f>TITRES_STAT!B630</f>
        <v>43215</v>
      </c>
      <c r="B627" s="5">
        <f>TITRES_STAT!D630</f>
        <v>2.1970999999999998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1.6941934295528534E-2</v>
      </c>
      <c r="G627" s="2">
        <f t="shared" si="88"/>
        <v>1.7278944838491968E-2</v>
      </c>
      <c r="H627" s="2">
        <f t="shared" si="85"/>
        <v>0.98049588408820654</v>
      </c>
      <c r="I627" s="2">
        <f t="shared" si="86"/>
        <v>49.50759514148718</v>
      </c>
    </row>
    <row r="628" spans="1:9" ht="13.5" x14ac:dyDescent="0.25">
      <c r="A628" s="3">
        <f>TITRES_STAT!B631</f>
        <v>43216</v>
      </c>
      <c r="B628" s="5">
        <f>TITRES_STAT!D631</f>
        <v>2.1004999999999998</v>
      </c>
      <c r="C628" s="2">
        <f t="shared" si="81"/>
        <v>-9.6600000000000019E-2</v>
      </c>
      <c r="D628" s="2">
        <f t="shared" si="82"/>
        <v>0</v>
      </c>
      <c r="E628" s="2">
        <f t="shared" si="83"/>
        <v>9.6600000000000019E-2</v>
      </c>
      <c r="F628" s="2">
        <f t="shared" si="88"/>
        <v>1.5731796131562208E-2</v>
      </c>
      <c r="G628" s="2">
        <f t="shared" si="88"/>
        <v>2.2944734492885397E-2</v>
      </c>
      <c r="H628" s="2">
        <f t="shared" si="85"/>
        <v>0.68563862163845279</v>
      </c>
      <c r="I628" s="2">
        <f t="shared" si="86"/>
        <v>40.675303284876513</v>
      </c>
    </row>
    <row r="629" spans="1:9" ht="13.5" x14ac:dyDescent="0.25">
      <c r="A629" s="3">
        <f>TITRES_STAT!B632</f>
        <v>43217</v>
      </c>
      <c r="B629" s="5">
        <f>TITRES_STAT!D632</f>
        <v>2.0602999999999998</v>
      </c>
      <c r="C629" s="2">
        <f t="shared" si="81"/>
        <v>-4.0200000000000014E-2</v>
      </c>
      <c r="D629" s="2">
        <f t="shared" si="82"/>
        <v>0</v>
      </c>
      <c r="E629" s="2">
        <f t="shared" si="83"/>
        <v>4.0200000000000014E-2</v>
      </c>
      <c r="F629" s="2">
        <f t="shared" si="88"/>
        <v>1.4608096407879193E-2</v>
      </c>
      <c r="G629" s="2">
        <f t="shared" si="88"/>
        <v>2.4177253457679296E-2</v>
      </c>
      <c r="H629" s="2">
        <f t="shared" si="85"/>
        <v>0.60420826680953288</v>
      </c>
      <c r="I629" s="2">
        <f t="shared" si="86"/>
        <v>37.663954195373215</v>
      </c>
    </row>
    <row r="630" spans="1:9" ht="13.5" x14ac:dyDescent="0.25">
      <c r="A630" s="3">
        <f>TITRES_STAT!B633</f>
        <v>43220</v>
      </c>
      <c r="B630" s="5">
        <f>TITRES_STAT!D633</f>
        <v>2.0442</v>
      </c>
      <c r="C630" s="2">
        <f t="shared" si="81"/>
        <v>-1.6099999999999781E-2</v>
      </c>
      <c r="D630" s="2">
        <f t="shared" si="82"/>
        <v>0</v>
      </c>
      <c r="E630" s="2">
        <f t="shared" si="83"/>
        <v>1.6099999999999781E-2</v>
      </c>
      <c r="F630" s="2">
        <f t="shared" si="88"/>
        <v>1.3564660950173538E-2</v>
      </c>
      <c r="G630" s="2">
        <f t="shared" si="88"/>
        <v>2.3600306782130761E-2</v>
      </c>
      <c r="H630" s="2">
        <f t="shared" si="85"/>
        <v>0.57476629754847819</v>
      </c>
      <c r="I630" s="2">
        <f t="shared" si="86"/>
        <v>36.498513998124494</v>
      </c>
    </row>
    <row r="631" spans="1:9" ht="13.5" x14ac:dyDescent="0.25">
      <c r="A631" s="3">
        <f>TITRES_STAT!B634</f>
        <v>43222</v>
      </c>
      <c r="B631" s="5">
        <f>TITRES_STAT!D634</f>
        <v>2.0522999999999998</v>
      </c>
      <c r="C631" s="2">
        <f t="shared" si="81"/>
        <v>8.099999999999774E-3</v>
      </c>
      <c r="D631" s="2">
        <f t="shared" si="82"/>
        <v>8.099999999999774E-3</v>
      </c>
      <c r="E631" s="2">
        <f t="shared" si="83"/>
        <v>0</v>
      </c>
      <c r="F631" s="2">
        <f t="shared" si="88"/>
        <v>1.3174328025161126E-2</v>
      </c>
      <c r="G631" s="2">
        <f t="shared" si="88"/>
        <v>2.1914570583407133E-2</v>
      </c>
      <c r="H631" s="2">
        <f t="shared" si="85"/>
        <v>0.60116751888974806</v>
      </c>
      <c r="I631" s="2">
        <f t="shared" si="86"/>
        <v>37.545572952079276</v>
      </c>
    </row>
    <row r="632" spans="1:9" ht="13.5" x14ac:dyDescent="0.25">
      <c r="A632" s="3">
        <f>TITRES_STAT!B635</f>
        <v>43223</v>
      </c>
      <c r="B632" s="5">
        <f>TITRES_STAT!D635</f>
        <v>2.0522999999999998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1.2233304594792474E-2</v>
      </c>
      <c r="G632" s="2">
        <f t="shared" si="88"/>
        <v>2.0349244113163766E-2</v>
      </c>
      <c r="H632" s="2">
        <f t="shared" si="85"/>
        <v>0.60116751888974818</v>
      </c>
      <c r="I632" s="2">
        <f t="shared" si="86"/>
        <v>37.545572952079283</v>
      </c>
    </row>
    <row r="633" spans="1:9" ht="13.5" x14ac:dyDescent="0.25">
      <c r="A633" s="3">
        <f>TITRES_STAT!B636</f>
        <v>43224</v>
      </c>
      <c r="B633" s="5">
        <f>TITRES_STAT!D636</f>
        <v>2.1086</v>
      </c>
      <c r="C633" s="2">
        <f t="shared" si="81"/>
        <v>5.6300000000000239E-2</v>
      </c>
      <c r="D633" s="2">
        <f t="shared" si="82"/>
        <v>5.6300000000000239E-2</v>
      </c>
      <c r="E633" s="2">
        <f t="shared" si="83"/>
        <v>0</v>
      </c>
      <c r="F633" s="2">
        <f t="shared" si="88"/>
        <v>1.5380925695164457E-2</v>
      </c>
      <c r="G633" s="2">
        <f t="shared" si="88"/>
        <v>1.8895726676509211E-2</v>
      </c>
      <c r="H633" s="2">
        <f t="shared" si="85"/>
        <v>0.81398963683602155</v>
      </c>
      <c r="I633" s="2">
        <f t="shared" si="86"/>
        <v>44.87289344473821</v>
      </c>
    </row>
    <row r="634" spans="1:9" ht="13.5" x14ac:dyDescent="0.25">
      <c r="A634" s="3">
        <f>TITRES_STAT!B637</f>
        <v>43227</v>
      </c>
      <c r="B634" s="5">
        <f>TITRES_STAT!D637</f>
        <v>2.0924999999999998</v>
      </c>
      <c r="C634" s="2">
        <f t="shared" si="81"/>
        <v>-1.6100000000000225E-2</v>
      </c>
      <c r="D634" s="2">
        <f t="shared" si="82"/>
        <v>0</v>
      </c>
      <c r="E634" s="2">
        <f t="shared" si="83"/>
        <v>1.6100000000000225E-2</v>
      </c>
      <c r="F634" s="2">
        <f t="shared" si="88"/>
        <v>1.4282288145509855E-2</v>
      </c>
      <c r="G634" s="2">
        <f t="shared" si="88"/>
        <v>1.8696031913901425E-2</v>
      </c>
      <c r="H634" s="2">
        <f t="shared" si="85"/>
        <v>0.7639208261561784</v>
      </c>
      <c r="I634" s="2">
        <f t="shared" si="86"/>
        <v>43.308113086961221</v>
      </c>
    </row>
    <row r="635" spans="1:9" ht="13.5" x14ac:dyDescent="0.25">
      <c r="A635" s="3">
        <f>TITRES_STAT!B638</f>
        <v>43228</v>
      </c>
      <c r="B635" s="5">
        <f>TITRES_STAT!D638</f>
        <v>2.1004999999999998</v>
      </c>
      <c r="C635" s="2">
        <f t="shared" si="81"/>
        <v>8.0000000000000071E-3</v>
      </c>
      <c r="D635" s="2">
        <f t="shared" si="82"/>
        <v>8.0000000000000071E-3</v>
      </c>
      <c r="E635" s="2">
        <f t="shared" si="83"/>
        <v>0</v>
      </c>
      <c r="F635" s="2">
        <f t="shared" si="88"/>
        <v>1.3833553277973436E-2</v>
      </c>
      <c r="G635" s="2">
        <f t="shared" si="88"/>
        <v>1.7360601062908466E-2</v>
      </c>
      <c r="H635" s="2">
        <f t="shared" si="85"/>
        <v>0.79683607888031649</v>
      </c>
      <c r="I635" s="2">
        <f t="shared" si="86"/>
        <v>44.346620609758581</v>
      </c>
    </row>
    <row r="636" spans="1:9" ht="13.5" x14ac:dyDescent="0.25">
      <c r="A636" s="3">
        <f>TITRES_STAT!B639</f>
        <v>43229</v>
      </c>
      <c r="B636" s="5">
        <f>TITRES_STAT!D639</f>
        <v>2.0924999999999998</v>
      </c>
      <c r="C636" s="2">
        <f t="shared" si="81"/>
        <v>-8.0000000000000071E-3</v>
      </c>
      <c r="D636" s="2">
        <f t="shared" si="82"/>
        <v>0</v>
      </c>
      <c r="E636" s="2">
        <f t="shared" si="83"/>
        <v>8.0000000000000071E-3</v>
      </c>
      <c r="F636" s="2">
        <f t="shared" si="88"/>
        <v>1.2845442329546762E-2</v>
      </c>
      <c r="G636" s="2">
        <f t="shared" si="88"/>
        <v>1.6691986701272147E-2</v>
      </c>
      <c r="H636" s="2">
        <f t="shared" si="85"/>
        <v>0.7695574265325632</v>
      </c>
      <c r="I636" s="2">
        <f t="shared" si="86"/>
        <v>43.488694686812522</v>
      </c>
    </row>
    <row r="637" spans="1:9" ht="13.5" x14ac:dyDescent="0.25">
      <c r="A637" s="3">
        <f>TITRES_STAT!B640</f>
        <v>43230</v>
      </c>
      <c r="B637" s="5">
        <f>TITRES_STAT!D640</f>
        <v>2.0924999999999998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1.1927910734579135E-2</v>
      </c>
      <c r="G637" s="2">
        <f t="shared" si="89"/>
        <v>1.5499701936895566E-2</v>
      </c>
      <c r="H637" s="2">
        <f t="shared" si="85"/>
        <v>0.76955742653256309</v>
      </c>
      <c r="I637" s="2">
        <f t="shared" si="86"/>
        <v>43.488694686812515</v>
      </c>
    </row>
    <row r="638" spans="1:9" ht="13.5" x14ac:dyDescent="0.25">
      <c r="A638" s="3">
        <f>TITRES_STAT!B641</f>
        <v>43231</v>
      </c>
      <c r="B638" s="5">
        <f>TITRES_STAT!D641</f>
        <v>2.0924999999999998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1.1075917110680625E-2</v>
      </c>
      <c r="G638" s="2">
        <f t="shared" si="89"/>
        <v>1.4392580369974454E-2</v>
      </c>
      <c r="H638" s="2">
        <f t="shared" si="85"/>
        <v>0.76955742653256309</v>
      </c>
      <c r="I638" s="2">
        <f t="shared" si="86"/>
        <v>43.488694686812515</v>
      </c>
    </row>
    <row r="639" spans="1:9" ht="13.5" x14ac:dyDescent="0.25">
      <c r="A639" s="3">
        <f>TITRES_STAT!B642</f>
        <v>43234</v>
      </c>
      <c r="B639" s="5">
        <f>TITRES_STAT!D642</f>
        <v>2.0844999999999998</v>
      </c>
      <c r="C639" s="2">
        <f t="shared" si="81"/>
        <v>-8.0000000000000071E-3</v>
      </c>
      <c r="D639" s="2">
        <f t="shared" si="82"/>
        <v>0</v>
      </c>
      <c r="E639" s="2">
        <f t="shared" si="83"/>
        <v>8.0000000000000071E-3</v>
      </c>
      <c r="F639" s="2">
        <f t="shared" si="89"/>
        <v>1.0284780174203438E-2</v>
      </c>
      <c r="G639" s="2">
        <f t="shared" si="89"/>
        <v>1.3935967486404851E-2</v>
      </c>
      <c r="H639" s="2">
        <f t="shared" si="85"/>
        <v>0.73800259538756052</v>
      </c>
      <c r="I639" s="2">
        <f t="shared" si="86"/>
        <v>42.462686611983557</v>
      </c>
    </row>
    <row r="640" spans="1:9" ht="13.5" x14ac:dyDescent="0.25">
      <c r="A640" s="3">
        <f>TITRES_STAT!B643</f>
        <v>43235</v>
      </c>
      <c r="B640" s="5">
        <f>TITRES_STAT!D643</f>
        <v>2.0844999999999998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9.550153018903192E-3</v>
      </c>
      <c r="G640" s="2">
        <f t="shared" si="89"/>
        <v>1.2940541237375933E-2</v>
      </c>
      <c r="H640" s="2">
        <f t="shared" si="85"/>
        <v>0.73800259538756052</v>
      </c>
      <c r="I640" s="2">
        <f t="shared" si="86"/>
        <v>42.462686611983557</v>
      </c>
    </row>
    <row r="641" spans="1:9" ht="13.5" x14ac:dyDescent="0.25">
      <c r="A641" s="3">
        <f>TITRES_STAT!B644</f>
        <v>43236</v>
      </c>
      <c r="B641" s="5">
        <f>TITRES_STAT!D644</f>
        <v>2.0684</v>
      </c>
      <c r="C641" s="2">
        <f t="shared" si="81"/>
        <v>-1.6099999999999781E-2</v>
      </c>
      <c r="D641" s="2">
        <f t="shared" si="82"/>
        <v>0</v>
      </c>
      <c r="E641" s="2">
        <f t="shared" si="83"/>
        <v>1.6099999999999781E-2</v>
      </c>
      <c r="F641" s="2">
        <f t="shared" si="89"/>
        <v>8.8679992318386781E-3</v>
      </c>
      <c r="G641" s="2">
        <f t="shared" si="89"/>
        <v>1.3166216863277637E-2</v>
      </c>
      <c r="H641" s="2">
        <f t="shared" si="85"/>
        <v>0.67354193873053469</v>
      </c>
      <c r="I641" s="2">
        <f t="shared" si="86"/>
        <v>40.246492970558599</v>
      </c>
    </row>
    <row r="642" spans="1:9" ht="13.5" x14ac:dyDescent="0.25">
      <c r="A642" s="3">
        <f>TITRES_STAT!B645</f>
        <v>43237</v>
      </c>
      <c r="B642" s="5">
        <f>TITRES_STAT!D645</f>
        <v>2.0844999999999998</v>
      </c>
      <c r="C642" s="2">
        <f t="shared" si="81"/>
        <v>1.6099999999999781E-2</v>
      </c>
      <c r="D642" s="2">
        <f t="shared" si="82"/>
        <v>1.6099999999999781E-2</v>
      </c>
      <c r="E642" s="2">
        <f t="shared" si="83"/>
        <v>0</v>
      </c>
      <c r="F642" s="2">
        <f t="shared" si="89"/>
        <v>9.3845707152787582E-3</v>
      </c>
      <c r="G642" s="2">
        <f t="shared" si="89"/>
        <v>1.2225772801614949E-2</v>
      </c>
      <c r="H642" s="2">
        <f t="shared" si="85"/>
        <v>0.76760552216700073</v>
      </c>
      <c r="I642" s="2">
        <f t="shared" si="86"/>
        <v>43.426291247718709</v>
      </c>
    </row>
    <row r="643" spans="1:9" ht="13.5" x14ac:dyDescent="0.25">
      <c r="A643" s="3">
        <f>TITRES_STAT!B646</f>
        <v>43238</v>
      </c>
      <c r="B643" s="5">
        <f>TITRES_STAT!D646</f>
        <v>2.1408</v>
      </c>
      <c r="C643" s="2">
        <f t="shared" ref="C643:C706" si="90">B643-B642</f>
        <v>5.6300000000000239E-2</v>
      </c>
      <c r="D643" s="2">
        <f t="shared" ref="D643:D706" si="91">IF(C643&gt;0,C643,0)</f>
        <v>5.6300000000000239E-2</v>
      </c>
      <c r="E643" s="2">
        <f t="shared" ref="E643:E706" si="92">IF(C643&lt;0,-C643,0)</f>
        <v>0</v>
      </c>
      <c r="F643" s="2">
        <f t="shared" si="89"/>
        <v>1.2735672807044577E-2</v>
      </c>
      <c r="G643" s="2">
        <f t="shared" si="89"/>
        <v>1.1352503315785311E-2</v>
      </c>
      <c r="H643" s="2">
        <f t="shared" si="85"/>
        <v>1.1218382811953036</v>
      </c>
      <c r="I643" s="2">
        <f t="shared" si="86"/>
        <v>52.87105483662657</v>
      </c>
    </row>
    <row r="644" spans="1:9" ht="13.5" x14ac:dyDescent="0.25">
      <c r="A644" s="3">
        <f>TITRES_STAT!B647</f>
        <v>43241</v>
      </c>
      <c r="B644" s="5">
        <f>TITRES_STAT!D647</f>
        <v>2.2374000000000001</v>
      </c>
      <c r="C644" s="2">
        <f t="shared" si="90"/>
        <v>9.6600000000000019E-2</v>
      </c>
      <c r="D644" s="2">
        <f t="shared" si="91"/>
        <v>9.6600000000000019E-2</v>
      </c>
      <c r="E644" s="2">
        <f t="shared" si="92"/>
        <v>0</v>
      </c>
      <c r="F644" s="2">
        <f t="shared" si="89"/>
        <v>1.8725981892255682E-2</v>
      </c>
      <c r="G644" s="2">
        <f t="shared" si="89"/>
        <v>1.0541610221800645E-2</v>
      </c>
      <c r="H644" s="2">
        <f t="shared" si="85"/>
        <v>1.7763872404928511</v>
      </c>
      <c r="I644" s="2">
        <f t="shared" si="86"/>
        <v>63.981969610893159</v>
      </c>
    </row>
    <row r="645" spans="1:9" ht="13.5" x14ac:dyDescent="0.25">
      <c r="A645" s="3">
        <f>TITRES_STAT!B648</f>
        <v>43242</v>
      </c>
      <c r="B645" s="5">
        <f>TITRES_STAT!D648</f>
        <v>2.2696000000000001</v>
      </c>
      <c r="C645" s="2">
        <f t="shared" si="90"/>
        <v>3.2200000000000006E-2</v>
      </c>
      <c r="D645" s="2">
        <f t="shared" si="91"/>
        <v>3.2200000000000006E-2</v>
      </c>
      <c r="E645" s="2">
        <f t="shared" si="92"/>
        <v>0</v>
      </c>
      <c r="F645" s="2">
        <f t="shared" si="89"/>
        <v>1.9688411757094564E-2</v>
      </c>
      <c r="G645" s="2">
        <f t="shared" si="89"/>
        <v>9.7886380631005982E-3</v>
      </c>
      <c r="H645" s="2">
        <f t="shared" si="85"/>
        <v>2.0113535335740225</v>
      </c>
      <c r="I645" s="2">
        <f t="shared" si="86"/>
        <v>66.792341422192607</v>
      </c>
    </row>
    <row r="646" spans="1:9" ht="13.5" x14ac:dyDescent="0.25">
      <c r="A646" s="3">
        <f>TITRES_STAT!B649</f>
        <v>43243</v>
      </c>
      <c r="B646" s="5">
        <f>TITRES_STAT!D649</f>
        <v>2.2936999999999999</v>
      </c>
      <c r="C646" s="2">
        <f t="shared" si="90"/>
        <v>2.4099999999999788E-2</v>
      </c>
      <c r="D646" s="2">
        <f t="shared" si="91"/>
        <v>2.4099999999999788E-2</v>
      </c>
      <c r="E646" s="2">
        <f t="shared" si="92"/>
        <v>0</v>
      </c>
      <c r="F646" s="2">
        <f t="shared" si="89"/>
        <v>2.0003525203016365E-2</v>
      </c>
      <c r="G646" s="2">
        <f t="shared" si="89"/>
        <v>9.0894496300219837E-3</v>
      </c>
      <c r="H646" s="2">
        <f t="shared" si="85"/>
        <v>2.2007410808401153</v>
      </c>
      <c r="I646" s="2">
        <f t="shared" si="86"/>
        <v>68.757235441939443</v>
      </c>
    </row>
    <row r="647" spans="1:9" ht="13.5" x14ac:dyDescent="0.25">
      <c r="A647" s="3">
        <f>TITRES_STAT!B650</f>
        <v>43244</v>
      </c>
      <c r="B647" s="5">
        <f>TITRES_STAT!D650</f>
        <v>2.3902999999999999</v>
      </c>
      <c r="C647" s="2">
        <f t="shared" si="90"/>
        <v>9.6600000000000019E-2</v>
      </c>
      <c r="D647" s="2">
        <f t="shared" si="91"/>
        <v>9.6600000000000019E-2</v>
      </c>
      <c r="E647" s="2">
        <f t="shared" si="92"/>
        <v>0</v>
      </c>
      <c r="F647" s="2">
        <f t="shared" si="89"/>
        <v>2.5474701974229484E-2</v>
      </c>
      <c r="G647" s="2">
        <f t="shared" si="89"/>
        <v>8.4402032278775557E-3</v>
      </c>
      <c r="H647" s="2">
        <f t="shared" si="85"/>
        <v>3.0182569407911717</v>
      </c>
      <c r="I647" s="2">
        <f t="shared" si="86"/>
        <v>75.113587440152457</v>
      </c>
    </row>
    <row r="648" spans="1:9" ht="13.5" x14ac:dyDescent="0.25">
      <c r="A648" s="3">
        <f>TITRES_STAT!B651</f>
        <v>43245</v>
      </c>
      <c r="B648" s="5">
        <f>TITRES_STAT!D651</f>
        <v>2.4948999999999999</v>
      </c>
      <c r="C648" s="2">
        <f t="shared" si="90"/>
        <v>0.10460000000000003</v>
      </c>
      <c r="D648" s="2">
        <f t="shared" si="91"/>
        <v>0.10460000000000003</v>
      </c>
      <c r="E648" s="2">
        <f t="shared" si="92"/>
        <v>0</v>
      </c>
      <c r="F648" s="2">
        <f t="shared" si="89"/>
        <v>3.1126508976070239E-2</v>
      </c>
      <c r="G648" s="2">
        <f t="shared" si="89"/>
        <v>7.8373315687434442E-3</v>
      </c>
      <c r="H648" s="2">
        <f t="shared" si="85"/>
        <v>3.9715697496081233</v>
      </c>
      <c r="I648" s="2">
        <f t="shared" si="86"/>
        <v>79.885628677364451</v>
      </c>
    </row>
    <row r="649" spans="1:9" ht="13.5" x14ac:dyDescent="0.25">
      <c r="A649" s="3">
        <f>TITRES_STAT!B652</f>
        <v>43248</v>
      </c>
      <c r="B649" s="5">
        <f>TITRES_STAT!D652</f>
        <v>2.6398000000000001</v>
      </c>
      <c r="C649" s="2">
        <f t="shared" si="90"/>
        <v>0.14490000000000025</v>
      </c>
      <c r="D649" s="2">
        <f t="shared" si="91"/>
        <v>0.14490000000000025</v>
      </c>
      <c r="E649" s="2">
        <f t="shared" si="92"/>
        <v>0</v>
      </c>
      <c r="F649" s="2">
        <f t="shared" si="89"/>
        <v>3.9253186906350948E-2</v>
      </c>
      <c r="G649" s="2">
        <f t="shared" si="89"/>
        <v>7.2775221709760552E-3</v>
      </c>
      <c r="H649" s="2">
        <f t="shared" si="85"/>
        <v>5.3937571036058198</v>
      </c>
      <c r="I649" s="2">
        <f t="shared" si="86"/>
        <v>84.359743671900816</v>
      </c>
    </row>
    <row r="650" spans="1:9" ht="13.5" x14ac:dyDescent="0.25">
      <c r="A650" s="3">
        <f>TITRES_STAT!B653</f>
        <v>43249</v>
      </c>
      <c r="B650" s="5">
        <f>TITRES_STAT!D653</f>
        <v>2.7927</v>
      </c>
      <c r="C650" s="2">
        <f t="shared" si="90"/>
        <v>0.15289999999999981</v>
      </c>
      <c r="D650" s="2">
        <f t="shared" si="91"/>
        <v>0.15289999999999981</v>
      </c>
      <c r="E650" s="2">
        <f t="shared" si="92"/>
        <v>0</v>
      </c>
      <c r="F650" s="2">
        <f t="shared" si="89"/>
        <v>4.7370816413040154E-2</v>
      </c>
      <c r="G650" s="2">
        <f t="shared" si="89"/>
        <v>6.7576991587634796E-3</v>
      </c>
      <c r="H650" s="2">
        <f t="shared" si="85"/>
        <v>7.0099031194084764</v>
      </c>
      <c r="I650" s="2">
        <f t="shared" si="86"/>
        <v>87.515454493114404</v>
      </c>
    </row>
    <row r="651" spans="1:9" ht="13.5" x14ac:dyDescent="0.25">
      <c r="A651" s="3">
        <f>TITRES_STAT!B654</f>
        <v>43250</v>
      </c>
      <c r="B651" s="5">
        <f>TITRES_STAT!D654</f>
        <v>2.9535999999999998</v>
      </c>
      <c r="C651" s="2">
        <f t="shared" si="90"/>
        <v>0.16089999999999982</v>
      </c>
      <c r="D651" s="2">
        <f t="shared" si="91"/>
        <v>0.16089999999999982</v>
      </c>
      <c r="E651" s="2">
        <f t="shared" si="92"/>
        <v>0</v>
      </c>
      <c r="F651" s="2">
        <f t="shared" si="89"/>
        <v>5.5480043812108699E-2</v>
      </c>
      <c r="G651" s="2">
        <f t="shared" si="89"/>
        <v>6.2750063617089454E-3</v>
      </c>
      <c r="H651" s="2">
        <f t="shared" si="85"/>
        <v>8.8414322813529669</v>
      </c>
      <c r="I651" s="2">
        <f t="shared" si="86"/>
        <v>89.83887739699486</v>
      </c>
    </row>
    <row r="652" spans="1:9" ht="13.5" x14ac:dyDescent="0.25">
      <c r="A652" s="3">
        <f>TITRES_STAT!B655</f>
        <v>43251</v>
      </c>
      <c r="B652" s="5">
        <f>TITRES_STAT!D655</f>
        <v>3.0583</v>
      </c>
      <c r="C652" s="2">
        <f t="shared" si="90"/>
        <v>0.10470000000000024</v>
      </c>
      <c r="D652" s="2">
        <f t="shared" si="91"/>
        <v>0.10470000000000024</v>
      </c>
      <c r="E652" s="2">
        <f t="shared" si="92"/>
        <v>0</v>
      </c>
      <c r="F652" s="2">
        <f t="shared" si="89"/>
        <v>5.8995754968386667E-2</v>
      </c>
      <c r="G652" s="2">
        <f t="shared" si="89"/>
        <v>5.8267916215868779E-3</v>
      </c>
      <c r="H652" s="2">
        <f t="shared" si="85"/>
        <v>10.124912438917743</v>
      </c>
      <c r="I652" s="2">
        <f t="shared" si="86"/>
        <v>91.011165207002009</v>
      </c>
    </row>
    <row r="653" spans="1:9" ht="13.5" x14ac:dyDescent="0.25">
      <c r="A653" s="3">
        <f>TITRES_STAT!B656</f>
        <v>43252</v>
      </c>
      <c r="B653" s="5">
        <f>TITRES_STAT!D656</f>
        <v>2.9535999999999998</v>
      </c>
      <c r="C653" s="2">
        <f t="shared" si="90"/>
        <v>-0.10470000000000024</v>
      </c>
      <c r="D653" s="2">
        <f t="shared" si="91"/>
        <v>0</v>
      </c>
      <c r="E653" s="2">
        <f t="shared" si="92"/>
        <v>0.10470000000000024</v>
      </c>
      <c r="F653" s="2">
        <f t="shared" ref="F653:G668" si="93">((F652*13)+D653)/14</f>
        <v>5.4781772470644759E-2</v>
      </c>
      <c r="G653" s="2">
        <f t="shared" si="93"/>
        <v>1.2889163648616404E-2</v>
      </c>
      <c r="H653" s="2">
        <f t="shared" si="85"/>
        <v>4.2502193287401813</v>
      </c>
      <c r="I653" s="2">
        <f t="shared" si="86"/>
        <v>80.953176669669617</v>
      </c>
    </row>
    <row r="654" spans="1:9" ht="13.5" x14ac:dyDescent="0.25">
      <c r="A654" s="3">
        <f>TITRES_STAT!B657</f>
        <v>43255</v>
      </c>
      <c r="B654" s="5">
        <f>TITRES_STAT!D657</f>
        <v>2.8168000000000002</v>
      </c>
      <c r="C654" s="2">
        <f t="shared" si="90"/>
        <v>-0.13679999999999959</v>
      </c>
      <c r="D654" s="2">
        <f t="shared" si="91"/>
        <v>0</v>
      </c>
      <c r="E654" s="2">
        <f t="shared" si="92"/>
        <v>0.13679999999999959</v>
      </c>
      <c r="F654" s="2">
        <f t="shared" si="93"/>
        <v>5.0868788722741566E-2</v>
      </c>
      <c r="G654" s="2">
        <f t="shared" si="93"/>
        <v>2.1739937673715206E-2</v>
      </c>
      <c r="H654" s="2">
        <f t="shared" si="85"/>
        <v>2.3398773946001126</v>
      </c>
      <c r="I654" s="2">
        <f t="shared" si="86"/>
        <v>70.058781151164652</v>
      </c>
    </row>
    <row r="655" spans="1:9" ht="13.5" x14ac:dyDescent="0.25">
      <c r="A655" s="3">
        <f>TITRES_STAT!B658</f>
        <v>43256</v>
      </c>
      <c r="B655" s="5">
        <f>TITRES_STAT!D658</f>
        <v>2.9777999999999998</v>
      </c>
      <c r="C655" s="2">
        <f t="shared" si="90"/>
        <v>0.16099999999999959</v>
      </c>
      <c r="D655" s="2">
        <f t="shared" si="91"/>
        <v>0.16099999999999959</v>
      </c>
      <c r="E655" s="2">
        <f t="shared" si="92"/>
        <v>0</v>
      </c>
      <c r="F655" s="2">
        <f t="shared" si="93"/>
        <v>5.8735303813974286E-2</v>
      </c>
      <c r="G655" s="2">
        <f t="shared" si="93"/>
        <v>2.018708498273555E-2</v>
      </c>
      <c r="H655" s="2">
        <f t="shared" si="85"/>
        <v>2.9095485486986377</v>
      </c>
      <c r="I655" s="2">
        <f t="shared" si="86"/>
        <v>74.421599129831307</v>
      </c>
    </row>
    <row r="656" spans="1:9" ht="13.5" x14ac:dyDescent="0.25">
      <c r="A656" s="3">
        <f>TITRES_STAT!B659</f>
        <v>43257</v>
      </c>
      <c r="B656" s="5">
        <f>TITRES_STAT!D659</f>
        <v>3.1227</v>
      </c>
      <c r="C656" s="2">
        <f t="shared" si="90"/>
        <v>0.14490000000000025</v>
      </c>
      <c r="D656" s="2">
        <f t="shared" si="91"/>
        <v>0.14490000000000025</v>
      </c>
      <c r="E656" s="2">
        <f t="shared" si="92"/>
        <v>0</v>
      </c>
      <c r="F656" s="2">
        <f t="shared" si="93"/>
        <v>6.4889924970119001E-2</v>
      </c>
      <c r="G656" s="2">
        <f t="shared" si="93"/>
        <v>1.8745150341111582E-2</v>
      </c>
      <c r="H656" s="2">
        <f t="shared" si="85"/>
        <v>3.4616913595941341</v>
      </c>
      <c r="I656" s="2">
        <f t="shared" si="86"/>
        <v>77.586974996608305</v>
      </c>
    </row>
    <row r="657" spans="1:9" ht="13.5" x14ac:dyDescent="0.25">
      <c r="A657" s="3">
        <f>TITRES_STAT!B660</f>
        <v>43258</v>
      </c>
      <c r="B657" s="5">
        <f>TITRES_STAT!D660</f>
        <v>3.1869999999999998</v>
      </c>
      <c r="C657" s="2">
        <f t="shared" si="90"/>
        <v>6.4299999999999802E-2</v>
      </c>
      <c r="D657" s="2">
        <f t="shared" si="91"/>
        <v>6.4299999999999802E-2</v>
      </c>
      <c r="E657" s="2">
        <f t="shared" si="92"/>
        <v>0</v>
      </c>
      <c r="F657" s="2">
        <f t="shared" si="93"/>
        <v>6.4847787472253351E-2</v>
      </c>
      <c r="G657" s="2">
        <f t="shared" si="93"/>
        <v>1.7406211031032185E-2</v>
      </c>
      <c r="H657" s="2">
        <f t="shared" ref="H657:H720" si="94">F657/G657</f>
        <v>3.7255544791822444</v>
      </c>
      <c r="I657" s="2">
        <f t="shared" ref="I657:I720" si="95">IF(G657=0,100,100-(100/(1+H657)))</f>
        <v>78.838462144382063</v>
      </c>
    </row>
    <row r="658" spans="1:9" ht="13.5" x14ac:dyDescent="0.25">
      <c r="A658" s="3">
        <f>TITRES_STAT!B661</f>
        <v>43259</v>
      </c>
      <c r="B658" s="5">
        <f>TITRES_STAT!D661</f>
        <v>3.0985</v>
      </c>
      <c r="C658" s="2">
        <f t="shared" si="90"/>
        <v>-8.8499999999999801E-2</v>
      </c>
      <c r="D658" s="2">
        <f t="shared" si="91"/>
        <v>0</v>
      </c>
      <c r="E658" s="2">
        <f t="shared" si="92"/>
        <v>8.8499999999999801E-2</v>
      </c>
      <c r="F658" s="2">
        <f t="shared" si="93"/>
        <v>6.0215802652806683E-2</v>
      </c>
      <c r="G658" s="2">
        <f t="shared" si="93"/>
        <v>2.2484338814529874E-2</v>
      </c>
      <c r="H658" s="2">
        <f t="shared" si="94"/>
        <v>2.6781220097027671</v>
      </c>
      <c r="I658" s="2">
        <f t="shared" si="95"/>
        <v>72.812212390942108</v>
      </c>
    </row>
    <row r="659" spans="1:9" ht="13.5" x14ac:dyDescent="0.25">
      <c r="A659" s="3">
        <f>TITRES_STAT!B662</f>
        <v>43262</v>
      </c>
      <c r="B659" s="5">
        <f>TITRES_STAT!D662</f>
        <v>3.1467999999999998</v>
      </c>
      <c r="C659" s="2">
        <f t="shared" si="90"/>
        <v>4.8299999999999788E-2</v>
      </c>
      <c r="D659" s="2">
        <f t="shared" si="91"/>
        <v>4.8299999999999788E-2</v>
      </c>
      <c r="E659" s="2">
        <f t="shared" si="92"/>
        <v>0</v>
      </c>
      <c r="F659" s="2">
        <f t="shared" si="93"/>
        <v>5.9364673891891907E-2</v>
      </c>
      <c r="G659" s="2">
        <f t="shared" si="93"/>
        <v>2.0878314613492023E-2</v>
      </c>
      <c r="H659" s="2">
        <f t="shared" si="94"/>
        <v>2.8433652328205246</v>
      </c>
      <c r="I659" s="2">
        <f t="shared" si="95"/>
        <v>73.981135296211974</v>
      </c>
    </row>
    <row r="660" spans="1:9" ht="13.5" x14ac:dyDescent="0.25">
      <c r="A660" s="3">
        <f>TITRES_STAT!B663</f>
        <v>43263</v>
      </c>
      <c r="B660" s="5">
        <f>TITRES_STAT!D663</f>
        <v>3.1227</v>
      </c>
      <c r="C660" s="2">
        <f t="shared" si="90"/>
        <v>-2.4099999999999788E-2</v>
      </c>
      <c r="D660" s="2">
        <f t="shared" si="91"/>
        <v>0</v>
      </c>
      <c r="E660" s="2">
        <f t="shared" si="92"/>
        <v>2.4099999999999788E-2</v>
      </c>
      <c r="F660" s="2">
        <f t="shared" si="93"/>
        <v>5.5124340042471062E-2</v>
      </c>
      <c r="G660" s="2">
        <f t="shared" si="93"/>
        <v>2.1108434998242578E-2</v>
      </c>
      <c r="H660" s="2">
        <f t="shared" si="94"/>
        <v>2.611483989554912</v>
      </c>
      <c r="I660" s="2">
        <f t="shared" si="95"/>
        <v>72.31055148265402</v>
      </c>
    </row>
    <row r="661" spans="1:9" ht="13.5" x14ac:dyDescent="0.25">
      <c r="A661" s="3">
        <f>TITRES_STAT!B664</f>
        <v>43264</v>
      </c>
      <c r="B661" s="5">
        <f>TITRES_STAT!D664</f>
        <v>3.1547999999999998</v>
      </c>
      <c r="C661" s="2">
        <f t="shared" si="90"/>
        <v>3.2099999999999795E-2</v>
      </c>
      <c r="D661" s="2">
        <f t="shared" si="91"/>
        <v>3.2099999999999795E-2</v>
      </c>
      <c r="E661" s="2">
        <f t="shared" si="92"/>
        <v>0</v>
      </c>
      <c r="F661" s="2">
        <f t="shared" si="93"/>
        <v>5.3479744325151686E-2</v>
      </c>
      <c r="G661" s="2">
        <f t="shared" si="93"/>
        <v>1.9600689641225251E-2</v>
      </c>
      <c r="H661" s="2">
        <f t="shared" si="94"/>
        <v>2.728462380867974</v>
      </c>
      <c r="I661" s="2">
        <f t="shared" si="95"/>
        <v>73.17929221624054</v>
      </c>
    </row>
    <row r="662" spans="1:9" ht="13.5" x14ac:dyDescent="0.25">
      <c r="A662" s="3">
        <f>TITRES_STAT!B665</f>
        <v>43265</v>
      </c>
      <c r="B662" s="5">
        <f>TITRES_STAT!D665</f>
        <v>3.2997000000000001</v>
      </c>
      <c r="C662" s="2">
        <f t="shared" si="90"/>
        <v>0.14490000000000025</v>
      </c>
      <c r="D662" s="2">
        <f t="shared" si="91"/>
        <v>0.14490000000000025</v>
      </c>
      <c r="E662" s="2">
        <f t="shared" si="92"/>
        <v>0</v>
      </c>
      <c r="F662" s="2">
        <f t="shared" si="93"/>
        <v>6.0009762587640868E-2</v>
      </c>
      <c r="G662" s="2">
        <f t="shared" si="93"/>
        <v>1.8200640381137733E-2</v>
      </c>
      <c r="H662" s="2">
        <f t="shared" si="94"/>
        <v>3.2971236907593697</v>
      </c>
      <c r="I662" s="2">
        <f t="shared" si="95"/>
        <v>76.728619607799004</v>
      </c>
    </row>
    <row r="663" spans="1:9" ht="13.5" x14ac:dyDescent="0.25">
      <c r="A663" s="3">
        <f>TITRES_STAT!B666</f>
        <v>43269</v>
      </c>
      <c r="B663" s="5">
        <f>TITRES_STAT!D666</f>
        <v>3.3801999999999999</v>
      </c>
      <c r="C663" s="2">
        <f t="shared" si="90"/>
        <v>8.0499999999999794E-2</v>
      </c>
      <c r="D663" s="2">
        <f t="shared" si="91"/>
        <v>8.0499999999999794E-2</v>
      </c>
      <c r="E663" s="2">
        <f t="shared" si="92"/>
        <v>0</v>
      </c>
      <c r="F663" s="2">
        <f t="shared" si="93"/>
        <v>6.1473350974237936E-2</v>
      </c>
      <c r="G663" s="2">
        <f t="shared" si="93"/>
        <v>1.6900594639627894E-2</v>
      </c>
      <c r="H663" s="2">
        <f t="shared" si="94"/>
        <v>3.6373484060790076</v>
      </c>
      <c r="I663" s="2">
        <f t="shared" si="95"/>
        <v>78.435952780922833</v>
      </c>
    </row>
    <row r="664" spans="1:9" ht="13.5" x14ac:dyDescent="0.25">
      <c r="A664" s="3">
        <f>TITRES_STAT!B667</f>
        <v>43270</v>
      </c>
      <c r="B664" s="5">
        <f>TITRES_STAT!D667</f>
        <v>3.34</v>
      </c>
      <c r="C664" s="2">
        <f t="shared" si="90"/>
        <v>-4.0200000000000014E-2</v>
      </c>
      <c r="D664" s="2">
        <f t="shared" si="91"/>
        <v>0</v>
      </c>
      <c r="E664" s="2">
        <f t="shared" si="92"/>
        <v>4.0200000000000014E-2</v>
      </c>
      <c r="F664" s="2">
        <f t="shared" si="93"/>
        <v>5.7082397333220944E-2</v>
      </c>
      <c r="G664" s="2">
        <f t="shared" si="93"/>
        <v>1.8564837879654471E-2</v>
      </c>
      <c r="H664" s="2">
        <f t="shared" si="94"/>
        <v>3.074758729553924</v>
      </c>
      <c r="I664" s="2">
        <f t="shared" si="95"/>
        <v>75.458669669272098</v>
      </c>
    </row>
    <row r="665" spans="1:9" ht="13.5" x14ac:dyDescent="0.25">
      <c r="A665" s="3">
        <f>TITRES_STAT!B668</f>
        <v>43271</v>
      </c>
      <c r="B665" s="5">
        <f>TITRES_STAT!D668</f>
        <v>3.2433999999999998</v>
      </c>
      <c r="C665" s="2">
        <f t="shared" si="90"/>
        <v>-9.6600000000000019E-2</v>
      </c>
      <c r="D665" s="2">
        <f t="shared" si="91"/>
        <v>0</v>
      </c>
      <c r="E665" s="2">
        <f t="shared" si="92"/>
        <v>9.6600000000000019E-2</v>
      </c>
      <c r="F665" s="2">
        <f t="shared" si="93"/>
        <v>5.3005083237990872E-2</v>
      </c>
      <c r="G665" s="2">
        <f t="shared" si="93"/>
        <v>2.4138778031107724E-2</v>
      </c>
      <c r="H665" s="2">
        <f t="shared" si="94"/>
        <v>2.195847825009329</v>
      </c>
      <c r="I665" s="2">
        <f t="shared" si="95"/>
        <v>68.709398733743498</v>
      </c>
    </row>
    <row r="666" spans="1:9" ht="13.5" x14ac:dyDescent="0.25">
      <c r="A666" s="3">
        <f>TITRES_STAT!B669</f>
        <v>43272</v>
      </c>
      <c r="B666" s="5">
        <f>TITRES_STAT!D669</f>
        <v>3.0743999999999998</v>
      </c>
      <c r="C666" s="2">
        <f t="shared" si="90"/>
        <v>-0.16900000000000004</v>
      </c>
      <c r="D666" s="2">
        <f t="shared" si="91"/>
        <v>0</v>
      </c>
      <c r="E666" s="2">
        <f t="shared" si="92"/>
        <v>0.16900000000000004</v>
      </c>
      <c r="F666" s="2">
        <f t="shared" si="93"/>
        <v>4.9219005863848662E-2</v>
      </c>
      <c r="G666" s="2">
        <f t="shared" si="93"/>
        <v>3.4486008171742889E-2</v>
      </c>
      <c r="H666" s="2">
        <f t="shared" si="94"/>
        <v>1.4272166734617224</v>
      </c>
      <c r="I666" s="2">
        <f t="shared" si="95"/>
        <v>58.800546694754317</v>
      </c>
    </row>
    <row r="667" spans="1:9" ht="13.5" x14ac:dyDescent="0.25">
      <c r="A667" s="3">
        <f>TITRES_STAT!B670</f>
        <v>43273</v>
      </c>
      <c r="B667" s="5">
        <f>TITRES_STAT!D670</f>
        <v>3.0743999999999998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4.5703362587859467E-2</v>
      </c>
      <c r="G667" s="2">
        <f t="shared" si="93"/>
        <v>3.2022721873761255E-2</v>
      </c>
      <c r="H667" s="2">
        <f t="shared" si="94"/>
        <v>1.4272166734617222</v>
      </c>
      <c r="I667" s="2">
        <f t="shared" si="95"/>
        <v>58.800546694754317</v>
      </c>
    </row>
    <row r="668" spans="1:9" ht="13.5" x14ac:dyDescent="0.25">
      <c r="A668" s="3">
        <f>TITRES_STAT!B671</f>
        <v>43276</v>
      </c>
      <c r="B668" s="5">
        <f>TITRES_STAT!D671</f>
        <v>3.0743999999999998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4.2438836688726653E-2</v>
      </c>
      <c r="G668" s="2">
        <f t="shared" si="93"/>
        <v>2.973538459706402E-2</v>
      </c>
      <c r="H668" s="2">
        <f t="shared" si="94"/>
        <v>1.4272166734617224</v>
      </c>
      <c r="I668" s="2">
        <f t="shared" si="95"/>
        <v>58.800546694754317</v>
      </c>
    </row>
    <row r="669" spans="1:9" ht="13.5" x14ac:dyDescent="0.25">
      <c r="A669" s="3">
        <f>TITRES_STAT!B672</f>
        <v>43277</v>
      </c>
      <c r="B669" s="5">
        <f>TITRES_STAT!D672</f>
        <v>3.0985</v>
      </c>
      <c r="C669" s="2">
        <f t="shared" si="90"/>
        <v>2.4100000000000232E-2</v>
      </c>
      <c r="D669" s="2">
        <f t="shared" si="91"/>
        <v>2.4100000000000232E-2</v>
      </c>
      <c r="E669" s="2">
        <f t="shared" si="92"/>
        <v>0</v>
      </c>
      <c r="F669" s="2">
        <f t="shared" ref="F669:G684" si="96">((F668*13)+D669)/14</f>
        <v>4.1128919782389049E-2</v>
      </c>
      <c r="G669" s="2">
        <f t="shared" si="96"/>
        <v>2.7611428554416589E-2</v>
      </c>
      <c r="H669" s="2">
        <f t="shared" si="94"/>
        <v>1.489561458268347</v>
      </c>
      <c r="I669" s="2">
        <f t="shared" si="95"/>
        <v>59.832283044116309</v>
      </c>
    </row>
    <row r="670" spans="1:9" ht="13.5" x14ac:dyDescent="0.25">
      <c r="A670" s="3">
        <f>TITRES_STAT!B673</f>
        <v>43278</v>
      </c>
      <c r="B670" s="5">
        <f>TITRES_STAT!D673</f>
        <v>3.2835999999999999</v>
      </c>
      <c r="C670" s="2">
        <f t="shared" si="90"/>
        <v>0.18509999999999982</v>
      </c>
      <c r="D670" s="2">
        <f t="shared" si="91"/>
        <v>0.18509999999999982</v>
      </c>
      <c r="E670" s="2">
        <f t="shared" si="92"/>
        <v>0</v>
      </c>
      <c r="F670" s="2">
        <f t="shared" si="96"/>
        <v>5.1412568369361249E-2</v>
      </c>
      <c r="G670" s="2">
        <f t="shared" si="96"/>
        <v>2.5639183657672544E-2</v>
      </c>
      <c r="H670" s="2">
        <f t="shared" si="94"/>
        <v>2.0052342171189212</v>
      </c>
      <c r="I670" s="2">
        <f t="shared" si="95"/>
        <v>66.724723340908611</v>
      </c>
    </row>
    <row r="671" spans="1:9" ht="13.5" x14ac:dyDescent="0.25">
      <c r="A671" s="3">
        <f>TITRES_STAT!B674</f>
        <v>43279</v>
      </c>
      <c r="B671" s="5">
        <f>TITRES_STAT!D674</f>
        <v>3.2835999999999999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4.7740242057264015E-2</v>
      </c>
      <c r="G671" s="2">
        <f t="shared" si="96"/>
        <v>2.3807813396410221E-2</v>
      </c>
      <c r="H671" s="2">
        <f t="shared" si="94"/>
        <v>2.0052342171189212</v>
      </c>
      <c r="I671" s="2">
        <f t="shared" si="95"/>
        <v>66.724723340908611</v>
      </c>
    </row>
    <row r="672" spans="1:9" ht="13.5" x14ac:dyDescent="0.25">
      <c r="A672" s="3">
        <f>TITRES_STAT!B675</f>
        <v>43280</v>
      </c>
      <c r="B672" s="5">
        <f>TITRES_STAT!D675</f>
        <v>3.2031000000000001</v>
      </c>
      <c r="C672" s="2">
        <f t="shared" si="90"/>
        <v>-8.0499999999999794E-2</v>
      </c>
      <c r="D672" s="2">
        <f t="shared" si="91"/>
        <v>0</v>
      </c>
      <c r="E672" s="2">
        <f t="shared" si="92"/>
        <v>8.0499999999999794E-2</v>
      </c>
      <c r="F672" s="2">
        <f t="shared" si="96"/>
        <v>4.4330224767459445E-2</v>
      </c>
      <c r="G672" s="2">
        <f t="shared" si="96"/>
        <v>2.7857255296666623E-2</v>
      </c>
      <c r="H672" s="2">
        <f t="shared" si="94"/>
        <v>1.5913349788183893</v>
      </c>
      <c r="I672" s="2">
        <f t="shared" si="95"/>
        <v>61.4098521351344</v>
      </c>
    </row>
    <row r="673" spans="1:9" ht="13.5" x14ac:dyDescent="0.25">
      <c r="A673" s="3">
        <f>TITRES_STAT!B676</f>
        <v>43283</v>
      </c>
      <c r="B673" s="5">
        <f>TITRES_STAT!D676</f>
        <v>3.2513999999999998</v>
      </c>
      <c r="C673" s="2">
        <f t="shared" si="90"/>
        <v>4.8299999999999788E-2</v>
      </c>
      <c r="D673" s="2">
        <f t="shared" si="91"/>
        <v>4.8299999999999788E-2</v>
      </c>
      <c r="E673" s="2">
        <f t="shared" si="92"/>
        <v>0</v>
      </c>
      <c r="F673" s="2">
        <f t="shared" si="96"/>
        <v>4.4613780141212325E-2</v>
      </c>
      <c r="G673" s="2">
        <f t="shared" si="96"/>
        <v>2.586745134690472E-2</v>
      </c>
      <c r="H673" s="2">
        <f t="shared" si="94"/>
        <v>1.7247072215543484</v>
      </c>
      <c r="I673" s="2">
        <f t="shared" si="95"/>
        <v>63.298809057747661</v>
      </c>
    </row>
    <row r="674" spans="1:9" ht="13.5" x14ac:dyDescent="0.25">
      <c r="A674" s="3">
        <f>TITRES_STAT!B677</f>
        <v>43284</v>
      </c>
      <c r="B674" s="5">
        <f>TITRES_STAT!D677</f>
        <v>3.2191999999999998</v>
      </c>
      <c r="C674" s="2">
        <f t="shared" si="90"/>
        <v>-3.2200000000000006E-2</v>
      </c>
      <c r="D674" s="2">
        <f t="shared" si="91"/>
        <v>0</v>
      </c>
      <c r="E674" s="2">
        <f t="shared" si="92"/>
        <v>3.2200000000000006E-2</v>
      </c>
      <c r="F674" s="2">
        <f t="shared" si="96"/>
        <v>4.1427081559697161E-2</v>
      </c>
      <c r="G674" s="2">
        <f t="shared" si="96"/>
        <v>2.631977625069724E-2</v>
      </c>
      <c r="H674" s="2">
        <f t="shared" si="94"/>
        <v>1.5739906435792634</v>
      </c>
      <c r="I674" s="2">
        <f t="shared" si="95"/>
        <v>61.149819930602014</v>
      </c>
    </row>
    <row r="675" spans="1:9" ht="13.5" x14ac:dyDescent="0.25">
      <c r="A675" s="3">
        <f>TITRES_STAT!B678</f>
        <v>43285</v>
      </c>
      <c r="B675" s="5">
        <f>TITRES_STAT!D678</f>
        <v>3.1387999999999998</v>
      </c>
      <c r="C675" s="2">
        <f t="shared" si="90"/>
        <v>-8.0400000000000027E-2</v>
      </c>
      <c r="D675" s="2">
        <f t="shared" si="91"/>
        <v>0</v>
      </c>
      <c r="E675" s="2">
        <f t="shared" si="92"/>
        <v>8.0400000000000027E-2</v>
      </c>
      <c r="F675" s="2">
        <f t="shared" si="96"/>
        <v>3.8468004305433075E-2</v>
      </c>
      <c r="G675" s="2">
        <f t="shared" si="96"/>
        <v>3.0182649375647439E-2</v>
      </c>
      <c r="H675" s="2">
        <f t="shared" si="94"/>
        <v>1.2745072119636585</v>
      </c>
      <c r="I675" s="2">
        <f t="shared" si="95"/>
        <v>56.034432656880149</v>
      </c>
    </row>
    <row r="676" spans="1:9" ht="13.5" x14ac:dyDescent="0.25">
      <c r="A676" s="3">
        <f>TITRES_STAT!B679</f>
        <v>43286</v>
      </c>
      <c r="B676" s="5">
        <f>TITRES_STAT!D679</f>
        <v>3.0985</v>
      </c>
      <c r="C676" s="2">
        <f t="shared" si="90"/>
        <v>-4.029999999999978E-2</v>
      </c>
      <c r="D676" s="2">
        <f t="shared" si="91"/>
        <v>0</v>
      </c>
      <c r="E676" s="2">
        <f t="shared" si="92"/>
        <v>4.029999999999978E-2</v>
      </c>
      <c r="F676" s="2">
        <f t="shared" si="96"/>
        <v>3.572028971218786E-2</v>
      </c>
      <c r="G676" s="2">
        <f t="shared" si="96"/>
        <v>3.0905317277386889E-2</v>
      </c>
      <c r="H676" s="2">
        <f t="shared" si="94"/>
        <v>1.1557975409727967</v>
      </c>
      <c r="I676" s="2">
        <f t="shared" si="95"/>
        <v>53.613454835431668</v>
      </c>
    </row>
    <row r="677" spans="1:9" ht="13.5" x14ac:dyDescent="0.25">
      <c r="A677" s="3">
        <f>TITRES_STAT!B680</f>
        <v>43287</v>
      </c>
      <c r="B677" s="5">
        <f>TITRES_STAT!D680</f>
        <v>3.0823999999999998</v>
      </c>
      <c r="C677" s="2">
        <f t="shared" si="90"/>
        <v>-1.6100000000000225E-2</v>
      </c>
      <c r="D677" s="2">
        <f t="shared" si="91"/>
        <v>0</v>
      </c>
      <c r="E677" s="2">
        <f t="shared" si="92"/>
        <v>1.6100000000000225E-2</v>
      </c>
      <c r="F677" s="2">
        <f t="shared" si="96"/>
        <v>3.3168840447031583E-2</v>
      </c>
      <c r="G677" s="2">
        <f t="shared" si="96"/>
        <v>2.984779461471641E-2</v>
      </c>
      <c r="H677" s="2">
        <f t="shared" si="94"/>
        <v>1.1112660374136232</v>
      </c>
      <c r="I677" s="2">
        <f t="shared" si="95"/>
        <v>52.635054878018309</v>
      </c>
    </row>
    <row r="678" spans="1:9" ht="13.5" x14ac:dyDescent="0.25">
      <c r="A678" s="3">
        <f>TITRES_STAT!B681</f>
        <v>43290</v>
      </c>
      <c r="B678" s="5">
        <f>TITRES_STAT!D681</f>
        <v>3.0583</v>
      </c>
      <c r="C678" s="2">
        <f t="shared" si="90"/>
        <v>-2.4099999999999788E-2</v>
      </c>
      <c r="D678" s="2">
        <f t="shared" si="91"/>
        <v>0</v>
      </c>
      <c r="E678" s="2">
        <f t="shared" si="92"/>
        <v>2.4099999999999788E-2</v>
      </c>
      <c r="F678" s="2">
        <f t="shared" si="96"/>
        <v>3.07996375579579E-2</v>
      </c>
      <c r="G678" s="2">
        <f t="shared" si="96"/>
        <v>2.9437237856522365E-2</v>
      </c>
      <c r="H678" s="2">
        <f t="shared" si="94"/>
        <v>1.0462815060324577</v>
      </c>
      <c r="I678" s="2">
        <f t="shared" si="95"/>
        <v>51.130868502110275</v>
      </c>
    </row>
    <row r="679" spans="1:9" ht="13.5" x14ac:dyDescent="0.25">
      <c r="A679" s="3">
        <f>TITRES_STAT!B682</f>
        <v>43291</v>
      </c>
      <c r="B679" s="5">
        <f>TITRES_STAT!D682</f>
        <v>3.0823999999999998</v>
      </c>
      <c r="C679" s="2">
        <f t="shared" si="90"/>
        <v>2.4099999999999788E-2</v>
      </c>
      <c r="D679" s="2">
        <f t="shared" si="91"/>
        <v>2.4099999999999788E-2</v>
      </c>
      <c r="E679" s="2">
        <f t="shared" si="92"/>
        <v>0</v>
      </c>
      <c r="F679" s="2">
        <f t="shared" si="96"/>
        <v>3.0321092018103752E-2</v>
      </c>
      <c r="G679" s="2">
        <f t="shared" si="96"/>
        <v>2.7334578009627911E-2</v>
      </c>
      <c r="H679" s="2">
        <f t="shared" si="94"/>
        <v>1.1092577323646231</v>
      </c>
      <c r="I679" s="2">
        <f t="shared" si="95"/>
        <v>52.589956900196775</v>
      </c>
    </row>
    <row r="680" spans="1:9" ht="13.5" x14ac:dyDescent="0.25">
      <c r="A680" s="3">
        <f>TITRES_STAT!B683</f>
        <v>43292</v>
      </c>
      <c r="B680" s="5">
        <f>TITRES_STAT!D683</f>
        <v>3.0743999999999998</v>
      </c>
      <c r="C680" s="2">
        <f t="shared" si="90"/>
        <v>-8.0000000000000071E-3</v>
      </c>
      <c r="D680" s="2">
        <f t="shared" si="91"/>
        <v>0</v>
      </c>
      <c r="E680" s="2">
        <f t="shared" si="92"/>
        <v>8.0000000000000071E-3</v>
      </c>
      <c r="F680" s="2">
        <f t="shared" si="96"/>
        <v>2.8155299731096341E-2</v>
      </c>
      <c r="G680" s="2">
        <f t="shared" si="96"/>
        <v>2.5953536723225919E-2</v>
      </c>
      <c r="H680" s="2">
        <f t="shared" si="94"/>
        <v>1.0848347965578062</v>
      </c>
      <c r="I680" s="2">
        <f t="shared" si="95"/>
        <v>52.034568798877345</v>
      </c>
    </row>
    <row r="681" spans="1:9" ht="13.5" x14ac:dyDescent="0.25">
      <c r="A681" s="3">
        <f>TITRES_STAT!B684</f>
        <v>43293</v>
      </c>
      <c r="B681" s="5">
        <f>TITRES_STAT!D684</f>
        <v>3.0583</v>
      </c>
      <c r="C681" s="2">
        <f t="shared" si="90"/>
        <v>-1.6099999999999781E-2</v>
      </c>
      <c r="D681" s="2">
        <f t="shared" si="91"/>
        <v>0</v>
      </c>
      <c r="E681" s="2">
        <f t="shared" si="92"/>
        <v>1.6099999999999781E-2</v>
      </c>
      <c r="F681" s="2">
        <f t="shared" si="96"/>
        <v>2.6144206893160889E-2</v>
      </c>
      <c r="G681" s="2">
        <f t="shared" si="96"/>
        <v>2.524971267156691E-2</v>
      </c>
      <c r="H681" s="2">
        <f t="shared" si="94"/>
        <v>1.0354259168501845</v>
      </c>
      <c r="I681" s="2">
        <f t="shared" si="95"/>
        <v>50.870233511249715</v>
      </c>
    </row>
    <row r="682" spans="1:9" ht="13.5" x14ac:dyDescent="0.25">
      <c r="A682" s="3">
        <f>TITRES_STAT!B685</f>
        <v>43294</v>
      </c>
      <c r="B682" s="5">
        <f>TITRES_STAT!D685</f>
        <v>3.0179999999999998</v>
      </c>
      <c r="C682" s="2">
        <f t="shared" si="90"/>
        <v>-4.0300000000000225E-2</v>
      </c>
      <c r="D682" s="2">
        <f t="shared" si="91"/>
        <v>0</v>
      </c>
      <c r="E682" s="2">
        <f t="shared" si="92"/>
        <v>4.0300000000000225E-2</v>
      </c>
      <c r="F682" s="2">
        <f t="shared" si="96"/>
        <v>2.42767635436494E-2</v>
      </c>
      <c r="G682" s="2">
        <f t="shared" si="96"/>
        <v>2.6324733195026432E-2</v>
      </c>
      <c r="H682" s="2">
        <f t="shared" si="94"/>
        <v>0.92220359324424384</v>
      </c>
      <c r="I682" s="2">
        <f t="shared" si="95"/>
        <v>47.976374432209511</v>
      </c>
    </row>
    <row r="683" spans="1:9" ht="13.5" x14ac:dyDescent="0.25">
      <c r="A683" s="3">
        <f>TITRES_STAT!B686</f>
        <v>43297</v>
      </c>
      <c r="B683" s="5">
        <f>TITRES_STAT!D686</f>
        <v>3.0179999999999998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2.25427090048173E-2</v>
      </c>
      <c r="G683" s="2">
        <f t="shared" si="96"/>
        <v>2.4444395109667401E-2</v>
      </c>
      <c r="H683" s="2">
        <f t="shared" si="94"/>
        <v>0.92220359324424395</v>
      </c>
      <c r="I683" s="2">
        <f t="shared" si="95"/>
        <v>47.976374432209511</v>
      </c>
    </row>
    <row r="684" spans="1:9" ht="13.5" x14ac:dyDescent="0.25">
      <c r="A684" s="3">
        <f>TITRES_STAT!B687</f>
        <v>43298</v>
      </c>
      <c r="B684" s="5">
        <f>TITRES_STAT!D687</f>
        <v>3.01</v>
      </c>
      <c r="C684" s="2">
        <f t="shared" si="90"/>
        <v>-8.0000000000000071E-3</v>
      </c>
      <c r="D684" s="2">
        <f t="shared" si="91"/>
        <v>0</v>
      </c>
      <c r="E684" s="2">
        <f t="shared" si="92"/>
        <v>8.0000000000000071E-3</v>
      </c>
      <c r="F684" s="2">
        <f t="shared" si="96"/>
        <v>2.0932515504473205E-2</v>
      </c>
      <c r="G684" s="2">
        <f t="shared" si="96"/>
        <v>2.3269795458976873E-2</v>
      </c>
      <c r="H684" s="2">
        <f t="shared" si="94"/>
        <v>0.89955734855408853</v>
      </c>
      <c r="I684" s="2">
        <f t="shared" si="95"/>
        <v>47.356156382370692</v>
      </c>
    </row>
    <row r="685" spans="1:9" ht="13.5" x14ac:dyDescent="0.25">
      <c r="A685" s="3">
        <f>TITRES_STAT!B688</f>
        <v>43299</v>
      </c>
      <c r="B685" s="5">
        <f>TITRES_STAT!D688</f>
        <v>3.1227</v>
      </c>
      <c r="C685" s="2">
        <f t="shared" si="90"/>
        <v>0.11270000000000024</v>
      </c>
      <c r="D685" s="2">
        <f t="shared" si="91"/>
        <v>0.11270000000000024</v>
      </c>
      <c r="E685" s="2">
        <f t="shared" si="92"/>
        <v>0</v>
      </c>
      <c r="F685" s="2">
        <f t="shared" ref="F685:G700" si="97">((F684*13)+D685)/14</f>
        <v>2.7487335825582278E-2</v>
      </c>
      <c r="G685" s="2">
        <f t="shared" si="97"/>
        <v>2.1607667211907097E-2</v>
      </c>
      <c r="H685" s="2">
        <f t="shared" si="94"/>
        <v>1.2721102910375783</v>
      </c>
      <c r="I685" s="2">
        <f t="shared" si="95"/>
        <v>55.988051990938281</v>
      </c>
    </row>
    <row r="686" spans="1:9" ht="13.5" x14ac:dyDescent="0.25">
      <c r="A686" s="3">
        <f>TITRES_STAT!B689</f>
        <v>43300</v>
      </c>
      <c r="B686" s="5">
        <f>TITRES_STAT!D689</f>
        <v>3.1065999999999998</v>
      </c>
      <c r="C686" s="2">
        <f t="shared" si="90"/>
        <v>-1.6100000000000225E-2</v>
      </c>
      <c r="D686" s="2">
        <f t="shared" si="91"/>
        <v>0</v>
      </c>
      <c r="E686" s="2">
        <f t="shared" si="92"/>
        <v>1.6100000000000225E-2</v>
      </c>
      <c r="F686" s="2">
        <f t="shared" si="97"/>
        <v>2.5523954695183544E-2</v>
      </c>
      <c r="G686" s="2">
        <f t="shared" si="97"/>
        <v>2.1214262411056607E-2</v>
      </c>
      <c r="H686" s="2">
        <f t="shared" si="94"/>
        <v>1.2031507011943428</v>
      </c>
      <c r="I686" s="2">
        <f t="shared" si="95"/>
        <v>54.610458582887979</v>
      </c>
    </row>
    <row r="687" spans="1:9" ht="13.5" x14ac:dyDescent="0.25">
      <c r="A687" s="3">
        <f>TITRES_STAT!B690</f>
        <v>43301</v>
      </c>
      <c r="B687" s="5">
        <f>TITRES_STAT!D690</f>
        <v>3.1387999999999998</v>
      </c>
      <c r="C687" s="2">
        <f t="shared" si="90"/>
        <v>3.2200000000000006E-2</v>
      </c>
      <c r="D687" s="2">
        <f t="shared" si="91"/>
        <v>3.2200000000000006E-2</v>
      </c>
      <c r="E687" s="2">
        <f t="shared" si="92"/>
        <v>0</v>
      </c>
      <c r="F687" s="2">
        <f t="shared" si="97"/>
        <v>2.6000815074099008E-2</v>
      </c>
      <c r="G687" s="2">
        <f t="shared" si="97"/>
        <v>1.9698957953123993E-2</v>
      </c>
      <c r="H687" s="2">
        <f t="shared" si="94"/>
        <v>1.3199081462060598</v>
      </c>
      <c r="I687" s="2">
        <f t="shared" si="95"/>
        <v>56.894845098268917</v>
      </c>
    </row>
    <row r="688" spans="1:9" ht="13.5" x14ac:dyDescent="0.25">
      <c r="A688" s="3">
        <f>TITRES_STAT!B691</f>
        <v>43304</v>
      </c>
      <c r="B688" s="5">
        <f>TITRES_STAT!D691</f>
        <v>3.0985</v>
      </c>
      <c r="C688" s="2">
        <f t="shared" si="90"/>
        <v>-4.029999999999978E-2</v>
      </c>
      <c r="D688" s="2">
        <f t="shared" si="91"/>
        <v>0</v>
      </c>
      <c r="E688" s="2">
        <f t="shared" si="92"/>
        <v>4.029999999999978E-2</v>
      </c>
      <c r="F688" s="2">
        <f t="shared" si="97"/>
        <v>2.414361399737765E-2</v>
      </c>
      <c r="G688" s="2">
        <f t="shared" si="97"/>
        <v>2.1170460956472265E-2</v>
      </c>
      <c r="H688" s="2">
        <f t="shared" si="94"/>
        <v>1.1404387484532512</v>
      </c>
      <c r="I688" s="2">
        <f t="shared" si="95"/>
        <v>53.280606570842927</v>
      </c>
    </row>
    <row r="689" spans="1:9" ht="13.5" x14ac:dyDescent="0.25">
      <c r="A689" s="3">
        <f>TITRES_STAT!B692</f>
        <v>43305</v>
      </c>
      <c r="B689" s="5">
        <f>TITRES_STAT!D692</f>
        <v>3.0583</v>
      </c>
      <c r="C689" s="2">
        <f t="shared" si="90"/>
        <v>-4.0200000000000014E-2</v>
      </c>
      <c r="D689" s="2">
        <f t="shared" si="91"/>
        <v>0</v>
      </c>
      <c r="E689" s="2">
        <f t="shared" si="92"/>
        <v>4.0200000000000014E-2</v>
      </c>
      <c r="F689" s="2">
        <f t="shared" si="97"/>
        <v>2.2419070140422104E-2</v>
      </c>
      <c r="G689" s="2">
        <f t="shared" si="97"/>
        <v>2.2529713745295672E-2</v>
      </c>
      <c r="H689" s="2">
        <f t="shared" si="94"/>
        <v>0.9950889919807937</v>
      </c>
      <c r="I689" s="2">
        <f t="shared" si="95"/>
        <v>49.876922582427504</v>
      </c>
    </row>
    <row r="690" spans="1:9" ht="13.5" x14ac:dyDescent="0.25">
      <c r="A690" s="3">
        <f>TITRES_STAT!B693</f>
        <v>43307</v>
      </c>
      <c r="B690" s="5">
        <f>TITRES_STAT!D693</f>
        <v>3.0261</v>
      </c>
      <c r="C690" s="2">
        <f t="shared" si="90"/>
        <v>-3.2200000000000006E-2</v>
      </c>
      <c r="D690" s="2">
        <f t="shared" si="91"/>
        <v>0</v>
      </c>
      <c r="E690" s="2">
        <f t="shared" si="92"/>
        <v>3.2200000000000006E-2</v>
      </c>
      <c r="F690" s="2">
        <f t="shared" si="97"/>
        <v>2.0817707987534812E-2</v>
      </c>
      <c r="G690" s="2">
        <f t="shared" si="97"/>
        <v>2.3220448477774554E-2</v>
      </c>
      <c r="H690" s="2">
        <f t="shared" si="94"/>
        <v>0.89652480258770528</v>
      </c>
      <c r="I690" s="2">
        <f t="shared" si="95"/>
        <v>47.271978798507973</v>
      </c>
    </row>
    <row r="691" spans="1:9" ht="13.5" x14ac:dyDescent="0.25">
      <c r="A691" s="3">
        <f>TITRES_STAT!B694</f>
        <v>43308</v>
      </c>
      <c r="B691" s="5">
        <f>TITRES_STAT!D694</f>
        <v>3.01</v>
      </c>
      <c r="C691" s="2">
        <f t="shared" si="90"/>
        <v>-1.6100000000000225E-2</v>
      </c>
      <c r="D691" s="2">
        <f t="shared" si="91"/>
        <v>0</v>
      </c>
      <c r="E691" s="2">
        <f t="shared" si="92"/>
        <v>1.6100000000000225E-2</v>
      </c>
      <c r="F691" s="2">
        <f t="shared" si="97"/>
        <v>1.9330728845568041E-2</v>
      </c>
      <c r="G691" s="2">
        <f t="shared" si="97"/>
        <v>2.2711845015076389E-2</v>
      </c>
      <c r="H691" s="2">
        <f t="shared" si="94"/>
        <v>0.8511298325933484</v>
      </c>
      <c r="I691" s="2">
        <f t="shared" si="95"/>
        <v>45.978937706435985</v>
      </c>
    </row>
    <row r="692" spans="1:9" ht="13.5" x14ac:dyDescent="0.25">
      <c r="A692" s="3">
        <f>TITRES_STAT!B695</f>
        <v>43311</v>
      </c>
      <c r="B692" s="5">
        <f>TITRES_STAT!D695</f>
        <v>3.1387999999999998</v>
      </c>
      <c r="C692" s="2">
        <f t="shared" si="90"/>
        <v>0.12880000000000003</v>
      </c>
      <c r="D692" s="2">
        <f t="shared" si="91"/>
        <v>0.12880000000000003</v>
      </c>
      <c r="E692" s="2">
        <f t="shared" si="92"/>
        <v>0</v>
      </c>
      <c r="F692" s="2">
        <f t="shared" si="97"/>
        <v>2.7149962499456039E-2</v>
      </c>
      <c r="G692" s="2">
        <f t="shared" si="97"/>
        <v>2.1089570371142362E-2</v>
      </c>
      <c r="H692" s="2">
        <f t="shared" si="94"/>
        <v>1.2873644186041047</v>
      </c>
      <c r="I692" s="2">
        <f t="shared" si="95"/>
        <v>56.281561789342526</v>
      </c>
    </row>
    <row r="693" spans="1:9" ht="13.5" x14ac:dyDescent="0.25">
      <c r="A693" s="3">
        <f>TITRES_STAT!B696</f>
        <v>43312</v>
      </c>
      <c r="B693" s="5">
        <f>TITRES_STAT!D696</f>
        <v>3.2755999999999998</v>
      </c>
      <c r="C693" s="2">
        <f t="shared" si="90"/>
        <v>0.13680000000000003</v>
      </c>
      <c r="D693" s="2">
        <f t="shared" si="91"/>
        <v>0.13680000000000003</v>
      </c>
      <c r="E693" s="2">
        <f t="shared" si="92"/>
        <v>0</v>
      </c>
      <c r="F693" s="2">
        <f t="shared" si="97"/>
        <v>3.4982108035209181E-2</v>
      </c>
      <c r="G693" s="2">
        <f t="shared" si="97"/>
        <v>1.9583172487489336E-2</v>
      </c>
      <c r="H693" s="2">
        <f t="shared" si="94"/>
        <v>1.7863350822016921</v>
      </c>
      <c r="I693" s="2">
        <f t="shared" si="95"/>
        <v>64.110562064566011</v>
      </c>
    </row>
    <row r="694" spans="1:9" ht="13.5" x14ac:dyDescent="0.25">
      <c r="A694" s="3">
        <f>TITRES_STAT!B697</f>
        <v>43313</v>
      </c>
      <c r="B694" s="5">
        <f>TITRES_STAT!D697</f>
        <v>3.1387999999999998</v>
      </c>
      <c r="C694" s="2">
        <f t="shared" si="90"/>
        <v>-0.13680000000000003</v>
      </c>
      <c r="D694" s="2">
        <f t="shared" si="91"/>
        <v>0</v>
      </c>
      <c r="E694" s="2">
        <f t="shared" si="92"/>
        <v>0.13680000000000003</v>
      </c>
      <c r="F694" s="2">
        <f t="shared" si="97"/>
        <v>3.2483386032694239E-2</v>
      </c>
      <c r="G694" s="2">
        <f t="shared" si="97"/>
        <v>2.7955803024097243E-2</v>
      </c>
      <c r="H694" s="2">
        <f t="shared" si="94"/>
        <v>1.1619550332606909</v>
      </c>
      <c r="I694" s="2">
        <f t="shared" si="95"/>
        <v>53.745568958861</v>
      </c>
    </row>
    <row r="695" spans="1:9" ht="13.5" x14ac:dyDescent="0.25">
      <c r="A695" s="3">
        <f>TITRES_STAT!B698</f>
        <v>43314</v>
      </c>
      <c r="B695" s="5">
        <f>TITRES_STAT!D698</f>
        <v>3.0501999999999998</v>
      </c>
      <c r="C695" s="2">
        <f t="shared" si="90"/>
        <v>-8.8600000000000012E-2</v>
      </c>
      <c r="D695" s="2">
        <f t="shared" si="91"/>
        <v>0</v>
      </c>
      <c r="E695" s="2">
        <f t="shared" si="92"/>
        <v>8.8600000000000012E-2</v>
      </c>
      <c r="F695" s="2">
        <f t="shared" si="97"/>
        <v>3.016314417321608E-2</v>
      </c>
      <c r="G695" s="2">
        <f t="shared" si="97"/>
        <v>3.2287531379518869E-2</v>
      </c>
      <c r="H695" s="2">
        <f t="shared" si="94"/>
        <v>0.93420409936789517</v>
      </c>
      <c r="I695" s="2">
        <f t="shared" si="95"/>
        <v>48.299147937552007</v>
      </c>
    </row>
    <row r="696" spans="1:9" ht="13.5" x14ac:dyDescent="0.25">
      <c r="A696" s="3">
        <f>TITRES_STAT!B699</f>
        <v>43315</v>
      </c>
      <c r="B696" s="5">
        <f>TITRES_STAT!D699</f>
        <v>3.1387999999999998</v>
      </c>
      <c r="C696" s="2">
        <f t="shared" si="90"/>
        <v>8.8600000000000012E-2</v>
      </c>
      <c r="D696" s="2">
        <f t="shared" si="91"/>
        <v>8.8600000000000012E-2</v>
      </c>
      <c r="E696" s="2">
        <f t="shared" si="92"/>
        <v>0</v>
      </c>
      <c r="F696" s="2">
        <f t="shared" si="97"/>
        <v>3.4337205303700644E-2</v>
      </c>
      <c r="G696" s="2">
        <f t="shared" si="97"/>
        <v>2.9981279138124668E-2</v>
      </c>
      <c r="H696" s="2">
        <f t="shared" si="94"/>
        <v>1.145288202865131</v>
      </c>
      <c r="I696" s="2">
        <f t="shared" si="95"/>
        <v>53.386216422369074</v>
      </c>
    </row>
    <row r="697" spans="1:9" ht="13.5" x14ac:dyDescent="0.25">
      <c r="A697" s="3">
        <f>TITRES_STAT!B700</f>
        <v>43318</v>
      </c>
      <c r="B697" s="5">
        <f>TITRES_STAT!D700</f>
        <v>3.1227</v>
      </c>
      <c r="C697" s="2">
        <f t="shared" si="90"/>
        <v>-1.6099999999999781E-2</v>
      </c>
      <c r="D697" s="2">
        <f t="shared" si="91"/>
        <v>0</v>
      </c>
      <c r="E697" s="2">
        <f t="shared" si="92"/>
        <v>1.6099999999999781E-2</v>
      </c>
      <c r="F697" s="2">
        <f t="shared" si="97"/>
        <v>3.1884547782007742E-2</v>
      </c>
      <c r="G697" s="2">
        <f t="shared" si="97"/>
        <v>2.8989759199687177E-2</v>
      </c>
      <c r="H697" s="2">
        <f t="shared" si="94"/>
        <v>1.0998555580396749</v>
      </c>
      <c r="I697" s="2">
        <f t="shared" si="95"/>
        <v>52.377676827755124</v>
      </c>
    </row>
    <row r="698" spans="1:9" ht="13.5" x14ac:dyDescent="0.25">
      <c r="A698" s="3">
        <f>TITRES_STAT!B701</f>
        <v>43319</v>
      </c>
      <c r="B698" s="5">
        <f>TITRES_STAT!D701</f>
        <v>3.1387999999999998</v>
      </c>
      <c r="C698" s="2">
        <f t="shared" si="90"/>
        <v>1.6099999999999781E-2</v>
      </c>
      <c r="D698" s="2">
        <f t="shared" si="91"/>
        <v>1.6099999999999781E-2</v>
      </c>
      <c r="E698" s="2">
        <f t="shared" si="92"/>
        <v>0</v>
      </c>
      <c r="F698" s="2">
        <f t="shared" si="97"/>
        <v>3.0757080083292889E-2</v>
      </c>
      <c r="G698" s="2">
        <f t="shared" si="97"/>
        <v>2.6919062113995234E-2</v>
      </c>
      <c r="H698" s="2">
        <f t="shared" si="94"/>
        <v>1.1425762143214591</v>
      </c>
      <c r="I698" s="2">
        <f t="shared" si="95"/>
        <v>53.327214531937017</v>
      </c>
    </row>
    <row r="699" spans="1:9" ht="13.5" x14ac:dyDescent="0.25">
      <c r="A699" s="3">
        <f>TITRES_STAT!B702</f>
        <v>43320</v>
      </c>
      <c r="B699" s="5">
        <f>TITRES_STAT!D702</f>
        <v>3.0501999999999998</v>
      </c>
      <c r="C699" s="2">
        <f t="shared" si="90"/>
        <v>-8.8600000000000012E-2</v>
      </c>
      <c r="D699" s="2">
        <f t="shared" si="91"/>
        <v>0</v>
      </c>
      <c r="E699" s="2">
        <f t="shared" si="92"/>
        <v>8.8600000000000012E-2</v>
      </c>
      <c r="F699" s="2">
        <f t="shared" si="97"/>
        <v>2.8560145791629112E-2</v>
      </c>
      <c r="G699" s="2">
        <f t="shared" si="97"/>
        <v>3.1324843391567006E-2</v>
      </c>
      <c r="H699" s="2">
        <f t="shared" si="94"/>
        <v>0.91174105596064425</v>
      </c>
      <c r="I699" s="2">
        <f t="shared" si="95"/>
        <v>47.691660600054284</v>
      </c>
    </row>
    <row r="700" spans="1:9" ht="13.5" x14ac:dyDescent="0.25">
      <c r="A700" s="3">
        <f>TITRES_STAT!B703</f>
        <v>43321</v>
      </c>
      <c r="B700" s="5">
        <f>TITRES_STAT!D703</f>
        <v>3.01</v>
      </c>
      <c r="C700" s="2">
        <f t="shared" si="90"/>
        <v>-4.0200000000000014E-2</v>
      </c>
      <c r="D700" s="2">
        <f t="shared" si="91"/>
        <v>0</v>
      </c>
      <c r="E700" s="2">
        <f t="shared" si="92"/>
        <v>4.0200000000000014E-2</v>
      </c>
      <c r="F700" s="2">
        <f t="shared" si="97"/>
        <v>2.6520135377941317E-2</v>
      </c>
      <c r="G700" s="2">
        <f t="shared" si="97"/>
        <v>3.195878314931222E-2</v>
      </c>
      <c r="H700" s="2">
        <f t="shared" si="94"/>
        <v>0.82982306472804657</v>
      </c>
      <c r="I700" s="2">
        <f t="shared" si="95"/>
        <v>45.349907361200373</v>
      </c>
    </row>
    <row r="701" spans="1:9" ht="13.5" x14ac:dyDescent="0.25">
      <c r="A701" s="3">
        <f>TITRES_STAT!B704</f>
        <v>43322</v>
      </c>
      <c r="B701" s="5">
        <f>TITRES_STAT!D704</f>
        <v>3.0019</v>
      </c>
      <c r="C701" s="2">
        <f t="shared" si="90"/>
        <v>-8.099999999999774E-3</v>
      </c>
      <c r="D701" s="2">
        <f t="shared" si="91"/>
        <v>0</v>
      </c>
      <c r="E701" s="2">
        <f t="shared" si="92"/>
        <v>8.099999999999774E-3</v>
      </c>
      <c r="F701" s="2">
        <f t="shared" ref="F701:G716" si="98">((F700*13)+D701)/14</f>
        <v>2.4625839993802651E-2</v>
      </c>
      <c r="G701" s="2">
        <f t="shared" si="98"/>
        <v>3.025458435293276E-2</v>
      </c>
      <c r="H701" s="2">
        <f t="shared" si="94"/>
        <v>0.81395400136824292</v>
      </c>
      <c r="I701" s="2">
        <f t="shared" si="95"/>
        <v>44.871810462353928</v>
      </c>
    </row>
    <row r="702" spans="1:9" ht="13.5" x14ac:dyDescent="0.25">
      <c r="A702" s="3">
        <f>TITRES_STAT!B705</f>
        <v>43326</v>
      </c>
      <c r="B702" s="5">
        <f>TITRES_STAT!D705</f>
        <v>2.9697</v>
      </c>
      <c r="C702" s="2">
        <f t="shared" si="90"/>
        <v>-3.2200000000000006E-2</v>
      </c>
      <c r="D702" s="2">
        <f t="shared" si="91"/>
        <v>0</v>
      </c>
      <c r="E702" s="2">
        <f t="shared" si="92"/>
        <v>3.2200000000000006E-2</v>
      </c>
      <c r="F702" s="2">
        <f t="shared" si="98"/>
        <v>2.2866851422816747E-2</v>
      </c>
      <c r="G702" s="2">
        <f t="shared" si="98"/>
        <v>3.0393542613437564E-2</v>
      </c>
      <c r="H702" s="2">
        <f t="shared" si="94"/>
        <v>0.75235887154223602</v>
      </c>
      <c r="I702" s="2">
        <f t="shared" si="95"/>
        <v>42.934063550583758</v>
      </c>
    </row>
    <row r="703" spans="1:9" ht="13.5" x14ac:dyDescent="0.25">
      <c r="A703" s="3">
        <f>TITRES_STAT!B706</f>
        <v>43327</v>
      </c>
      <c r="B703" s="5">
        <f>TITRES_STAT!D706</f>
        <v>3.0179999999999998</v>
      </c>
      <c r="C703" s="2">
        <f t="shared" si="90"/>
        <v>4.8299999999999788E-2</v>
      </c>
      <c r="D703" s="2">
        <f t="shared" si="91"/>
        <v>4.8299999999999788E-2</v>
      </c>
      <c r="E703" s="2">
        <f t="shared" si="92"/>
        <v>0</v>
      </c>
      <c r="F703" s="2">
        <f t="shared" si="98"/>
        <v>2.4683504892615536E-2</v>
      </c>
      <c r="G703" s="2">
        <f t="shared" si="98"/>
        <v>2.8222575283906311E-2</v>
      </c>
      <c r="H703" s="2">
        <f t="shared" si="94"/>
        <v>0.87460143676863888</v>
      </c>
      <c r="I703" s="2">
        <f t="shared" si="95"/>
        <v>46.655327346608722</v>
      </c>
    </row>
    <row r="704" spans="1:9" ht="13.5" x14ac:dyDescent="0.25">
      <c r="A704" s="3">
        <f>TITRES_STAT!B707</f>
        <v>43328</v>
      </c>
      <c r="B704" s="5">
        <f>TITRES_STAT!D707</f>
        <v>2.9617</v>
      </c>
      <c r="C704" s="2">
        <f t="shared" si="90"/>
        <v>-5.6299999999999795E-2</v>
      </c>
      <c r="D704" s="2">
        <f t="shared" si="91"/>
        <v>0</v>
      </c>
      <c r="E704" s="2">
        <f t="shared" si="92"/>
        <v>5.6299999999999795E-2</v>
      </c>
      <c r="F704" s="2">
        <f t="shared" si="98"/>
        <v>2.2920397400285852E-2</v>
      </c>
      <c r="G704" s="2">
        <f t="shared" si="98"/>
        <v>3.0228105620770131E-2</v>
      </c>
      <c r="H704" s="2">
        <f t="shared" si="94"/>
        <v>0.75824789313085317</v>
      </c>
      <c r="I704" s="2">
        <f t="shared" si="95"/>
        <v>43.125198448591142</v>
      </c>
    </row>
    <row r="705" spans="1:9" ht="13.5" x14ac:dyDescent="0.25">
      <c r="A705" s="3">
        <f>TITRES_STAT!B708</f>
        <v>43329</v>
      </c>
      <c r="B705" s="5">
        <f>TITRES_STAT!D708</f>
        <v>2.9134000000000002</v>
      </c>
      <c r="C705" s="2">
        <f t="shared" si="90"/>
        <v>-4.8299999999999788E-2</v>
      </c>
      <c r="D705" s="2">
        <f t="shared" si="91"/>
        <v>0</v>
      </c>
      <c r="E705" s="2">
        <f t="shared" si="92"/>
        <v>4.8299999999999788E-2</v>
      </c>
      <c r="F705" s="2">
        <f t="shared" si="98"/>
        <v>2.128322615740829E-2</v>
      </c>
      <c r="G705" s="2">
        <f t="shared" si="98"/>
        <v>3.1518955219286535E-2</v>
      </c>
      <c r="H705" s="2">
        <f t="shared" si="94"/>
        <v>0.6752516385563766</v>
      </c>
      <c r="I705" s="2">
        <f t="shared" si="95"/>
        <v>40.307475188519419</v>
      </c>
    </row>
    <row r="706" spans="1:9" ht="13.5" x14ac:dyDescent="0.25">
      <c r="A706" s="3">
        <f>TITRES_STAT!B709</f>
        <v>43332</v>
      </c>
      <c r="B706" s="5">
        <f>TITRES_STAT!D709</f>
        <v>3.0501999999999998</v>
      </c>
      <c r="C706" s="2">
        <f t="shared" si="90"/>
        <v>0.13679999999999959</v>
      </c>
      <c r="D706" s="2">
        <f t="shared" si="91"/>
        <v>0.13679999999999959</v>
      </c>
      <c r="E706" s="2">
        <f t="shared" si="92"/>
        <v>0</v>
      </c>
      <c r="F706" s="2">
        <f t="shared" si="98"/>
        <v>2.9534424289021952E-2</v>
      </c>
      <c r="G706" s="2">
        <f t="shared" si="98"/>
        <v>2.9267601275051784E-2</v>
      </c>
      <c r="H706" s="2">
        <f t="shared" si="94"/>
        <v>1.0091166683413038</v>
      </c>
      <c r="I706" s="2">
        <f t="shared" si="95"/>
        <v>50.226882502269774</v>
      </c>
    </row>
    <row r="707" spans="1:9" ht="13.5" x14ac:dyDescent="0.25">
      <c r="A707" s="3">
        <f>TITRES_STAT!B710</f>
        <v>43335</v>
      </c>
      <c r="B707" s="5">
        <f>TITRES_STAT!D710</f>
        <v>3.0501999999999998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2.7424822554091812E-2</v>
      </c>
      <c r="G707" s="2">
        <f t="shared" si="98"/>
        <v>2.7177058326833797E-2</v>
      </c>
      <c r="H707" s="2">
        <f t="shared" si="94"/>
        <v>1.009116668341304</v>
      </c>
      <c r="I707" s="2">
        <f t="shared" si="95"/>
        <v>50.226882502269774</v>
      </c>
    </row>
    <row r="708" spans="1:9" ht="13.5" x14ac:dyDescent="0.25">
      <c r="A708" s="3">
        <f>TITRES_STAT!B711</f>
        <v>43336</v>
      </c>
      <c r="B708" s="5">
        <f>TITRES_STAT!D711</f>
        <v>3.1387999999999998</v>
      </c>
      <c r="C708" s="2">
        <f t="shared" si="99"/>
        <v>8.8600000000000012E-2</v>
      </c>
      <c r="D708" s="2">
        <f t="shared" si="100"/>
        <v>8.8600000000000012E-2</v>
      </c>
      <c r="E708" s="2">
        <f t="shared" si="101"/>
        <v>0</v>
      </c>
      <c r="F708" s="2">
        <f t="shared" si="98"/>
        <v>3.17944780859424E-2</v>
      </c>
      <c r="G708" s="2">
        <f t="shared" si="98"/>
        <v>2.5235839874917097E-2</v>
      </c>
      <c r="H708" s="2">
        <f t="shared" si="94"/>
        <v>1.2598937956308796</v>
      </c>
      <c r="I708" s="2">
        <f t="shared" si="95"/>
        <v>55.750132951675425</v>
      </c>
    </row>
    <row r="709" spans="1:9" ht="13.5" x14ac:dyDescent="0.25">
      <c r="A709" s="3">
        <f>TITRES_STAT!B712</f>
        <v>43339</v>
      </c>
      <c r="B709" s="5">
        <f>TITRES_STAT!D712</f>
        <v>3.1387999999999998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2.9523443936946513E-2</v>
      </c>
      <c r="G709" s="2">
        <f t="shared" si="98"/>
        <v>2.3433279883851587E-2</v>
      </c>
      <c r="H709" s="2">
        <f t="shared" si="94"/>
        <v>1.2598937956308796</v>
      </c>
      <c r="I709" s="2">
        <f t="shared" si="95"/>
        <v>55.750132951675425</v>
      </c>
    </row>
    <row r="710" spans="1:9" ht="13.5" x14ac:dyDescent="0.25">
      <c r="A710" s="3">
        <f>TITRES_STAT!B713</f>
        <v>43340</v>
      </c>
      <c r="B710" s="5">
        <f>TITRES_STAT!D713</f>
        <v>3.0501999999999998</v>
      </c>
      <c r="C710" s="2">
        <f t="shared" si="99"/>
        <v>-8.8600000000000012E-2</v>
      </c>
      <c r="D710" s="2">
        <f t="shared" si="100"/>
        <v>0</v>
      </c>
      <c r="E710" s="2">
        <f t="shared" si="101"/>
        <v>8.8600000000000012E-2</v>
      </c>
      <c r="F710" s="2">
        <f t="shared" si="98"/>
        <v>2.7414626512878904E-2</v>
      </c>
      <c r="G710" s="2">
        <f t="shared" si="98"/>
        <v>2.8088045606433614E-2</v>
      </c>
      <c r="H710" s="2">
        <f t="shared" si="94"/>
        <v>0.97602470805585484</v>
      </c>
      <c r="I710" s="2">
        <f t="shared" si="95"/>
        <v>49.393345340106258</v>
      </c>
    </row>
    <row r="711" spans="1:9" ht="13.5" x14ac:dyDescent="0.25">
      <c r="A711" s="3">
        <f>TITRES_STAT!B714</f>
        <v>43341</v>
      </c>
      <c r="B711" s="5">
        <f>TITRES_STAT!D714</f>
        <v>3.0583</v>
      </c>
      <c r="C711" s="2">
        <f t="shared" si="99"/>
        <v>8.1000000000002181E-3</v>
      </c>
      <c r="D711" s="2">
        <f t="shared" si="100"/>
        <v>8.1000000000002181E-3</v>
      </c>
      <c r="E711" s="2">
        <f t="shared" si="101"/>
        <v>0</v>
      </c>
      <c r="F711" s="2">
        <f t="shared" si="98"/>
        <v>2.6035010333387568E-2</v>
      </c>
      <c r="G711" s="2">
        <f t="shared" si="98"/>
        <v>2.6081756634545501E-2</v>
      </c>
      <c r="H711" s="2">
        <f t="shared" si="94"/>
        <v>0.99820770119846847</v>
      </c>
      <c r="I711" s="2">
        <f t="shared" si="95"/>
        <v>49.955152339757859</v>
      </c>
    </row>
    <row r="712" spans="1:9" ht="13.5" x14ac:dyDescent="0.25">
      <c r="A712" s="3">
        <f>TITRES_STAT!B715</f>
        <v>43342</v>
      </c>
      <c r="B712" s="5">
        <f>TITRES_STAT!D715</f>
        <v>2.9777999999999998</v>
      </c>
      <c r="C712" s="2">
        <f t="shared" si="99"/>
        <v>-8.0500000000000238E-2</v>
      </c>
      <c r="D712" s="2">
        <f t="shared" si="100"/>
        <v>0</v>
      </c>
      <c r="E712" s="2">
        <f t="shared" si="101"/>
        <v>8.0500000000000238E-2</v>
      </c>
      <c r="F712" s="2">
        <f t="shared" si="98"/>
        <v>2.41753667381456E-2</v>
      </c>
      <c r="G712" s="2">
        <f t="shared" si="98"/>
        <v>2.9968774017792268E-2</v>
      </c>
      <c r="H712" s="2">
        <f t="shared" si="94"/>
        <v>0.80668520920451536</v>
      </c>
      <c r="I712" s="2">
        <f t="shared" si="95"/>
        <v>44.650014573357765</v>
      </c>
    </row>
    <row r="713" spans="1:9" ht="13.5" x14ac:dyDescent="0.25">
      <c r="A713" s="3">
        <f>TITRES_STAT!B716</f>
        <v>43343</v>
      </c>
      <c r="B713" s="5">
        <f>TITRES_STAT!D716</f>
        <v>3.0179999999999998</v>
      </c>
      <c r="C713" s="2">
        <f t="shared" si="99"/>
        <v>4.0200000000000014E-2</v>
      </c>
      <c r="D713" s="2">
        <f t="shared" si="100"/>
        <v>4.0200000000000014E-2</v>
      </c>
      <c r="E713" s="2">
        <f t="shared" si="101"/>
        <v>0</v>
      </c>
      <c r="F713" s="2">
        <f t="shared" si="98"/>
        <v>2.531998339970663E-2</v>
      </c>
      <c r="G713" s="2">
        <f t="shared" si="98"/>
        <v>2.7828147302235678E-2</v>
      </c>
      <c r="H713" s="2">
        <f t="shared" si="94"/>
        <v>0.90986953334376142</v>
      </c>
      <c r="I713" s="2">
        <f t="shared" si="95"/>
        <v>47.640402522719967</v>
      </c>
    </row>
    <row r="714" spans="1:9" ht="13.5" x14ac:dyDescent="0.25">
      <c r="A714" s="3">
        <f>TITRES_STAT!B717</f>
        <v>43346</v>
      </c>
      <c r="B714" s="5">
        <f>TITRES_STAT!D717</f>
        <v>3.0179999999999998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2.3511413156870442E-2</v>
      </c>
      <c r="G714" s="2">
        <f t="shared" si="98"/>
        <v>2.5840422494933131E-2</v>
      </c>
      <c r="H714" s="2">
        <f t="shared" si="94"/>
        <v>0.90986953334376142</v>
      </c>
      <c r="I714" s="2">
        <f t="shared" si="95"/>
        <v>47.640402522719967</v>
      </c>
    </row>
    <row r="715" spans="1:9" ht="13.5" x14ac:dyDescent="0.25">
      <c r="A715" s="3">
        <f>TITRES_STAT!B718</f>
        <v>43347</v>
      </c>
      <c r="B715" s="5">
        <f>TITRES_STAT!D718</f>
        <v>2.9295</v>
      </c>
      <c r="C715" s="2">
        <f t="shared" si="99"/>
        <v>-8.8499999999999801E-2</v>
      </c>
      <c r="D715" s="2">
        <f t="shared" si="100"/>
        <v>0</v>
      </c>
      <c r="E715" s="2">
        <f t="shared" si="101"/>
        <v>8.8499999999999801E-2</v>
      </c>
      <c r="F715" s="2">
        <f t="shared" si="98"/>
        <v>2.1832026502808268E-2</v>
      </c>
      <c r="G715" s="2">
        <f t="shared" si="98"/>
        <v>3.0316106602437894E-2</v>
      </c>
      <c r="H715" s="2">
        <f t="shared" si="94"/>
        <v>0.72014611866593148</v>
      </c>
      <c r="I715" s="2">
        <f t="shared" si="95"/>
        <v>41.865403807930264</v>
      </c>
    </row>
    <row r="716" spans="1:9" ht="13.5" x14ac:dyDescent="0.25">
      <c r="A716" s="3">
        <f>TITRES_STAT!B719</f>
        <v>43348</v>
      </c>
      <c r="B716" s="5">
        <f>TITRES_STAT!D719</f>
        <v>2.8249</v>
      </c>
      <c r="C716" s="2">
        <f t="shared" si="99"/>
        <v>-0.10460000000000003</v>
      </c>
      <c r="D716" s="2">
        <f t="shared" si="100"/>
        <v>0</v>
      </c>
      <c r="E716" s="2">
        <f t="shared" si="101"/>
        <v>0.10460000000000003</v>
      </c>
      <c r="F716" s="2">
        <f t="shared" si="98"/>
        <v>2.0272596038321964E-2</v>
      </c>
      <c r="G716" s="2">
        <f t="shared" si="98"/>
        <v>3.5622098987978044E-2</v>
      </c>
      <c r="H716" s="2">
        <f t="shared" si="94"/>
        <v>0.56910167043114668</v>
      </c>
      <c r="I716" s="2">
        <f t="shared" si="95"/>
        <v>36.269266750240149</v>
      </c>
    </row>
    <row r="717" spans="1:9" ht="13.5" x14ac:dyDescent="0.25">
      <c r="A717" s="3">
        <f>TITRES_STAT!B720</f>
        <v>43349</v>
      </c>
      <c r="B717" s="5">
        <f>TITRES_STAT!D720</f>
        <v>2.8168000000000002</v>
      </c>
      <c r="C717" s="2">
        <f t="shared" si="99"/>
        <v>-8.099999999999774E-3</v>
      </c>
      <c r="D717" s="2">
        <f t="shared" si="100"/>
        <v>0</v>
      </c>
      <c r="E717" s="2">
        <f t="shared" si="101"/>
        <v>8.099999999999774E-3</v>
      </c>
      <c r="F717" s="2">
        <f t="shared" ref="F717:G732" si="102">((F716*13)+D717)/14</f>
        <v>1.8824553464156107E-2</v>
      </c>
      <c r="G717" s="2">
        <f t="shared" si="102"/>
        <v>3.3656234774551028E-2</v>
      </c>
      <c r="H717" s="2">
        <f t="shared" si="94"/>
        <v>0.55931846180221523</v>
      </c>
      <c r="I717" s="2">
        <f t="shared" si="95"/>
        <v>35.869418307006455</v>
      </c>
    </row>
    <row r="718" spans="1:9" ht="13.5" x14ac:dyDescent="0.25">
      <c r="A718" s="3">
        <f>TITRES_STAT!B721</f>
        <v>43350</v>
      </c>
      <c r="B718" s="5">
        <f>TITRES_STAT!D721</f>
        <v>2.8168000000000002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1.7479942502430672E-2</v>
      </c>
      <c r="G718" s="2">
        <f t="shared" si="102"/>
        <v>3.1252218004940241E-2</v>
      </c>
      <c r="H718" s="2">
        <f t="shared" si="94"/>
        <v>0.55931846180221523</v>
      </c>
      <c r="I718" s="2">
        <f t="shared" si="95"/>
        <v>35.869418307006455</v>
      </c>
    </row>
    <row r="719" spans="1:9" ht="13.5" x14ac:dyDescent="0.25">
      <c r="A719" s="3">
        <f>TITRES_STAT!B722</f>
        <v>43353</v>
      </c>
      <c r="B719" s="5">
        <f>TITRES_STAT!D722</f>
        <v>2.8812000000000002</v>
      </c>
      <c r="C719" s="2">
        <f t="shared" si="99"/>
        <v>6.4400000000000013E-2</v>
      </c>
      <c r="D719" s="2">
        <f t="shared" si="100"/>
        <v>6.4400000000000013E-2</v>
      </c>
      <c r="E719" s="2">
        <f t="shared" si="101"/>
        <v>0</v>
      </c>
      <c r="F719" s="2">
        <f t="shared" si="102"/>
        <v>2.083137518082848E-2</v>
      </c>
      <c r="G719" s="2">
        <f t="shared" si="102"/>
        <v>2.9019916718873082E-2</v>
      </c>
      <c r="H719" s="2">
        <f t="shared" si="94"/>
        <v>0.7178302881648454</v>
      </c>
      <c r="I719" s="2">
        <f t="shared" si="95"/>
        <v>41.787031763871276</v>
      </c>
    </row>
    <row r="720" spans="1:9" ht="13.5" x14ac:dyDescent="0.25">
      <c r="A720" s="3">
        <f>TITRES_STAT!B723</f>
        <v>43355</v>
      </c>
      <c r="B720" s="5">
        <f>TITRES_STAT!D723</f>
        <v>2.7524000000000002</v>
      </c>
      <c r="C720" s="2">
        <f t="shared" si="99"/>
        <v>-0.12880000000000003</v>
      </c>
      <c r="D720" s="2">
        <f t="shared" si="100"/>
        <v>0</v>
      </c>
      <c r="E720" s="2">
        <f t="shared" si="101"/>
        <v>0.12880000000000003</v>
      </c>
      <c r="F720" s="2">
        <f t="shared" si="102"/>
        <v>1.9343419810769303E-2</v>
      </c>
      <c r="G720" s="2">
        <f t="shared" si="102"/>
        <v>3.6147065524667857E-2</v>
      </c>
      <c r="H720" s="2">
        <f t="shared" si="94"/>
        <v>0.5351311242006288</v>
      </c>
      <c r="I720" s="2">
        <f t="shared" si="95"/>
        <v>34.858984731957761</v>
      </c>
    </row>
    <row r="721" spans="1:9" ht="13.5" x14ac:dyDescent="0.25">
      <c r="A721" s="3">
        <f>TITRES_STAT!B724</f>
        <v>43356</v>
      </c>
      <c r="B721" s="5">
        <f>TITRES_STAT!D724</f>
        <v>2.7685</v>
      </c>
      <c r="C721" s="2">
        <f t="shared" si="99"/>
        <v>1.6099999999999781E-2</v>
      </c>
      <c r="D721" s="2">
        <f t="shared" si="100"/>
        <v>1.6099999999999781E-2</v>
      </c>
      <c r="E721" s="2">
        <f t="shared" si="101"/>
        <v>0</v>
      </c>
      <c r="F721" s="2">
        <f t="shared" si="102"/>
        <v>1.911174696714291E-2</v>
      </c>
      <c r="G721" s="2">
        <f t="shared" si="102"/>
        <v>3.3565132272905869E-2</v>
      </c>
      <c r="H721" s="2">
        <f t="shared" ref="H721:H784" si="103">F721/G721</f>
        <v>0.5693928691164466</v>
      </c>
      <c r="I721" s="2">
        <f t="shared" ref="I721:I784" si="104">IF(G721=0,100,100-(100/(1+H721)))</f>
        <v>36.281091900016683</v>
      </c>
    </row>
    <row r="722" spans="1:9" ht="13.5" x14ac:dyDescent="0.25">
      <c r="A722" s="3">
        <f>TITRES_STAT!B725</f>
        <v>43357</v>
      </c>
      <c r="B722" s="5">
        <f>TITRES_STAT!D725</f>
        <v>2.6880999999999999</v>
      </c>
      <c r="C722" s="2">
        <f t="shared" si="99"/>
        <v>-8.0400000000000027E-2</v>
      </c>
      <c r="D722" s="2">
        <f t="shared" si="100"/>
        <v>0</v>
      </c>
      <c r="E722" s="2">
        <f t="shared" si="101"/>
        <v>8.0400000000000027E-2</v>
      </c>
      <c r="F722" s="2">
        <f t="shared" si="102"/>
        <v>1.7746622183775561E-2</v>
      </c>
      <c r="G722" s="2">
        <f t="shared" si="102"/>
        <v>3.6910479967698313E-2</v>
      </c>
      <c r="H722" s="2">
        <f t="shared" si="103"/>
        <v>0.48080171808403105</v>
      </c>
      <c r="I722" s="2">
        <f t="shared" si="104"/>
        <v>32.469014062607059</v>
      </c>
    </row>
    <row r="723" spans="1:9" ht="13.5" x14ac:dyDescent="0.25">
      <c r="A723" s="3">
        <f>TITRES_STAT!B726</f>
        <v>43360</v>
      </c>
      <c r="B723" s="5">
        <f>TITRES_STAT!D726</f>
        <v>2.68</v>
      </c>
      <c r="C723" s="2">
        <f t="shared" si="99"/>
        <v>-8.099999999999774E-3</v>
      </c>
      <c r="D723" s="2">
        <f t="shared" si="100"/>
        <v>0</v>
      </c>
      <c r="E723" s="2">
        <f t="shared" si="101"/>
        <v>8.099999999999774E-3</v>
      </c>
      <c r="F723" s="2">
        <f t="shared" si="102"/>
        <v>1.6479006313505878E-2</v>
      </c>
      <c r="G723" s="2">
        <f t="shared" si="102"/>
        <v>3.485258854143413E-2</v>
      </c>
      <c r="H723" s="2">
        <f t="shared" si="103"/>
        <v>0.47282015491948287</v>
      </c>
      <c r="I723" s="2">
        <f t="shared" si="104"/>
        <v>32.103047567632672</v>
      </c>
    </row>
    <row r="724" spans="1:9" ht="13.5" x14ac:dyDescent="0.25">
      <c r="A724" s="3">
        <f>TITRES_STAT!B727</f>
        <v>43361</v>
      </c>
      <c r="B724" s="5">
        <f>TITRES_STAT!D727</f>
        <v>2.7122000000000002</v>
      </c>
      <c r="C724" s="2">
        <f t="shared" si="99"/>
        <v>3.2200000000000006E-2</v>
      </c>
      <c r="D724" s="2">
        <f t="shared" si="100"/>
        <v>3.2200000000000006E-2</v>
      </c>
      <c r="E724" s="2">
        <f t="shared" si="101"/>
        <v>0</v>
      </c>
      <c r="F724" s="2">
        <f t="shared" si="102"/>
        <v>1.7601934433969745E-2</v>
      </c>
      <c r="G724" s="2">
        <f t="shared" si="102"/>
        <v>3.2363117931331689E-2</v>
      </c>
      <c r="H724" s="2">
        <f t="shared" si="103"/>
        <v>0.54388870909526288</v>
      </c>
      <c r="I724" s="2">
        <f t="shared" si="104"/>
        <v>35.228491917269608</v>
      </c>
    </row>
    <row r="725" spans="1:9" ht="13.5" x14ac:dyDescent="0.25">
      <c r="A725" s="3">
        <f>TITRES_STAT!B728</f>
        <v>43362</v>
      </c>
      <c r="B725" s="5">
        <f>TITRES_STAT!D728</f>
        <v>2.8732000000000002</v>
      </c>
      <c r="C725" s="2">
        <f t="shared" si="99"/>
        <v>0.16100000000000003</v>
      </c>
      <c r="D725" s="2">
        <f t="shared" si="100"/>
        <v>0.16100000000000003</v>
      </c>
      <c r="E725" s="2">
        <f t="shared" si="101"/>
        <v>0</v>
      </c>
      <c r="F725" s="2">
        <f t="shared" si="102"/>
        <v>2.7844653402971906E-2</v>
      </c>
      <c r="G725" s="2">
        <f t="shared" si="102"/>
        <v>3.0051466650522281E-2</v>
      </c>
      <c r="H725" s="2">
        <f t="shared" si="103"/>
        <v>0.92656553927253926</v>
      </c>
      <c r="I725" s="2">
        <f t="shared" si="104"/>
        <v>48.094161365639572</v>
      </c>
    </row>
    <row r="726" spans="1:9" ht="13.5" x14ac:dyDescent="0.25">
      <c r="A726" s="3">
        <f>TITRES_STAT!B729</f>
        <v>43363</v>
      </c>
      <c r="B726" s="5">
        <f>TITRES_STAT!D729</f>
        <v>2.8651</v>
      </c>
      <c r="C726" s="2">
        <f t="shared" si="99"/>
        <v>-8.1000000000002181E-3</v>
      </c>
      <c r="D726" s="2">
        <f t="shared" si="100"/>
        <v>0</v>
      </c>
      <c r="E726" s="2">
        <f t="shared" si="101"/>
        <v>8.1000000000002181E-3</v>
      </c>
      <c r="F726" s="2">
        <f t="shared" si="102"/>
        <v>2.5855749588473913E-2</v>
      </c>
      <c r="G726" s="2">
        <f t="shared" si="102"/>
        <v>2.8483504746913562E-2</v>
      </c>
      <c r="H726" s="2">
        <f t="shared" si="103"/>
        <v>0.90774466900094553</v>
      </c>
      <c r="I726" s="2">
        <f t="shared" si="104"/>
        <v>47.582083899954831</v>
      </c>
    </row>
    <row r="727" spans="1:9" ht="13.5" x14ac:dyDescent="0.25">
      <c r="A727" s="3">
        <f>TITRES_STAT!B730</f>
        <v>43364</v>
      </c>
      <c r="B727" s="5">
        <f>TITRES_STAT!D730</f>
        <v>2.8168000000000002</v>
      </c>
      <c r="C727" s="2">
        <f t="shared" si="99"/>
        <v>-4.8299999999999788E-2</v>
      </c>
      <c r="D727" s="2">
        <f t="shared" si="100"/>
        <v>0</v>
      </c>
      <c r="E727" s="2">
        <f t="shared" si="101"/>
        <v>4.8299999999999788E-2</v>
      </c>
      <c r="F727" s="2">
        <f t="shared" si="102"/>
        <v>2.4008910332154347E-2</v>
      </c>
      <c r="G727" s="2">
        <f t="shared" si="102"/>
        <v>2.9898968693562577E-2</v>
      </c>
      <c r="H727" s="2">
        <f t="shared" si="103"/>
        <v>0.80300128670737747</v>
      </c>
      <c r="I727" s="2">
        <f t="shared" si="104"/>
        <v>44.536922553938396</v>
      </c>
    </row>
    <row r="728" spans="1:9" ht="13.5" x14ac:dyDescent="0.25">
      <c r="A728" s="3">
        <f>TITRES_STAT!B731</f>
        <v>43367</v>
      </c>
      <c r="B728" s="5">
        <f>TITRES_STAT!D731</f>
        <v>2.8168000000000002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2.2293988165571894E-2</v>
      </c>
      <c r="G728" s="2">
        <f t="shared" si="102"/>
        <v>2.776332807259382E-2</v>
      </c>
      <c r="H728" s="2">
        <f t="shared" si="103"/>
        <v>0.80300128670737758</v>
      </c>
      <c r="I728" s="2">
        <f t="shared" si="104"/>
        <v>44.536922553938396</v>
      </c>
    </row>
    <row r="729" spans="1:9" ht="13.5" x14ac:dyDescent="0.25">
      <c r="A729" s="3">
        <f>TITRES_STAT!B732</f>
        <v>43368</v>
      </c>
      <c r="B729" s="5">
        <f>TITRES_STAT!D732</f>
        <v>2.8168000000000002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2.0701560439459615E-2</v>
      </c>
      <c r="G729" s="2">
        <f t="shared" si="102"/>
        <v>2.578023321026569E-2</v>
      </c>
      <c r="H729" s="2">
        <f t="shared" si="103"/>
        <v>0.80300128670737758</v>
      </c>
      <c r="I729" s="2">
        <f t="shared" si="104"/>
        <v>44.536922553938396</v>
      </c>
    </row>
    <row r="730" spans="1:9" ht="13.5" x14ac:dyDescent="0.25">
      <c r="A730" s="3">
        <f>TITRES_STAT!B733</f>
        <v>43369</v>
      </c>
      <c r="B730" s="5">
        <f>TITRES_STAT!D733</f>
        <v>2.7444000000000002</v>
      </c>
      <c r="C730" s="2">
        <f t="shared" si="99"/>
        <v>-7.240000000000002E-2</v>
      </c>
      <c r="D730" s="2">
        <f t="shared" si="100"/>
        <v>0</v>
      </c>
      <c r="E730" s="2">
        <f t="shared" si="101"/>
        <v>7.240000000000002E-2</v>
      </c>
      <c r="F730" s="2">
        <f t="shared" si="102"/>
        <v>1.9222877550926783E-2</v>
      </c>
      <c r="G730" s="2">
        <f t="shared" si="102"/>
        <v>2.9110216552389569E-2</v>
      </c>
      <c r="H730" s="2">
        <f t="shared" si="103"/>
        <v>0.66034814671788611</v>
      </c>
      <c r="I730" s="2">
        <f t="shared" si="104"/>
        <v>39.771667648332524</v>
      </c>
    </row>
    <row r="731" spans="1:9" ht="13.5" x14ac:dyDescent="0.25">
      <c r="A731" s="3">
        <f>TITRES_STAT!B734</f>
        <v>43370</v>
      </c>
      <c r="B731" s="5">
        <f>TITRES_STAT!D734</f>
        <v>2.8571</v>
      </c>
      <c r="C731" s="2">
        <f t="shared" si="99"/>
        <v>0.1126999999999998</v>
      </c>
      <c r="D731" s="2">
        <f t="shared" si="100"/>
        <v>0.1126999999999998</v>
      </c>
      <c r="E731" s="2">
        <f t="shared" si="101"/>
        <v>0</v>
      </c>
      <c r="F731" s="2">
        <f t="shared" si="102"/>
        <v>2.5899814868717713E-2</v>
      </c>
      <c r="G731" s="2">
        <f t="shared" si="102"/>
        <v>2.7030915370076031E-2</v>
      </c>
      <c r="H731" s="2">
        <f t="shared" si="103"/>
        <v>0.9581553015918034</v>
      </c>
      <c r="I731" s="2">
        <f t="shared" si="104"/>
        <v>48.931527586852262</v>
      </c>
    </row>
    <row r="732" spans="1:9" ht="13.5" x14ac:dyDescent="0.25">
      <c r="A732" s="3">
        <f>TITRES_STAT!B735</f>
        <v>43371</v>
      </c>
      <c r="B732" s="5">
        <f>TITRES_STAT!D735</f>
        <v>2.9295</v>
      </c>
      <c r="C732" s="2">
        <f t="shared" si="99"/>
        <v>7.240000000000002E-2</v>
      </c>
      <c r="D732" s="2">
        <f t="shared" si="100"/>
        <v>7.240000000000002E-2</v>
      </c>
      <c r="E732" s="2">
        <f t="shared" si="101"/>
        <v>0</v>
      </c>
      <c r="F732" s="2">
        <f t="shared" si="102"/>
        <v>2.9221256663809307E-2</v>
      </c>
      <c r="G732" s="2">
        <f t="shared" si="102"/>
        <v>2.5100135700784888E-2</v>
      </c>
      <c r="H732" s="2">
        <f t="shared" si="103"/>
        <v>1.1641871985136538</v>
      </c>
      <c r="I732" s="2">
        <f t="shared" si="104"/>
        <v>53.793276261554823</v>
      </c>
    </row>
    <row r="733" spans="1:9" ht="13.5" x14ac:dyDescent="0.25">
      <c r="A733" s="3">
        <f>TITRES_STAT!B736</f>
        <v>43374</v>
      </c>
      <c r="B733" s="5">
        <f>TITRES_STAT!D736</f>
        <v>2.8410000000000002</v>
      </c>
      <c r="C733" s="2">
        <f t="shared" si="99"/>
        <v>-8.8499999999999801E-2</v>
      </c>
      <c r="D733" s="2">
        <f t="shared" si="100"/>
        <v>0</v>
      </c>
      <c r="E733" s="2">
        <f t="shared" si="101"/>
        <v>8.8499999999999801E-2</v>
      </c>
      <c r="F733" s="2">
        <f t="shared" ref="F733:G748" si="105">((F732*13)+D733)/14</f>
        <v>2.7134024044965784E-2</v>
      </c>
      <c r="G733" s="2">
        <f t="shared" si="105"/>
        <v>2.9628697436443096E-2</v>
      </c>
      <c r="H733" s="2">
        <f t="shared" si="103"/>
        <v>0.91580212404447858</v>
      </c>
      <c r="I733" s="2">
        <f t="shared" si="104"/>
        <v>47.802542472972881</v>
      </c>
    </row>
    <row r="734" spans="1:9" ht="13.5" x14ac:dyDescent="0.25">
      <c r="A734" s="3">
        <f>TITRES_STAT!B737</f>
        <v>43375</v>
      </c>
      <c r="B734" s="5">
        <f>TITRES_STAT!D737</f>
        <v>2.7685</v>
      </c>
      <c r="C734" s="2">
        <f t="shared" si="99"/>
        <v>-7.2500000000000231E-2</v>
      </c>
      <c r="D734" s="2">
        <f t="shared" si="100"/>
        <v>0</v>
      </c>
      <c r="E734" s="2">
        <f t="shared" si="101"/>
        <v>7.2500000000000231E-2</v>
      </c>
      <c r="F734" s="2">
        <f t="shared" si="105"/>
        <v>2.519587947032537E-2</v>
      </c>
      <c r="G734" s="2">
        <f t="shared" si="105"/>
        <v>3.269093333384003E-2</v>
      </c>
      <c r="H734" s="2">
        <f t="shared" si="103"/>
        <v>0.77072989054869989</v>
      </c>
      <c r="I734" s="2">
        <f t="shared" si="104"/>
        <v>43.526112856765081</v>
      </c>
    </row>
    <row r="735" spans="1:9" ht="13.5" x14ac:dyDescent="0.25">
      <c r="A735" s="3">
        <f>TITRES_STAT!B738</f>
        <v>43376</v>
      </c>
      <c r="B735" s="5">
        <f>TITRES_STAT!D738</f>
        <v>2.7202999999999999</v>
      </c>
      <c r="C735" s="2">
        <f t="shared" si="99"/>
        <v>-4.8200000000000021E-2</v>
      </c>
      <c r="D735" s="2">
        <f t="shared" si="100"/>
        <v>0</v>
      </c>
      <c r="E735" s="2">
        <f t="shared" si="101"/>
        <v>4.8200000000000021E-2</v>
      </c>
      <c r="F735" s="2">
        <f t="shared" si="105"/>
        <v>2.339617379387356E-2</v>
      </c>
      <c r="G735" s="2">
        <f t="shared" si="105"/>
        <v>3.3798723809994317E-2</v>
      </c>
      <c r="H735" s="2">
        <f t="shared" si="103"/>
        <v>0.69222062718697341</v>
      </c>
      <c r="I735" s="2">
        <f t="shared" si="104"/>
        <v>40.906050668917295</v>
      </c>
    </row>
    <row r="736" spans="1:9" ht="13.5" x14ac:dyDescent="0.25">
      <c r="A736" s="3">
        <f>TITRES_STAT!B739</f>
        <v>43377</v>
      </c>
      <c r="B736" s="5">
        <f>TITRES_STAT!D739</f>
        <v>2.7202999999999999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2.172501852288259E-2</v>
      </c>
      <c r="G736" s="2">
        <f t="shared" si="105"/>
        <v>3.1384529252137576E-2</v>
      </c>
      <c r="H736" s="2">
        <f t="shared" si="103"/>
        <v>0.69222062718697353</v>
      </c>
      <c r="I736" s="2">
        <f t="shared" si="104"/>
        <v>40.906050668917302</v>
      </c>
    </row>
    <row r="737" spans="1:9" ht="13.5" x14ac:dyDescent="0.25">
      <c r="A737" s="3">
        <f>TITRES_STAT!B740</f>
        <v>43378</v>
      </c>
      <c r="B737" s="5">
        <f>TITRES_STAT!D740</f>
        <v>2.7282999999999999</v>
      </c>
      <c r="C737" s="2">
        <f t="shared" si="99"/>
        <v>8.0000000000000071E-3</v>
      </c>
      <c r="D737" s="2">
        <f t="shared" si="100"/>
        <v>8.0000000000000071E-3</v>
      </c>
      <c r="E737" s="2">
        <f t="shared" si="101"/>
        <v>0</v>
      </c>
      <c r="F737" s="2">
        <f t="shared" si="105"/>
        <v>2.0744660056962405E-2</v>
      </c>
      <c r="G737" s="2">
        <f t="shared" si="105"/>
        <v>2.9142777162699175E-2</v>
      </c>
      <c r="H737" s="2">
        <f t="shared" si="103"/>
        <v>0.71182852413647779</v>
      </c>
      <c r="I737" s="2">
        <f t="shared" si="104"/>
        <v>41.582933927074016</v>
      </c>
    </row>
    <row r="738" spans="1:9" ht="13.5" x14ac:dyDescent="0.25">
      <c r="A738" s="3">
        <f>TITRES_STAT!B741</f>
        <v>43381</v>
      </c>
      <c r="B738" s="5">
        <f>TITRES_STAT!D741</f>
        <v>2.7363</v>
      </c>
      <c r="C738" s="2">
        <f t="shared" si="99"/>
        <v>8.0000000000000071E-3</v>
      </c>
      <c r="D738" s="2">
        <f t="shared" si="100"/>
        <v>8.0000000000000071E-3</v>
      </c>
      <c r="E738" s="2">
        <f t="shared" si="101"/>
        <v>0</v>
      </c>
      <c r="F738" s="2">
        <f t="shared" si="105"/>
        <v>1.9834327195750807E-2</v>
      </c>
      <c r="G738" s="2">
        <f t="shared" si="105"/>
        <v>2.7061150222506377E-2</v>
      </c>
      <c r="H738" s="2">
        <f t="shared" si="103"/>
        <v>0.73294472085132867</v>
      </c>
      <c r="I738" s="2">
        <f t="shared" si="104"/>
        <v>42.294754820064966</v>
      </c>
    </row>
    <row r="739" spans="1:9" ht="13.5" x14ac:dyDescent="0.25">
      <c r="A739" s="3">
        <f>TITRES_STAT!B742</f>
        <v>43382</v>
      </c>
      <c r="B739" s="5">
        <f>TITRES_STAT!D742</f>
        <v>2.6558999999999999</v>
      </c>
      <c r="C739" s="2">
        <f t="shared" si="99"/>
        <v>-8.0400000000000027E-2</v>
      </c>
      <c r="D739" s="2">
        <f t="shared" si="100"/>
        <v>0</v>
      </c>
      <c r="E739" s="2">
        <f t="shared" si="101"/>
        <v>8.0400000000000027E-2</v>
      </c>
      <c r="F739" s="2">
        <f t="shared" si="105"/>
        <v>1.8417589538911462E-2</v>
      </c>
      <c r="G739" s="2">
        <f t="shared" si="105"/>
        <v>3.0871068063755922E-2</v>
      </c>
      <c r="H739" s="2">
        <f t="shared" si="103"/>
        <v>0.59659709540579753</v>
      </c>
      <c r="I739" s="2">
        <f t="shared" si="104"/>
        <v>37.366790727761156</v>
      </c>
    </row>
    <row r="740" spans="1:9" ht="13.5" x14ac:dyDescent="0.25">
      <c r="A740" s="3">
        <f>TITRES_STAT!B743</f>
        <v>43383</v>
      </c>
      <c r="B740" s="5">
        <f>TITRES_STAT!D743</f>
        <v>2.5592999999999999</v>
      </c>
      <c r="C740" s="2">
        <f t="shared" si="99"/>
        <v>-9.6600000000000019E-2</v>
      </c>
      <c r="D740" s="2">
        <f t="shared" si="100"/>
        <v>0</v>
      </c>
      <c r="E740" s="2">
        <f t="shared" si="101"/>
        <v>9.6600000000000019E-2</v>
      </c>
      <c r="F740" s="2">
        <f t="shared" si="105"/>
        <v>1.7102047428989214E-2</v>
      </c>
      <c r="G740" s="2">
        <f t="shared" si="105"/>
        <v>3.556599177348764E-2</v>
      </c>
      <c r="H740" s="2">
        <f t="shared" si="103"/>
        <v>0.48085394434966344</v>
      </c>
      <c r="I740" s="2">
        <f t="shared" si="104"/>
        <v>32.471395723015533</v>
      </c>
    </row>
    <row r="741" spans="1:9" ht="13.5" x14ac:dyDescent="0.25">
      <c r="A741" s="3">
        <f>TITRES_STAT!B744</f>
        <v>43384</v>
      </c>
      <c r="B741" s="5">
        <f>TITRES_STAT!D744</f>
        <v>2.5110000000000001</v>
      </c>
      <c r="C741" s="2">
        <f t="shared" si="99"/>
        <v>-4.8299999999999788E-2</v>
      </c>
      <c r="D741" s="2">
        <f t="shared" si="100"/>
        <v>0</v>
      </c>
      <c r="E741" s="2">
        <f t="shared" si="101"/>
        <v>4.8299999999999788E-2</v>
      </c>
      <c r="F741" s="2">
        <f t="shared" si="105"/>
        <v>1.5880472612632843E-2</v>
      </c>
      <c r="G741" s="2">
        <f t="shared" si="105"/>
        <v>3.6475563789667084E-2</v>
      </c>
      <c r="H741" s="2">
        <f t="shared" si="103"/>
        <v>0.4353729171728804</v>
      </c>
      <c r="I741" s="2">
        <f t="shared" si="104"/>
        <v>30.331693733667038</v>
      </c>
    </row>
    <row r="742" spans="1:9" ht="13.5" x14ac:dyDescent="0.25">
      <c r="A742" s="3">
        <f>TITRES_STAT!B745</f>
        <v>43385</v>
      </c>
      <c r="B742" s="5">
        <f>TITRES_STAT!D745</f>
        <v>2.5672999999999999</v>
      </c>
      <c r="C742" s="2">
        <f t="shared" si="99"/>
        <v>5.6299999999999795E-2</v>
      </c>
      <c r="D742" s="2">
        <f t="shared" si="100"/>
        <v>5.6299999999999795E-2</v>
      </c>
      <c r="E742" s="2">
        <f t="shared" si="101"/>
        <v>0</v>
      </c>
      <c r="F742" s="2">
        <f t="shared" si="105"/>
        <v>1.8767581711730486E-2</v>
      </c>
      <c r="G742" s="2">
        <f t="shared" si="105"/>
        <v>3.3870166376119434E-2</v>
      </c>
      <c r="H742" s="2">
        <f t="shared" si="103"/>
        <v>0.55410361742311354</v>
      </c>
      <c r="I742" s="2">
        <f t="shared" si="104"/>
        <v>35.654226089627315</v>
      </c>
    </row>
    <row r="743" spans="1:9" ht="13.5" x14ac:dyDescent="0.25">
      <c r="A743" s="3">
        <f>TITRES_STAT!B746</f>
        <v>43389</v>
      </c>
      <c r="B743" s="5">
        <f>TITRES_STAT!D746</f>
        <v>2.5672999999999999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1.7427040160892592E-2</v>
      </c>
      <c r="G743" s="2">
        <f t="shared" si="105"/>
        <v>3.1450868777825193E-2</v>
      </c>
      <c r="H743" s="2">
        <f t="shared" si="103"/>
        <v>0.55410361742311343</v>
      </c>
      <c r="I743" s="2">
        <f t="shared" si="104"/>
        <v>35.654226089627315</v>
      </c>
    </row>
    <row r="744" spans="1:9" ht="13.5" x14ac:dyDescent="0.25">
      <c r="A744" s="3">
        <f>TITRES_STAT!B747</f>
        <v>43390</v>
      </c>
      <c r="B744" s="5">
        <f>TITRES_STAT!D747</f>
        <v>2.6156000000000001</v>
      </c>
      <c r="C744" s="2">
        <f t="shared" si="99"/>
        <v>4.8300000000000232E-2</v>
      </c>
      <c r="D744" s="2">
        <f t="shared" si="100"/>
        <v>4.8300000000000232E-2</v>
      </c>
      <c r="E744" s="2">
        <f t="shared" si="101"/>
        <v>0</v>
      </c>
      <c r="F744" s="2">
        <f t="shared" si="105"/>
        <v>1.9632251577971709E-2</v>
      </c>
      <c r="G744" s="2">
        <f t="shared" si="105"/>
        <v>2.9204378150837679E-2</v>
      </c>
      <c r="H744" s="2">
        <f t="shared" si="103"/>
        <v>0.67223658988981383</v>
      </c>
      <c r="I744" s="2">
        <f t="shared" si="104"/>
        <v>40.199849348716164</v>
      </c>
    </row>
    <row r="745" spans="1:9" ht="13.5" x14ac:dyDescent="0.25">
      <c r="A745" s="3">
        <f>TITRES_STAT!B748</f>
        <v>43391</v>
      </c>
      <c r="B745" s="5">
        <f>TITRES_STAT!D748</f>
        <v>2.6156000000000001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1.822994789383087E-2</v>
      </c>
      <c r="G745" s="2">
        <f t="shared" si="105"/>
        <v>2.7118351140063557E-2</v>
      </c>
      <c r="H745" s="2">
        <f t="shared" si="103"/>
        <v>0.67223658988981383</v>
      </c>
      <c r="I745" s="2">
        <f t="shared" si="104"/>
        <v>40.199849348716164</v>
      </c>
    </row>
    <row r="746" spans="1:9" ht="13.5" x14ac:dyDescent="0.25">
      <c r="A746" s="3">
        <f>TITRES_STAT!B749</f>
        <v>43392</v>
      </c>
      <c r="B746" s="5">
        <f>TITRES_STAT!D749</f>
        <v>2.6880999999999999</v>
      </c>
      <c r="C746" s="2">
        <f t="shared" si="99"/>
        <v>7.2499999999999787E-2</v>
      </c>
      <c r="D746" s="2">
        <f t="shared" si="100"/>
        <v>7.2499999999999787E-2</v>
      </c>
      <c r="E746" s="2">
        <f t="shared" si="101"/>
        <v>0</v>
      </c>
      <c r="F746" s="2">
        <f t="shared" si="105"/>
        <v>2.2106380187128651E-2</v>
      </c>
      <c r="G746" s="2">
        <f t="shared" si="105"/>
        <v>2.5181326058630445E-2</v>
      </c>
      <c r="H746" s="2">
        <f t="shared" si="103"/>
        <v>0.8778878497366539</v>
      </c>
      <c r="I746" s="2">
        <f t="shared" si="104"/>
        <v>46.748683626648138</v>
      </c>
    </row>
    <row r="747" spans="1:9" ht="13.5" x14ac:dyDescent="0.25">
      <c r="A747" s="3">
        <f>TITRES_STAT!B750</f>
        <v>43395</v>
      </c>
      <c r="B747" s="5">
        <f>TITRES_STAT!D750</f>
        <v>2.6960999999999999</v>
      </c>
      <c r="C747" s="2">
        <f t="shared" si="99"/>
        <v>8.0000000000000071E-3</v>
      </c>
      <c r="D747" s="2">
        <f t="shared" si="100"/>
        <v>8.0000000000000071E-3</v>
      </c>
      <c r="E747" s="2">
        <f t="shared" si="101"/>
        <v>0</v>
      </c>
      <c r="F747" s="2">
        <f t="shared" si="105"/>
        <v>2.1098781602333749E-2</v>
      </c>
      <c r="G747" s="2">
        <f t="shared" si="105"/>
        <v>2.3382659911585415E-2</v>
      </c>
      <c r="H747" s="2">
        <f t="shared" si="103"/>
        <v>0.90232598353277715</v>
      </c>
      <c r="I747" s="2">
        <f t="shared" si="104"/>
        <v>47.43277394850503</v>
      </c>
    </row>
    <row r="748" spans="1:9" ht="13.5" x14ac:dyDescent="0.25">
      <c r="A748" s="3">
        <f>TITRES_STAT!B751</f>
        <v>43396</v>
      </c>
      <c r="B748" s="5">
        <f>TITRES_STAT!D751</f>
        <v>2.7202999999999999</v>
      </c>
      <c r="C748" s="2">
        <f t="shared" si="99"/>
        <v>2.4199999999999999E-2</v>
      </c>
      <c r="D748" s="2">
        <f t="shared" si="100"/>
        <v>2.4199999999999999E-2</v>
      </c>
      <c r="E748" s="2">
        <f t="shared" si="101"/>
        <v>0</v>
      </c>
      <c r="F748" s="2">
        <f t="shared" si="105"/>
        <v>2.1320297202167052E-2</v>
      </c>
      <c r="G748" s="2">
        <f t="shared" si="105"/>
        <v>2.1712469917900743E-2</v>
      </c>
      <c r="H748" s="2">
        <f t="shared" si="103"/>
        <v>0.98193790401476311</v>
      </c>
      <c r="I748" s="2">
        <f t="shared" si="104"/>
        <v>49.54433244480947</v>
      </c>
    </row>
    <row r="749" spans="1:9" ht="13.5" x14ac:dyDescent="0.25">
      <c r="A749" s="3">
        <f>TITRES_STAT!B752</f>
        <v>43397</v>
      </c>
      <c r="B749" s="5">
        <f>TITRES_STAT!D752</f>
        <v>2.6960999999999999</v>
      </c>
      <c r="C749" s="2">
        <f t="shared" si="99"/>
        <v>-2.4199999999999999E-2</v>
      </c>
      <c r="D749" s="2">
        <f t="shared" si="100"/>
        <v>0</v>
      </c>
      <c r="E749" s="2">
        <f t="shared" si="101"/>
        <v>2.4199999999999999E-2</v>
      </c>
      <c r="F749" s="2">
        <f t="shared" ref="F749:G764" si="106">((F748*13)+D749)/14</f>
        <v>1.9797418830583693E-2</v>
      </c>
      <c r="G749" s="2">
        <f t="shared" si="106"/>
        <v>2.1890150638050689E-2</v>
      </c>
      <c r="H749" s="2">
        <f t="shared" si="103"/>
        <v>0.90439847390409034</v>
      </c>
      <c r="I749" s="2">
        <f t="shared" si="104"/>
        <v>47.489981025349095</v>
      </c>
    </row>
    <row r="750" spans="1:9" ht="13.5" x14ac:dyDescent="0.25">
      <c r="A750" s="3">
        <f>TITRES_STAT!B753</f>
        <v>43398</v>
      </c>
      <c r="B750" s="5">
        <f>TITRES_STAT!D753</f>
        <v>2.6960999999999999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1.8383317485542002E-2</v>
      </c>
      <c r="G750" s="2">
        <f t="shared" si="106"/>
        <v>2.0326568449618498E-2</v>
      </c>
      <c r="H750" s="2">
        <f t="shared" si="103"/>
        <v>0.90439847390409034</v>
      </c>
      <c r="I750" s="2">
        <f t="shared" si="104"/>
        <v>47.489981025349095</v>
      </c>
    </row>
    <row r="751" spans="1:9" ht="13.5" x14ac:dyDescent="0.25">
      <c r="A751" s="3">
        <f>TITRES_STAT!B754</f>
        <v>43399</v>
      </c>
      <c r="B751" s="5">
        <f>TITRES_STAT!D754</f>
        <v>2.6398000000000001</v>
      </c>
      <c r="C751" s="2">
        <f t="shared" si="99"/>
        <v>-5.6299999999999795E-2</v>
      </c>
      <c r="D751" s="2">
        <f t="shared" si="100"/>
        <v>0</v>
      </c>
      <c r="E751" s="2">
        <f t="shared" si="101"/>
        <v>5.6299999999999795E-2</v>
      </c>
      <c r="F751" s="2">
        <f t="shared" si="106"/>
        <v>1.707022337943186E-2</v>
      </c>
      <c r="G751" s="2">
        <f t="shared" si="106"/>
        <v>2.2896099274645733E-2</v>
      </c>
      <c r="H751" s="2">
        <f t="shared" si="103"/>
        <v>0.74555159700651608</v>
      </c>
      <c r="I751" s="2">
        <f t="shared" si="104"/>
        <v>42.711518713344169</v>
      </c>
    </row>
    <row r="752" spans="1:9" ht="13.5" x14ac:dyDescent="0.25">
      <c r="A752" s="3">
        <f>TITRES_STAT!B755</f>
        <v>43402</v>
      </c>
      <c r="B752" s="5">
        <f>TITRES_STAT!D755</f>
        <v>2.5592999999999999</v>
      </c>
      <c r="C752" s="2">
        <f t="shared" si="99"/>
        <v>-8.0500000000000238E-2</v>
      </c>
      <c r="D752" s="2">
        <f t="shared" si="100"/>
        <v>0</v>
      </c>
      <c r="E752" s="2">
        <f t="shared" si="101"/>
        <v>8.0500000000000238E-2</v>
      </c>
      <c r="F752" s="2">
        <f t="shared" si="106"/>
        <v>1.585092170947244E-2</v>
      </c>
      <c r="G752" s="2">
        <f t="shared" si="106"/>
        <v>2.7010663612171054E-2</v>
      </c>
      <c r="H752" s="2">
        <f t="shared" si="103"/>
        <v>0.5868394030248848</v>
      </c>
      <c r="I752" s="2">
        <f t="shared" si="104"/>
        <v>36.981650563140327</v>
      </c>
    </row>
    <row r="753" spans="1:9" ht="13.5" x14ac:dyDescent="0.25">
      <c r="A753" s="3">
        <f>TITRES_STAT!B756</f>
        <v>43403</v>
      </c>
      <c r="B753" s="5">
        <f>TITRES_STAT!D756</f>
        <v>2.5754000000000001</v>
      </c>
      <c r="C753" s="2">
        <f t="shared" si="99"/>
        <v>1.6100000000000225E-2</v>
      </c>
      <c r="D753" s="2">
        <f t="shared" si="100"/>
        <v>1.6100000000000225E-2</v>
      </c>
      <c r="E753" s="2">
        <f t="shared" si="101"/>
        <v>0</v>
      </c>
      <c r="F753" s="2">
        <f t="shared" si="106"/>
        <v>1.5868713015938708E-2</v>
      </c>
      <c r="G753" s="2">
        <f t="shared" si="106"/>
        <v>2.5081330497015979E-2</v>
      </c>
      <c r="H753" s="2">
        <f t="shared" si="103"/>
        <v>0.63269024016994113</v>
      </c>
      <c r="I753" s="2">
        <f t="shared" si="104"/>
        <v>38.751394759613831</v>
      </c>
    </row>
    <row r="754" spans="1:9" ht="13.5" x14ac:dyDescent="0.25">
      <c r="A754" s="3">
        <f>TITRES_STAT!B757</f>
        <v>43404</v>
      </c>
      <c r="B754" s="5">
        <f>TITRES_STAT!D757</f>
        <v>2.7202999999999999</v>
      </c>
      <c r="C754" s="2">
        <f t="shared" si="99"/>
        <v>0.14489999999999981</v>
      </c>
      <c r="D754" s="2">
        <f t="shared" si="100"/>
        <v>0.14489999999999981</v>
      </c>
      <c r="E754" s="2">
        <f t="shared" si="101"/>
        <v>0</v>
      </c>
      <c r="F754" s="2">
        <f t="shared" si="106"/>
        <v>2.5085233514800215E-2</v>
      </c>
      <c r="G754" s="2">
        <f t="shared" si="106"/>
        <v>2.3289806890086268E-2</v>
      </c>
      <c r="H754" s="2">
        <f t="shared" si="103"/>
        <v>1.0770906617297116</v>
      </c>
      <c r="I754" s="2">
        <f t="shared" si="104"/>
        <v>51.855736563408207</v>
      </c>
    </row>
    <row r="755" spans="1:9" ht="13.5" x14ac:dyDescent="0.25">
      <c r="A755" s="3">
        <f>TITRES_STAT!B758</f>
        <v>43405</v>
      </c>
      <c r="B755" s="5">
        <f>TITRES_STAT!D758</f>
        <v>2.7122000000000002</v>
      </c>
      <c r="C755" s="2">
        <f t="shared" si="99"/>
        <v>-8.099999999999774E-3</v>
      </c>
      <c r="D755" s="2">
        <f t="shared" si="100"/>
        <v>0</v>
      </c>
      <c r="E755" s="2">
        <f t="shared" si="101"/>
        <v>8.099999999999774E-3</v>
      </c>
      <c r="F755" s="2">
        <f t="shared" si="106"/>
        <v>2.3293431120885912E-2</v>
      </c>
      <c r="G755" s="2">
        <f t="shared" si="106"/>
        <v>2.2204820683651517E-2</v>
      </c>
      <c r="H755" s="2">
        <f t="shared" si="103"/>
        <v>1.0490258603185161</v>
      </c>
      <c r="I755" s="2">
        <f t="shared" si="104"/>
        <v>51.196321170658514</v>
      </c>
    </row>
    <row r="756" spans="1:9" ht="13.5" x14ac:dyDescent="0.25">
      <c r="A756" s="3">
        <f>TITRES_STAT!B759</f>
        <v>43406</v>
      </c>
      <c r="B756" s="5">
        <f>TITRES_STAT!D759</f>
        <v>2.7363</v>
      </c>
      <c r="C756" s="2">
        <f t="shared" si="99"/>
        <v>2.4099999999999788E-2</v>
      </c>
      <c r="D756" s="2">
        <f t="shared" si="100"/>
        <v>2.4099999999999788E-2</v>
      </c>
      <c r="E756" s="2">
        <f t="shared" si="101"/>
        <v>0</v>
      </c>
      <c r="F756" s="2">
        <f t="shared" si="106"/>
        <v>2.3351043183679761E-2</v>
      </c>
      <c r="G756" s="2">
        <f t="shared" si="106"/>
        <v>2.0618762063390694E-2</v>
      </c>
      <c r="H756" s="2">
        <f t="shared" si="103"/>
        <v>1.1325143144815819</v>
      </c>
      <c r="I756" s="2">
        <f t="shared" si="104"/>
        <v>53.106997068711266</v>
      </c>
    </row>
    <row r="757" spans="1:9" ht="13.5" x14ac:dyDescent="0.25">
      <c r="A757" s="3">
        <f>TITRES_STAT!B760</f>
        <v>43409</v>
      </c>
      <c r="B757" s="5">
        <f>TITRES_STAT!D760</f>
        <v>2.6960999999999999</v>
      </c>
      <c r="C757" s="2">
        <f t="shared" si="99"/>
        <v>-4.0200000000000014E-2</v>
      </c>
      <c r="D757" s="2">
        <f t="shared" si="100"/>
        <v>0</v>
      </c>
      <c r="E757" s="2">
        <f t="shared" si="101"/>
        <v>4.0200000000000014E-2</v>
      </c>
      <c r="F757" s="2">
        <f t="shared" si="106"/>
        <v>2.1683111527702637E-2</v>
      </c>
      <c r="G757" s="2">
        <f t="shared" si="106"/>
        <v>2.2017421916005645E-2</v>
      </c>
      <c r="H757" s="2">
        <f t="shared" si="103"/>
        <v>0.98481609747143095</v>
      </c>
      <c r="I757" s="2">
        <f t="shared" si="104"/>
        <v>49.617498504070156</v>
      </c>
    </row>
    <row r="758" spans="1:9" ht="13.5" x14ac:dyDescent="0.25">
      <c r="A758" s="3">
        <f>TITRES_STAT!B761</f>
        <v>43410</v>
      </c>
      <c r="B758" s="5">
        <f>TITRES_STAT!D761</f>
        <v>2.7282999999999999</v>
      </c>
      <c r="C758" s="2">
        <f t="shared" si="99"/>
        <v>3.2200000000000006E-2</v>
      </c>
      <c r="D758" s="2">
        <f t="shared" si="100"/>
        <v>3.2200000000000006E-2</v>
      </c>
      <c r="E758" s="2">
        <f t="shared" si="101"/>
        <v>0</v>
      </c>
      <c r="F758" s="2">
        <f t="shared" si="106"/>
        <v>2.2434317847152448E-2</v>
      </c>
      <c r="G758" s="2">
        <f t="shared" si="106"/>
        <v>2.0444748922005242E-2</v>
      </c>
      <c r="H758" s="2">
        <f t="shared" si="103"/>
        <v>1.097314422042414</v>
      </c>
      <c r="I758" s="2">
        <f t="shared" si="104"/>
        <v>52.319976943362818</v>
      </c>
    </row>
    <row r="759" spans="1:9" ht="13.5" x14ac:dyDescent="0.25">
      <c r="A759" s="3">
        <f>TITRES_STAT!B762</f>
        <v>43411</v>
      </c>
      <c r="B759" s="5">
        <f>TITRES_STAT!D762</f>
        <v>2.7282999999999999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2.0831866572355844E-2</v>
      </c>
      <c r="G759" s="2">
        <f t="shared" si="106"/>
        <v>1.898440971329058E-2</v>
      </c>
      <c r="H759" s="2">
        <f t="shared" si="103"/>
        <v>1.097314422042414</v>
      </c>
      <c r="I759" s="2">
        <f t="shared" si="104"/>
        <v>52.319976943362818</v>
      </c>
    </row>
    <row r="760" spans="1:9" ht="13.5" x14ac:dyDescent="0.25">
      <c r="A760" s="3">
        <f>TITRES_STAT!B763</f>
        <v>43412</v>
      </c>
      <c r="B760" s="5">
        <f>TITRES_STAT!D763</f>
        <v>2.7042000000000002</v>
      </c>
      <c r="C760" s="2">
        <f t="shared" si="99"/>
        <v>-2.4099999999999788E-2</v>
      </c>
      <c r="D760" s="2">
        <f t="shared" si="100"/>
        <v>0</v>
      </c>
      <c r="E760" s="2">
        <f t="shared" si="101"/>
        <v>2.4099999999999788E-2</v>
      </c>
      <c r="F760" s="2">
        <f t="shared" si="106"/>
        <v>1.9343876102901857E-2</v>
      </c>
      <c r="G760" s="2">
        <f t="shared" si="106"/>
        <v>1.9349809019484094E-2</v>
      </c>
      <c r="H760" s="2">
        <f t="shared" si="103"/>
        <v>0.99969338629770133</v>
      </c>
      <c r="I760" s="2">
        <f t="shared" si="104"/>
        <v>49.992333482112819</v>
      </c>
    </row>
    <row r="761" spans="1:9" ht="13.5" x14ac:dyDescent="0.25">
      <c r="A761" s="3">
        <f>TITRES_STAT!B764</f>
        <v>43413</v>
      </c>
      <c r="B761" s="5">
        <f>TITRES_STAT!D764</f>
        <v>2.6960999999999999</v>
      </c>
      <c r="C761" s="2">
        <f t="shared" si="99"/>
        <v>-8.1000000000002181E-3</v>
      </c>
      <c r="D761" s="2">
        <f t="shared" si="100"/>
        <v>0</v>
      </c>
      <c r="E761" s="2">
        <f t="shared" si="101"/>
        <v>8.1000000000002181E-3</v>
      </c>
      <c r="F761" s="2">
        <f t="shared" si="106"/>
        <v>1.7962170666980297E-2</v>
      </c>
      <c r="G761" s="2">
        <f t="shared" si="106"/>
        <v>1.8546251232378103E-2</v>
      </c>
      <c r="H761" s="2">
        <f t="shared" si="103"/>
        <v>0.96850681261245308</v>
      </c>
      <c r="I761" s="2">
        <f t="shared" si="104"/>
        <v>49.200074208893604</v>
      </c>
    </row>
    <row r="762" spans="1:9" ht="13.5" x14ac:dyDescent="0.25">
      <c r="A762" s="3">
        <f>TITRES_STAT!B765</f>
        <v>43416</v>
      </c>
      <c r="B762" s="5">
        <f>TITRES_STAT!D765</f>
        <v>2.6720000000000002</v>
      </c>
      <c r="C762" s="2">
        <f t="shared" si="99"/>
        <v>-2.4099999999999788E-2</v>
      </c>
      <c r="D762" s="2">
        <f t="shared" si="100"/>
        <v>0</v>
      </c>
      <c r="E762" s="2">
        <f t="shared" si="101"/>
        <v>2.4099999999999788E-2</v>
      </c>
      <c r="F762" s="2">
        <f t="shared" si="106"/>
        <v>1.6679158476481704E-2</v>
      </c>
      <c r="G762" s="2">
        <f t="shared" si="106"/>
        <v>1.8942947572922506E-2</v>
      </c>
      <c r="H762" s="2">
        <f t="shared" si="103"/>
        <v>0.88049435877251148</v>
      </c>
      <c r="I762" s="2">
        <f t="shared" si="104"/>
        <v>46.822494024776134</v>
      </c>
    </row>
    <row r="763" spans="1:9" ht="13.5" x14ac:dyDescent="0.25">
      <c r="A763" s="3">
        <f>TITRES_STAT!B766</f>
        <v>43417</v>
      </c>
      <c r="B763" s="5">
        <f>TITRES_STAT!D766</f>
        <v>2.6478000000000002</v>
      </c>
      <c r="C763" s="2">
        <f t="shared" si="99"/>
        <v>-2.4199999999999999E-2</v>
      </c>
      <c r="D763" s="2">
        <f t="shared" si="100"/>
        <v>0</v>
      </c>
      <c r="E763" s="2">
        <f t="shared" si="101"/>
        <v>2.4199999999999999E-2</v>
      </c>
      <c r="F763" s="2">
        <f t="shared" si="106"/>
        <v>1.5487790013875869E-2</v>
      </c>
      <c r="G763" s="2">
        <f t="shared" si="106"/>
        <v>1.9318451317713758E-2</v>
      </c>
      <c r="H763" s="2">
        <f t="shared" si="103"/>
        <v>0.80170971053329609</v>
      </c>
      <c r="I763" s="2">
        <f t="shared" si="104"/>
        <v>44.49716321371185</v>
      </c>
    </row>
    <row r="764" spans="1:9" ht="13.5" x14ac:dyDescent="0.25">
      <c r="A764" s="3">
        <f>TITRES_STAT!B767</f>
        <v>43418</v>
      </c>
      <c r="B764" s="5">
        <f>TITRES_STAT!D767</f>
        <v>2.6478000000000002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1.4381519298599021E-2</v>
      </c>
      <c r="G764" s="2">
        <f t="shared" si="106"/>
        <v>1.7938561937877063E-2</v>
      </c>
      <c r="H764" s="2">
        <f t="shared" si="103"/>
        <v>0.80170971053329598</v>
      </c>
      <c r="I764" s="2">
        <f t="shared" si="104"/>
        <v>44.49716321371185</v>
      </c>
    </row>
    <row r="765" spans="1:9" ht="13.5" x14ac:dyDescent="0.25">
      <c r="A765" s="3">
        <f>TITRES_STAT!B768</f>
        <v>43419</v>
      </c>
      <c r="B765" s="5">
        <f>TITRES_STAT!D768</f>
        <v>2.6558999999999999</v>
      </c>
      <c r="C765" s="2">
        <f t="shared" si="99"/>
        <v>8.099999999999774E-3</v>
      </c>
      <c r="D765" s="2">
        <f t="shared" si="100"/>
        <v>8.099999999999774E-3</v>
      </c>
      <c r="E765" s="2">
        <f t="shared" si="101"/>
        <v>0</v>
      </c>
      <c r="F765" s="2">
        <f t="shared" ref="F765:G780" si="107">((F764*13)+D765)/14</f>
        <v>1.3932839348699074E-2</v>
      </c>
      <c r="G765" s="2">
        <f t="shared" si="107"/>
        <v>1.665723608517156E-2</v>
      </c>
      <c r="H765" s="2">
        <f t="shared" si="103"/>
        <v>0.83644364992234388</v>
      </c>
      <c r="I765" s="2">
        <f t="shared" si="104"/>
        <v>45.54692707057545</v>
      </c>
    </row>
    <row r="766" spans="1:9" ht="13.5" x14ac:dyDescent="0.25">
      <c r="A766" s="3">
        <f>TITRES_STAT!B769</f>
        <v>43420</v>
      </c>
      <c r="B766" s="5">
        <f>TITRES_STAT!D769</f>
        <v>2.6960999999999999</v>
      </c>
      <c r="C766" s="2">
        <f t="shared" si="99"/>
        <v>4.0200000000000014E-2</v>
      </c>
      <c r="D766" s="2">
        <f t="shared" si="100"/>
        <v>4.0200000000000014E-2</v>
      </c>
      <c r="E766" s="2">
        <f t="shared" si="101"/>
        <v>0</v>
      </c>
      <c r="F766" s="2">
        <f t="shared" si="107"/>
        <v>1.5809065109506283E-2</v>
      </c>
      <c r="G766" s="2">
        <f t="shared" si="107"/>
        <v>1.5467433507659306E-2</v>
      </c>
      <c r="H766" s="2">
        <f t="shared" si="103"/>
        <v>1.0220871550330444</v>
      </c>
      <c r="I766" s="2">
        <f t="shared" si="104"/>
        <v>50.546147454081506</v>
      </c>
    </row>
    <row r="767" spans="1:9" ht="13.5" x14ac:dyDescent="0.25">
      <c r="A767" s="3">
        <f>TITRES_STAT!B770</f>
        <v>43423</v>
      </c>
      <c r="B767" s="5">
        <f>TITRES_STAT!D770</f>
        <v>2.6156000000000001</v>
      </c>
      <c r="C767" s="2">
        <f t="shared" si="99"/>
        <v>-8.0499999999999794E-2</v>
      </c>
      <c r="D767" s="2">
        <f t="shared" si="100"/>
        <v>0</v>
      </c>
      <c r="E767" s="2">
        <f t="shared" si="101"/>
        <v>8.0499999999999794E-2</v>
      </c>
      <c r="F767" s="2">
        <f t="shared" si="107"/>
        <v>1.4679846173112977E-2</v>
      </c>
      <c r="G767" s="2">
        <f t="shared" si="107"/>
        <v>2.0112616828540771E-2</v>
      </c>
      <c r="H767" s="2">
        <f t="shared" si="103"/>
        <v>0.72988245628393666</v>
      </c>
      <c r="I767" s="2">
        <f t="shared" si="104"/>
        <v>42.192604106283653</v>
      </c>
    </row>
    <row r="768" spans="1:9" ht="13.5" x14ac:dyDescent="0.25">
      <c r="A768" s="3">
        <f>TITRES_STAT!B771</f>
        <v>43425</v>
      </c>
      <c r="B768" s="5">
        <f>TITRES_STAT!D771</f>
        <v>2.5914999999999999</v>
      </c>
      <c r="C768" s="2">
        <f t="shared" si="99"/>
        <v>-2.4100000000000232E-2</v>
      </c>
      <c r="D768" s="2">
        <f t="shared" si="100"/>
        <v>0</v>
      </c>
      <c r="E768" s="2">
        <f t="shared" si="101"/>
        <v>2.4100000000000232E-2</v>
      </c>
      <c r="F768" s="2">
        <f t="shared" si="107"/>
        <v>1.3631285732176337E-2</v>
      </c>
      <c r="G768" s="2">
        <f t="shared" si="107"/>
        <v>2.0397429912216446E-2</v>
      </c>
      <c r="H768" s="2">
        <f t="shared" si="103"/>
        <v>0.66828447460492435</v>
      </c>
      <c r="I768" s="2">
        <f t="shared" si="104"/>
        <v>40.05818460686595</v>
      </c>
    </row>
    <row r="769" spans="1:9" ht="13.5" x14ac:dyDescent="0.25">
      <c r="A769" s="3">
        <f>TITRES_STAT!B772</f>
        <v>43426</v>
      </c>
      <c r="B769" s="5">
        <f>TITRES_STAT!D772</f>
        <v>2.5834000000000001</v>
      </c>
      <c r="C769" s="2">
        <f t="shared" si="99"/>
        <v>-8.099999999999774E-3</v>
      </c>
      <c r="D769" s="2">
        <f t="shared" si="100"/>
        <v>0</v>
      </c>
      <c r="E769" s="2">
        <f t="shared" si="101"/>
        <v>8.099999999999774E-3</v>
      </c>
      <c r="F769" s="2">
        <f t="shared" si="107"/>
        <v>1.2657622465592312E-2</v>
      </c>
      <c r="G769" s="2">
        <f t="shared" si="107"/>
        <v>1.9519042061343826E-2</v>
      </c>
      <c r="H769" s="2">
        <f t="shared" si="103"/>
        <v>0.64847559761449036</v>
      </c>
      <c r="I769" s="2">
        <f t="shared" si="104"/>
        <v>39.33789487408243</v>
      </c>
    </row>
    <row r="770" spans="1:9" ht="13.5" x14ac:dyDescent="0.25">
      <c r="A770" s="3">
        <f>TITRES_STAT!B773</f>
        <v>43427</v>
      </c>
      <c r="B770" s="5">
        <f>TITRES_STAT!D773</f>
        <v>2.6236999999999999</v>
      </c>
      <c r="C770" s="2">
        <f t="shared" si="99"/>
        <v>4.029999999999978E-2</v>
      </c>
      <c r="D770" s="2">
        <f t="shared" si="100"/>
        <v>4.029999999999978E-2</v>
      </c>
      <c r="E770" s="2">
        <f t="shared" si="101"/>
        <v>0</v>
      </c>
      <c r="F770" s="2">
        <f t="shared" si="107"/>
        <v>1.4632078003764273E-2</v>
      </c>
      <c r="G770" s="2">
        <f t="shared" si="107"/>
        <v>1.8124824771247838E-2</v>
      </c>
      <c r="H770" s="2">
        <f t="shared" si="103"/>
        <v>0.80729486703649389</v>
      </c>
      <c r="I770" s="2">
        <f t="shared" si="104"/>
        <v>44.668685877487889</v>
      </c>
    </row>
    <row r="771" spans="1:9" ht="13.5" x14ac:dyDescent="0.25">
      <c r="A771" s="3">
        <f>TITRES_STAT!B774</f>
        <v>43430</v>
      </c>
      <c r="B771" s="5">
        <f>TITRES_STAT!D774</f>
        <v>2.5672999999999999</v>
      </c>
      <c r="C771" s="2">
        <f t="shared" ref="C771:C834" si="108">B771-B770</f>
        <v>-5.6400000000000006E-2</v>
      </c>
      <c r="D771" s="2">
        <f t="shared" ref="D771:D834" si="109">IF(C771&gt;0,C771,0)</f>
        <v>0</v>
      </c>
      <c r="E771" s="2">
        <f t="shared" ref="E771:E834" si="110">IF(C771&lt;0,-C771,0)</f>
        <v>5.6400000000000006E-2</v>
      </c>
      <c r="F771" s="2">
        <f t="shared" si="107"/>
        <v>1.3586929574923967E-2</v>
      </c>
      <c r="G771" s="2">
        <f t="shared" si="107"/>
        <v>2.0858765859015853E-2</v>
      </c>
      <c r="H771" s="2">
        <f t="shared" si="103"/>
        <v>0.65137744326571667</v>
      </c>
      <c r="I771" s="2">
        <f t="shared" si="104"/>
        <v>39.44449198588854</v>
      </c>
    </row>
    <row r="772" spans="1:9" ht="13.5" x14ac:dyDescent="0.25">
      <c r="A772" s="3">
        <f>TITRES_STAT!B775</f>
        <v>43431</v>
      </c>
      <c r="B772" s="5">
        <f>TITRES_STAT!D775</f>
        <v>2.7202999999999999</v>
      </c>
      <c r="C772" s="2">
        <f t="shared" si="108"/>
        <v>0.15300000000000002</v>
      </c>
      <c r="D772" s="2">
        <f t="shared" si="109"/>
        <v>0.15300000000000002</v>
      </c>
      <c r="E772" s="2">
        <f t="shared" si="110"/>
        <v>0</v>
      </c>
      <c r="F772" s="2">
        <f t="shared" si="107"/>
        <v>2.3545006033857972E-2</v>
      </c>
      <c r="G772" s="2">
        <f t="shared" si="107"/>
        <v>1.9368854011943291E-2</v>
      </c>
      <c r="H772" s="2">
        <f t="shared" si="103"/>
        <v>1.2156117248516389</v>
      </c>
      <c r="I772" s="2">
        <f t="shared" si="104"/>
        <v>54.865738035983647</v>
      </c>
    </row>
    <row r="773" spans="1:9" ht="13.5" x14ac:dyDescent="0.25">
      <c r="A773" s="3">
        <f>TITRES_STAT!B776</f>
        <v>43432</v>
      </c>
      <c r="B773" s="5">
        <f>TITRES_STAT!D776</f>
        <v>2.8812000000000002</v>
      </c>
      <c r="C773" s="2">
        <f t="shared" si="108"/>
        <v>0.16090000000000027</v>
      </c>
      <c r="D773" s="2">
        <f t="shared" si="109"/>
        <v>0.16090000000000027</v>
      </c>
      <c r="E773" s="2">
        <f t="shared" si="110"/>
        <v>0</v>
      </c>
      <c r="F773" s="2">
        <f t="shared" si="107"/>
        <v>3.3356077031439564E-2</v>
      </c>
      <c r="G773" s="2">
        <f t="shared" si="107"/>
        <v>1.7985364439661627E-2</v>
      </c>
      <c r="H773" s="2">
        <f t="shared" si="103"/>
        <v>1.8546233601962596</v>
      </c>
      <c r="I773" s="2">
        <f t="shared" si="104"/>
        <v>64.969108921912266</v>
      </c>
    </row>
    <row r="774" spans="1:9" ht="13.5" x14ac:dyDescent="0.25">
      <c r="A774" s="3">
        <f>TITRES_STAT!B777</f>
        <v>43433</v>
      </c>
      <c r="B774" s="5">
        <f>TITRES_STAT!D777</f>
        <v>2.9054000000000002</v>
      </c>
      <c r="C774" s="2">
        <f t="shared" si="108"/>
        <v>2.4199999999999999E-2</v>
      </c>
      <c r="D774" s="2">
        <f t="shared" si="109"/>
        <v>2.4199999999999999E-2</v>
      </c>
      <c r="E774" s="2">
        <f t="shared" si="110"/>
        <v>0</v>
      </c>
      <c r="F774" s="2">
        <f t="shared" si="107"/>
        <v>3.2702071529193882E-2</v>
      </c>
      <c r="G774" s="2">
        <f t="shared" si="107"/>
        <v>1.6700695551114367E-2</v>
      </c>
      <c r="H774" s="2">
        <f t="shared" si="103"/>
        <v>1.9581263204939874</v>
      </c>
      <c r="I774" s="2">
        <f t="shared" si="104"/>
        <v>66.194817541361573</v>
      </c>
    </row>
    <row r="775" spans="1:9" ht="13.5" x14ac:dyDescent="0.25">
      <c r="A775" s="3">
        <f>TITRES_STAT!B778</f>
        <v>43434</v>
      </c>
      <c r="B775" s="5">
        <f>TITRES_STAT!D778</f>
        <v>2.9134000000000002</v>
      </c>
      <c r="C775" s="2">
        <f t="shared" si="108"/>
        <v>8.0000000000000071E-3</v>
      </c>
      <c r="D775" s="2">
        <f t="shared" si="109"/>
        <v>8.0000000000000071E-3</v>
      </c>
      <c r="E775" s="2">
        <f t="shared" si="110"/>
        <v>0</v>
      </c>
      <c r="F775" s="2">
        <f t="shared" si="107"/>
        <v>3.0937637848537178E-2</v>
      </c>
      <c r="G775" s="2">
        <f t="shared" si="107"/>
        <v>1.550778872603477E-2</v>
      </c>
      <c r="H775" s="2">
        <f t="shared" si="103"/>
        <v>1.9949741639566243</v>
      </c>
      <c r="I775" s="2">
        <f t="shared" si="104"/>
        <v>66.610730335018587</v>
      </c>
    </row>
    <row r="776" spans="1:9" ht="13.5" x14ac:dyDescent="0.25">
      <c r="A776" s="3">
        <f>TITRES_STAT!B779</f>
        <v>43437</v>
      </c>
      <c r="B776" s="5">
        <f>TITRES_STAT!D779</f>
        <v>2.8651</v>
      </c>
      <c r="C776" s="2">
        <f t="shared" si="108"/>
        <v>-4.8300000000000232E-2</v>
      </c>
      <c r="D776" s="2">
        <f t="shared" si="109"/>
        <v>0</v>
      </c>
      <c r="E776" s="2">
        <f t="shared" si="110"/>
        <v>4.8300000000000232E-2</v>
      </c>
      <c r="F776" s="2">
        <f t="shared" si="107"/>
        <v>2.8727806573641664E-2</v>
      </c>
      <c r="G776" s="2">
        <f t="shared" si="107"/>
        <v>1.7850089531318017E-2</v>
      </c>
      <c r="H776" s="2">
        <f t="shared" si="103"/>
        <v>1.6093928561668371</v>
      </c>
      <c r="I776" s="2">
        <f t="shared" si="104"/>
        <v>61.676908954637575</v>
      </c>
    </row>
    <row r="777" spans="1:9" ht="13.5" x14ac:dyDescent="0.25">
      <c r="A777" s="3">
        <f>TITRES_STAT!B780</f>
        <v>43438</v>
      </c>
      <c r="B777" s="5">
        <f>TITRES_STAT!D780</f>
        <v>2.7766000000000002</v>
      </c>
      <c r="C777" s="2">
        <f t="shared" si="108"/>
        <v>-8.8499999999999801E-2</v>
      </c>
      <c r="D777" s="2">
        <f t="shared" si="109"/>
        <v>0</v>
      </c>
      <c r="E777" s="2">
        <f t="shared" si="110"/>
        <v>8.8499999999999801E-2</v>
      </c>
      <c r="F777" s="2">
        <f t="shared" si="107"/>
        <v>2.6675820389810118E-2</v>
      </c>
      <c r="G777" s="2">
        <f t="shared" si="107"/>
        <v>2.2896511707652428E-2</v>
      </c>
      <c r="H777" s="2">
        <f t="shared" si="103"/>
        <v>1.1650604568247214</v>
      </c>
      <c r="I777" s="2">
        <f t="shared" si="104"/>
        <v>53.811913341828784</v>
      </c>
    </row>
    <row r="778" spans="1:9" ht="13.5" x14ac:dyDescent="0.25">
      <c r="A778" s="3">
        <f>TITRES_STAT!B781</f>
        <v>43439</v>
      </c>
      <c r="B778" s="5">
        <f>TITRES_STAT!D781</f>
        <v>2.8168000000000002</v>
      </c>
      <c r="C778" s="2">
        <f t="shared" si="108"/>
        <v>4.0200000000000014E-2</v>
      </c>
      <c r="D778" s="2">
        <f t="shared" si="109"/>
        <v>4.0200000000000014E-2</v>
      </c>
      <c r="E778" s="2">
        <f t="shared" si="110"/>
        <v>0</v>
      </c>
      <c r="F778" s="2">
        <f t="shared" si="107"/>
        <v>2.7641833219109395E-2</v>
      </c>
      <c r="G778" s="2">
        <f t="shared" si="107"/>
        <v>2.1261046585677255E-2</v>
      </c>
      <c r="H778" s="2">
        <f t="shared" si="103"/>
        <v>1.3001162999064508</v>
      </c>
      <c r="I778" s="2">
        <f t="shared" si="104"/>
        <v>56.523937505217823</v>
      </c>
    </row>
    <row r="779" spans="1:9" ht="13.5" x14ac:dyDescent="0.25">
      <c r="A779" s="3">
        <f>TITRES_STAT!B782</f>
        <v>43440</v>
      </c>
      <c r="B779" s="5">
        <f>TITRES_STAT!D782</f>
        <v>2.8168000000000002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2.5667416560601581E-2</v>
      </c>
      <c r="G779" s="2">
        <f t="shared" si="107"/>
        <v>1.9742400400986022E-2</v>
      </c>
      <c r="H779" s="2">
        <f t="shared" si="103"/>
        <v>1.3001162999064511</v>
      </c>
      <c r="I779" s="2">
        <f t="shared" si="104"/>
        <v>56.523937505217823</v>
      </c>
    </row>
    <row r="780" spans="1:9" ht="13.5" x14ac:dyDescent="0.25">
      <c r="A780" s="3">
        <f>TITRES_STAT!B783</f>
        <v>43441</v>
      </c>
      <c r="B780" s="5">
        <f>TITRES_STAT!D783</f>
        <v>2.8007</v>
      </c>
      <c r="C780" s="2">
        <f t="shared" si="108"/>
        <v>-1.6100000000000225E-2</v>
      </c>
      <c r="D780" s="2">
        <f t="shared" si="109"/>
        <v>0</v>
      </c>
      <c r="E780" s="2">
        <f t="shared" si="110"/>
        <v>1.6100000000000225E-2</v>
      </c>
      <c r="F780" s="2">
        <f t="shared" si="107"/>
        <v>2.3834029663415753E-2</v>
      </c>
      <c r="G780" s="2">
        <f t="shared" si="107"/>
        <v>1.9482228943772752E-2</v>
      </c>
      <c r="H780" s="2">
        <f t="shared" si="103"/>
        <v>1.2233728354287716</v>
      </c>
      <c r="I780" s="2">
        <f t="shared" si="104"/>
        <v>55.023287859539195</v>
      </c>
    </row>
    <row r="781" spans="1:9" ht="13.5" x14ac:dyDescent="0.25">
      <c r="A781" s="3">
        <f>TITRES_STAT!B784</f>
        <v>43444</v>
      </c>
      <c r="B781" s="5">
        <f>TITRES_STAT!D784</f>
        <v>2.7202999999999999</v>
      </c>
      <c r="C781" s="2">
        <f t="shared" si="108"/>
        <v>-8.0400000000000027E-2</v>
      </c>
      <c r="D781" s="2">
        <f t="shared" si="109"/>
        <v>0</v>
      </c>
      <c r="E781" s="2">
        <f t="shared" si="110"/>
        <v>8.0400000000000027E-2</v>
      </c>
      <c r="F781" s="2">
        <f t="shared" ref="F781:G796" si="111">((F780*13)+D781)/14</f>
        <v>2.2131598973171771E-2</v>
      </c>
      <c r="G781" s="2">
        <f t="shared" si="111"/>
        <v>2.3833498304931842E-2</v>
      </c>
      <c r="H781" s="2">
        <f t="shared" si="103"/>
        <v>0.92859213070672475</v>
      </c>
      <c r="I781" s="2">
        <f t="shared" si="104"/>
        <v>48.148704742793171</v>
      </c>
    </row>
    <row r="782" spans="1:9" ht="13.5" x14ac:dyDescent="0.25">
      <c r="A782" s="3">
        <f>TITRES_STAT!B785</f>
        <v>43445</v>
      </c>
      <c r="B782" s="5">
        <f>TITRES_STAT!D785</f>
        <v>2.8812000000000002</v>
      </c>
      <c r="C782" s="2">
        <f t="shared" si="108"/>
        <v>0.16090000000000027</v>
      </c>
      <c r="D782" s="2">
        <f t="shared" si="109"/>
        <v>0.16090000000000027</v>
      </c>
      <c r="E782" s="2">
        <f t="shared" si="110"/>
        <v>0</v>
      </c>
      <c r="F782" s="2">
        <f t="shared" si="111"/>
        <v>3.2043627617945235E-2</v>
      </c>
      <c r="G782" s="2">
        <f t="shared" si="111"/>
        <v>2.2131105568865279E-2</v>
      </c>
      <c r="H782" s="2">
        <f t="shared" si="103"/>
        <v>1.4478999938902826</v>
      </c>
      <c r="I782" s="2">
        <f t="shared" si="104"/>
        <v>59.148657931455467</v>
      </c>
    </row>
    <row r="783" spans="1:9" ht="13.5" x14ac:dyDescent="0.25">
      <c r="A783" s="3">
        <f>TITRES_STAT!B786</f>
        <v>43446</v>
      </c>
      <c r="B783" s="5">
        <f>TITRES_STAT!D786</f>
        <v>3.0501999999999998</v>
      </c>
      <c r="C783" s="2">
        <f t="shared" si="108"/>
        <v>0.16899999999999959</v>
      </c>
      <c r="D783" s="2">
        <f t="shared" si="109"/>
        <v>0.16899999999999959</v>
      </c>
      <c r="E783" s="2">
        <f t="shared" si="110"/>
        <v>0</v>
      </c>
      <c r="F783" s="2">
        <f t="shared" si="111"/>
        <v>4.1826225645234826E-2</v>
      </c>
      <c r="G783" s="2">
        <f t="shared" si="111"/>
        <v>2.0550312313946332E-2</v>
      </c>
      <c r="H783" s="2">
        <f t="shared" si="103"/>
        <v>2.0353085153284867</v>
      </c>
      <c r="I783" s="2">
        <f t="shared" si="104"/>
        <v>67.05441984068699</v>
      </c>
    </row>
    <row r="784" spans="1:9" ht="13.5" x14ac:dyDescent="0.25">
      <c r="A784" s="3">
        <f>TITRES_STAT!B787</f>
        <v>43447</v>
      </c>
      <c r="B784" s="5">
        <f>TITRES_STAT!D787</f>
        <v>3.2353000000000001</v>
      </c>
      <c r="C784" s="2">
        <f t="shared" si="108"/>
        <v>0.18510000000000026</v>
      </c>
      <c r="D784" s="2">
        <f t="shared" si="109"/>
        <v>0.18510000000000026</v>
      </c>
      <c r="E784" s="2">
        <f t="shared" si="110"/>
        <v>0</v>
      </c>
      <c r="F784" s="2">
        <f t="shared" si="111"/>
        <v>5.2060066670575215E-2</v>
      </c>
      <c r="G784" s="2">
        <f t="shared" si="111"/>
        <v>1.9082432862950166E-2</v>
      </c>
      <c r="H784" s="2">
        <f t="shared" si="103"/>
        <v>2.728167160050821</v>
      </c>
      <c r="I784" s="2">
        <f t="shared" si="104"/>
        <v>73.177168376045444</v>
      </c>
    </row>
    <row r="785" spans="1:9" ht="13.5" x14ac:dyDescent="0.25">
      <c r="A785" s="3">
        <f>TITRES_STAT!B788</f>
        <v>43448</v>
      </c>
      <c r="B785" s="5">
        <f>TITRES_STAT!D788</f>
        <v>3.4285000000000001</v>
      </c>
      <c r="C785" s="2">
        <f t="shared" si="108"/>
        <v>0.19320000000000004</v>
      </c>
      <c r="D785" s="2">
        <f t="shared" si="109"/>
        <v>0.19320000000000004</v>
      </c>
      <c r="E785" s="2">
        <f t="shared" si="110"/>
        <v>0</v>
      </c>
      <c r="F785" s="2">
        <f t="shared" si="111"/>
        <v>6.2141490479819851E-2</v>
      </c>
      <c r="G785" s="2">
        <f t="shared" si="111"/>
        <v>1.771940194416801E-2</v>
      </c>
      <c r="H785" s="2">
        <f t="shared" ref="H785:H848" si="112">F785/G785</f>
        <v>3.506974483429024</v>
      </c>
      <c r="I785" s="2">
        <f t="shared" ref="I785:I848" si="113">IF(G785=0,100,100-(100/(1+H785)))</f>
        <v>77.812166372879631</v>
      </c>
    </row>
    <row r="786" spans="1:9" ht="13.5" x14ac:dyDescent="0.25">
      <c r="A786" s="3">
        <f>TITRES_STAT!B789</f>
        <v>43451</v>
      </c>
      <c r="B786" s="5">
        <f>TITRES_STAT!D789</f>
        <v>3.5893999999999999</v>
      </c>
      <c r="C786" s="2">
        <f t="shared" si="108"/>
        <v>0.16089999999999982</v>
      </c>
      <c r="D786" s="2">
        <f t="shared" si="109"/>
        <v>0.16089999999999982</v>
      </c>
      <c r="E786" s="2">
        <f t="shared" si="110"/>
        <v>0</v>
      </c>
      <c r="F786" s="2">
        <f t="shared" si="111"/>
        <v>6.9195669731261275E-2</v>
      </c>
      <c r="G786" s="2">
        <f t="shared" si="111"/>
        <v>1.6453730376727437E-2</v>
      </c>
      <c r="H786" s="2">
        <f t="shared" si="112"/>
        <v>4.2054700148200643</v>
      </c>
      <c r="I786" s="2">
        <f t="shared" si="113"/>
        <v>80.789438856568523</v>
      </c>
    </row>
    <row r="787" spans="1:9" ht="13.5" x14ac:dyDescent="0.25">
      <c r="A787" s="3">
        <f>TITRES_STAT!B790</f>
        <v>43452</v>
      </c>
      <c r="B787" s="5">
        <f>TITRES_STAT!D790</f>
        <v>3.7665000000000002</v>
      </c>
      <c r="C787" s="2">
        <f t="shared" si="108"/>
        <v>0.17710000000000026</v>
      </c>
      <c r="D787" s="2">
        <f t="shared" si="109"/>
        <v>0.17710000000000026</v>
      </c>
      <c r="E787" s="2">
        <f t="shared" si="110"/>
        <v>0</v>
      </c>
      <c r="F787" s="2">
        <f t="shared" si="111"/>
        <v>7.6903121893314053E-2</v>
      </c>
      <c r="G787" s="2">
        <f t="shared" si="111"/>
        <v>1.5278463921246906E-2</v>
      </c>
      <c r="H787" s="2">
        <f t="shared" si="112"/>
        <v>5.0334328300091205</v>
      </c>
      <c r="I787" s="2">
        <f t="shared" si="113"/>
        <v>83.425687694305722</v>
      </c>
    </row>
    <row r="788" spans="1:9" ht="13.5" x14ac:dyDescent="0.25">
      <c r="A788" s="3">
        <f>TITRES_STAT!B791</f>
        <v>43453</v>
      </c>
      <c r="B788" s="5">
        <f>TITRES_STAT!D791</f>
        <v>3.9355000000000002</v>
      </c>
      <c r="C788" s="2">
        <f t="shared" si="108"/>
        <v>0.16900000000000004</v>
      </c>
      <c r="D788" s="2">
        <f t="shared" si="109"/>
        <v>0.16900000000000004</v>
      </c>
      <c r="E788" s="2">
        <f t="shared" si="110"/>
        <v>0</v>
      </c>
      <c r="F788" s="2">
        <f t="shared" si="111"/>
        <v>8.3481470329505911E-2</v>
      </c>
      <c r="G788" s="2">
        <f t="shared" si="111"/>
        <v>1.4187145069729271E-2</v>
      </c>
      <c r="H788" s="2">
        <f t="shared" si="112"/>
        <v>5.8843037072785052</v>
      </c>
      <c r="I788" s="2">
        <f t="shared" si="113"/>
        <v>85.474202729569598</v>
      </c>
    </row>
    <row r="789" spans="1:9" ht="13.5" x14ac:dyDescent="0.25">
      <c r="A789" s="3">
        <f>TITRES_STAT!B792</f>
        <v>43454</v>
      </c>
      <c r="B789" s="5">
        <f>TITRES_STAT!D792</f>
        <v>4.1205999999999996</v>
      </c>
      <c r="C789" s="2">
        <f t="shared" si="108"/>
        <v>0.18509999999999938</v>
      </c>
      <c r="D789" s="2">
        <f t="shared" si="109"/>
        <v>0.18509999999999938</v>
      </c>
      <c r="E789" s="2">
        <f t="shared" si="110"/>
        <v>0</v>
      </c>
      <c r="F789" s="2">
        <f t="shared" si="111"/>
        <v>9.0739936734541157E-2</v>
      </c>
      <c r="G789" s="2">
        <f t="shared" si="111"/>
        <v>1.3173777564748608E-2</v>
      </c>
      <c r="H789" s="2">
        <f t="shared" si="112"/>
        <v>6.8879208175906923</v>
      </c>
      <c r="I789" s="2">
        <f t="shared" si="113"/>
        <v>87.322387950828301</v>
      </c>
    </row>
    <row r="790" spans="1:9" ht="13.5" x14ac:dyDescent="0.25">
      <c r="A790" s="3">
        <f>TITRES_STAT!B793</f>
        <v>43455</v>
      </c>
      <c r="B790" s="5">
        <f>TITRES_STAT!D793</f>
        <v>4.2091000000000003</v>
      </c>
      <c r="C790" s="2">
        <f t="shared" si="108"/>
        <v>8.8500000000000689E-2</v>
      </c>
      <c r="D790" s="2">
        <f t="shared" si="109"/>
        <v>8.8500000000000689E-2</v>
      </c>
      <c r="E790" s="2">
        <f t="shared" si="110"/>
        <v>0</v>
      </c>
      <c r="F790" s="2">
        <f t="shared" si="111"/>
        <v>9.0579941253502549E-2</v>
      </c>
      <c r="G790" s="2">
        <f t="shared" si="111"/>
        <v>1.2232793452980851E-2</v>
      </c>
      <c r="H790" s="2">
        <f t="shared" si="112"/>
        <v>7.4046816535948539</v>
      </c>
      <c r="I790" s="2">
        <f t="shared" si="113"/>
        <v>88.101869395942202</v>
      </c>
    </row>
    <row r="791" spans="1:9" ht="13.5" x14ac:dyDescent="0.25">
      <c r="A791" s="3">
        <f>TITRES_STAT!B794</f>
        <v>43458</v>
      </c>
      <c r="B791" s="5">
        <f>TITRES_STAT!D794</f>
        <v>4.3460000000000001</v>
      </c>
      <c r="C791" s="2">
        <f t="shared" si="108"/>
        <v>0.1368999999999998</v>
      </c>
      <c r="D791" s="2">
        <f t="shared" si="109"/>
        <v>0.1368999999999998</v>
      </c>
      <c r="E791" s="2">
        <f t="shared" si="110"/>
        <v>0</v>
      </c>
      <c r="F791" s="2">
        <f t="shared" si="111"/>
        <v>9.3888516878252365E-2</v>
      </c>
      <c r="G791" s="2">
        <f t="shared" si="111"/>
        <v>1.1359022492053648E-2</v>
      </c>
      <c r="H791" s="2">
        <f t="shared" si="112"/>
        <v>8.2655454678369811</v>
      </c>
      <c r="I791" s="2">
        <f t="shared" si="113"/>
        <v>89.207327259131702</v>
      </c>
    </row>
    <row r="792" spans="1:9" ht="13.5" x14ac:dyDescent="0.25">
      <c r="A792" s="3">
        <f>TITRES_STAT!B795</f>
        <v>43459</v>
      </c>
      <c r="B792" s="5">
        <f>TITRES_STAT!D795</f>
        <v>4.1125999999999996</v>
      </c>
      <c r="C792" s="2">
        <f t="shared" si="108"/>
        <v>-0.2334000000000005</v>
      </c>
      <c r="D792" s="2">
        <f t="shared" si="109"/>
        <v>0</v>
      </c>
      <c r="E792" s="2">
        <f t="shared" si="110"/>
        <v>0.2334000000000005</v>
      </c>
      <c r="F792" s="2">
        <f t="shared" si="111"/>
        <v>8.7182194244091474E-2</v>
      </c>
      <c r="G792" s="2">
        <f t="shared" si="111"/>
        <v>2.7219092314049849E-2</v>
      </c>
      <c r="H792" s="2">
        <f t="shared" si="112"/>
        <v>3.2029794835990946</v>
      </c>
      <c r="I792" s="2">
        <f t="shared" si="113"/>
        <v>76.207354713431045</v>
      </c>
    </row>
    <row r="793" spans="1:9" ht="13.5" x14ac:dyDescent="0.25">
      <c r="A793" s="3">
        <f>TITRES_STAT!B796</f>
        <v>43460</v>
      </c>
      <c r="B793" s="5">
        <f>TITRES_STAT!D796</f>
        <v>4.3540000000000001</v>
      </c>
      <c r="C793" s="2">
        <f t="shared" si="108"/>
        <v>0.2414000000000005</v>
      </c>
      <c r="D793" s="2">
        <f t="shared" si="109"/>
        <v>0.2414000000000005</v>
      </c>
      <c r="E793" s="2">
        <f t="shared" si="110"/>
        <v>0</v>
      </c>
      <c r="F793" s="2">
        <f t="shared" si="111"/>
        <v>9.8197751798084973E-2</v>
      </c>
      <c r="G793" s="2">
        <f t="shared" si="111"/>
        <v>2.527487143447486E-2</v>
      </c>
      <c r="H793" s="2">
        <f t="shared" si="112"/>
        <v>3.8851929297706929</v>
      </c>
      <c r="I793" s="2">
        <f t="shared" si="113"/>
        <v>79.529979381040761</v>
      </c>
    </row>
    <row r="794" spans="1:9" ht="13.5" x14ac:dyDescent="0.25">
      <c r="A794" s="3">
        <f>TITRES_STAT!B797</f>
        <v>43461</v>
      </c>
      <c r="B794" s="5">
        <f>TITRES_STAT!D797</f>
        <v>4.6116000000000001</v>
      </c>
      <c r="C794" s="2">
        <f t="shared" si="108"/>
        <v>0.25760000000000005</v>
      </c>
      <c r="D794" s="2">
        <f t="shared" si="109"/>
        <v>0.25760000000000005</v>
      </c>
      <c r="E794" s="2">
        <f t="shared" si="110"/>
        <v>0</v>
      </c>
      <c r="F794" s="2">
        <f t="shared" si="111"/>
        <v>0.10958362666965034</v>
      </c>
      <c r="G794" s="2">
        <f t="shared" si="111"/>
        <v>2.3469523474869514E-2</v>
      </c>
      <c r="H794" s="2">
        <f t="shared" si="112"/>
        <v>4.6691883960485736</v>
      </c>
      <c r="I794" s="2">
        <f t="shared" si="113"/>
        <v>82.360790819775886</v>
      </c>
    </row>
    <row r="795" spans="1:9" ht="13.5" x14ac:dyDescent="0.25">
      <c r="A795" s="3">
        <f>TITRES_STAT!B798</f>
        <v>43462</v>
      </c>
      <c r="B795" s="5">
        <f>TITRES_STAT!D798</f>
        <v>4.6276000000000002</v>
      </c>
      <c r="C795" s="2">
        <f t="shared" si="108"/>
        <v>1.6000000000000014E-2</v>
      </c>
      <c r="D795" s="2">
        <f t="shared" si="109"/>
        <v>1.6000000000000014E-2</v>
      </c>
      <c r="E795" s="2">
        <f t="shared" si="110"/>
        <v>0</v>
      </c>
      <c r="F795" s="2">
        <f t="shared" si="111"/>
        <v>0.10289908190753247</v>
      </c>
      <c r="G795" s="2">
        <f t="shared" si="111"/>
        <v>2.1793128940950264E-2</v>
      </c>
      <c r="H795" s="2">
        <f t="shared" si="112"/>
        <v>4.7216295643614759</v>
      </c>
      <c r="I795" s="2">
        <f t="shared" si="113"/>
        <v>82.522461673703305</v>
      </c>
    </row>
    <row r="796" spans="1:9" ht="13.5" x14ac:dyDescent="0.25">
      <c r="A796" s="3">
        <f>TITRES_STAT!B799</f>
        <v>43465</v>
      </c>
      <c r="B796" s="5">
        <f>TITRES_STAT!D799</f>
        <v>4.6196000000000002</v>
      </c>
      <c r="C796" s="2">
        <f t="shared" si="108"/>
        <v>-8.0000000000000071E-3</v>
      </c>
      <c r="D796" s="2">
        <f t="shared" si="109"/>
        <v>0</v>
      </c>
      <c r="E796" s="2">
        <f t="shared" si="110"/>
        <v>8.0000000000000071E-3</v>
      </c>
      <c r="F796" s="2">
        <f t="shared" si="111"/>
        <v>9.5549147485565866E-2</v>
      </c>
      <c r="G796" s="2">
        <f t="shared" si="111"/>
        <v>2.0807905445168105E-2</v>
      </c>
      <c r="H796" s="2">
        <f t="shared" si="112"/>
        <v>4.591963748458582</v>
      </c>
      <c r="I796" s="2">
        <f t="shared" si="113"/>
        <v>82.117194513722509</v>
      </c>
    </row>
    <row r="797" spans="1:9" ht="13.5" x14ac:dyDescent="0.25">
      <c r="A797" s="3">
        <f>TITRES_STAT!B800</f>
        <v>43467</v>
      </c>
      <c r="B797" s="5">
        <f>TITRES_STAT!D800</f>
        <v>4.6840000000000002</v>
      </c>
      <c r="C797" s="2">
        <f t="shared" si="108"/>
        <v>6.4400000000000013E-2</v>
      </c>
      <c r="D797" s="2">
        <f t="shared" si="109"/>
        <v>6.4400000000000013E-2</v>
      </c>
      <c r="E797" s="2">
        <f t="shared" si="110"/>
        <v>0</v>
      </c>
      <c r="F797" s="2">
        <f t="shared" ref="F797:G812" si="114">((F796*13)+D797)/14</f>
        <v>9.3324208379454016E-2</v>
      </c>
      <c r="G797" s="2">
        <f t="shared" si="114"/>
        <v>1.9321626484798956E-2</v>
      </c>
      <c r="H797" s="2">
        <f t="shared" si="112"/>
        <v>4.8300389438164357</v>
      </c>
      <c r="I797" s="2">
        <f t="shared" si="113"/>
        <v>82.847455915184952</v>
      </c>
    </row>
    <row r="798" spans="1:9" ht="13.5" x14ac:dyDescent="0.25">
      <c r="A798" s="3">
        <f>TITRES_STAT!B801</f>
        <v>43468</v>
      </c>
      <c r="B798" s="5">
        <f>TITRES_STAT!D801</f>
        <v>4.6276000000000002</v>
      </c>
      <c r="C798" s="2">
        <f t="shared" si="108"/>
        <v>-5.6400000000000006E-2</v>
      </c>
      <c r="D798" s="2">
        <f t="shared" si="109"/>
        <v>0</v>
      </c>
      <c r="E798" s="2">
        <f t="shared" si="110"/>
        <v>5.6400000000000006E-2</v>
      </c>
      <c r="F798" s="2">
        <f t="shared" si="114"/>
        <v>8.66581934952073E-2</v>
      </c>
      <c r="G798" s="2">
        <f t="shared" si="114"/>
        <v>2.1970081735884744E-2</v>
      </c>
      <c r="H798" s="2">
        <f t="shared" si="112"/>
        <v>3.9443728310607278</v>
      </c>
      <c r="I798" s="2">
        <f t="shared" si="113"/>
        <v>79.774987967776937</v>
      </c>
    </row>
    <row r="799" spans="1:9" ht="13.5" x14ac:dyDescent="0.25">
      <c r="A799" s="3">
        <f>TITRES_STAT!B802</f>
        <v>43469</v>
      </c>
      <c r="B799" s="5">
        <f>TITRES_STAT!D802</f>
        <v>4.4908000000000001</v>
      </c>
      <c r="C799" s="2">
        <f t="shared" si="108"/>
        <v>-0.13680000000000003</v>
      </c>
      <c r="D799" s="2">
        <f t="shared" si="109"/>
        <v>0</v>
      </c>
      <c r="E799" s="2">
        <f t="shared" si="110"/>
        <v>0.13680000000000003</v>
      </c>
      <c r="F799" s="2">
        <f t="shared" si="114"/>
        <v>8.0468322531263917E-2</v>
      </c>
      <c r="G799" s="2">
        <f t="shared" si="114"/>
        <v>3.0172218754750124E-2</v>
      </c>
      <c r="H799" s="2">
        <f t="shared" si="112"/>
        <v>2.6669673577981565</v>
      </c>
      <c r="I799" s="2">
        <f t="shared" si="113"/>
        <v>72.729509089482235</v>
      </c>
    </row>
    <row r="800" spans="1:9" ht="13.5" x14ac:dyDescent="0.25">
      <c r="A800" s="3">
        <f>TITRES_STAT!B803</f>
        <v>43472</v>
      </c>
      <c r="B800" s="5">
        <f>TITRES_STAT!D803</f>
        <v>4.7484000000000002</v>
      </c>
      <c r="C800" s="2">
        <f t="shared" si="108"/>
        <v>0.25760000000000005</v>
      </c>
      <c r="D800" s="2">
        <f t="shared" si="109"/>
        <v>0.25760000000000005</v>
      </c>
      <c r="E800" s="2">
        <f t="shared" si="110"/>
        <v>0</v>
      </c>
      <c r="F800" s="2">
        <f t="shared" si="114"/>
        <v>9.3120585207602219E-2</v>
      </c>
      <c r="G800" s="2">
        <f t="shared" si="114"/>
        <v>2.8017060272267972E-2</v>
      </c>
      <c r="H800" s="2">
        <f t="shared" si="112"/>
        <v>3.3237100646057232</v>
      </c>
      <c r="I800" s="2">
        <f t="shared" si="113"/>
        <v>76.871714683505502</v>
      </c>
    </row>
    <row r="801" spans="1:9" ht="13.5" x14ac:dyDescent="0.25">
      <c r="A801" s="3">
        <f>TITRES_STAT!B804</f>
        <v>43473</v>
      </c>
      <c r="B801" s="5">
        <f>TITRES_STAT!D804</f>
        <v>4.6759000000000004</v>
      </c>
      <c r="C801" s="2">
        <f t="shared" si="108"/>
        <v>-7.2499999999999787E-2</v>
      </c>
      <c r="D801" s="2">
        <f t="shared" si="109"/>
        <v>0</v>
      </c>
      <c r="E801" s="2">
        <f t="shared" si="110"/>
        <v>7.2499999999999787E-2</v>
      </c>
      <c r="F801" s="2">
        <f t="shared" si="114"/>
        <v>8.646911483563062E-2</v>
      </c>
      <c r="G801" s="2">
        <f t="shared" si="114"/>
        <v>3.1194413109963102E-2</v>
      </c>
      <c r="H801" s="2">
        <f t="shared" si="112"/>
        <v>2.771942351690325</v>
      </c>
      <c r="I801" s="2">
        <f t="shared" si="113"/>
        <v>73.488460141712693</v>
      </c>
    </row>
    <row r="802" spans="1:9" ht="13.5" x14ac:dyDescent="0.25">
      <c r="A802" s="3">
        <f>TITRES_STAT!B805</f>
        <v>43474</v>
      </c>
      <c r="B802" s="5">
        <f>TITRES_STAT!D805</f>
        <v>4.7081</v>
      </c>
      <c r="C802" s="2">
        <f t="shared" si="108"/>
        <v>3.2199999999999562E-2</v>
      </c>
      <c r="D802" s="2">
        <f t="shared" si="109"/>
        <v>3.2199999999999562E-2</v>
      </c>
      <c r="E802" s="2">
        <f t="shared" si="110"/>
        <v>0</v>
      </c>
      <c r="F802" s="2">
        <f t="shared" si="114"/>
        <v>8.2592749490228407E-2</v>
      </c>
      <c r="G802" s="2">
        <f t="shared" si="114"/>
        <v>2.8966240744965736E-2</v>
      </c>
      <c r="H802" s="2">
        <f t="shared" si="112"/>
        <v>2.8513451302645421</v>
      </c>
      <c r="I802" s="2">
        <f t="shared" si="113"/>
        <v>74.035045778114622</v>
      </c>
    </row>
    <row r="803" spans="1:9" ht="13.5" x14ac:dyDescent="0.25">
      <c r="A803" s="3">
        <f>TITRES_STAT!B806</f>
        <v>43475</v>
      </c>
      <c r="B803" s="5">
        <f>TITRES_STAT!D806</f>
        <v>4.8288000000000002</v>
      </c>
      <c r="C803" s="2">
        <f t="shared" si="108"/>
        <v>0.12070000000000025</v>
      </c>
      <c r="D803" s="2">
        <f t="shared" si="109"/>
        <v>0.12070000000000025</v>
      </c>
      <c r="E803" s="2">
        <f t="shared" si="110"/>
        <v>0</v>
      </c>
      <c r="F803" s="2">
        <f t="shared" si="114"/>
        <v>8.5314695955212114E-2</v>
      </c>
      <c r="G803" s="2">
        <f t="shared" si="114"/>
        <v>2.6897223548896756E-2</v>
      </c>
      <c r="H803" s="2">
        <f t="shared" si="112"/>
        <v>3.1718774170173214</v>
      </c>
      <c r="I803" s="2">
        <f t="shared" si="113"/>
        <v>76.029976434088312</v>
      </c>
    </row>
    <row r="804" spans="1:9" ht="13.5" x14ac:dyDescent="0.25">
      <c r="A804" s="3">
        <f>TITRES_STAT!B807</f>
        <v>43476</v>
      </c>
      <c r="B804" s="5">
        <f>TITRES_STAT!D807</f>
        <v>5.0702999999999996</v>
      </c>
      <c r="C804" s="2">
        <f t="shared" si="108"/>
        <v>0.24149999999999938</v>
      </c>
      <c r="D804" s="2">
        <f t="shared" si="109"/>
        <v>0.24149999999999938</v>
      </c>
      <c r="E804" s="2">
        <f t="shared" si="110"/>
        <v>0</v>
      </c>
      <c r="F804" s="2">
        <f t="shared" si="114"/>
        <v>9.6470789101268356E-2</v>
      </c>
      <c r="G804" s="2">
        <f t="shared" si="114"/>
        <v>2.497599329540413E-2</v>
      </c>
      <c r="H804" s="2">
        <f t="shared" si="112"/>
        <v>3.8625406389350725</v>
      </c>
      <c r="I804" s="2">
        <f t="shared" si="113"/>
        <v>79.434619178442361</v>
      </c>
    </row>
    <row r="805" spans="1:9" ht="13.5" x14ac:dyDescent="0.25">
      <c r="A805" s="3">
        <f>TITRES_STAT!B808</f>
        <v>43480</v>
      </c>
      <c r="B805" s="5">
        <f>TITRES_STAT!D808</f>
        <v>5.3197999999999999</v>
      </c>
      <c r="C805" s="2">
        <f t="shared" si="108"/>
        <v>0.24950000000000028</v>
      </c>
      <c r="D805" s="2">
        <f t="shared" si="109"/>
        <v>0.24950000000000028</v>
      </c>
      <c r="E805" s="2">
        <f t="shared" si="110"/>
        <v>0</v>
      </c>
      <c r="F805" s="2">
        <f t="shared" si="114"/>
        <v>0.10740144702260634</v>
      </c>
      <c r="G805" s="2">
        <f t="shared" si="114"/>
        <v>2.3191993774303834E-2</v>
      </c>
      <c r="H805" s="2">
        <f t="shared" si="112"/>
        <v>4.6309708457064414</v>
      </c>
      <c r="I805" s="2">
        <f t="shared" si="113"/>
        <v>82.241073033391928</v>
      </c>
    </row>
    <row r="806" spans="1:9" ht="13.5" x14ac:dyDescent="0.25">
      <c r="A806" s="3">
        <f>TITRES_STAT!B809</f>
        <v>43481</v>
      </c>
      <c r="B806" s="5">
        <f>TITRES_STAT!D809</f>
        <v>5.3117000000000001</v>
      </c>
      <c r="C806" s="2">
        <f t="shared" si="108"/>
        <v>-8.099999999999774E-3</v>
      </c>
      <c r="D806" s="2">
        <f t="shared" si="109"/>
        <v>0</v>
      </c>
      <c r="E806" s="2">
        <f t="shared" si="110"/>
        <v>8.099999999999774E-3</v>
      </c>
      <c r="F806" s="2">
        <f t="shared" si="114"/>
        <v>9.9729915092420171E-2</v>
      </c>
      <c r="G806" s="2">
        <f t="shared" si="114"/>
        <v>2.2113994218996402E-2</v>
      </c>
      <c r="H806" s="2">
        <f t="shared" si="112"/>
        <v>4.5098101276860243</v>
      </c>
      <c r="I806" s="2">
        <f t="shared" si="113"/>
        <v>81.85055425095068</v>
      </c>
    </row>
    <row r="807" spans="1:9" ht="13.5" x14ac:dyDescent="0.25">
      <c r="A807" s="3">
        <f>TITRES_STAT!B810</f>
        <v>43482</v>
      </c>
      <c r="B807" s="5">
        <f>TITRES_STAT!D810</f>
        <v>5.3921999999999999</v>
      </c>
      <c r="C807" s="2">
        <f t="shared" si="108"/>
        <v>8.0499999999999794E-2</v>
      </c>
      <c r="D807" s="2">
        <f t="shared" si="109"/>
        <v>8.0499999999999794E-2</v>
      </c>
      <c r="E807" s="2">
        <f t="shared" si="110"/>
        <v>0</v>
      </c>
      <c r="F807" s="2">
        <f t="shared" si="114"/>
        <v>9.8356349728675865E-2</v>
      </c>
      <c r="G807" s="2">
        <f t="shared" si="114"/>
        <v>2.0534423203353802E-2</v>
      </c>
      <c r="H807" s="2">
        <f t="shared" si="112"/>
        <v>4.7898277324201501</v>
      </c>
      <c r="I807" s="2">
        <f t="shared" si="113"/>
        <v>82.728328955272744</v>
      </c>
    </row>
    <row r="808" spans="1:9" ht="13.5" x14ac:dyDescent="0.25">
      <c r="A808" s="3">
        <f>TITRES_STAT!B811</f>
        <v>43483</v>
      </c>
      <c r="B808" s="5">
        <f>TITRES_STAT!D811</f>
        <v>5.4405000000000001</v>
      </c>
      <c r="C808" s="2">
        <f t="shared" si="108"/>
        <v>4.8300000000000232E-2</v>
      </c>
      <c r="D808" s="2">
        <f t="shared" si="109"/>
        <v>4.8300000000000232E-2</v>
      </c>
      <c r="E808" s="2">
        <f t="shared" si="110"/>
        <v>0</v>
      </c>
      <c r="F808" s="2">
        <f t="shared" si="114"/>
        <v>9.4780896176627619E-2</v>
      </c>
      <c r="G808" s="2">
        <f t="shared" si="114"/>
        <v>1.906767868882853E-2</v>
      </c>
      <c r="H808" s="2">
        <f t="shared" si="112"/>
        <v>4.9707621847098951</v>
      </c>
      <c r="I808" s="2">
        <f t="shared" si="113"/>
        <v>83.251719477944874</v>
      </c>
    </row>
    <row r="809" spans="1:9" ht="13.5" x14ac:dyDescent="0.25">
      <c r="A809" s="3">
        <f>TITRES_STAT!B812</f>
        <v>43486</v>
      </c>
      <c r="B809" s="5">
        <f>TITRES_STAT!D812</f>
        <v>5.3921999999999999</v>
      </c>
      <c r="C809" s="2">
        <f t="shared" si="108"/>
        <v>-4.8300000000000232E-2</v>
      </c>
      <c r="D809" s="2">
        <f t="shared" si="109"/>
        <v>0</v>
      </c>
      <c r="E809" s="2">
        <f t="shared" si="110"/>
        <v>4.8300000000000232E-2</v>
      </c>
      <c r="F809" s="2">
        <f t="shared" si="114"/>
        <v>8.8010832164011371E-2</v>
      </c>
      <c r="G809" s="2">
        <f t="shared" si="114"/>
        <v>2.115570163962651E-2</v>
      </c>
      <c r="H809" s="2">
        <f t="shared" si="112"/>
        <v>4.1601471633140852</v>
      </c>
      <c r="I809" s="2">
        <f t="shared" si="113"/>
        <v>80.620707736603507</v>
      </c>
    </row>
    <row r="810" spans="1:9" ht="13.5" x14ac:dyDescent="0.25">
      <c r="A810" s="3">
        <f>TITRES_STAT!B813</f>
        <v>43487</v>
      </c>
      <c r="B810" s="5">
        <f>TITRES_STAT!D813</f>
        <v>5.1909999999999998</v>
      </c>
      <c r="C810" s="2">
        <f t="shared" si="108"/>
        <v>-0.20120000000000005</v>
      </c>
      <c r="D810" s="2">
        <f t="shared" si="109"/>
        <v>0</v>
      </c>
      <c r="E810" s="2">
        <f t="shared" si="110"/>
        <v>0.20120000000000005</v>
      </c>
      <c r="F810" s="2">
        <f t="shared" si="114"/>
        <v>8.1724344152296263E-2</v>
      </c>
      <c r="G810" s="2">
        <f t="shared" si="114"/>
        <v>3.4016008665367477E-2</v>
      </c>
      <c r="H810" s="2">
        <f t="shared" si="112"/>
        <v>2.4025259681775011</v>
      </c>
      <c r="I810" s="2">
        <f t="shared" si="113"/>
        <v>70.610070008205369</v>
      </c>
    </row>
    <row r="811" spans="1:9" ht="13.5" x14ac:dyDescent="0.25">
      <c r="A811" s="3">
        <f>TITRES_STAT!B814</f>
        <v>43488</v>
      </c>
      <c r="B811" s="5">
        <f>TITRES_STAT!D814</f>
        <v>4.9253999999999998</v>
      </c>
      <c r="C811" s="2">
        <f t="shared" si="108"/>
        <v>-0.26560000000000006</v>
      </c>
      <c r="D811" s="2">
        <f t="shared" si="109"/>
        <v>0</v>
      </c>
      <c r="E811" s="2">
        <f t="shared" si="110"/>
        <v>0.26560000000000006</v>
      </c>
      <c r="F811" s="2">
        <f t="shared" si="114"/>
        <v>7.5886890998560816E-2</v>
      </c>
      <c r="G811" s="2">
        <f t="shared" si="114"/>
        <v>5.055772233212695E-2</v>
      </c>
      <c r="H811" s="2">
        <f t="shared" si="112"/>
        <v>1.5009950507667238</v>
      </c>
      <c r="I811" s="2">
        <f t="shared" si="113"/>
        <v>60.015914477982172</v>
      </c>
    </row>
    <row r="812" spans="1:9" ht="13.5" x14ac:dyDescent="0.25">
      <c r="A812" s="3">
        <f>TITRES_STAT!B815</f>
        <v>43489</v>
      </c>
      <c r="B812" s="5">
        <f>TITRES_STAT!D815</f>
        <v>5.0702999999999996</v>
      </c>
      <c r="C812" s="2">
        <f t="shared" si="108"/>
        <v>0.14489999999999981</v>
      </c>
      <c r="D812" s="2">
        <f t="shared" si="109"/>
        <v>0.14489999999999981</v>
      </c>
      <c r="E812" s="2">
        <f t="shared" si="110"/>
        <v>0</v>
      </c>
      <c r="F812" s="2">
        <f t="shared" si="114"/>
        <v>8.081639878437788E-2</v>
      </c>
      <c r="G812" s="2">
        <f t="shared" si="114"/>
        <v>4.6946456451260735E-2</v>
      </c>
      <c r="H812" s="2">
        <f t="shared" si="112"/>
        <v>1.721458974614634</v>
      </c>
      <c r="I812" s="2">
        <f t="shared" si="113"/>
        <v>63.255003682662434</v>
      </c>
    </row>
    <row r="813" spans="1:9" ht="13.5" x14ac:dyDescent="0.25">
      <c r="A813" s="3">
        <f>TITRES_STAT!B816</f>
        <v>43490</v>
      </c>
      <c r="B813" s="5">
        <f>TITRES_STAT!D816</f>
        <v>5.0461</v>
      </c>
      <c r="C813" s="2">
        <f t="shared" si="108"/>
        <v>-2.4199999999999555E-2</v>
      </c>
      <c r="D813" s="2">
        <f t="shared" si="109"/>
        <v>0</v>
      </c>
      <c r="E813" s="2">
        <f t="shared" si="110"/>
        <v>2.4199999999999555E-2</v>
      </c>
      <c r="F813" s="2">
        <f t="shared" ref="F813:G828" si="115">((F812*13)+D813)/14</f>
        <v>7.5043798871208031E-2</v>
      </c>
      <c r="G813" s="2">
        <f t="shared" si="115"/>
        <v>4.5321709561884936E-2</v>
      </c>
      <c r="H813" s="2">
        <f t="shared" si="112"/>
        <v>1.655802475163449</v>
      </c>
      <c r="I813" s="2">
        <f t="shared" si="113"/>
        <v>62.346597333506296</v>
      </c>
    </row>
    <row r="814" spans="1:9" ht="13.5" x14ac:dyDescent="0.25">
      <c r="A814" s="3">
        <f>TITRES_STAT!B817</f>
        <v>43493</v>
      </c>
      <c r="B814" s="5">
        <f>TITRES_STAT!D817</f>
        <v>5.0621999999999998</v>
      </c>
      <c r="C814" s="2">
        <f t="shared" si="108"/>
        <v>1.6099999999999781E-2</v>
      </c>
      <c r="D814" s="2">
        <f t="shared" si="109"/>
        <v>1.6099999999999781E-2</v>
      </c>
      <c r="E814" s="2">
        <f t="shared" si="110"/>
        <v>0</v>
      </c>
      <c r="F814" s="2">
        <f t="shared" si="115"/>
        <v>7.0833527523264578E-2</v>
      </c>
      <c r="G814" s="2">
        <f t="shared" si="115"/>
        <v>4.2084444593178873E-2</v>
      </c>
      <c r="H814" s="2">
        <f t="shared" si="112"/>
        <v>1.683128486261297</v>
      </c>
      <c r="I814" s="2">
        <f t="shared" si="113"/>
        <v>62.730074048991526</v>
      </c>
    </row>
    <row r="815" spans="1:9" ht="13.5" x14ac:dyDescent="0.25">
      <c r="A815" s="3">
        <f>TITRES_STAT!B818</f>
        <v>43494</v>
      </c>
      <c r="B815" s="5">
        <f>TITRES_STAT!D818</f>
        <v>4.9817999999999998</v>
      </c>
      <c r="C815" s="2">
        <f t="shared" si="108"/>
        <v>-8.0400000000000027E-2</v>
      </c>
      <c r="D815" s="2">
        <f t="shared" si="109"/>
        <v>0</v>
      </c>
      <c r="E815" s="2">
        <f t="shared" si="110"/>
        <v>8.0400000000000027E-2</v>
      </c>
      <c r="F815" s="2">
        <f t="shared" si="115"/>
        <v>6.5773989843031386E-2</v>
      </c>
      <c r="G815" s="2">
        <f t="shared" si="115"/>
        <v>4.4821269979380386E-2</v>
      </c>
      <c r="H815" s="2">
        <f t="shared" si="112"/>
        <v>1.4674726948453292</v>
      </c>
      <c r="I815" s="2">
        <f t="shared" si="113"/>
        <v>59.472702490728722</v>
      </c>
    </row>
    <row r="816" spans="1:9" ht="13.5" x14ac:dyDescent="0.25">
      <c r="A816" s="3">
        <f>TITRES_STAT!B819</f>
        <v>43495</v>
      </c>
      <c r="B816" s="5">
        <f>TITRES_STAT!D819</f>
        <v>4.9173999999999998</v>
      </c>
      <c r="C816" s="2">
        <f t="shared" si="108"/>
        <v>-6.4400000000000013E-2</v>
      </c>
      <c r="D816" s="2">
        <f t="shared" si="109"/>
        <v>0</v>
      </c>
      <c r="E816" s="2">
        <f t="shared" si="110"/>
        <v>6.4400000000000013E-2</v>
      </c>
      <c r="F816" s="2">
        <f t="shared" si="115"/>
        <v>6.1075847711386286E-2</v>
      </c>
      <c r="G816" s="2">
        <f t="shared" si="115"/>
        <v>4.6219750695138936E-2</v>
      </c>
      <c r="H816" s="2">
        <f t="shared" si="112"/>
        <v>1.3214231317307779</v>
      </c>
      <c r="I816" s="2">
        <f t="shared" si="113"/>
        <v>56.922975982649383</v>
      </c>
    </row>
    <row r="817" spans="1:9" ht="13.5" x14ac:dyDescent="0.25">
      <c r="A817" s="3">
        <f>TITRES_STAT!B820</f>
        <v>43496</v>
      </c>
      <c r="B817" s="5">
        <f>TITRES_STAT!D820</f>
        <v>4.9817999999999998</v>
      </c>
      <c r="C817" s="2">
        <f t="shared" si="108"/>
        <v>6.4400000000000013E-2</v>
      </c>
      <c r="D817" s="2">
        <f t="shared" si="109"/>
        <v>6.4400000000000013E-2</v>
      </c>
      <c r="E817" s="2">
        <f t="shared" si="110"/>
        <v>0</v>
      </c>
      <c r="F817" s="2">
        <f t="shared" si="115"/>
        <v>6.131328716057298E-2</v>
      </c>
      <c r="G817" s="2">
        <f t="shared" si="115"/>
        <v>4.2918339931200436E-2</v>
      </c>
      <c r="H817" s="2">
        <f t="shared" si="112"/>
        <v>1.4286034189314003</v>
      </c>
      <c r="I817" s="2">
        <f t="shared" si="113"/>
        <v>58.824071801726866</v>
      </c>
    </row>
    <row r="818" spans="1:9" ht="13.5" x14ac:dyDescent="0.25">
      <c r="A818" s="3">
        <f>TITRES_STAT!B821</f>
        <v>43497</v>
      </c>
      <c r="B818" s="5">
        <f>TITRES_STAT!D821</f>
        <v>4.9576000000000002</v>
      </c>
      <c r="C818" s="2">
        <f t="shared" si="108"/>
        <v>-2.4199999999999555E-2</v>
      </c>
      <c r="D818" s="2">
        <f t="shared" si="109"/>
        <v>0</v>
      </c>
      <c r="E818" s="2">
        <f t="shared" si="110"/>
        <v>2.4199999999999555E-2</v>
      </c>
      <c r="F818" s="2">
        <f t="shared" si="115"/>
        <v>5.6933766649103483E-2</v>
      </c>
      <c r="G818" s="2">
        <f t="shared" si="115"/>
        <v>4.1581315650400373E-2</v>
      </c>
      <c r="H818" s="2">
        <f t="shared" si="112"/>
        <v>1.3692151332531319</v>
      </c>
      <c r="I818" s="2">
        <f t="shared" si="113"/>
        <v>57.79192923578384</v>
      </c>
    </row>
    <row r="819" spans="1:9" ht="13.5" x14ac:dyDescent="0.25">
      <c r="A819" s="3">
        <f>TITRES_STAT!B822</f>
        <v>43500</v>
      </c>
      <c r="B819" s="5">
        <f>TITRES_STAT!D822</f>
        <v>4.8691000000000004</v>
      </c>
      <c r="C819" s="2">
        <f t="shared" si="108"/>
        <v>-8.8499999999999801E-2</v>
      </c>
      <c r="D819" s="2">
        <f t="shared" si="109"/>
        <v>0</v>
      </c>
      <c r="E819" s="2">
        <f t="shared" si="110"/>
        <v>8.8499999999999801E-2</v>
      </c>
      <c r="F819" s="2">
        <f t="shared" si="115"/>
        <v>5.2867069031310381E-2</v>
      </c>
      <c r="G819" s="2">
        <f t="shared" si="115"/>
        <v>4.4932650246800328E-2</v>
      </c>
      <c r="H819" s="2">
        <f t="shared" si="112"/>
        <v>1.1765847049067635</v>
      </c>
      <c r="I819" s="2">
        <f t="shared" si="113"/>
        <v>54.056462964861446</v>
      </c>
    </row>
    <row r="820" spans="1:9" ht="13.5" x14ac:dyDescent="0.25">
      <c r="A820" s="3">
        <f>TITRES_STAT!B823</f>
        <v>43501</v>
      </c>
      <c r="B820" s="5">
        <f>TITRES_STAT!D823</f>
        <v>4.8288000000000002</v>
      </c>
      <c r="C820" s="2">
        <f t="shared" si="108"/>
        <v>-4.0300000000000225E-2</v>
      </c>
      <c r="D820" s="2">
        <f t="shared" si="109"/>
        <v>0</v>
      </c>
      <c r="E820" s="2">
        <f t="shared" si="110"/>
        <v>4.0300000000000225E-2</v>
      </c>
      <c r="F820" s="2">
        <f t="shared" si="115"/>
        <v>4.9090849814788215E-2</v>
      </c>
      <c r="G820" s="2">
        <f t="shared" si="115"/>
        <v>4.4601746657743177E-2</v>
      </c>
      <c r="H820" s="2">
        <f t="shared" si="112"/>
        <v>1.10064859547974</v>
      </c>
      <c r="I820" s="2">
        <f t="shared" si="113"/>
        <v>52.395655220400009</v>
      </c>
    </row>
    <row r="821" spans="1:9" ht="13.5" x14ac:dyDescent="0.25">
      <c r="A821" s="3">
        <f>TITRES_STAT!B824</f>
        <v>43502</v>
      </c>
      <c r="B821" s="5">
        <f>TITRES_STAT!D824</f>
        <v>4.9737</v>
      </c>
      <c r="C821" s="2">
        <f t="shared" si="108"/>
        <v>0.14489999999999981</v>
      </c>
      <c r="D821" s="2">
        <f t="shared" si="109"/>
        <v>0.14489999999999981</v>
      </c>
      <c r="E821" s="2">
        <f t="shared" si="110"/>
        <v>0</v>
      </c>
      <c r="F821" s="2">
        <f t="shared" si="115"/>
        <v>5.593436054230333E-2</v>
      </c>
      <c r="G821" s="2">
        <f t="shared" si="115"/>
        <v>4.141590761076152E-2</v>
      </c>
      <c r="H821" s="2">
        <f t="shared" si="112"/>
        <v>1.3505525719245455</v>
      </c>
      <c r="I821" s="2">
        <f t="shared" si="113"/>
        <v>57.456811987777115</v>
      </c>
    </row>
    <row r="822" spans="1:9" ht="13.5" x14ac:dyDescent="0.25">
      <c r="A822" s="3">
        <f>TITRES_STAT!B825</f>
        <v>43503</v>
      </c>
      <c r="B822" s="5">
        <f>TITRES_STAT!D825</f>
        <v>5.0702999999999996</v>
      </c>
      <c r="C822" s="2">
        <f t="shared" si="108"/>
        <v>9.6599999999999575E-2</v>
      </c>
      <c r="D822" s="2">
        <f t="shared" si="109"/>
        <v>9.6599999999999575E-2</v>
      </c>
      <c r="E822" s="2">
        <f t="shared" si="110"/>
        <v>0</v>
      </c>
      <c r="F822" s="2">
        <f t="shared" si="115"/>
        <v>5.8839049074995917E-2</v>
      </c>
      <c r="G822" s="2">
        <f t="shared" si="115"/>
        <v>3.8457628495707122E-2</v>
      </c>
      <c r="H822" s="2">
        <f t="shared" si="112"/>
        <v>1.5299708114233797</v>
      </c>
      <c r="I822" s="2">
        <f t="shared" si="113"/>
        <v>60.473852287750589</v>
      </c>
    </row>
    <row r="823" spans="1:9" ht="13.5" x14ac:dyDescent="0.25">
      <c r="A823" s="3">
        <f>TITRES_STAT!B826</f>
        <v>43504</v>
      </c>
      <c r="B823" s="5">
        <f>TITRES_STAT!D826</f>
        <v>5.1105</v>
      </c>
      <c r="C823" s="2">
        <f t="shared" si="108"/>
        <v>4.0200000000000458E-2</v>
      </c>
      <c r="D823" s="2">
        <f t="shared" si="109"/>
        <v>4.0200000000000458E-2</v>
      </c>
      <c r="E823" s="2">
        <f t="shared" si="110"/>
        <v>0</v>
      </c>
      <c r="F823" s="2">
        <f t="shared" si="115"/>
        <v>5.7507688426781951E-2</v>
      </c>
      <c r="G823" s="2">
        <f t="shared" si="115"/>
        <v>3.5710655031728038E-2</v>
      </c>
      <c r="H823" s="2">
        <f t="shared" si="112"/>
        <v>1.6103789856469388</v>
      </c>
      <c r="I823" s="2">
        <f t="shared" si="113"/>
        <v>61.691386365793676</v>
      </c>
    </row>
    <row r="824" spans="1:9" ht="13.5" x14ac:dyDescent="0.25">
      <c r="A824" s="3">
        <f>TITRES_STAT!B827</f>
        <v>43507</v>
      </c>
      <c r="B824" s="5">
        <f>TITRES_STAT!D827</f>
        <v>5.0702999999999996</v>
      </c>
      <c r="C824" s="2">
        <f t="shared" si="108"/>
        <v>-4.0200000000000458E-2</v>
      </c>
      <c r="D824" s="2">
        <f t="shared" si="109"/>
        <v>0</v>
      </c>
      <c r="E824" s="2">
        <f t="shared" si="110"/>
        <v>4.0200000000000458E-2</v>
      </c>
      <c r="F824" s="2">
        <f t="shared" si="115"/>
        <v>5.3399996396297521E-2</v>
      </c>
      <c r="G824" s="2">
        <f t="shared" si="115"/>
        <v>3.6031322529461778E-2</v>
      </c>
      <c r="H824" s="2">
        <f t="shared" si="112"/>
        <v>1.4820437510345028</v>
      </c>
      <c r="I824" s="2">
        <f t="shared" si="113"/>
        <v>59.710621555997747</v>
      </c>
    </row>
    <row r="825" spans="1:9" ht="13.5" x14ac:dyDescent="0.25">
      <c r="A825" s="3">
        <f>TITRES_STAT!B828</f>
        <v>43508</v>
      </c>
      <c r="B825" s="5">
        <f>TITRES_STAT!D828</f>
        <v>5.1346999999999996</v>
      </c>
      <c r="C825" s="2">
        <f t="shared" si="108"/>
        <v>6.4400000000000013E-2</v>
      </c>
      <c r="D825" s="2">
        <f t="shared" si="109"/>
        <v>6.4400000000000013E-2</v>
      </c>
      <c r="E825" s="2">
        <f t="shared" si="110"/>
        <v>0</v>
      </c>
      <c r="F825" s="2">
        <f t="shared" si="115"/>
        <v>5.4185710939419131E-2</v>
      </c>
      <c r="G825" s="2">
        <f t="shared" si="115"/>
        <v>3.3457656634500219E-2</v>
      </c>
      <c r="H825" s="2">
        <f t="shared" si="112"/>
        <v>1.6195309651048591</v>
      </c>
      <c r="I825" s="2">
        <f t="shared" si="113"/>
        <v>61.825226984481546</v>
      </c>
    </row>
    <row r="826" spans="1:9" ht="13.5" x14ac:dyDescent="0.25">
      <c r="A826" s="3">
        <f>TITRES_STAT!B829</f>
        <v>43509</v>
      </c>
      <c r="B826" s="5">
        <f>TITRES_STAT!D829</f>
        <v>5.1105</v>
      </c>
      <c r="C826" s="2">
        <f t="shared" si="108"/>
        <v>-2.4199999999999555E-2</v>
      </c>
      <c r="D826" s="2">
        <f t="shared" si="109"/>
        <v>0</v>
      </c>
      <c r="E826" s="2">
        <f t="shared" si="110"/>
        <v>2.4199999999999555E-2</v>
      </c>
      <c r="F826" s="2">
        <f t="shared" si="115"/>
        <v>5.0315303015174909E-2</v>
      </c>
      <c r="G826" s="2">
        <f t="shared" si="115"/>
        <v>3.2796395446321604E-2</v>
      </c>
      <c r="H826" s="2">
        <f t="shared" si="112"/>
        <v>1.5341717384011542</v>
      </c>
      <c r="I826" s="2">
        <f t="shared" si="113"/>
        <v>60.539375258327418</v>
      </c>
    </row>
    <row r="827" spans="1:9" ht="13.5" x14ac:dyDescent="0.25">
      <c r="A827" s="3">
        <f>TITRES_STAT!B830</f>
        <v>43510</v>
      </c>
      <c r="B827" s="5">
        <f>TITRES_STAT!D830</f>
        <v>5.1426999999999996</v>
      </c>
      <c r="C827" s="2">
        <f t="shared" si="108"/>
        <v>3.2199999999999562E-2</v>
      </c>
      <c r="D827" s="2">
        <f t="shared" si="109"/>
        <v>3.2199999999999562E-2</v>
      </c>
      <c r="E827" s="2">
        <f t="shared" si="110"/>
        <v>0</v>
      </c>
      <c r="F827" s="2">
        <f t="shared" si="115"/>
        <v>4.902135279980524E-2</v>
      </c>
      <c r="G827" s="2">
        <f t="shared" si="115"/>
        <v>3.0453795771584347E-2</v>
      </c>
      <c r="H827" s="2">
        <f t="shared" si="112"/>
        <v>1.6096959856001203</v>
      </c>
      <c r="I827" s="2">
        <f t="shared" si="113"/>
        <v>61.681360376157294</v>
      </c>
    </row>
    <row r="828" spans="1:9" ht="13.5" x14ac:dyDescent="0.25">
      <c r="A828" s="3">
        <f>TITRES_STAT!B831</f>
        <v>43511</v>
      </c>
      <c r="B828" s="5">
        <f>TITRES_STAT!D831</f>
        <v>5.0301</v>
      </c>
      <c r="C828" s="2">
        <f t="shared" si="108"/>
        <v>-0.11259999999999959</v>
      </c>
      <c r="D828" s="2">
        <f t="shared" si="109"/>
        <v>0</v>
      </c>
      <c r="E828" s="2">
        <f t="shared" si="110"/>
        <v>0.11259999999999959</v>
      </c>
      <c r="F828" s="2">
        <f t="shared" si="115"/>
        <v>4.5519827599819151E-2</v>
      </c>
      <c r="G828" s="2">
        <f t="shared" si="115"/>
        <v>3.6321381787899724E-2</v>
      </c>
      <c r="H828" s="2">
        <f t="shared" si="112"/>
        <v>1.2532515383262164</v>
      </c>
      <c r="I828" s="2">
        <f t="shared" si="113"/>
        <v>55.619690789478817</v>
      </c>
    </row>
    <row r="829" spans="1:9" ht="13.5" x14ac:dyDescent="0.25">
      <c r="A829" s="3">
        <f>TITRES_STAT!B832</f>
        <v>43514</v>
      </c>
      <c r="B829" s="5">
        <f>TITRES_STAT!D832</f>
        <v>4.9496000000000002</v>
      </c>
      <c r="C829" s="2">
        <f t="shared" si="108"/>
        <v>-8.0499999999999794E-2</v>
      </c>
      <c r="D829" s="2">
        <f t="shared" si="109"/>
        <v>0</v>
      </c>
      <c r="E829" s="2">
        <f t="shared" si="110"/>
        <v>8.0499999999999794E-2</v>
      </c>
      <c r="F829" s="2">
        <f t="shared" ref="F829:G844" si="116">((F828*13)+D829)/14</f>
        <v>4.2268411342689216E-2</v>
      </c>
      <c r="G829" s="2">
        <f t="shared" si="116"/>
        <v>3.9476997374478295E-2</v>
      </c>
      <c r="H829" s="2">
        <f t="shared" si="112"/>
        <v>1.0707098856007615</v>
      </c>
      <c r="I829" s="2">
        <f t="shared" si="113"/>
        <v>51.707382721559931</v>
      </c>
    </row>
    <row r="830" spans="1:9" ht="13.5" x14ac:dyDescent="0.25">
      <c r="A830" s="3">
        <f>TITRES_STAT!B833</f>
        <v>43515</v>
      </c>
      <c r="B830" s="5">
        <f>TITRES_STAT!D833</f>
        <v>5.2070999999999996</v>
      </c>
      <c r="C830" s="2">
        <f t="shared" si="108"/>
        <v>0.2574999999999994</v>
      </c>
      <c r="D830" s="2">
        <f t="shared" si="109"/>
        <v>0.2574999999999994</v>
      </c>
      <c r="E830" s="2">
        <f t="shared" si="110"/>
        <v>0</v>
      </c>
      <c r="F830" s="2">
        <f t="shared" si="116"/>
        <v>5.7642096246782799E-2</v>
      </c>
      <c r="G830" s="2">
        <f t="shared" si="116"/>
        <v>3.6657211847729847E-2</v>
      </c>
      <c r="H830" s="2">
        <f t="shared" si="112"/>
        <v>1.5724626435371551</v>
      </c>
      <c r="I830" s="2">
        <f t="shared" si="113"/>
        <v>61.126743569539549</v>
      </c>
    </row>
    <row r="831" spans="1:9" ht="13.5" x14ac:dyDescent="0.25">
      <c r="A831" s="3">
        <f>TITRES_STAT!B834</f>
        <v>43516</v>
      </c>
      <c r="B831" s="5">
        <f>TITRES_STAT!D834</f>
        <v>5.4325000000000001</v>
      </c>
      <c r="C831" s="2">
        <f t="shared" si="108"/>
        <v>0.22540000000000049</v>
      </c>
      <c r="D831" s="2">
        <f t="shared" si="109"/>
        <v>0.22540000000000049</v>
      </c>
      <c r="E831" s="2">
        <f t="shared" si="110"/>
        <v>0</v>
      </c>
      <c r="F831" s="2">
        <f t="shared" si="116"/>
        <v>6.9624803657726914E-2</v>
      </c>
      <c r="G831" s="2">
        <f t="shared" si="116"/>
        <v>3.4038839572891999E-2</v>
      </c>
      <c r="H831" s="2">
        <f t="shared" si="112"/>
        <v>2.0454517407571973</v>
      </c>
      <c r="I831" s="2">
        <f t="shared" si="113"/>
        <v>67.164148864451619</v>
      </c>
    </row>
    <row r="832" spans="1:9" ht="13.5" x14ac:dyDescent="0.25">
      <c r="A832" s="3">
        <f>TITRES_STAT!B835</f>
        <v>43517</v>
      </c>
      <c r="B832" s="5">
        <f>TITRES_STAT!D835</f>
        <v>5.6256000000000004</v>
      </c>
      <c r="C832" s="2">
        <f t="shared" si="108"/>
        <v>0.19310000000000027</v>
      </c>
      <c r="D832" s="2">
        <f t="shared" si="109"/>
        <v>0.19310000000000027</v>
      </c>
      <c r="E832" s="2">
        <f t="shared" si="110"/>
        <v>0</v>
      </c>
      <c r="F832" s="2">
        <f t="shared" si="116"/>
        <v>7.8444460539317876E-2</v>
      </c>
      <c r="G832" s="2">
        <f t="shared" si="116"/>
        <v>3.1607493889113998E-2</v>
      </c>
      <c r="H832" s="2">
        <f t="shared" si="112"/>
        <v>2.481831075077265</v>
      </c>
      <c r="I832" s="2">
        <f t="shared" si="113"/>
        <v>71.279479720945133</v>
      </c>
    </row>
    <row r="833" spans="1:9" ht="13.5" x14ac:dyDescent="0.25">
      <c r="A833" s="3">
        <f>TITRES_STAT!B836</f>
        <v>43518</v>
      </c>
      <c r="B833" s="5">
        <f>TITRES_STAT!D836</f>
        <v>5.7785000000000002</v>
      </c>
      <c r="C833" s="2">
        <f t="shared" si="108"/>
        <v>0.15289999999999981</v>
      </c>
      <c r="D833" s="2">
        <f t="shared" si="109"/>
        <v>0.15289999999999981</v>
      </c>
      <c r="E833" s="2">
        <f t="shared" si="110"/>
        <v>0</v>
      </c>
      <c r="F833" s="2">
        <f t="shared" si="116"/>
        <v>8.3762713357938015E-2</v>
      </c>
      <c r="G833" s="2">
        <f t="shared" si="116"/>
        <v>2.9349815754177284E-2</v>
      </c>
      <c r="H833" s="2">
        <f t="shared" si="112"/>
        <v>2.853943413461336</v>
      </c>
      <c r="I833" s="2">
        <f t="shared" si="113"/>
        <v>74.05255104402606</v>
      </c>
    </row>
    <row r="834" spans="1:9" ht="13.5" x14ac:dyDescent="0.25">
      <c r="A834" s="3">
        <f>TITRES_STAT!B837</f>
        <v>43521</v>
      </c>
      <c r="B834" s="5">
        <f>TITRES_STAT!D837</f>
        <v>6.0361000000000002</v>
      </c>
      <c r="C834" s="2">
        <f t="shared" si="108"/>
        <v>0.25760000000000005</v>
      </c>
      <c r="D834" s="2">
        <f t="shared" si="109"/>
        <v>0.25760000000000005</v>
      </c>
      <c r="E834" s="2">
        <f t="shared" si="110"/>
        <v>0</v>
      </c>
      <c r="F834" s="2">
        <f t="shared" si="116"/>
        <v>9.617966240379959E-2</v>
      </c>
      <c r="G834" s="2">
        <f t="shared" si="116"/>
        <v>2.7253400343164622E-2</v>
      </c>
      <c r="H834" s="2">
        <f t="shared" si="112"/>
        <v>3.529088524468186</v>
      </c>
      <c r="I834" s="2">
        <f t="shared" si="113"/>
        <v>77.920502224729162</v>
      </c>
    </row>
    <row r="835" spans="1:9" ht="13.5" x14ac:dyDescent="0.25">
      <c r="A835" s="3">
        <f>TITRES_STAT!B838</f>
        <v>43522</v>
      </c>
      <c r="B835" s="5">
        <f>TITRES_STAT!D838</f>
        <v>5.9073000000000002</v>
      </c>
      <c r="C835" s="2">
        <f t="shared" ref="C835:C898" si="117">B835-B834</f>
        <v>-0.12880000000000003</v>
      </c>
      <c r="D835" s="2">
        <f t="shared" ref="D835:D898" si="118">IF(C835&gt;0,C835,0)</f>
        <v>0</v>
      </c>
      <c r="E835" s="2">
        <f t="shared" ref="E835:E898" si="119">IF(C835&lt;0,-C835,0)</f>
        <v>0.12880000000000003</v>
      </c>
      <c r="F835" s="2">
        <f t="shared" si="116"/>
        <v>8.9309686517813902E-2</v>
      </c>
      <c r="G835" s="2">
        <f t="shared" si="116"/>
        <v>3.4506728890081433E-2</v>
      </c>
      <c r="H835" s="2">
        <f t="shared" si="112"/>
        <v>2.5881817660057878</v>
      </c>
      <c r="I835" s="2">
        <f t="shared" si="113"/>
        <v>72.130731796422964</v>
      </c>
    </row>
    <row r="836" spans="1:9" ht="13.5" x14ac:dyDescent="0.25">
      <c r="A836" s="3">
        <f>TITRES_STAT!B839</f>
        <v>43523</v>
      </c>
      <c r="B836" s="5">
        <f>TITRES_STAT!D839</f>
        <v>5.7382999999999997</v>
      </c>
      <c r="C836" s="2">
        <f t="shared" si="117"/>
        <v>-0.16900000000000048</v>
      </c>
      <c r="D836" s="2">
        <f t="shared" si="118"/>
        <v>0</v>
      </c>
      <c r="E836" s="2">
        <f t="shared" si="119"/>
        <v>0.16900000000000048</v>
      </c>
      <c r="F836" s="2">
        <f t="shared" si="116"/>
        <v>8.2930423195112901E-2</v>
      </c>
      <c r="G836" s="2">
        <f t="shared" si="116"/>
        <v>4.4113391112218507E-2</v>
      </c>
      <c r="H836" s="2">
        <f t="shared" si="112"/>
        <v>1.8799376131422114</v>
      </c>
      <c r="I836" s="2">
        <f t="shared" si="113"/>
        <v>65.277025605116123</v>
      </c>
    </row>
    <row r="837" spans="1:9" ht="13.5" x14ac:dyDescent="0.25">
      <c r="A837" s="3">
        <f>TITRES_STAT!B840</f>
        <v>43524</v>
      </c>
      <c r="B837" s="5">
        <f>TITRES_STAT!D840</f>
        <v>5.7866</v>
      </c>
      <c r="C837" s="2">
        <f t="shared" si="117"/>
        <v>4.8300000000000232E-2</v>
      </c>
      <c r="D837" s="2">
        <f t="shared" si="118"/>
        <v>4.8300000000000232E-2</v>
      </c>
      <c r="E837" s="2">
        <f t="shared" si="119"/>
        <v>0</v>
      </c>
      <c r="F837" s="2">
        <f t="shared" si="116"/>
        <v>8.0456821538319137E-2</v>
      </c>
      <c r="G837" s="2">
        <f t="shared" si="116"/>
        <v>4.0962434604202902E-2</v>
      </c>
      <c r="H837" s="2">
        <f t="shared" si="112"/>
        <v>1.9641611226414741</v>
      </c>
      <c r="I837" s="2">
        <f t="shared" si="113"/>
        <v>66.263642270941631</v>
      </c>
    </row>
    <row r="838" spans="1:9" ht="13.5" x14ac:dyDescent="0.25">
      <c r="A838" s="3">
        <f>TITRES_STAT!B841</f>
        <v>43525</v>
      </c>
      <c r="B838" s="5">
        <f>TITRES_STAT!D841</f>
        <v>5.6337000000000002</v>
      </c>
      <c r="C838" s="2">
        <f t="shared" si="117"/>
        <v>-0.15289999999999981</v>
      </c>
      <c r="D838" s="2">
        <f t="shared" si="118"/>
        <v>0</v>
      </c>
      <c r="E838" s="2">
        <f t="shared" si="119"/>
        <v>0.15289999999999981</v>
      </c>
      <c r="F838" s="2">
        <f t="shared" si="116"/>
        <v>7.4709905714153479E-2</v>
      </c>
      <c r="G838" s="2">
        <f t="shared" si="116"/>
        <v>4.8957974989616966E-2</v>
      </c>
      <c r="H838" s="2">
        <f t="shared" si="112"/>
        <v>1.5260007328734082</v>
      </c>
      <c r="I838" s="2">
        <f t="shared" si="113"/>
        <v>60.411729617256782</v>
      </c>
    </row>
    <row r="839" spans="1:9" ht="13.5" x14ac:dyDescent="0.25">
      <c r="A839" s="3">
        <f>TITRES_STAT!B842</f>
        <v>43528</v>
      </c>
      <c r="B839" s="5">
        <f>TITRES_STAT!D842</f>
        <v>5.5450999999999997</v>
      </c>
      <c r="C839" s="2">
        <f t="shared" si="117"/>
        <v>-8.8600000000000456E-2</v>
      </c>
      <c r="D839" s="2">
        <f t="shared" si="118"/>
        <v>0</v>
      </c>
      <c r="E839" s="2">
        <f t="shared" si="119"/>
        <v>8.8600000000000456E-2</v>
      </c>
      <c r="F839" s="2">
        <f t="shared" si="116"/>
        <v>6.9373483877428227E-2</v>
      </c>
      <c r="G839" s="2">
        <f t="shared" si="116"/>
        <v>5.1789548204644362E-2</v>
      </c>
      <c r="H839" s="2">
        <f t="shared" si="112"/>
        <v>1.3395267246453211</v>
      </c>
      <c r="I839" s="2">
        <f t="shared" si="113"/>
        <v>57.256312164948532</v>
      </c>
    </row>
    <row r="840" spans="1:9" ht="13.5" x14ac:dyDescent="0.25">
      <c r="A840" s="3">
        <f>TITRES_STAT!B843</f>
        <v>43529</v>
      </c>
      <c r="B840" s="5">
        <f>TITRES_STAT!D843</f>
        <v>5.6256000000000004</v>
      </c>
      <c r="C840" s="2">
        <f t="shared" si="117"/>
        <v>8.0500000000000682E-2</v>
      </c>
      <c r="D840" s="2">
        <f t="shared" si="118"/>
        <v>8.0500000000000682E-2</v>
      </c>
      <c r="E840" s="2">
        <f t="shared" si="119"/>
        <v>0</v>
      </c>
      <c r="F840" s="2">
        <f t="shared" si="116"/>
        <v>7.0168235029040543E-2</v>
      </c>
      <c r="G840" s="2">
        <f t="shared" si="116"/>
        <v>4.8090294761455481E-2</v>
      </c>
      <c r="H840" s="2">
        <f t="shared" si="112"/>
        <v>1.459093469422454</v>
      </c>
      <c r="I840" s="2">
        <f t="shared" si="113"/>
        <v>59.334607958807631</v>
      </c>
    </row>
    <row r="841" spans="1:9" ht="13.5" x14ac:dyDescent="0.25">
      <c r="A841" s="3">
        <f>TITRES_STAT!B844</f>
        <v>43530</v>
      </c>
      <c r="B841" s="5">
        <f>TITRES_STAT!D844</f>
        <v>5.6980000000000004</v>
      </c>
      <c r="C841" s="2">
        <f t="shared" si="117"/>
        <v>7.240000000000002E-2</v>
      </c>
      <c r="D841" s="2">
        <f t="shared" si="118"/>
        <v>7.240000000000002E-2</v>
      </c>
      <c r="E841" s="2">
        <f t="shared" si="119"/>
        <v>0</v>
      </c>
      <c r="F841" s="2">
        <f t="shared" si="116"/>
        <v>7.0327646812680514E-2</v>
      </c>
      <c r="G841" s="2">
        <f t="shared" si="116"/>
        <v>4.4655273707065804E-2</v>
      </c>
      <c r="H841" s="2">
        <f t="shared" si="112"/>
        <v>1.5749012596815093</v>
      </c>
      <c r="I841" s="2">
        <f t="shared" si="113"/>
        <v>61.163559331059922</v>
      </c>
    </row>
    <row r="842" spans="1:9" ht="13.5" x14ac:dyDescent="0.25">
      <c r="A842" s="3">
        <f>TITRES_STAT!B845</f>
        <v>43531</v>
      </c>
      <c r="B842" s="5">
        <f>TITRES_STAT!D845</f>
        <v>5.8992000000000004</v>
      </c>
      <c r="C842" s="2">
        <f t="shared" si="117"/>
        <v>0.20120000000000005</v>
      </c>
      <c r="D842" s="2">
        <f t="shared" si="118"/>
        <v>0.20120000000000005</v>
      </c>
      <c r="E842" s="2">
        <f t="shared" si="119"/>
        <v>0</v>
      </c>
      <c r="F842" s="2">
        <f t="shared" si="116"/>
        <v>7.9675672040346202E-2</v>
      </c>
      <c r="G842" s="2">
        <f t="shared" si="116"/>
        <v>4.1465611299418247E-2</v>
      </c>
      <c r="H842" s="2">
        <f t="shared" si="112"/>
        <v>1.9214879400913121</v>
      </c>
      <c r="I842" s="2">
        <f t="shared" si="113"/>
        <v>65.770866746458495</v>
      </c>
    </row>
    <row r="843" spans="1:9" ht="13.5" x14ac:dyDescent="0.25">
      <c r="A843" s="3">
        <f>TITRES_STAT!B846</f>
        <v>43532</v>
      </c>
      <c r="B843" s="5">
        <f>TITRES_STAT!D846</f>
        <v>5.9555999999999996</v>
      </c>
      <c r="C843" s="2">
        <f t="shared" si="117"/>
        <v>5.6399999999999118E-2</v>
      </c>
      <c r="D843" s="2">
        <f t="shared" si="118"/>
        <v>5.6399999999999118E-2</v>
      </c>
      <c r="E843" s="2">
        <f t="shared" si="119"/>
        <v>0</v>
      </c>
      <c r="F843" s="2">
        <f t="shared" si="116"/>
        <v>7.8013124037464271E-2</v>
      </c>
      <c r="G843" s="2">
        <f t="shared" si="116"/>
        <v>3.8503781920888373E-2</v>
      </c>
      <c r="H843" s="2">
        <f t="shared" si="112"/>
        <v>2.0261158812335265</v>
      </c>
      <c r="I843" s="2">
        <f t="shared" si="113"/>
        <v>66.954338853924753</v>
      </c>
    </row>
    <row r="844" spans="1:9" ht="13.5" x14ac:dyDescent="0.25">
      <c r="A844" s="3">
        <f>TITRES_STAT!B847</f>
        <v>43535</v>
      </c>
      <c r="B844" s="5">
        <f>TITRES_STAT!D847</f>
        <v>5.859</v>
      </c>
      <c r="C844" s="2">
        <f t="shared" si="117"/>
        <v>-9.6599999999999575E-2</v>
      </c>
      <c r="D844" s="2">
        <f t="shared" si="118"/>
        <v>0</v>
      </c>
      <c r="E844" s="2">
        <f t="shared" si="119"/>
        <v>9.6599999999999575E-2</v>
      </c>
      <c r="F844" s="2">
        <f t="shared" si="116"/>
        <v>7.244075803478825E-2</v>
      </c>
      <c r="G844" s="2">
        <f t="shared" si="116"/>
        <v>4.2653511783682034E-2</v>
      </c>
      <c r="H844" s="2">
        <f t="shared" si="112"/>
        <v>1.6983538987873428</v>
      </c>
      <c r="I844" s="2">
        <f t="shared" si="113"/>
        <v>62.940368924572631</v>
      </c>
    </row>
    <row r="845" spans="1:9" ht="13.5" x14ac:dyDescent="0.25">
      <c r="A845" s="3">
        <f>TITRES_STAT!B848</f>
        <v>43536</v>
      </c>
      <c r="B845" s="5">
        <f>TITRES_STAT!D848</f>
        <v>5.8750999999999998</v>
      </c>
      <c r="C845" s="2">
        <f t="shared" si="117"/>
        <v>1.6099999999999781E-2</v>
      </c>
      <c r="D845" s="2">
        <f t="shared" si="118"/>
        <v>1.6099999999999781E-2</v>
      </c>
      <c r="E845" s="2">
        <f t="shared" si="119"/>
        <v>0</v>
      </c>
      <c r="F845" s="2">
        <f t="shared" ref="F845:G860" si="120">((F844*13)+D845)/14</f>
        <v>6.8416418175160504E-2</v>
      </c>
      <c r="G845" s="2">
        <f t="shared" si="120"/>
        <v>3.9606832370561888E-2</v>
      </c>
      <c r="H845" s="2">
        <f t="shared" si="112"/>
        <v>1.7273892932172881</v>
      </c>
      <c r="I845" s="2">
        <f t="shared" si="113"/>
        <v>63.334900430720026</v>
      </c>
    </row>
    <row r="846" spans="1:9" ht="13.5" x14ac:dyDescent="0.25">
      <c r="A846" s="3">
        <f>TITRES_STAT!B849</f>
        <v>43537</v>
      </c>
      <c r="B846" s="5">
        <f>TITRES_STAT!D849</f>
        <v>5.7462999999999997</v>
      </c>
      <c r="C846" s="2">
        <f t="shared" si="117"/>
        <v>-0.12880000000000003</v>
      </c>
      <c r="D846" s="2">
        <f t="shared" si="118"/>
        <v>0</v>
      </c>
      <c r="E846" s="2">
        <f t="shared" si="119"/>
        <v>0.12880000000000003</v>
      </c>
      <c r="F846" s="2">
        <f t="shared" si="120"/>
        <v>6.3529531162649047E-2</v>
      </c>
      <c r="G846" s="2">
        <f t="shared" si="120"/>
        <v>4.5977772915521756E-2</v>
      </c>
      <c r="H846" s="2">
        <f t="shared" si="112"/>
        <v>1.3817444198390467</v>
      </c>
      <c r="I846" s="2">
        <f t="shared" si="113"/>
        <v>58.013966919776472</v>
      </c>
    </row>
    <row r="847" spans="1:9" ht="13.5" x14ac:dyDescent="0.25">
      <c r="A847" s="3">
        <f>TITRES_STAT!B850</f>
        <v>43538</v>
      </c>
      <c r="B847" s="5">
        <f>TITRES_STAT!D850</f>
        <v>5.7302</v>
      </c>
      <c r="C847" s="2">
        <f t="shared" si="117"/>
        <v>-1.6099999999999781E-2</v>
      </c>
      <c r="D847" s="2">
        <f t="shared" si="118"/>
        <v>0</v>
      </c>
      <c r="E847" s="2">
        <f t="shared" si="119"/>
        <v>1.6099999999999781E-2</v>
      </c>
      <c r="F847" s="2">
        <f t="shared" si="120"/>
        <v>5.8991707508174118E-2</v>
      </c>
      <c r="G847" s="2">
        <f t="shared" si="120"/>
        <v>4.3843646278698759E-2</v>
      </c>
      <c r="H847" s="2">
        <f t="shared" si="112"/>
        <v>1.3455018575139581</v>
      </c>
      <c r="I847" s="2">
        <f t="shared" si="113"/>
        <v>57.365201106260521</v>
      </c>
    </row>
    <row r="848" spans="1:9" ht="13.5" x14ac:dyDescent="0.25">
      <c r="A848" s="3">
        <f>TITRES_STAT!B851</f>
        <v>43539</v>
      </c>
      <c r="B848" s="5">
        <f>TITRES_STAT!D851</f>
        <v>5.69</v>
      </c>
      <c r="C848" s="2">
        <f t="shared" si="117"/>
        <v>-4.0199999999999569E-2</v>
      </c>
      <c r="D848" s="2">
        <f t="shared" si="118"/>
        <v>0</v>
      </c>
      <c r="E848" s="2">
        <f t="shared" si="119"/>
        <v>4.0199999999999569E-2</v>
      </c>
      <c r="F848" s="2">
        <f t="shared" si="120"/>
        <v>5.4778014114733105E-2</v>
      </c>
      <c r="G848" s="2">
        <f t="shared" si="120"/>
        <v>4.3583385830220249E-2</v>
      </c>
      <c r="H848" s="2">
        <f t="shared" si="112"/>
        <v>1.2568554065102171</v>
      </c>
      <c r="I848" s="2">
        <f t="shared" si="113"/>
        <v>55.690559655910647</v>
      </c>
    </row>
    <row r="849" spans="1:9" ht="13.5" x14ac:dyDescent="0.25">
      <c r="A849" s="3">
        <f>TITRES_STAT!B852</f>
        <v>43542</v>
      </c>
      <c r="B849" s="5">
        <f>TITRES_STAT!D852</f>
        <v>5.6337000000000002</v>
      </c>
      <c r="C849" s="2">
        <f t="shared" si="117"/>
        <v>-5.6300000000000239E-2</v>
      </c>
      <c r="D849" s="2">
        <f t="shared" si="118"/>
        <v>0</v>
      </c>
      <c r="E849" s="2">
        <f t="shared" si="119"/>
        <v>5.6300000000000239E-2</v>
      </c>
      <c r="F849" s="2">
        <f t="shared" si="120"/>
        <v>5.0865298820823593E-2</v>
      </c>
      <c r="G849" s="2">
        <f t="shared" si="120"/>
        <v>4.4491715413775959E-2</v>
      </c>
      <c r="H849" s="2">
        <f t="shared" ref="H849:H912" si="121">F849/G849</f>
        <v>1.1432532629450871</v>
      </c>
      <c r="I849" s="2">
        <f t="shared" ref="I849:I912" si="122">IF(G849=0,100,100-(100/(1+H849)))</f>
        <v>53.341958354194688</v>
      </c>
    </row>
    <row r="850" spans="1:9" ht="13.5" x14ac:dyDescent="0.25">
      <c r="A850" s="3">
        <f>TITRES_STAT!B853</f>
        <v>43543</v>
      </c>
      <c r="B850" s="5">
        <f>TITRES_STAT!D853</f>
        <v>5.6658999999999997</v>
      </c>
      <c r="C850" s="2">
        <f t="shared" si="117"/>
        <v>3.2199999999999562E-2</v>
      </c>
      <c r="D850" s="2">
        <f t="shared" si="118"/>
        <v>3.2199999999999562E-2</v>
      </c>
      <c r="E850" s="2">
        <f t="shared" si="119"/>
        <v>0</v>
      </c>
      <c r="F850" s="2">
        <f t="shared" si="120"/>
        <v>4.9532063190764739E-2</v>
      </c>
      <c r="G850" s="2">
        <f t="shared" si="120"/>
        <v>4.1313735741363392E-2</v>
      </c>
      <c r="H850" s="2">
        <f t="shared" si="121"/>
        <v>1.198924820085276</v>
      </c>
      <c r="I850" s="2">
        <f t="shared" si="122"/>
        <v>54.523229222487963</v>
      </c>
    </row>
    <row r="851" spans="1:9" ht="13.5" x14ac:dyDescent="0.25">
      <c r="A851" s="3">
        <f>TITRES_STAT!B854</f>
        <v>43545</v>
      </c>
      <c r="B851" s="5">
        <f>TITRES_STAT!D854</f>
        <v>5.6738999999999997</v>
      </c>
      <c r="C851" s="2">
        <f t="shared" si="117"/>
        <v>8.0000000000000071E-3</v>
      </c>
      <c r="D851" s="2">
        <f t="shared" si="118"/>
        <v>8.0000000000000071E-3</v>
      </c>
      <c r="E851" s="2">
        <f t="shared" si="119"/>
        <v>0</v>
      </c>
      <c r="F851" s="2">
        <f t="shared" si="120"/>
        <v>4.6565487248567253E-2</v>
      </c>
      <c r="G851" s="2">
        <f t="shared" si="120"/>
        <v>3.8362754616980292E-2</v>
      </c>
      <c r="H851" s="2">
        <f t="shared" si="121"/>
        <v>1.2138202199890054</v>
      </c>
      <c r="I851" s="2">
        <f t="shared" si="122"/>
        <v>54.829213728792922</v>
      </c>
    </row>
    <row r="852" spans="1:9" ht="13.5" x14ac:dyDescent="0.25">
      <c r="A852" s="3">
        <f>TITRES_STAT!B855</f>
        <v>43546</v>
      </c>
      <c r="B852" s="5">
        <f>TITRES_STAT!D855</f>
        <v>5.6577999999999999</v>
      </c>
      <c r="C852" s="2">
        <f t="shared" si="117"/>
        <v>-1.6099999999999781E-2</v>
      </c>
      <c r="D852" s="2">
        <f t="shared" si="118"/>
        <v>0</v>
      </c>
      <c r="E852" s="2">
        <f t="shared" si="119"/>
        <v>1.6099999999999781E-2</v>
      </c>
      <c r="F852" s="2">
        <f t="shared" si="120"/>
        <v>4.3239381016526739E-2</v>
      </c>
      <c r="G852" s="2">
        <f t="shared" si="120"/>
        <v>3.6772557858624544E-2</v>
      </c>
      <c r="H852" s="2">
        <f t="shared" si="121"/>
        <v>1.1758600308078782</v>
      </c>
      <c r="I852" s="2">
        <f t="shared" si="122"/>
        <v>54.041161387173027</v>
      </c>
    </row>
    <row r="853" spans="1:9" ht="13.5" x14ac:dyDescent="0.25">
      <c r="A853" s="3">
        <f>TITRES_STAT!B856</f>
        <v>43549</v>
      </c>
      <c r="B853" s="5">
        <f>TITRES_STAT!D856</f>
        <v>5.4888000000000003</v>
      </c>
      <c r="C853" s="2">
        <f t="shared" si="117"/>
        <v>-0.16899999999999959</v>
      </c>
      <c r="D853" s="2">
        <f t="shared" si="118"/>
        <v>0</v>
      </c>
      <c r="E853" s="2">
        <f t="shared" si="119"/>
        <v>0.16899999999999959</v>
      </c>
      <c r="F853" s="2">
        <f t="shared" si="120"/>
        <v>4.0150853801060545E-2</v>
      </c>
      <c r="G853" s="2">
        <f t="shared" si="120"/>
        <v>4.6217375154437045E-2</v>
      </c>
      <c r="H853" s="2">
        <f t="shared" si="121"/>
        <v>0.86873937922469635</v>
      </c>
      <c r="I853" s="2">
        <f t="shared" si="122"/>
        <v>46.487990186471016</v>
      </c>
    </row>
    <row r="854" spans="1:9" ht="13.5" x14ac:dyDescent="0.25">
      <c r="A854" s="3">
        <f>TITRES_STAT!B857</f>
        <v>43550</v>
      </c>
      <c r="B854" s="5">
        <f>TITRES_STAT!D857</f>
        <v>5.5532000000000004</v>
      </c>
      <c r="C854" s="2">
        <f t="shared" si="117"/>
        <v>6.4400000000000013E-2</v>
      </c>
      <c r="D854" s="2">
        <f t="shared" si="118"/>
        <v>6.4400000000000013E-2</v>
      </c>
      <c r="E854" s="2">
        <f t="shared" si="119"/>
        <v>0</v>
      </c>
      <c r="F854" s="2">
        <f t="shared" si="120"/>
        <v>4.1882935672413364E-2</v>
      </c>
      <c r="G854" s="2">
        <f t="shared" si="120"/>
        <v>4.2916134071977252E-2</v>
      </c>
      <c r="H854" s="2">
        <f t="shared" si="121"/>
        <v>0.97592517541698776</v>
      </c>
      <c r="I854" s="2">
        <f t="shared" si="122"/>
        <v>49.390796147482362</v>
      </c>
    </row>
    <row r="855" spans="1:9" ht="13.5" x14ac:dyDescent="0.25">
      <c r="A855" s="3">
        <f>TITRES_STAT!B858</f>
        <v>43551</v>
      </c>
      <c r="B855" s="5">
        <f>TITRES_STAT!D858</f>
        <v>5.7141000000000002</v>
      </c>
      <c r="C855" s="2">
        <f t="shared" si="117"/>
        <v>0.16089999999999982</v>
      </c>
      <c r="D855" s="2">
        <f t="shared" si="118"/>
        <v>0.16089999999999982</v>
      </c>
      <c r="E855" s="2">
        <f t="shared" si="119"/>
        <v>0</v>
      </c>
      <c r="F855" s="2">
        <f t="shared" si="120"/>
        <v>5.0384154552955251E-2</v>
      </c>
      <c r="G855" s="2">
        <f t="shared" si="120"/>
        <v>3.9850695923978878E-2</v>
      </c>
      <c r="H855" s="2">
        <f t="shared" si="121"/>
        <v>1.2643230785497577</v>
      </c>
      <c r="I855" s="2">
        <f t="shared" si="122"/>
        <v>55.836690908945954</v>
      </c>
    </row>
    <row r="856" spans="1:9" ht="13.5" x14ac:dyDescent="0.25">
      <c r="A856" s="3">
        <f>TITRES_STAT!B859</f>
        <v>43552</v>
      </c>
      <c r="B856" s="5">
        <f>TITRES_STAT!D859</f>
        <v>5.7544000000000004</v>
      </c>
      <c r="C856" s="2">
        <f t="shared" si="117"/>
        <v>4.0300000000000225E-2</v>
      </c>
      <c r="D856" s="2">
        <f t="shared" si="118"/>
        <v>4.0300000000000225E-2</v>
      </c>
      <c r="E856" s="2">
        <f t="shared" si="119"/>
        <v>0</v>
      </c>
      <c r="F856" s="2">
        <f t="shared" si="120"/>
        <v>4.9663857799172755E-2</v>
      </c>
      <c r="G856" s="2">
        <f t="shared" si="120"/>
        <v>3.7004217643694673E-2</v>
      </c>
      <c r="H856" s="2">
        <f t="shared" si="121"/>
        <v>1.3421134389970062</v>
      </c>
      <c r="I856" s="2">
        <f t="shared" si="122"/>
        <v>57.303519831719036</v>
      </c>
    </row>
    <row r="857" spans="1:9" ht="13.5" x14ac:dyDescent="0.25">
      <c r="A857" s="3">
        <f>TITRES_STAT!B860</f>
        <v>43553</v>
      </c>
      <c r="B857" s="5">
        <f>TITRES_STAT!D860</f>
        <v>5.5853999999999999</v>
      </c>
      <c r="C857" s="2">
        <f t="shared" si="117"/>
        <v>-0.16900000000000048</v>
      </c>
      <c r="D857" s="2">
        <f t="shared" si="118"/>
        <v>0</v>
      </c>
      <c r="E857" s="2">
        <f t="shared" si="119"/>
        <v>0.16900000000000048</v>
      </c>
      <c r="F857" s="2">
        <f t="shared" si="120"/>
        <v>4.6116439384946133E-2</v>
      </c>
      <c r="G857" s="2">
        <f t="shared" si="120"/>
        <v>4.6432487812002231E-2</v>
      </c>
      <c r="H857" s="2">
        <f t="shared" si="121"/>
        <v>0.99319337726774992</v>
      </c>
      <c r="I857" s="2">
        <f t="shared" si="122"/>
        <v>49.829253327602849</v>
      </c>
    </row>
    <row r="858" spans="1:9" ht="13.5" x14ac:dyDescent="0.25">
      <c r="A858" s="3">
        <f>TITRES_STAT!B861</f>
        <v>43556</v>
      </c>
      <c r="B858" s="5">
        <f>TITRES_STAT!D861</f>
        <v>5.5853999999999999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4.2822408000307122E-2</v>
      </c>
      <c r="G858" s="2">
        <f t="shared" si="120"/>
        <v>4.3115881539716357E-2</v>
      </c>
      <c r="H858" s="2">
        <f t="shared" si="121"/>
        <v>0.99319337726774992</v>
      </c>
      <c r="I858" s="2">
        <f t="shared" si="122"/>
        <v>49.829253327602849</v>
      </c>
    </row>
    <row r="859" spans="1:9" ht="13.5" x14ac:dyDescent="0.25">
      <c r="A859" s="3">
        <f>TITRES_STAT!B862</f>
        <v>43557</v>
      </c>
      <c r="B859" s="5">
        <f>TITRES_STAT!D862</f>
        <v>5.5532000000000004</v>
      </c>
      <c r="C859" s="2">
        <f t="shared" si="117"/>
        <v>-3.2199999999999562E-2</v>
      </c>
      <c r="D859" s="2">
        <f t="shared" si="118"/>
        <v>0</v>
      </c>
      <c r="E859" s="2">
        <f t="shared" si="119"/>
        <v>3.2199999999999562E-2</v>
      </c>
      <c r="F859" s="2">
        <f t="shared" si="120"/>
        <v>3.9763664571713757E-2</v>
      </c>
      <c r="G859" s="2">
        <f t="shared" si="120"/>
        <v>4.2336175715450876E-2</v>
      </c>
      <c r="H859" s="2">
        <f t="shared" si="121"/>
        <v>0.93923610009020575</v>
      </c>
      <c r="I859" s="2">
        <f t="shared" si="122"/>
        <v>48.43330319843551</v>
      </c>
    </row>
    <row r="860" spans="1:9" ht="13.5" x14ac:dyDescent="0.25">
      <c r="A860" s="3">
        <f>TITRES_STAT!B863</f>
        <v>43558</v>
      </c>
      <c r="B860" s="5">
        <f>TITRES_STAT!D863</f>
        <v>5.6980000000000004</v>
      </c>
      <c r="C860" s="2">
        <f t="shared" si="117"/>
        <v>0.14480000000000004</v>
      </c>
      <c r="D860" s="2">
        <f t="shared" si="118"/>
        <v>0.14480000000000004</v>
      </c>
      <c r="E860" s="2">
        <f t="shared" si="119"/>
        <v>0</v>
      </c>
      <c r="F860" s="2">
        <f t="shared" si="120"/>
        <v>4.7266259959448491E-2</v>
      </c>
      <c r="G860" s="2">
        <f t="shared" si="120"/>
        <v>3.9312163164347248E-2</v>
      </c>
      <c r="H860" s="2">
        <f t="shared" si="121"/>
        <v>1.2023316997807671</v>
      </c>
      <c r="I860" s="2">
        <f t="shared" si="122"/>
        <v>54.593579155240519</v>
      </c>
    </row>
    <row r="861" spans="1:9" ht="13.5" x14ac:dyDescent="0.25">
      <c r="A861" s="3">
        <f>TITRES_STAT!B864</f>
        <v>43559</v>
      </c>
      <c r="B861" s="5">
        <f>TITRES_STAT!D864</f>
        <v>5.9555999999999996</v>
      </c>
      <c r="C861" s="2">
        <f t="shared" si="117"/>
        <v>0.25759999999999916</v>
      </c>
      <c r="D861" s="2">
        <f t="shared" si="118"/>
        <v>0.25759999999999916</v>
      </c>
      <c r="E861" s="2">
        <f t="shared" si="119"/>
        <v>0</v>
      </c>
      <c r="F861" s="2">
        <f t="shared" ref="F861:G876" si="123">((F860*13)+D861)/14</f>
        <v>6.2290098533773541E-2</v>
      </c>
      <c r="G861" s="2">
        <f t="shared" si="123"/>
        <v>3.6504151509751018E-2</v>
      </c>
      <c r="H861" s="2">
        <f t="shared" si="121"/>
        <v>1.7063839579214588</v>
      </c>
      <c r="I861" s="2">
        <f t="shared" si="122"/>
        <v>63.050327834191933</v>
      </c>
    </row>
    <row r="862" spans="1:9" ht="13.5" x14ac:dyDescent="0.25">
      <c r="A862" s="3">
        <f>TITRES_STAT!B865</f>
        <v>43560</v>
      </c>
      <c r="B862" s="5">
        <f>TITRES_STAT!D865</f>
        <v>6.1165000000000003</v>
      </c>
      <c r="C862" s="2">
        <f t="shared" si="117"/>
        <v>0.16090000000000071</v>
      </c>
      <c r="D862" s="2">
        <f t="shared" si="118"/>
        <v>0.16090000000000071</v>
      </c>
      <c r="E862" s="2">
        <f t="shared" si="119"/>
        <v>0</v>
      </c>
      <c r="F862" s="2">
        <f t="shared" si="123"/>
        <v>6.9333662924218345E-2</v>
      </c>
      <c r="G862" s="2">
        <f t="shared" si="123"/>
        <v>3.3896712116197374E-2</v>
      </c>
      <c r="H862" s="2">
        <f t="shared" si="121"/>
        <v>2.0454391767125877</v>
      </c>
      <c r="I862" s="2">
        <f t="shared" si="122"/>
        <v>67.16401339922821</v>
      </c>
    </row>
    <row r="863" spans="1:9" ht="13.5" x14ac:dyDescent="0.25">
      <c r="A863" s="3">
        <f>TITRES_STAT!B866</f>
        <v>43563</v>
      </c>
      <c r="B863" s="5">
        <f>TITRES_STAT!D866</f>
        <v>6.1890000000000001</v>
      </c>
      <c r="C863" s="2">
        <f t="shared" si="117"/>
        <v>7.2499999999999787E-2</v>
      </c>
      <c r="D863" s="2">
        <f t="shared" si="118"/>
        <v>7.2499999999999787E-2</v>
      </c>
      <c r="E863" s="2">
        <f t="shared" si="119"/>
        <v>0</v>
      </c>
      <c r="F863" s="2">
        <f t="shared" si="123"/>
        <v>6.9559829858202735E-2</v>
      </c>
      <c r="G863" s="2">
        <f t="shared" si="123"/>
        <v>3.1475518393611845E-2</v>
      </c>
      <c r="H863" s="2">
        <f t="shared" si="121"/>
        <v>2.2099661390269696</v>
      </c>
      <c r="I863" s="2">
        <f t="shared" si="122"/>
        <v>68.847023404953177</v>
      </c>
    </row>
    <row r="864" spans="1:9" ht="13.5" x14ac:dyDescent="0.25">
      <c r="A864" s="3">
        <f>TITRES_STAT!B867</f>
        <v>43565</v>
      </c>
      <c r="B864" s="5">
        <f>TITRES_STAT!D867</f>
        <v>6.1003999999999996</v>
      </c>
      <c r="C864" s="2">
        <f t="shared" si="117"/>
        <v>-8.8600000000000456E-2</v>
      </c>
      <c r="D864" s="2">
        <f t="shared" si="118"/>
        <v>0</v>
      </c>
      <c r="E864" s="2">
        <f t="shared" si="119"/>
        <v>8.8600000000000456E-2</v>
      </c>
      <c r="F864" s="2">
        <f t="shared" si="123"/>
        <v>6.4591270582616822E-2</v>
      </c>
      <c r="G864" s="2">
        <f t="shared" si="123"/>
        <v>3.5555838508353886E-2</v>
      </c>
      <c r="H864" s="2">
        <f t="shared" si="121"/>
        <v>1.816615028427498</v>
      </c>
      <c r="I864" s="2">
        <f t="shared" si="122"/>
        <v>64.496390528800987</v>
      </c>
    </row>
    <row r="865" spans="1:9" ht="13.5" x14ac:dyDescent="0.25">
      <c r="A865" s="3">
        <f>TITRES_STAT!B868</f>
        <v>43566</v>
      </c>
      <c r="B865" s="5">
        <f>TITRES_STAT!D868</f>
        <v>5.9555999999999996</v>
      </c>
      <c r="C865" s="2">
        <f t="shared" si="117"/>
        <v>-0.14480000000000004</v>
      </c>
      <c r="D865" s="2">
        <f t="shared" si="118"/>
        <v>0</v>
      </c>
      <c r="E865" s="2">
        <f t="shared" si="119"/>
        <v>0.14480000000000004</v>
      </c>
      <c r="F865" s="2">
        <f t="shared" si="123"/>
        <v>5.9977608398144193E-2</v>
      </c>
      <c r="G865" s="2">
        <f t="shared" si="123"/>
        <v>4.3358992900614325E-2</v>
      </c>
      <c r="H865" s="2">
        <f t="shared" si="121"/>
        <v>1.383279554846266</v>
      </c>
      <c r="I865" s="2">
        <f t="shared" si="122"/>
        <v>58.041011262545517</v>
      </c>
    </row>
    <row r="866" spans="1:9" ht="13.5" x14ac:dyDescent="0.25">
      <c r="A866" s="3">
        <f>TITRES_STAT!B869</f>
        <v>43567</v>
      </c>
      <c r="B866" s="5">
        <f>TITRES_STAT!D869</f>
        <v>5.9474999999999998</v>
      </c>
      <c r="C866" s="2">
        <f t="shared" si="117"/>
        <v>-8.099999999999774E-3</v>
      </c>
      <c r="D866" s="2">
        <f t="shared" si="118"/>
        <v>0</v>
      </c>
      <c r="E866" s="2">
        <f t="shared" si="119"/>
        <v>8.099999999999774E-3</v>
      </c>
      <c r="F866" s="2">
        <f t="shared" si="123"/>
        <v>5.5693493512562468E-2</v>
      </c>
      <c r="G866" s="2">
        <f t="shared" si="123"/>
        <v>4.0840493407713285E-2</v>
      </c>
      <c r="H866" s="2">
        <f t="shared" si="121"/>
        <v>1.3636831699502434</v>
      </c>
      <c r="I866" s="2">
        <f t="shared" si="122"/>
        <v>57.693145481039636</v>
      </c>
    </row>
    <row r="867" spans="1:9" ht="13.5" x14ac:dyDescent="0.25">
      <c r="A867" s="3">
        <f>TITRES_STAT!B870</f>
        <v>43570</v>
      </c>
      <c r="B867" s="5">
        <f>TITRES_STAT!D870</f>
        <v>5.9474999999999998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5.1715386833093721E-2</v>
      </c>
      <c r="G867" s="2">
        <f t="shared" si="123"/>
        <v>3.7923315307162343E-2</v>
      </c>
      <c r="H867" s="2">
        <f t="shared" si="121"/>
        <v>1.3636831699502432</v>
      </c>
      <c r="I867" s="2">
        <f t="shared" si="122"/>
        <v>57.693145481039636</v>
      </c>
    </row>
    <row r="868" spans="1:9" ht="13.5" x14ac:dyDescent="0.25">
      <c r="A868" s="3">
        <f>TITRES_STAT!B871</f>
        <v>43571</v>
      </c>
      <c r="B868" s="5">
        <f>TITRES_STAT!D871</f>
        <v>5.9474999999999998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4.8021430630729882E-2</v>
      </c>
      <c r="G868" s="2">
        <f t="shared" si="123"/>
        <v>3.5214507070936464E-2</v>
      </c>
      <c r="H868" s="2">
        <f t="shared" si="121"/>
        <v>1.363683169950243</v>
      </c>
      <c r="I868" s="2">
        <f t="shared" si="122"/>
        <v>57.693145481039636</v>
      </c>
    </row>
    <row r="869" spans="1:9" ht="13.5" x14ac:dyDescent="0.25">
      <c r="A869" s="3">
        <f>TITRES_STAT!B872</f>
        <v>43572</v>
      </c>
      <c r="B869" s="5">
        <f>TITRES_STAT!D872</f>
        <v>5.9394999999999998</v>
      </c>
      <c r="C869" s="2">
        <f t="shared" si="117"/>
        <v>-8.0000000000000071E-3</v>
      </c>
      <c r="D869" s="2">
        <f t="shared" si="118"/>
        <v>0</v>
      </c>
      <c r="E869" s="2">
        <f t="shared" si="119"/>
        <v>8.0000000000000071E-3</v>
      </c>
      <c r="F869" s="2">
        <f t="shared" si="123"/>
        <v>4.4591328442820606E-2</v>
      </c>
      <c r="G869" s="2">
        <f t="shared" si="123"/>
        <v>3.3270613708726714E-2</v>
      </c>
      <c r="H869" s="2">
        <f t="shared" si="121"/>
        <v>1.3402616745577052</v>
      </c>
      <c r="I869" s="2">
        <f t="shared" si="122"/>
        <v>57.269735650865037</v>
      </c>
    </row>
    <row r="870" spans="1:9" ht="13.5" x14ac:dyDescent="0.25">
      <c r="A870" s="3">
        <f>TITRES_STAT!B873</f>
        <v>43573</v>
      </c>
      <c r="B870" s="5">
        <f>TITRES_STAT!D873</f>
        <v>5.8349000000000002</v>
      </c>
      <c r="C870" s="2">
        <f t="shared" si="117"/>
        <v>-0.10459999999999958</v>
      </c>
      <c r="D870" s="2">
        <f t="shared" si="118"/>
        <v>0</v>
      </c>
      <c r="E870" s="2">
        <f t="shared" si="119"/>
        <v>0.10459999999999958</v>
      </c>
      <c r="F870" s="2">
        <f t="shared" si="123"/>
        <v>4.1406233554047704E-2</v>
      </c>
      <c r="G870" s="2">
        <f t="shared" si="123"/>
        <v>3.8365569872389059E-2</v>
      </c>
      <c r="H870" s="2">
        <f t="shared" si="121"/>
        <v>1.0792550115056925</v>
      </c>
      <c r="I870" s="2">
        <f t="shared" si="122"/>
        <v>51.905851159841617</v>
      </c>
    </row>
    <row r="871" spans="1:9" ht="13.5" x14ac:dyDescent="0.25">
      <c r="A871" s="3">
        <f>TITRES_STAT!B874</f>
        <v>43574</v>
      </c>
      <c r="B871" s="5">
        <f>TITRES_STAT!D874</f>
        <v>5.8106999999999998</v>
      </c>
      <c r="C871" s="2">
        <f t="shared" si="117"/>
        <v>-2.4200000000000443E-2</v>
      </c>
      <c r="D871" s="2">
        <f t="shared" si="118"/>
        <v>0</v>
      </c>
      <c r="E871" s="2">
        <f t="shared" si="119"/>
        <v>2.4200000000000443E-2</v>
      </c>
      <c r="F871" s="2">
        <f t="shared" si="123"/>
        <v>3.8448645443044292E-2</v>
      </c>
      <c r="G871" s="2">
        <f t="shared" si="123"/>
        <v>3.7353743452932728E-2</v>
      </c>
      <c r="H871" s="2">
        <f t="shared" si="121"/>
        <v>1.0293117071784568</v>
      </c>
      <c r="I871" s="2">
        <f t="shared" si="122"/>
        <v>50.722208103239396</v>
      </c>
    </row>
    <row r="872" spans="1:9" ht="13.5" x14ac:dyDescent="0.25">
      <c r="A872" s="3">
        <f>TITRES_STAT!B875</f>
        <v>43577</v>
      </c>
      <c r="B872" s="5">
        <f>TITRES_STAT!D875</f>
        <v>5.6497999999999999</v>
      </c>
      <c r="C872" s="2">
        <f t="shared" si="117"/>
        <v>-0.16089999999999982</v>
      </c>
      <c r="D872" s="2">
        <f t="shared" si="118"/>
        <v>0</v>
      </c>
      <c r="E872" s="2">
        <f t="shared" si="119"/>
        <v>0.16089999999999982</v>
      </c>
      <c r="F872" s="2">
        <f t="shared" si="123"/>
        <v>3.5702313625683983E-2</v>
      </c>
      <c r="G872" s="2">
        <f t="shared" si="123"/>
        <v>4.6178476063437515E-2</v>
      </c>
      <c r="H872" s="2">
        <f t="shared" si="121"/>
        <v>0.77313754521994316</v>
      </c>
      <c r="I872" s="2">
        <f t="shared" si="122"/>
        <v>43.602795919819172</v>
      </c>
    </row>
    <row r="873" spans="1:9" ht="13.5" x14ac:dyDescent="0.25">
      <c r="A873" s="3">
        <f>TITRES_STAT!B876</f>
        <v>43578</v>
      </c>
      <c r="B873" s="5">
        <f>TITRES_STAT!D876</f>
        <v>5.6497999999999999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3.3152148366706553E-2</v>
      </c>
      <c r="G873" s="2">
        <f t="shared" si="123"/>
        <v>4.2880013487477699E-2</v>
      </c>
      <c r="H873" s="2">
        <f t="shared" si="121"/>
        <v>0.77313754521994293</v>
      </c>
      <c r="I873" s="2">
        <f t="shared" si="122"/>
        <v>43.602795919819165</v>
      </c>
    </row>
    <row r="874" spans="1:9" ht="13.5" x14ac:dyDescent="0.25">
      <c r="A874" s="3">
        <f>TITRES_STAT!B877</f>
        <v>43579</v>
      </c>
      <c r="B874" s="5">
        <f>TITRES_STAT!D877</f>
        <v>5.5049000000000001</v>
      </c>
      <c r="C874" s="2">
        <f t="shared" si="117"/>
        <v>-0.14489999999999981</v>
      </c>
      <c r="D874" s="2">
        <f t="shared" si="118"/>
        <v>0</v>
      </c>
      <c r="E874" s="2">
        <f t="shared" si="119"/>
        <v>0.14489999999999981</v>
      </c>
      <c r="F874" s="2">
        <f t="shared" si="123"/>
        <v>3.0784137769084657E-2</v>
      </c>
      <c r="G874" s="2">
        <f t="shared" si="123"/>
        <v>5.0167155381229282E-2</v>
      </c>
      <c r="H874" s="2">
        <f t="shared" si="121"/>
        <v>0.61363131983765928</v>
      </c>
      <c r="I874" s="2">
        <f t="shared" si="122"/>
        <v>38.027975305994566</v>
      </c>
    </row>
    <row r="875" spans="1:9" ht="13.5" x14ac:dyDescent="0.25">
      <c r="A875" s="3">
        <f>TITRES_STAT!B878</f>
        <v>43580</v>
      </c>
      <c r="B875" s="5">
        <f>TITRES_STAT!D878</f>
        <v>5.4726999999999997</v>
      </c>
      <c r="C875" s="2">
        <f t="shared" si="117"/>
        <v>-3.220000000000045E-2</v>
      </c>
      <c r="D875" s="2">
        <f t="shared" si="118"/>
        <v>0</v>
      </c>
      <c r="E875" s="2">
        <f t="shared" si="119"/>
        <v>3.220000000000045E-2</v>
      </c>
      <c r="F875" s="2">
        <f t="shared" si="123"/>
        <v>2.8585270785578609E-2</v>
      </c>
      <c r="G875" s="2">
        <f t="shared" si="123"/>
        <v>4.8883787139712934E-2</v>
      </c>
      <c r="H875" s="2">
        <f t="shared" si="121"/>
        <v>0.58475974260914176</v>
      </c>
      <c r="I875" s="2">
        <f t="shared" si="122"/>
        <v>36.898952370306667</v>
      </c>
    </row>
    <row r="876" spans="1:9" ht="13.5" x14ac:dyDescent="0.25">
      <c r="A876" s="3">
        <f>TITRES_STAT!B879</f>
        <v>43581</v>
      </c>
      <c r="B876" s="5">
        <f>TITRES_STAT!D879</f>
        <v>5.2313000000000001</v>
      </c>
      <c r="C876" s="2">
        <f t="shared" si="117"/>
        <v>-0.24139999999999961</v>
      </c>
      <c r="D876" s="2">
        <f t="shared" si="118"/>
        <v>0</v>
      </c>
      <c r="E876" s="2">
        <f t="shared" si="119"/>
        <v>0.24139999999999961</v>
      </c>
      <c r="F876" s="2">
        <f t="shared" si="123"/>
        <v>2.6543465729465848E-2</v>
      </c>
      <c r="G876" s="2">
        <f t="shared" si="123"/>
        <v>6.2634945201161987E-2</v>
      </c>
      <c r="H876" s="2">
        <f t="shared" si="121"/>
        <v>0.42378045744619602</v>
      </c>
      <c r="I876" s="2">
        <f t="shared" si="122"/>
        <v>29.764452463852592</v>
      </c>
    </row>
    <row r="877" spans="1:9" ht="13.5" x14ac:dyDescent="0.25">
      <c r="A877" s="3">
        <f>TITRES_STAT!B880</f>
        <v>43584</v>
      </c>
      <c r="B877" s="5">
        <f>TITRES_STAT!D880</f>
        <v>5.0864000000000003</v>
      </c>
      <c r="C877" s="2">
        <f t="shared" si="117"/>
        <v>-0.14489999999999981</v>
      </c>
      <c r="D877" s="2">
        <f t="shared" si="118"/>
        <v>0</v>
      </c>
      <c r="E877" s="2">
        <f t="shared" si="119"/>
        <v>0.14489999999999981</v>
      </c>
      <c r="F877" s="2">
        <f t="shared" ref="F877:G892" si="124">((F876*13)+D877)/14</f>
        <v>2.4647503891646858E-2</v>
      </c>
      <c r="G877" s="2">
        <f t="shared" si="124"/>
        <v>6.8511020543936124E-2</v>
      </c>
      <c r="H877" s="2">
        <f t="shared" si="121"/>
        <v>0.35975969553453685</v>
      </c>
      <c r="I877" s="2">
        <f t="shared" si="122"/>
        <v>26.457593699533149</v>
      </c>
    </row>
    <row r="878" spans="1:9" ht="13.5" x14ac:dyDescent="0.25">
      <c r="A878" s="3">
        <f>TITRES_STAT!B881</f>
        <v>43585</v>
      </c>
      <c r="B878" s="5">
        <f>TITRES_STAT!D881</f>
        <v>5.1508000000000003</v>
      </c>
      <c r="C878" s="2">
        <f t="shared" si="117"/>
        <v>6.4400000000000013E-2</v>
      </c>
      <c r="D878" s="2">
        <f t="shared" si="118"/>
        <v>6.4400000000000013E-2</v>
      </c>
      <c r="E878" s="2">
        <f t="shared" si="119"/>
        <v>0</v>
      </c>
      <c r="F878" s="2">
        <f t="shared" si="124"/>
        <v>2.7486967899386369E-2</v>
      </c>
      <c r="G878" s="2">
        <f t="shared" si="124"/>
        <v>6.3617376219369262E-2</v>
      </c>
      <c r="H878" s="2">
        <f t="shared" si="121"/>
        <v>0.43206698441325453</v>
      </c>
      <c r="I878" s="2">
        <f t="shared" si="122"/>
        <v>30.170864150623558</v>
      </c>
    </row>
    <row r="879" spans="1:9" ht="13.5" x14ac:dyDescent="0.25">
      <c r="A879" s="3">
        <f>TITRES_STAT!B882</f>
        <v>43587</v>
      </c>
      <c r="B879" s="5">
        <f>TITRES_STAT!D882</f>
        <v>5.1508000000000003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2.55236130494302E-2</v>
      </c>
      <c r="G879" s="2">
        <f t="shared" si="124"/>
        <v>5.9073277917985743E-2</v>
      </c>
      <c r="H879" s="2">
        <f t="shared" si="121"/>
        <v>0.43206698441325453</v>
      </c>
      <c r="I879" s="2">
        <f t="shared" si="122"/>
        <v>30.170864150623558</v>
      </c>
    </row>
    <row r="880" spans="1:9" ht="13.5" x14ac:dyDescent="0.25">
      <c r="A880" s="3">
        <f>TITRES_STAT!B883</f>
        <v>43588</v>
      </c>
      <c r="B880" s="5">
        <f>TITRES_STAT!D883</f>
        <v>5.2956000000000003</v>
      </c>
      <c r="C880" s="2">
        <f t="shared" si="117"/>
        <v>0.14480000000000004</v>
      </c>
      <c r="D880" s="2">
        <f t="shared" si="118"/>
        <v>0.14480000000000004</v>
      </c>
      <c r="E880" s="2">
        <f t="shared" si="119"/>
        <v>0</v>
      </c>
      <c r="F880" s="2">
        <f t="shared" si="124"/>
        <v>3.4043354974470905E-2</v>
      </c>
      <c r="G880" s="2">
        <f t="shared" si="124"/>
        <v>5.485375806670105E-2</v>
      </c>
      <c r="H880" s="2">
        <f t="shared" si="121"/>
        <v>0.62062028517854473</v>
      </c>
      <c r="I880" s="2">
        <f t="shared" si="122"/>
        <v>38.295231205881805</v>
      </c>
    </row>
    <row r="881" spans="1:9" ht="13.5" x14ac:dyDescent="0.25">
      <c r="A881" s="3">
        <f>TITRES_STAT!B884</f>
        <v>43591</v>
      </c>
      <c r="B881" s="5">
        <f>TITRES_STAT!D884</f>
        <v>5.2956000000000003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3.1611686762008699E-2</v>
      </c>
      <c r="G881" s="2">
        <f t="shared" si="124"/>
        <v>5.0935632490508122E-2</v>
      </c>
      <c r="H881" s="2">
        <f t="shared" si="121"/>
        <v>0.62062028517854473</v>
      </c>
      <c r="I881" s="2">
        <f t="shared" si="122"/>
        <v>38.295231205881805</v>
      </c>
    </row>
    <row r="882" spans="1:9" ht="13.5" x14ac:dyDescent="0.25">
      <c r="A882" s="3">
        <f>TITRES_STAT!B885</f>
        <v>43592</v>
      </c>
      <c r="B882" s="5">
        <f>TITRES_STAT!D885</f>
        <v>5.3358999999999996</v>
      </c>
      <c r="C882" s="2">
        <f t="shared" si="117"/>
        <v>4.0299999999999336E-2</v>
      </c>
      <c r="D882" s="2">
        <f t="shared" si="118"/>
        <v>4.0299999999999336E-2</v>
      </c>
      <c r="E882" s="2">
        <f t="shared" si="119"/>
        <v>0</v>
      </c>
      <c r="F882" s="2">
        <f t="shared" si="124"/>
        <v>3.2232280564722313E-2</v>
      </c>
      <c r="G882" s="2">
        <f t="shared" si="124"/>
        <v>4.7297373026900402E-2</v>
      </c>
      <c r="H882" s="2">
        <f t="shared" si="121"/>
        <v>0.68148141222114367</v>
      </c>
      <c r="I882" s="2">
        <f t="shared" si="122"/>
        <v>40.528631911603739</v>
      </c>
    </row>
    <row r="883" spans="1:9" ht="13.5" x14ac:dyDescent="0.25">
      <c r="A883" s="3">
        <f>TITRES_STAT!B886</f>
        <v>43593</v>
      </c>
      <c r="B883" s="5">
        <f>TITRES_STAT!D886</f>
        <v>5.3037000000000001</v>
      </c>
      <c r="C883" s="2">
        <f t="shared" si="117"/>
        <v>-3.2199999999999562E-2</v>
      </c>
      <c r="D883" s="2">
        <f t="shared" si="118"/>
        <v>0</v>
      </c>
      <c r="E883" s="2">
        <f t="shared" si="119"/>
        <v>3.2199999999999562E-2</v>
      </c>
      <c r="F883" s="2">
        <f t="shared" si="124"/>
        <v>2.9929974810099291E-2</v>
      </c>
      <c r="G883" s="2">
        <f t="shared" si="124"/>
        <v>4.6218989239264631E-2</v>
      </c>
      <c r="H883" s="2">
        <f t="shared" si="121"/>
        <v>0.64756878726098888</v>
      </c>
      <c r="I883" s="2">
        <f t="shared" si="122"/>
        <v>39.304506875099506</v>
      </c>
    </row>
    <row r="884" spans="1:9" ht="13.5" x14ac:dyDescent="0.25">
      <c r="A884" s="3">
        <f>TITRES_STAT!B887</f>
        <v>43594</v>
      </c>
      <c r="B884" s="5">
        <f>TITRES_STAT!D887</f>
        <v>5.3358999999999996</v>
      </c>
      <c r="C884" s="2">
        <f t="shared" si="117"/>
        <v>3.2199999999999562E-2</v>
      </c>
      <c r="D884" s="2">
        <f t="shared" si="118"/>
        <v>3.2199999999999562E-2</v>
      </c>
      <c r="E884" s="2">
        <f t="shared" si="119"/>
        <v>0</v>
      </c>
      <c r="F884" s="2">
        <f t="shared" si="124"/>
        <v>3.0092119466520739E-2</v>
      </c>
      <c r="G884" s="2">
        <f t="shared" si="124"/>
        <v>4.291763286503144E-2</v>
      </c>
      <c r="H884" s="2">
        <f t="shared" si="121"/>
        <v>0.70115981375662706</v>
      </c>
      <c r="I884" s="2">
        <f t="shared" si="122"/>
        <v>41.216575191032405</v>
      </c>
    </row>
    <row r="885" spans="1:9" ht="13.5" x14ac:dyDescent="0.25">
      <c r="A885" s="3">
        <f>TITRES_STAT!B888</f>
        <v>43595</v>
      </c>
      <c r="B885" s="5">
        <f>TITRES_STAT!D888</f>
        <v>5.3117000000000001</v>
      </c>
      <c r="C885" s="2">
        <f t="shared" si="117"/>
        <v>-2.4199999999999555E-2</v>
      </c>
      <c r="D885" s="2">
        <f t="shared" si="118"/>
        <v>0</v>
      </c>
      <c r="E885" s="2">
        <f t="shared" si="119"/>
        <v>2.4199999999999555E-2</v>
      </c>
      <c r="F885" s="2">
        <f t="shared" si="124"/>
        <v>2.7942682361769257E-2</v>
      </c>
      <c r="G885" s="2">
        <f t="shared" si="124"/>
        <v>4.1580659088957736E-2</v>
      </c>
      <c r="H885" s="2">
        <f t="shared" si="121"/>
        <v>0.67201153069720787</v>
      </c>
      <c r="I885" s="2">
        <f t="shared" si="122"/>
        <v>40.191800018088841</v>
      </c>
    </row>
    <row r="886" spans="1:9" ht="13.5" x14ac:dyDescent="0.25">
      <c r="A886" s="3">
        <f>TITRES_STAT!B889</f>
        <v>43598</v>
      </c>
      <c r="B886" s="5">
        <f>TITRES_STAT!D889</f>
        <v>5.3117000000000001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2.5946776478785738E-2</v>
      </c>
      <c r="G886" s="2">
        <f t="shared" si="124"/>
        <v>3.8610612011175043E-2</v>
      </c>
      <c r="H886" s="2">
        <f t="shared" si="121"/>
        <v>0.67201153069720787</v>
      </c>
      <c r="I886" s="2">
        <f t="shared" si="122"/>
        <v>40.191800018088841</v>
      </c>
    </row>
    <row r="887" spans="1:9" ht="13.5" x14ac:dyDescent="0.25">
      <c r="A887" s="3">
        <f>TITRES_STAT!B890</f>
        <v>43599</v>
      </c>
      <c r="B887" s="5">
        <f>TITRES_STAT!D890</f>
        <v>5.3841999999999999</v>
      </c>
      <c r="C887" s="2">
        <f t="shared" si="117"/>
        <v>7.2499999999999787E-2</v>
      </c>
      <c r="D887" s="2">
        <f t="shared" si="118"/>
        <v>7.2499999999999787E-2</v>
      </c>
      <c r="E887" s="2">
        <f t="shared" si="119"/>
        <v>0</v>
      </c>
      <c r="F887" s="2">
        <f t="shared" si="124"/>
        <v>2.9272006730301028E-2</v>
      </c>
      <c r="G887" s="2">
        <f t="shared" si="124"/>
        <v>3.585271115323397E-2</v>
      </c>
      <c r="H887" s="2">
        <f t="shared" si="121"/>
        <v>0.81645169329574252</v>
      </c>
      <c r="I887" s="2">
        <f t="shared" si="122"/>
        <v>44.947613873198293</v>
      </c>
    </row>
    <row r="888" spans="1:9" ht="13.5" x14ac:dyDescent="0.25">
      <c r="A888" s="3">
        <f>TITRES_STAT!B891</f>
        <v>43600</v>
      </c>
      <c r="B888" s="5">
        <f>TITRES_STAT!D891</f>
        <v>5.2152000000000003</v>
      </c>
      <c r="C888" s="2">
        <f t="shared" si="117"/>
        <v>-0.16899999999999959</v>
      </c>
      <c r="D888" s="2">
        <f t="shared" si="118"/>
        <v>0</v>
      </c>
      <c r="E888" s="2">
        <f t="shared" si="119"/>
        <v>0.16899999999999959</v>
      </c>
      <c r="F888" s="2">
        <f t="shared" si="124"/>
        <v>2.7181149106708099E-2</v>
      </c>
      <c r="G888" s="2">
        <f t="shared" si="124"/>
        <v>4.5363231785145799E-2</v>
      </c>
      <c r="H888" s="2">
        <f t="shared" si="121"/>
        <v>0.59918899154818539</v>
      </c>
      <c r="I888" s="2">
        <f t="shared" si="122"/>
        <v>37.4683039162311</v>
      </c>
    </row>
    <row r="889" spans="1:9" ht="13.5" x14ac:dyDescent="0.25">
      <c r="A889" s="3">
        <f>TITRES_STAT!B892</f>
        <v>43601</v>
      </c>
      <c r="B889" s="5">
        <f>TITRES_STAT!D892</f>
        <v>5.1426999999999996</v>
      </c>
      <c r="C889" s="2">
        <f t="shared" si="117"/>
        <v>-7.2500000000000675E-2</v>
      </c>
      <c r="D889" s="2">
        <f t="shared" si="118"/>
        <v>0</v>
      </c>
      <c r="E889" s="2">
        <f t="shared" si="119"/>
        <v>7.2500000000000675E-2</v>
      </c>
      <c r="F889" s="2">
        <f t="shared" si="124"/>
        <v>2.5239638456228949E-2</v>
      </c>
      <c r="G889" s="2">
        <f t="shared" si="124"/>
        <v>4.7301572371921154E-2</v>
      </c>
      <c r="H889" s="2">
        <f t="shared" si="121"/>
        <v>0.53358984047666747</v>
      </c>
      <c r="I889" s="2">
        <f t="shared" si="122"/>
        <v>34.793516910024522</v>
      </c>
    </row>
    <row r="890" spans="1:9" ht="13.5" x14ac:dyDescent="0.25">
      <c r="A890" s="3">
        <f>TITRES_STAT!B893</f>
        <v>43602</v>
      </c>
      <c r="B890" s="5">
        <f>TITRES_STAT!D893</f>
        <v>5.2876000000000003</v>
      </c>
      <c r="C890" s="2">
        <f t="shared" si="117"/>
        <v>0.14490000000000069</v>
      </c>
      <c r="D890" s="2">
        <f t="shared" si="118"/>
        <v>0.14490000000000069</v>
      </c>
      <c r="E890" s="2">
        <f t="shared" si="119"/>
        <v>0</v>
      </c>
      <c r="F890" s="2">
        <f t="shared" si="124"/>
        <v>3.3786807137926929E-2</v>
      </c>
      <c r="G890" s="2">
        <f t="shared" si="124"/>
        <v>4.3922888631069641E-2</v>
      </c>
      <c r="H890" s="2">
        <f t="shared" si="121"/>
        <v>0.76923008005505422</v>
      </c>
      <c r="I890" s="2">
        <f t="shared" si="122"/>
        <v>43.47823885241187</v>
      </c>
    </row>
    <row r="891" spans="1:9" ht="13.5" x14ac:dyDescent="0.25">
      <c r="A891" s="3">
        <f>TITRES_STAT!B894</f>
        <v>43605</v>
      </c>
      <c r="B891" s="5">
        <f>TITRES_STAT!D894</f>
        <v>5.2794999999999996</v>
      </c>
      <c r="C891" s="2">
        <f t="shared" si="117"/>
        <v>-8.1000000000006622E-3</v>
      </c>
      <c r="D891" s="2">
        <f t="shared" si="118"/>
        <v>0</v>
      </c>
      <c r="E891" s="2">
        <f t="shared" si="119"/>
        <v>8.1000000000006622E-3</v>
      </c>
      <c r="F891" s="2">
        <f t="shared" si="124"/>
        <v>3.1373463770932149E-2</v>
      </c>
      <c r="G891" s="2">
        <f t="shared" si="124"/>
        <v>4.136411087170757E-2</v>
      </c>
      <c r="H891" s="2">
        <f t="shared" si="121"/>
        <v>0.75847064302284151</v>
      </c>
      <c r="I891" s="2">
        <f t="shared" si="122"/>
        <v>43.132402922520072</v>
      </c>
    </row>
    <row r="892" spans="1:9" ht="13.5" x14ac:dyDescent="0.25">
      <c r="A892" s="3">
        <f>TITRES_STAT!B895</f>
        <v>43606</v>
      </c>
      <c r="B892" s="5">
        <f>TITRES_STAT!D895</f>
        <v>5.2633999999999999</v>
      </c>
      <c r="C892" s="2">
        <f t="shared" si="117"/>
        <v>-1.6099999999999781E-2</v>
      </c>
      <c r="D892" s="2">
        <f t="shared" si="118"/>
        <v>0</v>
      </c>
      <c r="E892" s="2">
        <f t="shared" si="119"/>
        <v>1.6099999999999781E-2</v>
      </c>
      <c r="F892" s="2">
        <f t="shared" si="124"/>
        <v>2.9132502073008427E-2</v>
      </c>
      <c r="G892" s="2">
        <f t="shared" si="124"/>
        <v>3.9559531523728438E-2</v>
      </c>
      <c r="H892" s="2">
        <f t="shared" si="121"/>
        <v>0.73642181671272544</v>
      </c>
      <c r="I892" s="2">
        <f t="shared" si="122"/>
        <v>42.410306621628877</v>
      </c>
    </row>
    <row r="893" spans="1:9" ht="13.5" x14ac:dyDescent="0.25">
      <c r="A893" s="3">
        <f>TITRES_STAT!B896</f>
        <v>43607</v>
      </c>
      <c r="B893" s="5">
        <f>TITRES_STAT!D896</f>
        <v>5.4164000000000003</v>
      </c>
      <c r="C893" s="2">
        <f t="shared" si="117"/>
        <v>0.15300000000000047</v>
      </c>
      <c r="D893" s="2">
        <f t="shared" si="118"/>
        <v>0.15300000000000047</v>
      </c>
      <c r="E893" s="2">
        <f t="shared" si="119"/>
        <v>0</v>
      </c>
      <c r="F893" s="2">
        <f t="shared" ref="F893:G908" si="125">((F892*13)+D893)/14</f>
        <v>3.7980180496365E-2</v>
      </c>
      <c r="G893" s="2">
        <f t="shared" si="125"/>
        <v>3.6733850700604975E-2</v>
      </c>
      <c r="H893" s="2">
        <f t="shared" si="121"/>
        <v>1.0339286454316508</v>
      </c>
      <c r="I893" s="2">
        <f t="shared" si="122"/>
        <v>50.834066758139649</v>
      </c>
    </row>
    <row r="894" spans="1:9" ht="13.5" x14ac:dyDescent="0.25">
      <c r="A894" s="3">
        <f>TITRES_STAT!B897</f>
        <v>43608</v>
      </c>
      <c r="B894" s="5">
        <f>TITRES_STAT!D897</f>
        <v>5.3520000000000003</v>
      </c>
      <c r="C894" s="2">
        <f t="shared" si="117"/>
        <v>-6.4400000000000013E-2</v>
      </c>
      <c r="D894" s="2">
        <f t="shared" si="118"/>
        <v>0</v>
      </c>
      <c r="E894" s="2">
        <f t="shared" si="119"/>
        <v>6.4400000000000013E-2</v>
      </c>
      <c r="F894" s="2">
        <f t="shared" si="125"/>
        <v>3.5267310460910355E-2</v>
      </c>
      <c r="G894" s="2">
        <f t="shared" si="125"/>
        <v>3.8710004221990335E-2</v>
      </c>
      <c r="H894" s="2">
        <f t="shared" si="121"/>
        <v>0.91106449533466449</v>
      </c>
      <c r="I894" s="2">
        <f t="shared" si="122"/>
        <v>47.673142249190256</v>
      </c>
    </row>
    <row r="895" spans="1:9" ht="13.5" x14ac:dyDescent="0.25">
      <c r="A895" s="3">
        <f>TITRES_STAT!B898</f>
        <v>43609</v>
      </c>
      <c r="B895" s="5">
        <f>TITRES_STAT!D898</f>
        <v>5.2633999999999999</v>
      </c>
      <c r="C895" s="2">
        <f t="shared" si="117"/>
        <v>-8.8600000000000456E-2</v>
      </c>
      <c r="D895" s="2">
        <f t="shared" si="118"/>
        <v>0</v>
      </c>
      <c r="E895" s="2">
        <f t="shared" si="119"/>
        <v>8.8600000000000456E-2</v>
      </c>
      <c r="F895" s="2">
        <f t="shared" si="125"/>
        <v>3.2748216856559612E-2</v>
      </c>
      <c r="G895" s="2">
        <f t="shared" si="125"/>
        <v>4.2273575348991059E-2</v>
      </c>
      <c r="H895" s="2">
        <f t="shared" si="121"/>
        <v>0.7746734593940896</v>
      </c>
      <c r="I895" s="2">
        <f t="shared" si="122"/>
        <v>43.651605611917994</v>
      </c>
    </row>
    <row r="896" spans="1:9" ht="13.5" x14ac:dyDescent="0.25">
      <c r="A896" s="3">
        <f>TITRES_STAT!B899</f>
        <v>43612</v>
      </c>
      <c r="B896" s="5">
        <f>TITRES_STAT!D899</f>
        <v>5.3921999999999999</v>
      </c>
      <c r="C896" s="2">
        <f t="shared" si="117"/>
        <v>0.12880000000000003</v>
      </c>
      <c r="D896" s="2">
        <f t="shared" si="118"/>
        <v>0.12880000000000003</v>
      </c>
      <c r="E896" s="2">
        <f t="shared" si="119"/>
        <v>0</v>
      </c>
      <c r="F896" s="2">
        <f t="shared" si="125"/>
        <v>3.9609058509662502E-2</v>
      </c>
      <c r="G896" s="2">
        <f t="shared" si="125"/>
        <v>3.9254034252634559E-2</v>
      </c>
      <c r="H896" s="2">
        <f t="shared" si="121"/>
        <v>1.0090442743984744</v>
      </c>
      <c r="I896" s="2">
        <f t="shared" si="122"/>
        <v>50.225088976727065</v>
      </c>
    </row>
    <row r="897" spans="1:9" ht="13.5" x14ac:dyDescent="0.25">
      <c r="A897" s="3">
        <f>TITRES_STAT!B900</f>
        <v>43613</v>
      </c>
      <c r="B897" s="5">
        <f>TITRES_STAT!D900</f>
        <v>5.3921999999999999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3.677984004468661E-2</v>
      </c>
      <c r="G897" s="2">
        <f t="shared" si="125"/>
        <v>3.645017466316066E-2</v>
      </c>
      <c r="H897" s="2">
        <f t="shared" si="121"/>
        <v>1.0090442743984744</v>
      </c>
      <c r="I897" s="2">
        <f t="shared" si="122"/>
        <v>50.225088976727065</v>
      </c>
    </row>
    <row r="898" spans="1:9" ht="13.5" x14ac:dyDescent="0.25">
      <c r="A898" s="3">
        <f>TITRES_STAT!B901</f>
        <v>43614</v>
      </c>
      <c r="B898" s="5">
        <f>TITRES_STAT!D901</f>
        <v>5.4726999999999997</v>
      </c>
      <c r="C898" s="2">
        <f t="shared" si="117"/>
        <v>8.0499999999999794E-2</v>
      </c>
      <c r="D898" s="2">
        <f t="shared" si="118"/>
        <v>8.0499999999999794E-2</v>
      </c>
      <c r="E898" s="2">
        <f t="shared" si="119"/>
        <v>0</v>
      </c>
      <c r="F898" s="2">
        <f t="shared" si="125"/>
        <v>3.990270861292327E-2</v>
      </c>
      <c r="G898" s="2">
        <f t="shared" si="125"/>
        <v>3.3846590758649188E-2</v>
      </c>
      <c r="H898" s="2">
        <f t="shared" si="121"/>
        <v>1.1789284450377471</v>
      </c>
      <c r="I898" s="2">
        <f t="shared" si="122"/>
        <v>54.105881619133378</v>
      </c>
    </row>
    <row r="899" spans="1:9" ht="13.5" x14ac:dyDescent="0.25">
      <c r="A899" s="3">
        <f>TITRES_STAT!B902</f>
        <v>43615</v>
      </c>
      <c r="B899" s="5">
        <f>TITRES_STAT!D902</f>
        <v>5.4726999999999997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3.7052515140571611E-2</v>
      </c>
      <c r="G899" s="2">
        <f t="shared" si="125"/>
        <v>3.1428977133031388E-2</v>
      </c>
      <c r="H899" s="2">
        <f t="shared" si="121"/>
        <v>1.1789284450377473</v>
      </c>
      <c r="I899" s="2">
        <f t="shared" si="122"/>
        <v>54.105881619133378</v>
      </c>
    </row>
    <row r="900" spans="1:9" ht="13.5" x14ac:dyDescent="0.25">
      <c r="A900" s="3">
        <f>TITRES_STAT!B903</f>
        <v>43616</v>
      </c>
      <c r="B900" s="5">
        <f>TITRES_STAT!D903</f>
        <v>5.4968000000000004</v>
      </c>
      <c r="C900" s="2">
        <f t="shared" si="126"/>
        <v>2.4100000000000676E-2</v>
      </c>
      <c r="D900" s="2">
        <f t="shared" si="127"/>
        <v>2.4100000000000676E-2</v>
      </c>
      <c r="E900" s="2">
        <f t="shared" si="128"/>
        <v>0</v>
      </c>
      <c r="F900" s="2">
        <f t="shared" si="125"/>
        <v>3.6127335487673683E-2</v>
      </c>
      <c r="G900" s="2">
        <f t="shared" si="125"/>
        <v>2.9184050194957716E-2</v>
      </c>
      <c r="H900" s="2">
        <f t="shared" si="121"/>
        <v>1.2379136975962162</v>
      </c>
      <c r="I900" s="2">
        <f t="shared" si="122"/>
        <v>55.315524406766976</v>
      </c>
    </row>
    <row r="901" spans="1:9" ht="13.5" x14ac:dyDescent="0.25">
      <c r="A901" s="3">
        <f>TITRES_STAT!B904</f>
        <v>43619</v>
      </c>
      <c r="B901" s="5">
        <f>TITRES_STAT!D904</f>
        <v>5.4726999999999997</v>
      </c>
      <c r="C901" s="2">
        <f t="shared" si="126"/>
        <v>-2.4100000000000676E-2</v>
      </c>
      <c r="D901" s="2">
        <f t="shared" si="127"/>
        <v>0</v>
      </c>
      <c r="E901" s="2">
        <f t="shared" si="128"/>
        <v>2.4100000000000676E-2</v>
      </c>
      <c r="F901" s="2">
        <f t="shared" si="125"/>
        <v>3.3546811524268423E-2</v>
      </c>
      <c r="G901" s="2">
        <f t="shared" si="125"/>
        <v>2.8820903752460787E-2</v>
      </c>
      <c r="H901" s="2">
        <f t="shared" si="121"/>
        <v>1.1639750027409925</v>
      </c>
      <c r="I901" s="2">
        <f t="shared" si="122"/>
        <v>53.788745307438717</v>
      </c>
    </row>
    <row r="902" spans="1:9" ht="13.5" x14ac:dyDescent="0.25">
      <c r="A902" s="3">
        <f>TITRES_STAT!B905</f>
        <v>43623</v>
      </c>
      <c r="B902" s="5">
        <f>TITRES_STAT!D905</f>
        <v>5.4565999999999999</v>
      </c>
      <c r="C902" s="2">
        <f t="shared" si="126"/>
        <v>-1.6099999999999781E-2</v>
      </c>
      <c r="D902" s="2">
        <f t="shared" si="127"/>
        <v>0</v>
      </c>
      <c r="E902" s="2">
        <f t="shared" si="128"/>
        <v>1.6099999999999781E-2</v>
      </c>
      <c r="F902" s="2">
        <f t="shared" si="125"/>
        <v>3.1150610701106394E-2</v>
      </c>
      <c r="G902" s="2">
        <f t="shared" si="125"/>
        <v>2.7912267770142142E-2</v>
      </c>
      <c r="H902" s="2">
        <f t="shared" si="121"/>
        <v>1.116018625130428</v>
      </c>
      <c r="I902" s="2">
        <f t="shared" si="122"/>
        <v>52.741436766022716</v>
      </c>
    </row>
    <row r="903" spans="1:9" ht="13.5" x14ac:dyDescent="0.25">
      <c r="A903" s="3">
        <f>TITRES_STAT!B906</f>
        <v>43626</v>
      </c>
      <c r="B903" s="5">
        <f>TITRES_STAT!D906</f>
        <v>5.2956000000000003</v>
      </c>
      <c r="C903" s="2">
        <f t="shared" si="126"/>
        <v>-0.16099999999999959</v>
      </c>
      <c r="D903" s="2">
        <f t="shared" si="127"/>
        <v>0</v>
      </c>
      <c r="E903" s="2">
        <f t="shared" si="128"/>
        <v>0.16099999999999959</v>
      </c>
      <c r="F903" s="2">
        <f t="shared" si="125"/>
        <v>2.8925567079598792E-2</v>
      </c>
      <c r="G903" s="2">
        <f t="shared" si="125"/>
        <v>3.74185343579891E-2</v>
      </c>
      <c r="H903" s="2">
        <f t="shared" si="121"/>
        <v>0.77302779427070201</v>
      </c>
      <c r="I903" s="2">
        <f t="shared" si="122"/>
        <v>43.599304916067084</v>
      </c>
    </row>
    <row r="904" spans="1:9" ht="13.5" x14ac:dyDescent="0.25">
      <c r="A904" s="3">
        <f>TITRES_STAT!B907</f>
        <v>43627</v>
      </c>
      <c r="B904" s="5">
        <f>TITRES_STAT!D907</f>
        <v>5.1105</v>
      </c>
      <c r="C904" s="2">
        <f t="shared" si="126"/>
        <v>-0.18510000000000026</v>
      </c>
      <c r="D904" s="2">
        <f t="shared" si="127"/>
        <v>0</v>
      </c>
      <c r="E904" s="2">
        <f t="shared" si="128"/>
        <v>0.18510000000000026</v>
      </c>
      <c r="F904" s="2">
        <f t="shared" si="125"/>
        <v>2.6859455145341736E-2</v>
      </c>
      <c r="G904" s="2">
        <f t="shared" si="125"/>
        <v>4.7967210475275614E-2</v>
      </c>
      <c r="H904" s="2">
        <f t="shared" si="121"/>
        <v>0.55995449556497068</v>
      </c>
      <c r="I904" s="2">
        <f t="shared" si="122"/>
        <v>35.895566002530813</v>
      </c>
    </row>
    <row r="905" spans="1:9" ht="13.5" x14ac:dyDescent="0.25">
      <c r="A905" s="3">
        <f>TITRES_STAT!B908</f>
        <v>43628</v>
      </c>
      <c r="B905" s="5">
        <f>TITRES_STAT!D908</f>
        <v>5.2152000000000003</v>
      </c>
      <c r="C905" s="2">
        <f t="shared" si="126"/>
        <v>0.10470000000000024</v>
      </c>
      <c r="D905" s="2">
        <f t="shared" si="127"/>
        <v>0.10470000000000024</v>
      </c>
      <c r="E905" s="2">
        <f t="shared" si="128"/>
        <v>0</v>
      </c>
      <c r="F905" s="2">
        <f t="shared" si="125"/>
        <v>3.2419494063531631E-2</v>
      </c>
      <c r="G905" s="2">
        <f t="shared" si="125"/>
        <v>4.4540981155613071E-2</v>
      </c>
      <c r="H905" s="2">
        <f t="shared" si="121"/>
        <v>0.72785765428622839</v>
      </c>
      <c r="I905" s="2">
        <f t="shared" si="122"/>
        <v>42.12486210774717</v>
      </c>
    </row>
    <row r="906" spans="1:9" ht="13.5" x14ac:dyDescent="0.25">
      <c r="A906" s="3">
        <f>TITRES_STAT!B909</f>
        <v>43629</v>
      </c>
      <c r="B906" s="5">
        <f>TITRES_STAT!D909</f>
        <v>5.1909999999999998</v>
      </c>
      <c r="C906" s="2">
        <f t="shared" si="126"/>
        <v>-2.4200000000000443E-2</v>
      </c>
      <c r="D906" s="2">
        <f t="shared" si="127"/>
        <v>0</v>
      </c>
      <c r="E906" s="2">
        <f t="shared" si="128"/>
        <v>2.4200000000000443E-2</v>
      </c>
      <c r="F906" s="2">
        <f t="shared" si="125"/>
        <v>3.0103815916136513E-2</v>
      </c>
      <c r="G906" s="2">
        <f t="shared" si="125"/>
        <v>4.3088053930212165E-2</v>
      </c>
      <c r="H906" s="2">
        <f t="shared" si="121"/>
        <v>0.69865805415334714</v>
      </c>
      <c r="I906" s="2">
        <f t="shared" si="122"/>
        <v>41.129999792782044</v>
      </c>
    </row>
    <row r="907" spans="1:9" ht="13.5" x14ac:dyDescent="0.25">
      <c r="A907" s="3">
        <f>TITRES_STAT!B910</f>
        <v>43630</v>
      </c>
      <c r="B907" s="5">
        <f>TITRES_STAT!D910</f>
        <v>5.0944000000000003</v>
      </c>
      <c r="C907" s="2">
        <f t="shared" si="126"/>
        <v>-9.6599999999999575E-2</v>
      </c>
      <c r="D907" s="2">
        <f t="shared" si="127"/>
        <v>0</v>
      </c>
      <c r="E907" s="2">
        <f t="shared" si="128"/>
        <v>9.6599999999999575E-2</v>
      </c>
      <c r="F907" s="2">
        <f t="shared" si="125"/>
        <v>2.795354335069819E-2</v>
      </c>
      <c r="G907" s="2">
        <f t="shared" si="125"/>
        <v>4.6910335792339837E-2</v>
      </c>
      <c r="H907" s="2">
        <f t="shared" si="121"/>
        <v>0.59589305594488684</v>
      </c>
      <c r="I907" s="2">
        <f t="shared" si="122"/>
        <v>37.339159646388332</v>
      </c>
    </row>
    <row r="908" spans="1:9" ht="13.5" x14ac:dyDescent="0.25">
      <c r="A908" s="3">
        <f>TITRES_STAT!B911</f>
        <v>43633</v>
      </c>
      <c r="B908" s="5">
        <f>TITRES_STAT!D911</f>
        <v>5.0944000000000003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2.5956861682791179E-2</v>
      </c>
      <c r="G908" s="2">
        <f t="shared" si="125"/>
        <v>4.3559597521458424E-2</v>
      </c>
      <c r="H908" s="2">
        <f t="shared" si="121"/>
        <v>0.59589305594488684</v>
      </c>
      <c r="I908" s="2">
        <f t="shared" si="122"/>
        <v>37.339159646388332</v>
      </c>
    </row>
    <row r="909" spans="1:9" ht="13.5" x14ac:dyDescent="0.25">
      <c r="A909" s="3">
        <f>TITRES_STAT!B912</f>
        <v>43634</v>
      </c>
      <c r="B909" s="5">
        <f>TITRES_STAT!D912</f>
        <v>5.1508000000000003</v>
      </c>
      <c r="C909" s="2">
        <f t="shared" si="126"/>
        <v>5.6400000000000006E-2</v>
      </c>
      <c r="D909" s="2">
        <f t="shared" si="127"/>
        <v>5.6400000000000006E-2</v>
      </c>
      <c r="E909" s="2">
        <f t="shared" si="128"/>
        <v>0</v>
      </c>
      <c r="F909" s="2">
        <f t="shared" ref="F909:G924" si="129">((F908*13)+D909)/14</f>
        <v>2.8131371562591812E-2</v>
      </c>
      <c r="G909" s="2">
        <f t="shared" si="129"/>
        <v>4.0448197698497106E-2</v>
      </c>
      <c r="H909" s="2">
        <f t="shared" si="121"/>
        <v>0.69549134852149574</v>
      </c>
      <c r="I909" s="2">
        <f t="shared" si="122"/>
        <v>41.020047028136055</v>
      </c>
    </row>
    <row r="910" spans="1:9" ht="13.5" x14ac:dyDescent="0.25">
      <c r="A910" s="3">
        <f>TITRES_STAT!B913</f>
        <v>43635</v>
      </c>
      <c r="B910" s="5">
        <f>TITRES_STAT!D913</f>
        <v>5.1508000000000003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2.612198787954954E-2</v>
      </c>
      <c r="G910" s="2">
        <f t="shared" si="129"/>
        <v>3.7559040720033028E-2</v>
      </c>
      <c r="H910" s="2">
        <f t="shared" si="121"/>
        <v>0.69549134852149574</v>
      </c>
      <c r="I910" s="2">
        <f t="shared" si="122"/>
        <v>41.020047028136055</v>
      </c>
    </row>
    <row r="911" spans="1:9" ht="13.5" x14ac:dyDescent="0.25">
      <c r="A911" s="3">
        <f>TITRES_STAT!B914</f>
        <v>43636</v>
      </c>
      <c r="B911" s="5">
        <f>TITRES_STAT!D914</f>
        <v>5.1508000000000003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2.4256131602438859E-2</v>
      </c>
      <c r="G911" s="2">
        <f t="shared" si="129"/>
        <v>3.487625209717353E-2</v>
      </c>
      <c r="H911" s="2">
        <f t="shared" si="121"/>
        <v>0.69549134852149563</v>
      </c>
      <c r="I911" s="2">
        <f t="shared" si="122"/>
        <v>41.020047028136055</v>
      </c>
    </row>
    <row r="912" spans="1:9" ht="13.5" x14ac:dyDescent="0.25">
      <c r="A912" s="3">
        <f>TITRES_STAT!B915</f>
        <v>43637</v>
      </c>
      <c r="B912" s="5">
        <f>TITRES_STAT!D915</f>
        <v>5.1426999999999996</v>
      </c>
      <c r="C912" s="2">
        <f t="shared" si="126"/>
        <v>-8.1000000000006622E-3</v>
      </c>
      <c r="D912" s="2">
        <f t="shared" si="127"/>
        <v>0</v>
      </c>
      <c r="E912" s="2">
        <f t="shared" si="128"/>
        <v>8.1000000000006622E-3</v>
      </c>
      <c r="F912" s="2">
        <f t="shared" si="129"/>
        <v>2.2523550773693227E-2</v>
      </c>
      <c r="G912" s="2">
        <f t="shared" si="129"/>
        <v>3.2963662661661182E-2</v>
      </c>
      <c r="H912" s="2">
        <f t="shared" si="121"/>
        <v>0.68328422738925598</v>
      </c>
      <c r="I912" s="2">
        <f t="shared" si="122"/>
        <v>40.592326374317523</v>
      </c>
    </row>
    <row r="913" spans="1:9" ht="13.5" x14ac:dyDescent="0.25">
      <c r="A913" s="3">
        <f>TITRES_STAT!B916</f>
        <v>43640</v>
      </c>
      <c r="B913" s="5">
        <f>TITRES_STAT!D916</f>
        <v>5.0944000000000003</v>
      </c>
      <c r="C913" s="2">
        <f t="shared" si="126"/>
        <v>-4.8299999999999343E-2</v>
      </c>
      <c r="D913" s="2">
        <f t="shared" si="127"/>
        <v>0</v>
      </c>
      <c r="E913" s="2">
        <f t="shared" si="128"/>
        <v>4.8299999999999343E-2</v>
      </c>
      <c r="F913" s="2">
        <f t="shared" si="129"/>
        <v>2.0914725718429426E-2</v>
      </c>
      <c r="G913" s="2">
        <f t="shared" si="129"/>
        <v>3.4059115328685337E-2</v>
      </c>
      <c r="H913" s="2">
        <f t="shared" ref="H913:H976" si="130">F913/G913</f>
        <v>0.61407131443647867</v>
      </c>
      <c r="I913" s="2">
        <f t="shared" ref="I913:I976" si="131">IF(G913=0,100,100-(100/(1+H913)))</f>
        <v>38.044868832259098</v>
      </c>
    </row>
    <row r="914" spans="1:9" ht="13.5" x14ac:dyDescent="0.25">
      <c r="A914" s="3">
        <f>TITRES_STAT!B917</f>
        <v>43641</v>
      </c>
      <c r="B914" s="5">
        <f>TITRES_STAT!D917</f>
        <v>5.0702999999999996</v>
      </c>
      <c r="C914" s="2">
        <f t="shared" si="126"/>
        <v>-2.4100000000000676E-2</v>
      </c>
      <c r="D914" s="2">
        <f t="shared" si="127"/>
        <v>0</v>
      </c>
      <c r="E914" s="2">
        <f t="shared" si="128"/>
        <v>2.4100000000000676E-2</v>
      </c>
      <c r="F914" s="2">
        <f t="shared" si="129"/>
        <v>1.9420816738541607E-2</v>
      </c>
      <c r="G914" s="2">
        <f t="shared" si="129"/>
        <v>3.3347749948065004E-2</v>
      </c>
      <c r="H914" s="2">
        <f t="shared" si="130"/>
        <v>0.58237262690247849</v>
      </c>
      <c r="I914" s="2">
        <f t="shared" si="131"/>
        <v>36.803760189057549</v>
      </c>
    </row>
    <row r="915" spans="1:9" ht="13.5" x14ac:dyDescent="0.25">
      <c r="A915" s="3">
        <f>TITRES_STAT!B918</f>
        <v>43642</v>
      </c>
      <c r="B915" s="5">
        <f>TITRES_STAT!D918</f>
        <v>5.1105</v>
      </c>
      <c r="C915" s="2">
        <f t="shared" si="126"/>
        <v>4.0200000000000458E-2</v>
      </c>
      <c r="D915" s="2">
        <f t="shared" si="127"/>
        <v>4.0200000000000458E-2</v>
      </c>
      <c r="E915" s="2">
        <f t="shared" si="128"/>
        <v>0</v>
      </c>
      <c r="F915" s="2">
        <f t="shared" si="129"/>
        <v>2.0905044114360095E-2</v>
      </c>
      <c r="G915" s="2">
        <f t="shared" si="129"/>
        <v>3.0965767808917504E-2</v>
      </c>
      <c r="H915" s="2">
        <f t="shared" si="130"/>
        <v>0.6751017524693792</v>
      </c>
      <c r="I915" s="2">
        <f t="shared" si="131"/>
        <v>40.302133973304407</v>
      </c>
    </row>
    <row r="916" spans="1:9" ht="13.5" x14ac:dyDescent="0.25">
      <c r="A916" s="3">
        <f>TITRES_STAT!B919</f>
        <v>43643</v>
      </c>
      <c r="B916" s="5">
        <f>TITRES_STAT!D919</f>
        <v>4.9576000000000002</v>
      </c>
      <c r="C916" s="2">
        <f t="shared" si="126"/>
        <v>-0.15289999999999981</v>
      </c>
      <c r="D916" s="2">
        <f t="shared" si="127"/>
        <v>0</v>
      </c>
      <c r="E916" s="2">
        <f t="shared" si="128"/>
        <v>0.15289999999999981</v>
      </c>
      <c r="F916" s="2">
        <f t="shared" si="129"/>
        <v>1.9411826677620089E-2</v>
      </c>
      <c r="G916" s="2">
        <f t="shared" si="129"/>
        <v>3.967535582256624E-2</v>
      </c>
      <c r="H916" s="2">
        <f t="shared" si="130"/>
        <v>0.48926660581022896</v>
      </c>
      <c r="I916" s="2">
        <f t="shared" si="131"/>
        <v>32.852855486143497</v>
      </c>
    </row>
    <row r="917" spans="1:9" ht="13.5" x14ac:dyDescent="0.25">
      <c r="A917" s="3">
        <f>TITRES_STAT!B920</f>
        <v>43644</v>
      </c>
      <c r="B917" s="5">
        <f>TITRES_STAT!D920</f>
        <v>5.0621999999999998</v>
      </c>
      <c r="C917" s="2">
        <f t="shared" si="126"/>
        <v>0.10459999999999958</v>
      </c>
      <c r="D917" s="2">
        <f t="shared" si="127"/>
        <v>0.10459999999999958</v>
      </c>
      <c r="E917" s="2">
        <f t="shared" si="128"/>
        <v>0</v>
      </c>
      <c r="F917" s="2">
        <f t="shared" si="129"/>
        <v>2.5496696200647196E-2</v>
      </c>
      <c r="G917" s="2">
        <f t="shared" si="129"/>
        <v>3.6841401835240081E-2</v>
      </c>
      <c r="H917" s="2">
        <f t="shared" si="130"/>
        <v>0.69206639624279231</v>
      </c>
      <c r="I917" s="2">
        <f t="shared" si="131"/>
        <v>40.900664287141169</v>
      </c>
    </row>
    <row r="918" spans="1:9" ht="13.5" x14ac:dyDescent="0.25">
      <c r="A918" s="3">
        <f>TITRES_STAT!B921</f>
        <v>43647</v>
      </c>
      <c r="B918" s="5">
        <f>TITRES_STAT!D921</f>
        <v>5.0541999999999998</v>
      </c>
      <c r="C918" s="2">
        <f t="shared" si="126"/>
        <v>-8.0000000000000071E-3</v>
      </c>
      <c r="D918" s="2">
        <f t="shared" si="127"/>
        <v>0</v>
      </c>
      <c r="E918" s="2">
        <f t="shared" si="128"/>
        <v>8.0000000000000071E-3</v>
      </c>
      <c r="F918" s="2">
        <f t="shared" si="129"/>
        <v>2.3675503614886684E-2</v>
      </c>
      <c r="G918" s="2">
        <f t="shared" si="129"/>
        <v>3.4781301704151509E-2</v>
      </c>
      <c r="H918" s="2">
        <f t="shared" si="130"/>
        <v>0.68069630677625748</v>
      </c>
      <c r="I918" s="2">
        <f t="shared" si="131"/>
        <v>40.500850988475165</v>
      </c>
    </row>
    <row r="919" spans="1:9" ht="13.5" x14ac:dyDescent="0.25">
      <c r="A919" s="3">
        <f>TITRES_STAT!B922</f>
        <v>43648</v>
      </c>
      <c r="B919" s="5">
        <f>TITRES_STAT!D922</f>
        <v>5.0621999999999998</v>
      </c>
      <c r="C919" s="2">
        <f t="shared" si="126"/>
        <v>8.0000000000000071E-3</v>
      </c>
      <c r="D919" s="2">
        <f t="shared" si="127"/>
        <v>8.0000000000000071E-3</v>
      </c>
      <c r="E919" s="2">
        <f t="shared" si="128"/>
        <v>0</v>
      </c>
      <c r="F919" s="2">
        <f t="shared" si="129"/>
        <v>2.2555824785251921E-2</v>
      </c>
      <c r="G919" s="2">
        <f t="shared" si="129"/>
        <v>3.2296923010997833E-2</v>
      </c>
      <c r="H919" s="2">
        <f t="shared" si="130"/>
        <v>0.69838927929980055</v>
      </c>
      <c r="I919" s="2">
        <f t="shared" si="131"/>
        <v>41.120683450600168</v>
      </c>
    </row>
    <row r="920" spans="1:9" ht="13.5" x14ac:dyDescent="0.25">
      <c r="A920" s="3">
        <f>TITRES_STAT!B923</f>
        <v>43649</v>
      </c>
      <c r="B920" s="5">
        <f>TITRES_STAT!D923</f>
        <v>5.2070999999999996</v>
      </c>
      <c r="C920" s="2">
        <f t="shared" si="126"/>
        <v>0.14489999999999981</v>
      </c>
      <c r="D920" s="2">
        <f t="shared" si="127"/>
        <v>0.14489999999999981</v>
      </c>
      <c r="E920" s="2">
        <f t="shared" si="128"/>
        <v>0</v>
      </c>
      <c r="F920" s="2">
        <f t="shared" si="129"/>
        <v>3.12946944434482E-2</v>
      </c>
      <c r="G920" s="2">
        <f t="shared" si="129"/>
        <v>2.9989999938783703E-2</v>
      </c>
      <c r="H920" s="2">
        <f t="shared" si="130"/>
        <v>1.0435043183503725</v>
      </c>
      <c r="I920" s="2">
        <f t="shared" si="131"/>
        <v>51.064453790474282</v>
      </c>
    </row>
    <row r="921" spans="1:9" ht="13.5" x14ac:dyDescent="0.25">
      <c r="A921" s="3">
        <f>TITRES_STAT!B924</f>
        <v>43650</v>
      </c>
      <c r="B921" s="5">
        <f>TITRES_STAT!D924</f>
        <v>5.2313000000000001</v>
      </c>
      <c r="C921" s="2">
        <f t="shared" si="126"/>
        <v>2.4200000000000443E-2</v>
      </c>
      <c r="D921" s="2">
        <f t="shared" si="127"/>
        <v>2.4200000000000443E-2</v>
      </c>
      <c r="E921" s="2">
        <f t="shared" si="128"/>
        <v>0</v>
      </c>
      <c r="F921" s="2">
        <f t="shared" si="129"/>
        <v>3.0787930554630503E-2</v>
      </c>
      <c r="G921" s="2">
        <f t="shared" si="129"/>
        <v>2.784785708601344E-2</v>
      </c>
      <c r="H921" s="2">
        <f t="shared" si="130"/>
        <v>1.1055762911859279</v>
      </c>
      <c r="I921" s="2">
        <f t="shared" si="131"/>
        <v>52.5070640191922</v>
      </c>
    </row>
    <row r="922" spans="1:9" ht="13.5" x14ac:dyDescent="0.25">
      <c r="A922" s="3">
        <f>TITRES_STAT!B925</f>
        <v>43651</v>
      </c>
      <c r="B922" s="5">
        <f>TITRES_STAT!D925</f>
        <v>5.2313000000000001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2.8588792657871179E-2</v>
      </c>
      <c r="G922" s="2">
        <f t="shared" si="129"/>
        <v>2.5858724437012481E-2</v>
      </c>
      <c r="H922" s="2">
        <f t="shared" si="130"/>
        <v>1.1055762911859279</v>
      </c>
      <c r="I922" s="2">
        <f t="shared" si="131"/>
        <v>52.5070640191922</v>
      </c>
    </row>
    <row r="923" spans="1:9" ht="13.5" x14ac:dyDescent="0.25">
      <c r="A923" s="3">
        <f>TITRES_STAT!B926</f>
        <v>43654</v>
      </c>
      <c r="B923" s="5">
        <f>TITRES_STAT!D926</f>
        <v>5.0782999999999996</v>
      </c>
      <c r="C923" s="2">
        <f t="shared" si="126"/>
        <v>-0.15300000000000047</v>
      </c>
      <c r="D923" s="2">
        <f t="shared" si="127"/>
        <v>0</v>
      </c>
      <c r="E923" s="2">
        <f t="shared" si="128"/>
        <v>0.15300000000000047</v>
      </c>
      <c r="F923" s="2">
        <f t="shared" si="129"/>
        <v>2.6546736039451811E-2</v>
      </c>
      <c r="G923" s="2">
        <f t="shared" si="129"/>
        <v>3.494024412008305E-2</v>
      </c>
      <c r="H923" s="2">
        <f t="shared" si="130"/>
        <v>0.75977534524989776</v>
      </c>
      <c r="I923" s="2">
        <f t="shared" si="131"/>
        <v>43.174564713656991</v>
      </c>
    </row>
    <row r="924" spans="1:9" ht="13.5" x14ac:dyDescent="0.25">
      <c r="A924" s="3">
        <f>TITRES_STAT!B927</f>
        <v>43655</v>
      </c>
      <c r="B924" s="5">
        <f>TITRES_STAT!D927</f>
        <v>5.0782999999999996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2.4650540608062398E-2</v>
      </c>
      <c r="G924" s="2">
        <f t="shared" si="129"/>
        <v>3.2444512397219974E-2</v>
      </c>
      <c r="H924" s="2">
        <f t="shared" si="130"/>
        <v>0.75977534524989787</v>
      </c>
      <c r="I924" s="2">
        <f t="shared" si="131"/>
        <v>43.174564713656991</v>
      </c>
    </row>
    <row r="925" spans="1:9" ht="13.5" x14ac:dyDescent="0.25">
      <c r="A925" s="3">
        <f>TITRES_STAT!B928</f>
        <v>43656</v>
      </c>
      <c r="B925" s="5">
        <f>TITRES_STAT!D928</f>
        <v>5.2070999999999996</v>
      </c>
      <c r="C925" s="2">
        <f t="shared" si="126"/>
        <v>0.12880000000000003</v>
      </c>
      <c r="D925" s="2">
        <f t="shared" si="127"/>
        <v>0.12880000000000003</v>
      </c>
      <c r="E925" s="2">
        <f t="shared" si="128"/>
        <v>0</v>
      </c>
      <c r="F925" s="2">
        <f t="shared" ref="F925:G940" si="132">((F924*13)+D925)/14</f>
        <v>3.2089787707486515E-2</v>
      </c>
      <c r="G925" s="2">
        <f t="shared" si="132"/>
        <v>3.0127047225989974E-2</v>
      </c>
      <c r="H925" s="2">
        <f t="shared" si="130"/>
        <v>1.0651487836419404</v>
      </c>
      <c r="I925" s="2">
        <f t="shared" si="131"/>
        <v>51.577338740869045</v>
      </c>
    </row>
    <row r="926" spans="1:9" ht="13.5" x14ac:dyDescent="0.25">
      <c r="A926" s="3">
        <f>TITRES_STAT!B929</f>
        <v>43657</v>
      </c>
      <c r="B926" s="5">
        <f>TITRES_STAT!D929</f>
        <v>5.1508000000000003</v>
      </c>
      <c r="C926" s="2">
        <f t="shared" si="126"/>
        <v>-5.6299999999999351E-2</v>
      </c>
      <c r="D926" s="2">
        <f t="shared" si="127"/>
        <v>0</v>
      </c>
      <c r="E926" s="2">
        <f t="shared" si="128"/>
        <v>5.6299999999999351E-2</v>
      </c>
      <c r="F926" s="2">
        <f t="shared" si="132"/>
        <v>2.9797660014094621E-2</v>
      </c>
      <c r="G926" s="2">
        <f t="shared" si="132"/>
        <v>3.199654385270493E-2</v>
      </c>
      <c r="H926" s="2">
        <f t="shared" si="130"/>
        <v>0.93127745769253079</v>
      </c>
      <c r="I926" s="2">
        <f t="shared" si="131"/>
        <v>48.220800899587516</v>
      </c>
    </row>
    <row r="927" spans="1:9" ht="13.5" x14ac:dyDescent="0.25">
      <c r="A927" s="3">
        <f>TITRES_STAT!B930</f>
        <v>43658</v>
      </c>
      <c r="B927" s="5">
        <f>TITRES_STAT!D930</f>
        <v>5.1426999999999996</v>
      </c>
      <c r="C927" s="2">
        <f t="shared" si="126"/>
        <v>-8.1000000000006622E-3</v>
      </c>
      <c r="D927" s="2">
        <f t="shared" si="127"/>
        <v>0</v>
      </c>
      <c r="E927" s="2">
        <f t="shared" si="128"/>
        <v>8.1000000000006622E-3</v>
      </c>
      <c r="F927" s="2">
        <f t="shared" si="132"/>
        <v>2.7669255727373578E-2</v>
      </c>
      <c r="G927" s="2">
        <f t="shared" si="132"/>
        <v>3.0289647863226053E-2</v>
      </c>
      <c r="H927" s="2">
        <f t="shared" si="130"/>
        <v>0.91348885442033045</v>
      </c>
      <c r="I927" s="2">
        <f t="shared" si="131"/>
        <v>47.73943952221564</v>
      </c>
    </row>
    <row r="928" spans="1:9" ht="13.5" x14ac:dyDescent="0.25">
      <c r="A928" s="3">
        <f>TITRES_STAT!B931</f>
        <v>43661</v>
      </c>
      <c r="B928" s="5">
        <f>TITRES_STAT!D931</f>
        <v>5.3681000000000001</v>
      </c>
      <c r="C928" s="2">
        <f t="shared" si="126"/>
        <v>0.22540000000000049</v>
      </c>
      <c r="D928" s="2">
        <f t="shared" si="127"/>
        <v>0.22540000000000049</v>
      </c>
      <c r="E928" s="2">
        <f t="shared" si="128"/>
        <v>0</v>
      </c>
      <c r="F928" s="2">
        <f t="shared" si="132"/>
        <v>4.1792880318275501E-2</v>
      </c>
      <c r="G928" s="2">
        <f t="shared" si="132"/>
        <v>2.8126101587281332E-2</v>
      </c>
      <c r="H928" s="2">
        <f t="shared" si="130"/>
        <v>1.4859108784977975</v>
      </c>
      <c r="I928" s="2">
        <f t="shared" si="131"/>
        <v>59.773296434332089</v>
      </c>
    </row>
    <row r="929" spans="1:9" ht="13.5" x14ac:dyDescent="0.25">
      <c r="A929" s="3">
        <f>TITRES_STAT!B932</f>
        <v>43662</v>
      </c>
      <c r="B929" s="5">
        <f>TITRES_STAT!D932</f>
        <v>5.69</v>
      </c>
      <c r="C929" s="2">
        <f t="shared" si="126"/>
        <v>0.3219000000000003</v>
      </c>
      <c r="D929" s="2">
        <f t="shared" si="127"/>
        <v>0.3219000000000003</v>
      </c>
      <c r="E929" s="2">
        <f t="shared" si="128"/>
        <v>0</v>
      </c>
      <c r="F929" s="2">
        <f t="shared" si="132"/>
        <v>6.1800531724112984E-2</v>
      </c>
      <c r="G929" s="2">
        <f t="shared" si="132"/>
        <v>2.6117094331046951E-2</v>
      </c>
      <c r="H929" s="2">
        <f t="shared" si="130"/>
        <v>2.3662866527478519</v>
      </c>
      <c r="I929" s="2">
        <f t="shared" si="131"/>
        <v>70.293676589196167</v>
      </c>
    </row>
    <row r="930" spans="1:9" ht="13.5" x14ac:dyDescent="0.25">
      <c r="A930" s="3">
        <f>TITRES_STAT!B933</f>
        <v>43663</v>
      </c>
      <c r="B930" s="5">
        <f>TITRES_STAT!D933</f>
        <v>5.4164000000000003</v>
      </c>
      <c r="C930" s="2">
        <f t="shared" si="126"/>
        <v>-0.27360000000000007</v>
      </c>
      <c r="D930" s="2">
        <f t="shared" si="127"/>
        <v>0</v>
      </c>
      <c r="E930" s="2">
        <f t="shared" si="128"/>
        <v>0.27360000000000007</v>
      </c>
      <c r="F930" s="2">
        <f t="shared" si="132"/>
        <v>5.7386208029533488E-2</v>
      </c>
      <c r="G930" s="2">
        <f t="shared" si="132"/>
        <v>4.3794444735972174E-2</v>
      </c>
      <c r="H930" s="2">
        <f t="shared" si="130"/>
        <v>1.3103535933724768</v>
      </c>
      <c r="I930" s="2">
        <f t="shared" si="131"/>
        <v>56.71658213406733</v>
      </c>
    </row>
    <row r="931" spans="1:9" ht="13.5" x14ac:dyDescent="0.25">
      <c r="A931" s="3">
        <f>TITRES_STAT!B934</f>
        <v>43664</v>
      </c>
      <c r="B931" s="5">
        <f>TITRES_STAT!D934</f>
        <v>5.3438999999999997</v>
      </c>
      <c r="C931" s="2">
        <f t="shared" si="126"/>
        <v>-7.2500000000000675E-2</v>
      </c>
      <c r="D931" s="2">
        <f t="shared" si="127"/>
        <v>0</v>
      </c>
      <c r="E931" s="2">
        <f t="shared" si="128"/>
        <v>7.2500000000000675E-2</v>
      </c>
      <c r="F931" s="2">
        <f t="shared" si="132"/>
        <v>5.3287193170281091E-2</v>
      </c>
      <c r="G931" s="2">
        <f t="shared" si="132"/>
        <v>4.584484154054564E-2</v>
      </c>
      <c r="H931" s="2">
        <f t="shared" si="130"/>
        <v>1.1623378199083394</v>
      </c>
      <c r="I931" s="2">
        <f t="shared" si="131"/>
        <v>53.753757123741671</v>
      </c>
    </row>
    <row r="932" spans="1:9" ht="13.5" x14ac:dyDescent="0.25">
      <c r="A932" s="3">
        <f>TITRES_STAT!B935</f>
        <v>43665</v>
      </c>
      <c r="B932" s="5">
        <f>TITRES_STAT!D935</f>
        <v>5.3117000000000001</v>
      </c>
      <c r="C932" s="2">
        <f t="shared" si="126"/>
        <v>-3.2199999999999562E-2</v>
      </c>
      <c r="D932" s="2">
        <f t="shared" si="127"/>
        <v>0</v>
      </c>
      <c r="E932" s="2">
        <f t="shared" si="128"/>
        <v>3.2199999999999562E-2</v>
      </c>
      <c r="F932" s="2">
        <f t="shared" si="132"/>
        <v>4.9480965086689588E-2</v>
      </c>
      <c r="G932" s="2">
        <f t="shared" si="132"/>
        <v>4.4870210001935203E-2</v>
      </c>
      <c r="H932" s="2">
        <f t="shared" si="130"/>
        <v>1.1027575998542358</v>
      </c>
      <c r="I932" s="2">
        <f t="shared" si="131"/>
        <v>52.443400985956707</v>
      </c>
    </row>
    <row r="933" spans="1:9" ht="13.5" x14ac:dyDescent="0.25">
      <c r="A933" s="3">
        <f>TITRES_STAT!B936</f>
        <v>43668</v>
      </c>
      <c r="B933" s="5">
        <f>TITRES_STAT!D936</f>
        <v>5.3117000000000001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4.5946610437640333E-2</v>
      </c>
      <c r="G933" s="2">
        <f t="shared" si="132"/>
        <v>4.1665195001796974E-2</v>
      </c>
      <c r="H933" s="2">
        <f t="shared" si="130"/>
        <v>1.1027575998542358</v>
      </c>
      <c r="I933" s="2">
        <f t="shared" si="131"/>
        <v>52.443400985956707</v>
      </c>
    </row>
    <row r="934" spans="1:9" ht="13.5" x14ac:dyDescent="0.25">
      <c r="A934" s="3">
        <f>TITRES_STAT!B937</f>
        <v>43669</v>
      </c>
      <c r="B934" s="5">
        <f>TITRES_STAT!D937</f>
        <v>5.2633999999999999</v>
      </c>
      <c r="C934" s="2">
        <f t="shared" si="126"/>
        <v>-4.8300000000000232E-2</v>
      </c>
      <c r="D934" s="2">
        <f t="shared" si="127"/>
        <v>0</v>
      </c>
      <c r="E934" s="2">
        <f t="shared" si="128"/>
        <v>4.8300000000000232E-2</v>
      </c>
      <c r="F934" s="2">
        <f t="shared" si="132"/>
        <v>4.2664709692094592E-2</v>
      </c>
      <c r="G934" s="2">
        <f t="shared" si="132"/>
        <v>4.2139109644525781E-2</v>
      </c>
      <c r="H934" s="2">
        <f t="shared" si="130"/>
        <v>1.0124729746784551</v>
      </c>
      <c r="I934" s="2">
        <f t="shared" si="131"/>
        <v>50.309891731103818</v>
      </c>
    </row>
    <row r="935" spans="1:9" ht="13.5" x14ac:dyDescent="0.25">
      <c r="A935" s="3">
        <f>TITRES_STAT!B938</f>
        <v>43670</v>
      </c>
      <c r="B935" s="5">
        <f>TITRES_STAT!D938</f>
        <v>5.2714999999999996</v>
      </c>
      <c r="C935" s="2">
        <f t="shared" si="126"/>
        <v>8.099999999999774E-3</v>
      </c>
      <c r="D935" s="2">
        <f t="shared" si="127"/>
        <v>8.099999999999774E-3</v>
      </c>
      <c r="E935" s="2">
        <f t="shared" si="128"/>
        <v>0</v>
      </c>
      <c r="F935" s="2">
        <f t="shared" si="132"/>
        <v>4.0195801856944956E-2</v>
      </c>
      <c r="G935" s="2">
        <f t="shared" si="132"/>
        <v>3.9129173241345364E-2</v>
      </c>
      <c r="H935" s="2">
        <f t="shared" si="130"/>
        <v>1.0272591656619148</v>
      </c>
      <c r="I935" s="2">
        <f t="shared" si="131"/>
        <v>50.672315758232479</v>
      </c>
    </row>
    <row r="936" spans="1:9" ht="13.5" x14ac:dyDescent="0.25">
      <c r="A936" s="3">
        <f>TITRES_STAT!B939</f>
        <v>43672</v>
      </c>
      <c r="B936" s="5">
        <f>TITRES_STAT!D939</f>
        <v>5.2313000000000001</v>
      </c>
      <c r="C936" s="2">
        <f t="shared" si="126"/>
        <v>-4.0199999999999569E-2</v>
      </c>
      <c r="D936" s="2">
        <f t="shared" si="127"/>
        <v>0</v>
      </c>
      <c r="E936" s="2">
        <f t="shared" si="128"/>
        <v>4.0199999999999569E-2</v>
      </c>
      <c r="F936" s="2">
        <f t="shared" si="132"/>
        <v>3.7324673152877456E-2</v>
      </c>
      <c r="G936" s="2">
        <f t="shared" si="132"/>
        <v>3.9205660866963525E-2</v>
      </c>
      <c r="H936" s="2">
        <f t="shared" si="130"/>
        <v>0.95202254795630614</v>
      </c>
      <c r="I936" s="2">
        <f t="shared" si="131"/>
        <v>48.771083559103232</v>
      </c>
    </row>
    <row r="937" spans="1:9" ht="13.5" x14ac:dyDescent="0.25">
      <c r="A937" s="3">
        <f>TITRES_STAT!B940</f>
        <v>43675</v>
      </c>
      <c r="B937" s="5">
        <f>TITRES_STAT!D940</f>
        <v>5.2313000000000001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3.4658625070529067E-2</v>
      </c>
      <c r="G937" s="2">
        <f t="shared" si="132"/>
        <v>3.6405256519323269E-2</v>
      </c>
      <c r="H937" s="2">
        <f t="shared" si="130"/>
        <v>0.95202254795630625</v>
      </c>
      <c r="I937" s="2">
        <f t="shared" si="131"/>
        <v>48.771083559103239</v>
      </c>
    </row>
    <row r="938" spans="1:9" ht="13.5" x14ac:dyDescent="0.25">
      <c r="A938" s="3">
        <f>TITRES_STAT!B941</f>
        <v>43676</v>
      </c>
      <c r="B938" s="5">
        <f>TITRES_STAT!D941</f>
        <v>5.2313000000000001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3.2183008994062706E-2</v>
      </c>
      <c r="G938" s="2">
        <f t="shared" si="132"/>
        <v>3.3804881053657324E-2</v>
      </c>
      <c r="H938" s="2">
        <f t="shared" si="130"/>
        <v>0.95202254795630625</v>
      </c>
      <c r="I938" s="2">
        <f t="shared" si="131"/>
        <v>48.771083559103239</v>
      </c>
    </row>
    <row r="939" spans="1:9" ht="13.5" x14ac:dyDescent="0.25">
      <c r="A939" s="3">
        <f>TITRES_STAT!B942</f>
        <v>43677</v>
      </c>
      <c r="B939" s="5">
        <f>TITRES_STAT!D942</f>
        <v>5.0461</v>
      </c>
      <c r="C939" s="2">
        <f t="shared" si="126"/>
        <v>-0.18520000000000003</v>
      </c>
      <c r="D939" s="2">
        <f t="shared" si="127"/>
        <v>0</v>
      </c>
      <c r="E939" s="2">
        <f t="shared" si="128"/>
        <v>0.18520000000000003</v>
      </c>
      <c r="F939" s="2">
        <f t="shared" si="132"/>
        <v>2.988422263734394E-2</v>
      </c>
      <c r="G939" s="2">
        <f t="shared" si="132"/>
        <v>4.4618818121253234E-2</v>
      </c>
      <c r="H939" s="2">
        <f t="shared" si="130"/>
        <v>0.66976723937717253</v>
      </c>
      <c r="I939" s="2">
        <f t="shared" si="131"/>
        <v>40.111413350461795</v>
      </c>
    </row>
    <row r="940" spans="1:9" ht="13.5" x14ac:dyDescent="0.25">
      <c r="A940" s="3">
        <f>TITRES_STAT!B943</f>
        <v>43678</v>
      </c>
      <c r="B940" s="5">
        <f>TITRES_STAT!D943</f>
        <v>5.1265999999999998</v>
      </c>
      <c r="C940" s="2">
        <f t="shared" si="126"/>
        <v>8.0499999999999794E-2</v>
      </c>
      <c r="D940" s="2">
        <f t="shared" si="127"/>
        <v>8.0499999999999794E-2</v>
      </c>
      <c r="E940" s="2">
        <f t="shared" si="128"/>
        <v>0</v>
      </c>
      <c r="F940" s="2">
        <f t="shared" si="132"/>
        <v>3.3499635306105072E-2</v>
      </c>
      <c r="G940" s="2">
        <f t="shared" si="132"/>
        <v>4.1431759684020859E-2</v>
      </c>
      <c r="H940" s="2">
        <f t="shared" si="130"/>
        <v>0.80854966242297932</v>
      </c>
      <c r="I940" s="2">
        <f t="shared" si="131"/>
        <v>44.707075466190744</v>
      </c>
    </row>
    <row r="941" spans="1:9" ht="13.5" x14ac:dyDescent="0.25">
      <c r="A941" s="3">
        <f>TITRES_STAT!B944</f>
        <v>43679</v>
      </c>
      <c r="B941" s="5">
        <f>TITRES_STAT!D944</f>
        <v>5.0702999999999996</v>
      </c>
      <c r="C941" s="2">
        <f t="shared" si="126"/>
        <v>-5.6300000000000239E-2</v>
      </c>
      <c r="D941" s="2">
        <f t="shared" si="127"/>
        <v>0</v>
      </c>
      <c r="E941" s="2">
        <f t="shared" si="128"/>
        <v>5.6300000000000239E-2</v>
      </c>
      <c r="F941" s="2">
        <f t="shared" ref="F941:G956" si="133">((F940*13)+D941)/14</f>
        <v>3.110680421281185E-2</v>
      </c>
      <c r="G941" s="2">
        <f t="shared" si="133"/>
        <v>4.2493776849447953E-2</v>
      </c>
      <c r="H941" s="2">
        <f t="shared" si="130"/>
        <v>0.73203199430873755</v>
      </c>
      <c r="I941" s="2">
        <f t="shared" si="131"/>
        <v>42.264345965554476</v>
      </c>
    </row>
    <row r="942" spans="1:9" ht="13.5" x14ac:dyDescent="0.25">
      <c r="A942" s="3">
        <f>TITRES_STAT!B945</f>
        <v>43682</v>
      </c>
      <c r="B942" s="5">
        <f>TITRES_STAT!D945</f>
        <v>5.0301</v>
      </c>
      <c r="C942" s="2">
        <f t="shared" si="126"/>
        <v>-4.0199999999999569E-2</v>
      </c>
      <c r="D942" s="2">
        <f t="shared" si="127"/>
        <v>0</v>
      </c>
      <c r="E942" s="2">
        <f t="shared" si="128"/>
        <v>4.0199999999999569E-2</v>
      </c>
      <c r="F942" s="2">
        <f t="shared" si="133"/>
        <v>2.8884889626182433E-2</v>
      </c>
      <c r="G942" s="2">
        <f t="shared" si="133"/>
        <v>4.2329935645915924E-2</v>
      </c>
      <c r="H942" s="2">
        <f t="shared" si="130"/>
        <v>0.68237499503426025</v>
      </c>
      <c r="I942" s="2">
        <f t="shared" si="131"/>
        <v>40.560219751742338</v>
      </c>
    </row>
    <row r="943" spans="1:9" ht="13.5" x14ac:dyDescent="0.25">
      <c r="A943" s="3">
        <f>TITRES_STAT!B946</f>
        <v>43683</v>
      </c>
      <c r="B943" s="5">
        <f>TITRES_STAT!D946</f>
        <v>5.0702999999999996</v>
      </c>
      <c r="C943" s="2">
        <f t="shared" si="126"/>
        <v>4.0199999999999569E-2</v>
      </c>
      <c r="D943" s="2">
        <f t="shared" si="127"/>
        <v>4.0199999999999569E-2</v>
      </c>
      <c r="E943" s="2">
        <f t="shared" si="128"/>
        <v>0</v>
      </c>
      <c r="F943" s="2">
        <f t="shared" si="133"/>
        <v>2.9693111795740801E-2</v>
      </c>
      <c r="G943" s="2">
        <f t="shared" si="133"/>
        <v>3.9306368814064789E-2</v>
      </c>
      <c r="H943" s="2">
        <f t="shared" si="130"/>
        <v>0.75542749665331266</v>
      </c>
      <c r="I943" s="2">
        <f t="shared" si="131"/>
        <v>43.033819288664446</v>
      </c>
    </row>
    <row r="944" spans="1:9" ht="13.5" x14ac:dyDescent="0.25">
      <c r="A944" s="3">
        <f>TITRES_STAT!B947</f>
        <v>43684</v>
      </c>
      <c r="B944" s="5">
        <f>TITRES_STAT!D947</f>
        <v>5.1346999999999996</v>
      </c>
      <c r="C944" s="2">
        <f t="shared" si="126"/>
        <v>6.4400000000000013E-2</v>
      </c>
      <c r="D944" s="2">
        <f t="shared" si="127"/>
        <v>6.4400000000000013E-2</v>
      </c>
      <c r="E944" s="2">
        <f t="shared" si="128"/>
        <v>0</v>
      </c>
      <c r="F944" s="2">
        <f t="shared" si="133"/>
        <v>3.2172175238902173E-2</v>
      </c>
      <c r="G944" s="2">
        <f t="shared" si="133"/>
        <v>3.6498771041631586E-2</v>
      </c>
      <c r="H944" s="2">
        <f t="shared" si="130"/>
        <v>0.88145913741056192</v>
      </c>
      <c r="I944" s="2">
        <f t="shared" si="131"/>
        <v>46.849762499955624</v>
      </c>
    </row>
    <row r="945" spans="1:9" ht="13.5" x14ac:dyDescent="0.25">
      <c r="A945" s="3">
        <f>TITRES_STAT!B948</f>
        <v>43685</v>
      </c>
      <c r="B945" s="5">
        <f>TITRES_STAT!D948</f>
        <v>5.1426999999999996</v>
      </c>
      <c r="C945" s="2">
        <f t="shared" si="126"/>
        <v>8.0000000000000071E-3</v>
      </c>
      <c r="D945" s="2">
        <f t="shared" si="127"/>
        <v>8.0000000000000071E-3</v>
      </c>
      <c r="E945" s="2">
        <f t="shared" si="128"/>
        <v>0</v>
      </c>
      <c r="F945" s="2">
        <f t="shared" si="133"/>
        <v>3.0445591293266301E-2</v>
      </c>
      <c r="G945" s="2">
        <f t="shared" si="133"/>
        <v>3.3891715967229327E-2</v>
      </c>
      <c r="H945" s="2">
        <f t="shared" si="130"/>
        <v>0.8983195575787557</v>
      </c>
      <c r="I945" s="2">
        <f t="shared" si="131"/>
        <v>47.321830194097181</v>
      </c>
    </row>
    <row r="946" spans="1:9" ht="13.5" x14ac:dyDescent="0.25">
      <c r="A946" s="3">
        <f>TITRES_STAT!B949</f>
        <v>43686</v>
      </c>
      <c r="B946" s="5">
        <f>TITRES_STAT!D949</f>
        <v>5.1025</v>
      </c>
      <c r="C946" s="2">
        <f t="shared" si="126"/>
        <v>-4.0199999999999569E-2</v>
      </c>
      <c r="D946" s="2">
        <f t="shared" si="127"/>
        <v>0</v>
      </c>
      <c r="E946" s="2">
        <f t="shared" si="128"/>
        <v>4.0199999999999569E-2</v>
      </c>
      <c r="F946" s="2">
        <f t="shared" si="133"/>
        <v>2.827090620089014E-2</v>
      </c>
      <c r="G946" s="2">
        <f t="shared" si="133"/>
        <v>3.4342307683855773E-2</v>
      </c>
      <c r="H946" s="2">
        <f t="shared" si="130"/>
        <v>0.82320927472734218</v>
      </c>
      <c r="I946" s="2">
        <f t="shared" si="131"/>
        <v>45.151661201945764</v>
      </c>
    </row>
    <row r="947" spans="1:9" ht="13.5" x14ac:dyDescent="0.25">
      <c r="A947" s="3">
        <f>TITRES_STAT!B950</f>
        <v>43691</v>
      </c>
      <c r="B947" s="5">
        <f>TITRES_STAT!D950</f>
        <v>5.0944000000000003</v>
      </c>
      <c r="C947" s="2">
        <f t="shared" si="126"/>
        <v>-8.099999999999774E-3</v>
      </c>
      <c r="D947" s="2">
        <f t="shared" si="127"/>
        <v>0</v>
      </c>
      <c r="E947" s="2">
        <f t="shared" si="128"/>
        <v>8.099999999999774E-3</v>
      </c>
      <c r="F947" s="2">
        <f t="shared" si="133"/>
        <v>2.6251555757969416E-2</v>
      </c>
      <c r="G947" s="2">
        <f t="shared" si="133"/>
        <v>3.2467857135008917E-2</v>
      </c>
      <c r="H947" s="2">
        <f t="shared" si="130"/>
        <v>0.80853983214258118</v>
      </c>
      <c r="I947" s="2">
        <f t="shared" si="131"/>
        <v>44.706774922656926</v>
      </c>
    </row>
    <row r="948" spans="1:9" ht="13.5" x14ac:dyDescent="0.25">
      <c r="A948" s="3">
        <f>TITRES_STAT!B951</f>
        <v>43692</v>
      </c>
      <c r="B948" s="5">
        <f>TITRES_STAT!D951</f>
        <v>5.1025</v>
      </c>
      <c r="C948" s="2">
        <f t="shared" si="126"/>
        <v>8.099999999999774E-3</v>
      </c>
      <c r="D948" s="2">
        <f t="shared" si="127"/>
        <v>8.099999999999774E-3</v>
      </c>
      <c r="E948" s="2">
        <f t="shared" si="128"/>
        <v>0</v>
      </c>
      <c r="F948" s="2">
        <f t="shared" si="133"/>
        <v>2.4955016060971585E-2</v>
      </c>
      <c r="G948" s="2">
        <f t="shared" si="133"/>
        <v>3.0148724482508278E-2</v>
      </c>
      <c r="H948" s="2">
        <f t="shared" si="130"/>
        <v>0.82773040947221554</v>
      </c>
      <c r="I948" s="2">
        <f t="shared" si="131"/>
        <v>45.287335877463192</v>
      </c>
    </row>
    <row r="949" spans="1:9" ht="13.5" x14ac:dyDescent="0.25">
      <c r="A949" s="3">
        <f>TITRES_STAT!B952</f>
        <v>43693</v>
      </c>
      <c r="B949" s="5">
        <f>TITRES_STAT!D952</f>
        <v>4.9496000000000002</v>
      </c>
      <c r="C949" s="2">
        <f t="shared" si="126"/>
        <v>-0.15289999999999981</v>
      </c>
      <c r="D949" s="2">
        <f t="shared" si="127"/>
        <v>0</v>
      </c>
      <c r="E949" s="2">
        <f t="shared" si="128"/>
        <v>0.15289999999999981</v>
      </c>
      <c r="F949" s="2">
        <f t="shared" si="133"/>
        <v>2.317251491375933E-2</v>
      </c>
      <c r="G949" s="2">
        <f t="shared" si="133"/>
        <v>3.8916672733757672E-2</v>
      </c>
      <c r="H949" s="2">
        <f t="shared" si="130"/>
        <v>0.59543926255696278</v>
      </c>
      <c r="I949" s="2">
        <f t="shared" si="131"/>
        <v>37.321336921511509</v>
      </c>
    </row>
    <row r="950" spans="1:9" ht="13.5" x14ac:dyDescent="0.25">
      <c r="A950" s="3">
        <f>TITRES_STAT!B953</f>
        <v>43696</v>
      </c>
      <c r="B950" s="5">
        <f>TITRES_STAT!D953</f>
        <v>4.8047000000000004</v>
      </c>
      <c r="C950" s="2">
        <f t="shared" si="126"/>
        <v>-0.14489999999999981</v>
      </c>
      <c r="D950" s="2">
        <f t="shared" si="127"/>
        <v>0</v>
      </c>
      <c r="E950" s="2">
        <f t="shared" si="128"/>
        <v>0.14489999999999981</v>
      </c>
      <c r="F950" s="2">
        <f t="shared" si="133"/>
        <v>2.1517335277062236E-2</v>
      </c>
      <c r="G950" s="2">
        <f t="shared" si="133"/>
        <v>4.648691039563211E-2</v>
      </c>
      <c r="H950" s="2">
        <f t="shared" si="130"/>
        <v>0.46286868914144907</v>
      </c>
      <c r="I950" s="2">
        <f t="shared" si="131"/>
        <v>31.64116455408616</v>
      </c>
    </row>
    <row r="951" spans="1:9" ht="13.5" x14ac:dyDescent="0.25">
      <c r="A951" s="3">
        <f>TITRES_STAT!B954</f>
        <v>43697</v>
      </c>
      <c r="B951" s="5">
        <f>TITRES_STAT!D954</f>
        <v>4.8680000000000003</v>
      </c>
      <c r="C951" s="2">
        <f t="shared" si="126"/>
        <v>6.3299999999999912E-2</v>
      </c>
      <c r="D951" s="2">
        <f t="shared" si="127"/>
        <v>6.3299999999999912E-2</v>
      </c>
      <c r="E951" s="2">
        <f t="shared" si="128"/>
        <v>0</v>
      </c>
      <c r="F951" s="2">
        <f t="shared" si="133"/>
        <v>2.4501811328700641E-2</v>
      </c>
      <c r="G951" s="2">
        <f t="shared" si="133"/>
        <v>4.3166416795944108E-2</v>
      </c>
      <c r="H951" s="2">
        <f t="shared" si="130"/>
        <v>0.56761281448319834</v>
      </c>
      <c r="I951" s="2">
        <f t="shared" si="131"/>
        <v>36.208737848977435</v>
      </c>
    </row>
    <row r="952" spans="1:9" ht="13.5" x14ac:dyDescent="0.25">
      <c r="A952" s="3">
        <f>TITRES_STAT!B955</f>
        <v>43698</v>
      </c>
      <c r="B952" s="5">
        <f>TITRES_STAT!D955</f>
        <v>4.9907000000000004</v>
      </c>
      <c r="C952" s="2">
        <f t="shared" si="126"/>
        <v>0.12270000000000003</v>
      </c>
      <c r="D952" s="2">
        <f t="shared" si="127"/>
        <v>0.12270000000000003</v>
      </c>
      <c r="E952" s="2">
        <f t="shared" si="128"/>
        <v>0</v>
      </c>
      <c r="F952" s="2">
        <f t="shared" si="133"/>
        <v>3.1515967662364884E-2</v>
      </c>
      <c r="G952" s="2">
        <f t="shared" si="133"/>
        <v>4.008310131051953E-2</v>
      </c>
      <c r="H952" s="2">
        <f t="shared" si="130"/>
        <v>0.78626569880943165</v>
      </c>
      <c r="I952" s="2">
        <f t="shared" si="131"/>
        <v>44.017286976595223</v>
      </c>
    </row>
    <row r="953" spans="1:9" ht="13.5" x14ac:dyDescent="0.25">
      <c r="A953" s="3">
        <f>TITRES_STAT!B956</f>
        <v>43699</v>
      </c>
      <c r="B953" s="5">
        <f>TITRES_STAT!D956</f>
        <v>4.9907000000000004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2.9264827115053106E-2</v>
      </c>
      <c r="G953" s="2">
        <f t="shared" si="133"/>
        <v>3.7220022645482416E-2</v>
      </c>
      <c r="H953" s="2">
        <f t="shared" si="130"/>
        <v>0.78626569880943176</v>
      </c>
      <c r="I953" s="2">
        <f t="shared" si="131"/>
        <v>44.01728697659523</v>
      </c>
    </row>
    <row r="954" spans="1:9" ht="13.5" x14ac:dyDescent="0.25">
      <c r="A954" s="3">
        <f>TITRES_STAT!B957</f>
        <v>43700</v>
      </c>
      <c r="B954" s="5">
        <f>TITRES_STAT!D957</f>
        <v>4.9824999999999999</v>
      </c>
      <c r="C954" s="2">
        <f t="shared" si="126"/>
        <v>-8.2000000000004292E-3</v>
      </c>
      <c r="D954" s="2">
        <f t="shared" si="127"/>
        <v>0</v>
      </c>
      <c r="E954" s="2">
        <f t="shared" si="128"/>
        <v>8.2000000000004292E-3</v>
      </c>
      <c r="F954" s="2">
        <f t="shared" si="133"/>
        <v>2.7174482321120741E-2</v>
      </c>
      <c r="G954" s="2">
        <f t="shared" si="133"/>
        <v>3.514716388509085E-2</v>
      </c>
      <c r="H954" s="2">
        <f t="shared" si="130"/>
        <v>0.77316287624128732</v>
      </c>
      <c r="I954" s="2">
        <f t="shared" si="131"/>
        <v>43.603601598078875</v>
      </c>
    </row>
    <row r="955" spans="1:9" ht="13.5" x14ac:dyDescent="0.25">
      <c r="A955" s="3">
        <f>TITRES_STAT!B958</f>
        <v>43703</v>
      </c>
      <c r="B955" s="5">
        <f>TITRES_STAT!D958</f>
        <v>5.0560999999999998</v>
      </c>
      <c r="C955" s="2">
        <f t="shared" si="126"/>
        <v>7.3599999999999888E-2</v>
      </c>
      <c r="D955" s="2">
        <f t="shared" si="127"/>
        <v>7.3599999999999888E-2</v>
      </c>
      <c r="E955" s="2">
        <f t="shared" si="128"/>
        <v>0</v>
      </c>
      <c r="F955" s="2">
        <f t="shared" si="133"/>
        <v>3.0490590726754967E-2</v>
      </c>
      <c r="G955" s="2">
        <f t="shared" si="133"/>
        <v>3.2636652179012932E-2</v>
      </c>
      <c r="H955" s="2">
        <f t="shared" si="130"/>
        <v>0.93424382376946147</v>
      </c>
      <c r="I955" s="2">
        <f t="shared" si="131"/>
        <v>48.300209740300666</v>
      </c>
    </row>
    <row r="956" spans="1:9" ht="13.5" x14ac:dyDescent="0.25">
      <c r="A956" s="3">
        <f>TITRES_STAT!B959</f>
        <v>43704</v>
      </c>
      <c r="B956" s="5">
        <f>TITRES_STAT!D959</f>
        <v>4.9907000000000004</v>
      </c>
      <c r="C956" s="2">
        <f t="shared" si="126"/>
        <v>-6.5399999999999459E-2</v>
      </c>
      <c r="D956" s="2">
        <f t="shared" si="127"/>
        <v>0</v>
      </c>
      <c r="E956" s="2">
        <f t="shared" si="128"/>
        <v>6.5399999999999459E-2</v>
      </c>
      <c r="F956" s="2">
        <f t="shared" si="133"/>
        <v>2.8312691389129611E-2</v>
      </c>
      <c r="G956" s="2">
        <f t="shared" si="133"/>
        <v>3.4976891309083394E-2</v>
      </c>
      <c r="H956" s="2">
        <f t="shared" si="130"/>
        <v>0.80946848989340825</v>
      </c>
      <c r="I956" s="2">
        <f t="shared" si="131"/>
        <v>44.735152582905286</v>
      </c>
    </row>
    <row r="957" spans="1:9" ht="13.5" x14ac:dyDescent="0.25">
      <c r="A957" s="3">
        <f>TITRES_STAT!B960</f>
        <v>43705</v>
      </c>
      <c r="B957" s="5">
        <f>TITRES_STAT!D960</f>
        <v>4.8433999999999999</v>
      </c>
      <c r="C957" s="2">
        <f t="shared" si="126"/>
        <v>-0.14730000000000043</v>
      </c>
      <c r="D957" s="2">
        <f t="shared" si="127"/>
        <v>0</v>
      </c>
      <c r="E957" s="2">
        <f t="shared" si="128"/>
        <v>0.14730000000000043</v>
      </c>
      <c r="F957" s="2">
        <f t="shared" ref="F957:G972" si="134">((F956*13)+D957)/14</f>
        <v>2.6290356289906065E-2</v>
      </c>
      <c r="G957" s="2">
        <f t="shared" si="134"/>
        <v>4.299997050129175E-2</v>
      </c>
      <c r="H957" s="2">
        <f t="shared" si="130"/>
        <v>0.61140405408222975</v>
      </c>
      <c r="I957" s="2">
        <f t="shared" si="131"/>
        <v>37.942318224491061</v>
      </c>
    </row>
    <row r="958" spans="1:9" ht="13.5" x14ac:dyDescent="0.25">
      <c r="A958" s="3">
        <f>TITRES_STAT!B961</f>
        <v>43706</v>
      </c>
      <c r="B958" s="5">
        <f>TITRES_STAT!D961</f>
        <v>4.8025000000000002</v>
      </c>
      <c r="C958" s="2">
        <f t="shared" si="126"/>
        <v>-4.0899999999999714E-2</v>
      </c>
      <c r="D958" s="2">
        <f t="shared" si="127"/>
        <v>0</v>
      </c>
      <c r="E958" s="2">
        <f t="shared" si="128"/>
        <v>4.0899999999999714E-2</v>
      </c>
      <c r="F958" s="2">
        <f t="shared" si="134"/>
        <v>2.4412473697769919E-2</v>
      </c>
      <c r="G958" s="2">
        <f t="shared" si="134"/>
        <v>4.2849972608342321E-2</v>
      </c>
      <c r="H958" s="2">
        <f t="shared" si="130"/>
        <v>0.56971970369514624</v>
      </c>
      <c r="I958" s="2">
        <f t="shared" si="131"/>
        <v>36.294358945359264</v>
      </c>
    </row>
    <row r="959" spans="1:9" ht="13.5" x14ac:dyDescent="0.25">
      <c r="A959" s="3">
        <f>TITRES_STAT!B962</f>
        <v>43707</v>
      </c>
      <c r="B959" s="5">
        <f>TITRES_STAT!D962</f>
        <v>4.7942999999999998</v>
      </c>
      <c r="C959" s="2">
        <f t="shared" si="126"/>
        <v>-8.2000000000004292E-3</v>
      </c>
      <c r="D959" s="2">
        <f t="shared" si="127"/>
        <v>0</v>
      </c>
      <c r="E959" s="2">
        <f t="shared" si="128"/>
        <v>8.2000000000004292E-3</v>
      </c>
      <c r="F959" s="2">
        <f t="shared" si="134"/>
        <v>2.2668725576500636E-2</v>
      </c>
      <c r="G959" s="2">
        <f t="shared" si="134"/>
        <v>4.0374974564889324E-2</v>
      </c>
      <c r="H959" s="2">
        <f t="shared" si="130"/>
        <v>0.56145485714345678</v>
      </c>
      <c r="I959" s="2">
        <f t="shared" si="131"/>
        <v>35.957162294822197</v>
      </c>
    </row>
    <row r="960" spans="1:9" ht="13.5" x14ac:dyDescent="0.25">
      <c r="A960" s="3">
        <f>TITRES_STAT!B963</f>
        <v>43710</v>
      </c>
      <c r="B960" s="5">
        <f>TITRES_STAT!D963</f>
        <v>4.7451999999999996</v>
      </c>
      <c r="C960" s="2">
        <f t="shared" si="126"/>
        <v>-4.9100000000000144E-2</v>
      </c>
      <c r="D960" s="2">
        <f t="shared" si="127"/>
        <v>0</v>
      </c>
      <c r="E960" s="2">
        <f t="shared" si="128"/>
        <v>4.9100000000000144E-2</v>
      </c>
      <c r="F960" s="2">
        <f t="shared" si="134"/>
        <v>2.1049530892464873E-2</v>
      </c>
      <c r="G960" s="2">
        <f t="shared" si="134"/>
        <v>4.0998190667397238E-2</v>
      </c>
      <c r="H960" s="2">
        <f t="shared" si="130"/>
        <v>0.5134258500144977</v>
      </c>
      <c r="I960" s="2">
        <f t="shared" si="131"/>
        <v>33.924744314997625</v>
      </c>
    </row>
    <row r="961" spans="1:9" ht="13.5" x14ac:dyDescent="0.25">
      <c r="A961" s="3">
        <f>TITRES_STAT!B964</f>
        <v>43711</v>
      </c>
      <c r="B961" s="5">
        <f>TITRES_STAT!D964</f>
        <v>4.6634000000000002</v>
      </c>
      <c r="C961" s="2">
        <f t="shared" si="126"/>
        <v>-8.1799999999999429E-2</v>
      </c>
      <c r="D961" s="2">
        <f t="shared" si="127"/>
        <v>0</v>
      </c>
      <c r="E961" s="2">
        <f t="shared" si="128"/>
        <v>8.1799999999999429E-2</v>
      </c>
      <c r="F961" s="2">
        <f t="shared" si="134"/>
        <v>1.9545992971574524E-2</v>
      </c>
      <c r="G961" s="2">
        <f t="shared" si="134"/>
        <v>4.3912605619725972E-2</v>
      </c>
      <c r="H961" s="2">
        <f t="shared" si="130"/>
        <v>0.44511120885967814</v>
      </c>
      <c r="I961" s="2">
        <f t="shared" si="131"/>
        <v>30.801173372041774</v>
      </c>
    </row>
    <row r="962" spans="1:9" ht="13.5" x14ac:dyDescent="0.25">
      <c r="A962" s="3">
        <f>TITRES_STAT!B965</f>
        <v>43712</v>
      </c>
      <c r="B962" s="5">
        <f>TITRES_STAT!D965</f>
        <v>4.5734000000000004</v>
      </c>
      <c r="C962" s="2">
        <f t="shared" si="126"/>
        <v>-8.9999999999999858E-2</v>
      </c>
      <c r="D962" s="2">
        <f t="shared" si="127"/>
        <v>0</v>
      </c>
      <c r="E962" s="2">
        <f t="shared" si="128"/>
        <v>8.9999999999999858E-2</v>
      </c>
      <c r="F962" s="2">
        <f t="shared" si="134"/>
        <v>1.8149850616462061E-2</v>
      </c>
      <c r="G962" s="2">
        <f t="shared" si="134"/>
        <v>4.7204562361174103E-2</v>
      </c>
      <c r="H962" s="2">
        <f t="shared" si="130"/>
        <v>0.38449356817658725</v>
      </c>
      <c r="I962" s="2">
        <f t="shared" si="131"/>
        <v>27.771423213108534</v>
      </c>
    </row>
    <row r="963" spans="1:9" ht="13.5" x14ac:dyDescent="0.25">
      <c r="A963" s="3">
        <f>TITRES_STAT!B966</f>
        <v>43713</v>
      </c>
      <c r="B963" s="5">
        <f>TITRES_STAT!D966</f>
        <v>4.6143000000000001</v>
      </c>
      <c r="C963" s="2">
        <f t="shared" ref="C963:C1026" si="135">B963-B962</f>
        <v>4.0899999999999714E-2</v>
      </c>
      <c r="D963" s="2">
        <f t="shared" ref="D963:D1026" si="136">IF(C963&gt;0,C963,0)</f>
        <v>4.0899999999999714E-2</v>
      </c>
      <c r="E963" s="2">
        <f t="shared" ref="E963:E1026" si="137">IF(C963&lt;0,-C963,0)</f>
        <v>0</v>
      </c>
      <c r="F963" s="2">
        <f t="shared" si="134"/>
        <v>1.9774861286714747E-2</v>
      </c>
      <c r="G963" s="2">
        <f t="shared" si="134"/>
        <v>4.3832807906804529E-2</v>
      </c>
      <c r="H963" s="2">
        <f t="shared" si="130"/>
        <v>0.45114292766183778</v>
      </c>
      <c r="I963" s="2">
        <f t="shared" si="131"/>
        <v>31.088800356057575</v>
      </c>
    </row>
    <row r="964" spans="1:9" ht="13.5" x14ac:dyDescent="0.25">
      <c r="A964" s="3">
        <f>TITRES_STAT!B967</f>
        <v>43714</v>
      </c>
      <c r="B964" s="5">
        <f>TITRES_STAT!D967</f>
        <v>4.4833999999999996</v>
      </c>
      <c r="C964" s="2">
        <f t="shared" si="135"/>
        <v>-0.13090000000000046</v>
      </c>
      <c r="D964" s="2">
        <f t="shared" si="136"/>
        <v>0</v>
      </c>
      <c r="E964" s="2">
        <f t="shared" si="137"/>
        <v>0.13090000000000046</v>
      </c>
      <c r="F964" s="2">
        <f t="shared" si="134"/>
        <v>1.8362371194806552E-2</v>
      </c>
      <c r="G964" s="2">
        <f t="shared" si="134"/>
        <v>5.0051893056318526E-2</v>
      </c>
      <c r="H964" s="2">
        <f t="shared" si="130"/>
        <v>0.36686666724363776</v>
      </c>
      <c r="I964" s="2">
        <f t="shared" si="131"/>
        <v>26.839974668739615</v>
      </c>
    </row>
    <row r="965" spans="1:9" ht="13.5" x14ac:dyDescent="0.25">
      <c r="A965" s="3">
        <f>TITRES_STAT!B968</f>
        <v>43717</v>
      </c>
      <c r="B965" s="5">
        <f>TITRES_STAT!D968</f>
        <v>4.4833999999999996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1.7050773252320371E-2</v>
      </c>
      <c r="G965" s="2">
        <f t="shared" si="134"/>
        <v>4.6476757838010065E-2</v>
      </c>
      <c r="H965" s="2">
        <f t="shared" si="130"/>
        <v>0.36686666724363776</v>
      </c>
      <c r="I965" s="2">
        <f t="shared" si="131"/>
        <v>26.839974668739615</v>
      </c>
    </row>
    <row r="966" spans="1:9" ht="13.5" x14ac:dyDescent="0.25">
      <c r="A966" s="3">
        <f>TITRES_STAT!B969</f>
        <v>43718</v>
      </c>
      <c r="B966" s="5">
        <f>TITRES_STAT!D969</f>
        <v>4.5407000000000002</v>
      </c>
      <c r="C966" s="2">
        <f t="shared" si="135"/>
        <v>5.7300000000000573E-2</v>
      </c>
      <c r="D966" s="2">
        <f t="shared" si="136"/>
        <v>5.7300000000000573E-2</v>
      </c>
      <c r="E966" s="2">
        <f t="shared" si="137"/>
        <v>0</v>
      </c>
      <c r="F966" s="2">
        <f t="shared" si="134"/>
        <v>1.9925718020011814E-2</v>
      </c>
      <c r="G966" s="2">
        <f t="shared" si="134"/>
        <v>4.3156989421009352E-2</v>
      </c>
      <c r="H966" s="2">
        <f t="shared" si="130"/>
        <v>0.46170315138598916</v>
      </c>
      <c r="I966" s="2">
        <f t="shared" si="131"/>
        <v>31.586656356880766</v>
      </c>
    </row>
    <row r="967" spans="1:9" ht="13.5" x14ac:dyDescent="0.25">
      <c r="A967" s="3">
        <f>TITRES_STAT!B970</f>
        <v>43719</v>
      </c>
      <c r="B967" s="5">
        <f>TITRES_STAT!D970</f>
        <v>4.6143000000000001</v>
      </c>
      <c r="C967" s="2">
        <f t="shared" si="135"/>
        <v>7.3599999999999888E-2</v>
      </c>
      <c r="D967" s="2">
        <f t="shared" si="136"/>
        <v>7.3599999999999888E-2</v>
      </c>
      <c r="E967" s="2">
        <f t="shared" si="137"/>
        <v>0</v>
      </c>
      <c r="F967" s="2">
        <f t="shared" si="134"/>
        <v>2.3759595304296676E-2</v>
      </c>
      <c r="G967" s="2">
        <f t="shared" si="134"/>
        <v>4.0074347319508687E-2</v>
      </c>
      <c r="H967" s="2">
        <f t="shared" si="130"/>
        <v>0.59288789196899061</v>
      </c>
      <c r="I967" s="2">
        <f t="shared" si="131"/>
        <v>37.220942852174844</v>
      </c>
    </row>
    <row r="968" spans="1:9" ht="13.5" x14ac:dyDescent="0.25">
      <c r="A968" s="3">
        <f>TITRES_STAT!B971</f>
        <v>43720</v>
      </c>
      <c r="B968" s="5">
        <f>TITRES_STAT!D971</f>
        <v>4.5898000000000003</v>
      </c>
      <c r="C968" s="2">
        <f t="shared" si="135"/>
        <v>-2.4499999999999744E-2</v>
      </c>
      <c r="D968" s="2">
        <f t="shared" si="136"/>
        <v>0</v>
      </c>
      <c r="E968" s="2">
        <f t="shared" si="137"/>
        <v>2.4499999999999744E-2</v>
      </c>
      <c r="F968" s="2">
        <f t="shared" si="134"/>
        <v>2.206248135398977E-2</v>
      </c>
      <c r="G968" s="2">
        <f t="shared" si="134"/>
        <v>3.896189393954376E-2</v>
      </c>
      <c r="H968" s="2">
        <f t="shared" si="130"/>
        <v>0.56625792853457269</v>
      </c>
      <c r="I968" s="2">
        <f t="shared" si="131"/>
        <v>36.153555440538241</v>
      </c>
    </row>
    <row r="969" spans="1:9" ht="13.5" x14ac:dyDescent="0.25">
      <c r="A969" s="3">
        <f>TITRES_STAT!B972</f>
        <v>43721</v>
      </c>
      <c r="B969" s="5">
        <f>TITRES_STAT!D972</f>
        <v>4.5734000000000004</v>
      </c>
      <c r="C969" s="2">
        <f t="shared" si="135"/>
        <v>-1.639999999999997E-2</v>
      </c>
      <c r="D969" s="2">
        <f t="shared" si="136"/>
        <v>0</v>
      </c>
      <c r="E969" s="2">
        <f t="shared" si="137"/>
        <v>1.639999999999997E-2</v>
      </c>
      <c r="F969" s="2">
        <f t="shared" si="134"/>
        <v>2.0486589828704788E-2</v>
      </c>
      <c r="G969" s="2">
        <f t="shared" si="134"/>
        <v>3.7350330086719209E-2</v>
      </c>
      <c r="H969" s="2">
        <f t="shared" si="130"/>
        <v>0.54849822695380346</v>
      </c>
      <c r="I969" s="2">
        <f t="shared" si="131"/>
        <v>35.421301581520439</v>
      </c>
    </row>
    <row r="970" spans="1:9" ht="13.5" x14ac:dyDescent="0.25">
      <c r="A970" s="3">
        <f>TITRES_STAT!B973</f>
        <v>43724</v>
      </c>
      <c r="B970" s="5">
        <f>TITRES_STAT!D973</f>
        <v>4.4833999999999996</v>
      </c>
      <c r="C970" s="2">
        <f t="shared" si="135"/>
        <v>-9.0000000000000746E-2</v>
      </c>
      <c r="D970" s="2">
        <f t="shared" si="136"/>
        <v>0</v>
      </c>
      <c r="E970" s="2">
        <f t="shared" si="137"/>
        <v>9.0000000000000746E-2</v>
      </c>
      <c r="F970" s="2">
        <f t="shared" si="134"/>
        <v>1.9023261983797304E-2</v>
      </c>
      <c r="G970" s="2">
        <f t="shared" si="134"/>
        <v>4.111102079481075E-2</v>
      </c>
      <c r="H970" s="2">
        <f t="shared" si="130"/>
        <v>0.46272901076196388</v>
      </c>
      <c r="I970" s="2">
        <f t="shared" si="131"/>
        <v>31.634636857371106</v>
      </c>
    </row>
    <row r="971" spans="1:9" ht="13.5" x14ac:dyDescent="0.25">
      <c r="A971" s="3">
        <f>TITRES_STAT!B974</f>
        <v>43725</v>
      </c>
      <c r="B971" s="5">
        <f>TITRES_STAT!D974</f>
        <v>4.5324999999999998</v>
      </c>
      <c r="C971" s="2">
        <f t="shared" si="135"/>
        <v>4.9100000000000144E-2</v>
      </c>
      <c r="D971" s="2">
        <f t="shared" si="136"/>
        <v>4.9100000000000144E-2</v>
      </c>
      <c r="E971" s="2">
        <f t="shared" si="137"/>
        <v>0</v>
      </c>
      <c r="F971" s="2">
        <f t="shared" si="134"/>
        <v>2.1171600413526077E-2</v>
      </c>
      <c r="G971" s="2">
        <f t="shared" si="134"/>
        <v>3.817451930946713E-2</v>
      </c>
      <c r="H971" s="2">
        <f t="shared" si="130"/>
        <v>0.5546003144635695</v>
      </c>
      <c r="I971" s="2">
        <f t="shared" si="131"/>
        <v>35.674784657105903</v>
      </c>
    </row>
    <row r="972" spans="1:9" ht="13.5" x14ac:dyDescent="0.25">
      <c r="A972" s="3">
        <f>TITRES_STAT!B975</f>
        <v>43726</v>
      </c>
      <c r="B972" s="5">
        <f>TITRES_STAT!D975</f>
        <v>4.5243000000000002</v>
      </c>
      <c r="C972" s="2">
        <f t="shared" si="135"/>
        <v>-8.199999999999541E-3</v>
      </c>
      <c r="D972" s="2">
        <f t="shared" si="136"/>
        <v>0</v>
      </c>
      <c r="E972" s="2">
        <f t="shared" si="137"/>
        <v>8.199999999999541E-3</v>
      </c>
      <c r="F972" s="2">
        <f t="shared" si="134"/>
        <v>1.9659343241131357E-2</v>
      </c>
      <c r="G972" s="2">
        <f t="shared" si="134"/>
        <v>3.6033482215933728E-2</v>
      </c>
      <c r="H972" s="2">
        <f t="shared" si="130"/>
        <v>0.54558543976741014</v>
      </c>
      <c r="I972" s="2">
        <f t="shared" si="131"/>
        <v>35.299597533056044</v>
      </c>
    </row>
    <row r="973" spans="1:9" ht="13.5" x14ac:dyDescent="0.25">
      <c r="A973" s="3">
        <f>TITRES_STAT!B976</f>
        <v>43727</v>
      </c>
      <c r="B973" s="5">
        <f>TITRES_STAT!D976</f>
        <v>4.4833999999999996</v>
      </c>
      <c r="C973" s="2">
        <f t="shared" si="135"/>
        <v>-4.0900000000000603E-2</v>
      </c>
      <c r="D973" s="2">
        <f t="shared" si="136"/>
        <v>0</v>
      </c>
      <c r="E973" s="2">
        <f t="shared" si="137"/>
        <v>4.0900000000000603E-2</v>
      </c>
      <c r="F973" s="2">
        <f t="shared" ref="F973:G988" si="138">((F972*13)+D973)/14</f>
        <v>1.8255104438193403E-2</v>
      </c>
      <c r="G973" s="2">
        <f t="shared" si="138"/>
        <v>3.6381090629081361E-2</v>
      </c>
      <c r="H973" s="2">
        <f t="shared" si="130"/>
        <v>0.50177452414252577</v>
      </c>
      <c r="I973" s="2">
        <f t="shared" si="131"/>
        <v>33.41210788144285</v>
      </c>
    </row>
    <row r="974" spans="1:9" ht="13.5" x14ac:dyDescent="0.25">
      <c r="A974" s="3">
        <f>TITRES_STAT!B977</f>
        <v>43728</v>
      </c>
      <c r="B974" s="5">
        <f>TITRES_STAT!D977</f>
        <v>4.3771000000000004</v>
      </c>
      <c r="C974" s="2">
        <f t="shared" si="135"/>
        <v>-0.10629999999999917</v>
      </c>
      <c r="D974" s="2">
        <f t="shared" si="136"/>
        <v>0</v>
      </c>
      <c r="E974" s="2">
        <f t="shared" si="137"/>
        <v>0.10629999999999917</v>
      </c>
      <c r="F974" s="2">
        <f t="shared" si="138"/>
        <v>1.6951168406893875E-2</v>
      </c>
      <c r="G974" s="2">
        <f t="shared" si="138"/>
        <v>4.137529844128978E-2</v>
      </c>
      <c r="H974" s="2">
        <f t="shared" si="130"/>
        <v>0.4096929580084368</v>
      </c>
      <c r="I974" s="2">
        <f t="shared" si="131"/>
        <v>29.062566829250258</v>
      </c>
    </row>
    <row r="975" spans="1:9" ht="13.5" x14ac:dyDescent="0.25">
      <c r="A975" s="3">
        <f>TITRES_STAT!B978</f>
        <v>43731</v>
      </c>
      <c r="B975" s="5">
        <f>TITRES_STAT!D978</f>
        <v>4.4180000000000001</v>
      </c>
      <c r="C975" s="2">
        <f t="shared" si="135"/>
        <v>4.0899999999999714E-2</v>
      </c>
      <c r="D975" s="2">
        <f t="shared" si="136"/>
        <v>4.0899999999999714E-2</v>
      </c>
      <c r="E975" s="2">
        <f t="shared" si="137"/>
        <v>0</v>
      </c>
      <c r="F975" s="2">
        <f t="shared" si="138"/>
        <v>1.866179923497286E-2</v>
      </c>
      <c r="G975" s="2">
        <f t="shared" si="138"/>
        <v>3.8419919981197655E-2</v>
      </c>
      <c r="H975" s="2">
        <f t="shared" si="130"/>
        <v>0.48573238164227744</v>
      </c>
      <c r="I975" s="2">
        <f t="shared" si="131"/>
        <v>32.693127486752729</v>
      </c>
    </row>
    <row r="976" spans="1:9" ht="13.5" x14ac:dyDescent="0.25">
      <c r="A976" s="3">
        <f>TITRES_STAT!B979</f>
        <v>43732</v>
      </c>
      <c r="B976" s="5">
        <f>TITRES_STAT!D979</f>
        <v>4.4097999999999997</v>
      </c>
      <c r="C976" s="2">
        <f t="shared" si="135"/>
        <v>-8.2000000000004292E-3</v>
      </c>
      <c r="D976" s="2">
        <f t="shared" si="136"/>
        <v>0</v>
      </c>
      <c r="E976" s="2">
        <f t="shared" si="137"/>
        <v>8.2000000000004292E-3</v>
      </c>
      <c r="F976" s="2">
        <f t="shared" si="138"/>
        <v>1.732881357533194E-2</v>
      </c>
      <c r="G976" s="2">
        <f t="shared" si="138"/>
        <v>3.6261354268254997E-2</v>
      </c>
      <c r="H976" s="2">
        <f t="shared" si="130"/>
        <v>0.47788655236471544</v>
      </c>
      <c r="I976" s="2">
        <f t="shared" si="131"/>
        <v>32.335807616631044</v>
      </c>
    </row>
    <row r="977" spans="1:9" ht="13.5" x14ac:dyDescent="0.25">
      <c r="A977" s="3">
        <f>TITRES_STAT!B980</f>
        <v>43733</v>
      </c>
      <c r="B977" s="5">
        <f>TITRES_STAT!D980</f>
        <v>4.2953000000000001</v>
      </c>
      <c r="C977" s="2">
        <f t="shared" si="135"/>
        <v>-0.1144999999999996</v>
      </c>
      <c r="D977" s="2">
        <f t="shared" si="136"/>
        <v>0</v>
      </c>
      <c r="E977" s="2">
        <f t="shared" si="137"/>
        <v>0.1144999999999996</v>
      </c>
      <c r="F977" s="2">
        <f t="shared" si="138"/>
        <v>1.6091041177093944E-2</v>
      </c>
      <c r="G977" s="2">
        <f t="shared" si="138"/>
        <v>4.1849828963379618E-2</v>
      </c>
      <c r="H977" s="2">
        <f t="shared" ref="H977:H1040" si="139">F977/G977</f>
        <v>0.38449478948108223</v>
      </c>
      <c r="I977" s="2">
        <f t="shared" ref="I977:I1040" si="140">IF(G977=0,100,100-(100/(1+H977)))</f>
        <v>27.771486928108516</v>
      </c>
    </row>
    <row r="978" spans="1:9" ht="13.5" x14ac:dyDescent="0.25">
      <c r="A978" s="3">
        <f>TITRES_STAT!B981</f>
        <v>43734</v>
      </c>
      <c r="B978" s="5">
        <f>TITRES_STAT!D981</f>
        <v>4.3933999999999997</v>
      </c>
      <c r="C978" s="2">
        <f t="shared" si="135"/>
        <v>9.8099999999999632E-2</v>
      </c>
      <c r="D978" s="2">
        <f t="shared" si="136"/>
        <v>9.8099999999999632E-2</v>
      </c>
      <c r="E978" s="2">
        <f t="shared" si="137"/>
        <v>0</v>
      </c>
      <c r="F978" s="2">
        <f t="shared" si="138"/>
        <v>2.1948823950158635E-2</v>
      </c>
      <c r="G978" s="2">
        <f t="shared" si="138"/>
        <v>3.8860555465995358E-2</v>
      </c>
      <c r="H978" s="2">
        <f t="shared" si="139"/>
        <v>0.5648098357565885</v>
      </c>
      <c r="I978" s="2">
        <f t="shared" si="140"/>
        <v>36.094471216274144</v>
      </c>
    </row>
    <row r="979" spans="1:9" ht="13.5" x14ac:dyDescent="0.25">
      <c r="A979" s="3">
        <f>TITRES_STAT!B982</f>
        <v>43735</v>
      </c>
      <c r="B979" s="5">
        <f>TITRES_STAT!D982</f>
        <v>4.3771000000000004</v>
      </c>
      <c r="C979" s="2">
        <f t="shared" si="135"/>
        <v>-1.6299999999999315E-2</v>
      </c>
      <c r="D979" s="2">
        <f t="shared" si="136"/>
        <v>0</v>
      </c>
      <c r="E979" s="2">
        <f t="shared" si="137"/>
        <v>1.6299999999999315E-2</v>
      </c>
      <c r="F979" s="2">
        <f t="shared" si="138"/>
        <v>2.0381050810861587E-2</v>
      </c>
      <c r="G979" s="2">
        <f t="shared" si="138"/>
        <v>3.7249087218424216E-2</v>
      </c>
      <c r="H979" s="2">
        <f t="shared" si="139"/>
        <v>0.54715571126211848</v>
      </c>
      <c r="I979" s="2">
        <f t="shared" si="140"/>
        <v>35.365264612943648</v>
      </c>
    </row>
    <row r="980" spans="1:9" ht="13.5" x14ac:dyDescent="0.25">
      <c r="A980" s="3">
        <f>TITRES_STAT!B983</f>
        <v>43738</v>
      </c>
      <c r="B980" s="5">
        <f>TITRES_STAT!D983</f>
        <v>4.2542999999999997</v>
      </c>
      <c r="C980" s="2">
        <f t="shared" si="135"/>
        <v>-0.12280000000000069</v>
      </c>
      <c r="D980" s="2">
        <f t="shared" si="136"/>
        <v>0</v>
      </c>
      <c r="E980" s="2">
        <f t="shared" si="137"/>
        <v>0.12280000000000069</v>
      </c>
      <c r="F980" s="2">
        <f t="shared" si="138"/>
        <v>1.8925261467228616E-2</v>
      </c>
      <c r="G980" s="2">
        <f t="shared" si="138"/>
        <v>4.3359866702822533E-2</v>
      </c>
      <c r="H980" s="2">
        <f t="shared" si="139"/>
        <v>0.43646954906336616</v>
      </c>
      <c r="I980" s="2">
        <f t="shared" si="140"/>
        <v>30.384880023942117</v>
      </c>
    </row>
    <row r="981" spans="1:9" ht="13.5" x14ac:dyDescent="0.25">
      <c r="A981" s="3">
        <f>TITRES_STAT!B984</f>
        <v>43739</v>
      </c>
      <c r="B981" s="5">
        <f>TITRES_STAT!D984</f>
        <v>4.2380000000000004</v>
      </c>
      <c r="C981" s="2">
        <f t="shared" si="135"/>
        <v>-1.6299999999999315E-2</v>
      </c>
      <c r="D981" s="2">
        <f t="shared" si="136"/>
        <v>0</v>
      </c>
      <c r="E981" s="2">
        <f t="shared" si="137"/>
        <v>1.6299999999999315E-2</v>
      </c>
      <c r="F981" s="2">
        <f t="shared" si="138"/>
        <v>1.7573457076712286E-2</v>
      </c>
      <c r="G981" s="2">
        <f t="shared" si="138"/>
        <v>4.1427019081192298E-2</v>
      </c>
      <c r="H981" s="2">
        <f t="shared" si="139"/>
        <v>0.42420279002624561</v>
      </c>
      <c r="I981" s="2">
        <f t="shared" si="140"/>
        <v>29.78528008770634</v>
      </c>
    </row>
    <row r="982" spans="1:9" ht="13.5" x14ac:dyDescent="0.25">
      <c r="A982" s="3">
        <f>TITRES_STAT!B985</f>
        <v>43740</v>
      </c>
      <c r="B982" s="5">
        <f>TITRES_STAT!D985</f>
        <v>4.2298</v>
      </c>
      <c r="C982" s="2">
        <f t="shared" si="135"/>
        <v>-8.2000000000004292E-3</v>
      </c>
      <c r="D982" s="2">
        <f t="shared" si="136"/>
        <v>0</v>
      </c>
      <c r="E982" s="2">
        <f t="shared" si="137"/>
        <v>8.2000000000004292E-3</v>
      </c>
      <c r="F982" s="2">
        <f t="shared" si="138"/>
        <v>1.6318210142661407E-2</v>
      </c>
      <c r="G982" s="2">
        <f t="shared" si="138"/>
        <v>3.9053660575392883E-2</v>
      </c>
      <c r="H982" s="2">
        <f t="shared" si="139"/>
        <v>0.41784073252644754</v>
      </c>
      <c r="I982" s="2">
        <f t="shared" si="140"/>
        <v>29.470216431284072</v>
      </c>
    </row>
    <row r="983" spans="1:9" ht="13.5" x14ac:dyDescent="0.25">
      <c r="A983" s="3">
        <f>TITRES_STAT!B986</f>
        <v>43741</v>
      </c>
      <c r="B983" s="5">
        <f>TITRES_STAT!D986</f>
        <v>4.0743999999999998</v>
      </c>
      <c r="C983" s="2">
        <f t="shared" si="135"/>
        <v>-0.1554000000000002</v>
      </c>
      <c r="D983" s="2">
        <f t="shared" si="136"/>
        <v>0</v>
      </c>
      <c r="E983" s="2">
        <f t="shared" si="137"/>
        <v>0.1554000000000002</v>
      </c>
      <c r="F983" s="2">
        <f t="shared" si="138"/>
        <v>1.5152623703899876E-2</v>
      </c>
      <c r="G983" s="2">
        <f t="shared" si="138"/>
        <v>4.7364113391436265E-2</v>
      </c>
      <c r="H983" s="2">
        <f t="shared" si="139"/>
        <v>0.31991781580861528</v>
      </c>
      <c r="I983" s="2">
        <f t="shared" si="140"/>
        <v>24.237707225174887</v>
      </c>
    </row>
    <row r="984" spans="1:9" ht="13.5" x14ac:dyDescent="0.25">
      <c r="A984" s="3">
        <f>TITRES_STAT!B987</f>
        <v>43742</v>
      </c>
      <c r="B984" s="5">
        <f>TITRES_STAT!D987</f>
        <v>3.9270999999999998</v>
      </c>
      <c r="C984" s="2">
        <f t="shared" si="135"/>
        <v>-0.14729999999999999</v>
      </c>
      <c r="D984" s="2">
        <f t="shared" si="136"/>
        <v>0</v>
      </c>
      <c r="E984" s="2">
        <f t="shared" si="137"/>
        <v>0.14729999999999999</v>
      </c>
      <c r="F984" s="2">
        <f t="shared" si="138"/>
        <v>1.4070293439335598E-2</v>
      </c>
      <c r="G984" s="2">
        <f t="shared" si="138"/>
        <v>5.4502391006333674E-2</v>
      </c>
      <c r="H984" s="2">
        <f t="shared" si="139"/>
        <v>0.25815919594610998</v>
      </c>
      <c r="I984" s="2">
        <f t="shared" si="140"/>
        <v>20.518802133936603</v>
      </c>
    </row>
    <row r="985" spans="1:9" ht="13.5" x14ac:dyDescent="0.25">
      <c r="A985" s="3">
        <f>TITRES_STAT!B988</f>
        <v>43745</v>
      </c>
      <c r="B985" s="5">
        <f>TITRES_STAT!D988</f>
        <v>3.9270999999999998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1.3065272479383055E-2</v>
      </c>
      <c r="G985" s="2">
        <f t="shared" si="138"/>
        <v>5.0609363077309844E-2</v>
      </c>
      <c r="H985" s="2">
        <f t="shared" si="139"/>
        <v>0.25815919594610998</v>
      </c>
      <c r="I985" s="2">
        <f t="shared" si="140"/>
        <v>20.518802133936603</v>
      </c>
    </row>
    <row r="986" spans="1:9" ht="13.5" x14ac:dyDescent="0.25">
      <c r="A986" s="3">
        <f>TITRES_STAT!B989</f>
        <v>43746</v>
      </c>
      <c r="B986" s="5">
        <f>TITRES_STAT!D989</f>
        <v>3.8698000000000001</v>
      </c>
      <c r="C986" s="2">
        <f t="shared" si="135"/>
        <v>-5.7299999999999685E-2</v>
      </c>
      <c r="D986" s="2">
        <f t="shared" si="136"/>
        <v>0</v>
      </c>
      <c r="E986" s="2">
        <f t="shared" si="137"/>
        <v>5.7299999999999685E-2</v>
      </c>
      <c r="F986" s="2">
        <f t="shared" si="138"/>
        <v>1.2132038730855693E-2</v>
      </c>
      <c r="G986" s="2">
        <f t="shared" si="138"/>
        <v>5.1087265714644836E-2</v>
      </c>
      <c r="H986" s="2">
        <f t="shared" si="139"/>
        <v>0.23747676766693515</v>
      </c>
      <c r="I986" s="2">
        <f t="shared" si="140"/>
        <v>19.190402104652009</v>
      </c>
    </row>
    <row r="987" spans="1:9" ht="13.5" x14ac:dyDescent="0.25">
      <c r="A987" s="3">
        <f>TITRES_STAT!B990</f>
        <v>43747</v>
      </c>
      <c r="B987" s="5">
        <f>TITRES_STAT!D990</f>
        <v>3.7553000000000001</v>
      </c>
      <c r="C987" s="2">
        <f t="shared" si="135"/>
        <v>-0.11450000000000005</v>
      </c>
      <c r="D987" s="2">
        <f t="shared" si="136"/>
        <v>0</v>
      </c>
      <c r="E987" s="2">
        <f t="shared" si="137"/>
        <v>0.11450000000000005</v>
      </c>
      <c r="F987" s="2">
        <f t="shared" si="138"/>
        <v>1.1265464535794573E-2</v>
      </c>
      <c r="G987" s="2">
        <f t="shared" si="138"/>
        <v>5.5616746735027353E-2</v>
      </c>
      <c r="H987" s="2">
        <f t="shared" si="139"/>
        <v>0.20255525893066303</v>
      </c>
      <c r="I987" s="2">
        <f t="shared" si="140"/>
        <v>16.84373815060934</v>
      </c>
    </row>
    <row r="988" spans="1:9" ht="13.5" x14ac:dyDescent="0.25">
      <c r="A988" s="3">
        <f>TITRES_STAT!B991</f>
        <v>43748</v>
      </c>
      <c r="B988" s="5">
        <f>TITRES_STAT!D991</f>
        <v>3.7553000000000001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1.0460788497523533E-2</v>
      </c>
      <c r="G988" s="2">
        <f t="shared" si="138"/>
        <v>5.1644121968239684E-2</v>
      </c>
      <c r="H988" s="2">
        <f t="shared" si="139"/>
        <v>0.20255525893066306</v>
      </c>
      <c r="I988" s="2">
        <f t="shared" si="140"/>
        <v>16.84373815060934</v>
      </c>
    </row>
    <row r="989" spans="1:9" ht="13.5" x14ac:dyDescent="0.25">
      <c r="A989" s="3">
        <f>TITRES_STAT!B992</f>
        <v>43749</v>
      </c>
      <c r="B989" s="5">
        <f>TITRES_STAT!D992</f>
        <v>3.8452999999999999</v>
      </c>
      <c r="C989" s="2">
        <f t="shared" si="135"/>
        <v>8.9999999999999858E-2</v>
      </c>
      <c r="D989" s="2">
        <f t="shared" si="136"/>
        <v>8.9999999999999858E-2</v>
      </c>
      <c r="E989" s="2">
        <f t="shared" si="137"/>
        <v>0</v>
      </c>
      <c r="F989" s="2">
        <f t="shared" ref="F989:G1004" si="141">((F988*13)+D989)/14</f>
        <v>1.6142160747700415E-2</v>
      </c>
      <c r="G989" s="2">
        <f t="shared" si="141"/>
        <v>4.7955256113365423E-2</v>
      </c>
      <c r="H989" s="2">
        <f t="shared" si="139"/>
        <v>0.33660879027609858</v>
      </c>
      <c r="I989" s="2">
        <f t="shared" si="140"/>
        <v>25.183792948613373</v>
      </c>
    </row>
    <row r="990" spans="1:9" ht="13.5" x14ac:dyDescent="0.25">
      <c r="A990" s="3">
        <f>TITRES_STAT!B993</f>
        <v>43752</v>
      </c>
      <c r="B990" s="5">
        <f>TITRES_STAT!D993</f>
        <v>4.0171000000000001</v>
      </c>
      <c r="C990" s="2">
        <f t="shared" si="135"/>
        <v>0.17180000000000017</v>
      </c>
      <c r="D990" s="2">
        <f t="shared" si="136"/>
        <v>0.17180000000000017</v>
      </c>
      <c r="E990" s="2">
        <f t="shared" si="137"/>
        <v>0</v>
      </c>
      <c r="F990" s="2">
        <f t="shared" si="141"/>
        <v>2.7260577837150395E-2</v>
      </c>
      <c r="G990" s="2">
        <f t="shared" si="141"/>
        <v>4.4529880676696464E-2</v>
      </c>
      <c r="H990" s="2">
        <f t="shared" si="139"/>
        <v>0.61218618650861323</v>
      </c>
      <c r="I990" s="2">
        <f t="shared" si="140"/>
        <v>37.972424750417787</v>
      </c>
    </row>
    <row r="991" spans="1:9" ht="13.5" x14ac:dyDescent="0.25">
      <c r="A991" s="3">
        <f>TITRES_STAT!B994</f>
        <v>43754</v>
      </c>
      <c r="B991" s="5">
        <f>TITRES_STAT!D994</f>
        <v>4.2542999999999997</v>
      </c>
      <c r="C991" s="2">
        <f t="shared" si="135"/>
        <v>0.23719999999999963</v>
      </c>
      <c r="D991" s="2">
        <f t="shared" si="136"/>
        <v>0.23719999999999963</v>
      </c>
      <c r="E991" s="2">
        <f t="shared" si="137"/>
        <v>0</v>
      </c>
      <c r="F991" s="2">
        <f t="shared" si="141"/>
        <v>4.2256250848782484E-2</v>
      </c>
      <c r="G991" s="2">
        <f t="shared" si="141"/>
        <v>4.134917491407529E-2</v>
      </c>
      <c r="H991" s="2">
        <f t="shared" si="139"/>
        <v>1.0219369778621248</v>
      </c>
      <c r="I991" s="2">
        <f t="shared" si="140"/>
        <v>50.542474322946497</v>
      </c>
    </row>
    <row r="992" spans="1:9" ht="13.5" x14ac:dyDescent="0.25">
      <c r="A992" s="3">
        <f>TITRES_STAT!B995</f>
        <v>43755</v>
      </c>
      <c r="B992" s="5">
        <f>TITRES_STAT!D995</f>
        <v>4.508</v>
      </c>
      <c r="C992" s="2">
        <f t="shared" si="135"/>
        <v>0.25370000000000026</v>
      </c>
      <c r="D992" s="2">
        <f t="shared" si="136"/>
        <v>0.25370000000000026</v>
      </c>
      <c r="E992" s="2">
        <f t="shared" si="137"/>
        <v>0</v>
      </c>
      <c r="F992" s="2">
        <f t="shared" si="141"/>
        <v>5.7359375788155184E-2</v>
      </c>
      <c r="G992" s="2">
        <f t="shared" si="141"/>
        <v>3.8395662420212764E-2</v>
      </c>
      <c r="H992" s="2">
        <f t="shared" si="139"/>
        <v>1.4939024924325641</v>
      </c>
      <c r="I992" s="2">
        <f t="shared" si="140"/>
        <v>59.902201347712065</v>
      </c>
    </row>
    <row r="993" spans="1:9" ht="13.5" x14ac:dyDescent="0.25">
      <c r="A993" s="3">
        <f>TITRES_STAT!B996</f>
        <v>43756</v>
      </c>
      <c r="B993" s="5">
        <f>TITRES_STAT!D996</f>
        <v>4.7779999999999996</v>
      </c>
      <c r="C993" s="2">
        <f t="shared" si="135"/>
        <v>0.26999999999999957</v>
      </c>
      <c r="D993" s="2">
        <f t="shared" si="136"/>
        <v>0.26999999999999957</v>
      </c>
      <c r="E993" s="2">
        <f t="shared" si="137"/>
        <v>0</v>
      </c>
      <c r="F993" s="2">
        <f t="shared" si="141"/>
        <v>7.2547991803286929E-2</v>
      </c>
      <c r="G993" s="2">
        <f t="shared" si="141"/>
        <v>3.5653115104483282E-2</v>
      </c>
      <c r="H993" s="2">
        <f t="shared" si="139"/>
        <v>2.0348289789175875</v>
      </c>
      <c r="I993" s="2">
        <f t="shared" si="140"/>
        <v>67.049214076087296</v>
      </c>
    </row>
    <row r="994" spans="1:9" ht="13.5" x14ac:dyDescent="0.25">
      <c r="A994" s="3">
        <f>TITRES_STAT!B997</f>
        <v>43759</v>
      </c>
      <c r="B994" s="5">
        <f>TITRES_STAT!D997</f>
        <v>4.7042999999999999</v>
      </c>
      <c r="C994" s="2">
        <f t="shared" si="135"/>
        <v>-7.3699999999999655E-2</v>
      </c>
      <c r="D994" s="2">
        <f t="shared" si="136"/>
        <v>0</v>
      </c>
      <c r="E994" s="2">
        <f t="shared" si="137"/>
        <v>7.3699999999999655E-2</v>
      </c>
      <c r="F994" s="2">
        <f t="shared" si="141"/>
        <v>6.7365992388766435E-2</v>
      </c>
      <c r="G994" s="2">
        <f t="shared" si="141"/>
        <v>3.8370749739877308E-2</v>
      </c>
      <c r="H994" s="2">
        <f t="shared" si="139"/>
        <v>1.7556600495287022</v>
      </c>
      <c r="I994" s="2">
        <f t="shared" si="140"/>
        <v>63.711053539748889</v>
      </c>
    </row>
    <row r="995" spans="1:9" ht="13.5" x14ac:dyDescent="0.25">
      <c r="A995" s="3">
        <f>TITRES_STAT!B998</f>
        <v>43760</v>
      </c>
      <c r="B995" s="5">
        <f>TITRES_STAT!D998</f>
        <v>4.7042999999999999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6.2554135789568838E-2</v>
      </c>
      <c r="G995" s="2">
        <f t="shared" si="141"/>
        <v>3.5629981901314646E-2</v>
      </c>
      <c r="H995" s="2">
        <f t="shared" si="139"/>
        <v>1.7556600495287022</v>
      </c>
      <c r="I995" s="2">
        <f t="shared" si="140"/>
        <v>63.711053539748889</v>
      </c>
    </row>
    <row r="996" spans="1:9" ht="13.5" x14ac:dyDescent="0.25">
      <c r="A996" s="3">
        <f>TITRES_STAT!B999</f>
        <v>43761</v>
      </c>
      <c r="B996" s="5">
        <f>TITRES_STAT!D999</f>
        <v>4.7042999999999999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5.808598323317106E-2</v>
      </c>
      <c r="G996" s="2">
        <f t="shared" si="141"/>
        <v>3.3084983194077884E-2</v>
      </c>
      <c r="H996" s="2">
        <f t="shared" si="139"/>
        <v>1.7556600495287022</v>
      </c>
      <c r="I996" s="2">
        <f t="shared" si="140"/>
        <v>63.711053539748889</v>
      </c>
    </row>
    <row r="997" spans="1:9" ht="13.5" x14ac:dyDescent="0.25">
      <c r="A997" s="3">
        <f>TITRES_STAT!B1000</f>
        <v>43762</v>
      </c>
      <c r="B997" s="5">
        <f>TITRES_STAT!D1000</f>
        <v>4.5651999999999999</v>
      </c>
      <c r="C997" s="2">
        <f t="shared" si="135"/>
        <v>-0.1391</v>
      </c>
      <c r="D997" s="2">
        <f t="shared" si="136"/>
        <v>0</v>
      </c>
      <c r="E997" s="2">
        <f t="shared" si="137"/>
        <v>0.1391</v>
      </c>
      <c r="F997" s="2">
        <f t="shared" si="141"/>
        <v>5.39369844308017E-2</v>
      </c>
      <c r="G997" s="2">
        <f t="shared" si="141"/>
        <v>4.0657484394500898E-2</v>
      </c>
      <c r="H997" s="2">
        <f t="shared" si="139"/>
        <v>1.3266188312943659</v>
      </c>
      <c r="I997" s="2">
        <f t="shared" si="140"/>
        <v>57.019173637321977</v>
      </c>
    </row>
    <row r="998" spans="1:9" ht="13.5" x14ac:dyDescent="0.25">
      <c r="A998" s="3">
        <f>TITRES_STAT!B1001</f>
        <v>43763</v>
      </c>
      <c r="B998" s="5">
        <f>TITRES_STAT!D1001</f>
        <v>4.4180000000000001</v>
      </c>
      <c r="C998" s="2">
        <f t="shared" si="135"/>
        <v>-0.14719999999999978</v>
      </c>
      <c r="D998" s="2">
        <f t="shared" si="136"/>
        <v>0</v>
      </c>
      <c r="E998" s="2">
        <f t="shared" si="137"/>
        <v>0.14719999999999978</v>
      </c>
      <c r="F998" s="2">
        <f t="shared" si="141"/>
        <v>5.008434268574443E-2</v>
      </c>
      <c r="G998" s="2">
        <f t="shared" si="141"/>
        <v>4.826766408060796E-2</v>
      </c>
      <c r="H998" s="2">
        <f t="shared" si="139"/>
        <v>1.0376375911231706</v>
      </c>
      <c r="I998" s="2">
        <f t="shared" si="140"/>
        <v>50.923559500647613</v>
      </c>
    </row>
    <row r="999" spans="1:9" ht="13.5" x14ac:dyDescent="0.25">
      <c r="A999" s="3">
        <f>TITRES_STAT!B1002</f>
        <v>43766</v>
      </c>
      <c r="B999" s="5">
        <f>TITRES_STAT!D1002</f>
        <v>4.2215999999999996</v>
      </c>
      <c r="C999" s="2">
        <f t="shared" si="135"/>
        <v>-0.19640000000000057</v>
      </c>
      <c r="D999" s="2">
        <f t="shared" si="136"/>
        <v>0</v>
      </c>
      <c r="E999" s="2">
        <f t="shared" si="137"/>
        <v>0.19640000000000057</v>
      </c>
      <c r="F999" s="2">
        <f t="shared" si="141"/>
        <v>4.6506889636762687E-2</v>
      </c>
      <c r="G999" s="2">
        <f t="shared" si="141"/>
        <v>5.8848545217707431E-2</v>
      </c>
      <c r="H999" s="2">
        <f t="shared" si="139"/>
        <v>0.79028104203277472</v>
      </c>
      <c r="I999" s="2">
        <f t="shared" si="140"/>
        <v>44.142848160613383</v>
      </c>
    </row>
    <row r="1000" spans="1:9" ht="13.5" x14ac:dyDescent="0.25">
      <c r="A1000" s="3">
        <f>TITRES_STAT!B1003</f>
        <v>43767</v>
      </c>
      <c r="B1000" s="5">
        <f>TITRES_STAT!D1003</f>
        <v>4.1315999999999997</v>
      </c>
      <c r="C1000" s="2">
        <f t="shared" si="135"/>
        <v>-8.9999999999999858E-2</v>
      </c>
      <c r="D1000" s="2">
        <f t="shared" si="136"/>
        <v>0</v>
      </c>
      <c r="E1000" s="2">
        <f t="shared" si="137"/>
        <v>8.9999999999999858E-2</v>
      </c>
      <c r="F1000" s="2">
        <f t="shared" si="141"/>
        <v>4.3184968948422497E-2</v>
      </c>
      <c r="G1000" s="2">
        <f t="shared" si="141"/>
        <v>6.1073649130728318E-2</v>
      </c>
      <c r="H1000" s="2">
        <f t="shared" si="139"/>
        <v>0.70709658851372958</v>
      </c>
      <c r="I1000" s="2">
        <f t="shared" si="140"/>
        <v>41.421006477984811</v>
      </c>
    </row>
    <row r="1001" spans="1:9" ht="13.5" x14ac:dyDescent="0.25">
      <c r="A1001" s="3">
        <f>TITRES_STAT!B1004</f>
        <v>43768</v>
      </c>
      <c r="B1001" s="5">
        <f>TITRES_STAT!D1004</f>
        <v>4.0989000000000004</v>
      </c>
      <c r="C1001" s="2">
        <f t="shared" si="135"/>
        <v>-3.2699999999999285E-2</v>
      </c>
      <c r="D1001" s="2">
        <f t="shared" si="136"/>
        <v>0</v>
      </c>
      <c r="E1001" s="2">
        <f t="shared" si="137"/>
        <v>3.2699999999999285E-2</v>
      </c>
      <c r="F1001" s="2">
        <f t="shared" si="141"/>
        <v>4.0100328309249464E-2</v>
      </c>
      <c r="G1001" s="2">
        <f t="shared" si="141"/>
        <v>5.9046959907104811E-2</v>
      </c>
      <c r="H1001" s="2">
        <f t="shared" si="139"/>
        <v>0.67912604429316947</v>
      </c>
      <c r="I1001" s="2">
        <f t="shared" si="140"/>
        <v>40.445209375514665</v>
      </c>
    </row>
    <row r="1002" spans="1:9" ht="13.5" x14ac:dyDescent="0.25">
      <c r="A1002" s="3">
        <f>TITRES_STAT!B1005</f>
        <v>43769</v>
      </c>
      <c r="B1002" s="5">
        <f>TITRES_STAT!D1005</f>
        <v>4.0989000000000004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3.7236019144303072E-2</v>
      </c>
      <c r="G1002" s="2">
        <f t="shared" si="141"/>
        <v>5.4829319913740182E-2</v>
      </c>
      <c r="H1002" s="2">
        <f t="shared" si="139"/>
        <v>0.67912604429316947</v>
      </c>
      <c r="I1002" s="2">
        <f t="shared" si="140"/>
        <v>40.445209375514665</v>
      </c>
    </row>
    <row r="1003" spans="1:9" ht="13.5" x14ac:dyDescent="0.25">
      <c r="A1003" s="3">
        <f>TITRES_STAT!B1006</f>
        <v>43770</v>
      </c>
      <c r="B1003" s="5">
        <f>TITRES_STAT!D1006</f>
        <v>4.0579999999999998</v>
      </c>
      <c r="C1003" s="2">
        <f t="shared" si="135"/>
        <v>-4.0900000000000603E-2</v>
      </c>
      <c r="D1003" s="2">
        <f t="shared" si="136"/>
        <v>0</v>
      </c>
      <c r="E1003" s="2">
        <f t="shared" si="137"/>
        <v>4.0900000000000603E-2</v>
      </c>
      <c r="F1003" s="2">
        <f t="shared" si="141"/>
        <v>3.4576303491138563E-2</v>
      </c>
      <c r="G1003" s="2">
        <f t="shared" si="141"/>
        <v>5.3834368491330213E-2</v>
      </c>
      <c r="H1003" s="2">
        <f t="shared" si="139"/>
        <v>0.64227192516815579</v>
      </c>
      <c r="I1003" s="2">
        <f t="shared" si="140"/>
        <v>39.108744132150477</v>
      </c>
    </row>
    <row r="1004" spans="1:9" ht="13.5" x14ac:dyDescent="0.25">
      <c r="A1004" s="3">
        <f>TITRES_STAT!B1007</f>
        <v>43773</v>
      </c>
      <c r="B1004" s="5">
        <f>TITRES_STAT!D1007</f>
        <v>4.0498000000000003</v>
      </c>
      <c r="C1004" s="2">
        <f t="shared" si="135"/>
        <v>-8.199999999999541E-3</v>
      </c>
      <c r="D1004" s="2">
        <f t="shared" si="136"/>
        <v>0</v>
      </c>
      <c r="E1004" s="2">
        <f t="shared" si="137"/>
        <v>8.199999999999541E-3</v>
      </c>
      <c r="F1004" s="2">
        <f t="shared" si="141"/>
        <v>3.2106567527485808E-2</v>
      </c>
      <c r="G1004" s="2">
        <f t="shared" si="141"/>
        <v>5.0574770741949451E-2</v>
      </c>
      <c r="H1004" s="2">
        <f t="shared" si="139"/>
        <v>0.63483367411203873</v>
      </c>
      <c r="I1004" s="2">
        <f t="shared" si="140"/>
        <v>38.831697937519493</v>
      </c>
    </row>
    <row r="1005" spans="1:9" ht="13.5" x14ac:dyDescent="0.25">
      <c r="A1005" s="3">
        <f>TITRES_STAT!B1008</f>
        <v>43774</v>
      </c>
      <c r="B1005" s="5">
        <f>TITRES_STAT!D1008</f>
        <v>3.8698000000000001</v>
      </c>
      <c r="C1005" s="2">
        <f t="shared" si="135"/>
        <v>-0.18000000000000016</v>
      </c>
      <c r="D1005" s="2">
        <f t="shared" si="136"/>
        <v>0</v>
      </c>
      <c r="E1005" s="2">
        <f t="shared" si="137"/>
        <v>0.18000000000000016</v>
      </c>
      <c r="F1005" s="2">
        <f t="shared" ref="F1005:G1020" si="142">((F1004*13)+D1005)/14</f>
        <v>2.9813241275522536E-2</v>
      </c>
      <c r="G1005" s="2">
        <f t="shared" si="142"/>
        <v>5.9819429974667361E-2</v>
      </c>
      <c r="H1005" s="2">
        <f t="shared" si="139"/>
        <v>0.49838725123505856</v>
      </c>
      <c r="I1005" s="2">
        <f t="shared" si="140"/>
        <v>33.26157846206037</v>
      </c>
    </row>
    <row r="1006" spans="1:9" ht="13.5" x14ac:dyDescent="0.25">
      <c r="A1006" s="3">
        <f>TITRES_STAT!B1009</f>
        <v>43775</v>
      </c>
      <c r="B1006" s="5">
        <f>TITRES_STAT!D1009</f>
        <v>3.8126000000000002</v>
      </c>
      <c r="C1006" s="2">
        <f t="shared" si="135"/>
        <v>-5.7199999999999918E-2</v>
      </c>
      <c r="D1006" s="2">
        <f t="shared" si="136"/>
        <v>0</v>
      </c>
      <c r="E1006" s="2">
        <f t="shared" si="137"/>
        <v>5.7199999999999918E-2</v>
      </c>
      <c r="F1006" s="2">
        <f t="shared" si="142"/>
        <v>2.768372404155664E-2</v>
      </c>
      <c r="G1006" s="2">
        <f t="shared" si="142"/>
        <v>5.9632327833619693E-2</v>
      </c>
      <c r="H1006" s="2">
        <f t="shared" si="139"/>
        <v>0.46424020405168598</v>
      </c>
      <c r="I1006" s="2">
        <f t="shared" si="140"/>
        <v>31.705194459699371</v>
      </c>
    </row>
    <row r="1007" spans="1:9" ht="13.5" x14ac:dyDescent="0.25">
      <c r="A1007" s="3">
        <f>TITRES_STAT!B1010</f>
        <v>43776</v>
      </c>
      <c r="B1007" s="5">
        <f>TITRES_STAT!D1010</f>
        <v>3.9516</v>
      </c>
      <c r="C1007" s="2">
        <f t="shared" si="135"/>
        <v>0.13899999999999979</v>
      </c>
      <c r="D1007" s="2">
        <f t="shared" si="136"/>
        <v>0.13899999999999979</v>
      </c>
      <c r="E1007" s="2">
        <f t="shared" si="137"/>
        <v>0</v>
      </c>
      <c r="F1007" s="2">
        <f t="shared" si="142"/>
        <v>3.5634886610016861E-2</v>
      </c>
      <c r="G1007" s="2">
        <f t="shared" si="142"/>
        <v>5.5372875845504002E-2</v>
      </c>
      <c r="H1007" s="2">
        <f t="shared" si="139"/>
        <v>0.64354408301714083</v>
      </c>
      <c r="I1007" s="2">
        <f t="shared" si="140"/>
        <v>39.155875991823287</v>
      </c>
    </row>
    <row r="1008" spans="1:9" ht="13.5" x14ac:dyDescent="0.25">
      <c r="A1008" s="3">
        <f>TITRES_STAT!B1011</f>
        <v>43777</v>
      </c>
      <c r="B1008" s="5">
        <f>TITRES_STAT!D1011</f>
        <v>4.0907</v>
      </c>
      <c r="C1008" s="2">
        <f t="shared" si="135"/>
        <v>0.1391</v>
      </c>
      <c r="D1008" s="2">
        <f t="shared" si="136"/>
        <v>0.1391</v>
      </c>
      <c r="E1008" s="2">
        <f t="shared" si="137"/>
        <v>0</v>
      </c>
      <c r="F1008" s="2">
        <f t="shared" si="142"/>
        <v>4.3025251852158511E-2</v>
      </c>
      <c r="G1008" s="2">
        <f t="shared" si="142"/>
        <v>5.1417670427968007E-2</v>
      </c>
      <c r="H1008" s="2">
        <f t="shared" si="139"/>
        <v>0.83677948639142263</v>
      </c>
      <c r="I1008" s="2">
        <f t="shared" si="140"/>
        <v>45.556883261766934</v>
      </c>
    </row>
    <row r="1009" spans="1:9" ht="13.5" x14ac:dyDescent="0.25">
      <c r="A1009" s="3">
        <f>TITRES_STAT!B1012</f>
        <v>43780</v>
      </c>
      <c r="B1009" s="5">
        <f>TITRES_STAT!D1012</f>
        <v>4.0907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3.9952019577004332E-2</v>
      </c>
      <c r="G1009" s="2">
        <f t="shared" si="142"/>
        <v>4.7744979683113149E-2</v>
      </c>
      <c r="H1009" s="2">
        <f t="shared" si="139"/>
        <v>0.83677948639142263</v>
      </c>
      <c r="I1009" s="2">
        <f t="shared" si="140"/>
        <v>45.556883261766934</v>
      </c>
    </row>
    <row r="1010" spans="1:9" ht="13.5" x14ac:dyDescent="0.25">
      <c r="A1010" s="3">
        <f>TITRES_STAT!B1013</f>
        <v>43781</v>
      </c>
      <c r="B1010" s="5">
        <f>TITRES_STAT!D1013</f>
        <v>4.0907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3.7098303892932595E-2</v>
      </c>
      <c r="G1010" s="2">
        <f t="shared" si="142"/>
        <v>4.4334623991462208E-2</v>
      </c>
      <c r="H1010" s="2">
        <f t="shared" si="139"/>
        <v>0.83677948639142274</v>
      </c>
      <c r="I1010" s="2">
        <f t="shared" si="140"/>
        <v>45.556883261766934</v>
      </c>
    </row>
    <row r="1011" spans="1:9" ht="13.5" x14ac:dyDescent="0.25">
      <c r="A1011" s="3">
        <f>TITRES_STAT!B1014</f>
        <v>43782</v>
      </c>
      <c r="B1011" s="5">
        <f>TITRES_STAT!D1014</f>
        <v>4.0907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3.4448425043437411E-2</v>
      </c>
      <c r="G1011" s="2">
        <f t="shared" si="142"/>
        <v>4.1167865134929191E-2</v>
      </c>
      <c r="H1011" s="2">
        <f t="shared" si="139"/>
        <v>0.83677948639142286</v>
      </c>
      <c r="I1011" s="2">
        <f t="shared" si="140"/>
        <v>45.556883261766941</v>
      </c>
    </row>
    <row r="1012" spans="1:9" ht="13.5" x14ac:dyDescent="0.25">
      <c r="A1012" s="3">
        <f>TITRES_STAT!B1015</f>
        <v>43783</v>
      </c>
      <c r="B1012" s="5">
        <f>TITRES_STAT!D1015</f>
        <v>4.0907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3.1987823254620455E-2</v>
      </c>
      <c r="G1012" s="2">
        <f t="shared" si="142"/>
        <v>3.82273033395771E-2</v>
      </c>
      <c r="H1012" s="2">
        <f t="shared" si="139"/>
        <v>0.83677948639142297</v>
      </c>
      <c r="I1012" s="2">
        <f t="shared" si="140"/>
        <v>45.556883261766941</v>
      </c>
    </row>
    <row r="1013" spans="1:9" ht="13.5" x14ac:dyDescent="0.25">
      <c r="A1013" s="3">
        <f>TITRES_STAT!B1016</f>
        <v>43784</v>
      </c>
      <c r="B1013" s="5">
        <f>TITRES_STAT!D1016</f>
        <v>4.0824999999999996</v>
      </c>
      <c r="C1013" s="2">
        <f t="shared" si="135"/>
        <v>-8.2000000000004292E-3</v>
      </c>
      <c r="D1013" s="2">
        <f t="shared" si="136"/>
        <v>0</v>
      </c>
      <c r="E1013" s="2">
        <f t="shared" si="137"/>
        <v>8.2000000000004292E-3</v>
      </c>
      <c r="F1013" s="2">
        <f t="shared" si="142"/>
        <v>2.9702978736433277E-2</v>
      </c>
      <c r="G1013" s="2">
        <f t="shared" si="142"/>
        <v>3.6082495958178765E-2</v>
      </c>
      <c r="H1013" s="2">
        <f t="shared" si="139"/>
        <v>0.82319634348079374</v>
      </c>
      <c r="I1013" s="2">
        <f t="shared" si="140"/>
        <v>45.151272183289436</v>
      </c>
    </row>
    <row r="1014" spans="1:9" ht="13.5" x14ac:dyDescent="0.25">
      <c r="A1014" s="3">
        <f>TITRES_STAT!B1017</f>
        <v>43787</v>
      </c>
      <c r="B1014" s="5">
        <f>TITRES_STAT!D1017</f>
        <v>4.1970999999999998</v>
      </c>
      <c r="C1014" s="2">
        <f t="shared" si="135"/>
        <v>0.11460000000000026</v>
      </c>
      <c r="D1014" s="2">
        <f t="shared" si="136"/>
        <v>0.11460000000000026</v>
      </c>
      <c r="E1014" s="2">
        <f t="shared" si="137"/>
        <v>0</v>
      </c>
      <c r="F1014" s="2">
        <f t="shared" si="142"/>
        <v>3.5767051683830924E-2</v>
      </c>
      <c r="G1014" s="2">
        <f t="shared" si="142"/>
        <v>3.350517481830885E-2</v>
      </c>
      <c r="H1014" s="2">
        <f t="shared" si="139"/>
        <v>1.0675082842512458</v>
      </c>
      <c r="I1014" s="2">
        <f t="shared" si="140"/>
        <v>51.632600090782567</v>
      </c>
    </row>
    <row r="1015" spans="1:9" ht="13.5" x14ac:dyDescent="0.25">
      <c r="A1015" s="3">
        <f>TITRES_STAT!B1018</f>
        <v>43788</v>
      </c>
      <c r="B1015" s="5">
        <f>TITRES_STAT!D1018</f>
        <v>4.4507000000000003</v>
      </c>
      <c r="C1015" s="2">
        <f t="shared" si="135"/>
        <v>0.25360000000000049</v>
      </c>
      <c r="D1015" s="2">
        <f t="shared" si="136"/>
        <v>0.25360000000000049</v>
      </c>
      <c r="E1015" s="2">
        <f t="shared" si="137"/>
        <v>0</v>
      </c>
      <c r="F1015" s="2">
        <f t="shared" si="142"/>
        <v>5.1326547992128754E-2</v>
      </c>
      <c r="G1015" s="2">
        <f t="shared" si="142"/>
        <v>3.1111948045572501E-2</v>
      </c>
      <c r="H1015" s="2">
        <f t="shared" si="139"/>
        <v>1.6497375193911383</v>
      </c>
      <c r="I1015" s="2">
        <f t="shared" si="140"/>
        <v>62.260412864222793</v>
      </c>
    </row>
    <row r="1016" spans="1:9" ht="13.5" x14ac:dyDescent="0.25">
      <c r="A1016" s="3">
        <f>TITRES_STAT!B1019</f>
        <v>43789</v>
      </c>
      <c r="B1016" s="5">
        <f>TITRES_STAT!D1019</f>
        <v>4.5571000000000002</v>
      </c>
      <c r="C1016" s="2">
        <f t="shared" si="135"/>
        <v>0.10639999999999983</v>
      </c>
      <c r="D1016" s="2">
        <f t="shared" si="136"/>
        <v>0.10639999999999983</v>
      </c>
      <c r="E1016" s="2">
        <f t="shared" si="137"/>
        <v>0</v>
      </c>
      <c r="F1016" s="2">
        <f t="shared" si="142"/>
        <v>5.526036599269097E-2</v>
      </c>
      <c r="G1016" s="2">
        <f t="shared" si="142"/>
        <v>2.8889666042317321E-2</v>
      </c>
      <c r="H1016" s="2">
        <f t="shared" si="139"/>
        <v>1.9128073655038478</v>
      </c>
      <c r="I1016" s="2">
        <f t="shared" si="140"/>
        <v>65.668859127351752</v>
      </c>
    </row>
    <row r="1017" spans="1:9" ht="13.5" x14ac:dyDescent="0.25">
      <c r="A1017" s="3">
        <f>TITRES_STAT!B1020</f>
        <v>43790</v>
      </c>
      <c r="B1017" s="5">
        <f>TITRES_STAT!D1020</f>
        <v>4.4997999999999996</v>
      </c>
      <c r="C1017" s="2">
        <f t="shared" si="135"/>
        <v>-5.7300000000000573E-2</v>
      </c>
      <c r="D1017" s="2">
        <f t="shared" si="136"/>
        <v>0</v>
      </c>
      <c r="E1017" s="2">
        <f t="shared" si="137"/>
        <v>5.7300000000000573E-2</v>
      </c>
      <c r="F1017" s="2">
        <f t="shared" si="142"/>
        <v>5.1313196993213038E-2</v>
      </c>
      <c r="G1017" s="2">
        <f t="shared" si="142"/>
        <v>3.0918975610723268E-2</v>
      </c>
      <c r="H1017" s="2">
        <f t="shared" si="139"/>
        <v>1.6596021045217513</v>
      </c>
      <c r="I1017" s="2">
        <f t="shared" si="140"/>
        <v>62.400390708826741</v>
      </c>
    </row>
    <row r="1018" spans="1:9" ht="13.5" x14ac:dyDescent="0.25">
      <c r="A1018" s="3">
        <f>TITRES_STAT!B1021</f>
        <v>43791</v>
      </c>
      <c r="B1018" s="5">
        <f>TITRES_STAT!D1021</f>
        <v>4.5324999999999998</v>
      </c>
      <c r="C1018" s="2">
        <f t="shared" si="135"/>
        <v>3.2700000000000173E-2</v>
      </c>
      <c r="D1018" s="2">
        <f t="shared" si="136"/>
        <v>3.2700000000000173E-2</v>
      </c>
      <c r="E1018" s="2">
        <f t="shared" si="137"/>
        <v>0</v>
      </c>
      <c r="F1018" s="2">
        <f t="shared" si="142"/>
        <v>4.9983682922269256E-2</v>
      </c>
      <c r="G1018" s="2">
        <f t="shared" si="142"/>
        <v>2.8710477352814463E-2</v>
      </c>
      <c r="H1018" s="2">
        <f t="shared" si="139"/>
        <v>1.74095617805426</v>
      </c>
      <c r="I1018" s="2">
        <f t="shared" si="140"/>
        <v>63.516381326830391</v>
      </c>
    </row>
    <row r="1019" spans="1:9" ht="13.5" x14ac:dyDescent="0.25">
      <c r="A1019" s="3">
        <f>TITRES_STAT!B1022</f>
        <v>43794</v>
      </c>
      <c r="B1019" s="5">
        <f>TITRES_STAT!D1022</f>
        <v>4.4016000000000002</v>
      </c>
      <c r="C1019" s="2">
        <f t="shared" si="135"/>
        <v>-0.13089999999999957</v>
      </c>
      <c r="D1019" s="2">
        <f t="shared" si="136"/>
        <v>0</v>
      </c>
      <c r="E1019" s="2">
        <f t="shared" si="137"/>
        <v>0.13089999999999957</v>
      </c>
      <c r="F1019" s="2">
        <f t="shared" si="142"/>
        <v>4.6413419856392878E-2</v>
      </c>
      <c r="G1019" s="2">
        <f t="shared" si="142"/>
        <v>3.6009728970470549E-2</v>
      </c>
      <c r="H1019" s="2">
        <f t="shared" si="139"/>
        <v>1.2889133349060689</v>
      </c>
      <c r="I1019" s="2">
        <f t="shared" si="140"/>
        <v>56.311146221661673</v>
      </c>
    </row>
    <row r="1020" spans="1:9" ht="13.5" x14ac:dyDescent="0.25">
      <c r="A1020" s="3">
        <f>TITRES_STAT!B1023</f>
        <v>43795</v>
      </c>
      <c r="B1020" s="5">
        <f>TITRES_STAT!D1023</f>
        <v>4.3771000000000004</v>
      </c>
      <c r="C1020" s="2">
        <f t="shared" si="135"/>
        <v>-2.4499999999999744E-2</v>
      </c>
      <c r="D1020" s="2">
        <f t="shared" si="136"/>
        <v>0</v>
      </c>
      <c r="E1020" s="2">
        <f t="shared" si="137"/>
        <v>2.4499999999999744E-2</v>
      </c>
      <c r="F1020" s="2">
        <f t="shared" si="142"/>
        <v>4.3098175580936246E-2</v>
      </c>
      <c r="G1020" s="2">
        <f t="shared" si="142"/>
        <v>3.5187605472579778E-2</v>
      </c>
      <c r="H1020" s="2">
        <f t="shared" si="139"/>
        <v>1.224811265276941</v>
      </c>
      <c r="I1020" s="2">
        <f t="shared" si="140"/>
        <v>55.052367110541319</v>
      </c>
    </row>
    <row r="1021" spans="1:9" ht="13.5" x14ac:dyDescent="0.25">
      <c r="A1021" s="3">
        <f>TITRES_STAT!B1024</f>
        <v>43796</v>
      </c>
      <c r="B1021" s="5">
        <f>TITRES_STAT!D1024</f>
        <v>4.3771000000000004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4.0019734468012227E-2</v>
      </c>
      <c r="G1021" s="2">
        <f t="shared" si="143"/>
        <v>3.2674205081681222E-2</v>
      </c>
      <c r="H1021" s="2">
        <f t="shared" si="139"/>
        <v>1.2248112652769407</v>
      </c>
      <c r="I1021" s="2">
        <f t="shared" si="140"/>
        <v>55.052367110541319</v>
      </c>
    </row>
    <row r="1022" spans="1:9" ht="13.5" x14ac:dyDescent="0.25">
      <c r="A1022" s="3">
        <f>TITRES_STAT!B1025</f>
        <v>43797</v>
      </c>
      <c r="B1022" s="5">
        <f>TITRES_STAT!D1025</f>
        <v>4.4016000000000002</v>
      </c>
      <c r="C1022" s="2">
        <f t="shared" si="135"/>
        <v>2.4499999999999744E-2</v>
      </c>
      <c r="D1022" s="2">
        <f t="shared" si="136"/>
        <v>2.4499999999999744E-2</v>
      </c>
      <c r="E1022" s="2">
        <f t="shared" si="137"/>
        <v>0</v>
      </c>
      <c r="F1022" s="2">
        <f t="shared" si="143"/>
        <v>3.891118200601134E-2</v>
      </c>
      <c r="G1022" s="2">
        <f t="shared" si="143"/>
        <v>3.0340333290132561E-2</v>
      </c>
      <c r="H1022" s="2">
        <f t="shared" si="139"/>
        <v>1.2824902625135708</v>
      </c>
      <c r="I1022" s="2">
        <f t="shared" si="140"/>
        <v>56.188203015650139</v>
      </c>
    </row>
    <row r="1023" spans="1:9" ht="13.5" x14ac:dyDescent="0.25">
      <c r="A1023" s="3">
        <f>TITRES_STAT!B1026</f>
        <v>43798</v>
      </c>
      <c r="B1023" s="5">
        <f>TITRES_STAT!D1026</f>
        <v>4.3361999999999998</v>
      </c>
      <c r="C1023" s="2">
        <f t="shared" si="135"/>
        <v>-6.5400000000000347E-2</v>
      </c>
      <c r="D1023" s="2">
        <f t="shared" si="136"/>
        <v>0</v>
      </c>
      <c r="E1023" s="2">
        <f t="shared" si="137"/>
        <v>6.5400000000000347E-2</v>
      </c>
      <c r="F1023" s="2">
        <f t="shared" si="143"/>
        <v>3.6131811862724815E-2</v>
      </c>
      <c r="G1023" s="2">
        <f t="shared" si="143"/>
        <v>3.2844595197980261E-2</v>
      </c>
      <c r="H1023" s="2">
        <f t="shared" si="139"/>
        <v>1.1000839451644908</v>
      </c>
      <c r="I1023" s="2">
        <f t="shared" si="140"/>
        <v>52.382855823333571</v>
      </c>
    </row>
    <row r="1024" spans="1:9" ht="13.5" x14ac:dyDescent="0.25">
      <c r="A1024" s="3">
        <f>TITRES_STAT!B1027</f>
        <v>43801</v>
      </c>
      <c r="B1024" s="5">
        <f>TITRES_STAT!D1027</f>
        <v>4.3361999999999998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3.3550968158244474E-2</v>
      </c>
      <c r="G1024" s="2">
        <f t="shared" si="143"/>
        <v>3.0498552683838814E-2</v>
      </c>
      <c r="H1024" s="2">
        <f t="shared" si="139"/>
        <v>1.1000839451644908</v>
      </c>
      <c r="I1024" s="2">
        <f t="shared" si="140"/>
        <v>52.382855823333571</v>
      </c>
    </row>
    <row r="1025" spans="1:9" ht="13.5" x14ac:dyDescent="0.25">
      <c r="A1025" s="3">
        <f>TITRES_STAT!B1028</f>
        <v>43802</v>
      </c>
      <c r="B1025" s="5">
        <f>TITRES_STAT!D1028</f>
        <v>4.2953000000000001</v>
      </c>
      <c r="C1025" s="2">
        <f t="shared" si="135"/>
        <v>-4.0899999999999714E-2</v>
      </c>
      <c r="D1025" s="2">
        <f t="shared" si="136"/>
        <v>0</v>
      </c>
      <c r="E1025" s="2">
        <f t="shared" si="137"/>
        <v>4.0899999999999714E-2</v>
      </c>
      <c r="F1025" s="2">
        <f t="shared" si="143"/>
        <v>3.1154470432655585E-2</v>
      </c>
      <c r="G1025" s="2">
        <f t="shared" si="143"/>
        <v>3.1241513206421736E-2</v>
      </c>
      <c r="H1025" s="2">
        <f t="shared" si="139"/>
        <v>0.99721387459080379</v>
      </c>
      <c r="I1025" s="2">
        <f t="shared" si="140"/>
        <v>49.930249698226056</v>
      </c>
    </row>
    <row r="1026" spans="1:9" ht="13.5" x14ac:dyDescent="0.25">
      <c r="A1026" s="3">
        <f>TITRES_STAT!B1029</f>
        <v>43803</v>
      </c>
      <c r="B1026" s="5">
        <f>TITRES_STAT!D1029</f>
        <v>4.2542999999999997</v>
      </c>
      <c r="C1026" s="2">
        <f t="shared" si="135"/>
        <v>-4.1000000000000369E-2</v>
      </c>
      <c r="D1026" s="2">
        <f t="shared" si="136"/>
        <v>0</v>
      </c>
      <c r="E1026" s="2">
        <f t="shared" si="137"/>
        <v>4.1000000000000369E-2</v>
      </c>
      <c r="F1026" s="2">
        <f t="shared" si="143"/>
        <v>2.8929151116037329E-2</v>
      </c>
      <c r="G1026" s="2">
        <f t="shared" si="143"/>
        <v>3.1938547977391638E-2</v>
      </c>
      <c r="H1026" s="2">
        <f t="shared" si="139"/>
        <v>0.90577540145267177</v>
      </c>
      <c r="I1026" s="2">
        <f t="shared" si="140"/>
        <v>47.527919646892656</v>
      </c>
    </row>
    <row r="1027" spans="1:9" ht="13.5" x14ac:dyDescent="0.25">
      <c r="A1027" s="3">
        <f>TITRES_STAT!B1030</f>
        <v>43804</v>
      </c>
      <c r="B1027" s="5">
        <f>TITRES_STAT!D1030</f>
        <v>4.1315999999999997</v>
      </c>
      <c r="C1027" s="2">
        <f t="shared" ref="C1027:C1090" si="144">B1027-B1026</f>
        <v>-0.12270000000000003</v>
      </c>
      <c r="D1027" s="2">
        <f t="shared" ref="D1027:D1090" si="145">IF(C1027&gt;0,C1027,0)</f>
        <v>0</v>
      </c>
      <c r="E1027" s="2">
        <f t="shared" ref="E1027:E1090" si="146">IF(C1027&lt;0,-C1027,0)</f>
        <v>0.12270000000000003</v>
      </c>
      <c r="F1027" s="2">
        <f t="shared" si="143"/>
        <v>2.6862783179177518E-2</v>
      </c>
      <c r="G1027" s="2">
        <f t="shared" si="143"/>
        <v>3.8421508836149379E-2</v>
      </c>
      <c r="H1027" s="2">
        <f t="shared" si="139"/>
        <v>0.69916002762242691</v>
      </c>
      <c r="I1027" s="2">
        <f t="shared" si="140"/>
        <v>41.147391432032229</v>
      </c>
    </row>
    <row r="1028" spans="1:9" ht="13.5" x14ac:dyDescent="0.25">
      <c r="A1028" s="3">
        <f>TITRES_STAT!B1031</f>
        <v>43805</v>
      </c>
      <c r="B1028" s="5">
        <f>TITRES_STAT!D1031</f>
        <v>4.2298</v>
      </c>
      <c r="C1028" s="2">
        <f t="shared" si="144"/>
        <v>9.8200000000000287E-2</v>
      </c>
      <c r="D1028" s="2">
        <f t="shared" si="145"/>
        <v>9.8200000000000287E-2</v>
      </c>
      <c r="E1028" s="2">
        <f t="shared" si="146"/>
        <v>0</v>
      </c>
      <c r="F1028" s="2">
        <f t="shared" si="143"/>
        <v>3.1958298666379142E-2</v>
      </c>
      <c r="G1028" s="2">
        <f t="shared" si="143"/>
        <v>3.5677115347852992E-2</v>
      </c>
      <c r="H1028" s="2">
        <f t="shared" si="139"/>
        <v>0.89576464786417653</v>
      </c>
      <c r="I1028" s="2">
        <f t="shared" si="140"/>
        <v>47.250836166470926</v>
      </c>
    </row>
    <row r="1029" spans="1:9" ht="13.5" x14ac:dyDescent="0.25">
      <c r="A1029" s="3">
        <f>TITRES_STAT!B1032</f>
        <v>43808</v>
      </c>
      <c r="B1029" s="5">
        <f>TITRES_STAT!D1032</f>
        <v>4.2298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2.9675563047352058E-2</v>
      </c>
      <c r="G1029" s="2">
        <f t="shared" si="143"/>
        <v>3.3128749965863492E-2</v>
      </c>
      <c r="H1029" s="2">
        <f t="shared" si="139"/>
        <v>0.89576464786417642</v>
      </c>
      <c r="I1029" s="2">
        <f t="shared" si="140"/>
        <v>47.250836166470918</v>
      </c>
    </row>
    <row r="1030" spans="1:9" ht="13.5" x14ac:dyDescent="0.25">
      <c r="A1030" s="3">
        <f>TITRES_STAT!B1033</f>
        <v>43809</v>
      </c>
      <c r="B1030" s="5">
        <f>TITRES_STAT!D1033</f>
        <v>4.3033999999999999</v>
      </c>
      <c r="C1030" s="2">
        <f t="shared" si="144"/>
        <v>7.3599999999999888E-2</v>
      </c>
      <c r="D1030" s="2">
        <f t="shared" si="145"/>
        <v>7.3599999999999888E-2</v>
      </c>
      <c r="E1030" s="2">
        <f t="shared" si="146"/>
        <v>0</v>
      </c>
      <c r="F1030" s="2">
        <f t="shared" si="143"/>
        <v>3.2813022829684048E-2</v>
      </c>
      <c r="G1030" s="2">
        <f t="shared" si="143"/>
        <v>3.0762410682587529E-2</v>
      </c>
      <c r="H1030" s="2">
        <f t="shared" si="139"/>
        <v>1.0666596700842184</v>
      </c>
      <c r="I1030" s="2">
        <f t="shared" si="140"/>
        <v>51.612739413487994</v>
      </c>
    </row>
    <row r="1031" spans="1:9" ht="13.5" x14ac:dyDescent="0.25">
      <c r="A1031" s="3">
        <f>TITRES_STAT!B1034</f>
        <v>43810</v>
      </c>
      <c r="B1031" s="5">
        <f>TITRES_STAT!D1034</f>
        <v>4.2789000000000001</v>
      </c>
      <c r="C1031" s="2">
        <f t="shared" si="144"/>
        <v>-2.4499999999999744E-2</v>
      </c>
      <c r="D1031" s="2">
        <f t="shared" si="145"/>
        <v>0</v>
      </c>
      <c r="E1031" s="2">
        <f t="shared" si="146"/>
        <v>2.4499999999999744E-2</v>
      </c>
      <c r="F1031" s="2">
        <f t="shared" si="143"/>
        <v>3.0469235484706616E-2</v>
      </c>
      <c r="G1031" s="2">
        <f t="shared" si="143"/>
        <v>3.0315095633831259E-2</v>
      </c>
      <c r="H1031" s="2">
        <f t="shared" si="139"/>
        <v>1.0050845906190491</v>
      </c>
      <c r="I1031" s="2">
        <f t="shared" si="140"/>
        <v>50.12679242169726</v>
      </c>
    </row>
    <row r="1032" spans="1:9" ht="13.5" x14ac:dyDescent="0.25">
      <c r="A1032" s="3">
        <f>TITRES_STAT!B1035</f>
        <v>43811</v>
      </c>
      <c r="B1032" s="5">
        <f>TITRES_STAT!D1035</f>
        <v>4.1562000000000001</v>
      </c>
      <c r="C1032" s="2">
        <f t="shared" si="144"/>
        <v>-0.12270000000000003</v>
      </c>
      <c r="D1032" s="2">
        <f t="shared" si="145"/>
        <v>0</v>
      </c>
      <c r="E1032" s="2">
        <f t="shared" si="146"/>
        <v>0.12270000000000003</v>
      </c>
      <c r="F1032" s="2">
        <f t="shared" si="143"/>
        <v>2.8292861521513286E-2</v>
      </c>
      <c r="G1032" s="2">
        <f t="shared" si="143"/>
        <v>3.6914017374271878E-2</v>
      </c>
      <c r="H1032" s="2">
        <f t="shared" si="139"/>
        <v>0.76645305859428581</v>
      </c>
      <c r="I1032" s="2">
        <f t="shared" si="140"/>
        <v>43.389381612224469</v>
      </c>
    </row>
    <row r="1033" spans="1:9" ht="13.5" x14ac:dyDescent="0.25">
      <c r="A1033" s="3">
        <f>TITRES_STAT!B1036</f>
        <v>43812</v>
      </c>
      <c r="B1033" s="5">
        <f>TITRES_STAT!D1036</f>
        <v>4.1643999999999997</v>
      </c>
      <c r="C1033" s="2">
        <f t="shared" si="144"/>
        <v>8.199999999999541E-3</v>
      </c>
      <c r="D1033" s="2">
        <f t="shared" si="145"/>
        <v>8.199999999999541E-3</v>
      </c>
      <c r="E1033" s="2">
        <f t="shared" si="146"/>
        <v>0</v>
      </c>
      <c r="F1033" s="2">
        <f t="shared" si="143"/>
        <v>2.685765712711945E-2</v>
      </c>
      <c r="G1033" s="2">
        <f t="shared" si="143"/>
        <v>3.4277301847538175E-2</v>
      </c>
      <c r="H1033" s="2">
        <f t="shared" si="139"/>
        <v>0.78354058457049736</v>
      </c>
      <c r="I1033" s="2">
        <f t="shared" si="140"/>
        <v>43.931749652850499</v>
      </c>
    </row>
    <row r="1034" spans="1:9" ht="13.5" x14ac:dyDescent="0.25">
      <c r="A1034" s="3">
        <f>TITRES_STAT!B1037</f>
        <v>43815</v>
      </c>
      <c r="B1034" s="5">
        <f>TITRES_STAT!D1037</f>
        <v>4.2870999999999997</v>
      </c>
      <c r="C1034" s="2">
        <f t="shared" si="144"/>
        <v>0.12270000000000003</v>
      </c>
      <c r="D1034" s="2">
        <f t="shared" si="145"/>
        <v>0.12270000000000003</v>
      </c>
      <c r="E1034" s="2">
        <f t="shared" si="146"/>
        <v>0</v>
      </c>
      <c r="F1034" s="2">
        <f t="shared" si="143"/>
        <v>3.3703538760896636E-2</v>
      </c>
      <c r="G1034" s="2">
        <f t="shared" si="143"/>
        <v>3.1828923144142589E-2</v>
      </c>
      <c r="H1034" s="2">
        <f t="shared" si="139"/>
        <v>1.0588966082284512</v>
      </c>
      <c r="I1034" s="2">
        <f t="shared" si="140"/>
        <v>51.430295430889274</v>
      </c>
    </row>
    <row r="1035" spans="1:9" ht="13.5" x14ac:dyDescent="0.25">
      <c r="A1035" s="3">
        <f>TITRES_STAT!B1038</f>
        <v>43816</v>
      </c>
      <c r="B1035" s="5">
        <f>TITRES_STAT!D1038</f>
        <v>4.1562000000000001</v>
      </c>
      <c r="C1035" s="2">
        <f t="shared" si="144"/>
        <v>-0.13089999999999957</v>
      </c>
      <c r="D1035" s="2">
        <f t="shared" si="145"/>
        <v>0</v>
      </c>
      <c r="E1035" s="2">
        <f t="shared" si="146"/>
        <v>0.13089999999999957</v>
      </c>
      <c r="F1035" s="2">
        <f t="shared" si="143"/>
        <v>3.1296143135118304E-2</v>
      </c>
      <c r="G1035" s="2">
        <f t="shared" si="143"/>
        <v>3.8905428633846655E-2</v>
      </c>
      <c r="H1035" s="2">
        <f t="shared" si="139"/>
        <v>0.80441584205787464</v>
      </c>
      <c r="I1035" s="2">
        <f t="shared" si="140"/>
        <v>44.580402327906071</v>
      </c>
    </row>
    <row r="1036" spans="1:9" ht="13.5" x14ac:dyDescent="0.25">
      <c r="A1036" s="3">
        <f>TITRES_STAT!B1039</f>
        <v>43817</v>
      </c>
      <c r="B1036" s="5">
        <f>TITRES_STAT!D1039</f>
        <v>4.1562000000000001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2.9060704339752712E-2</v>
      </c>
      <c r="G1036" s="2">
        <f t="shared" si="143"/>
        <v>3.6126469445714751E-2</v>
      </c>
      <c r="H1036" s="2">
        <f t="shared" si="139"/>
        <v>0.80441584205787464</v>
      </c>
      <c r="I1036" s="2">
        <f t="shared" si="140"/>
        <v>44.580402327906071</v>
      </c>
    </row>
    <row r="1037" spans="1:9" ht="13.5" x14ac:dyDescent="0.25">
      <c r="A1037" s="3">
        <f>TITRES_STAT!B1040</f>
        <v>43818</v>
      </c>
      <c r="B1037" s="5">
        <f>TITRES_STAT!D1040</f>
        <v>4.1562000000000001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2.6984939744056087E-2</v>
      </c>
      <c r="G1037" s="2">
        <f t="shared" si="147"/>
        <v>3.3546007342449412E-2</v>
      </c>
      <c r="H1037" s="2">
        <f t="shared" si="139"/>
        <v>0.80441584205787453</v>
      </c>
      <c r="I1037" s="2">
        <f t="shared" si="140"/>
        <v>44.580402327906071</v>
      </c>
    </row>
    <row r="1038" spans="1:9" ht="13.5" x14ac:dyDescent="0.25">
      <c r="A1038" s="3">
        <f>TITRES_STAT!B1041</f>
        <v>43819</v>
      </c>
      <c r="B1038" s="5">
        <f>TITRES_STAT!D1041</f>
        <v>4.2134</v>
      </c>
      <c r="C1038" s="2">
        <f t="shared" si="144"/>
        <v>5.7199999999999918E-2</v>
      </c>
      <c r="D1038" s="2">
        <f t="shared" si="145"/>
        <v>5.7199999999999918E-2</v>
      </c>
      <c r="E1038" s="2">
        <f t="shared" si="146"/>
        <v>0</v>
      </c>
      <c r="F1038" s="2">
        <f t="shared" si="147"/>
        <v>2.9143158333766361E-2</v>
      </c>
      <c r="G1038" s="2">
        <f t="shared" si="147"/>
        <v>3.1149863960845882E-2</v>
      </c>
      <c r="H1038" s="2">
        <f t="shared" si="139"/>
        <v>0.93557899226777141</v>
      </c>
      <c r="I1038" s="2">
        <f t="shared" si="140"/>
        <v>48.335872418806552</v>
      </c>
    </row>
    <row r="1039" spans="1:9" ht="13.5" x14ac:dyDescent="0.25">
      <c r="A1039" s="3">
        <f>TITRES_STAT!B1042</f>
        <v>43822</v>
      </c>
      <c r="B1039" s="5">
        <f>TITRES_STAT!D1042</f>
        <v>4.1725000000000003</v>
      </c>
      <c r="C1039" s="2">
        <f t="shared" si="144"/>
        <v>-4.0899999999999714E-2</v>
      </c>
      <c r="D1039" s="2">
        <f t="shared" si="145"/>
        <v>0</v>
      </c>
      <c r="E1039" s="2">
        <f t="shared" si="146"/>
        <v>4.0899999999999714E-2</v>
      </c>
      <c r="F1039" s="2">
        <f t="shared" si="147"/>
        <v>2.7061504167068762E-2</v>
      </c>
      <c r="G1039" s="2">
        <f t="shared" si="147"/>
        <v>3.1846302249356868E-2</v>
      </c>
      <c r="H1039" s="2">
        <f t="shared" si="139"/>
        <v>0.8497534173725072</v>
      </c>
      <c r="I1039" s="2">
        <f t="shared" si="140"/>
        <v>45.938740233795286</v>
      </c>
    </row>
    <row r="1040" spans="1:9" ht="13.5" x14ac:dyDescent="0.25">
      <c r="A1040" s="3">
        <f>TITRES_STAT!B1043</f>
        <v>43823</v>
      </c>
      <c r="B1040" s="5">
        <f>TITRES_STAT!D1043</f>
        <v>4.1725000000000003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2.5128539583706706E-2</v>
      </c>
      <c r="G1040" s="2">
        <f t="shared" si="147"/>
        <v>2.9571566374402808E-2</v>
      </c>
      <c r="H1040" s="2">
        <f t="shared" si="139"/>
        <v>0.84975341737250709</v>
      </c>
      <c r="I1040" s="2">
        <f t="shared" si="140"/>
        <v>45.938740233795279</v>
      </c>
    </row>
    <row r="1041" spans="1:9" ht="13.5" x14ac:dyDescent="0.25">
      <c r="A1041" s="3">
        <f>TITRES_STAT!B1044</f>
        <v>43824</v>
      </c>
      <c r="B1041" s="5">
        <f>TITRES_STAT!D1044</f>
        <v>4.2134</v>
      </c>
      <c r="C1041" s="2">
        <f t="shared" si="144"/>
        <v>4.0899999999999714E-2</v>
      </c>
      <c r="D1041" s="2">
        <f t="shared" si="145"/>
        <v>4.0899999999999714E-2</v>
      </c>
      <c r="E1041" s="2">
        <f t="shared" si="146"/>
        <v>0</v>
      </c>
      <c r="F1041" s="2">
        <f t="shared" si="147"/>
        <v>2.625507247058478E-2</v>
      </c>
      <c r="G1041" s="2">
        <f t="shared" si="147"/>
        <v>2.7459311633374037E-2</v>
      </c>
      <c r="H1041" s="2">
        <f t="shared" ref="H1041:H1104" si="148">F1041/G1041</f>
        <v>0.95614459754607883</v>
      </c>
      <c r="I1041" s="2">
        <f t="shared" ref="I1041:I1104" si="149">IF(G1041=0,100,100-(100/(1+H1041)))</f>
        <v>48.879034747509557</v>
      </c>
    </row>
    <row r="1042" spans="1:9" ht="13.5" x14ac:dyDescent="0.25">
      <c r="A1042" s="3">
        <f>TITRES_STAT!B1045</f>
        <v>43825</v>
      </c>
      <c r="B1042" s="5">
        <f>TITRES_STAT!D1045</f>
        <v>4.2053000000000003</v>
      </c>
      <c r="C1042" s="2">
        <f t="shared" si="144"/>
        <v>-8.099999999999774E-3</v>
      </c>
      <c r="D1042" s="2">
        <f t="shared" si="145"/>
        <v>0</v>
      </c>
      <c r="E1042" s="2">
        <f t="shared" si="146"/>
        <v>8.099999999999774E-3</v>
      </c>
      <c r="F1042" s="2">
        <f t="shared" si="147"/>
        <v>2.4379710151257294E-2</v>
      </c>
      <c r="G1042" s="2">
        <f t="shared" si="147"/>
        <v>2.607650365956159E-2</v>
      </c>
      <c r="H1042" s="2">
        <f t="shared" si="148"/>
        <v>0.93493017582201343</v>
      </c>
      <c r="I1042" s="2">
        <f t="shared" si="149"/>
        <v>48.31854851944869</v>
      </c>
    </row>
    <row r="1043" spans="1:9" ht="13.5" x14ac:dyDescent="0.25">
      <c r="A1043" s="3">
        <f>TITRES_STAT!B1046</f>
        <v>43826</v>
      </c>
      <c r="B1043" s="5">
        <f>TITRES_STAT!D1046</f>
        <v>4.1889000000000003</v>
      </c>
      <c r="C1043" s="2">
        <f t="shared" si="144"/>
        <v>-1.639999999999997E-2</v>
      </c>
      <c r="D1043" s="2">
        <f t="shared" si="145"/>
        <v>0</v>
      </c>
      <c r="E1043" s="2">
        <f t="shared" si="146"/>
        <v>1.639999999999997E-2</v>
      </c>
      <c r="F1043" s="2">
        <f t="shared" si="147"/>
        <v>2.2638302283310343E-2</v>
      </c>
      <c r="G1043" s="2">
        <f t="shared" si="147"/>
        <v>2.538532482673576E-2</v>
      </c>
      <c r="H1043" s="2">
        <f t="shared" si="148"/>
        <v>0.8917869847175538</v>
      </c>
      <c r="I1043" s="2">
        <f t="shared" si="149"/>
        <v>47.139926002329425</v>
      </c>
    </row>
    <row r="1044" spans="1:9" ht="13.5" x14ac:dyDescent="0.25">
      <c r="A1044" s="3">
        <f>TITRES_STAT!B1047</f>
        <v>43829</v>
      </c>
      <c r="B1044" s="5">
        <f>TITRES_STAT!D1047</f>
        <v>4.1725000000000003</v>
      </c>
      <c r="C1044" s="2">
        <f t="shared" si="144"/>
        <v>-1.639999999999997E-2</v>
      </c>
      <c r="D1044" s="2">
        <f t="shared" si="145"/>
        <v>0</v>
      </c>
      <c r="E1044" s="2">
        <f t="shared" si="146"/>
        <v>1.639999999999997E-2</v>
      </c>
      <c r="F1044" s="2">
        <f t="shared" si="147"/>
        <v>2.1021280691645321E-2</v>
      </c>
      <c r="G1044" s="2">
        <f t="shared" si="147"/>
        <v>2.4743515910540349E-2</v>
      </c>
      <c r="H1044" s="2">
        <f t="shared" si="148"/>
        <v>0.84956724693642205</v>
      </c>
      <c r="I1044" s="2">
        <f t="shared" si="149"/>
        <v>45.933298632078632</v>
      </c>
    </row>
    <row r="1045" spans="1:9" ht="13.5" x14ac:dyDescent="0.25">
      <c r="A1045" s="3">
        <f>TITRES_STAT!B1048</f>
        <v>43830</v>
      </c>
      <c r="B1045" s="5">
        <f>TITRES_STAT!D1048</f>
        <v>4.2134</v>
      </c>
      <c r="C1045" s="2">
        <f t="shared" si="144"/>
        <v>4.0899999999999714E-2</v>
      </c>
      <c r="D1045" s="2">
        <f t="shared" si="145"/>
        <v>4.0899999999999714E-2</v>
      </c>
      <c r="E1045" s="2">
        <f t="shared" si="146"/>
        <v>0</v>
      </c>
      <c r="F1045" s="2">
        <f t="shared" si="147"/>
        <v>2.2441189213670634E-2</v>
      </c>
      <c r="G1045" s="2">
        <f t="shared" si="147"/>
        <v>2.2976121916930325E-2</v>
      </c>
      <c r="H1045" s="2">
        <f t="shared" si="148"/>
        <v>0.97671788541191895</v>
      </c>
      <c r="I1045" s="2">
        <f t="shared" si="149"/>
        <v>49.411091619094918</v>
      </c>
    </row>
    <row r="1046" spans="1:9" ht="13.5" x14ac:dyDescent="0.25">
      <c r="A1046" s="3">
        <f>TITRES_STAT!B1049</f>
        <v>43832</v>
      </c>
      <c r="B1046" s="5">
        <f>TITRES_STAT!D1049</f>
        <v>4.2134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2.0838247126979875E-2</v>
      </c>
      <c r="G1046" s="2">
        <f t="shared" si="147"/>
        <v>2.1334970351435303E-2</v>
      </c>
      <c r="H1046" s="2">
        <f t="shared" si="148"/>
        <v>0.97671788541191895</v>
      </c>
      <c r="I1046" s="2">
        <f t="shared" si="149"/>
        <v>49.411091619094918</v>
      </c>
    </row>
    <row r="1047" spans="1:9" ht="13.5" x14ac:dyDescent="0.25">
      <c r="A1047" s="3">
        <f>TITRES_STAT!B1050</f>
        <v>43833</v>
      </c>
      <c r="B1047" s="5">
        <f>TITRES_STAT!D1050</f>
        <v>4.2134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1.9349800903624172E-2</v>
      </c>
      <c r="G1047" s="2">
        <f t="shared" si="147"/>
        <v>1.9811043897761355E-2</v>
      </c>
      <c r="H1047" s="2">
        <f t="shared" si="148"/>
        <v>0.97671788541191895</v>
      </c>
      <c r="I1047" s="2">
        <f t="shared" si="149"/>
        <v>49.411091619094918</v>
      </c>
    </row>
    <row r="1048" spans="1:9" ht="13.5" x14ac:dyDescent="0.25">
      <c r="A1048" s="3">
        <f>TITRES_STAT!B1051</f>
        <v>43836</v>
      </c>
      <c r="B1048" s="5">
        <f>TITRES_STAT!D1051</f>
        <v>4.1725000000000003</v>
      </c>
      <c r="C1048" s="2">
        <f t="shared" si="144"/>
        <v>-4.0899999999999714E-2</v>
      </c>
      <c r="D1048" s="2">
        <f t="shared" si="145"/>
        <v>0</v>
      </c>
      <c r="E1048" s="2">
        <f t="shared" si="146"/>
        <v>4.0899999999999714E-2</v>
      </c>
      <c r="F1048" s="2">
        <f t="shared" si="147"/>
        <v>1.796767226765102E-2</v>
      </c>
      <c r="G1048" s="2">
        <f t="shared" si="147"/>
        <v>2.1317397905064095E-2</v>
      </c>
      <c r="H1048" s="2">
        <f t="shared" si="148"/>
        <v>0.8428642345406836</v>
      </c>
      <c r="I1048" s="2">
        <f t="shared" si="149"/>
        <v>45.736642924797955</v>
      </c>
    </row>
    <row r="1049" spans="1:9" ht="13.5" x14ac:dyDescent="0.25">
      <c r="A1049" s="3">
        <f>TITRES_STAT!B1052</f>
        <v>43837</v>
      </c>
      <c r="B1049" s="5">
        <f>TITRES_STAT!D1052</f>
        <v>4.0907</v>
      </c>
      <c r="C1049" s="2">
        <f t="shared" si="144"/>
        <v>-8.1800000000000317E-2</v>
      </c>
      <c r="D1049" s="2">
        <f t="shared" si="145"/>
        <v>0</v>
      </c>
      <c r="E1049" s="2">
        <f t="shared" si="146"/>
        <v>8.1800000000000317E-2</v>
      </c>
      <c r="F1049" s="2">
        <f t="shared" si="147"/>
        <v>1.6684267105675946E-2</v>
      </c>
      <c r="G1049" s="2">
        <f t="shared" si="147"/>
        <v>2.5637583768988111E-2</v>
      </c>
      <c r="H1049" s="2">
        <f t="shared" si="148"/>
        <v>0.65077377244331702</v>
      </c>
      <c r="I1049" s="2">
        <f t="shared" si="149"/>
        <v>39.422347465583002</v>
      </c>
    </row>
    <row r="1050" spans="1:9" ht="13.5" x14ac:dyDescent="0.25">
      <c r="A1050" s="3">
        <f>TITRES_STAT!B1053</f>
        <v>43838</v>
      </c>
      <c r="B1050" s="5">
        <f>TITRES_STAT!D1053</f>
        <v>4.0907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1.5492533740984808E-2</v>
      </c>
      <c r="G1050" s="2">
        <f t="shared" si="147"/>
        <v>2.3806327785488961E-2</v>
      </c>
      <c r="H1050" s="2">
        <f t="shared" si="148"/>
        <v>0.65077377244331702</v>
      </c>
      <c r="I1050" s="2">
        <f t="shared" si="149"/>
        <v>39.422347465583002</v>
      </c>
    </row>
    <row r="1051" spans="1:9" ht="13.5" x14ac:dyDescent="0.25">
      <c r="A1051" s="3">
        <f>TITRES_STAT!B1054</f>
        <v>43839</v>
      </c>
      <c r="B1051" s="5">
        <f>TITRES_STAT!D1054</f>
        <v>4.0743999999999998</v>
      </c>
      <c r="C1051" s="2">
        <f t="shared" si="144"/>
        <v>-1.6300000000000203E-2</v>
      </c>
      <c r="D1051" s="2">
        <f t="shared" si="145"/>
        <v>0</v>
      </c>
      <c r="E1051" s="2">
        <f t="shared" si="146"/>
        <v>1.6300000000000203E-2</v>
      </c>
      <c r="F1051" s="2">
        <f t="shared" si="147"/>
        <v>1.4385924188057323E-2</v>
      </c>
      <c r="G1051" s="2">
        <f t="shared" si="147"/>
        <v>2.3270161515096904E-2</v>
      </c>
      <c r="H1051" s="2">
        <f t="shared" si="148"/>
        <v>0.61821333636744269</v>
      </c>
      <c r="I1051" s="2">
        <f t="shared" si="149"/>
        <v>38.203450835178813</v>
      </c>
    </row>
    <row r="1052" spans="1:9" ht="13.5" x14ac:dyDescent="0.25">
      <c r="A1052" s="3">
        <f>TITRES_STAT!B1055</f>
        <v>43840</v>
      </c>
      <c r="B1052" s="5">
        <f>TITRES_STAT!D1055</f>
        <v>4.0088999999999997</v>
      </c>
      <c r="C1052" s="2">
        <f t="shared" si="144"/>
        <v>-6.5500000000000114E-2</v>
      </c>
      <c r="D1052" s="2">
        <f t="shared" si="145"/>
        <v>0</v>
      </c>
      <c r="E1052" s="2">
        <f t="shared" si="146"/>
        <v>6.5500000000000114E-2</v>
      </c>
      <c r="F1052" s="2">
        <f t="shared" si="147"/>
        <v>1.3358358174624657E-2</v>
      </c>
      <c r="G1052" s="2">
        <f t="shared" si="147"/>
        <v>2.6286578549732847E-2</v>
      </c>
      <c r="H1052" s="2">
        <f t="shared" si="148"/>
        <v>0.50818170000144125</v>
      </c>
      <c r="I1052" s="2">
        <f t="shared" si="149"/>
        <v>33.694991790508766</v>
      </c>
    </row>
    <row r="1053" spans="1:9" ht="13.5" x14ac:dyDescent="0.25">
      <c r="A1053" s="3">
        <f>TITRES_STAT!B1056</f>
        <v>43843</v>
      </c>
      <c r="B1053" s="5">
        <f>TITRES_STAT!D1056</f>
        <v>3.9598</v>
      </c>
      <c r="C1053" s="2">
        <f t="shared" si="144"/>
        <v>-4.9099999999999699E-2</v>
      </c>
      <c r="D1053" s="2">
        <f t="shared" si="145"/>
        <v>0</v>
      </c>
      <c r="E1053" s="2">
        <f t="shared" si="146"/>
        <v>4.9099999999999699E-2</v>
      </c>
      <c r="F1053" s="2">
        <f t="shared" ref="F1053:G1068" si="150">((F1052*13)+D1053)/14</f>
        <v>1.240418973358004E-2</v>
      </c>
      <c r="G1053" s="2">
        <f t="shared" si="150"/>
        <v>2.7916108653323335E-2</v>
      </c>
      <c r="H1053" s="2">
        <f t="shared" si="148"/>
        <v>0.44433806615462346</v>
      </c>
      <c r="I1053" s="2">
        <f t="shared" si="149"/>
        <v>30.764131789285329</v>
      </c>
    </row>
    <row r="1054" spans="1:9" ht="13.5" x14ac:dyDescent="0.25">
      <c r="A1054" s="3">
        <f>TITRES_STAT!B1057</f>
        <v>43845</v>
      </c>
      <c r="B1054" s="5">
        <f>TITRES_STAT!D1057</f>
        <v>4.1970999999999998</v>
      </c>
      <c r="C1054" s="2">
        <f t="shared" si="144"/>
        <v>0.23729999999999984</v>
      </c>
      <c r="D1054" s="2">
        <f t="shared" si="145"/>
        <v>0.23729999999999984</v>
      </c>
      <c r="E1054" s="2">
        <f t="shared" si="146"/>
        <v>0</v>
      </c>
      <c r="F1054" s="2">
        <f t="shared" si="150"/>
        <v>2.8468176181181453E-2</v>
      </c>
      <c r="G1054" s="2">
        <f t="shared" si="150"/>
        <v>2.592210089237167E-2</v>
      </c>
      <c r="H1054" s="2">
        <f t="shared" si="148"/>
        <v>1.0982202522620008</v>
      </c>
      <c r="I1054" s="2">
        <f t="shared" si="149"/>
        <v>52.340561057784903</v>
      </c>
    </row>
    <row r="1055" spans="1:9" ht="13.5" x14ac:dyDescent="0.25">
      <c r="A1055" s="3">
        <f>TITRES_STAT!B1058</f>
        <v>43846</v>
      </c>
      <c r="B1055" s="5">
        <f>TITRES_STAT!D1058</f>
        <v>4.3771000000000004</v>
      </c>
      <c r="C1055" s="2">
        <f t="shared" si="144"/>
        <v>0.1800000000000006</v>
      </c>
      <c r="D1055" s="2">
        <f t="shared" si="145"/>
        <v>0.1800000000000006</v>
      </c>
      <c r="E1055" s="2">
        <f t="shared" si="146"/>
        <v>0</v>
      </c>
      <c r="F1055" s="2">
        <f t="shared" si="150"/>
        <v>3.929187788252568E-2</v>
      </c>
      <c r="G1055" s="2">
        <f t="shared" si="150"/>
        <v>2.4070522257202267E-2</v>
      </c>
      <c r="H1055" s="2">
        <f t="shared" si="148"/>
        <v>1.6323649924450208</v>
      </c>
      <c r="I1055" s="2">
        <f t="shared" si="149"/>
        <v>62.011347101559437</v>
      </c>
    </row>
    <row r="1056" spans="1:9" ht="13.5" x14ac:dyDescent="0.25">
      <c r="A1056" s="3">
        <f>TITRES_STAT!B1059</f>
        <v>43847</v>
      </c>
      <c r="B1056" s="5">
        <f>TITRES_STAT!D1059</f>
        <v>4.2380000000000004</v>
      </c>
      <c r="C1056" s="2">
        <f t="shared" si="144"/>
        <v>-0.1391</v>
      </c>
      <c r="D1056" s="2">
        <f t="shared" si="145"/>
        <v>0</v>
      </c>
      <c r="E1056" s="2">
        <f t="shared" si="146"/>
        <v>0.1391</v>
      </c>
      <c r="F1056" s="2">
        <f t="shared" si="150"/>
        <v>3.6485315176630992E-2</v>
      </c>
      <c r="G1056" s="2">
        <f t="shared" si="150"/>
        <v>3.2286913524544963E-2</v>
      </c>
      <c r="H1056" s="2">
        <f t="shared" si="148"/>
        <v>1.1300341591615546</v>
      </c>
      <c r="I1056" s="2">
        <f t="shared" si="149"/>
        <v>53.052396098960678</v>
      </c>
    </row>
    <row r="1057" spans="1:9" ht="13.5" x14ac:dyDescent="0.25">
      <c r="A1057" s="3">
        <f>TITRES_STAT!B1060</f>
        <v>43850</v>
      </c>
      <c r="B1057" s="5">
        <f>TITRES_STAT!D1060</f>
        <v>4.2870999999999997</v>
      </c>
      <c r="C1057" s="2">
        <f t="shared" si="144"/>
        <v>4.9099999999999255E-2</v>
      </c>
      <c r="D1057" s="2">
        <f t="shared" si="145"/>
        <v>4.9099999999999255E-2</v>
      </c>
      <c r="E1057" s="2">
        <f t="shared" si="146"/>
        <v>0</v>
      </c>
      <c r="F1057" s="2">
        <f t="shared" si="150"/>
        <v>3.7386364092585875E-2</v>
      </c>
      <c r="G1057" s="2">
        <f t="shared" si="150"/>
        <v>2.9980705415648894E-2</v>
      </c>
      <c r="H1057" s="2">
        <f t="shared" si="148"/>
        <v>1.2470141570808899</v>
      </c>
      <c r="I1057" s="2">
        <f t="shared" si="149"/>
        <v>55.49649756995273</v>
      </c>
    </row>
    <row r="1058" spans="1:9" ht="13.5" x14ac:dyDescent="0.25">
      <c r="A1058" s="3">
        <f>TITRES_STAT!B1061</f>
        <v>43851</v>
      </c>
      <c r="B1058" s="5">
        <f>TITRES_STAT!D1061</f>
        <v>4.2542999999999997</v>
      </c>
      <c r="C1058" s="2">
        <f t="shared" si="144"/>
        <v>-3.279999999999994E-2</v>
      </c>
      <c r="D1058" s="2">
        <f t="shared" si="145"/>
        <v>0</v>
      </c>
      <c r="E1058" s="2">
        <f t="shared" si="146"/>
        <v>3.279999999999994E-2</v>
      </c>
      <c r="F1058" s="2">
        <f t="shared" si="150"/>
        <v>3.4715909514544029E-2</v>
      </c>
      <c r="G1058" s="2">
        <f t="shared" si="150"/>
        <v>3.0182083600245397E-2</v>
      </c>
      <c r="H1058" s="2">
        <f t="shared" si="148"/>
        <v>1.1502158026711506</v>
      </c>
      <c r="I1058" s="2">
        <f t="shared" si="149"/>
        <v>53.493040151703426</v>
      </c>
    </row>
    <row r="1059" spans="1:9" ht="13.5" x14ac:dyDescent="0.25">
      <c r="A1059" s="3">
        <f>TITRES_STAT!B1062</f>
        <v>43852</v>
      </c>
      <c r="B1059" s="5">
        <f>TITRES_STAT!D1062</f>
        <v>4.2215999999999996</v>
      </c>
      <c r="C1059" s="2">
        <f t="shared" si="144"/>
        <v>-3.2700000000000173E-2</v>
      </c>
      <c r="D1059" s="2">
        <f t="shared" si="145"/>
        <v>0</v>
      </c>
      <c r="E1059" s="2">
        <f t="shared" si="146"/>
        <v>3.2700000000000173E-2</v>
      </c>
      <c r="F1059" s="2">
        <f t="shared" si="150"/>
        <v>3.2236201692076596E-2</v>
      </c>
      <c r="G1059" s="2">
        <f t="shared" si="150"/>
        <v>3.0361934771656451E-2</v>
      </c>
      <c r="H1059" s="2">
        <f t="shared" si="148"/>
        <v>1.0617308130893495</v>
      </c>
      <c r="I1059" s="2">
        <f t="shared" si="149"/>
        <v>51.497062873034587</v>
      </c>
    </row>
    <row r="1060" spans="1:9" ht="13.5" x14ac:dyDescent="0.25">
      <c r="A1060" s="3">
        <f>TITRES_STAT!B1063</f>
        <v>43853</v>
      </c>
      <c r="B1060" s="5">
        <f>TITRES_STAT!D1063</f>
        <v>4.3197999999999999</v>
      </c>
      <c r="C1060" s="2">
        <f t="shared" si="144"/>
        <v>9.8200000000000287E-2</v>
      </c>
      <c r="D1060" s="2">
        <f t="shared" si="145"/>
        <v>9.8200000000000287E-2</v>
      </c>
      <c r="E1060" s="2">
        <f t="shared" si="146"/>
        <v>0</v>
      </c>
      <c r="F1060" s="2">
        <f t="shared" si="150"/>
        <v>3.6947901571214005E-2</v>
      </c>
      <c r="G1060" s="2">
        <f t="shared" si="150"/>
        <v>2.8193225145109559E-2</v>
      </c>
      <c r="H1060" s="2">
        <f t="shared" si="148"/>
        <v>1.310524119927551</v>
      </c>
      <c r="I1060" s="2">
        <f t="shared" si="149"/>
        <v>56.719776635296235</v>
      </c>
    </row>
    <row r="1061" spans="1:9" ht="13.5" x14ac:dyDescent="0.25">
      <c r="A1061" s="3">
        <f>TITRES_STAT!B1064</f>
        <v>43854</v>
      </c>
      <c r="B1061" s="5">
        <f>TITRES_STAT!D1064</f>
        <v>4.2625000000000002</v>
      </c>
      <c r="C1061" s="2">
        <f t="shared" si="144"/>
        <v>-5.7299999999999685E-2</v>
      </c>
      <c r="D1061" s="2">
        <f t="shared" si="145"/>
        <v>0</v>
      </c>
      <c r="E1061" s="2">
        <f t="shared" si="146"/>
        <v>5.7299999999999685E-2</v>
      </c>
      <c r="F1061" s="2">
        <f t="shared" si="150"/>
        <v>3.4308765744698717E-2</v>
      </c>
      <c r="G1061" s="2">
        <f t="shared" si="150"/>
        <v>3.0272280491887425E-2</v>
      </c>
      <c r="H1061" s="2">
        <f t="shared" si="148"/>
        <v>1.1333393185852985</v>
      </c>
      <c r="I1061" s="2">
        <f t="shared" si="149"/>
        <v>53.125131511515029</v>
      </c>
    </row>
    <row r="1062" spans="1:9" ht="13.5" x14ac:dyDescent="0.25">
      <c r="A1062" s="3">
        <f>TITRES_STAT!B1065</f>
        <v>43857</v>
      </c>
      <c r="B1062" s="5">
        <f>TITRES_STAT!D1065</f>
        <v>4.5162000000000004</v>
      </c>
      <c r="C1062" s="2">
        <f t="shared" si="144"/>
        <v>0.25370000000000026</v>
      </c>
      <c r="D1062" s="2">
        <f t="shared" si="145"/>
        <v>0.25370000000000026</v>
      </c>
      <c r="E1062" s="2">
        <f t="shared" si="146"/>
        <v>0</v>
      </c>
      <c r="F1062" s="2">
        <f t="shared" si="150"/>
        <v>4.9979568191505966E-2</v>
      </c>
      <c r="G1062" s="2">
        <f t="shared" si="150"/>
        <v>2.8109974742466896E-2</v>
      </c>
      <c r="H1062" s="2">
        <f t="shared" si="148"/>
        <v>1.7780011774966049</v>
      </c>
      <c r="I1062" s="2">
        <f t="shared" si="149"/>
        <v>64.002895027526591</v>
      </c>
    </row>
    <row r="1063" spans="1:9" ht="13.5" x14ac:dyDescent="0.25">
      <c r="A1063" s="3">
        <f>TITRES_STAT!B1066</f>
        <v>43858</v>
      </c>
      <c r="B1063" s="5">
        <f>TITRES_STAT!D1066</f>
        <v>4.3853</v>
      </c>
      <c r="C1063" s="2">
        <f t="shared" si="144"/>
        <v>-0.13090000000000046</v>
      </c>
      <c r="D1063" s="2">
        <f t="shared" si="145"/>
        <v>0</v>
      </c>
      <c r="E1063" s="2">
        <f t="shared" si="146"/>
        <v>0.13090000000000046</v>
      </c>
      <c r="F1063" s="2">
        <f t="shared" si="150"/>
        <v>4.6409599034969828E-2</v>
      </c>
      <c r="G1063" s="2">
        <f t="shared" si="150"/>
        <v>3.5452119403719291E-2</v>
      </c>
      <c r="H1063" s="2">
        <f t="shared" si="148"/>
        <v>1.3090782671261394</v>
      </c>
      <c r="I1063" s="2">
        <f t="shared" si="149"/>
        <v>56.692676284005216</v>
      </c>
    </row>
    <row r="1064" spans="1:9" ht="13.5" x14ac:dyDescent="0.25">
      <c r="A1064" s="3">
        <f>TITRES_STAT!B1067</f>
        <v>43859</v>
      </c>
      <c r="B1064" s="5">
        <f>TITRES_STAT!D1067</f>
        <v>4.4424999999999999</v>
      </c>
      <c r="C1064" s="2">
        <f t="shared" si="144"/>
        <v>5.7199999999999918E-2</v>
      </c>
      <c r="D1064" s="2">
        <f t="shared" si="145"/>
        <v>5.7199999999999918E-2</v>
      </c>
      <c r="E1064" s="2">
        <f t="shared" si="146"/>
        <v>0</v>
      </c>
      <c r="F1064" s="2">
        <f t="shared" si="150"/>
        <v>4.7180341961043405E-2</v>
      </c>
      <c r="G1064" s="2">
        <f t="shared" si="150"/>
        <v>3.2919825160596487E-2</v>
      </c>
      <c r="H1064" s="2">
        <f t="shared" si="148"/>
        <v>1.4331893237852338</v>
      </c>
      <c r="I1064" s="2">
        <f t="shared" si="149"/>
        <v>58.901677307858129</v>
      </c>
    </row>
    <row r="1065" spans="1:9" ht="13.5" x14ac:dyDescent="0.25">
      <c r="A1065" s="3">
        <f>TITRES_STAT!B1068</f>
        <v>43860</v>
      </c>
      <c r="B1065" s="5">
        <f>TITRES_STAT!D1068</f>
        <v>4.3853</v>
      </c>
      <c r="C1065" s="2">
        <f t="shared" si="144"/>
        <v>-5.7199999999999918E-2</v>
      </c>
      <c r="D1065" s="2">
        <f t="shared" si="145"/>
        <v>0</v>
      </c>
      <c r="E1065" s="2">
        <f t="shared" si="146"/>
        <v>5.7199999999999918E-2</v>
      </c>
      <c r="F1065" s="2">
        <f t="shared" si="150"/>
        <v>4.3810317535254592E-2</v>
      </c>
      <c r="G1065" s="2">
        <f t="shared" si="150"/>
        <v>3.4654123363411019E-2</v>
      </c>
      <c r="H1065" s="2">
        <f t="shared" si="148"/>
        <v>1.2642165861714161</v>
      </c>
      <c r="I1065" s="2">
        <f t="shared" si="149"/>
        <v>55.834613786178963</v>
      </c>
    </row>
    <row r="1066" spans="1:9" ht="13.5" x14ac:dyDescent="0.25">
      <c r="A1066" s="3">
        <f>TITRES_STAT!B1069</f>
        <v>43861</v>
      </c>
      <c r="B1066" s="5">
        <f>TITRES_STAT!D1069</f>
        <v>4.1889000000000003</v>
      </c>
      <c r="C1066" s="2">
        <f t="shared" si="144"/>
        <v>-0.19639999999999969</v>
      </c>
      <c r="D1066" s="2">
        <f t="shared" si="145"/>
        <v>0</v>
      </c>
      <c r="E1066" s="2">
        <f t="shared" si="146"/>
        <v>0.19639999999999969</v>
      </c>
      <c r="F1066" s="2">
        <f t="shared" si="150"/>
        <v>4.0681009139879265E-2</v>
      </c>
      <c r="G1066" s="2">
        <f t="shared" si="150"/>
        <v>4.6207400266024497E-2</v>
      </c>
      <c r="H1066" s="2">
        <f t="shared" si="148"/>
        <v>0.88040030180601414</v>
      </c>
      <c r="I1066" s="2">
        <f t="shared" si="149"/>
        <v>46.819834104495804</v>
      </c>
    </row>
    <row r="1067" spans="1:9" ht="13.5" x14ac:dyDescent="0.25">
      <c r="A1067" s="3">
        <f>TITRES_STAT!B1070</f>
        <v>43864</v>
      </c>
      <c r="B1067" s="5">
        <f>TITRES_STAT!D1070</f>
        <v>4.2542999999999997</v>
      </c>
      <c r="C1067" s="2">
        <f t="shared" si="144"/>
        <v>6.5399999999999459E-2</v>
      </c>
      <c r="D1067" s="2">
        <f t="shared" si="145"/>
        <v>6.5399999999999459E-2</v>
      </c>
      <c r="E1067" s="2">
        <f t="shared" si="146"/>
        <v>0</v>
      </c>
      <c r="F1067" s="2">
        <f t="shared" si="150"/>
        <v>4.2446651344173567E-2</v>
      </c>
      <c r="G1067" s="2">
        <f t="shared" si="150"/>
        <v>4.290687167559417E-2</v>
      </c>
      <c r="H1067" s="2">
        <f t="shared" si="148"/>
        <v>0.98927397143049278</v>
      </c>
      <c r="I1067" s="2">
        <f t="shared" si="149"/>
        <v>49.730403435535976</v>
      </c>
    </row>
    <row r="1068" spans="1:9" ht="13.5" x14ac:dyDescent="0.25">
      <c r="A1068" s="3">
        <f>TITRES_STAT!B1071</f>
        <v>43865</v>
      </c>
      <c r="B1068" s="5">
        <f>TITRES_STAT!D1071</f>
        <v>4.2953000000000001</v>
      </c>
      <c r="C1068" s="2">
        <f t="shared" si="144"/>
        <v>4.1000000000000369E-2</v>
      </c>
      <c r="D1068" s="2">
        <f t="shared" si="145"/>
        <v>4.1000000000000369E-2</v>
      </c>
      <c r="E1068" s="2">
        <f t="shared" si="146"/>
        <v>0</v>
      </c>
      <c r="F1068" s="2">
        <f t="shared" si="150"/>
        <v>4.2343319105304048E-2</v>
      </c>
      <c r="G1068" s="2">
        <f t="shared" si="150"/>
        <v>3.984209512733744E-2</v>
      </c>
      <c r="H1068" s="2">
        <f t="shared" si="148"/>
        <v>1.0627784249290246</v>
      </c>
      <c r="I1068" s="2">
        <f t="shared" si="149"/>
        <v>51.521695790743614</v>
      </c>
    </row>
    <row r="1069" spans="1:9" ht="13.5" x14ac:dyDescent="0.25">
      <c r="A1069" s="3">
        <f>TITRES_STAT!B1072</f>
        <v>43866</v>
      </c>
      <c r="B1069" s="5">
        <f>TITRES_STAT!D1072</f>
        <v>4.4588999999999999</v>
      </c>
      <c r="C1069" s="2">
        <f t="shared" si="144"/>
        <v>0.16359999999999975</v>
      </c>
      <c r="D1069" s="2">
        <f t="shared" si="145"/>
        <v>0.16359999999999975</v>
      </c>
      <c r="E1069" s="2">
        <f t="shared" si="146"/>
        <v>0</v>
      </c>
      <c r="F1069" s="2">
        <f t="shared" ref="F1069:G1084" si="151">((F1068*13)+D1069)/14</f>
        <v>5.1004510597782313E-2</v>
      </c>
      <c r="G1069" s="2">
        <f t="shared" si="151"/>
        <v>3.6996231189670485E-2</v>
      </c>
      <c r="H1069" s="2">
        <f t="shared" si="148"/>
        <v>1.3786407144093911</v>
      </c>
      <c r="I1069" s="2">
        <f t="shared" si="149"/>
        <v>57.959182572543462</v>
      </c>
    </row>
    <row r="1070" spans="1:9" ht="13.5" x14ac:dyDescent="0.25">
      <c r="A1070" s="3">
        <f>TITRES_STAT!B1073</f>
        <v>43867</v>
      </c>
      <c r="B1070" s="5">
        <f>TITRES_STAT!D1073</f>
        <v>4.4507000000000003</v>
      </c>
      <c r="C1070" s="2">
        <f t="shared" si="144"/>
        <v>-8.199999999999541E-3</v>
      </c>
      <c r="D1070" s="2">
        <f t="shared" si="145"/>
        <v>0</v>
      </c>
      <c r="E1070" s="2">
        <f t="shared" si="146"/>
        <v>8.199999999999541E-3</v>
      </c>
      <c r="F1070" s="2">
        <f t="shared" si="151"/>
        <v>4.736133126936929E-2</v>
      </c>
      <c r="G1070" s="2">
        <f t="shared" si="151"/>
        <v>3.4939357533265415E-2</v>
      </c>
      <c r="H1070" s="2">
        <f t="shared" si="148"/>
        <v>1.3555295406985386</v>
      </c>
      <c r="I1070" s="2">
        <f t="shared" si="149"/>
        <v>57.546700955257506</v>
      </c>
    </row>
    <row r="1071" spans="1:9" ht="13.5" x14ac:dyDescent="0.25">
      <c r="A1071" s="3">
        <f>TITRES_STAT!B1074</f>
        <v>43868</v>
      </c>
      <c r="B1071" s="5">
        <f>TITRES_STAT!D1074</f>
        <v>4.7206999999999999</v>
      </c>
      <c r="C1071" s="2">
        <f t="shared" si="144"/>
        <v>0.26999999999999957</v>
      </c>
      <c r="D1071" s="2">
        <f t="shared" si="145"/>
        <v>0.26999999999999957</v>
      </c>
      <c r="E1071" s="2">
        <f t="shared" si="146"/>
        <v>0</v>
      </c>
      <c r="F1071" s="2">
        <f t="shared" si="151"/>
        <v>6.3264093321557163E-2</v>
      </c>
      <c r="G1071" s="2">
        <f t="shared" si="151"/>
        <v>3.2443689138032174E-2</v>
      </c>
      <c r="H1071" s="2">
        <f t="shared" si="148"/>
        <v>1.94996607976359</v>
      </c>
      <c r="I1071" s="2">
        <f t="shared" si="149"/>
        <v>66.101305135002093</v>
      </c>
    </row>
    <row r="1072" spans="1:9" ht="13.5" x14ac:dyDescent="0.25">
      <c r="A1072" s="3">
        <f>TITRES_STAT!B1075</f>
        <v>43871</v>
      </c>
      <c r="B1072" s="5">
        <f>TITRES_STAT!D1075</f>
        <v>4.7206999999999999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5.874522951287451E-2</v>
      </c>
      <c r="G1072" s="2">
        <f t="shared" si="151"/>
        <v>3.0126282771029876E-2</v>
      </c>
      <c r="H1072" s="2">
        <f t="shared" si="148"/>
        <v>1.94996607976359</v>
      </c>
      <c r="I1072" s="2">
        <f t="shared" si="149"/>
        <v>66.101305135002093</v>
      </c>
    </row>
    <row r="1073" spans="1:9" ht="13.5" x14ac:dyDescent="0.25">
      <c r="A1073" s="3">
        <f>TITRES_STAT!B1076</f>
        <v>43872</v>
      </c>
      <c r="B1073" s="5">
        <f>TITRES_STAT!D1076</f>
        <v>4.7042999999999999</v>
      </c>
      <c r="C1073" s="2">
        <f t="shared" si="144"/>
        <v>-1.639999999999997E-2</v>
      </c>
      <c r="D1073" s="2">
        <f t="shared" si="145"/>
        <v>0</v>
      </c>
      <c r="E1073" s="2">
        <f t="shared" si="146"/>
        <v>1.639999999999997E-2</v>
      </c>
      <c r="F1073" s="2">
        <f t="shared" si="151"/>
        <v>5.4549141690526333E-2</v>
      </c>
      <c r="G1073" s="2">
        <f t="shared" si="151"/>
        <v>2.9145834001670597E-2</v>
      </c>
      <c r="H1073" s="2">
        <f t="shared" si="148"/>
        <v>1.8715930958571869</v>
      </c>
      <c r="I1073" s="2">
        <f t="shared" si="149"/>
        <v>65.176124659072059</v>
      </c>
    </row>
    <row r="1074" spans="1:9" ht="13.5" x14ac:dyDescent="0.25">
      <c r="A1074" s="3">
        <f>TITRES_STAT!B1077</f>
        <v>43873</v>
      </c>
      <c r="B1074" s="5">
        <f>TITRES_STAT!D1077</f>
        <v>4.6551999999999998</v>
      </c>
      <c r="C1074" s="2">
        <f t="shared" si="144"/>
        <v>-4.9100000000000144E-2</v>
      </c>
      <c r="D1074" s="2">
        <f t="shared" si="145"/>
        <v>0</v>
      </c>
      <c r="E1074" s="2">
        <f t="shared" si="146"/>
        <v>4.9100000000000144E-2</v>
      </c>
      <c r="F1074" s="2">
        <f t="shared" si="151"/>
        <v>5.0652774426917305E-2</v>
      </c>
      <c r="G1074" s="2">
        <f t="shared" si="151"/>
        <v>3.0571131572979852E-2</v>
      </c>
      <c r="H1074" s="2">
        <f t="shared" si="148"/>
        <v>1.656882549669392</v>
      </c>
      <c r="I1074" s="2">
        <f t="shared" si="149"/>
        <v>62.3619041750854</v>
      </c>
    </row>
    <row r="1075" spans="1:9" ht="13.5" x14ac:dyDescent="0.25">
      <c r="A1075" s="3">
        <f>TITRES_STAT!B1078</f>
        <v>43874</v>
      </c>
      <c r="B1075" s="5">
        <f>TITRES_STAT!D1078</f>
        <v>4.6143000000000001</v>
      </c>
      <c r="C1075" s="2">
        <f t="shared" si="144"/>
        <v>-4.0899999999999714E-2</v>
      </c>
      <c r="D1075" s="2">
        <f t="shared" si="145"/>
        <v>0</v>
      </c>
      <c r="E1075" s="2">
        <f t="shared" si="146"/>
        <v>4.0899999999999714E-2</v>
      </c>
      <c r="F1075" s="2">
        <f t="shared" si="151"/>
        <v>4.7034719110708931E-2</v>
      </c>
      <c r="G1075" s="2">
        <f t="shared" si="151"/>
        <v>3.1308907889195554E-2</v>
      </c>
      <c r="H1075" s="2">
        <f t="shared" si="148"/>
        <v>1.5022791365693156</v>
      </c>
      <c r="I1075" s="2">
        <f t="shared" si="149"/>
        <v>60.036432970822595</v>
      </c>
    </row>
    <row r="1076" spans="1:9" ht="13.5" x14ac:dyDescent="0.25">
      <c r="A1076" s="3">
        <f>TITRES_STAT!B1079</f>
        <v>43875</v>
      </c>
      <c r="B1076" s="5">
        <f>TITRES_STAT!D1079</f>
        <v>4.5815999999999999</v>
      </c>
      <c r="C1076" s="2">
        <f t="shared" si="144"/>
        <v>-3.2700000000000173E-2</v>
      </c>
      <c r="D1076" s="2">
        <f t="shared" si="145"/>
        <v>0</v>
      </c>
      <c r="E1076" s="2">
        <f t="shared" si="146"/>
        <v>3.2700000000000173E-2</v>
      </c>
      <c r="F1076" s="2">
        <f t="shared" si="151"/>
        <v>4.3675096317086867E-2</v>
      </c>
      <c r="G1076" s="2">
        <f t="shared" si="151"/>
        <v>3.1408271611395887E-2</v>
      </c>
      <c r="H1076" s="2">
        <f t="shared" si="148"/>
        <v>1.3905603230086752</v>
      </c>
      <c r="I1076" s="2">
        <f t="shared" si="149"/>
        <v>58.168802921424081</v>
      </c>
    </row>
    <row r="1077" spans="1:9" ht="13.5" x14ac:dyDescent="0.25">
      <c r="A1077" s="3">
        <f>TITRES_STAT!B1080</f>
        <v>43878</v>
      </c>
      <c r="B1077" s="5">
        <f>TITRES_STAT!D1080</f>
        <v>4.5243000000000002</v>
      </c>
      <c r="C1077" s="2">
        <f t="shared" si="144"/>
        <v>-5.7299999999999685E-2</v>
      </c>
      <c r="D1077" s="2">
        <f t="shared" si="145"/>
        <v>0</v>
      </c>
      <c r="E1077" s="2">
        <f t="shared" si="146"/>
        <v>5.7299999999999685E-2</v>
      </c>
      <c r="F1077" s="2">
        <f t="shared" si="151"/>
        <v>4.0555446580152088E-2</v>
      </c>
      <c r="G1077" s="2">
        <f t="shared" si="151"/>
        <v>3.3257680782010447E-2</v>
      </c>
      <c r="H1077" s="2">
        <f t="shared" si="148"/>
        <v>1.2194309893698032</v>
      </c>
      <c r="I1077" s="2">
        <f t="shared" si="149"/>
        <v>54.943406450139491</v>
      </c>
    </row>
    <row r="1078" spans="1:9" ht="13.5" x14ac:dyDescent="0.25">
      <c r="A1078" s="3">
        <f>TITRES_STAT!B1081</f>
        <v>43879</v>
      </c>
      <c r="B1078" s="5">
        <f>TITRES_STAT!D1081</f>
        <v>4.5162000000000004</v>
      </c>
      <c r="C1078" s="2">
        <f t="shared" si="144"/>
        <v>-8.099999999999774E-3</v>
      </c>
      <c r="D1078" s="2">
        <f t="shared" si="145"/>
        <v>0</v>
      </c>
      <c r="E1078" s="2">
        <f t="shared" si="146"/>
        <v>8.099999999999774E-3</v>
      </c>
      <c r="F1078" s="2">
        <f t="shared" si="151"/>
        <v>3.7658628967284079E-2</v>
      </c>
      <c r="G1078" s="2">
        <f t="shared" si="151"/>
        <v>3.1460703583295398E-2</v>
      </c>
      <c r="H1078" s="2">
        <f t="shared" si="148"/>
        <v>1.1970053011554254</v>
      </c>
      <c r="I1078" s="2">
        <f t="shared" si="149"/>
        <v>54.483496263113665</v>
      </c>
    </row>
    <row r="1079" spans="1:9" ht="13.5" x14ac:dyDescent="0.25">
      <c r="A1079" s="3">
        <f>TITRES_STAT!B1082</f>
        <v>43880</v>
      </c>
      <c r="B1079" s="5">
        <f>TITRES_STAT!D1082</f>
        <v>4.6551999999999998</v>
      </c>
      <c r="C1079" s="2">
        <f t="shared" si="144"/>
        <v>0.13899999999999935</v>
      </c>
      <c r="D1079" s="2">
        <f t="shared" si="145"/>
        <v>0.13899999999999935</v>
      </c>
      <c r="E1079" s="2">
        <f t="shared" si="146"/>
        <v>0</v>
      </c>
      <c r="F1079" s="2">
        <f t="shared" si="151"/>
        <v>4.4897298326763743E-2</v>
      </c>
      <c r="G1079" s="2">
        <f t="shared" si="151"/>
        <v>2.9213510470202871E-2</v>
      </c>
      <c r="H1079" s="2">
        <f t="shared" si="148"/>
        <v>1.5368676206359377</v>
      </c>
      <c r="I1079" s="2">
        <f t="shared" si="149"/>
        <v>60.581309333384858</v>
      </c>
    </row>
    <row r="1080" spans="1:9" ht="13.5" x14ac:dyDescent="0.25">
      <c r="A1080" s="3">
        <f>TITRES_STAT!B1083</f>
        <v>43881</v>
      </c>
      <c r="B1080" s="5">
        <f>TITRES_STAT!D1083</f>
        <v>4.6551999999999998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4.1690348446280619E-2</v>
      </c>
      <c r="G1080" s="2">
        <f t="shared" si="151"/>
        <v>2.7126831150902666E-2</v>
      </c>
      <c r="H1080" s="2">
        <f t="shared" si="148"/>
        <v>1.5368676206359377</v>
      </c>
      <c r="I1080" s="2">
        <f t="shared" si="149"/>
        <v>60.581309333384858</v>
      </c>
    </row>
    <row r="1081" spans="1:9" ht="13.5" x14ac:dyDescent="0.25">
      <c r="A1081" s="3">
        <f>TITRES_STAT!B1084</f>
        <v>43882</v>
      </c>
      <c r="B1081" s="5">
        <f>TITRES_STAT!D1084</f>
        <v>4.5898000000000003</v>
      </c>
      <c r="C1081" s="2">
        <f t="shared" si="144"/>
        <v>-6.5399999999999459E-2</v>
      </c>
      <c r="D1081" s="2">
        <f t="shared" si="145"/>
        <v>0</v>
      </c>
      <c r="E1081" s="2">
        <f t="shared" si="146"/>
        <v>6.5399999999999459E-2</v>
      </c>
      <c r="F1081" s="2">
        <f t="shared" si="151"/>
        <v>3.8712466414403436E-2</v>
      </c>
      <c r="G1081" s="2">
        <f t="shared" si="151"/>
        <v>2.9860628925838153E-2</v>
      </c>
      <c r="H1081" s="2">
        <f t="shared" si="148"/>
        <v>1.2964384142929375</v>
      </c>
      <c r="I1081" s="2">
        <f t="shared" si="149"/>
        <v>56.454307950257167</v>
      </c>
    </row>
    <row r="1082" spans="1:9" ht="13.5" x14ac:dyDescent="0.25">
      <c r="A1082" s="3">
        <f>TITRES_STAT!B1085</f>
        <v>43885</v>
      </c>
      <c r="B1082" s="5">
        <f>TITRES_STAT!D1085</f>
        <v>4.5898000000000003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3.5947290241946046E-2</v>
      </c>
      <c r="G1082" s="2">
        <f t="shared" si="151"/>
        <v>2.7727726859706859E-2</v>
      </c>
      <c r="H1082" s="2">
        <f t="shared" si="148"/>
        <v>1.2964384142929373</v>
      </c>
      <c r="I1082" s="2">
        <f t="shared" si="149"/>
        <v>56.45430795025716</v>
      </c>
    </row>
    <row r="1083" spans="1:9" ht="13.5" x14ac:dyDescent="0.25">
      <c r="A1083" s="3">
        <f>TITRES_STAT!B1086</f>
        <v>43886</v>
      </c>
      <c r="B1083" s="5">
        <f>TITRES_STAT!D1086</f>
        <v>4.5571000000000002</v>
      </c>
      <c r="C1083" s="2">
        <f t="shared" si="144"/>
        <v>-3.2700000000000173E-2</v>
      </c>
      <c r="D1083" s="2">
        <f t="shared" si="145"/>
        <v>0</v>
      </c>
      <c r="E1083" s="2">
        <f t="shared" si="146"/>
        <v>3.2700000000000173E-2</v>
      </c>
      <c r="F1083" s="2">
        <f t="shared" si="151"/>
        <v>3.3379626653235614E-2</v>
      </c>
      <c r="G1083" s="2">
        <f t="shared" si="151"/>
        <v>2.8082889226870668E-2</v>
      </c>
      <c r="H1083" s="2">
        <f t="shared" si="148"/>
        <v>1.1886108435487059</v>
      </c>
      <c r="I1083" s="2">
        <f t="shared" si="149"/>
        <v>54.308916866254869</v>
      </c>
    </row>
    <row r="1084" spans="1:9" ht="13.5" x14ac:dyDescent="0.25">
      <c r="A1084" s="3">
        <f>TITRES_STAT!B1087</f>
        <v>43887</v>
      </c>
      <c r="B1084" s="5">
        <f>TITRES_STAT!D1087</f>
        <v>4.4833999999999996</v>
      </c>
      <c r="C1084" s="2">
        <f t="shared" si="144"/>
        <v>-7.3700000000000543E-2</v>
      </c>
      <c r="D1084" s="2">
        <f t="shared" si="145"/>
        <v>0</v>
      </c>
      <c r="E1084" s="2">
        <f t="shared" si="146"/>
        <v>7.3700000000000543E-2</v>
      </c>
      <c r="F1084" s="2">
        <f t="shared" si="151"/>
        <v>3.0995367606575928E-2</v>
      </c>
      <c r="G1084" s="2">
        <f t="shared" si="151"/>
        <v>3.1341254282094229E-2</v>
      </c>
      <c r="H1084" s="2">
        <f t="shared" si="148"/>
        <v>0.98896385344360926</v>
      </c>
      <c r="I1084" s="2">
        <f t="shared" si="149"/>
        <v>49.722565431813067</v>
      </c>
    </row>
    <row r="1085" spans="1:9" ht="13.5" x14ac:dyDescent="0.25">
      <c r="A1085" s="3">
        <f>TITRES_STAT!B1088</f>
        <v>43888</v>
      </c>
      <c r="B1085" s="5">
        <f>TITRES_STAT!D1088</f>
        <v>4.4507000000000003</v>
      </c>
      <c r="C1085" s="2">
        <f t="shared" si="144"/>
        <v>-3.2699999999999285E-2</v>
      </c>
      <c r="D1085" s="2">
        <f t="shared" si="145"/>
        <v>0</v>
      </c>
      <c r="E1085" s="2">
        <f t="shared" si="146"/>
        <v>3.2699999999999285E-2</v>
      </c>
      <c r="F1085" s="2">
        <f t="shared" ref="F1085:G1100" si="152">((F1084*13)+D1085)/14</f>
        <v>2.8781412777534789E-2</v>
      </c>
      <c r="G1085" s="2">
        <f t="shared" si="152"/>
        <v>3.1438307547658875E-2</v>
      </c>
      <c r="H1085" s="2">
        <f t="shared" si="148"/>
        <v>0.91548861954173677</v>
      </c>
      <c r="I1085" s="2">
        <f t="shared" si="149"/>
        <v>47.793999411009771</v>
      </c>
    </row>
    <row r="1086" spans="1:9" ht="13.5" x14ac:dyDescent="0.25">
      <c r="A1086" s="3">
        <f>TITRES_STAT!B1089</f>
        <v>43889</v>
      </c>
      <c r="B1086" s="5">
        <f>TITRES_STAT!D1089</f>
        <v>4.4180000000000001</v>
      </c>
      <c r="C1086" s="2">
        <f t="shared" si="144"/>
        <v>-3.2700000000000173E-2</v>
      </c>
      <c r="D1086" s="2">
        <f t="shared" si="145"/>
        <v>0</v>
      </c>
      <c r="E1086" s="2">
        <f t="shared" si="146"/>
        <v>3.2700000000000173E-2</v>
      </c>
      <c r="F1086" s="2">
        <f t="shared" si="152"/>
        <v>2.6725597579139448E-2</v>
      </c>
      <c r="G1086" s="2">
        <f t="shared" si="152"/>
        <v>3.1528428437111823E-2</v>
      </c>
      <c r="H1086" s="2">
        <f t="shared" si="148"/>
        <v>0.84766665843962563</v>
      </c>
      <c r="I1086" s="2">
        <f t="shared" si="149"/>
        <v>45.877683323868027</v>
      </c>
    </row>
    <row r="1087" spans="1:9" ht="13.5" x14ac:dyDescent="0.25">
      <c r="A1087" s="3">
        <f>TITRES_STAT!B1090</f>
        <v>43892</v>
      </c>
      <c r="B1087" s="5">
        <f>TITRES_STAT!D1090</f>
        <v>4.4180000000000001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2.4816626323486631E-2</v>
      </c>
      <c r="G1087" s="2">
        <f t="shared" si="152"/>
        <v>2.9276397834460979E-2</v>
      </c>
      <c r="H1087" s="2">
        <f t="shared" si="148"/>
        <v>0.84766665843962563</v>
      </c>
      <c r="I1087" s="2">
        <f t="shared" si="149"/>
        <v>45.877683323868027</v>
      </c>
    </row>
    <row r="1088" spans="1:9" ht="13.5" x14ac:dyDescent="0.25">
      <c r="A1088" s="3">
        <f>TITRES_STAT!B1091</f>
        <v>43893</v>
      </c>
      <c r="B1088" s="5">
        <f>TITRES_STAT!D1091</f>
        <v>4.3689</v>
      </c>
      <c r="C1088" s="2">
        <f t="shared" si="144"/>
        <v>-4.9100000000000144E-2</v>
      </c>
      <c r="D1088" s="2">
        <f t="shared" si="145"/>
        <v>0</v>
      </c>
      <c r="E1088" s="2">
        <f t="shared" si="146"/>
        <v>4.9100000000000144E-2</v>
      </c>
      <c r="F1088" s="2">
        <f t="shared" si="152"/>
        <v>2.30440101575233E-2</v>
      </c>
      <c r="G1088" s="2">
        <f t="shared" si="152"/>
        <v>3.0692369417713777E-2</v>
      </c>
      <c r="H1088" s="2">
        <f t="shared" si="148"/>
        <v>0.75080583854251715</v>
      </c>
      <c r="I1088" s="2">
        <f t="shared" si="149"/>
        <v>42.883443841353419</v>
      </c>
    </row>
    <row r="1089" spans="1:9" ht="13.5" x14ac:dyDescent="0.25">
      <c r="A1089" s="3">
        <f>TITRES_STAT!B1092</f>
        <v>43894</v>
      </c>
      <c r="B1089" s="5">
        <f>TITRES_STAT!D1092</f>
        <v>4.5651999999999999</v>
      </c>
      <c r="C1089" s="2">
        <f t="shared" si="144"/>
        <v>0.19629999999999992</v>
      </c>
      <c r="D1089" s="2">
        <f t="shared" si="145"/>
        <v>0.19629999999999992</v>
      </c>
      <c r="E1089" s="2">
        <f t="shared" si="146"/>
        <v>0</v>
      </c>
      <c r="F1089" s="2">
        <f t="shared" si="152"/>
        <v>3.5419438003414488E-2</v>
      </c>
      <c r="G1089" s="2">
        <f t="shared" si="152"/>
        <v>2.8500057316448509E-2</v>
      </c>
      <c r="H1089" s="2">
        <f t="shared" si="148"/>
        <v>1.2427847989966159</v>
      </c>
      <c r="I1089" s="2">
        <f t="shared" si="149"/>
        <v>55.412574561438838</v>
      </c>
    </row>
    <row r="1090" spans="1:9" ht="13.5" x14ac:dyDescent="0.25">
      <c r="A1090" s="3">
        <f>TITRES_STAT!B1093</f>
        <v>43895</v>
      </c>
      <c r="B1090" s="5">
        <f>TITRES_STAT!D1093</f>
        <v>4.4343000000000004</v>
      </c>
      <c r="C1090" s="2">
        <f t="shared" si="144"/>
        <v>-0.13089999999999957</v>
      </c>
      <c r="D1090" s="2">
        <f t="shared" si="145"/>
        <v>0</v>
      </c>
      <c r="E1090" s="2">
        <f t="shared" si="146"/>
        <v>0.13089999999999957</v>
      </c>
      <c r="F1090" s="2">
        <f t="shared" si="152"/>
        <v>3.2889478146027738E-2</v>
      </c>
      <c r="G1090" s="2">
        <f t="shared" si="152"/>
        <v>3.5814338936702161E-2</v>
      </c>
      <c r="H1090" s="2">
        <f t="shared" si="148"/>
        <v>0.91833268803749846</v>
      </c>
      <c r="I1090" s="2">
        <f t="shared" si="149"/>
        <v>47.871398624655427</v>
      </c>
    </row>
    <row r="1091" spans="1:9" ht="13.5" x14ac:dyDescent="0.25">
      <c r="A1091" s="3">
        <f>TITRES_STAT!B1094</f>
        <v>43896</v>
      </c>
      <c r="B1091" s="5">
        <f>TITRES_STAT!D1094</f>
        <v>4.4916</v>
      </c>
      <c r="C1091" s="2">
        <f t="shared" ref="C1091:C1154" si="153">B1091-B1090</f>
        <v>5.7299999999999685E-2</v>
      </c>
      <c r="D1091" s="2">
        <f t="shared" ref="D1091:D1154" si="154">IF(C1091&gt;0,C1091,0)</f>
        <v>5.7299999999999685E-2</v>
      </c>
      <c r="E1091" s="2">
        <f t="shared" ref="E1091:E1154" si="155">IF(C1091&lt;0,-C1091,0)</f>
        <v>0</v>
      </c>
      <c r="F1091" s="2">
        <f t="shared" si="152"/>
        <v>3.463308684988288E-2</v>
      </c>
      <c r="G1091" s="2">
        <f t="shared" si="152"/>
        <v>3.3256171869794862E-2</v>
      </c>
      <c r="H1091" s="2">
        <f t="shared" si="148"/>
        <v>1.0414032915598024</v>
      </c>
      <c r="I1091" s="2">
        <f t="shared" si="149"/>
        <v>51.014088978179487</v>
      </c>
    </row>
    <row r="1092" spans="1:9" ht="13.5" x14ac:dyDescent="0.25">
      <c r="A1092" s="3">
        <f>TITRES_STAT!B1095</f>
        <v>43899</v>
      </c>
      <c r="B1092" s="5">
        <f>TITRES_STAT!D1095</f>
        <v>4.3606999999999996</v>
      </c>
      <c r="C1092" s="2">
        <f t="shared" si="153"/>
        <v>-0.13090000000000046</v>
      </c>
      <c r="D1092" s="2">
        <f t="shared" si="154"/>
        <v>0</v>
      </c>
      <c r="E1092" s="2">
        <f t="shared" si="155"/>
        <v>0.13090000000000046</v>
      </c>
      <c r="F1092" s="2">
        <f t="shared" si="152"/>
        <v>3.2159294932034101E-2</v>
      </c>
      <c r="G1092" s="2">
        <f t="shared" si="152"/>
        <v>4.0230731021952404E-2</v>
      </c>
      <c r="H1092" s="2">
        <f t="shared" si="148"/>
        <v>0.79937137892140153</v>
      </c>
      <c r="I1092" s="2">
        <f t="shared" si="149"/>
        <v>44.42503578113871</v>
      </c>
    </row>
    <row r="1093" spans="1:9" ht="13.5" x14ac:dyDescent="0.25">
      <c r="A1093" s="3">
        <f>TITRES_STAT!B1096</f>
        <v>43900</v>
      </c>
      <c r="B1093" s="5">
        <f>TITRES_STAT!D1096</f>
        <v>4.3361999999999998</v>
      </c>
      <c r="C1093" s="2">
        <f t="shared" si="153"/>
        <v>-2.4499999999999744E-2</v>
      </c>
      <c r="D1093" s="2">
        <f t="shared" si="154"/>
        <v>0</v>
      </c>
      <c r="E1093" s="2">
        <f t="shared" si="155"/>
        <v>2.4499999999999744E-2</v>
      </c>
      <c r="F1093" s="2">
        <f t="shared" si="152"/>
        <v>2.9862202436888807E-2</v>
      </c>
      <c r="G1093" s="2">
        <f t="shared" si="152"/>
        <v>3.9107107377527213E-2</v>
      </c>
      <c r="H1093" s="2">
        <f t="shared" si="148"/>
        <v>0.7636003897861553</v>
      </c>
      <c r="I1093" s="2">
        <f t="shared" si="149"/>
        <v>43.297812486804069</v>
      </c>
    </row>
    <row r="1094" spans="1:9" ht="13.5" x14ac:dyDescent="0.25">
      <c r="A1094" s="3">
        <f>TITRES_STAT!B1097</f>
        <v>43901</v>
      </c>
      <c r="B1094" s="5">
        <f>TITRES_STAT!D1097</f>
        <v>4.2134</v>
      </c>
      <c r="C1094" s="2">
        <f t="shared" si="153"/>
        <v>-0.1227999999999998</v>
      </c>
      <c r="D1094" s="2">
        <f t="shared" si="154"/>
        <v>0</v>
      </c>
      <c r="E1094" s="2">
        <f t="shared" si="155"/>
        <v>0.1227999999999998</v>
      </c>
      <c r="F1094" s="2">
        <f t="shared" si="152"/>
        <v>2.7729187977111037E-2</v>
      </c>
      <c r="G1094" s="2">
        <f t="shared" si="152"/>
        <v>4.5085171136275255E-2</v>
      </c>
      <c r="H1094" s="2">
        <f t="shared" si="148"/>
        <v>0.61504009585094599</v>
      </c>
      <c r="I1094" s="2">
        <f t="shared" si="149"/>
        <v>38.082032602843114</v>
      </c>
    </row>
    <row r="1095" spans="1:9" ht="13.5" x14ac:dyDescent="0.25">
      <c r="A1095" s="3">
        <f>TITRES_STAT!B1098</f>
        <v>43902</v>
      </c>
      <c r="B1095" s="5">
        <f>TITRES_STAT!D1098</f>
        <v>4.2380000000000004</v>
      </c>
      <c r="C1095" s="2">
        <f t="shared" si="153"/>
        <v>2.4600000000000399E-2</v>
      </c>
      <c r="D1095" s="2">
        <f t="shared" si="154"/>
        <v>2.4600000000000399E-2</v>
      </c>
      <c r="E1095" s="2">
        <f t="shared" si="155"/>
        <v>0</v>
      </c>
      <c r="F1095" s="2">
        <f t="shared" si="152"/>
        <v>2.7505674550174563E-2</v>
      </c>
      <c r="G1095" s="2">
        <f t="shared" si="152"/>
        <v>4.1864801769398448E-2</v>
      </c>
      <c r="H1095" s="2">
        <f t="shared" si="148"/>
        <v>0.65701193813558545</v>
      </c>
      <c r="I1095" s="2">
        <f t="shared" si="149"/>
        <v>39.650404623809372</v>
      </c>
    </row>
    <row r="1096" spans="1:9" ht="13.5" x14ac:dyDescent="0.25">
      <c r="A1096" s="3">
        <f>TITRES_STAT!B1099</f>
        <v>43903</v>
      </c>
      <c r="B1096" s="5">
        <f>TITRES_STAT!D1099</f>
        <v>4.1153000000000004</v>
      </c>
      <c r="C1096" s="2">
        <f t="shared" si="153"/>
        <v>-0.12270000000000003</v>
      </c>
      <c r="D1096" s="2">
        <f t="shared" si="154"/>
        <v>0</v>
      </c>
      <c r="E1096" s="2">
        <f t="shared" si="155"/>
        <v>0.12270000000000003</v>
      </c>
      <c r="F1096" s="2">
        <f t="shared" si="152"/>
        <v>2.5540983510876379E-2</v>
      </c>
      <c r="G1096" s="2">
        <f t="shared" si="152"/>
        <v>4.7638744500155705E-2</v>
      </c>
      <c r="H1096" s="2">
        <f t="shared" si="148"/>
        <v>0.53613888818570565</v>
      </c>
      <c r="I1096" s="2">
        <f t="shared" si="149"/>
        <v>34.901719649772403</v>
      </c>
    </row>
    <row r="1097" spans="1:9" ht="13.5" x14ac:dyDescent="0.25">
      <c r="A1097" s="3">
        <f>TITRES_STAT!B1100</f>
        <v>43906</v>
      </c>
      <c r="B1097" s="5">
        <f>TITRES_STAT!D1100</f>
        <v>3.8698000000000001</v>
      </c>
      <c r="C1097" s="2">
        <f t="shared" si="153"/>
        <v>-0.24550000000000027</v>
      </c>
      <c r="D1097" s="2">
        <f t="shared" si="154"/>
        <v>0</v>
      </c>
      <c r="E1097" s="2">
        <f t="shared" si="155"/>
        <v>0.24550000000000027</v>
      </c>
      <c r="F1097" s="2">
        <f t="shared" si="152"/>
        <v>2.371662754581378E-2</v>
      </c>
      <c r="G1097" s="2">
        <f t="shared" si="152"/>
        <v>6.1771691321573174E-2</v>
      </c>
      <c r="H1097" s="2">
        <f t="shared" si="148"/>
        <v>0.38394007090317395</v>
      </c>
      <c r="I1097" s="2">
        <f t="shared" si="149"/>
        <v>27.742535892656875</v>
      </c>
    </row>
    <row r="1098" spans="1:9" ht="13.5" x14ac:dyDescent="0.25">
      <c r="A1098" s="3">
        <f>TITRES_STAT!B1101</f>
        <v>43907</v>
      </c>
      <c r="B1098" s="5">
        <f>TITRES_STAT!D1101</f>
        <v>3.698</v>
      </c>
      <c r="C1098" s="2">
        <f t="shared" si="153"/>
        <v>-0.17180000000000017</v>
      </c>
      <c r="D1098" s="2">
        <f t="shared" si="154"/>
        <v>0</v>
      </c>
      <c r="E1098" s="2">
        <f t="shared" si="155"/>
        <v>0.17180000000000017</v>
      </c>
      <c r="F1098" s="2">
        <f t="shared" si="152"/>
        <v>2.2022582721112797E-2</v>
      </c>
      <c r="G1098" s="2">
        <f t="shared" si="152"/>
        <v>6.9630856227175103E-2</v>
      </c>
      <c r="H1098" s="2">
        <f t="shared" si="148"/>
        <v>0.31627620159175868</v>
      </c>
      <c r="I1098" s="2">
        <f t="shared" si="149"/>
        <v>24.028103008265987</v>
      </c>
    </row>
    <row r="1099" spans="1:9" ht="13.5" x14ac:dyDescent="0.25">
      <c r="A1099" s="3">
        <f>TITRES_STAT!B1102</f>
        <v>43908</v>
      </c>
      <c r="B1099" s="5">
        <f>TITRES_STAT!D1102</f>
        <v>3.7961999999999998</v>
      </c>
      <c r="C1099" s="2">
        <f t="shared" si="153"/>
        <v>9.8199999999999843E-2</v>
      </c>
      <c r="D1099" s="2">
        <f t="shared" si="154"/>
        <v>9.8199999999999843E-2</v>
      </c>
      <c r="E1099" s="2">
        <f t="shared" si="155"/>
        <v>0</v>
      </c>
      <c r="F1099" s="2">
        <f t="shared" si="152"/>
        <v>2.7463826812461872E-2</v>
      </c>
      <c r="G1099" s="2">
        <f t="shared" si="152"/>
        <v>6.4657223639519742E-2</v>
      </c>
      <c r="H1099" s="2">
        <f t="shared" si="148"/>
        <v>0.42476037891109591</v>
      </c>
      <c r="I1099" s="2">
        <f t="shared" si="149"/>
        <v>29.812759057472405</v>
      </c>
    </row>
    <row r="1100" spans="1:9" ht="13.5" x14ac:dyDescent="0.25">
      <c r="A1100" s="3">
        <f>TITRES_STAT!B1103</f>
        <v>43909</v>
      </c>
      <c r="B1100" s="5">
        <f>TITRES_STAT!D1103</f>
        <v>3.6898</v>
      </c>
      <c r="C1100" s="2">
        <f t="shared" si="153"/>
        <v>-0.10639999999999983</v>
      </c>
      <c r="D1100" s="2">
        <f t="shared" si="154"/>
        <v>0</v>
      </c>
      <c r="E1100" s="2">
        <f t="shared" si="155"/>
        <v>0.10639999999999983</v>
      </c>
      <c r="F1100" s="2">
        <f t="shared" si="152"/>
        <v>2.5502124897286021E-2</v>
      </c>
      <c r="G1100" s="2">
        <f t="shared" si="152"/>
        <v>6.763885052241117E-2</v>
      </c>
      <c r="H1100" s="2">
        <f t="shared" si="148"/>
        <v>0.3770336825702893</v>
      </c>
      <c r="I1100" s="2">
        <f t="shared" si="149"/>
        <v>27.380135093467047</v>
      </c>
    </row>
    <row r="1101" spans="1:9" ht="13.5" x14ac:dyDescent="0.25">
      <c r="A1101" s="3">
        <f>TITRES_STAT!B1104</f>
        <v>43913</v>
      </c>
      <c r="B1101" s="5">
        <f>TITRES_STAT!D1104</f>
        <v>3.6898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2.3680544547479875E-2</v>
      </c>
      <c r="G1101" s="2">
        <f t="shared" si="156"/>
        <v>6.280750405652466E-2</v>
      </c>
      <c r="H1101" s="2">
        <f t="shared" si="148"/>
        <v>0.3770336825702893</v>
      </c>
      <c r="I1101" s="2">
        <f t="shared" si="149"/>
        <v>27.380135093467047</v>
      </c>
    </row>
    <row r="1102" spans="1:9" ht="13.5" x14ac:dyDescent="0.25">
      <c r="A1102" s="3">
        <f>TITRES_STAT!B1105</f>
        <v>43914</v>
      </c>
      <c r="B1102" s="5">
        <f>TITRES_STAT!D1105</f>
        <v>3.7635000000000001</v>
      </c>
      <c r="C1102" s="2">
        <f t="shared" si="153"/>
        <v>7.3700000000000099E-2</v>
      </c>
      <c r="D1102" s="2">
        <f t="shared" si="154"/>
        <v>7.3700000000000099E-2</v>
      </c>
      <c r="E1102" s="2">
        <f t="shared" si="155"/>
        <v>0</v>
      </c>
      <c r="F1102" s="2">
        <f t="shared" si="156"/>
        <v>2.7253362794088461E-2</v>
      </c>
      <c r="G1102" s="2">
        <f t="shared" si="156"/>
        <v>5.8321253766772899E-2</v>
      </c>
      <c r="H1102" s="2">
        <f t="shared" si="148"/>
        <v>0.46729727215870304</v>
      </c>
      <c r="I1102" s="2">
        <f t="shared" si="149"/>
        <v>31.847484557182497</v>
      </c>
    </row>
    <row r="1103" spans="1:9" ht="13.5" x14ac:dyDescent="0.25">
      <c r="A1103" s="3">
        <f>TITRES_STAT!B1106</f>
        <v>43915</v>
      </c>
      <c r="B1103" s="5">
        <f>TITRES_STAT!D1106</f>
        <v>3.6652999999999998</v>
      </c>
      <c r="C1103" s="2">
        <f t="shared" si="153"/>
        <v>-9.8200000000000287E-2</v>
      </c>
      <c r="D1103" s="2">
        <f t="shared" si="154"/>
        <v>0</v>
      </c>
      <c r="E1103" s="2">
        <f t="shared" si="155"/>
        <v>9.8200000000000287E-2</v>
      </c>
      <c r="F1103" s="2">
        <f t="shared" si="156"/>
        <v>2.5306694023082141E-2</v>
      </c>
      <c r="G1103" s="2">
        <f t="shared" si="156"/>
        <v>6.116973564057486E-2</v>
      </c>
      <c r="H1103" s="2">
        <f t="shared" si="148"/>
        <v>0.41371265966851439</v>
      </c>
      <c r="I1103" s="2">
        <f t="shared" si="149"/>
        <v>29.264267872194139</v>
      </c>
    </row>
    <row r="1104" spans="1:9" ht="13.5" x14ac:dyDescent="0.25">
      <c r="A1104" s="3">
        <f>TITRES_STAT!B1107</f>
        <v>43916</v>
      </c>
      <c r="B1104" s="5">
        <f>TITRES_STAT!D1107</f>
        <v>3.7715999999999998</v>
      </c>
      <c r="C1104" s="2">
        <f t="shared" si="153"/>
        <v>0.10630000000000006</v>
      </c>
      <c r="D1104" s="2">
        <f t="shared" si="154"/>
        <v>0.10630000000000006</v>
      </c>
      <c r="E1104" s="2">
        <f t="shared" si="155"/>
        <v>0</v>
      </c>
      <c r="F1104" s="2">
        <f t="shared" si="156"/>
        <v>3.1091930164290564E-2</v>
      </c>
      <c r="G1104" s="2">
        <f t="shared" si="156"/>
        <v>5.6800468809105227E-2</v>
      </c>
      <c r="H1104" s="2">
        <f t="shared" si="148"/>
        <v>0.54738861872397904</v>
      </c>
      <c r="I1104" s="2">
        <f t="shared" si="149"/>
        <v>35.374993204704538</v>
      </c>
    </row>
    <row r="1105" spans="1:9" ht="13.5" x14ac:dyDescent="0.25">
      <c r="A1105" s="3">
        <f>TITRES_STAT!B1108</f>
        <v>43917</v>
      </c>
      <c r="B1105" s="5">
        <f>TITRES_STAT!D1108</f>
        <v>3.7635000000000001</v>
      </c>
      <c r="C1105" s="2">
        <f t="shared" si="153"/>
        <v>-8.099999999999774E-3</v>
      </c>
      <c r="D1105" s="2">
        <f t="shared" si="154"/>
        <v>0</v>
      </c>
      <c r="E1105" s="2">
        <f t="shared" si="155"/>
        <v>8.099999999999774E-3</v>
      </c>
      <c r="F1105" s="2">
        <f t="shared" si="156"/>
        <v>2.8871078009698379E-2</v>
      </c>
      <c r="G1105" s="2">
        <f t="shared" si="156"/>
        <v>5.3321863894169118E-2</v>
      </c>
      <c r="H1105" s="2">
        <f t="shared" ref="H1105:H1168" si="157">F1105/G1105</f>
        <v>0.54144915239648073</v>
      </c>
      <c r="I1105" s="2">
        <f t="shared" ref="I1105:I1168" si="158">IF(G1105=0,100,100-(100/(1+H1105)))</f>
        <v>35.125982038051234</v>
      </c>
    </row>
    <row r="1106" spans="1:9" ht="13.5" x14ac:dyDescent="0.25">
      <c r="A1106" s="3">
        <f>TITRES_STAT!B1109</f>
        <v>43920</v>
      </c>
      <c r="B1106" s="5">
        <f>TITRES_STAT!D1109</f>
        <v>3.7635000000000001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2.6808858151862781E-2</v>
      </c>
      <c r="G1106" s="2">
        <f t="shared" si="156"/>
        <v>4.9513159330299893E-2</v>
      </c>
      <c r="H1106" s="2">
        <f t="shared" si="157"/>
        <v>0.54144915239648073</v>
      </c>
      <c r="I1106" s="2">
        <f t="shared" si="158"/>
        <v>35.125982038051234</v>
      </c>
    </row>
    <row r="1107" spans="1:9" ht="13.5" x14ac:dyDescent="0.25">
      <c r="A1107" s="3">
        <f>TITRES_STAT!B1110</f>
        <v>43921</v>
      </c>
      <c r="B1107" s="5">
        <f>TITRES_STAT!D1110</f>
        <v>3.6570999999999998</v>
      </c>
      <c r="C1107" s="2">
        <f t="shared" si="153"/>
        <v>-0.10640000000000027</v>
      </c>
      <c r="D1107" s="2">
        <f t="shared" si="154"/>
        <v>0</v>
      </c>
      <c r="E1107" s="2">
        <f t="shared" si="155"/>
        <v>0.10640000000000027</v>
      </c>
      <c r="F1107" s="2">
        <f t="shared" si="156"/>
        <v>2.4893939712444014E-2</v>
      </c>
      <c r="G1107" s="2">
        <f t="shared" si="156"/>
        <v>5.3576505092421345E-2</v>
      </c>
      <c r="H1107" s="2">
        <f t="shared" si="157"/>
        <v>0.46464284427476366</v>
      </c>
      <c r="I1107" s="2">
        <f t="shared" si="158"/>
        <v>31.723969163611173</v>
      </c>
    </row>
    <row r="1108" spans="1:9" ht="13.5" x14ac:dyDescent="0.25">
      <c r="A1108" s="3">
        <f>TITRES_STAT!B1111</f>
        <v>43922</v>
      </c>
      <c r="B1108" s="5">
        <f>TITRES_STAT!D1111</f>
        <v>3.7389000000000001</v>
      </c>
      <c r="C1108" s="2">
        <f t="shared" si="153"/>
        <v>8.1800000000000317E-2</v>
      </c>
      <c r="D1108" s="2">
        <f t="shared" si="154"/>
        <v>8.1800000000000317E-2</v>
      </c>
      <c r="E1108" s="2">
        <f t="shared" si="155"/>
        <v>0</v>
      </c>
      <c r="F1108" s="2">
        <f t="shared" si="156"/>
        <v>2.8958658304412323E-2</v>
      </c>
      <c r="G1108" s="2">
        <f t="shared" si="156"/>
        <v>4.9749611871534101E-2</v>
      </c>
      <c r="H1108" s="2">
        <f t="shared" si="157"/>
        <v>0.58208812521373632</v>
      </c>
      <c r="I1108" s="2">
        <f t="shared" si="158"/>
        <v>36.792395817717022</v>
      </c>
    </row>
    <row r="1109" spans="1:9" ht="13.5" x14ac:dyDescent="0.25">
      <c r="A1109" s="3">
        <f>TITRES_STAT!B1112</f>
        <v>43923</v>
      </c>
      <c r="B1109" s="5">
        <f>TITRES_STAT!D1112</f>
        <v>3.6326000000000001</v>
      </c>
      <c r="C1109" s="2">
        <f t="shared" si="153"/>
        <v>-0.10630000000000006</v>
      </c>
      <c r="D1109" s="2">
        <f t="shared" si="154"/>
        <v>0</v>
      </c>
      <c r="E1109" s="2">
        <f t="shared" si="155"/>
        <v>0.10630000000000006</v>
      </c>
      <c r="F1109" s="2">
        <f t="shared" si="156"/>
        <v>2.6890182711240017E-2</v>
      </c>
      <c r="G1109" s="2">
        <f t="shared" si="156"/>
        <v>5.3788925309281664E-2</v>
      </c>
      <c r="H1109" s="2">
        <f t="shared" si="157"/>
        <v>0.49992043076941572</v>
      </c>
      <c r="I1109" s="2">
        <f t="shared" si="158"/>
        <v>33.329796735482219</v>
      </c>
    </row>
    <row r="1110" spans="1:9" ht="13.5" x14ac:dyDescent="0.25">
      <c r="A1110" s="3">
        <f>TITRES_STAT!B1113</f>
        <v>43924</v>
      </c>
      <c r="B1110" s="5">
        <f>TITRES_STAT!D1113</f>
        <v>3.5916999999999999</v>
      </c>
      <c r="C1110" s="2">
        <f t="shared" si="153"/>
        <v>-4.0900000000000158E-2</v>
      </c>
      <c r="D1110" s="2">
        <f t="shared" si="154"/>
        <v>0</v>
      </c>
      <c r="E1110" s="2">
        <f t="shared" si="155"/>
        <v>4.0900000000000158E-2</v>
      </c>
      <c r="F1110" s="2">
        <f t="shared" si="156"/>
        <v>2.4969455374722872E-2</v>
      </c>
      <c r="G1110" s="2">
        <f t="shared" si="156"/>
        <v>5.2868287787190126E-2</v>
      </c>
      <c r="H1110" s="2">
        <f t="shared" si="157"/>
        <v>0.47229551816075493</v>
      </c>
      <c r="I1110" s="2">
        <f t="shared" si="158"/>
        <v>32.078853214928188</v>
      </c>
    </row>
    <row r="1111" spans="1:9" ht="13.5" x14ac:dyDescent="0.25">
      <c r="A1111" s="3">
        <f>TITRES_STAT!B1114</f>
        <v>43927</v>
      </c>
      <c r="B1111" s="5">
        <f>TITRES_STAT!D1114</f>
        <v>3.4853000000000001</v>
      </c>
      <c r="C1111" s="2">
        <f t="shared" si="153"/>
        <v>-0.10639999999999983</v>
      </c>
      <c r="D1111" s="2">
        <f t="shared" si="154"/>
        <v>0</v>
      </c>
      <c r="E1111" s="2">
        <f t="shared" si="155"/>
        <v>0.10639999999999983</v>
      </c>
      <c r="F1111" s="2">
        <f t="shared" si="156"/>
        <v>2.3185922847956952E-2</v>
      </c>
      <c r="G1111" s="2">
        <f t="shared" si="156"/>
        <v>5.669198151667653E-2</v>
      </c>
      <c r="H1111" s="2">
        <f t="shared" si="157"/>
        <v>0.40898063937201729</v>
      </c>
      <c r="I1111" s="2">
        <f t="shared" si="158"/>
        <v>29.026703983264099</v>
      </c>
    </row>
    <row r="1112" spans="1:9" ht="13.5" x14ac:dyDescent="0.25">
      <c r="A1112" s="3">
        <f>TITRES_STAT!B1115</f>
        <v>43928</v>
      </c>
      <c r="B1112" s="5">
        <f>TITRES_STAT!D1115</f>
        <v>3.5097999999999998</v>
      </c>
      <c r="C1112" s="2">
        <f t="shared" si="153"/>
        <v>2.4499999999999744E-2</v>
      </c>
      <c r="D1112" s="2">
        <f t="shared" si="154"/>
        <v>2.4499999999999744E-2</v>
      </c>
      <c r="E1112" s="2">
        <f t="shared" si="155"/>
        <v>0</v>
      </c>
      <c r="F1112" s="2">
        <f t="shared" si="156"/>
        <v>2.3279785501674293E-2</v>
      </c>
      <c r="G1112" s="2">
        <f t="shared" si="156"/>
        <v>5.264255426548535E-2</v>
      </c>
      <c r="H1112" s="2">
        <f t="shared" si="157"/>
        <v>0.44222370716037784</v>
      </c>
      <c r="I1112" s="2">
        <f t="shared" si="158"/>
        <v>30.662629172216327</v>
      </c>
    </row>
    <row r="1113" spans="1:9" ht="13.5" x14ac:dyDescent="0.25">
      <c r="A1113" s="3">
        <f>TITRES_STAT!B1116</f>
        <v>43929</v>
      </c>
      <c r="B1113" s="5">
        <f>TITRES_STAT!D1116</f>
        <v>3.5017</v>
      </c>
      <c r="C1113" s="2">
        <f t="shared" si="153"/>
        <v>-8.099999999999774E-3</v>
      </c>
      <c r="D1113" s="2">
        <f t="shared" si="154"/>
        <v>0</v>
      </c>
      <c r="E1113" s="2">
        <f t="shared" si="155"/>
        <v>8.099999999999774E-3</v>
      </c>
      <c r="F1113" s="2">
        <f t="shared" si="156"/>
        <v>2.1616943680126129E-2</v>
      </c>
      <c r="G1113" s="2">
        <f t="shared" si="156"/>
        <v>4.9460943246522095E-2</v>
      </c>
      <c r="H1113" s="2">
        <f t="shared" si="157"/>
        <v>0.4370507770622864</v>
      </c>
      <c r="I1113" s="2">
        <f t="shared" si="158"/>
        <v>30.41303647987543</v>
      </c>
    </row>
    <row r="1114" spans="1:9" ht="13.5" x14ac:dyDescent="0.25">
      <c r="A1114" s="3">
        <f>TITRES_STAT!B1117</f>
        <v>43934</v>
      </c>
      <c r="B1114" s="5">
        <f>TITRES_STAT!D1117</f>
        <v>3.5097999999999998</v>
      </c>
      <c r="C1114" s="2">
        <f t="shared" si="153"/>
        <v>8.099999999999774E-3</v>
      </c>
      <c r="D1114" s="2">
        <f t="shared" si="154"/>
        <v>8.099999999999774E-3</v>
      </c>
      <c r="E1114" s="2">
        <f t="shared" si="155"/>
        <v>0</v>
      </c>
      <c r="F1114" s="2">
        <f t="shared" si="156"/>
        <v>2.0651447702974248E-2</v>
      </c>
      <c r="G1114" s="2">
        <f t="shared" si="156"/>
        <v>4.5928018728913375E-2</v>
      </c>
      <c r="H1114" s="2">
        <f t="shared" si="157"/>
        <v>0.44964812927959819</v>
      </c>
      <c r="I1114" s="2">
        <f t="shared" si="158"/>
        <v>31.017742871371865</v>
      </c>
    </row>
    <row r="1115" spans="1:9" ht="13.5" x14ac:dyDescent="0.25">
      <c r="A1115" s="3">
        <f>TITRES_STAT!B1118</f>
        <v>43935</v>
      </c>
      <c r="B1115" s="5">
        <f>TITRES_STAT!D1118</f>
        <v>3.5589</v>
      </c>
      <c r="C1115" s="2">
        <f t="shared" si="153"/>
        <v>4.9100000000000144E-2</v>
      </c>
      <c r="D1115" s="2">
        <f t="shared" si="154"/>
        <v>4.9100000000000144E-2</v>
      </c>
      <c r="E1115" s="2">
        <f t="shared" si="155"/>
        <v>0</v>
      </c>
      <c r="F1115" s="2">
        <f t="shared" si="156"/>
        <v>2.2683487152761812E-2</v>
      </c>
      <c r="G1115" s="2">
        <f t="shared" si="156"/>
        <v>4.2647445962562418E-2</v>
      </c>
      <c r="H1115" s="2">
        <f t="shared" si="157"/>
        <v>0.53188383596697109</v>
      </c>
      <c r="I1115" s="2">
        <f t="shared" si="158"/>
        <v>34.720898770449523</v>
      </c>
    </row>
    <row r="1116" spans="1:9" ht="13.5" x14ac:dyDescent="0.25">
      <c r="A1116" s="3">
        <f>TITRES_STAT!B1119</f>
        <v>43936</v>
      </c>
      <c r="B1116" s="5">
        <f>TITRES_STAT!D1119</f>
        <v>3.6652999999999998</v>
      </c>
      <c r="C1116" s="2">
        <f t="shared" si="153"/>
        <v>0.10639999999999983</v>
      </c>
      <c r="D1116" s="2">
        <f t="shared" si="154"/>
        <v>0.10639999999999983</v>
      </c>
      <c r="E1116" s="2">
        <f t="shared" si="155"/>
        <v>0</v>
      </c>
      <c r="F1116" s="2">
        <f t="shared" si="156"/>
        <v>2.8663238070421673E-2</v>
      </c>
      <c r="G1116" s="2">
        <f t="shared" si="156"/>
        <v>3.9601199822379383E-2</v>
      </c>
      <c r="H1116" s="2">
        <f t="shared" si="157"/>
        <v>0.72379721319007961</v>
      </c>
      <c r="I1116" s="2">
        <f t="shared" si="158"/>
        <v>41.988535986237721</v>
      </c>
    </row>
    <row r="1117" spans="1:9" ht="13.5" x14ac:dyDescent="0.25">
      <c r="A1117" s="3">
        <f>TITRES_STAT!B1120</f>
        <v>43937</v>
      </c>
      <c r="B1117" s="5">
        <f>TITRES_STAT!D1120</f>
        <v>3.7143999999999999</v>
      </c>
      <c r="C1117" s="2">
        <f t="shared" si="153"/>
        <v>4.9100000000000144E-2</v>
      </c>
      <c r="D1117" s="2">
        <f t="shared" si="154"/>
        <v>4.9100000000000144E-2</v>
      </c>
      <c r="E1117" s="2">
        <f t="shared" si="155"/>
        <v>0</v>
      </c>
      <c r="F1117" s="2">
        <f t="shared" ref="F1117:G1132" si="159">((F1116*13)+D1117)/14</f>
        <v>3.0123006779677278E-2</v>
      </c>
      <c r="G1117" s="2">
        <f t="shared" si="159"/>
        <v>3.6772542692209427E-2</v>
      </c>
      <c r="H1117" s="2">
        <f t="shared" si="157"/>
        <v>0.81917116887484343</v>
      </c>
      <c r="I1117" s="2">
        <f t="shared" si="158"/>
        <v>45.029911582289444</v>
      </c>
    </row>
    <row r="1118" spans="1:9" ht="13.5" x14ac:dyDescent="0.25">
      <c r="A1118" s="3">
        <f>TITRES_STAT!B1121</f>
        <v>43938</v>
      </c>
      <c r="B1118" s="5">
        <f>TITRES_STAT!D1121</f>
        <v>3.6080000000000001</v>
      </c>
      <c r="C1118" s="2">
        <f t="shared" si="153"/>
        <v>-0.10639999999999983</v>
      </c>
      <c r="D1118" s="2">
        <f t="shared" si="154"/>
        <v>0</v>
      </c>
      <c r="E1118" s="2">
        <f t="shared" si="155"/>
        <v>0.10639999999999983</v>
      </c>
      <c r="F1118" s="2">
        <f t="shared" si="159"/>
        <v>2.7971363438271758E-2</v>
      </c>
      <c r="G1118" s="2">
        <f t="shared" si="159"/>
        <v>4.1745932499908746E-2</v>
      </c>
      <c r="H1118" s="2">
        <f t="shared" si="157"/>
        <v>0.67003805552392204</v>
      </c>
      <c r="I1118" s="2">
        <f t="shared" si="158"/>
        <v>40.121124983209953</v>
      </c>
    </row>
    <row r="1119" spans="1:9" ht="13.5" x14ac:dyDescent="0.25">
      <c r="A1119" s="3">
        <f>TITRES_STAT!B1122</f>
        <v>43941</v>
      </c>
      <c r="B1119" s="5">
        <f>TITRES_STAT!D1122</f>
        <v>3.5998000000000001</v>
      </c>
      <c r="C1119" s="2">
        <f t="shared" si="153"/>
        <v>-8.1999999999999851E-3</v>
      </c>
      <c r="D1119" s="2">
        <f t="shared" si="154"/>
        <v>0</v>
      </c>
      <c r="E1119" s="2">
        <f t="shared" si="155"/>
        <v>8.1999999999999851E-3</v>
      </c>
      <c r="F1119" s="2">
        <f t="shared" si="159"/>
        <v>2.5973408906966634E-2</v>
      </c>
      <c r="G1119" s="2">
        <f t="shared" si="159"/>
        <v>3.9349794464200984E-2</v>
      </c>
      <c r="H1119" s="2">
        <f t="shared" si="157"/>
        <v>0.66006466515590823</v>
      </c>
      <c r="I1119" s="2">
        <f t="shared" si="158"/>
        <v>39.761382734685036</v>
      </c>
    </row>
    <row r="1120" spans="1:9" ht="13.5" x14ac:dyDescent="0.25">
      <c r="A1120" s="3">
        <f>TITRES_STAT!B1123</f>
        <v>43942</v>
      </c>
      <c r="B1120" s="5">
        <f>TITRES_STAT!D1123</f>
        <v>3.7061999999999999</v>
      </c>
      <c r="C1120" s="2">
        <f t="shared" si="153"/>
        <v>0.10639999999999983</v>
      </c>
      <c r="D1120" s="2">
        <f t="shared" si="154"/>
        <v>0.10639999999999983</v>
      </c>
      <c r="E1120" s="2">
        <f t="shared" si="155"/>
        <v>0</v>
      </c>
      <c r="F1120" s="2">
        <f t="shared" si="159"/>
        <v>3.1718165413611867E-2</v>
      </c>
      <c r="G1120" s="2">
        <f t="shared" si="159"/>
        <v>3.65390948596152E-2</v>
      </c>
      <c r="H1120" s="2">
        <f t="shared" si="157"/>
        <v>0.86806105995439797</v>
      </c>
      <c r="I1120" s="2">
        <f t="shared" si="158"/>
        <v>46.468559222340865</v>
      </c>
    </row>
    <row r="1121" spans="1:9" ht="13.5" x14ac:dyDescent="0.25">
      <c r="A1121" s="3">
        <f>TITRES_STAT!B1124</f>
        <v>43943</v>
      </c>
      <c r="B1121" s="5">
        <f>TITRES_STAT!D1124</f>
        <v>3.7961999999999998</v>
      </c>
      <c r="C1121" s="2">
        <f t="shared" si="153"/>
        <v>8.9999999999999858E-2</v>
      </c>
      <c r="D1121" s="2">
        <f t="shared" si="154"/>
        <v>8.9999999999999858E-2</v>
      </c>
      <c r="E1121" s="2">
        <f t="shared" si="155"/>
        <v>0</v>
      </c>
      <c r="F1121" s="2">
        <f t="shared" si="159"/>
        <v>3.5881153598353865E-2</v>
      </c>
      <c r="G1121" s="2">
        <f t="shared" si="159"/>
        <v>3.3929159512499828E-2</v>
      </c>
      <c r="H1121" s="2">
        <f t="shared" si="157"/>
        <v>1.0575314600744796</v>
      </c>
      <c r="I1121" s="2">
        <f t="shared" si="158"/>
        <v>51.398069997734012</v>
      </c>
    </row>
    <row r="1122" spans="1:9" ht="13.5" x14ac:dyDescent="0.25">
      <c r="A1122" s="3">
        <f>TITRES_STAT!B1125</f>
        <v>43944</v>
      </c>
      <c r="B1122" s="5">
        <f>TITRES_STAT!D1125</f>
        <v>3.7961999999999998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3.3318214055614304E-2</v>
      </c>
      <c r="G1122" s="2">
        <f t="shared" si="159"/>
        <v>3.1505648118749841E-2</v>
      </c>
      <c r="H1122" s="2">
        <f t="shared" si="157"/>
        <v>1.0575314600744796</v>
      </c>
      <c r="I1122" s="2">
        <f t="shared" si="158"/>
        <v>51.398069997734012</v>
      </c>
    </row>
    <row r="1123" spans="1:9" ht="13.5" x14ac:dyDescent="0.25">
      <c r="A1123" s="3">
        <f>TITRES_STAT!B1126</f>
        <v>43945</v>
      </c>
      <c r="B1123" s="5">
        <f>TITRES_STAT!D1126</f>
        <v>3.7879999999999998</v>
      </c>
      <c r="C1123" s="2">
        <f t="shared" si="153"/>
        <v>-8.1999999999999851E-3</v>
      </c>
      <c r="D1123" s="2">
        <f t="shared" si="154"/>
        <v>0</v>
      </c>
      <c r="E1123" s="2">
        <f t="shared" si="155"/>
        <v>8.1999999999999851E-3</v>
      </c>
      <c r="F1123" s="2">
        <f t="shared" si="159"/>
        <v>3.0938341623070426E-2</v>
      </c>
      <c r="G1123" s="2">
        <f t="shared" si="159"/>
        <v>2.9840958967410566E-2</v>
      </c>
      <c r="H1123" s="2">
        <f t="shared" si="157"/>
        <v>1.0367743763482373</v>
      </c>
      <c r="I1123" s="2">
        <f t="shared" si="158"/>
        <v>50.902760187266558</v>
      </c>
    </row>
    <row r="1124" spans="1:9" ht="13.5" x14ac:dyDescent="0.25">
      <c r="A1124" s="3">
        <f>TITRES_STAT!B1127</f>
        <v>43948</v>
      </c>
      <c r="B1124" s="5">
        <f>TITRES_STAT!D1127</f>
        <v>3.6816</v>
      </c>
      <c r="C1124" s="2">
        <f t="shared" si="153"/>
        <v>-0.10639999999999983</v>
      </c>
      <c r="D1124" s="2">
        <f t="shared" si="154"/>
        <v>0</v>
      </c>
      <c r="E1124" s="2">
        <f t="shared" si="155"/>
        <v>0.10639999999999983</v>
      </c>
      <c r="F1124" s="2">
        <f t="shared" si="159"/>
        <v>2.8728460078565395E-2</v>
      </c>
      <c r="G1124" s="2">
        <f t="shared" si="159"/>
        <v>3.5309461898309795E-2</v>
      </c>
      <c r="H1124" s="2">
        <f t="shared" si="157"/>
        <v>0.81361931148377475</v>
      </c>
      <c r="I1124" s="2">
        <f t="shared" si="158"/>
        <v>44.861636967138885</v>
      </c>
    </row>
    <row r="1125" spans="1:9" ht="13.5" x14ac:dyDescent="0.25">
      <c r="A1125" s="3">
        <f>TITRES_STAT!B1128</f>
        <v>43949</v>
      </c>
      <c r="B1125" s="5">
        <f>TITRES_STAT!D1128</f>
        <v>3.6735000000000002</v>
      </c>
      <c r="C1125" s="2">
        <f t="shared" si="153"/>
        <v>-8.099999999999774E-3</v>
      </c>
      <c r="D1125" s="2">
        <f t="shared" si="154"/>
        <v>0</v>
      </c>
      <c r="E1125" s="2">
        <f t="shared" si="155"/>
        <v>8.099999999999774E-3</v>
      </c>
      <c r="F1125" s="2">
        <f t="shared" si="159"/>
        <v>2.6676427215810726E-2</v>
      </c>
      <c r="G1125" s="2">
        <f t="shared" si="159"/>
        <v>3.3365928905573362E-2</v>
      </c>
      <c r="H1125" s="2">
        <f t="shared" si="157"/>
        <v>0.79951100091670946</v>
      </c>
      <c r="I1125" s="2">
        <f t="shared" si="158"/>
        <v>44.429347778892236</v>
      </c>
    </row>
    <row r="1126" spans="1:9" ht="13.5" x14ac:dyDescent="0.25">
      <c r="A1126" s="3">
        <f>TITRES_STAT!B1129</f>
        <v>43950</v>
      </c>
      <c r="B1126" s="5">
        <f>TITRES_STAT!D1129</f>
        <v>3.5670999999999999</v>
      </c>
      <c r="C1126" s="2">
        <f t="shared" si="153"/>
        <v>-0.10640000000000027</v>
      </c>
      <c r="D1126" s="2">
        <f t="shared" si="154"/>
        <v>0</v>
      </c>
      <c r="E1126" s="2">
        <f t="shared" si="155"/>
        <v>0.10640000000000027</v>
      </c>
      <c r="F1126" s="2">
        <f t="shared" si="159"/>
        <v>2.4770968128967102E-2</v>
      </c>
      <c r="G1126" s="2">
        <f t="shared" si="159"/>
        <v>3.8582648269460999E-2</v>
      </c>
      <c r="H1126" s="2">
        <f t="shared" si="157"/>
        <v>0.64202353233937703</v>
      </c>
      <c r="I1126" s="2">
        <f t="shared" si="158"/>
        <v>39.099532966174458</v>
      </c>
    </row>
    <row r="1127" spans="1:9" ht="13.5" x14ac:dyDescent="0.25">
      <c r="A1127" s="3">
        <f>TITRES_STAT!B1130</f>
        <v>43951</v>
      </c>
      <c r="B1127" s="5">
        <f>TITRES_STAT!D1130</f>
        <v>3.6488999999999998</v>
      </c>
      <c r="C1127" s="2">
        <f t="shared" si="153"/>
        <v>8.1799999999999873E-2</v>
      </c>
      <c r="D1127" s="2">
        <f t="shared" si="154"/>
        <v>8.1799999999999873E-2</v>
      </c>
      <c r="E1127" s="2">
        <f t="shared" si="155"/>
        <v>0</v>
      </c>
      <c r="F1127" s="2">
        <f t="shared" si="159"/>
        <v>2.8844470405469443E-2</v>
      </c>
      <c r="G1127" s="2">
        <f t="shared" si="159"/>
        <v>3.5826744821642352E-2</v>
      </c>
      <c r="H1127" s="2">
        <f t="shared" si="157"/>
        <v>0.80510999670963601</v>
      </c>
      <c r="I1127" s="2">
        <f t="shared" si="158"/>
        <v>44.601713921987844</v>
      </c>
    </row>
    <row r="1128" spans="1:9" ht="13.5" x14ac:dyDescent="0.25">
      <c r="A1128" s="3">
        <f>TITRES_STAT!B1131</f>
        <v>43955</v>
      </c>
      <c r="B1128" s="5">
        <f>TITRES_STAT!D1131</f>
        <v>3.6816</v>
      </c>
      <c r="C1128" s="2">
        <f t="shared" si="153"/>
        <v>3.2700000000000173E-2</v>
      </c>
      <c r="D1128" s="2">
        <f t="shared" si="154"/>
        <v>3.2700000000000173E-2</v>
      </c>
      <c r="E1128" s="2">
        <f t="shared" si="155"/>
        <v>0</v>
      </c>
      <c r="F1128" s="2">
        <f t="shared" si="159"/>
        <v>2.9119865376507351E-2</v>
      </c>
      <c r="G1128" s="2">
        <f t="shared" si="159"/>
        <v>3.3267691620096469E-2</v>
      </c>
      <c r="H1128" s="2">
        <f t="shared" si="157"/>
        <v>0.87531968580941499</v>
      </c>
      <c r="I1128" s="2">
        <f t="shared" si="158"/>
        <v>46.675758401779611</v>
      </c>
    </row>
    <row r="1129" spans="1:9" ht="13.5" x14ac:dyDescent="0.25">
      <c r="A1129" s="3">
        <f>TITRES_STAT!B1132</f>
        <v>43956</v>
      </c>
      <c r="B1129" s="5">
        <f>TITRES_STAT!D1132</f>
        <v>3.5752999999999999</v>
      </c>
      <c r="C1129" s="2">
        <f t="shared" si="153"/>
        <v>-0.10630000000000006</v>
      </c>
      <c r="D1129" s="2">
        <f t="shared" si="154"/>
        <v>0</v>
      </c>
      <c r="E1129" s="2">
        <f t="shared" si="155"/>
        <v>0.10630000000000006</v>
      </c>
      <c r="F1129" s="2">
        <f t="shared" si="159"/>
        <v>2.7039874992471114E-2</v>
      </c>
      <c r="G1129" s="2">
        <f t="shared" si="159"/>
        <v>3.848428507580387E-2</v>
      </c>
      <c r="H1129" s="2">
        <f t="shared" si="157"/>
        <v>0.70262121120893128</v>
      </c>
      <c r="I1129" s="2">
        <f t="shared" si="158"/>
        <v>41.267030304999039</v>
      </c>
    </row>
    <row r="1130" spans="1:9" ht="13.5" x14ac:dyDescent="0.25">
      <c r="A1130" s="3">
        <f>TITRES_STAT!B1133</f>
        <v>43957</v>
      </c>
      <c r="B1130" s="5">
        <f>TITRES_STAT!D1133</f>
        <v>3.6735000000000002</v>
      </c>
      <c r="C1130" s="2">
        <f t="shared" si="153"/>
        <v>9.8200000000000287E-2</v>
      </c>
      <c r="D1130" s="2">
        <f t="shared" si="154"/>
        <v>9.8200000000000287E-2</v>
      </c>
      <c r="E1130" s="2">
        <f t="shared" si="155"/>
        <v>0</v>
      </c>
      <c r="F1130" s="2">
        <f t="shared" si="159"/>
        <v>3.2122741064437486E-2</v>
      </c>
      <c r="G1130" s="2">
        <f t="shared" si="159"/>
        <v>3.5735407570389302E-2</v>
      </c>
      <c r="H1130" s="2">
        <f t="shared" si="157"/>
        <v>0.89890512655170318</v>
      </c>
      <c r="I1130" s="2">
        <f t="shared" si="158"/>
        <v>47.338074661163326</v>
      </c>
    </row>
    <row r="1131" spans="1:9" ht="13.5" x14ac:dyDescent="0.25">
      <c r="A1131" s="3">
        <f>TITRES_STAT!B1134</f>
        <v>43958</v>
      </c>
      <c r="B1131" s="5">
        <f>TITRES_STAT!D1134</f>
        <v>3.5670999999999999</v>
      </c>
      <c r="C1131" s="2">
        <f t="shared" si="153"/>
        <v>-0.10640000000000027</v>
      </c>
      <c r="D1131" s="2">
        <f t="shared" si="154"/>
        <v>0</v>
      </c>
      <c r="E1131" s="2">
        <f t="shared" si="155"/>
        <v>0.10640000000000027</v>
      </c>
      <c r="F1131" s="2">
        <f t="shared" si="159"/>
        <v>2.982825955983481E-2</v>
      </c>
      <c r="G1131" s="2">
        <f t="shared" si="159"/>
        <v>4.0782878458218659E-2</v>
      </c>
      <c r="H1131" s="2">
        <f t="shared" si="157"/>
        <v>0.73139171847306794</v>
      </c>
      <c r="I1131" s="2">
        <f t="shared" si="158"/>
        <v>42.242995081326242</v>
      </c>
    </row>
    <row r="1132" spans="1:9" ht="13.5" x14ac:dyDescent="0.25">
      <c r="A1132" s="3">
        <f>TITRES_STAT!B1135</f>
        <v>43959</v>
      </c>
      <c r="B1132" s="5">
        <f>TITRES_STAT!D1135</f>
        <v>3.6326000000000001</v>
      </c>
      <c r="C1132" s="2">
        <f t="shared" si="153"/>
        <v>6.5500000000000114E-2</v>
      </c>
      <c r="D1132" s="2">
        <f t="shared" si="154"/>
        <v>6.5500000000000114E-2</v>
      </c>
      <c r="E1132" s="2">
        <f t="shared" si="155"/>
        <v>0</v>
      </c>
      <c r="F1132" s="2">
        <f t="shared" si="159"/>
        <v>3.2376241019846617E-2</v>
      </c>
      <c r="G1132" s="2">
        <f t="shared" si="159"/>
        <v>3.7869815711203035E-2</v>
      </c>
      <c r="H1132" s="2">
        <f t="shared" si="157"/>
        <v>0.85493526735776393</v>
      </c>
      <c r="I1132" s="2">
        <f t="shared" si="158"/>
        <v>46.089762936879424</v>
      </c>
    </row>
    <row r="1133" spans="1:9" ht="13.5" x14ac:dyDescent="0.25">
      <c r="A1133" s="3">
        <f>TITRES_STAT!B1136</f>
        <v>43962</v>
      </c>
      <c r="B1133" s="5">
        <f>TITRES_STAT!D1136</f>
        <v>3.7225999999999999</v>
      </c>
      <c r="C1133" s="2">
        <f t="shared" si="153"/>
        <v>8.9999999999999858E-2</v>
      </c>
      <c r="D1133" s="2">
        <f t="shared" si="154"/>
        <v>8.9999999999999858E-2</v>
      </c>
      <c r="E1133" s="2">
        <f t="shared" si="155"/>
        <v>0</v>
      </c>
      <c r="F1133" s="2">
        <f t="shared" ref="F1133:G1148" si="160">((F1132*13)+D1133)/14</f>
        <v>3.6492223804143284E-2</v>
      </c>
      <c r="G1133" s="2">
        <f t="shared" si="160"/>
        <v>3.5164828874688532E-2</v>
      </c>
      <c r="H1133" s="2">
        <f t="shared" si="157"/>
        <v>1.0377478000585467</v>
      </c>
      <c r="I1133" s="2">
        <f t="shared" si="158"/>
        <v>50.926213736004584</v>
      </c>
    </row>
    <row r="1134" spans="1:9" ht="13.5" x14ac:dyDescent="0.25">
      <c r="A1134" s="3">
        <f>TITRES_STAT!B1137</f>
        <v>43963</v>
      </c>
      <c r="B1134" s="5">
        <f>TITRES_STAT!D1137</f>
        <v>3.7225999999999999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3.3885636389561623E-2</v>
      </c>
      <c r="G1134" s="2">
        <f t="shared" si="160"/>
        <v>3.265305538363935E-2</v>
      </c>
      <c r="H1134" s="2">
        <f t="shared" si="157"/>
        <v>1.0377478000585467</v>
      </c>
      <c r="I1134" s="2">
        <f t="shared" si="158"/>
        <v>50.926213736004584</v>
      </c>
    </row>
    <row r="1135" spans="1:9" ht="13.5" x14ac:dyDescent="0.25">
      <c r="A1135" s="3">
        <f>TITRES_STAT!B1138</f>
        <v>43964</v>
      </c>
      <c r="B1135" s="5">
        <f>TITRES_STAT!D1138</f>
        <v>3.7635000000000001</v>
      </c>
      <c r="C1135" s="2">
        <f t="shared" si="153"/>
        <v>4.0900000000000158E-2</v>
      </c>
      <c r="D1135" s="2">
        <f t="shared" si="154"/>
        <v>4.0900000000000158E-2</v>
      </c>
      <c r="E1135" s="2">
        <f t="shared" si="155"/>
        <v>0</v>
      </c>
      <c r="F1135" s="2">
        <f t="shared" si="160"/>
        <v>3.4386662361735806E-2</v>
      </c>
      <c r="G1135" s="2">
        <f t="shared" si="160"/>
        <v>3.0320694284807968E-2</v>
      </c>
      <c r="H1135" s="2">
        <f t="shared" si="157"/>
        <v>1.1340987788318908</v>
      </c>
      <c r="I1135" s="2">
        <f t="shared" si="158"/>
        <v>53.141812838328185</v>
      </c>
    </row>
    <row r="1136" spans="1:9" ht="13.5" x14ac:dyDescent="0.25">
      <c r="A1136" s="3">
        <f>TITRES_STAT!B1139</f>
        <v>43965</v>
      </c>
      <c r="B1136" s="5">
        <f>TITRES_STAT!D1139</f>
        <v>3.6570999999999998</v>
      </c>
      <c r="C1136" s="2">
        <f t="shared" si="153"/>
        <v>-0.10640000000000027</v>
      </c>
      <c r="D1136" s="2">
        <f t="shared" si="154"/>
        <v>0</v>
      </c>
      <c r="E1136" s="2">
        <f t="shared" si="155"/>
        <v>0.10640000000000027</v>
      </c>
      <c r="F1136" s="2">
        <f t="shared" si="160"/>
        <v>3.1930472193040391E-2</v>
      </c>
      <c r="G1136" s="2">
        <f t="shared" si="160"/>
        <v>3.5754930407321701E-2</v>
      </c>
      <c r="H1136" s="2">
        <f t="shared" si="157"/>
        <v>0.89303689950692344</v>
      </c>
      <c r="I1136" s="2">
        <f t="shared" si="158"/>
        <v>47.174827904280761</v>
      </c>
    </row>
    <row r="1137" spans="1:9" ht="13.5" x14ac:dyDescent="0.25">
      <c r="A1137" s="3">
        <f>TITRES_STAT!B1140</f>
        <v>43966</v>
      </c>
      <c r="B1137" s="5">
        <f>TITRES_STAT!D1140</f>
        <v>3.5589</v>
      </c>
      <c r="C1137" s="2">
        <f t="shared" si="153"/>
        <v>-9.8199999999999843E-2</v>
      </c>
      <c r="D1137" s="2">
        <f t="shared" si="154"/>
        <v>0</v>
      </c>
      <c r="E1137" s="2">
        <f t="shared" si="155"/>
        <v>9.8199999999999843E-2</v>
      </c>
      <c r="F1137" s="2">
        <f t="shared" si="160"/>
        <v>2.9649724179251793E-2</v>
      </c>
      <c r="G1137" s="2">
        <f t="shared" si="160"/>
        <v>4.0215292521084425E-2</v>
      </c>
      <c r="H1137" s="2">
        <f t="shared" si="157"/>
        <v>0.73727486039562629</v>
      </c>
      <c r="I1137" s="2">
        <f t="shared" si="158"/>
        <v>42.438584544286108</v>
      </c>
    </row>
    <row r="1138" spans="1:9" ht="13.5" x14ac:dyDescent="0.25">
      <c r="A1138" s="3">
        <f>TITRES_STAT!B1141</f>
        <v>43969</v>
      </c>
      <c r="B1138" s="5">
        <f>TITRES_STAT!D1141</f>
        <v>3.5589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2.7531886737876664E-2</v>
      </c>
      <c r="G1138" s="2">
        <f t="shared" si="160"/>
        <v>3.7342771626721248E-2</v>
      </c>
      <c r="H1138" s="2">
        <f t="shared" si="157"/>
        <v>0.73727486039562629</v>
      </c>
      <c r="I1138" s="2">
        <f t="shared" si="158"/>
        <v>42.438584544286108</v>
      </c>
    </row>
    <row r="1139" spans="1:9" ht="13.5" x14ac:dyDescent="0.25">
      <c r="A1139" s="3">
        <f>TITRES_STAT!B1142</f>
        <v>43970</v>
      </c>
      <c r="B1139" s="5">
        <f>TITRES_STAT!D1142</f>
        <v>3.4525999999999999</v>
      </c>
      <c r="C1139" s="2">
        <f t="shared" si="153"/>
        <v>-0.10630000000000006</v>
      </c>
      <c r="D1139" s="2">
        <f t="shared" si="154"/>
        <v>0</v>
      </c>
      <c r="E1139" s="2">
        <f t="shared" si="155"/>
        <v>0.10630000000000006</v>
      </c>
      <c r="F1139" s="2">
        <f t="shared" si="160"/>
        <v>2.5565323399456902E-2</v>
      </c>
      <c r="G1139" s="2">
        <f t="shared" si="160"/>
        <v>4.2268287939098308E-2</v>
      </c>
      <c r="H1139" s="2">
        <f t="shared" si="157"/>
        <v>0.6048346087802835</v>
      </c>
      <c r="I1139" s="2">
        <f t="shared" si="158"/>
        <v>37.688282983875432</v>
      </c>
    </row>
    <row r="1140" spans="1:9" ht="13.5" x14ac:dyDescent="0.25">
      <c r="A1140" s="3">
        <f>TITRES_STAT!B1143</f>
        <v>43971</v>
      </c>
      <c r="B1140" s="5">
        <f>TITRES_STAT!D1143</f>
        <v>3.4035000000000002</v>
      </c>
      <c r="C1140" s="2">
        <f t="shared" si="153"/>
        <v>-4.9099999999999699E-2</v>
      </c>
      <c r="D1140" s="2">
        <f t="shared" si="154"/>
        <v>0</v>
      </c>
      <c r="E1140" s="2">
        <f t="shared" si="155"/>
        <v>4.9099999999999699E-2</v>
      </c>
      <c r="F1140" s="2">
        <f t="shared" si="160"/>
        <v>2.3739228870924268E-2</v>
      </c>
      <c r="G1140" s="2">
        <f t="shared" si="160"/>
        <v>4.2756267372019832E-2</v>
      </c>
      <c r="H1140" s="2">
        <f t="shared" si="157"/>
        <v>0.55522220086170282</v>
      </c>
      <c r="I1140" s="2">
        <f t="shared" si="158"/>
        <v>35.700506368419298</v>
      </c>
    </row>
    <row r="1141" spans="1:9" ht="13.5" x14ac:dyDescent="0.25">
      <c r="A1141" s="3">
        <f>TITRES_STAT!B1144</f>
        <v>43972</v>
      </c>
      <c r="B1141" s="5">
        <f>TITRES_STAT!D1144</f>
        <v>3.4771000000000001</v>
      </c>
      <c r="C1141" s="2">
        <f t="shared" si="153"/>
        <v>7.3599999999999888E-2</v>
      </c>
      <c r="D1141" s="2">
        <f t="shared" si="154"/>
        <v>7.3599999999999888E-2</v>
      </c>
      <c r="E1141" s="2">
        <f t="shared" si="155"/>
        <v>0</v>
      </c>
      <c r="F1141" s="2">
        <f t="shared" si="160"/>
        <v>2.7300712523001099E-2</v>
      </c>
      <c r="G1141" s="2">
        <f t="shared" si="160"/>
        <v>3.9702248274018415E-2</v>
      </c>
      <c r="H1141" s="2">
        <f t="shared" si="157"/>
        <v>0.68763643647019812</v>
      </c>
      <c r="I1141" s="2">
        <f t="shared" si="158"/>
        <v>40.745531538086169</v>
      </c>
    </row>
    <row r="1142" spans="1:9" ht="13.5" x14ac:dyDescent="0.25">
      <c r="A1142" s="3">
        <f>TITRES_STAT!B1145</f>
        <v>43973</v>
      </c>
      <c r="B1142" s="5">
        <f>TITRES_STAT!D1145</f>
        <v>3.5752999999999999</v>
      </c>
      <c r="C1142" s="2">
        <f t="shared" si="153"/>
        <v>9.8199999999999843E-2</v>
      </c>
      <c r="D1142" s="2">
        <f t="shared" si="154"/>
        <v>9.8199999999999843E-2</v>
      </c>
      <c r="E1142" s="2">
        <f t="shared" si="155"/>
        <v>0</v>
      </c>
      <c r="F1142" s="2">
        <f t="shared" si="160"/>
        <v>3.2364947342786728E-2</v>
      </c>
      <c r="G1142" s="2">
        <f t="shared" si="160"/>
        <v>3.686637339730281E-2</v>
      </c>
      <c r="H1142" s="2">
        <f t="shared" si="157"/>
        <v>0.87789886447454546</v>
      </c>
      <c r="I1142" s="2">
        <f t="shared" si="158"/>
        <v>46.748995970035381</v>
      </c>
    </row>
    <row r="1143" spans="1:9" ht="13.5" x14ac:dyDescent="0.25">
      <c r="A1143" s="3">
        <f>TITRES_STAT!B1146</f>
        <v>43977</v>
      </c>
      <c r="B1143" s="5">
        <f>TITRES_STAT!D1146</f>
        <v>3.4689000000000001</v>
      </c>
      <c r="C1143" s="2">
        <f t="shared" si="153"/>
        <v>-0.10639999999999983</v>
      </c>
      <c r="D1143" s="2">
        <f t="shared" si="154"/>
        <v>0</v>
      </c>
      <c r="E1143" s="2">
        <f t="shared" si="155"/>
        <v>0.10639999999999983</v>
      </c>
      <c r="F1143" s="2">
        <f t="shared" si="160"/>
        <v>3.0053165389730536E-2</v>
      </c>
      <c r="G1143" s="2">
        <f t="shared" si="160"/>
        <v>4.1833061011781171E-2</v>
      </c>
      <c r="H1143" s="2">
        <f t="shared" si="157"/>
        <v>0.71840703651274429</v>
      </c>
      <c r="I1143" s="2">
        <f t="shared" si="158"/>
        <v>41.806569761879373</v>
      </c>
    </row>
    <row r="1144" spans="1:9" ht="13.5" x14ac:dyDescent="0.25">
      <c r="A1144" s="3">
        <f>TITRES_STAT!B1147</f>
        <v>43978</v>
      </c>
      <c r="B1144" s="5">
        <f>TITRES_STAT!D1147</f>
        <v>3.3708</v>
      </c>
      <c r="C1144" s="2">
        <f t="shared" si="153"/>
        <v>-9.8100000000000076E-2</v>
      </c>
      <c r="D1144" s="2">
        <f t="shared" si="154"/>
        <v>0</v>
      </c>
      <c r="E1144" s="2">
        <f t="shared" si="155"/>
        <v>9.8100000000000076E-2</v>
      </c>
      <c r="F1144" s="2">
        <f t="shared" si="160"/>
        <v>2.7906510719035497E-2</v>
      </c>
      <c r="G1144" s="2">
        <f t="shared" si="160"/>
        <v>4.5852128082368236E-2</v>
      </c>
      <c r="H1144" s="2">
        <f t="shared" si="157"/>
        <v>0.60861974975086353</v>
      </c>
      <c r="I1144" s="2">
        <f t="shared" si="158"/>
        <v>37.834904727803085</v>
      </c>
    </row>
    <row r="1145" spans="1:9" ht="13.5" x14ac:dyDescent="0.25">
      <c r="A1145" s="3">
        <f>TITRES_STAT!B1148</f>
        <v>43979</v>
      </c>
      <c r="B1145" s="5">
        <f>TITRES_STAT!D1148</f>
        <v>3.3544</v>
      </c>
      <c r="C1145" s="2">
        <f t="shared" si="153"/>
        <v>-1.639999999999997E-2</v>
      </c>
      <c r="D1145" s="2">
        <f t="shared" si="154"/>
        <v>0</v>
      </c>
      <c r="E1145" s="2">
        <f t="shared" si="155"/>
        <v>1.639999999999997E-2</v>
      </c>
      <c r="F1145" s="2">
        <f t="shared" si="160"/>
        <v>2.5913188524818675E-2</v>
      </c>
      <c r="G1145" s="2">
        <f t="shared" si="160"/>
        <v>4.374840464791336E-2</v>
      </c>
      <c r="H1145" s="2">
        <f t="shared" si="157"/>
        <v>0.59232305116878448</v>
      </c>
      <c r="I1145" s="2">
        <f t="shared" si="158"/>
        <v>37.198673393191925</v>
      </c>
    </row>
    <row r="1146" spans="1:9" ht="13.5" x14ac:dyDescent="0.25">
      <c r="A1146" s="3">
        <f>TITRES_STAT!B1149</f>
        <v>43980</v>
      </c>
      <c r="B1146" s="5">
        <f>TITRES_STAT!D1149</f>
        <v>3.3953000000000002</v>
      </c>
      <c r="C1146" s="2">
        <f t="shared" si="153"/>
        <v>4.0900000000000158E-2</v>
      </c>
      <c r="D1146" s="2">
        <f t="shared" si="154"/>
        <v>4.0900000000000158E-2</v>
      </c>
      <c r="E1146" s="2">
        <f t="shared" si="155"/>
        <v>0</v>
      </c>
      <c r="F1146" s="2">
        <f t="shared" si="160"/>
        <v>2.6983675058760207E-2</v>
      </c>
      <c r="G1146" s="2">
        <f t="shared" si="160"/>
        <v>4.062351860163383E-2</v>
      </c>
      <c r="H1146" s="2">
        <f t="shared" si="157"/>
        <v>0.6642377614644871</v>
      </c>
      <c r="I1146" s="2">
        <f t="shared" si="158"/>
        <v>39.912431795801496</v>
      </c>
    </row>
    <row r="1147" spans="1:9" ht="13.5" x14ac:dyDescent="0.25">
      <c r="A1147" s="3">
        <f>TITRES_STAT!B1150</f>
        <v>43983</v>
      </c>
      <c r="B1147" s="5">
        <f>TITRES_STAT!D1150</f>
        <v>3.4117000000000002</v>
      </c>
      <c r="C1147" s="2">
        <f t="shared" si="153"/>
        <v>1.639999999999997E-2</v>
      </c>
      <c r="D1147" s="2">
        <f t="shared" si="154"/>
        <v>1.639999999999997E-2</v>
      </c>
      <c r="E1147" s="2">
        <f t="shared" si="155"/>
        <v>0</v>
      </c>
      <c r="F1147" s="2">
        <f t="shared" si="160"/>
        <v>2.6227698268848763E-2</v>
      </c>
      <c r="G1147" s="2">
        <f t="shared" si="160"/>
        <v>3.772183870151713E-2</v>
      </c>
      <c r="H1147" s="2">
        <f t="shared" si="157"/>
        <v>0.69529214830649055</v>
      </c>
      <c r="I1147" s="2">
        <f t="shared" si="158"/>
        <v>41.013116765806501</v>
      </c>
    </row>
    <row r="1148" spans="1:9" ht="13.5" x14ac:dyDescent="0.25">
      <c r="A1148" s="3">
        <f>TITRES_STAT!B1151</f>
        <v>43984</v>
      </c>
      <c r="B1148" s="5">
        <f>TITRES_STAT!D1151</f>
        <v>3.3708</v>
      </c>
      <c r="C1148" s="2">
        <f t="shared" si="153"/>
        <v>-4.0900000000000158E-2</v>
      </c>
      <c r="D1148" s="2">
        <f t="shared" si="154"/>
        <v>0</v>
      </c>
      <c r="E1148" s="2">
        <f t="shared" si="155"/>
        <v>4.0900000000000158E-2</v>
      </c>
      <c r="F1148" s="2">
        <f t="shared" si="160"/>
        <v>2.435429124964528E-2</v>
      </c>
      <c r="G1148" s="2">
        <f t="shared" si="160"/>
        <v>3.7948850222837345E-2</v>
      </c>
      <c r="H1148" s="2">
        <f t="shared" si="157"/>
        <v>0.64176624869095622</v>
      </c>
      <c r="I1148" s="2">
        <f t="shared" si="158"/>
        <v>39.089989162748431</v>
      </c>
    </row>
    <row r="1149" spans="1:9" ht="13.5" x14ac:dyDescent="0.25">
      <c r="A1149" s="3">
        <f>TITRES_STAT!B1152</f>
        <v>43985</v>
      </c>
      <c r="B1149" s="5">
        <f>TITRES_STAT!D1152</f>
        <v>3.3871000000000002</v>
      </c>
      <c r="C1149" s="2">
        <f t="shared" si="153"/>
        <v>1.6300000000000203E-2</v>
      </c>
      <c r="D1149" s="2">
        <f t="shared" si="154"/>
        <v>1.6300000000000203E-2</v>
      </c>
      <c r="E1149" s="2">
        <f t="shared" si="155"/>
        <v>0</v>
      </c>
      <c r="F1149" s="2">
        <f t="shared" ref="F1149:G1164" si="161">((F1148*13)+D1149)/14</f>
        <v>2.3778984731813491E-2</v>
      </c>
      <c r="G1149" s="2">
        <f t="shared" si="161"/>
        <v>3.5238218064063249E-2</v>
      </c>
      <c r="H1149" s="2">
        <f t="shared" si="157"/>
        <v>0.67480667406573125</v>
      </c>
      <c r="I1149" s="2">
        <f t="shared" si="158"/>
        <v>40.291616012466825</v>
      </c>
    </row>
    <row r="1150" spans="1:9" ht="13.5" x14ac:dyDescent="0.25">
      <c r="A1150" s="3">
        <f>TITRES_STAT!B1153</f>
        <v>43986</v>
      </c>
      <c r="B1150" s="5">
        <f>TITRES_STAT!D1153</f>
        <v>3.4853000000000001</v>
      </c>
      <c r="C1150" s="2">
        <f t="shared" si="153"/>
        <v>9.8199999999999843E-2</v>
      </c>
      <c r="D1150" s="2">
        <f t="shared" si="154"/>
        <v>9.8199999999999843E-2</v>
      </c>
      <c r="E1150" s="2">
        <f t="shared" si="155"/>
        <v>0</v>
      </c>
      <c r="F1150" s="2">
        <f t="shared" si="161"/>
        <v>2.9094771536683946E-2</v>
      </c>
      <c r="G1150" s="2">
        <f t="shared" si="161"/>
        <v>3.272120248805873E-2</v>
      </c>
      <c r="H1150" s="2">
        <f t="shared" si="157"/>
        <v>0.88917183124005872</v>
      </c>
      <c r="I1150" s="2">
        <f t="shared" si="158"/>
        <v>47.066752559845412</v>
      </c>
    </row>
    <row r="1151" spans="1:9" ht="13.5" x14ac:dyDescent="0.25">
      <c r="A1151" s="3">
        <f>TITRES_STAT!B1154</f>
        <v>43987</v>
      </c>
      <c r="B1151" s="5">
        <f>TITRES_STAT!D1154</f>
        <v>3.5834999999999999</v>
      </c>
      <c r="C1151" s="2">
        <f t="shared" si="153"/>
        <v>9.8199999999999843E-2</v>
      </c>
      <c r="D1151" s="2">
        <f t="shared" si="154"/>
        <v>9.8199999999999843E-2</v>
      </c>
      <c r="E1151" s="2">
        <f t="shared" si="155"/>
        <v>0</v>
      </c>
      <c r="F1151" s="2">
        <f t="shared" si="161"/>
        <v>3.4030859284063651E-2</v>
      </c>
      <c r="G1151" s="2">
        <f t="shared" si="161"/>
        <v>3.038397373891168E-2</v>
      </c>
      <c r="H1151" s="2">
        <f t="shared" si="157"/>
        <v>1.1200266158893342</v>
      </c>
      <c r="I1151" s="2">
        <f t="shared" si="158"/>
        <v>52.830780872979375</v>
      </c>
    </row>
    <row r="1152" spans="1:9" ht="13.5" x14ac:dyDescent="0.25">
      <c r="A1152" s="3">
        <f>TITRES_STAT!B1155</f>
        <v>43990</v>
      </c>
      <c r="B1152" s="5">
        <f>TITRES_STAT!D1155</f>
        <v>3.6244000000000001</v>
      </c>
      <c r="C1152" s="2">
        <f t="shared" si="153"/>
        <v>4.0900000000000158E-2</v>
      </c>
      <c r="D1152" s="2">
        <f t="shared" si="154"/>
        <v>4.0900000000000158E-2</v>
      </c>
      <c r="E1152" s="2">
        <f t="shared" si="155"/>
        <v>0</v>
      </c>
      <c r="F1152" s="2">
        <f t="shared" si="161"/>
        <v>3.4521512192344832E-2</v>
      </c>
      <c r="G1152" s="2">
        <f t="shared" si="161"/>
        <v>2.8213689900417987E-2</v>
      </c>
      <c r="H1152" s="2">
        <f t="shared" si="157"/>
        <v>1.2235731063250042</v>
      </c>
      <c r="I1152" s="2">
        <f t="shared" si="158"/>
        <v>55.027338783893484</v>
      </c>
    </row>
    <row r="1153" spans="1:9" ht="13.5" x14ac:dyDescent="0.25">
      <c r="A1153" s="3">
        <f>TITRES_STAT!B1156</f>
        <v>43991</v>
      </c>
      <c r="B1153" s="5">
        <f>TITRES_STAT!D1156</f>
        <v>3.6735000000000002</v>
      </c>
      <c r="C1153" s="2">
        <f t="shared" si="153"/>
        <v>4.9100000000000144E-2</v>
      </c>
      <c r="D1153" s="2">
        <f t="shared" si="154"/>
        <v>4.9100000000000144E-2</v>
      </c>
      <c r="E1153" s="2">
        <f t="shared" si="155"/>
        <v>0</v>
      </c>
      <c r="F1153" s="2">
        <f t="shared" si="161"/>
        <v>3.5562832750034495E-2</v>
      </c>
      <c r="G1153" s="2">
        <f t="shared" si="161"/>
        <v>2.6198426336102417E-2</v>
      </c>
      <c r="H1153" s="2">
        <f t="shared" si="157"/>
        <v>1.3574415613287265</v>
      </c>
      <c r="I1153" s="2">
        <f t="shared" si="158"/>
        <v>57.58113302132633</v>
      </c>
    </row>
    <row r="1154" spans="1:9" ht="13.5" x14ac:dyDescent="0.25">
      <c r="A1154" s="3">
        <f>TITRES_STAT!B1157</f>
        <v>43992</v>
      </c>
      <c r="B1154" s="5">
        <f>TITRES_STAT!D1157</f>
        <v>3.6488999999999998</v>
      </c>
      <c r="C1154" s="2">
        <f t="shared" si="153"/>
        <v>-2.4600000000000399E-2</v>
      </c>
      <c r="D1154" s="2">
        <f t="shared" si="154"/>
        <v>0</v>
      </c>
      <c r="E1154" s="2">
        <f t="shared" si="155"/>
        <v>2.4600000000000399E-2</v>
      </c>
      <c r="F1154" s="2">
        <f t="shared" si="161"/>
        <v>3.3022630410746316E-2</v>
      </c>
      <c r="G1154" s="2">
        <f t="shared" si="161"/>
        <v>2.6084253026380844E-2</v>
      </c>
      <c r="H1154" s="2">
        <f t="shared" si="157"/>
        <v>1.2659986995735781</v>
      </c>
      <c r="I1154" s="2">
        <f t="shared" si="158"/>
        <v>55.869348019123635</v>
      </c>
    </row>
    <row r="1155" spans="1:9" ht="13.5" x14ac:dyDescent="0.25">
      <c r="A1155" s="3">
        <f>TITRES_STAT!B1158</f>
        <v>43993</v>
      </c>
      <c r="B1155" s="5">
        <f>TITRES_STAT!D1158</f>
        <v>3.5998000000000001</v>
      </c>
      <c r="C1155" s="2">
        <f t="shared" ref="C1155:C1218" si="162">B1155-B1154</f>
        <v>-4.9099999999999699E-2</v>
      </c>
      <c r="D1155" s="2">
        <f t="shared" ref="D1155:D1218" si="163">IF(C1155&gt;0,C1155,0)</f>
        <v>0</v>
      </c>
      <c r="E1155" s="2">
        <f t="shared" ref="E1155:E1218" si="164">IF(C1155&lt;0,-C1155,0)</f>
        <v>4.9099999999999699E-2</v>
      </c>
      <c r="F1155" s="2">
        <f t="shared" si="161"/>
        <v>3.0663871095693008E-2</v>
      </c>
      <c r="G1155" s="2">
        <f t="shared" si="161"/>
        <v>2.7728234953067903E-2</v>
      </c>
      <c r="H1155" s="2">
        <f t="shared" si="157"/>
        <v>1.1058717277747352</v>
      </c>
      <c r="I1155" s="2">
        <f t="shared" si="158"/>
        <v>52.51372688987589</v>
      </c>
    </row>
    <row r="1156" spans="1:9" ht="13.5" x14ac:dyDescent="0.25">
      <c r="A1156" s="3">
        <f>TITRES_STAT!B1159</f>
        <v>43994</v>
      </c>
      <c r="B1156" s="5">
        <f>TITRES_STAT!D1159</f>
        <v>3.5752999999999999</v>
      </c>
      <c r="C1156" s="2">
        <f t="shared" si="162"/>
        <v>-2.4500000000000188E-2</v>
      </c>
      <c r="D1156" s="2">
        <f t="shared" si="163"/>
        <v>0</v>
      </c>
      <c r="E1156" s="2">
        <f t="shared" si="164"/>
        <v>2.4500000000000188E-2</v>
      </c>
      <c r="F1156" s="2">
        <f t="shared" si="161"/>
        <v>2.8473594588857794E-2</v>
      </c>
      <c r="G1156" s="2">
        <f t="shared" si="161"/>
        <v>2.7497646742134497E-2</v>
      </c>
      <c r="H1156" s="2">
        <f t="shared" si="157"/>
        <v>1.0354920497697666</v>
      </c>
      <c r="I1156" s="2">
        <f t="shared" si="158"/>
        <v>50.871829732122535</v>
      </c>
    </row>
    <row r="1157" spans="1:9" ht="13.5" x14ac:dyDescent="0.25">
      <c r="A1157" s="3">
        <f>TITRES_STAT!B1160</f>
        <v>43997</v>
      </c>
      <c r="B1157" s="5">
        <f>TITRES_STAT!D1160</f>
        <v>3.5752999999999999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2.6439766403939382E-2</v>
      </c>
      <c r="G1157" s="2">
        <f t="shared" si="161"/>
        <v>2.5533529117696321E-2</v>
      </c>
      <c r="H1157" s="2">
        <f t="shared" si="157"/>
        <v>1.0354920497697666</v>
      </c>
      <c r="I1157" s="2">
        <f t="shared" si="158"/>
        <v>50.871829732122535</v>
      </c>
    </row>
    <row r="1158" spans="1:9" ht="13.5" x14ac:dyDescent="0.25">
      <c r="A1158" s="3">
        <f>TITRES_STAT!B1161</f>
        <v>43998</v>
      </c>
      <c r="B1158" s="5">
        <f>TITRES_STAT!D1161</f>
        <v>3.4771000000000001</v>
      </c>
      <c r="C1158" s="2">
        <f t="shared" si="162"/>
        <v>-9.8199999999999843E-2</v>
      </c>
      <c r="D1158" s="2">
        <f t="shared" si="163"/>
        <v>0</v>
      </c>
      <c r="E1158" s="2">
        <f t="shared" si="164"/>
        <v>9.8199999999999843E-2</v>
      </c>
      <c r="F1158" s="2">
        <f t="shared" si="161"/>
        <v>2.4551211660800855E-2</v>
      </c>
      <c r="G1158" s="2">
        <f t="shared" si="161"/>
        <v>3.0723991323575145E-2</v>
      </c>
      <c r="H1158" s="2">
        <f t="shared" si="157"/>
        <v>0.79908926552658577</v>
      </c>
      <c r="I1158" s="2">
        <f t="shared" si="158"/>
        <v>44.416321126383671</v>
      </c>
    </row>
    <row r="1159" spans="1:9" ht="13.5" x14ac:dyDescent="0.25">
      <c r="A1159" s="3">
        <f>TITRES_STAT!B1162</f>
        <v>43999</v>
      </c>
      <c r="B1159" s="5">
        <f>TITRES_STAT!D1162</f>
        <v>3.4361999999999999</v>
      </c>
      <c r="C1159" s="2">
        <f t="shared" si="162"/>
        <v>-4.0900000000000158E-2</v>
      </c>
      <c r="D1159" s="2">
        <f t="shared" si="163"/>
        <v>0</v>
      </c>
      <c r="E1159" s="2">
        <f t="shared" si="164"/>
        <v>4.0900000000000158E-2</v>
      </c>
      <c r="F1159" s="2">
        <f t="shared" si="161"/>
        <v>2.2797553685029365E-2</v>
      </c>
      <c r="G1159" s="2">
        <f t="shared" si="161"/>
        <v>3.1450849086176937E-2</v>
      </c>
      <c r="H1159" s="2">
        <f t="shared" si="157"/>
        <v>0.7248629002849144</v>
      </c>
      <c r="I1159" s="2">
        <f t="shared" si="158"/>
        <v>42.024377715190056</v>
      </c>
    </row>
    <row r="1160" spans="1:9" ht="13.5" x14ac:dyDescent="0.25">
      <c r="A1160" s="3">
        <f>TITRES_STAT!B1163</f>
        <v>44000</v>
      </c>
      <c r="B1160" s="5">
        <f>TITRES_STAT!D1163</f>
        <v>3.3953000000000002</v>
      </c>
      <c r="C1160" s="2">
        <f t="shared" si="162"/>
        <v>-4.0899999999999714E-2</v>
      </c>
      <c r="D1160" s="2">
        <f t="shared" si="163"/>
        <v>0</v>
      </c>
      <c r="E1160" s="2">
        <f t="shared" si="164"/>
        <v>4.0899999999999714E-2</v>
      </c>
      <c r="F1160" s="2">
        <f t="shared" si="161"/>
        <v>2.116915699324155E-2</v>
      </c>
      <c r="G1160" s="2">
        <f t="shared" si="161"/>
        <v>3.2125788437164279E-2</v>
      </c>
      <c r="H1160" s="2">
        <f t="shared" si="157"/>
        <v>0.6589459130208396</v>
      </c>
      <c r="I1160" s="2">
        <f t="shared" si="158"/>
        <v>39.720759299556612</v>
      </c>
    </row>
    <row r="1161" spans="1:9" ht="13.5" x14ac:dyDescent="0.25">
      <c r="A1161" s="3">
        <f>TITRES_STAT!B1164</f>
        <v>44001</v>
      </c>
      <c r="B1161" s="5">
        <f>TITRES_STAT!D1164</f>
        <v>3.3953000000000002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1.9657074350867155E-2</v>
      </c>
      <c r="G1161" s="2">
        <f t="shared" si="161"/>
        <v>2.9831089263081118E-2</v>
      </c>
      <c r="H1161" s="2">
        <f t="shared" si="157"/>
        <v>0.65894591302083971</v>
      </c>
      <c r="I1161" s="2">
        <f t="shared" si="158"/>
        <v>39.720759299556626</v>
      </c>
    </row>
    <row r="1162" spans="1:9" ht="13.5" x14ac:dyDescent="0.25">
      <c r="A1162" s="3">
        <f>TITRES_STAT!B1165</f>
        <v>44004</v>
      </c>
      <c r="B1162" s="5">
        <f>TITRES_STAT!D1165</f>
        <v>3.5998000000000001</v>
      </c>
      <c r="C1162" s="2">
        <f t="shared" si="162"/>
        <v>0.2044999999999999</v>
      </c>
      <c r="D1162" s="2">
        <f t="shared" si="163"/>
        <v>0.2044999999999999</v>
      </c>
      <c r="E1162" s="2">
        <f t="shared" si="164"/>
        <v>0</v>
      </c>
      <c r="F1162" s="2">
        <f t="shared" si="161"/>
        <v>3.2860140468662355E-2</v>
      </c>
      <c r="G1162" s="2">
        <f t="shared" si="161"/>
        <v>2.7700297172861037E-2</v>
      </c>
      <c r="H1162" s="2">
        <f t="shared" si="157"/>
        <v>1.1862739328607854</v>
      </c>
      <c r="I1162" s="2">
        <f t="shared" si="158"/>
        <v>54.260077615640832</v>
      </c>
    </row>
    <row r="1163" spans="1:9" ht="13.5" x14ac:dyDescent="0.25">
      <c r="A1163" s="3">
        <f>TITRES_STAT!B1166</f>
        <v>44005</v>
      </c>
      <c r="B1163" s="5">
        <f>TITRES_STAT!D1166</f>
        <v>3.8126000000000002</v>
      </c>
      <c r="C1163" s="2">
        <f t="shared" si="162"/>
        <v>0.2128000000000001</v>
      </c>
      <c r="D1163" s="2">
        <f t="shared" si="163"/>
        <v>0.2128000000000001</v>
      </c>
      <c r="E1163" s="2">
        <f t="shared" si="164"/>
        <v>0</v>
      </c>
      <c r="F1163" s="2">
        <f t="shared" si="161"/>
        <v>4.5712987578043617E-2</v>
      </c>
      <c r="G1163" s="2">
        <f t="shared" si="161"/>
        <v>2.5721704517656676E-2</v>
      </c>
      <c r="H1163" s="2">
        <f t="shared" si="157"/>
        <v>1.7772145522729226</v>
      </c>
      <c r="I1163" s="2">
        <f t="shared" si="158"/>
        <v>63.992699117121433</v>
      </c>
    </row>
    <row r="1164" spans="1:9" ht="13.5" x14ac:dyDescent="0.25">
      <c r="A1164" s="3">
        <f>TITRES_STAT!B1167</f>
        <v>44006</v>
      </c>
      <c r="B1164" s="5">
        <f>TITRES_STAT!D1167</f>
        <v>3.7635000000000001</v>
      </c>
      <c r="C1164" s="2">
        <f t="shared" si="162"/>
        <v>-4.9100000000000144E-2</v>
      </c>
      <c r="D1164" s="2">
        <f t="shared" si="163"/>
        <v>0</v>
      </c>
      <c r="E1164" s="2">
        <f t="shared" si="164"/>
        <v>4.9100000000000144E-2</v>
      </c>
      <c r="F1164" s="2">
        <f t="shared" si="161"/>
        <v>4.244777417961193E-2</v>
      </c>
      <c r="G1164" s="2">
        <f t="shared" si="161"/>
        <v>2.7391582766395497E-2</v>
      </c>
      <c r="H1164" s="2">
        <f t="shared" si="157"/>
        <v>1.5496648931031343</v>
      </c>
      <c r="I1164" s="2">
        <f t="shared" si="158"/>
        <v>60.77915953955327</v>
      </c>
    </row>
    <row r="1165" spans="1:9" ht="13.5" x14ac:dyDescent="0.25">
      <c r="A1165" s="3">
        <f>TITRES_STAT!B1168</f>
        <v>44007</v>
      </c>
      <c r="B1165" s="5">
        <f>TITRES_STAT!D1168</f>
        <v>3.7471000000000001</v>
      </c>
      <c r="C1165" s="2">
        <f t="shared" si="162"/>
        <v>-1.639999999999997E-2</v>
      </c>
      <c r="D1165" s="2">
        <f t="shared" si="163"/>
        <v>0</v>
      </c>
      <c r="E1165" s="2">
        <f t="shared" si="164"/>
        <v>1.639999999999997E-2</v>
      </c>
      <c r="F1165" s="2">
        <f t="shared" ref="F1165:G1180" si="165">((F1164*13)+D1165)/14</f>
        <v>3.9415790309639646E-2</v>
      </c>
      <c r="G1165" s="2">
        <f t="shared" si="165"/>
        <v>2.6606469711652959E-2</v>
      </c>
      <c r="H1165" s="2">
        <f t="shared" si="157"/>
        <v>1.4814363099203849</v>
      </c>
      <c r="I1165" s="2">
        <f t="shared" si="158"/>
        <v>59.700758951492723</v>
      </c>
    </row>
    <row r="1166" spans="1:9" ht="13.5" x14ac:dyDescent="0.25">
      <c r="A1166" s="3">
        <f>TITRES_STAT!B1169</f>
        <v>44008</v>
      </c>
      <c r="B1166" s="5">
        <f>TITRES_STAT!D1169</f>
        <v>3.6162000000000001</v>
      </c>
      <c r="C1166" s="2">
        <f t="shared" si="162"/>
        <v>-0.13090000000000002</v>
      </c>
      <c r="D1166" s="2">
        <f t="shared" si="163"/>
        <v>0</v>
      </c>
      <c r="E1166" s="2">
        <f t="shared" si="164"/>
        <v>0.13090000000000002</v>
      </c>
      <c r="F1166" s="2">
        <f t="shared" si="165"/>
        <v>3.6600376716093959E-2</v>
      </c>
      <c r="G1166" s="2">
        <f t="shared" si="165"/>
        <v>3.4056007589392034E-2</v>
      </c>
      <c r="H1166" s="2">
        <f t="shared" si="157"/>
        <v>1.0747113154712373</v>
      </c>
      <c r="I1166" s="2">
        <f t="shared" si="158"/>
        <v>51.800523159875567</v>
      </c>
    </row>
    <row r="1167" spans="1:9" ht="13.5" x14ac:dyDescent="0.25">
      <c r="A1167" s="3">
        <f>TITRES_STAT!B1170</f>
        <v>44011</v>
      </c>
      <c r="B1167" s="5">
        <f>TITRES_STAT!D1170</f>
        <v>3.6488999999999998</v>
      </c>
      <c r="C1167" s="2">
        <f t="shared" si="162"/>
        <v>3.2699999999999729E-2</v>
      </c>
      <c r="D1167" s="2">
        <f t="shared" si="163"/>
        <v>3.2699999999999729E-2</v>
      </c>
      <c r="E1167" s="2">
        <f t="shared" si="164"/>
        <v>0</v>
      </c>
      <c r="F1167" s="2">
        <f t="shared" si="165"/>
        <v>3.6321778379230084E-2</v>
      </c>
      <c r="G1167" s="2">
        <f t="shared" si="165"/>
        <v>3.1623435618721177E-2</v>
      </c>
      <c r="H1167" s="2">
        <f t="shared" si="157"/>
        <v>1.14857154729031</v>
      </c>
      <c r="I1167" s="2">
        <f t="shared" si="158"/>
        <v>53.457449380209894</v>
      </c>
    </row>
    <row r="1168" spans="1:9" ht="13.5" x14ac:dyDescent="0.25">
      <c r="A1168" s="3">
        <f>TITRES_STAT!B1171</f>
        <v>44012</v>
      </c>
      <c r="B1168" s="5">
        <f>TITRES_STAT!D1171</f>
        <v>3.6406999999999998</v>
      </c>
      <c r="C1168" s="2">
        <f t="shared" si="162"/>
        <v>-8.1999999999999851E-3</v>
      </c>
      <c r="D1168" s="2">
        <f t="shared" si="163"/>
        <v>0</v>
      </c>
      <c r="E1168" s="2">
        <f t="shared" si="164"/>
        <v>8.1999999999999851E-3</v>
      </c>
      <c r="F1168" s="2">
        <f t="shared" si="165"/>
        <v>3.3727365637856506E-2</v>
      </c>
      <c r="G1168" s="2">
        <f t="shared" si="165"/>
        <v>2.9950333074526804E-2</v>
      </c>
      <c r="H1168" s="2">
        <f t="shared" si="157"/>
        <v>1.1261098684255408</v>
      </c>
      <c r="I1168" s="2">
        <f t="shared" si="158"/>
        <v>52.965742041330387</v>
      </c>
    </row>
    <row r="1169" spans="1:9" ht="13.5" x14ac:dyDescent="0.25">
      <c r="A1169" s="3">
        <f>TITRES_STAT!B1172</f>
        <v>44013</v>
      </c>
      <c r="B1169" s="5">
        <f>TITRES_STAT!D1172</f>
        <v>3.5834999999999999</v>
      </c>
      <c r="C1169" s="2">
        <f t="shared" si="162"/>
        <v>-5.7199999999999918E-2</v>
      </c>
      <c r="D1169" s="2">
        <f t="shared" si="163"/>
        <v>0</v>
      </c>
      <c r="E1169" s="2">
        <f t="shared" si="164"/>
        <v>5.7199999999999918E-2</v>
      </c>
      <c r="F1169" s="2">
        <f t="shared" si="165"/>
        <v>3.1318268092295327E-2</v>
      </c>
      <c r="G1169" s="2">
        <f t="shared" si="165"/>
        <v>3.1896737854917742E-2</v>
      </c>
      <c r="H1169" s="2">
        <f t="shared" ref="H1169:H1232" si="166">F1169/G1169</f>
        <v>0.98186429705590639</v>
      </c>
      <c r="I1169" s="2">
        <f t="shared" ref="I1169:I1232" si="167">IF(G1169=0,100,100-(100/(1+H1169)))</f>
        <v>49.542458508106876</v>
      </c>
    </row>
    <row r="1170" spans="1:9" ht="13.5" x14ac:dyDescent="0.25">
      <c r="A1170" s="3">
        <f>TITRES_STAT!B1173</f>
        <v>44014</v>
      </c>
      <c r="B1170" s="5">
        <f>TITRES_STAT!D1173</f>
        <v>3.5670999999999999</v>
      </c>
      <c r="C1170" s="2">
        <f t="shared" si="162"/>
        <v>-1.639999999999997E-2</v>
      </c>
      <c r="D1170" s="2">
        <f t="shared" si="163"/>
        <v>0</v>
      </c>
      <c r="E1170" s="2">
        <f t="shared" si="164"/>
        <v>1.639999999999997E-2</v>
      </c>
      <c r="F1170" s="2">
        <f t="shared" si="165"/>
        <v>2.9081248942845663E-2</v>
      </c>
      <c r="G1170" s="2">
        <f t="shared" si="165"/>
        <v>3.0789828008137902E-2</v>
      </c>
      <c r="H1170" s="2">
        <f t="shared" si="166"/>
        <v>0.94450832707345256</v>
      </c>
      <c r="I1170" s="2">
        <f t="shared" si="167"/>
        <v>48.573118146270318</v>
      </c>
    </row>
    <row r="1171" spans="1:9" ht="13.5" x14ac:dyDescent="0.25">
      <c r="A1171" s="3">
        <f>TITRES_STAT!B1174</f>
        <v>44015</v>
      </c>
      <c r="B1171" s="5">
        <f>TITRES_STAT!D1174</f>
        <v>3.5507</v>
      </c>
      <c r="C1171" s="2">
        <f t="shared" si="162"/>
        <v>-1.639999999999997E-2</v>
      </c>
      <c r="D1171" s="2">
        <f t="shared" si="163"/>
        <v>0</v>
      </c>
      <c r="E1171" s="2">
        <f t="shared" si="164"/>
        <v>1.639999999999997E-2</v>
      </c>
      <c r="F1171" s="2">
        <f t="shared" si="165"/>
        <v>2.7004016875499547E-2</v>
      </c>
      <c r="G1171" s="2">
        <f t="shared" si="165"/>
        <v>2.9761983150413764E-2</v>
      </c>
      <c r="H1171" s="2">
        <f t="shared" si="166"/>
        <v>0.90733257723533534</v>
      </c>
      <c r="I1171" s="2">
        <f t="shared" si="167"/>
        <v>47.570758663940367</v>
      </c>
    </row>
    <row r="1172" spans="1:9" ht="13.5" x14ac:dyDescent="0.25">
      <c r="A1172" s="3">
        <f>TITRES_STAT!B1175</f>
        <v>44018</v>
      </c>
      <c r="B1172" s="5">
        <f>TITRES_STAT!D1175</f>
        <v>3.5344000000000002</v>
      </c>
      <c r="C1172" s="2">
        <f t="shared" si="162"/>
        <v>-1.6299999999999759E-2</v>
      </c>
      <c r="D1172" s="2">
        <f t="shared" si="163"/>
        <v>0</v>
      </c>
      <c r="E1172" s="2">
        <f t="shared" si="164"/>
        <v>1.6299999999999759E-2</v>
      </c>
      <c r="F1172" s="2">
        <f t="shared" si="165"/>
        <v>2.5075158527249581E-2</v>
      </c>
      <c r="G1172" s="2">
        <f t="shared" si="165"/>
        <v>2.880041292538419E-2</v>
      </c>
      <c r="H1172" s="2">
        <f t="shared" si="166"/>
        <v>0.87065274349413113</v>
      </c>
      <c r="I1172" s="2">
        <f t="shared" si="167"/>
        <v>46.542724004876895</v>
      </c>
    </row>
    <row r="1173" spans="1:9" ht="13.5" x14ac:dyDescent="0.25">
      <c r="A1173" s="3">
        <f>TITRES_STAT!B1176</f>
        <v>44019</v>
      </c>
      <c r="B1173" s="5">
        <f>TITRES_STAT!D1176</f>
        <v>3.698</v>
      </c>
      <c r="C1173" s="2">
        <f t="shared" si="162"/>
        <v>0.16359999999999975</v>
      </c>
      <c r="D1173" s="2">
        <f t="shared" si="163"/>
        <v>0.16359999999999975</v>
      </c>
      <c r="E1173" s="2">
        <f t="shared" si="164"/>
        <v>0</v>
      </c>
      <c r="F1173" s="2">
        <f t="shared" si="165"/>
        <v>3.4969790061017449E-2</v>
      </c>
      <c r="G1173" s="2">
        <f t="shared" si="165"/>
        <v>2.6743240573571032E-2</v>
      </c>
      <c r="H1173" s="2">
        <f t="shared" si="166"/>
        <v>1.3076122904707477</v>
      </c>
      <c r="I1173" s="2">
        <f t="shared" si="167"/>
        <v>56.66516406896055</v>
      </c>
    </row>
    <row r="1174" spans="1:9" ht="13.5" x14ac:dyDescent="0.25">
      <c r="A1174" s="3">
        <f>TITRES_STAT!B1177</f>
        <v>44020</v>
      </c>
      <c r="B1174" s="5">
        <f>TITRES_STAT!D1177</f>
        <v>3.8616000000000001</v>
      </c>
      <c r="C1174" s="2">
        <f t="shared" si="162"/>
        <v>0.16360000000000019</v>
      </c>
      <c r="D1174" s="2">
        <f t="shared" si="163"/>
        <v>0.16360000000000019</v>
      </c>
      <c r="E1174" s="2">
        <f t="shared" si="164"/>
        <v>0</v>
      </c>
      <c r="F1174" s="2">
        <f t="shared" si="165"/>
        <v>4.4157662199516216E-2</v>
      </c>
      <c r="G1174" s="2">
        <f t="shared" si="165"/>
        <v>2.4833009104030246E-2</v>
      </c>
      <c r="H1174" s="2">
        <f t="shared" si="166"/>
        <v>1.7781841102917204</v>
      </c>
      <c r="I1174" s="2">
        <f t="shared" si="167"/>
        <v>64.005265299174283</v>
      </c>
    </row>
    <row r="1175" spans="1:9" ht="13.5" x14ac:dyDescent="0.25">
      <c r="A1175" s="3">
        <f>TITRES_STAT!B1178</f>
        <v>44021</v>
      </c>
      <c r="B1175" s="5">
        <f>TITRES_STAT!D1178</f>
        <v>4.0335000000000001</v>
      </c>
      <c r="C1175" s="2">
        <f t="shared" si="162"/>
        <v>0.17189999999999994</v>
      </c>
      <c r="D1175" s="2">
        <f t="shared" si="163"/>
        <v>0.17189999999999994</v>
      </c>
      <c r="E1175" s="2">
        <f t="shared" si="164"/>
        <v>0</v>
      </c>
      <c r="F1175" s="2">
        <f t="shared" si="165"/>
        <v>5.3282114899550766E-2</v>
      </c>
      <c r="G1175" s="2">
        <f t="shared" si="165"/>
        <v>2.3059222739456656E-2</v>
      </c>
      <c r="H1175" s="2">
        <f t="shared" si="166"/>
        <v>2.310663958693616</v>
      </c>
      <c r="I1175" s="2">
        <f t="shared" si="167"/>
        <v>69.794578595811373</v>
      </c>
    </row>
    <row r="1176" spans="1:9" ht="13.5" x14ac:dyDescent="0.25">
      <c r="A1176" s="3">
        <f>TITRES_STAT!B1179</f>
        <v>44022</v>
      </c>
      <c r="B1176" s="5">
        <f>TITRES_STAT!D1179</f>
        <v>4.2789000000000001</v>
      </c>
      <c r="C1176" s="2">
        <f t="shared" si="162"/>
        <v>0.24540000000000006</v>
      </c>
      <c r="D1176" s="2">
        <f t="shared" si="163"/>
        <v>0.24540000000000006</v>
      </c>
      <c r="E1176" s="2">
        <f t="shared" si="164"/>
        <v>0</v>
      </c>
      <c r="F1176" s="2">
        <f t="shared" si="165"/>
        <v>6.7004820978154286E-2</v>
      </c>
      <c r="G1176" s="2">
        <f t="shared" si="165"/>
        <v>2.1412135400924039E-2</v>
      </c>
      <c r="H1176" s="2">
        <f t="shared" si="166"/>
        <v>3.1292918582638283</v>
      </c>
      <c r="I1176" s="2">
        <f t="shared" si="167"/>
        <v>75.782772583663956</v>
      </c>
    </row>
    <row r="1177" spans="1:9" ht="13.5" x14ac:dyDescent="0.25">
      <c r="A1177" s="3">
        <f>TITRES_STAT!B1180</f>
        <v>44025</v>
      </c>
      <c r="B1177" s="5">
        <f>TITRES_STAT!D1180</f>
        <v>4.2953000000000001</v>
      </c>
      <c r="C1177" s="2">
        <f t="shared" si="162"/>
        <v>1.639999999999997E-2</v>
      </c>
      <c r="D1177" s="2">
        <f t="shared" si="163"/>
        <v>1.639999999999997E-2</v>
      </c>
      <c r="E1177" s="2">
        <f t="shared" si="164"/>
        <v>0</v>
      </c>
      <c r="F1177" s="2">
        <f t="shared" si="165"/>
        <v>6.3390190908286112E-2</v>
      </c>
      <c r="G1177" s="2">
        <f t="shared" si="165"/>
        <v>1.9882697158000895E-2</v>
      </c>
      <c r="H1177" s="2">
        <f t="shared" si="166"/>
        <v>3.1882088433247393</v>
      </c>
      <c r="I1177" s="2">
        <f t="shared" si="167"/>
        <v>76.1234447132735</v>
      </c>
    </row>
    <row r="1178" spans="1:9" ht="13.5" x14ac:dyDescent="0.25">
      <c r="A1178" s="3">
        <f>TITRES_STAT!B1181</f>
        <v>44026</v>
      </c>
      <c r="B1178" s="5">
        <f>TITRES_STAT!D1181</f>
        <v>4.1643999999999997</v>
      </c>
      <c r="C1178" s="2">
        <f t="shared" si="162"/>
        <v>-0.13090000000000046</v>
      </c>
      <c r="D1178" s="2">
        <f t="shared" si="163"/>
        <v>0</v>
      </c>
      <c r="E1178" s="2">
        <f t="shared" si="164"/>
        <v>0.13090000000000046</v>
      </c>
      <c r="F1178" s="2">
        <f t="shared" si="165"/>
        <v>5.8862320129122812E-2</v>
      </c>
      <c r="G1178" s="2">
        <f t="shared" si="165"/>
        <v>2.7812504503858006E-2</v>
      </c>
      <c r="H1178" s="2">
        <f t="shared" si="166"/>
        <v>2.1163976843925631</v>
      </c>
      <c r="I1178" s="2">
        <f t="shared" si="167"/>
        <v>67.911669136189971</v>
      </c>
    </row>
    <row r="1179" spans="1:9" ht="13.5" x14ac:dyDescent="0.25">
      <c r="A1179" s="3">
        <f>TITRES_STAT!B1182</f>
        <v>44027</v>
      </c>
      <c r="B1179" s="5">
        <f>TITRES_STAT!D1182</f>
        <v>3.968</v>
      </c>
      <c r="C1179" s="2">
        <f t="shared" si="162"/>
        <v>-0.19639999999999969</v>
      </c>
      <c r="D1179" s="2">
        <f t="shared" si="163"/>
        <v>0</v>
      </c>
      <c r="E1179" s="2">
        <f t="shared" si="164"/>
        <v>0.19639999999999969</v>
      </c>
      <c r="F1179" s="2">
        <f t="shared" si="165"/>
        <v>5.4657868691328326E-2</v>
      </c>
      <c r="G1179" s="2">
        <f t="shared" si="165"/>
        <v>3.9854468467868123E-2</v>
      </c>
      <c r="H1179" s="2">
        <f t="shared" si="166"/>
        <v>1.3714363982898217</v>
      </c>
      <c r="I1179" s="2">
        <f t="shared" si="167"/>
        <v>57.831464477767263</v>
      </c>
    </row>
    <row r="1180" spans="1:9" ht="13.5" x14ac:dyDescent="0.25">
      <c r="A1180" s="3">
        <f>TITRES_STAT!B1183</f>
        <v>44028</v>
      </c>
      <c r="B1180" s="5">
        <f>TITRES_STAT!D1183</f>
        <v>4.0088999999999997</v>
      </c>
      <c r="C1180" s="2">
        <f t="shared" si="162"/>
        <v>4.0899999999999714E-2</v>
      </c>
      <c r="D1180" s="2">
        <f t="shared" si="163"/>
        <v>4.0899999999999714E-2</v>
      </c>
      <c r="E1180" s="2">
        <f t="shared" si="164"/>
        <v>0</v>
      </c>
      <c r="F1180" s="2">
        <f t="shared" si="165"/>
        <v>5.3675163784804858E-2</v>
      </c>
      <c r="G1180" s="2">
        <f t="shared" si="165"/>
        <v>3.7007720720163263E-2</v>
      </c>
      <c r="H1180" s="2">
        <f t="shared" si="166"/>
        <v>1.4503774547660946</v>
      </c>
      <c r="I1180" s="2">
        <f t="shared" si="167"/>
        <v>59.189960793388998</v>
      </c>
    </row>
    <row r="1181" spans="1:9" ht="13.5" x14ac:dyDescent="0.25">
      <c r="A1181" s="3">
        <f>TITRES_STAT!B1184</f>
        <v>44029</v>
      </c>
      <c r="B1181" s="5">
        <f>TITRES_STAT!D1184</f>
        <v>4.0743999999999998</v>
      </c>
      <c r="C1181" s="2">
        <f t="shared" si="162"/>
        <v>6.5500000000000114E-2</v>
      </c>
      <c r="D1181" s="2">
        <f t="shared" si="163"/>
        <v>6.5500000000000114E-2</v>
      </c>
      <c r="E1181" s="2">
        <f t="shared" si="164"/>
        <v>0</v>
      </c>
      <c r="F1181" s="2">
        <f t="shared" ref="F1181:G1196" si="168">((F1180*13)+D1181)/14</f>
        <v>5.4519794943033092E-2</v>
      </c>
      <c r="G1181" s="2">
        <f t="shared" si="168"/>
        <v>3.4364312097294458E-2</v>
      </c>
      <c r="H1181" s="2">
        <f t="shared" si="166"/>
        <v>1.5865236815645583</v>
      </c>
      <c r="I1181" s="2">
        <f t="shared" si="167"/>
        <v>61.338069041180724</v>
      </c>
    </row>
    <row r="1182" spans="1:9" ht="13.5" x14ac:dyDescent="0.25">
      <c r="A1182" s="3">
        <f>TITRES_STAT!B1185</f>
        <v>44032</v>
      </c>
      <c r="B1182" s="5">
        <f>TITRES_STAT!D1185</f>
        <v>4.0171000000000001</v>
      </c>
      <c r="C1182" s="2">
        <f t="shared" si="162"/>
        <v>-5.7299999999999685E-2</v>
      </c>
      <c r="D1182" s="2">
        <f t="shared" si="163"/>
        <v>0</v>
      </c>
      <c r="E1182" s="2">
        <f t="shared" si="164"/>
        <v>5.7299999999999685E-2</v>
      </c>
      <c r="F1182" s="2">
        <f t="shared" si="168"/>
        <v>5.0625523875673588E-2</v>
      </c>
      <c r="G1182" s="2">
        <f t="shared" si="168"/>
        <v>3.6002575518916266E-2</v>
      </c>
      <c r="H1182" s="2">
        <f t="shared" si="166"/>
        <v>1.4061639520504363</v>
      </c>
      <c r="I1182" s="2">
        <f t="shared" si="167"/>
        <v>58.440072250777412</v>
      </c>
    </row>
    <row r="1183" spans="1:9" ht="13.5" x14ac:dyDescent="0.25">
      <c r="A1183" s="3">
        <f>TITRES_STAT!B1186</f>
        <v>44033</v>
      </c>
      <c r="B1183" s="5">
        <f>TITRES_STAT!D1186</f>
        <v>3.7797999999999998</v>
      </c>
      <c r="C1183" s="2">
        <f t="shared" si="162"/>
        <v>-0.23730000000000029</v>
      </c>
      <c r="D1183" s="2">
        <f t="shared" si="163"/>
        <v>0</v>
      </c>
      <c r="E1183" s="2">
        <f t="shared" si="164"/>
        <v>0.23730000000000029</v>
      </c>
      <c r="F1183" s="2">
        <f t="shared" si="168"/>
        <v>4.700941502741119E-2</v>
      </c>
      <c r="G1183" s="2">
        <f t="shared" si="168"/>
        <v>5.0380962981850845E-2</v>
      </c>
      <c r="H1183" s="2">
        <f t="shared" si="166"/>
        <v>0.9330789299193385</v>
      </c>
      <c r="I1183" s="2">
        <f t="shared" si="167"/>
        <v>48.269054898770897</v>
      </c>
    </row>
    <row r="1184" spans="1:9" ht="13.5" x14ac:dyDescent="0.25">
      <c r="A1184" s="3">
        <f>TITRES_STAT!B1187</f>
        <v>44034</v>
      </c>
      <c r="B1184" s="5">
        <f>TITRES_STAT!D1187</f>
        <v>3.7225999999999999</v>
      </c>
      <c r="C1184" s="2">
        <f t="shared" si="162"/>
        <v>-5.7199999999999918E-2</v>
      </c>
      <c r="D1184" s="2">
        <f t="shared" si="163"/>
        <v>0</v>
      </c>
      <c r="E1184" s="2">
        <f t="shared" si="164"/>
        <v>5.7199999999999918E-2</v>
      </c>
      <c r="F1184" s="2">
        <f t="shared" si="168"/>
        <v>4.3651599668310392E-2</v>
      </c>
      <c r="G1184" s="2">
        <f t="shared" si="168"/>
        <v>5.0868037054575779E-2</v>
      </c>
      <c r="H1184" s="2">
        <f t="shared" si="166"/>
        <v>0.85813414859073589</v>
      </c>
      <c r="I1184" s="2">
        <f t="shared" si="167"/>
        <v>46.18257240692607</v>
      </c>
    </row>
    <row r="1185" spans="1:9" ht="13.5" x14ac:dyDescent="0.25">
      <c r="A1185" s="3">
        <f>TITRES_STAT!B1188</f>
        <v>44035</v>
      </c>
      <c r="B1185" s="5">
        <f>TITRES_STAT!D1188</f>
        <v>3.698</v>
      </c>
      <c r="C1185" s="2">
        <f t="shared" si="162"/>
        <v>-2.4599999999999955E-2</v>
      </c>
      <c r="D1185" s="2">
        <f t="shared" si="163"/>
        <v>0</v>
      </c>
      <c r="E1185" s="2">
        <f t="shared" si="164"/>
        <v>2.4599999999999955E-2</v>
      </c>
      <c r="F1185" s="2">
        <f t="shared" si="168"/>
        <v>4.0533628263431085E-2</v>
      </c>
      <c r="G1185" s="2">
        <f t="shared" si="168"/>
        <v>4.8991748693534655E-2</v>
      </c>
      <c r="H1185" s="2">
        <f t="shared" si="166"/>
        <v>0.8273562251673664</v>
      </c>
      <c r="I1185" s="2">
        <f t="shared" si="167"/>
        <v>45.276132467909449</v>
      </c>
    </row>
    <row r="1186" spans="1:9" ht="13.5" x14ac:dyDescent="0.25">
      <c r="A1186" s="3">
        <f>TITRES_STAT!B1189</f>
        <v>44036</v>
      </c>
      <c r="B1186" s="5">
        <f>TITRES_STAT!D1189</f>
        <v>3.6652999999999998</v>
      </c>
      <c r="C1186" s="2">
        <f t="shared" si="162"/>
        <v>-3.2700000000000173E-2</v>
      </c>
      <c r="D1186" s="2">
        <f t="shared" si="163"/>
        <v>0</v>
      </c>
      <c r="E1186" s="2">
        <f t="shared" si="164"/>
        <v>3.2700000000000173E-2</v>
      </c>
      <c r="F1186" s="2">
        <f t="shared" si="168"/>
        <v>3.7638369101757434E-2</v>
      </c>
      <c r="G1186" s="2">
        <f t="shared" si="168"/>
        <v>4.7828052358282191E-2</v>
      </c>
      <c r="H1186" s="2">
        <f t="shared" si="166"/>
        <v>0.78695174162239845</v>
      </c>
      <c r="I1186" s="2">
        <f t="shared" si="167"/>
        <v>44.038779743873434</v>
      </c>
    </row>
    <row r="1187" spans="1:9" ht="13.5" x14ac:dyDescent="0.25">
      <c r="A1187" s="3">
        <f>TITRES_STAT!B1190</f>
        <v>44039</v>
      </c>
      <c r="B1187" s="5">
        <f>TITRES_STAT!D1190</f>
        <v>3.6326000000000001</v>
      </c>
      <c r="C1187" s="2">
        <f t="shared" si="162"/>
        <v>-3.2699999999999729E-2</v>
      </c>
      <c r="D1187" s="2">
        <f t="shared" si="163"/>
        <v>0</v>
      </c>
      <c r="E1187" s="2">
        <f t="shared" si="164"/>
        <v>3.2699999999999729E-2</v>
      </c>
      <c r="F1187" s="2">
        <f t="shared" si="168"/>
        <v>3.4949914165917619E-2</v>
      </c>
      <c r="G1187" s="2">
        <f t="shared" si="168"/>
        <v>4.6747477189833443E-2</v>
      </c>
      <c r="H1187" s="2">
        <f t="shared" si="166"/>
        <v>0.74763209197347791</v>
      </c>
      <c r="I1187" s="2">
        <f t="shared" si="167"/>
        <v>42.779718649434372</v>
      </c>
    </row>
    <row r="1188" spans="1:9" ht="13.5" x14ac:dyDescent="0.25">
      <c r="A1188" s="3">
        <f>TITRES_STAT!B1191</f>
        <v>44040</v>
      </c>
      <c r="B1188" s="5">
        <f>TITRES_STAT!D1191</f>
        <v>3.7797999999999998</v>
      </c>
      <c r="C1188" s="2">
        <f t="shared" si="162"/>
        <v>0.14719999999999978</v>
      </c>
      <c r="D1188" s="2">
        <f t="shared" si="163"/>
        <v>0.14719999999999978</v>
      </c>
      <c r="E1188" s="2">
        <f t="shared" si="164"/>
        <v>0</v>
      </c>
      <c r="F1188" s="2">
        <f t="shared" si="168"/>
        <v>4.2967777439780627E-2</v>
      </c>
      <c r="G1188" s="2">
        <f t="shared" si="168"/>
        <v>4.3408371676273913E-2</v>
      </c>
      <c r="H1188" s="2">
        <f t="shared" si="166"/>
        <v>0.98985001695573605</v>
      </c>
      <c r="I1188" s="2">
        <f t="shared" si="167"/>
        <v>49.744956078152249</v>
      </c>
    </row>
    <row r="1189" spans="1:9" ht="13.5" x14ac:dyDescent="0.25">
      <c r="A1189" s="3">
        <f>TITRES_STAT!B1192</f>
        <v>44041</v>
      </c>
      <c r="B1189" s="5">
        <f>TITRES_STAT!D1192</f>
        <v>3.9024999999999999</v>
      </c>
      <c r="C1189" s="2">
        <f t="shared" si="162"/>
        <v>0.12270000000000003</v>
      </c>
      <c r="D1189" s="2">
        <f t="shared" si="163"/>
        <v>0.12270000000000003</v>
      </c>
      <c r="E1189" s="2">
        <f t="shared" si="164"/>
        <v>0</v>
      </c>
      <c r="F1189" s="2">
        <f t="shared" si="168"/>
        <v>4.8662936194082011E-2</v>
      </c>
      <c r="G1189" s="2">
        <f t="shared" si="168"/>
        <v>4.0307773699397205E-2</v>
      </c>
      <c r="H1189" s="2">
        <f t="shared" si="166"/>
        <v>1.2072841471472724</v>
      </c>
      <c r="I1189" s="2">
        <f t="shared" si="167"/>
        <v>54.695456799596229</v>
      </c>
    </row>
    <row r="1190" spans="1:9" ht="13.5" x14ac:dyDescent="0.25">
      <c r="A1190" s="3">
        <f>TITRES_STAT!B1193</f>
        <v>44042</v>
      </c>
      <c r="B1190" s="5">
        <f>TITRES_STAT!D1193</f>
        <v>3.9598</v>
      </c>
      <c r="C1190" s="2">
        <f t="shared" si="162"/>
        <v>5.7300000000000129E-2</v>
      </c>
      <c r="D1190" s="2">
        <f t="shared" si="163"/>
        <v>5.7300000000000129E-2</v>
      </c>
      <c r="E1190" s="2">
        <f t="shared" si="164"/>
        <v>0</v>
      </c>
      <c r="F1190" s="2">
        <f t="shared" si="168"/>
        <v>4.927986932307616E-2</v>
      </c>
      <c r="G1190" s="2">
        <f t="shared" si="168"/>
        <v>3.7428647006583118E-2</v>
      </c>
      <c r="H1190" s="2">
        <f t="shared" si="166"/>
        <v>1.3166350713775092</v>
      </c>
      <c r="I1190" s="2">
        <f t="shared" si="167"/>
        <v>56.833943664446743</v>
      </c>
    </row>
    <row r="1191" spans="1:9" ht="13.5" x14ac:dyDescent="0.25">
      <c r="A1191" s="3">
        <f>TITRES_STAT!B1194</f>
        <v>44046</v>
      </c>
      <c r="B1191" s="5">
        <f>TITRES_STAT!D1194</f>
        <v>3.9925000000000002</v>
      </c>
      <c r="C1191" s="2">
        <f t="shared" si="162"/>
        <v>3.2700000000000173E-2</v>
      </c>
      <c r="D1191" s="2">
        <f t="shared" si="163"/>
        <v>3.2700000000000173E-2</v>
      </c>
      <c r="E1191" s="2">
        <f t="shared" si="164"/>
        <v>0</v>
      </c>
      <c r="F1191" s="2">
        <f t="shared" si="168"/>
        <v>4.8095592942856445E-2</v>
      </c>
      <c r="G1191" s="2">
        <f t="shared" si="168"/>
        <v>3.475517222039861E-2</v>
      </c>
      <c r="H1191" s="2">
        <f t="shared" si="166"/>
        <v>1.3838398681456694</v>
      </c>
      <c r="I1191" s="2">
        <f t="shared" si="167"/>
        <v>58.050873577432213</v>
      </c>
    </row>
    <row r="1192" spans="1:9" ht="13.5" x14ac:dyDescent="0.25">
      <c r="A1192" s="3">
        <f>TITRES_STAT!B1195</f>
        <v>44047</v>
      </c>
      <c r="B1192" s="5">
        <f>TITRES_STAT!D1195</f>
        <v>3.9270999999999998</v>
      </c>
      <c r="C1192" s="2">
        <f t="shared" si="162"/>
        <v>-6.5400000000000347E-2</v>
      </c>
      <c r="D1192" s="2">
        <f t="shared" si="163"/>
        <v>0</v>
      </c>
      <c r="E1192" s="2">
        <f t="shared" si="164"/>
        <v>6.5400000000000347E-2</v>
      </c>
      <c r="F1192" s="2">
        <f t="shared" si="168"/>
        <v>4.4660193446938126E-2</v>
      </c>
      <c r="G1192" s="2">
        <f t="shared" si="168"/>
        <v>3.6944088490370168E-2</v>
      </c>
      <c r="H1192" s="2">
        <f t="shared" si="166"/>
        <v>1.2088589885924304</v>
      </c>
      <c r="I1192" s="2">
        <f t="shared" si="167"/>
        <v>54.727757400338248</v>
      </c>
    </row>
    <row r="1193" spans="1:9" ht="13.5" x14ac:dyDescent="0.25">
      <c r="A1193" s="3">
        <f>TITRES_STAT!B1196</f>
        <v>44048</v>
      </c>
      <c r="B1193" s="5">
        <f>TITRES_STAT!D1196</f>
        <v>3.8862000000000001</v>
      </c>
      <c r="C1193" s="2">
        <f t="shared" si="162"/>
        <v>-4.0899999999999714E-2</v>
      </c>
      <c r="D1193" s="2">
        <f t="shared" si="163"/>
        <v>0</v>
      </c>
      <c r="E1193" s="2">
        <f t="shared" si="164"/>
        <v>4.0899999999999714E-2</v>
      </c>
      <c r="F1193" s="2">
        <f t="shared" si="168"/>
        <v>4.1470179629299685E-2</v>
      </c>
      <c r="G1193" s="2">
        <f t="shared" si="168"/>
        <v>3.7226653598200841E-2</v>
      </c>
      <c r="H1193" s="2">
        <f t="shared" si="166"/>
        <v>1.1139916060385275</v>
      </c>
      <c r="I1193" s="2">
        <f t="shared" si="167"/>
        <v>52.696122484898119</v>
      </c>
    </row>
    <row r="1194" spans="1:9" ht="13.5" x14ac:dyDescent="0.25">
      <c r="A1194" s="3">
        <f>TITRES_STAT!B1197</f>
        <v>44049</v>
      </c>
      <c r="B1194" s="5">
        <f>TITRES_STAT!D1197</f>
        <v>3.8452999999999999</v>
      </c>
      <c r="C1194" s="2">
        <f t="shared" si="162"/>
        <v>-4.0900000000000158E-2</v>
      </c>
      <c r="D1194" s="2">
        <f t="shared" si="163"/>
        <v>0</v>
      </c>
      <c r="E1194" s="2">
        <f t="shared" si="164"/>
        <v>4.0900000000000158E-2</v>
      </c>
      <c r="F1194" s="2">
        <f t="shared" si="168"/>
        <v>3.850802394149256E-2</v>
      </c>
      <c r="G1194" s="2">
        <f t="shared" si="168"/>
        <v>3.7489035484043649E-2</v>
      </c>
      <c r="H1194" s="2">
        <f t="shared" si="166"/>
        <v>1.0271809728975989</v>
      </c>
      <c r="I1194" s="2">
        <f t="shared" si="167"/>
        <v>50.670413082526792</v>
      </c>
    </row>
    <row r="1195" spans="1:9" ht="13.5" x14ac:dyDescent="0.25">
      <c r="A1195" s="3">
        <f>TITRES_STAT!B1198</f>
        <v>44050</v>
      </c>
      <c r="B1195" s="5">
        <f>TITRES_STAT!D1198</f>
        <v>3.8371</v>
      </c>
      <c r="C1195" s="2">
        <f t="shared" si="162"/>
        <v>-8.1999999999999851E-3</v>
      </c>
      <c r="D1195" s="2">
        <f t="shared" si="163"/>
        <v>0</v>
      </c>
      <c r="E1195" s="2">
        <f t="shared" si="164"/>
        <v>8.1999999999999851E-3</v>
      </c>
      <c r="F1195" s="2">
        <f t="shared" si="168"/>
        <v>3.5757450802814519E-2</v>
      </c>
      <c r="G1195" s="2">
        <f t="shared" si="168"/>
        <v>3.5396961520897677E-2</v>
      </c>
      <c r="H1195" s="2">
        <f t="shared" si="166"/>
        <v>1.0101841871852197</v>
      </c>
      <c r="I1195" s="2">
        <f t="shared" si="167"/>
        <v>50.253314777077229</v>
      </c>
    </row>
    <row r="1196" spans="1:9" ht="13.5" x14ac:dyDescent="0.25">
      <c r="A1196" s="3">
        <f>TITRES_STAT!B1199</f>
        <v>44053</v>
      </c>
      <c r="B1196" s="5">
        <f>TITRES_STAT!D1199</f>
        <v>3.7635000000000001</v>
      </c>
      <c r="C1196" s="2">
        <f t="shared" si="162"/>
        <v>-7.3599999999999888E-2</v>
      </c>
      <c r="D1196" s="2">
        <f t="shared" si="163"/>
        <v>0</v>
      </c>
      <c r="E1196" s="2">
        <f t="shared" si="164"/>
        <v>7.3599999999999888E-2</v>
      </c>
      <c r="F1196" s="2">
        <f t="shared" si="168"/>
        <v>3.3203347174042053E-2</v>
      </c>
      <c r="G1196" s="2">
        <f t="shared" si="168"/>
        <v>3.8125749983690685E-2</v>
      </c>
      <c r="H1196" s="2">
        <f t="shared" si="166"/>
        <v>0.87089033496378898</v>
      </c>
      <c r="I1196" s="2">
        <f t="shared" si="167"/>
        <v>46.549512747397081</v>
      </c>
    </row>
    <row r="1197" spans="1:9" ht="13.5" x14ac:dyDescent="0.25">
      <c r="A1197" s="3">
        <f>TITRES_STAT!B1200</f>
        <v>44054</v>
      </c>
      <c r="B1197" s="5">
        <f>TITRES_STAT!D1200</f>
        <v>3.7471000000000001</v>
      </c>
      <c r="C1197" s="2">
        <f t="shared" si="162"/>
        <v>-1.639999999999997E-2</v>
      </c>
      <c r="D1197" s="2">
        <f t="shared" si="163"/>
        <v>0</v>
      </c>
      <c r="E1197" s="2">
        <f t="shared" si="164"/>
        <v>1.639999999999997E-2</v>
      </c>
      <c r="F1197" s="2">
        <f t="shared" ref="F1197:G1212" si="169">((F1196*13)+D1197)/14</f>
        <v>3.0831679518753336E-2</v>
      </c>
      <c r="G1197" s="2">
        <f t="shared" si="169"/>
        <v>3.657391069914135E-2</v>
      </c>
      <c r="H1197" s="2">
        <f t="shared" si="166"/>
        <v>0.84299652209401754</v>
      </c>
      <c r="I1197" s="2">
        <f t="shared" si="167"/>
        <v>45.740537867982667</v>
      </c>
    </row>
    <row r="1198" spans="1:9" ht="13.5" x14ac:dyDescent="0.25">
      <c r="A1198" s="3">
        <f>TITRES_STAT!B1201</f>
        <v>44055</v>
      </c>
      <c r="B1198" s="5">
        <f>TITRES_STAT!D1201</f>
        <v>3.7553000000000001</v>
      </c>
      <c r="C1198" s="2">
        <f t="shared" si="162"/>
        <v>8.1999999999999851E-3</v>
      </c>
      <c r="D1198" s="2">
        <f t="shared" si="163"/>
        <v>8.1999999999999851E-3</v>
      </c>
      <c r="E1198" s="2">
        <f t="shared" si="164"/>
        <v>0</v>
      </c>
      <c r="F1198" s="2">
        <f t="shared" si="169"/>
        <v>2.9215130981699526E-2</v>
      </c>
      <c r="G1198" s="2">
        <f t="shared" si="169"/>
        <v>3.396148850634554E-2</v>
      </c>
      <c r="H1198" s="2">
        <f t="shared" si="166"/>
        <v>0.86024294772123489</v>
      </c>
      <c r="I1198" s="2">
        <f t="shared" si="167"/>
        <v>46.243580644937666</v>
      </c>
    </row>
    <row r="1199" spans="1:9" ht="13.5" x14ac:dyDescent="0.25">
      <c r="A1199" s="3">
        <f>TITRES_STAT!B1202</f>
        <v>44057</v>
      </c>
      <c r="B1199" s="5">
        <f>TITRES_STAT!D1202</f>
        <v>3.7471000000000001</v>
      </c>
      <c r="C1199" s="2">
        <f t="shared" si="162"/>
        <v>-8.1999999999999851E-3</v>
      </c>
      <c r="D1199" s="2">
        <f t="shared" si="163"/>
        <v>0</v>
      </c>
      <c r="E1199" s="2">
        <f t="shared" si="164"/>
        <v>8.1999999999999851E-3</v>
      </c>
      <c r="F1199" s="2">
        <f t="shared" si="169"/>
        <v>2.7128335911578129E-2</v>
      </c>
      <c r="G1199" s="2">
        <f t="shared" si="169"/>
        <v>3.2121382184463712E-2</v>
      </c>
      <c r="H1199" s="2">
        <f t="shared" si="166"/>
        <v>0.84455692958005424</v>
      </c>
      <c r="I1199" s="2">
        <f t="shared" si="167"/>
        <v>45.786438793858878</v>
      </c>
    </row>
    <row r="1200" spans="1:9" ht="13.5" x14ac:dyDescent="0.25">
      <c r="A1200" s="3">
        <f>TITRES_STAT!B1203</f>
        <v>44060</v>
      </c>
      <c r="B1200" s="5">
        <f>TITRES_STAT!D1203</f>
        <v>3.6406999999999998</v>
      </c>
      <c r="C1200" s="2">
        <f t="shared" si="162"/>
        <v>-0.10640000000000027</v>
      </c>
      <c r="D1200" s="2">
        <f t="shared" si="163"/>
        <v>0</v>
      </c>
      <c r="E1200" s="2">
        <f t="shared" si="164"/>
        <v>0.10640000000000027</v>
      </c>
      <c r="F1200" s="2">
        <f t="shared" si="169"/>
        <v>2.5190597632179689E-2</v>
      </c>
      <c r="G1200" s="2">
        <f t="shared" si="169"/>
        <v>3.7426997742716329E-2</v>
      </c>
      <c r="H1200" s="2">
        <f t="shared" si="166"/>
        <v>0.67305953326384649</v>
      </c>
      <c r="I1200" s="2">
        <f t="shared" si="167"/>
        <v>40.229263805743066</v>
      </c>
    </row>
    <row r="1201" spans="1:9" ht="13.5" x14ac:dyDescent="0.25">
      <c r="A1201" s="3">
        <f>TITRES_STAT!B1204</f>
        <v>44061</v>
      </c>
      <c r="B1201" s="5">
        <f>TITRES_STAT!D1204</f>
        <v>3.5998000000000001</v>
      </c>
      <c r="C1201" s="2">
        <f t="shared" si="162"/>
        <v>-4.0899999999999714E-2</v>
      </c>
      <c r="D1201" s="2">
        <f t="shared" si="163"/>
        <v>0</v>
      </c>
      <c r="E1201" s="2">
        <f t="shared" si="164"/>
        <v>4.0899999999999714E-2</v>
      </c>
      <c r="F1201" s="2">
        <f t="shared" si="169"/>
        <v>2.3391269229881138E-2</v>
      </c>
      <c r="G1201" s="2">
        <f t="shared" si="169"/>
        <v>3.7675069332522286E-2</v>
      </c>
      <c r="H1201" s="2">
        <f t="shared" si="166"/>
        <v>0.62086864455187796</v>
      </c>
      <c r="I1201" s="2">
        <f t="shared" si="167"/>
        <v>38.30468598666301</v>
      </c>
    </row>
    <row r="1202" spans="1:9" ht="13.5" x14ac:dyDescent="0.25">
      <c r="A1202" s="3">
        <f>TITRES_STAT!B1205</f>
        <v>44062</v>
      </c>
      <c r="B1202" s="5">
        <f>TITRES_STAT!D1205</f>
        <v>3.6406999999999998</v>
      </c>
      <c r="C1202" s="2">
        <f t="shared" si="162"/>
        <v>4.0899999999999714E-2</v>
      </c>
      <c r="D1202" s="2">
        <f t="shared" si="163"/>
        <v>4.0899999999999714E-2</v>
      </c>
      <c r="E1202" s="2">
        <f t="shared" si="164"/>
        <v>0</v>
      </c>
      <c r="F1202" s="2">
        <f t="shared" si="169"/>
        <v>2.4641892856318178E-2</v>
      </c>
      <c r="G1202" s="2">
        <f t="shared" si="169"/>
        <v>3.4983992951627838E-2</v>
      </c>
      <c r="H1202" s="2">
        <f t="shared" si="166"/>
        <v>0.70437622401737787</v>
      </c>
      <c r="I1202" s="2">
        <f t="shared" si="167"/>
        <v>41.327508216296032</v>
      </c>
    </row>
    <row r="1203" spans="1:9" ht="13.5" x14ac:dyDescent="0.25">
      <c r="A1203" s="3">
        <f>TITRES_STAT!B1206</f>
        <v>44064</v>
      </c>
      <c r="B1203" s="5">
        <f>TITRES_STAT!D1206</f>
        <v>3.6406999999999998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2.2881757652295449E-2</v>
      </c>
      <c r="G1203" s="2">
        <f t="shared" si="169"/>
        <v>3.2485136312225847E-2</v>
      </c>
      <c r="H1203" s="2">
        <f t="shared" si="166"/>
        <v>0.70437622401737787</v>
      </c>
      <c r="I1203" s="2">
        <f t="shared" si="167"/>
        <v>41.327508216296032</v>
      </c>
    </row>
    <row r="1204" spans="1:9" ht="13.5" x14ac:dyDescent="0.25">
      <c r="A1204" s="3">
        <f>TITRES_STAT!B1207</f>
        <v>44067</v>
      </c>
      <c r="B1204" s="5">
        <f>TITRES_STAT!D1207</f>
        <v>3.6326000000000001</v>
      </c>
      <c r="C1204" s="2">
        <f t="shared" si="162"/>
        <v>-8.099999999999774E-3</v>
      </c>
      <c r="D1204" s="2">
        <f t="shared" si="163"/>
        <v>0</v>
      </c>
      <c r="E1204" s="2">
        <f t="shared" si="164"/>
        <v>8.099999999999774E-3</v>
      </c>
      <c r="F1204" s="2">
        <f t="shared" si="169"/>
        <v>2.1247346391417204E-2</v>
      </c>
      <c r="G1204" s="2">
        <f t="shared" si="169"/>
        <v>3.0743340861352556E-2</v>
      </c>
      <c r="H1204" s="2">
        <f t="shared" si="166"/>
        <v>0.69112028153476435</v>
      </c>
      <c r="I1204" s="2">
        <f t="shared" si="167"/>
        <v>40.867600553376548</v>
      </c>
    </row>
    <row r="1205" spans="1:9" ht="13.5" x14ac:dyDescent="0.25">
      <c r="A1205" s="3">
        <f>TITRES_STAT!B1208</f>
        <v>44068</v>
      </c>
      <c r="B1205" s="5">
        <f>TITRES_STAT!D1208</f>
        <v>3.6162000000000001</v>
      </c>
      <c r="C1205" s="2">
        <f t="shared" si="162"/>
        <v>-1.639999999999997E-2</v>
      </c>
      <c r="D1205" s="2">
        <f t="shared" si="163"/>
        <v>0</v>
      </c>
      <c r="E1205" s="2">
        <f t="shared" si="164"/>
        <v>1.639999999999997E-2</v>
      </c>
      <c r="F1205" s="2">
        <f t="shared" si="169"/>
        <v>1.9729678792030265E-2</v>
      </c>
      <c r="G1205" s="2">
        <f t="shared" si="169"/>
        <v>2.9718816514113088E-2</v>
      </c>
      <c r="H1205" s="2">
        <f t="shared" si="166"/>
        <v>0.66387834733125706</v>
      </c>
      <c r="I1205" s="2">
        <f t="shared" si="167"/>
        <v>39.899452288448302</v>
      </c>
    </row>
    <row r="1206" spans="1:9" ht="13.5" x14ac:dyDescent="0.25">
      <c r="A1206" s="3">
        <f>TITRES_STAT!B1209</f>
        <v>44069</v>
      </c>
      <c r="B1206" s="5">
        <f>TITRES_STAT!D1209</f>
        <v>3.5179999999999998</v>
      </c>
      <c r="C1206" s="2">
        <f t="shared" si="162"/>
        <v>-9.8200000000000287E-2</v>
      </c>
      <c r="D1206" s="2">
        <f t="shared" si="163"/>
        <v>0</v>
      </c>
      <c r="E1206" s="2">
        <f t="shared" si="164"/>
        <v>9.8200000000000287E-2</v>
      </c>
      <c r="F1206" s="2">
        <f t="shared" si="169"/>
        <v>1.832041602117096E-2</v>
      </c>
      <c r="G1206" s="2">
        <f t="shared" si="169"/>
        <v>3.461032962024789E-2</v>
      </c>
      <c r="H1206" s="2">
        <f t="shared" si="166"/>
        <v>0.52933376313333547</v>
      </c>
      <c r="I1206" s="2">
        <f t="shared" si="167"/>
        <v>34.612049762690376</v>
      </c>
    </row>
    <row r="1207" spans="1:9" ht="13.5" x14ac:dyDescent="0.25">
      <c r="A1207" s="3">
        <f>TITRES_STAT!B1210</f>
        <v>44070</v>
      </c>
      <c r="B1207" s="5">
        <f>TITRES_STAT!D1210</f>
        <v>3.5834999999999999</v>
      </c>
      <c r="C1207" s="2">
        <f t="shared" si="162"/>
        <v>6.5500000000000114E-2</v>
      </c>
      <c r="D1207" s="2">
        <f t="shared" si="163"/>
        <v>6.5500000000000114E-2</v>
      </c>
      <c r="E1207" s="2">
        <f t="shared" si="164"/>
        <v>0</v>
      </c>
      <c r="F1207" s="2">
        <f t="shared" si="169"/>
        <v>2.1690386305373042E-2</v>
      </c>
      <c r="G1207" s="2">
        <f t="shared" si="169"/>
        <v>3.2138163218801613E-2</v>
      </c>
      <c r="H1207" s="2">
        <f t="shared" si="166"/>
        <v>0.67491057773593088</v>
      </c>
      <c r="I1207" s="2">
        <f t="shared" si="167"/>
        <v>40.29532004318969</v>
      </c>
    </row>
    <row r="1208" spans="1:9" ht="13.5" x14ac:dyDescent="0.25">
      <c r="A1208" s="3">
        <f>TITRES_STAT!B1211</f>
        <v>44071</v>
      </c>
      <c r="B1208" s="5">
        <f>TITRES_STAT!D1211</f>
        <v>3.5998000000000001</v>
      </c>
      <c r="C1208" s="2">
        <f t="shared" si="162"/>
        <v>1.6300000000000203E-2</v>
      </c>
      <c r="D1208" s="2">
        <f t="shared" si="163"/>
        <v>1.6300000000000203E-2</v>
      </c>
      <c r="E1208" s="2">
        <f t="shared" si="164"/>
        <v>0</v>
      </c>
      <c r="F1208" s="2">
        <f t="shared" si="169"/>
        <v>2.1305358712132124E-2</v>
      </c>
      <c r="G1208" s="2">
        <f t="shared" si="169"/>
        <v>2.9842580131744352E-2</v>
      </c>
      <c r="H1208" s="2">
        <f t="shared" si="166"/>
        <v>0.71392482211915198</v>
      </c>
      <c r="I1208" s="2">
        <f t="shared" si="167"/>
        <v>41.654383722410429</v>
      </c>
    </row>
    <row r="1209" spans="1:9" ht="13.5" x14ac:dyDescent="0.25">
      <c r="A1209" s="3">
        <f>TITRES_STAT!B1212</f>
        <v>44074</v>
      </c>
      <c r="B1209" s="5">
        <f>TITRES_STAT!D1212</f>
        <v>3.5179999999999998</v>
      </c>
      <c r="C1209" s="2">
        <f t="shared" si="162"/>
        <v>-8.1800000000000317E-2</v>
      </c>
      <c r="D1209" s="2">
        <f t="shared" si="163"/>
        <v>0</v>
      </c>
      <c r="E1209" s="2">
        <f t="shared" si="164"/>
        <v>8.1800000000000317E-2</v>
      </c>
      <c r="F1209" s="2">
        <f t="shared" si="169"/>
        <v>1.9783547375551259E-2</v>
      </c>
      <c r="G1209" s="2">
        <f t="shared" si="169"/>
        <v>3.3553824408048348E-2</v>
      </c>
      <c r="H1209" s="2">
        <f t="shared" si="166"/>
        <v>0.58960633324426359</v>
      </c>
      <c r="I1209" s="2">
        <f t="shared" si="167"/>
        <v>37.091342737728191</v>
      </c>
    </row>
    <row r="1210" spans="1:9" ht="13.5" x14ac:dyDescent="0.25">
      <c r="A1210" s="3">
        <f>TITRES_STAT!B1213</f>
        <v>44075</v>
      </c>
      <c r="B1210" s="5">
        <f>TITRES_STAT!D1213</f>
        <v>3.4443999999999999</v>
      </c>
      <c r="C1210" s="2">
        <f t="shared" si="162"/>
        <v>-7.3599999999999888E-2</v>
      </c>
      <c r="D1210" s="2">
        <f t="shared" si="163"/>
        <v>0</v>
      </c>
      <c r="E1210" s="2">
        <f t="shared" si="164"/>
        <v>7.3599999999999888E-2</v>
      </c>
      <c r="F1210" s="2">
        <f t="shared" si="169"/>
        <v>1.837043684872617E-2</v>
      </c>
      <c r="G1210" s="2">
        <f t="shared" si="169"/>
        <v>3.6414265521759179E-2</v>
      </c>
      <c r="H1210" s="2">
        <f t="shared" si="166"/>
        <v>0.50448461847319148</v>
      </c>
      <c r="I1210" s="2">
        <f t="shared" si="167"/>
        <v>33.532055580944501</v>
      </c>
    </row>
    <row r="1211" spans="1:9" ht="13.5" x14ac:dyDescent="0.25">
      <c r="A1211" s="3">
        <f>TITRES_STAT!B1214</f>
        <v>44076</v>
      </c>
      <c r="B1211" s="5">
        <f>TITRES_STAT!D1214</f>
        <v>3.4689000000000001</v>
      </c>
      <c r="C1211" s="2">
        <f t="shared" si="162"/>
        <v>2.4500000000000188E-2</v>
      </c>
      <c r="D1211" s="2">
        <f t="shared" si="163"/>
        <v>2.4500000000000188E-2</v>
      </c>
      <c r="E1211" s="2">
        <f t="shared" si="164"/>
        <v>0</v>
      </c>
      <c r="F1211" s="2">
        <f t="shared" si="169"/>
        <v>1.8808262788102884E-2</v>
      </c>
      <c r="G1211" s="2">
        <f t="shared" si="169"/>
        <v>3.3813246555919239E-2</v>
      </c>
      <c r="H1211" s="2">
        <f t="shared" si="166"/>
        <v>0.55623948315635396</v>
      </c>
      <c r="I1211" s="2">
        <f t="shared" si="167"/>
        <v>35.74253764775284</v>
      </c>
    </row>
    <row r="1212" spans="1:9" ht="13.5" x14ac:dyDescent="0.25">
      <c r="A1212" s="3">
        <f>TITRES_STAT!B1215</f>
        <v>44077</v>
      </c>
      <c r="B1212" s="5">
        <f>TITRES_STAT!D1215</f>
        <v>3.4198</v>
      </c>
      <c r="C1212" s="2">
        <f t="shared" si="162"/>
        <v>-4.9100000000000144E-2</v>
      </c>
      <c r="D1212" s="2">
        <f t="shared" si="163"/>
        <v>0</v>
      </c>
      <c r="E1212" s="2">
        <f t="shared" si="164"/>
        <v>4.9100000000000144E-2</v>
      </c>
      <c r="F1212" s="2">
        <f t="shared" si="169"/>
        <v>1.7464815446095537E-2</v>
      </c>
      <c r="G1212" s="2">
        <f t="shared" si="169"/>
        <v>3.4905157516210733E-2</v>
      </c>
      <c r="H1212" s="2">
        <f t="shared" si="166"/>
        <v>0.50035056962526203</v>
      </c>
      <c r="I1212" s="2">
        <f t="shared" si="167"/>
        <v>33.34891056496437</v>
      </c>
    </row>
    <row r="1213" spans="1:9" ht="13.5" x14ac:dyDescent="0.25">
      <c r="A1213" s="3">
        <f>TITRES_STAT!B1216</f>
        <v>44078</v>
      </c>
      <c r="B1213" s="5">
        <f>TITRES_STAT!D1216</f>
        <v>3.6244000000000001</v>
      </c>
      <c r="C1213" s="2">
        <f t="shared" si="162"/>
        <v>0.20460000000000012</v>
      </c>
      <c r="D1213" s="2">
        <f t="shared" si="163"/>
        <v>0.20460000000000012</v>
      </c>
      <c r="E1213" s="2">
        <f t="shared" si="164"/>
        <v>0</v>
      </c>
      <c r="F1213" s="2">
        <f t="shared" ref="F1213:G1228" si="170">((F1212*13)+D1213)/14</f>
        <v>3.0831614342803008E-2</v>
      </c>
      <c r="G1213" s="2">
        <f t="shared" si="170"/>
        <v>3.2411931979338539E-2</v>
      </c>
      <c r="H1213" s="2">
        <f t="shared" si="166"/>
        <v>0.95124272019505263</v>
      </c>
      <c r="I1213" s="2">
        <f t="shared" si="167"/>
        <v>48.750609565372947</v>
      </c>
    </row>
    <row r="1214" spans="1:9" ht="13.5" x14ac:dyDescent="0.25">
      <c r="A1214" s="3">
        <f>TITRES_STAT!B1217</f>
        <v>44081</v>
      </c>
      <c r="B1214" s="5">
        <f>TITRES_STAT!D1217</f>
        <v>3.7797999999999998</v>
      </c>
      <c r="C1214" s="2">
        <f t="shared" si="162"/>
        <v>0.15539999999999976</v>
      </c>
      <c r="D1214" s="2">
        <f t="shared" si="163"/>
        <v>0.15539999999999976</v>
      </c>
      <c r="E1214" s="2">
        <f t="shared" si="164"/>
        <v>0</v>
      </c>
      <c r="F1214" s="2">
        <f t="shared" si="170"/>
        <v>3.9729356175459918E-2</v>
      </c>
      <c r="G1214" s="2">
        <f t="shared" si="170"/>
        <v>3.0096793980814357E-2</v>
      </c>
      <c r="H1214" s="2">
        <f t="shared" si="166"/>
        <v>1.320052767108217</v>
      </c>
      <c r="I1214" s="2">
        <f t="shared" si="167"/>
        <v>56.897532065771507</v>
      </c>
    </row>
    <row r="1215" spans="1:9" ht="13.5" x14ac:dyDescent="0.25">
      <c r="A1215" s="3">
        <f>TITRES_STAT!B1218</f>
        <v>44082</v>
      </c>
      <c r="B1215" s="5">
        <f>TITRES_STAT!D1218</f>
        <v>4.0088999999999997</v>
      </c>
      <c r="C1215" s="2">
        <f t="shared" si="162"/>
        <v>0.22909999999999986</v>
      </c>
      <c r="D1215" s="2">
        <f t="shared" si="163"/>
        <v>0.22909999999999986</v>
      </c>
      <c r="E1215" s="2">
        <f t="shared" si="164"/>
        <v>0</v>
      </c>
      <c r="F1215" s="2">
        <f t="shared" si="170"/>
        <v>5.3255830734355629E-2</v>
      </c>
      <c r="G1215" s="2">
        <f t="shared" si="170"/>
        <v>2.7947022982184759E-2</v>
      </c>
      <c r="H1215" s="2">
        <f t="shared" si="166"/>
        <v>1.9055994181671636</v>
      </c>
      <c r="I1215" s="2">
        <f t="shared" si="167"/>
        <v>65.583693548823931</v>
      </c>
    </row>
    <row r="1216" spans="1:9" ht="13.5" x14ac:dyDescent="0.25">
      <c r="A1216" s="3">
        <f>TITRES_STAT!B1219</f>
        <v>44083</v>
      </c>
      <c r="B1216" s="5">
        <f>TITRES_STAT!D1219</f>
        <v>4.1889000000000003</v>
      </c>
      <c r="C1216" s="2">
        <f t="shared" si="162"/>
        <v>0.1800000000000006</v>
      </c>
      <c r="D1216" s="2">
        <f t="shared" si="163"/>
        <v>0.1800000000000006</v>
      </c>
      <c r="E1216" s="2">
        <f t="shared" si="164"/>
        <v>0</v>
      </c>
      <c r="F1216" s="2">
        <f t="shared" si="170"/>
        <v>6.2308985681901699E-2</v>
      </c>
      <c r="G1216" s="2">
        <f t="shared" si="170"/>
        <v>2.5950807054885845E-2</v>
      </c>
      <c r="H1216" s="2">
        <f t="shared" si="166"/>
        <v>2.4010423086310366</v>
      </c>
      <c r="I1216" s="2">
        <f t="shared" si="167"/>
        <v>70.597249041500078</v>
      </c>
    </row>
    <row r="1217" spans="1:9" ht="13.5" x14ac:dyDescent="0.25">
      <c r="A1217" s="3">
        <f>TITRES_STAT!B1220</f>
        <v>44084</v>
      </c>
      <c r="B1217" s="5">
        <f>TITRES_STAT!D1220</f>
        <v>4.0989000000000004</v>
      </c>
      <c r="C1217" s="2">
        <f t="shared" si="162"/>
        <v>-8.9999999999999858E-2</v>
      </c>
      <c r="D1217" s="2">
        <f t="shared" si="163"/>
        <v>0</v>
      </c>
      <c r="E1217" s="2">
        <f t="shared" si="164"/>
        <v>8.9999999999999858E-2</v>
      </c>
      <c r="F1217" s="2">
        <f t="shared" si="170"/>
        <v>5.7858343847480155E-2</v>
      </c>
      <c r="G1217" s="2">
        <f t="shared" si="170"/>
        <v>3.0525749408108278E-2</v>
      </c>
      <c r="H1217" s="2">
        <f t="shared" si="166"/>
        <v>1.895394706742622</v>
      </c>
      <c r="I1217" s="2">
        <f t="shared" si="167"/>
        <v>65.46239455120714</v>
      </c>
    </row>
    <row r="1218" spans="1:9" ht="13.5" x14ac:dyDescent="0.25">
      <c r="A1218" s="3">
        <f>TITRES_STAT!B1221</f>
        <v>44085</v>
      </c>
      <c r="B1218" s="5">
        <f>TITRES_STAT!D1221</f>
        <v>4.1562000000000001</v>
      </c>
      <c r="C1218" s="2">
        <f t="shared" si="162"/>
        <v>5.7299999999999685E-2</v>
      </c>
      <c r="D1218" s="2">
        <f t="shared" si="163"/>
        <v>5.7299999999999685E-2</v>
      </c>
      <c r="E1218" s="2">
        <f t="shared" si="164"/>
        <v>0</v>
      </c>
      <c r="F1218" s="2">
        <f t="shared" si="170"/>
        <v>5.7818462144088693E-2</v>
      </c>
      <c r="G1218" s="2">
        <f t="shared" si="170"/>
        <v>2.8345338736100543E-2</v>
      </c>
      <c r="H1218" s="2">
        <f t="shared" si="166"/>
        <v>2.0397873062088783</v>
      </c>
      <c r="I1218" s="2">
        <f t="shared" si="167"/>
        <v>67.1029615145289</v>
      </c>
    </row>
    <row r="1219" spans="1:9" ht="13.5" x14ac:dyDescent="0.25">
      <c r="A1219" s="3">
        <f>TITRES_STAT!B1222</f>
        <v>44088</v>
      </c>
      <c r="B1219" s="5">
        <f>TITRES_STAT!D1222</f>
        <v>4.0907</v>
      </c>
      <c r="C1219" s="2">
        <f t="shared" ref="C1219:C1282" si="171">B1219-B1218</f>
        <v>-6.5500000000000114E-2</v>
      </c>
      <c r="D1219" s="2">
        <f t="shared" ref="D1219:D1282" si="172">IF(C1219&gt;0,C1219,0)</f>
        <v>0</v>
      </c>
      <c r="E1219" s="2">
        <f t="shared" ref="E1219:E1282" si="173">IF(C1219&lt;0,-C1219,0)</f>
        <v>6.5500000000000114E-2</v>
      </c>
      <c r="F1219" s="2">
        <f t="shared" si="170"/>
        <v>5.3688571990939501E-2</v>
      </c>
      <c r="G1219" s="2">
        <f t="shared" si="170"/>
        <v>3.0999243112093369E-2</v>
      </c>
      <c r="H1219" s="2">
        <f t="shared" si="166"/>
        <v>1.7319317054549184</v>
      </c>
      <c r="I1219" s="2">
        <f t="shared" si="167"/>
        <v>63.395863886228405</v>
      </c>
    </row>
    <row r="1220" spans="1:9" ht="13.5" x14ac:dyDescent="0.25">
      <c r="A1220" s="3">
        <f>TITRES_STAT!B1223</f>
        <v>44089</v>
      </c>
      <c r="B1220" s="5">
        <f>TITRES_STAT!D1223</f>
        <v>3.968</v>
      </c>
      <c r="C1220" s="2">
        <f t="shared" si="171"/>
        <v>-0.12270000000000003</v>
      </c>
      <c r="D1220" s="2">
        <f t="shared" si="172"/>
        <v>0</v>
      </c>
      <c r="E1220" s="2">
        <f t="shared" si="173"/>
        <v>0.12270000000000003</v>
      </c>
      <c r="F1220" s="2">
        <f t="shared" si="170"/>
        <v>4.9853673991586682E-2</v>
      </c>
      <c r="G1220" s="2">
        <f t="shared" si="170"/>
        <v>3.7549297175515271E-2</v>
      </c>
      <c r="H1220" s="2">
        <f t="shared" si="166"/>
        <v>1.327685941991338</v>
      </c>
      <c r="I1220" s="2">
        <f t="shared" si="167"/>
        <v>57.038877884681519</v>
      </c>
    </row>
    <row r="1221" spans="1:9" ht="13.5" x14ac:dyDescent="0.25">
      <c r="A1221" s="3">
        <f>TITRES_STAT!B1224</f>
        <v>44090</v>
      </c>
      <c r="B1221" s="5">
        <f>TITRES_STAT!D1224</f>
        <v>3.9188999999999998</v>
      </c>
      <c r="C1221" s="2">
        <f t="shared" si="171"/>
        <v>-4.9100000000000144E-2</v>
      </c>
      <c r="D1221" s="2">
        <f t="shared" si="172"/>
        <v>0</v>
      </c>
      <c r="E1221" s="2">
        <f t="shared" si="173"/>
        <v>4.9100000000000144E-2</v>
      </c>
      <c r="F1221" s="2">
        <f t="shared" si="170"/>
        <v>4.6292697277901917E-2</v>
      </c>
      <c r="G1221" s="2">
        <f t="shared" si="170"/>
        <v>3.8374347377264195E-2</v>
      </c>
      <c r="H1221" s="2">
        <f t="shared" si="166"/>
        <v>1.2063448746838921</v>
      </c>
      <c r="I1221" s="2">
        <f t="shared" si="167"/>
        <v>54.676170009764576</v>
      </c>
    </row>
    <row r="1222" spans="1:9" ht="13.5" x14ac:dyDescent="0.25">
      <c r="A1222" s="3">
        <f>TITRES_STAT!B1225</f>
        <v>44091</v>
      </c>
      <c r="B1222" s="5">
        <f>TITRES_STAT!D1225</f>
        <v>4.0335000000000001</v>
      </c>
      <c r="C1222" s="2">
        <f t="shared" si="171"/>
        <v>0.11460000000000026</v>
      </c>
      <c r="D1222" s="2">
        <f t="shared" si="172"/>
        <v>0.11460000000000026</v>
      </c>
      <c r="E1222" s="2">
        <f t="shared" si="173"/>
        <v>0</v>
      </c>
      <c r="F1222" s="2">
        <f t="shared" si="170"/>
        <v>5.1171790329480368E-2</v>
      </c>
      <c r="G1222" s="2">
        <f t="shared" si="170"/>
        <v>3.5633322564602464E-2</v>
      </c>
      <c r="H1222" s="2">
        <f t="shared" si="166"/>
        <v>1.436065644361594</v>
      </c>
      <c r="I1222" s="2">
        <f t="shared" si="167"/>
        <v>58.950203073773721</v>
      </c>
    </row>
    <row r="1223" spans="1:9" ht="13.5" x14ac:dyDescent="0.25">
      <c r="A1223" s="3">
        <f>TITRES_STAT!B1226</f>
        <v>44092</v>
      </c>
      <c r="B1223" s="5">
        <f>TITRES_STAT!D1226</f>
        <v>4.0335000000000001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4.7516662448803197E-2</v>
      </c>
      <c r="G1223" s="2">
        <f t="shared" si="170"/>
        <v>3.3088085238559432E-2</v>
      </c>
      <c r="H1223" s="2">
        <f t="shared" si="166"/>
        <v>1.436065644361594</v>
      </c>
      <c r="I1223" s="2">
        <f t="shared" si="167"/>
        <v>58.950203073773721</v>
      </c>
    </row>
    <row r="1224" spans="1:9" ht="13.5" x14ac:dyDescent="0.25">
      <c r="A1224" s="3">
        <f>TITRES_STAT!B1227</f>
        <v>44095</v>
      </c>
      <c r="B1224" s="5">
        <f>TITRES_STAT!D1227</f>
        <v>4.0007000000000001</v>
      </c>
      <c r="C1224" s="2">
        <f t="shared" si="171"/>
        <v>-3.279999999999994E-2</v>
      </c>
      <c r="D1224" s="2">
        <f t="shared" si="172"/>
        <v>0</v>
      </c>
      <c r="E1224" s="2">
        <f t="shared" si="173"/>
        <v>3.279999999999994E-2</v>
      </c>
      <c r="F1224" s="2">
        <f t="shared" si="170"/>
        <v>4.4122615131031544E-2</v>
      </c>
      <c r="G1224" s="2">
        <f t="shared" si="170"/>
        <v>3.3067507721519465E-2</v>
      </c>
      <c r="H1224" s="2">
        <f t="shared" si="166"/>
        <v>1.3343193415909511</v>
      </c>
      <c r="I1224" s="2">
        <f t="shared" si="167"/>
        <v>57.160959848858901</v>
      </c>
    </row>
    <row r="1225" spans="1:9" ht="13.5" x14ac:dyDescent="0.25">
      <c r="A1225" s="3">
        <f>TITRES_STAT!B1228</f>
        <v>44096</v>
      </c>
      <c r="B1225" s="5">
        <f>TITRES_STAT!D1228</f>
        <v>3.8862000000000001</v>
      </c>
      <c r="C1225" s="2">
        <f t="shared" si="171"/>
        <v>-0.11450000000000005</v>
      </c>
      <c r="D1225" s="2">
        <f t="shared" si="172"/>
        <v>0</v>
      </c>
      <c r="E1225" s="2">
        <f t="shared" si="173"/>
        <v>0.11450000000000005</v>
      </c>
      <c r="F1225" s="2">
        <f t="shared" si="170"/>
        <v>4.0970999764529288E-2</v>
      </c>
      <c r="G1225" s="2">
        <f t="shared" si="170"/>
        <v>3.8884114312839509E-2</v>
      </c>
      <c r="H1225" s="2">
        <f t="shared" si="166"/>
        <v>1.0536693580031136</v>
      </c>
      <c r="I1225" s="2">
        <f t="shared" si="167"/>
        <v>51.306669883201138</v>
      </c>
    </row>
    <row r="1226" spans="1:9" ht="13.5" x14ac:dyDescent="0.25">
      <c r="A1226" s="3">
        <f>TITRES_STAT!B1229</f>
        <v>44097</v>
      </c>
      <c r="B1226" s="5">
        <f>TITRES_STAT!D1229</f>
        <v>3.9270999999999998</v>
      </c>
      <c r="C1226" s="2">
        <f t="shared" si="171"/>
        <v>4.0899999999999714E-2</v>
      </c>
      <c r="D1226" s="2">
        <f t="shared" si="172"/>
        <v>4.0899999999999714E-2</v>
      </c>
      <c r="E1226" s="2">
        <f t="shared" si="173"/>
        <v>0</v>
      </c>
      <c r="F1226" s="2">
        <f t="shared" si="170"/>
        <v>4.0965928352777174E-2</v>
      </c>
      <c r="G1226" s="2">
        <f t="shared" si="170"/>
        <v>3.6106677576208113E-2</v>
      </c>
      <c r="H1226" s="2">
        <f t="shared" si="166"/>
        <v>1.1345803907411016</v>
      </c>
      <c r="I1226" s="2">
        <f t="shared" si="167"/>
        <v>53.152385155528776</v>
      </c>
    </row>
    <row r="1227" spans="1:9" ht="13.5" x14ac:dyDescent="0.25">
      <c r="A1227" s="3">
        <f>TITRES_STAT!B1230</f>
        <v>44098</v>
      </c>
      <c r="B1227" s="5">
        <f>TITRES_STAT!D1230</f>
        <v>3.9106999999999998</v>
      </c>
      <c r="C1227" s="2">
        <f t="shared" si="171"/>
        <v>-1.639999999999997E-2</v>
      </c>
      <c r="D1227" s="2">
        <f t="shared" si="172"/>
        <v>0</v>
      </c>
      <c r="E1227" s="2">
        <f t="shared" si="173"/>
        <v>1.639999999999997E-2</v>
      </c>
      <c r="F1227" s="2">
        <f t="shared" si="170"/>
        <v>3.8039790613293094E-2</v>
      </c>
      <c r="G1227" s="2">
        <f t="shared" si="170"/>
        <v>3.4699057749336105E-2</v>
      </c>
      <c r="H1227" s="2">
        <f t="shared" si="166"/>
        <v>1.0962773366380794</v>
      </c>
      <c r="I1227" s="2">
        <f t="shared" si="167"/>
        <v>52.296388339352198</v>
      </c>
    </row>
    <row r="1228" spans="1:9" ht="13.5" x14ac:dyDescent="0.25">
      <c r="A1228" s="3">
        <f>TITRES_STAT!B1231</f>
        <v>44099</v>
      </c>
      <c r="B1228" s="5">
        <f>TITRES_STAT!D1231</f>
        <v>4.0252999999999997</v>
      </c>
      <c r="C1228" s="2">
        <f t="shared" si="171"/>
        <v>0.11459999999999981</v>
      </c>
      <c r="D1228" s="2">
        <f t="shared" si="172"/>
        <v>0.11459999999999981</v>
      </c>
      <c r="E1228" s="2">
        <f t="shared" si="173"/>
        <v>0</v>
      </c>
      <c r="F1228" s="2">
        <f t="shared" si="170"/>
        <v>4.350837699805786E-2</v>
      </c>
      <c r="G1228" s="2">
        <f t="shared" si="170"/>
        <v>3.2220553624383523E-2</v>
      </c>
      <c r="H1228" s="2">
        <f t="shared" si="166"/>
        <v>1.3503299013810879</v>
      </c>
      <c r="I1228" s="2">
        <f t="shared" si="167"/>
        <v>57.452781440920887</v>
      </c>
    </row>
    <row r="1229" spans="1:9" ht="13.5" x14ac:dyDescent="0.25">
      <c r="A1229" s="3">
        <f>TITRES_STAT!B1232</f>
        <v>44102</v>
      </c>
      <c r="B1229" s="5">
        <f>TITRES_STAT!D1232</f>
        <v>4.0335000000000001</v>
      </c>
      <c r="C1229" s="2">
        <f t="shared" si="171"/>
        <v>8.2000000000004292E-3</v>
      </c>
      <c r="D1229" s="2">
        <f t="shared" si="172"/>
        <v>8.2000000000004292E-3</v>
      </c>
      <c r="E1229" s="2">
        <f t="shared" si="173"/>
        <v>0</v>
      </c>
      <c r="F1229" s="2">
        <f t="shared" ref="F1229:G1244" si="174">((F1228*13)+D1229)/14</f>
        <v>4.0986350069625185E-2</v>
      </c>
      <c r="G1229" s="2">
        <f t="shared" si="174"/>
        <v>2.9919085508356126E-2</v>
      </c>
      <c r="H1229" s="2">
        <f t="shared" si="166"/>
        <v>1.3699065119546543</v>
      </c>
      <c r="I1229" s="2">
        <f t="shared" si="167"/>
        <v>57.80424270089798</v>
      </c>
    </row>
    <row r="1230" spans="1:9" ht="13.5" x14ac:dyDescent="0.25">
      <c r="A1230" s="3">
        <f>TITRES_STAT!B1233</f>
        <v>44103</v>
      </c>
      <c r="B1230" s="5">
        <f>TITRES_STAT!D1233</f>
        <v>4.0088999999999997</v>
      </c>
      <c r="C1230" s="2">
        <f t="shared" si="171"/>
        <v>-2.4600000000000399E-2</v>
      </c>
      <c r="D1230" s="2">
        <f t="shared" si="172"/>
        <v>0</v>
      </c>
      <c r="E1230" s="2">
        <f t="shared" si="173"/>
        <v>2.4600000000000399E-2</v>
      </c>
      <c r="F1230" s="2">
        <f t="shared" si="174"/>
        <v>3.8058753636080529E-2</v>
      </c>
      <c r="G1230" s="2">
        <f t="shared" si="174"/>
        <v>2.9539150829187861E-2</v>
      </c>
      <c r="H1230" s="2">
        <f t="shared" si="166"/>
        <v>1.2884173230353793</v>
      </c>
      <c r="I1230" s="2">
        <f t="shared" si="167"/>
        <v>56.301676711938619</v>
      </c>
    </row>
    <row r="1231" spans="1:9" ht="13.5" x14ac:dyDescent="0.25">
      <c r="A1231" s="3">
        <f>TITRES_STAT!B1234</f>
        <v>44104</v>
      </c>
      <c r="B1231" s="5">
        <f>TITRES_STAT!D1234</f>
        <v>4.0007000000000001</v>
      </c>
      <c r="C1231" s="2">
        <f t="shared" si="171"/>
        <v>-8.199999999999541E-3</v>
      </c>
      <c r="D1231" s="2">
        <f t="shared" si="172"/>
        <v>0</v>
      </c>
      <c r="E1231" s="2">
        <f t="shared" si="173"/>
        <v>8.199999999999541E-3</v>
      </c>
      <c r="F1231" s="2">
        <f t="shared" si="174"/>
        <v>3.5340271233503348E-2</v>
      </c>
      <c r="G1231" s="2">
        <f t="shared" si="174"/>
        <v>2.8014925769960123E-2</v>
      </c>
      <c r="H1231" s="2">
        <f t="shared" si="166"/>
        <v>1.261480095421065</v>
      </c>
      <c r="I1231" s="2">
        <f t="shared" si="167"/>
        <v>55.781171719143074</v>
      </c>
    </row>
    <row r="1232" spans="1:9" ht="13.5" x14ac:dyDescent="0.25">
      <c r="A1232" s="3">
        <f>TITRES_STAT!B1235</f>
        <v>44105</v>
      </c>
      <c r="B1232" s="5">
        <f>TITRES_STAT!D1235</f>
        <v>3.8862000000000001</v>
      </c>
      <c r="C1232" s="2">
        <f t="shared" si="171"/>
        <v>-0.11450000000000005</v>
      </c>
      <c r="D1232" s="2">
        <f t="shared" si="172"/>
        <v>0</v>
      </c>
      <c r="E1232" s="2">
        <f t="shared" si="173"/>
        <v>0.11450000000000005</v>
      </c>
      <c r="F1232" s="2">
        <f t="shared" si="174"/>
        <v>3.2815966145395968E-2</v>
      </c>
      <c r="G1232" s="2">
        <f t="shared" si="174"/>
        <v>3.4192431072105831E-2</v>
      </c>
      <c r="H1232" s="2">
        <f t="shared" si="166"/>
        <v>0.95974357822621215</v>
      </c>
      <c r="I1232" s="2">
        <f t="shared" si="167"/>
        <v>48.972916094200848</v>
      </c>
    </row>
    <row r="1233" spans="1:9" ht="13.5" x14ac:dyDescent="0.25">
      <c r="A1233" s="3">
        <f>TITRES_STAT!B1236</f>
        <v>44106</v>
      </c>
      <c r="B1233" s="5">
        <f>TITRES_STAT!D1236</f>
        <v>3.8452999999999999</v>
      </c>
      <c r="C1233" s="2">
        <f t="shared" si="171"/>
        <v>-4.0900000000000158E-2</v>
      </c>
      <c r="D1233" s="2">
        <f t="shared" si="172"/>
        <v>0</v>
      </c>
      <c r="E1233" s="2">
        <f t="shared" si="173"/>
        <v>4.0900000000000158E-2</v>
      </c>
      <c r="F1233" s="2">
        <f t="shared" si="174"/>
        <v>3.0471968563581971E-2</v>
      </c>
      <c r="G1233" s="2">
        <f t="shared" si="174"/>
        <v>3.4671543138383998E-2</v>
      </c>
      <c r="H1233" s="2">
        <f t="shared" ref="H1233:H1296" si="175">F1233/G1233</f>
        <v>0.87887546400688521</v>
      </c>
      <c r="I1233" s="2">
        <f t="shared" ref="I1233:I1296" si="176">IF(G1233=0,100,100-(100/(1+H1233)))</f>
        <v>46.776674710126748</v>
      </c>
    </row>
    <row r="1234" spans="1:9" ht="13.5" x14ac:dyDescent="0.25">
      <c r="A1234" s="3">
        <f>TITRES_STAT!B1237</f>
        <v>44109</v>
      </c>
      <c r="B1234" s="5">
        <f>TITRES_STAT!D1237</f>
        <v>3.9434999999999998</v>
      </c>
      <c r="C1234" s="2">
        <f t="shared" si="171"/>
        <v>9.8199999999999843E-2</v>
      </c>
      <c r="D1234" s="2">
        <f t="shared" si="172"/>
        <v>9.8199999999999843E-2</v>
      </c>
      <c r="E1234" s="2">
        <f t="shared" si="173"/>
        <v>0</v>
      </c>
      <c r="F1234" s="2">
        <f t="shared" si="174"/>
        <v>3.5309685094754677E-2</v>
      </c>
      <c r="G1234" s="2">
        <f t="shared" si="174"/>
        <v>3.219500434278514E-2</v>
      </c>
      <c r="H1234" s="2">
        <f t="shared" si="175"/>
        <v>1.0967442252470929</v>
      </c>
      <c r="I1234" s="2">
        <f t="shared" si="176"/>
        <v>52.307010652090675</v>
      </c>
    </row>
    <row r="1235" spans="1:9" ht="13.5" x14ac:dyDescent="0.25">
      <c r="A1235" s="3">
        <f>TITRES_STAT!B1238</f>
        <v>44110</v>
      </c>
      <c r="B1235" s="5">
        <f>TITRES_STAT!D1238</f>
        <v>3.9024999999999999</v>
      </c>
      <c r="C1235" s="2">
        <f t="shared" si="171"/>
        <v>-4.0999999999999925E-2</v>
      </c>
      <c r="D1235" s="2">
        <f t="shared" si="172"/>
        <v>0</v>
      </c>
      <c r="E1235" s="2">
        <f t="shared" si="173"/>
        <v>4.0999999999999925E-2</v>
      </c>
      <c r="F1235" s="2">
        <f t="shared" si="174"/>
        <v>3.2787564730843627E-2</v>
      </c>
      <c r="G1235" s="2">
        <f t="shared" si="174"/>
        <v>3.2823932604014769E-2</v>
      </c>
      <c r="H1235" s="2">
        <f t="shared" si="175"/>
        <v>0.99889203181075581</v>
      </c>
      <c r="I1235" s="2">
        <f t="shared" si="176"/>
        <v>49.972285441844491</v>
      </c>
    </row>
    <row r="1236" spans="1:9" ht="13.5" x14ac:dyDescent="0.25">
      <c r="A1236" s="3">
        <f>TITRES_STAT!B1239</f>
        <v>44111</v>
      </c>
      <c r="B1236" s="5">
        <f>TITRES_STAT!D1239</f>
        <v>3.8862000000000001</v>
      </c>
      <c r="C1236" s="2">
        <f t="shared" si="171"/>
        <v>-1.6299999999999759E-2</v>
      </c>
      <c r="D1236" s="2">
        <f t="shared" si="172"/>
        <v>0</v>
      </c>
      <c r="E1236" s="2">
        <f t="shared" si="173"/>
        <v>1.6299999999999759E-2</v>
      </c>
      <c r="F1236" s="2">
        <f t="shared" si="174"/>
        <v>3.0445595821497657E-2</v>
      </c>
      <c r="G1236" s="2">
        <f t="shared" si="174"/>
        <v>3.164365170372798E-2</v>
      </c>
      <c r="H1236" s="2">
        <f t="shared" si="175"/>
        <v>0.96213913952007069</v>
      </c>
      <c r="I1236" s="2">
        <f t="shared" si="176"/>
        <v>49.035214686936271</v>
      </c>
    </row>
    <row r="1237" spans="1:9" ht="13.5" x14ac:dyDescent="0.25">
      <c r="A1237" s="3">
        <f>TITRES_STAT!B1240</f>
        <v>44112</v>
      </c>
      <c r="B1237" s="5">
        <f>TITRES_STAT!D1240</f>
        <v>3.8452999999999999</v>
      </c>
      <c r="C1237" s="2">
        <f t="shared" si="171"/>
        <v>-4.0900000000000158E-2</v>
      </c>
      <c r="D1237" s="2">
        <f t="shared" si="172"/>
        <v>0</v>
      </c>
      <c r="E1237" s="2">
        <f t="shared" si="173"/>
        <v>4.0900000000000158E-2</v>
      </c>
      <c r="F1237" s="2">
        <f t="shared" si="174"/>
        <v>2.8270910405676395E-2</v>
      </c>
      <c r="G1237" s="2">
        <f t="shared" si="174"/>
        <v>3.2304819439175993E-2</v>
      </c>
      <c r="H1237" s="2">
        <f t="shared" si="175"/>
        <v>0.87512980714550337</v>
      </c>
      <c r="I1237" s="2">
        <f t="shared" si="176"/>
        <v>46.670358703203974</v>
      </c>
    </row>
    <row r="1238" spans="1:9" ht="13.5" x14ac:dyDescent="0.25">
      <c r="A1238" s="3">
        <f>TITRES_STAT!B1241</f>
        <v>44113</v>
      </c>
      <c r="B1238" s="5">
        <f>TITRES_STAT!D1241</f>
        <v>3.8371</v>
      </c>
      <c r="C1238" s="2">
        <f t="shared" si="171"/>
        <v>-8.1999999999999851E-3</v>
      </c>
      <c r="D1238" s="2">
        <f t="shared" si="172"/>
        <v>0</v>
      </c>
      <c r="E1238" s="2">
        <f t="shared" si="173"/>
        <v>8.1999999999999851E-3</v>
      </c>
      <c r="F1238" s="2">
        <f t="shared" si="174"/>
        <v>2.6251559662413795E-2</v>
      </c>
      <c r="G1238" s="2">
        <f t="shared" si="174"/>
        <v>3.0583046622091992E-2</v>
      </c>
      <c r="H1238" s="2">
        <f t="shared" si="175"/>
        <v>0.8583696708440649</v>
      </c>
      <c r="I1238" s="2">
        <f t="shared" si="176"/>
        <v>46.189393009959986</v>
      </c>
    </row>
    <row r="1239" spans="1:9" ht="13.5" x14ac:dyDescent="0.25">
      <c r="A1239" s="3">
        <f>TITRES_STAT!B1242</f>
        <v>44116</v>
      </c>
      <c r="B1239" s="5">
        <f>TITRES_STAT!D1242</f>
        <v>3.8452999999999999</v>
      </c>
      <c r="C1239" s="2">
        <f t="shared" si="171"/>
        <v>8.1999999999999851E-3</v>
      </c>
      <c r="D1239" s="2">
        <f t="shared" si="172"/>
        <v>8.1999999999999851E-3</v>
      </c>
      <c r="E1239" s="2">
        <f t="shared" si="173"/>
        <v>0</v>
      </c>
      <c r="F1239" s="2">
        <f t="shared" si="174"/>
        <v>2.4962162543669952E-2</v>
      </c>
      <c r="G1239" s="2">
        <f t="shared" si="174"/>
        <v>2.8398543291942562E-2</v>
      </c>
      <c r="H1239" s="2">
        <f t="shared" si="175"/>
        <v>0.87899447119713336</v>
      </c>
      <c r="I1239" s="2">
        <f t="shared" si="176"/>
        <v>46.780045639895569</v>
      </c>
    </row>
    <row r="1240" spans="1:9" ht="13.5" x14ac:dyDescent="0.25">
      <c r="A1240" s="3">
        <f>TITRES_STAT!B1243</f>
        <v>44117</v>
      </c>
      <c r="B1240" s="5">
        <f>TITRES_STAT!D1243</f>
        <v>4.0088999999999997</v>
      </c>
      <c r="C1240" s="2">
        <f t="shared" si="171"/>
        <v>0.16359999999999975</v>
      </c>
      <c r="D1240" s="2">
        <f t="shared" si="172"/>
        <v>0.16359999999999975</v>
      </c>
      <c r="E1240" s="2">
        <f t="shared" si="173"/>
        <v>0</v>
      </c>
      <c r="F1240" s="2">
        <f t="shared" si="174"/>
        <v>3.4864865219122083E-2</v>
      </c>
      <c r="G1240" s="2">
        <f t="shared" si="174"/>
        <v>2.6370075913946665E-2</v>
      </c>
      <c r="H1240" s="2">
        <f t="shared" si="175"/>
        <v>1.3221374611471133</v>
      </c>
      <c r="I1240" s="2">
        <f t="shared" si="176"/>
        <v>56.936227216023212</v>
      </c>
    </row>
    <row r="1241" spans="1:9" ht="13.5" x14ac:dyDescent="0.25">
      <c r="A1241" s="3">
        <f>TITRES_STAT!B1244</f>
        <v>44118</v>
      </c>
      <c r="B1241" s="5">
        <f>TITRES_STAT!D1244</f>
        <v>4.1315999999999997</v>
      </c>
      <c r="C1241" s="2">
        <f t="shared" si="171"/>
        <v>0.12270000000000003</v>
      </c>
      <c r="D1241" s="2">
        <f t="shared" si="172"/>
        <v>0.12270000000000003</v>
      </c>
      <c r="E1241" s="2">
        <f t="shared" si="173"/>
        <v>0</v>
      </c>
      <c r="F1241" s="2">
        <f t="shared" si="174"/>
        <v>4.113880341775622E-2</v>
      </c>
      <c r="G1241" s="2">
        <f t="shared" si="174"/>
        <v>2.4486499062950473E-2</v>
      </c>
      <c r="H1241" s="2">
        <f t="shared" si="175"/>
        <v>1.680060645337482</v>
      </c>
      <c r="I1241" s="2">
        <f t="shared" si="176"/>
        <v>62.687411505418503</v>
      </c>
    </row>
    <row r="1242" spans="1:9" ht="13.5" x14ac:dyDescent="0.25">
      <c r="A1242" s="3">
        <f>TITRES_STAT!B1245</f>
        <v>44120</v>
      </c>
      <c r="B1242" s="5">
        <f>TITRES_STAT!D1245</f>
        <v>4.1315999999999997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3.820031745934506E-2</v>
      </c>
      <c r="G1242" s="2">
        <f t="shared" si="174"/>
        <v>2.2737463415596869E-2</v>
      </c>
      <c r="H1242" s="2">
        <f t="shared" si="175"/>
        <v>1.6800606453374818</v>
      </c>
      <c r="I1242" s="2">
        <f t="shared" si="176"/>
        <v>62.687411505418495</v>
      </c>
    </row>
    <row r="1243" spans="1:9" ht="13.5" x14ac:dyDescent="0.25">
      <c r="A1243" s="3">
        <f>TITRES_STAT!B1246</f>
        <v>44123</v>
      </c>
      <c r="B1243" s="5">
        <f>TITRES_STAT!D1246</f>
        <v>4.1643999999999997</v>
      </c>
      <c r="C1243" s="2">
        <f t="shared" si="171"/>
        <v>3.279999999999994E-2</v>
      </c>
      <c r="D1243" s="2">
        <f t="shared" si="172"/>
        <v>3.279999999999994E-2</v>
      </c>
      <c r="E1243" s="2">
        <f t="shared" si="173"/>
        <v>0</v>
      </c>
      <c r="F1243" s="2">
        <f t="shared" si="174"/>
        <v>3.7814580497963268E-2</v>
      </c>
      <c r="G1243" s="2">
        <f t="shared" si="174"/>
        <v>2.1113358885911378E-2</v>
      </c>
      <c r="H1243" s="2">
        <f t="shared" si="175"/>
        <v>1.791026274042846</v>
      </c>
      <c r="I1243" s="2">
        <f t="shared" si="176"/>
        <v>64.170885480361875</v>
      </c>
    </row>
    <row r="1244" spans="1:9" ht="13.5" x14ac:dyDescent="0.25">
      <c r="A1244" s="3">
        <f>TITRES_STAT!B1247</f>
        <v>44124</v>
      </c>
      <c r="B1244" s="5">
        <f>TITRES_STAT!D1247</f>
        <v>4.1889000000000003</v>
      </c>
      <c r="C1244" s="2">
        <f t="shared" si="171"/>
        <v>2.4500000000000632E-2</v>
      </c>
      <c r="D1244" s="2">
        <f t="shared" si="172"/>
        <v>2.4500000000000632E-2</v>
      </c>
      <c r="E1244" s="2">
        <f t="shared" si="173"/>
        <v>0</v>
      </c>
      <c r="F1244" s="2">
        <f t="shared" si="174"/>
        <v>3.6863539033823077E-2</v>
      </c>
      <c r="G1244" s="2">
        <f t="shared" si="174"/>
        <v>1.9605261822631996E-2</v>
      </c>
      <c r="H1244" s="2">
        <f t="shared" si="175"/>
        <v>1.8802880250886731</v>
      </c>
      <c r="I1244" s="2">
        <f t="shared" si="176"/>
        <v>65.281249955229256</v>
      </c>
    </row>
    <row r="1245" spans="1:9" ht="13.5" x14ac:dyDescent="0.25">
      <c r="A1245" s="3">
        <f>TITRES_STAT!B1248</f>
        <v>44125</v>
      </c>
      <c r="B1245" s="5">
        <f>TITRES_STAT!D1248</f>
        <v>4.2542999999999997</v>
      </c>
      <c r="C1245" s="2">
        <f t="shared" si="171"/>
        <v>6.5399999999999459E-2</v>
      </c>
      <c r="D1245" s="2">
        <f t="shared" si="172"/>
        <v>6.5399999999999459E-2</v>
      </c>
      <c r="E1245" s="2">
        <f t="shared" si="173"/>
        <v>0</v>
      </c>
      <c r="F1245" s="2">
        <f t="shared" ref="F1245:G1260" si="177">((F1244*13)+D1245)/14</f>
        <v>3.8901857674264247E-2</v>
      </c>
      <c r="G1245" s="2">
        <f t="shared" si="177"/>
        <v>1.8204885978158281E-2</v>
      </c>
      <c r="H1245" s="2">
        <f t="shared" si="175"/>
        <v>2.1368910368863405</v>
      </c>
      <c r="I1245" s="2">
        <f t="shared" si="176"/>
        <v>68.121302645163155</v>
      </c>
    </row>
    <row r="1246" spans="1:9" ht="13.5" x14ac:dyDescent="0.25">
      <c r="A1246" s="3">
        <f>TITRES_STAT!B1249</f>
        <v>44126</v>
      </c>
      <c r="B1246" s="5">
        <f>TITRES_STAT!D1249</f>
        <v>4.2134</v>
      </c>
      <c r="C1246" s="2">
        <f t="shared" si="171"/>
        <v>-4.0899999999999714E-2</v>
      </c>
      <c r="D1246" s="2">
        <f t="shared" si="172"/>
        <v>0</v>
      </c>
      <c r="E1246" s="2">
        <f t="shared" si="173"/>
        <v>4.0899999999999714E-2</v>
      </c>
      <c r="F1246" s="2">
        <f t="shared" si="177"/>
        <v>3.6123153554673944E-2</v>
      </c>
      <c r="G1246" s="2">
        <f t="shared" si="177"/>
        <v>1.9825965551146955E-2</v>
      </c>
      <c r="H1246" s="2">
        <f t="shared" si="175"/>
        <v>1.8220123232577783</v>
      </c>
      <c r="I1246" s="2">
        <f t="shared" si="176"/>
        <v>64.564293651078628</v>
      </c>
    </row>
    <row r="1247" spans="1:9" ht="13.5" x14ac:dyDescent="0.25">
      <c r="A1247" s="3">
        <f>TITRES_STAT!B1250</f>
        <v>44127</v>
      </c>
      <c r="B1247" s="5">
        <f>TITRES_STAT!D1250</f>
        <v>4.2053000000000003</v>
      </c>
      <c r="C1247" s="2">
        <f t="shared" si="171"/>
        <v>-8.099999999999774E-3</v>
      </c>
      <c r="D1247" s="2">
        <f t="shared" si="172"/>
        <v>0</v>
      </c>
      <c r="E1247" s="2">
        <f t="shared" si="173"/>
        <v>8.099999999999774E-3</v>
      </c>
      <c r="F1247" s="2">
        <f t="shared" si="177"/>
        <v>3.3542928300768667E-2</v>
      </c>
      <c r="G1247" s="2">
        <f t="shared" si="177"/>
        <v>1.8988396583207869E-2</v>
      </c>
      <c r="H1247" s="2">
        <f t="shared" si="175"/>
        <v>1.7664960890079524</v>
      </c>
      <c r="I1247" s="2">
        <f t="shared" si="176"/>
        <v>63.853193070712287</v>
      </c>
    </row>
    <row r="1248" spans="1:9" ht="13.5" x14ac:dyDescent="0.25">
      <c r="A1248" s="3">
        <f>TITRES_STAT!B1251</f>
        <v>44130</v>
      </c>
      <c r="B1248" s="5">
        <f>TITRES_STAT!D1251</f>
        <v>4.2462</v>
      </c>
      <c r="C1248" s="2">
        <f t="shared" si="171"/>
        <v>4.0899999999999714E-2</v>
      </c>
      <c r="D1248" s="2">
        <f t="shared" si="172"/>
        <v>4.0899999999999714E-2</v>
      </c>
      <c r="E1248" s="2">
        <f t="shared" si="173"/>
        <v>0</v>
      </c>
      <c r="F1248" s="2">
        <f t="shared" si="177"/>
        <v>3.4068433422142316E-2</v>
      </c>
      <c r="G1248" s="2">
        <f t="shared" si="177"/>
        <v>1.7632082541550163E-2</v>
      </c>
      <c r="H1248" s="2">
        <f t="shared" si="175"/>
        <v>1.9321843203637314</v>
      </c>
      <c r="I1248" s="2">
        <f t="shared" si="176"/>
        <v>65.895731961490327</v>
      </c>
    </row>
    <row r="1249" spans="1:9" ht="13.5" x14ac:dyDescent="0.25">
      <c r="A1249" s="3">
        <f>TITRES_STAT!B1252</f>
        <v>44131</v>
      </c>
      <c r="B1249" s="5">
        <f>TITRES_STAT!D1252</f>
        <v>4.2134</v>
      </c>
      <c r="C1249" s="2">
        <f t="shared" si="171"/>
        <v>-3.279999999999994E-2</v>
      </c>
      <c r="D1249" s="2">
        <f t="shared" si="172"/>
        <v>0</v>
      </c>
      <c r="E1249" s="2">
        <f t="shared" si="173"/>
        <v>3.279999999999994E-2</v>
      </c>
      <c r="F1249" s="2">
        <f t="shared" si="177"/>
        <v>3.1634973891989292E-2</v>
      </c>
      <c r="G1249" s="2">
        <f t="shared" si="177"/>
        <v>1.8715505217153722E-2</v>
      </c>
      <c r="H1249" s="2">
        <f t="shared" si="175"/>
        <v>1.6903083045278529</v>
      </c>
      <c r="I1249" s="2">
        <f t="shared" si="176"/>
        <v>62.829538967077632</v>
      </c>
    </row>
    <row r="1250" spans="1:9" ht="13.5" x14ac:dyDescent="0.25">
      <c r="A1250" s="3">
        <f>TITRES_STAT!B1253</f>
        <v>44132</v>
      </c>
      <c r="B1250" s="5">
        <f>TITRES_STAT!D1253</f>
        <v>4.0907</v>
      </c>
      <c r="C1250" s="2">
        <f t="shared" si="171"/>
        <v>-0.12270000000000003</v>
      </c>
      <c r="D1250" s="2">
        <f t="shared" si="172"/>
        <v>0</v>
      </c>
      <c r="E1250" s="2">
        <f t="shared" si="173"/>
        <v>0.12270000000000003</v>
      </c>
      <c r="F1250" s="2">
        <f t="shared" si="177"/>
        <v>2.9375332899704343E-2</v>
      </c>
      <c r="G1250" s="2">
        <f t="shared" si="177"/>
        <v>2.6142969130214171E-2</v>
      </c>
      <c r="H1250" s="2">
        <f t="shared" si="175"/>
        <v>1.1236418003399025</v>
      </c>
      <c r="I1250" s="2">
        <f t="shared" si="176"/>
        <v>52.911079456057813</v>
      </c>
    </row>
    <row r="1251" spans="1:9" ht="13.5" x14ac:dyDescent="0.25">
      <c r="A1251" s="3">
        <f>TITRES_STAT!B1254</f>
        <v>44134</v>
      </c>
      <c r="B1251" s="5">
        <f>TITRES_STAT!D1254</f>
        <v>4.2134</v>
      </c>
      <c r="C1251" s="2">
        <f t="shared" si="171"/>
        <v>0.12270000000000003</v>
      </c>
      <c r="D1251" s="2">
        <f t="shared" si="172"/>
        <v>0.12270000000000003</v>
      </c>
      <c r="E1251" s="2">
        <f t="shared" si="173"/>
        <v>0</v>
      </c>
      <c r="F1251" s="2">
        <f t="shared" si="177"/>
        <v>3.6041380549725464E-2</v>
      </c>
      <c r="G1251" s="2">
        <f t="shared" si="177"/>
        <v>2.427561419234173E-2</v>
      </c>
      <c r="H1251" s="2">
        <f t="shared" si="175"/>
        <v>1.4846743017153197</v>
      </c>
      <c r="I1251" s="2">
        <f t="shared" si="176"/>
        <v>59.753276342511363</v>
      </c>
    </row>
    <row r="1252" spans="1:9" ht="13.5" x14ac:dyDescent="0.25">
      <c r="A1252" s="3">
        <f>TITRES_STAT!B1255</f>
        <v>44137</v>
      </c>
      <c r="B1252" s="5">
        <f>TITRES_STAT!D1255</f>
        <v>4.2542999999999997</v>
      </c>
      <c r="C1252" s="2">
        <f t="shared" si="171"/>
        <v>4.0899999999999714E-2</v>
      </c>
      <c r="D1252" s="2">
        <f t="shared" si="172"/>
        <v>4.0899999999999714E-2</v>
      </c>
      <c r="E1252" s="2">
        <f t="shared" si="173"/>
        <v>0</v>
      </c>
      <c r="F1252" s="2">
        <f t="shared" si="177"/>
        <v>3.6388424796173623E-2</v>
      </c>
      <c r="G1252" s="2">
        <f t="shared" si="177"/>
        <v>2.2541641750031604E-2</v>
      </c>
      <c r="H1252" s="2">
        <f t="shared" si="175"/>
        <v>1.6142757124654687</v>
      </c>
      <c r="I1252" s="2">
        <f t="shared" si="176"/>
        <v>61.7484875358873</v>
      </c>
    </row>
    <row r="1253" spans="1:9" ht="13.5" x14ac:dyDescent="0.25">
      <c r="A1253" s="3">
        <f>TITRES_STAT!B1256</f>
        <v>44138</v>
      </c>
      <c r="B1253" s="5">
        <f>TITRES_STAT!D1256</f>
        <v>4.2542999999999997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3.3789251596446933E-2</v>
      </c>
      <c r="G1253" s="2">
        <f t="shared" si="177"/>
        <v>2.0931524482172201E-2</v>
      </c>
      <c r="H1253" s="2">
        <f t="shared" si="175"/>
        <v>1.6142757124654687</v>
      </c>
      <c r="I1253" s="2">
        <f t="shared" si="176"/>
        <v>61.7484875358873</v>
      </c>
    </row>
    <row r="1254" spans="1:9" ht="13.5" x14ac:dyDescent="0.25">
      <c r="A1254" s="3">
        <f>TITRES_STAT!B1257</f>
        <v>44139</v>
      </c>
      <c r="B1254" s="5">
        <f>TITRES_STAT!D1257</f>
        <v>4.2953000000000001</v>
      </c>
      <c r="C1254" s="2">
        <f t="shared" si="171"/>
        <v>4.1000000000000369E-2</v>
      </c>
      <c r="D1254" s="2">
        <f t="shared" si="172"/>
        <v>4.1000000000000369E-2</v>
      </c>
      <c r="E1254" s="2">
        <f t="shared" si="173"/>
        <v>0</v>
      </c>
      <c r="F1254" s="2">
        <f t="shared" si="177"/>
        <v>3.430430505384361E-2</v>
      </c>
      <c r="G1254" s="2">
        <f t="shared" si="177"/>
        <v>1.9436415590588473E-2</v>
      </c>
      <c r="H1254" s="2">
        <f t="shared" si="175"/>
        <v>1.7649501727290955</v>
      </c>
      <c r="I1254" s="2">
        <f t="shared" si="176"/>
        <v>63.832982964283673</v>
      </c>
    </row>
    <row r="1255" spans="1:9" ht="13.5" x14ac:dyDescent="0.25">
      <c r="A1255" s="3">
        <f>TITRES_STAT!B1258</f>
        <v>44140</v>
      </c>
      <c r="B1255" s="5">
        <f>TITRES_STAT!D1258</f>
        <v>4.2953000000000001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3.185399754999764E-2</v>
      </c>
      <c r="G1255" s="2">
        <f t="shared" si="177"/>
        <v>1.8048100191260723E-2</v>
      </c>
      <c r="H1255" s="2">
        <f t="shared" si="175"/>
        <v>1.7649501727290957</v>
      </c>
      <c r="I1255" s="2">
        <f t="shared" si="176"/>
        <v>63.832982964283673</v>
      </c>
    </row>
    <row r="1256" spans="1:9" ht="13.5" x14ac:dyDescent="0.25">
      <c r="A1256" s="3">
        <f>TITRES_STAT!B1259</f>
        <v>44141</v>
      </c>
      <c r="B1256" s="5">
        <f>TITRES_STAT!D1259</f>
        <v>4.2380000000000004</v>
      </c>
      <c r="C1256" s="2">
        <f t="shared" si="171"/>
        <v>-5.7299999999999685E-2</v>
      </c>
      <c r="D1256" s="2">
        <f t="shared" si="172"/>
        <v>0</v>
      </c>
      <c r="E1256" s="2">
        <f t="shared" si="173"/>
        <v>5.7299999999999685E-2</v>
      </c>
      <c r="F1256" s="2">
        <f t="shared" si="177"/>
        <v>2.9578712010712094E-2</v>
      </c>
      <c r="G1256" s="2">
        <f t="shared" si="177"/>
        <v>2.0851807320456363E-2</v>
      </c>
      <c r="H1256" s="2">
        <f t="shared" si="175"/>
        <v>1.4185203016764081</v>
      </c>
      <c r="I1256" s="2">
        <f t="shared" si="176"/>
        <v>58.652404145342693</v>
      </c>
    </row>
    <row r="1257" spans="1:9" ht="13.5" x14ac:dyDescent="0.25">
      <c r="A1257" s="3">
        <f>TITRES_STAT!B1260</f>
        <v>44144</v>
      </c>
      <c r="B1257" s="5">
        <f>TITRES_STAT!D1260</f>
        <v>4.2380000000000004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2.7465946867089804E-2</v>
      </c>
      <c r="G1257" s="2">
        <f t="shared" si="177"/>
        <v>1.9362392511852337E-2</v>
      </c>
      <c r="H1257" s="2">
        <f t="shared" si="175"/>
        <v>1.4185203016764081</v>
      </c>
      <c r="I1257" s="2">
        <f t="shared" si="176"/>
        <v>58.652404145342693</v>
      </c>
    </row>
    <row r="1258" spans="1:9" ht="13.5" x14ac:dyDescent="0.25">
      <c r="A1258" s="3">
        <f>TITRES_STAT!B1261</f>
        <v>44145</v>
      </c>
      <c r="B1258" s="5">
        <f>TITRES_STAT!D1261</f>
        <v>4.1725000000000003</v>
      </c>
      <c r="C1258" s="2">
        <f t="shared" si="171"/>
        <v>-6.5500000000000114E-2</v>
      </c>
      <c r="D1258" s="2">
        <f t="shared" si="172"/>
        <v>0</v>
      </c>
      <c r="E1258" s="2">
        <f t="shared" si="173"/>
        <v>6.5500000000000114E-2</v>
      </c>
      <c r="F1258" s="2">
        <f t="shared" si="177"/>
        <v>2.5504093519440531E-2</v>
      </c>
      <c r="G1258" s="2">
        <f t="shared" si="177"/>
        <v>2.2657935903862891E-2</v>
      </c>
      <c r="H1258" s="2">
        <f t="shared" si="175"/>
        <v>1.1256141613099191</v>
      </c>
      <c r="I1258" s="2">
        <f t="shared" si="176"/>
        <v>52.954773344954305</v>
      </c>
    </row>
    <row r="1259" spans="1:9" ht="13.5" x14ac:dyDescent="0.25">
      <c r="A1259" s="3">
        <f>TITRES_STAT!B1262</f>
        <v>44146</v>
      </c>
      <c r="B1259" s="5">
        <f>TITRES_STAT!D1262</f>
        <v>4.2053000000000003</v>
      </c>
      <c r="C1259" s="2">
        <f t="shared" si="171"/>
        <v>3.279999999999994E-2</v>
      </c>
      <c r="D1259" s="2">
        <f t="shared" si="172"/>
        <v>3.279999999999994E-2</v>
      </c>
      <c r="E1259" s="2">
        <f t="shared" si="173"/>
        <v>0</v>
      </c>
      <c r="F1259" s="2">
        <f t="shared" si="177"/>
        <v>2.6025229696623346E-2</v>
      </c>
      <c r="G1259" s="2">
        <f t="shared" si="177"/>
        <v>2.1039511910729829E-2</v>
      </c>
      <c r="H1259" s="2">
        <f t="shared" si="175"/>
        <v>1.2369692703446642</v>
      </c>
      <c r="I1259" s="2">
        <f t="shared" si="176"/>
        <v>55.296659044139503</v>
      </c>
    </row>
    <row r="1260" spans="1:9" ht="13.5" x14ac:dyDescent="0.25">
      <c r="A1260" s="3">
        <f>TITRES_STAT!B1263</f>
        <v>44147</v>
      </c>
      <c r="B1260" s="5">
        <f>TITRES_STAT!D1263</f>
        <v>4.2953000000000001</v>
      </c>
      <c r="C1260" s="2">
        <f t="shared" si="171"/>
        <v>8.9999999999999858E-2</v>
      </c>
      <c r="D1260" s="2">
        <f t="shared" si="172"/>
        <v>8.9999999999999858E-2</v>
      </c>
      <c r="E1260" s="2">
        <f t="shared" si="173"/>
        <v>0</v>
      </c>
      <c r="F1260" s="2">
        <f t="shared" si="177"/>
        <v>3.0594856146864524E-2</v>
      </c>
      <c r="G1260" s="2">
        <f t="shared" si="177"/>
        <v>1.9536689631391983E-2</v>
      </c>
      <c r="H1260" s="2">
        <f t="shared" si="175"/>
        <v>1.5660204837212561</v>
      </c>
      <c r="I1260" s="2">
        <f t="shared" si="176"/>
        <v>61.029149753715338</v>
      </c>
    </row>
    <row r="1261" spans="1:9" ht="13.5" x14ac:dyDescent="0.25">
      <c r="A1261" s="3">
        <f>TITRES_STAT!B1264</f>
        <v>44148</v>
      </c>
      <c r="B1261" s="5">
        <f>TITRES_STAT!D1264</f>
        <v>4.4507000000000003</v>
      </c>
      <c r="C1261" s="2">
        <f t="shared" si="171"/>
        <v>0.1554000000000002</v>
      </c>
      <c r="D1261" s="2">
        <f t="shared" si="172"/>
        <v>0.1554000000000002</v>
      </c>
      <c r="E1261" s="2">
        <f t="shared" si="173"/>
        <v>0</v>
      </c>
      <c r="F1261" s="2">
        <f t="shared" ref="F1261:G1276" si="178">((F1260*13)+D1261)/14</f>
        <v>3.9509509279231358E-2</v>
      </c>
      <c r="G1261" s="2">
        <f t="shared" si="178"/>
        <v>1.8141211800578268E-2</v>
      </c>
      <c r="H1261" s="2">
        <f t="shared" si="175"/>
        <v>2.1778869963897316</v>
      </c>
      <c r="I1261" s="2">
        <f t="shared" si="176"/>
        <v>68.532550051777818</v>
      </c>
    </row>
    <row r="1262" spans="1:9" ht="13.5" x14ac:dyDescent="0.25">
      <c r="A1262" s="3">
        <f>TITRES_STAT!B1265</f>
        <v>44151</v>
      </c>
      <c r="B1262" s="5">
        <f>TITRES_STAT!D1265</f>
        <v>4.5651999999999999</v>
      </c>
      <c r="C1262" s="2">
        <f t="shared" si="171"/>
        <v>0.1144999999999996</v>
      </c>
      <c r="D1262" s="2">
        <f t="shared" si="172"/>
        <v>0.1144999999999996</v>
      </c>
      <c r="E1262" s="2">
        <f t="shared" si="173"/>
        <v>0</v>
      </c>
      <c r="F1262" s="2">
        <f t="shared" si="178"/>
        <v>4.4865972902143378E-2</v>
      </c>
      <c r="G1262" s="2">
        <f t="shared" si="178"/>
        <v>1.6845410957679819E-2</v>
      </c>
      <c r="H1262" s="2">
        <f t="shared" si="175"/>
        <v>2.6633943817018597</v>
      </c>
      <c r="I1262" s="2">
        <f t="shared" si="176"/>
        <v>72.70291167680827</v>
      </c>
    </row>
    <row r="1263" spans="1:9" ht="13.5" x14ac:dyDescent="0.25">
      <c r="A1263" s="3">
        <f>TITRES_STAT!B1266</f>
        <v>44152</v>
      </c>
      <c r="B1263" s="5">
        <f>TITRES_STAT!D1266</f>
        <v>4.4343000000000004</v>
      </c>
      <c r="C1263" s="2">
        <f t="shared" si="171"/>
        <v>-0.13089999999999957</v>
      </c>
      <c r="D1263" s="2">
        <f t="shared" si="172"/>
        <v>0</v>
      </c>
      <c r="E1263" s="2">
        <f t="shared" si="173"/>
        <v>0.13089999999999957</v>
      </c>
      <c r="F1263" s="2">
        <f t="shared" si="178"/>
        <v>4.1661260551990278E-2</v>
      </c>
      <c r="G1263" s="2">
        <f t="shared" si="178"/>
        <v>2.4992167317845513E-2</v>
      </c>
      <c r="H1263" s="2">
        <f t="shared" si="175"/>
        <v>1.6669726967713718</v>
      </c>
      <c r="I1263" s="2">
        <f t="shared" si="176"/>
        <v>62.504303054523326</v>
      </c>
    </row>
    <row r="1264" spans="1:9" ht="13.5" x14ac:dyDescent="0.25">
      <c r="A1264" s="3">
        <f>TITRES_STAT!B1267</f>
        <v>44153</v>
      </c>
      <c r="B1264" s="5">
        <f>TITRES_STAT!D1267</f>
        <v>4.4097999999999997</v>
      </c>
      <c r="C1264" s="2">
        <f t="shared" si="171"/>
        <v>-2.4500000000000632E-2</v>
      </c>
      <c r="D1264" s="2">
        <f t="shared" si="172"/>
        <v>0</v>
      </c>
      <c r="E1264" s="2">
        <f t="shared" si="173"/>
        <v>2.4500000000000632E-2</v>
      </c>
      <c r="F1264" s="2">
        <f t="shared" si="178"/>
        <v>3.8685456226848117E-2</v>
      </c>
      <c r="G1264" s="2">
        <f t="shared" si="178"/>
        <v>2.4957012509428021E-2</v>
      </c>
      <c r="H1264" s="2">
        <f t="shared" si="175"/>
        <v>1.5500836172692503</v>
      </c>
      <c r="I1264" s="2">
        <f t="shared" si="176"/>
        <v>60.785599608265116</v>
      </c>
    </row>
    <row r="1265" spans="1:9" ht="13.5" x14ac:dyDescent="0.25">
      <c r="A1265" s="3">
        <f>TITRES_STAT!B1268</f>
        <v>44154</v>
      </c>
      <c r="B1265" s="5">
        <f>TITRES_STAT!D1268</f>
        <v>4.2953000000000001</v>
      </c>
      <c r="C1265" s="2">
        <f t="shared" si="171"/>
        <v>-0.1144999999999996</v>
      </c>
      <c r="D1265" s="2">
        <f t="shared" si="172"/>
        <v>0</v>
      </c>
      <c r="E1265" s="2">
        <f t="shared" si="173"/>
        <v>0.1144999999999996</v>
      </c>
      <c r="F1265" s="2">
        <f t="shared" si="178"/>
        <v>3.5922209353501822E-2</v>
      </c>
      <c r="G1265" s="2">
        <f t="shared" si="178"/>
        <v>3.1352940187325991E-2</v>
      </c>
      <c r="H1265" s="2">
        <f t="shared" si="175"/>
        <v>1.1457365446071592</v>
      </c>
      <c r="I1265" s="2">
        <f t="shared" si="176"/>
        <v>53.395956157186127</v>
      </c>
    </row>
    <row r="1266" spans="1:9" ht="13.5" x14ac:dyDescent="0.25">
      <c r="A1266" s="3">
        <f>TITRES_STAT!B1269</f>
        <v>44155</v>
      </c>
      <c r="B1266" s="5">
        <f>TITRES_STAT!D1269</f>
        <v>4.2706999999999997</v>
      </c>
      <c r="C1266" s="2">
        <f t="shared" si="171"/>
        <v>-2.4600000000000399E-2</v>
      </c>
      <c r="D1266" s="2">
        <f t="shared" si="172"/>
        <v>0</v>
      </c>
      <c r="E1266" s="2">
        <f t="shared" si="173"/>
        <v>2.4600000000000399E-2</v>
      </c>
      <c r="F1266" s="2">
        <f t="shared" si="178"/>
        <v>3.3356337256823118E-2</v>
      </c>
      <c r="G1266" s="2">
        <f t="shared" si="178"/>
        <v>3.0870587316802735E-2</v>
      </c>
      <c r="H1266" s="2">
        <f t="shared" si="175"/>
        <v>1.080521627739405</v>
      </c>
      <c r="I1266" s="2">
        <f t="shared" si="176"/>
        <v>51.935130754369901</v>
      </c>
    </row>
    <row r="1267" spans="1:9" ht="13.5" x14ac:dyDescent="0.25">
      <c r="A1267" s="3">
        <f>TITRES_STAT!B1270</f>
        <v>44158</v>
      </c>
      <c r="B1267" s="5">
        <f>TITRES_STAT!D1270</f>
        <v>4.3197999999999999</v>
      </c>
      <c r="C1267" s="2">
        <f t="shared" si="171"/>
        <v>4.9100000000000144E-2</v>
      </c>
      <c r="D1267" s="2">
        <f t="shared" si="172"/>
        <v>4.9100000000000144E-2</v>
      </c>
      <c r="E1267" s="2">
        <f t="shared" si="173"/>
        <v>0</v>
      </c>
      <c r="F1267" s="2">
        <f t="shared" si="178"/>
        <v>3.4480884595621479E-2</v>
      </c>
      <c r="G1267" s="2">
        <f t="shared" si="178"/>
        <v>2.8665545365602538E-2</v>
      </c>
      <c r="H1267" s="2">
        <f t="shared" si="175"/>
        <v>1.2028686060512599</v>
      </c>
      <c r="I1267" s="2">
        <f t="shared" si="176"/>
        <v>54.604646084972607</v>
      </c>
    </row>
    <row r="1268" spans="1:9" ht="13.5" x14ac:dyDescent="0.25">
      <c r="A1268" s="3">
        <f>TITRES_STAT!B1271</f>
        <v>44159</v>
      </c>
      <c r="B1268" s="5">
        <f>TITRES_STAT!D1271</f>
        <v>4.3771000000000004</v>
      </c>
      <c r="C1268" s="2">
        <f t="shared" si="171"/>
        <v>5.7300000000000573E-2</v>
      </c>
      <c r="D1268" s="2">
        <f t="shared" si="172"/>
        <v>5.7300000000000573E-2</v>
      </c>
      <c r="E1268" s="2">
        <f t="shared" si="173"/>
        <v>0</v>
      </c>
      <c r="F1268" s="2">
        <f t="shared" si="178"/>
        <v>3.6110821410219984E-2</v>
      </c>
      <c r="G1268" s="2">
        <f t="shared" si="178"/>
        <v>2.6618006410916641E-2</v>
      </c>
      <c r="H1268" s="2">
        <f t="shared" si="175"/>
        <v>1.3566313289116245</v>
      </c>
      <c r="I1268" s="2">
        <f t="shared" si="176"/>
        <v>57.566549008671828</v>
      </c>
    </row>
    <row r="1269" spans="1:9" ht="13.5" x14ac:dyDescent="0.25">
      <c r="A1269" s="3">
        <f>TITRES_STAT!B1272</f>
        <v>44160</v>
      </c>
      <c r="B1269" s="5">
        <f>TITRES_STAT!D1272</f>
        <v>4.508</v>
      </c>
      <c r="C1269" s="2">
        <f t="shared" si="171"/>
        <v>0.13089999999999957</v>
      </c>
      <c r="D1269" s="2">
        <f t="shared" si="172"/>
        <v>0.13089999999999957</v>
      </c>
      <c r="E1269" s="2">
        <f t="shared" si="173"/>
        <v>0</v>
      </c>
      <c r="F1269" s="2">
        <f t="shared" si="178"/>
        <v>4.2881477023775663E-2</v>
      </c>
      <c r="G1269" s="2">
        <f t="shared" si="178"/>
        <v>2.4716720238708308E-2</v>
      </c>
      <c r="H1269" s="2">
        <f t="shared" si="175"/>
        <v>1.7349177645592286</v>
      </c>
      <c r="I1269" s="2">
        <f t="shared" si="176"/>
        <v>63.435829297735232</v>
      </c>
    </row>
    <row r="1270" spans="1:9" ht="13.5" x14ac:dyDescent="0.25">
      <c r="A1270" s="3">
        <f>TITRES_STAT!B1273</f>
        <v>44161</v>
      </c>
      <c r="B1270" s="5">
        <f>TITRES_STAT!D1273</f>
        <v>4.4997999999999996</v>
      </c>
      <c r="C1270" s="2">
        <f t="shared" si="171"/>
        <v>-8.2000000000004292E-3</v>
      </c>
      <c r="D1270" s="2">
        <f t="shared" si="172"/>
        <v>0</v>
      </c>
      <c r="E1270" s="2">
        <f t="shared" si="173"/>
        <v>8.2000000000004292E-3</v>
      </c>
      <c r="F1270" s="2">
        <f t="shared" si="178"/>
        <v>3.9818514379220259E-2</v>
      </c>
      <c r="G1270" s="2">
        <f t="shared" si="178"/>
        <v>2.3536954507372032E-2</v>
      </c>
      <c r="H1270" s="2">
        <f t="shared" si="175"/>
        <v>1.6917445443822676</v>
      </c>
      <c r="I1270" s="2">
        <f t="shared" si="176"/>
        <v>62.849372088929357</v>
      </c>
    </row>
    <row r="1271" spans="1:9" ht="13.5" x14ac:dyDescent="0.25">
      <c r="A1271" s="3">
        <f>TITRES_STAT!B1274</f>
        <v>44162</v>
      </c>
      <c r="B1271" s="5">
        <f>TITRES_STAT!D1274</f>
        <v>4.7042999999999999</v>
      </c>
      <c r="C1271" s="2">
        <f t="shared" si="171"/>
        <v>0.20450000000000035</v>
      </c>
      <c r="D1271" s="2">
        <f t="shared" si="172"/>
        <v>0.20450000000000035</v>
      </c>
      <c r="E1271" s="2">
        <f t="shared" si="173"/>
        <v>0</v>
      </c>
      <c r="F1271" s="2">
        <f t="shared" si="178"/>
        <v>5.1581477637847407E-2</v>
      </c>
      <c r="G1271" s="2">
        <f t="shared" si="178"/>
        <v>2.1855743471131173E-2</v>
      </c>
      <c r="H1271" s="2">
        <f t="shared" si="175"/>
        <v>2.3600879881290875</v>
      </c>
      <c r="I1271" s="2">
        <f t="shared" si="176"/>
        <v>70.238874590995323</v>
      </c>
    </row>
    <row r="1272" spans="1:9" ht="13.5" x14ac:dyDescent="0.25">
      <c r="A1272" s="3">
        <f>TITRES_STAT!B1275</f>
        <v>44165</v>
      </c>
      <c r="B1272" s="5">
        <f>TITRES_STAT!D1275</f>
        <v>4.8433999999999999</v>
      </c>
      <c r="C1272" s="2">
        <f t="shared" si="171"/>
        <v>0.1391</v>
      </c>
      <c r="D1272" s="2">
        <f t="shared" si="172"/>
        <v>0.1391</v>
      </c>
      <c r="E1272" s="2">
        <f t="shared" si="173"/>
        <v>0</v>
      </c>
      <c r="F1272" s="2">
        <f t="shared" si="178"/>
        <v>5.7832800663715447E-2</v>
      </c>
      <c r="G1272" s="2">
        <f t="shared" si="178"/>
        <v>2.0294618937478946E-2</v>
      </c>
      <c r="H1272" s="2">
        <f t="shared" si="175"/>
        <v>2.8496618163602534</v>
      </c>
      <c r="I1272" s="2">
        <f t="shared" si="176"/>
        <v>74.02369226953364</v>
      </c>
    </row>
    <row r="1273" spans="1:9" ht="13.5" x14ac:dyDescent="0.25">
      <c r="A1273" s="3">
        <f>TITRES_STAT!B1276</f>
        <v>44166</v>
      </c>
      <c r="B1273" s="5">
        <f>TITRES_STAT!D1276</f>
        <v>4.7779999999999996</v>
      </c>
      <c r="C1273" s="2">
        <f t="shared" si="171"/>
        <v>-6.5400000000000347E-2</v>
      </c>
      <c r="D1273" s="2">
        <f t="shared" si="172"/>
        <v>0</v>
      </c>
      <c r="E1273" s="2">
        <f t="shared" si="173"/>
        <v>6.5400000000000347E-2</v>
      </c>
      <c r="F1273" s="2">
        <f t="shared" si="178"/>
        <v>5.3701886330592918E-2</v>
      </c>
      <c r="G1273" s="2">
        <f t="shared" si="178"/>
        <v>2.3516431870516188E-2</v>
      </c>
      <c r="H1273" s="2">
        <f t="shared" si="175"/>
        <v>2.2835899011500063</v>
      </c>
      <c r="I1273" s="2">
        <f t="shared" si="176"/>
        <v>69.545526996237513</v>
      </c>
    </row>
    <row r="1274" spans="1:9" ht="13.5" x14ac:dyDescent="0.25">
      <c r="A1274" s="3">
        <f>TITRES_STAT!B1277</f>
        <v>44167</v>
      </c>
      <c r="B1274" s="5">
        <f>TITRES_STAT!D1277</f>
        <v>4.4916</v>
      </c>
      <c r="C1274" s="2">
        <f t="shared" si="171"/>
        <v>-0.28639999999999954</v>
      </c>
      <c r="D1274" s="2">
        <f t="shared" si="172"/>
        <v>0</v>
      </c>
      <c r="E1274" s="2">
        <f t="shared" si="173"/>
        <v>0.28639999999999954</v>
      </c>
      <c r="F1274" s="2">
        <f t="shared" si="178"/>
        <v>4.9866037306979138E-2</v>
      </c>
      <c r="G1274" s="2">
        <f t="shared" si="178"/>
        <v>4.2293829594050716E-2</v>
      </c>
      <c r="H1274" s="2">
        <f t="shared" si="175"/>
        <v>1.1790381194043864</v>
      </c>
      <c r="I1274" s="2">
        <f t="shared" si="176"/>
        <v>54.108191541259593</v>
      </c>
    </row>
    <row r="1275" spans="1:9" ht="13.5" x14ac:dyDescent="0.25">
      <c r="A1275" s="3">
        <f>TITRES_STAT!B1278</f>
        <v>44168</v>
      </c>
      <c r="B1275" s="5">
        <f>TITRES_STAT!D1278</f>
        <v>4.3525</v>
      </c>
      <c r="C1275" s="2">
        <f t="shared" si="171"/>
        <v>-0.1391</v>
      </c>
      <c r="D1275" s="2">
        <f t="shared" si="172"/>
        <v>0</v>
      </c>
      <c r="E1275" s="2">
        <f t="shared" si="173"/>
        <v>0.1391</v>
      </c>
      <c r="F1275" s="2">
        <f t="shared" si="178"/>
        <v>4.6304177499337774E-2</v>
      </c>
      <c r="G1275" s="2">
        <f t="shared" si="178"/>
        <v>4.9208556051618522E-2</v>
      </c>
      <c r="H1275" s="2">
        <f t="shared" si="175"/>
        <v>0.94097817970447806</v>
      </c>
      <c r="I1275" s="2">
        <f t="shared" si="176"/>
        <v>48.479585682294783</v>
      </c>
    </row>
    <row r="1276" spans="1:9" ht="13.5" x14ac:dyDescent="0.25">
      <c r="A1276" s="3">
        <f>TITRES_STAT!B1279</f>
        <v>44169</v>
      </c>
      <c r="B1276" s="5">
        <f>TITRES_STAT!D1279</f>
        <v>4.3280000000000003</v>
      </c>
      <c r="C1276" s="2">
        <f t="shared" si="171"/>
        <v>-2.4499999999999744E-2</v>
      </c>
      <c r="D1276" s="2">
        <f t="shared" si="172"/>
        <v>0</v>
      </c>
      <c r="E1276" s="2">
        <f t="shared" si="173"/>
        <v>2.4499999999999744E-2</v>
      </c>
      <c r="F1276" s="2">
        <f t="shared" si="178"/>
        <v>4.2996736249385083E-2</v>
      </c>
      <c r="G1276" s="2">
        <f t="shared" si="178"/>
        <v>4.7443659190788613E-2</v>
      </c>
      <c r="H1276" s="2">
        <f t="shared" si="175"/>
        <v>0.90626939369240478</v>
      </c>
      <c r="I1276" s="2">
        <f t="shared" si="176"/>
        <v>47.541517305535685</v>
      </c>
    </row>
    <row r="1277" spans="1:9" ht="13.5" x14ac:dyDescent="0.25">
      <c r="A1277" s="3">
        <f>TITRES_STAT!B1280</f>
        <v>44172</v>
      </c>
      <c r="B1277" s="5">
        <f>TITRES_STAT!D1280</f>
        <v>4.2053000000000003</v>
      </c>
      <c r="C1277" s="2">
        <f t="shared" si="171"/>
        <v>-0.12270000000000003</v>
      </c>
      <c r="D1277" s="2">
        <f t="shared" si="172"/>
        <v>0</v>
      </c>
      <c r="E1277" s="2">
        <f t="shared" si="173"/>
        <v>0.12270000000000003</v>
      </c>
      <c r="F1277" s="2">
        <f t="shared" ref="F1277:G1292" si="179">((F1276*13)+D1277)/14</f>
        <v>3.9925540803000432E-2</v>
      </c>
      <c r="G1277" s="2">
        <f t="shared" si="179"/>
        <v>5.2819112105732292E-2</v>
      </c>
      <c r="H1277" s="2">
        <f t="shared" si="175"/>
        <v>0.75589193402339372</v>
      </c>
      <c r="I1277" s="2">
        <f t="shared" si="176"/>
        <v>43.048886971726532</v>
      </c>
    </row>
    <row r="1278" spans="1:9" ht="13.5" x14ac:dyDescent="0.25">
      <c r="A1278" s="3">
        <f>TITRES_STAT!B1281</f>
        <v>44173</v>
      </c>
      <c r="B1278" s="5">
        <f>TITRES_STAT!D1281</f>
        <v>4.0252999999999997</v>
      </c>
      <c r="C1278" s="2">
        <f t="shared" si="171"/>
        <v>-0.1800000000000006</v>
      </c>
      <c r="D1278" s="2">
        <f t="shared" si="172"/>
        <v>0</v>
      </c>
      <c r="E1278" s="2">
        <f t="shared" si="173"/>
        <v>0.1800000000000006</v>
      </c>
      <c r="F1278" s="2">
        <f t="shared" si="179"/>
        <v>3.707371645992897E-2</v>
      </c>
      <c r="G1278" s="2">
        <f t="shared" si="179"/>
        <v>6.1903461241037176E-2</v>
      </c>
      <c r="H1278" s="2">
        <f t="shared" si="175"/>
        <v>0.59889569527579145</v>
      </c>
      <c r="I1278" s="2">
        <f t="shared" si="176"/>
        <v>37.456833303468784</v>
      </c>
    </row>
    <row r="1279" spans="1:9" ht="13.5" x14ac:dyDescent="0.25">
      <c r="A1279" s="3">
        <f>TITRES_STAT!B1282</f>
        <v>44174</v>
      </c>
      <c r="B1279" s="5">
        <f>TITRES_STAT!D1282</f>
        <v>4.0171000000000001</v>
      </c>
      <c r="C1279" s="2">
        <f t="shared" si="171"/>
        <v>-8.199999999999541E-3</v>
      </c>
      <c r="D1279" s="2">
        <f t="shared" si="172"/>
        <v>0</v>
      </c>
      <c r="E1279" s="2">
        <f t="shared" si="173"/>
        <v>8.199999999999541E-3</v>
      </c>
      <c r="F1279" s="2">
        <f t="shared" si="179"/>
        <v>3.4425593855648327E-2</v>
      </c>
      <c r="G1279" s="2">
        <f t="shared" si="179"/>
        <v>5.80674997238202E-2</v>
      </c>
      <c r="H1279" s="2">
        <f t="shared" si="175"/>
        <v>0.59285476418621152</v>
      </c>
      <c r="I1279" s="2">
        <f t="shared" si="176"/>
        <v>37.219637189527489</v>
      </c>
    </row>
    <row r="1280" spans="1:9" ht="13.5" x14ac:dyDescent="0.25">
      <c r="A1280" s="3">
        <f>TITRES_STAT!B1283</f>
        <v>44175</v>
      </c>
      <c r="B1280" s="5">
        <f>TITRES_STAT!D1283</f>
        <v>3.9925000000000002</v>
      </c>
      <c r="C1280" s="2">
        <f t="shared" si="171"/>
        <v>-2.4599999999999955E-2</v>
      </c>
      <c r="D1280" s="2">
        <f t="shared" si="172"/>
        <v>0</v>
      </c>
      <c r="E1280" s="2">
        <f t="shared" si="173"/>
        <v>2.4599999999999955E-2</v>
      </c>
      <c r="F1280" s="2">
        <f t="shared" si="179"/>
        <v>3.1966622865959159E-2</v>
      </c>
      <c r="G1280" s="2">
        <f t="shared" si="179"/>
        <v>5.5676964029261609E-2</v>
      </c>
      <c r="H1280" s="2">
        <f t="shared" si="175"/>
        <v>0.57414450344596313</v>
      </c>
      <c r="I1280" s="2">
        <f t="shared" si="176"/>
        <v>36.473430627817343</v>
      </c>
    </row>
    <row r="1281" spans="1:9" ht="13.5" x14ac:dyDescent="0.25">
      <c r="A1281" s="3">
        <f>TITRES_STAT!B1284</f>
        <v>44176</v>
      </c>
      <c r="B1281" s="5">
        <f>TITRES_STAT!D1284</f>
        <v>4.1071</v>
      </c>
      <c r="C1281" s="2">
        <f t="shared" si="171"/>
        <v>0.11459999999999981</v>
      </c>
      <c r="D1281" s="2">
        <f t="shared" si="172"/>
        <v>0.11459999999999981</v>
      </c>
      <c r="E1281" s="2">
        <f t="shared" si="173"/>
        <v>0</v>
      </c>
      <c r="F1281" s="2">
        <f t="shared" si="179"/>
        <v>3.7869006946962061E-2</v>
      </c>
      <c r="G1281" s="2">
        <f t="shared" si="179"/>
        <v>5.1700038027171491E-2</v>
      </c>
      <c r="H1281" s="2">
        <f t="shared" si="175"/>
        <v>0.73247541765945345</v>
      </c>
      <c r="I1281" s="2">
        <f t="shared" si="176"/>
        <v>42.27912328181926</v>
      </c>
    </row>
    <row r="1282" spans="1:9" ht="13.5" x14ac:dyDescent="0.25">
      <c r="A1282" s="3">
        <f>TITRES_STAT!B1285</f>
        <v>44179</v>
      </c>
      <c r="B1282" s="5">
        <f>TITRES_STAT!D1285</f>
        <v>4.0824999999999996</v>
      </c>
      <c r="C1282" s="2">
        <f t="shared" si="171"/>
        <v>-2.4600000000000399E-2</v>
      </c>
      <c r="D1282" s="2">
        <f t="shared" si="172"/>
        <v>0</v>
      </c>
      <c r="E1282" s="2">
        <f t="shared" si="173"/>
        <v>2.4600000000000399E-2</v>
      </c>
      <c r="F1282" s="2">
        <f t="shared" si="179"/>
        <v>3.5164077879321916E-2</v>
      </c>
      <c r="G1282" s="2">
        <f t="shared" si="179"/>
        <v>4.97643210252307E-2</v>
      </c>
      <c r="H1282" s="2">
        <f t="shared" si="175"/>
        <v>0.70661223050734667</v>
      </c>
      <c r="I1282" s="2">
        <f t="shared" si="176"/>
        <v>41.404381023173791</v>
      </c>
    </row>
    <row r="1283" spans="1:9" ht="13.5" x14ac:dyDescent="0.25">
      <c r="A1283" s="3">
        <f>TITRES_STAT!B1286</f>
        <v>44180</v>
      </c>
      <c r="B1283" s="5">
        <f>TITRES_STAT!D1286</f>
        <v>3.9762</v>
      </c>
      <c r="C1283" s="2">
        <f t="shared" ref="C1283:C1346" si="180">B1283-B1282</f>
        <v>-0.10629999999999962</v>
      </c>
      <c r="D1283" s="2">
        <f t="shared" ref="D1283:D1346" si="181">IF(C1283&gt;0,C1283,0)</f>
        <v>0</v>
      </c>
      <c r="E1283" s="2">
        <f t="shared" ref="E1283:E1346" si="182">IF(C1283&lt;0,-C1283,0)</f>
        <v>0.10629999999999962</v>
      </c>
      <c r="F1283" s="2">
        <f t="shared" si="179"/>
        <v>3.2652358030798925E-2</v>
      </c>
      <c r="G1283" s="2">
        <f t="shared" si="179"/>
        <v>5.3802583809142768E-2</v>
      </c>
      <c r="H1283" s="2">
        <f t="shared" si="175"/>
        <v>0.6068920062766624</v>
      </c>
      <c r="I1283" s="2">
        <f t="shared" si="176"/>
        <v>37.768064307127581</v>
      </c>
    </row>
    <row r="1284" spans="1:9" ht="13.5" x14ac:dyDescent="0.25">
      <c r="A1284" s="3">
        <f>TITRES_STAT!B1287</f>
        <v>44181</v>
      </c>
      <c r="B1284" s="5">
        <f>TITRES_STAT!D1287</f>
        <v>4.0252999999999997</v>
      </c>
      <c r="C1284" s="2">
        <f t="shared" si="180"/>
        <v>4.9099999999999699E-2</v>
      </c>
      <c r="D1284" s="2">
        <f t="shared" si="181"/>
        <v>4.9099999999999699E-2</v>
      </c>
      <c r="E1284" s="2">
        <f t="shared" si="182"/>
        <v>0</v>
      </c>
      <c r="F1284" s="2">
        <f t="shared" si="179"/>
        <v>3.3827189600027549E-2</v>
      </c>
      <c r="G1284" s="2">
        <f t="shared" si="179"/>
        <v>4.9959542108489706E-2</v>
      </c>
      <c r="H1284" s="2">
        <f t="shared" si="175"/>
        <v>0.67709166602388138</v>
      </c>
      <c r="I1284" s="2">
        <f t="shared" si="176"/>
        <v>40.372967067993272</v>
      </c>
    </row>
    <row r="1285" spans="1:9" ht="13.5" x14ac:dyDescent="0.25">
      <c r="A1285" s="3">
        <f>TITRES_STAT!B1288</f>
        <v>44182</v>
      </c>
      <c r="B1285" s="5">
        <f>TITRES_STAT!D1288</f>
        <v>4.0088999999999997</v>
      </c>
      <c r="C1285" s="2">
        <f t="shared" si="180"/>
        <v>-1.639999999999997E-2</v>
      </c>
      <c r="D1285" s="2">
        <f t="shared" si="181"/>
        <v>0</v>
      </c>
      <c r="E1285" s="2">
        <f t="shared" si="182"/>
        <v>1.639999999999997E-2</v>
      </c>
      <c r="F1285" s="2">
        <f t="shared" si="179"/>
        <v>3.1410961771454152E-2</v>
      </c>
      <c r="G1285" s="2">
        <f t="shared" si="179"/>
        <v>4.7562431957883296E-2</v>
      </c>
      <c r="H1285" s="2">
        <f t="shared" si="175"/>
        <v>0.66041538412646084</v>
      </c>
      <c r="I1285" s="2">
        <f t="shared" si="176"/>
        <v>39.774106554300765</v>
      </c>
    </row>
    <row r="1286" spans="1:9" ht="13.5" x14ac:dyDescent="0.25">
      <c r="A1286" s="3">
        <f>TITRES_STAT!B1289</f>
        <v>44183</v>
      </c>
      <c r="B1286" s="5">
        <f>TITRES_STAT!D1289</f>
        <v>4.0088999999999997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2.9167321644921713E-2</v>
      </c>
      <c r="G1286" s="2">
        <f t="shared" si="179"/>
        <v>4.4165115389463057E-2</v>
      </c>
      <c r="H1286" s="2">
        <f t="shared" si="175"/>
        <v>0.66041538412646084</v>
      </c>
      <c r="I1286" s="2">
        <f t="shared" si="176"/>
        <v>39.774106554300765</v>
      </c>
    </row>
    <row r="1287" spans="1:9" ht="13.5" x14ac:dyDescent="0.25">
      <c r="A1287" s="3">
        <f>TITRES_STAT!B1290</f>
        <v>44186</v>
      </c>
      <c r="B1287" s="5">
        <f>TITRES_STAT!D1290</f>
        <v>4.0824999999999996</v>
      </c>
      <c r="C1287" s="2">
        <f t="shared" si="180"/>
        <v>7.3599999999999888E-2</v>
      </c>
      <c r="D1287" s="2">
        <f t="shared" si="181"/>
        <v>7.3599999999999888E-2</v>
      </c>
      <c r="E1287" s="2">
        <f t="shared" si="182"/>
        <v>0</v>
      </c>
      <c r="F1287" s="2">
        <f t="shared" si="179"/>
        <v>3.2341084384570153E-2</v>
      </c>
      <c r="G1287" s="2">
        <f t="shared" si="179"/>
        <v>4.1010464290215695E-2</v>
      </c>
      <c r="H1287" s="2">
        <f t="shared" si="175"/>
        <v>0.7886056630742927</v>
      </c>
      <c r="I1287" s="2">
        <f t="shared" si="176"/>
        <v>44.090527015262879</v>
      </c>
    </row>
    <row r="1288" spans="1:9" ht="13.5" x14ac:dyDescent="0.25">
      <c r="A1288" s="3">
        <f>TITRES_STAT!B1291</f>
        <v>44187</v>
      </c>
      <c r="B1288" s="5">
        <f>TITRES_STAT!D1291</f>
        <v>4.1643999999999997</v>
      </c>
      <c r="C1288" s="2">
        <f t="shared" si="180"/>
        <v>8.1900000000000084E-2</v>
      </c>
      <c r="D1288" s="2">
        <f t="shared" si="181"/>
        <v>8.1900000000000084E-2</v>
      </c>
      <c r="E1288" s="2">
        <f t="shared" si="182"/>
        <v>0</v>
      </c>
      <c r="F1288" s="2">
        <f t="shared" si="179"/>
        <v>3.5881006928529434E-2</v>
      </c>
      <c r="G1288" s="2">
        <f t="shared" si="179"/>
        <v>3.8081145412343143E-2</v>
      </c>
      <c r="H1288" s="2">
        <f t="shared" si="175"/>
        <v>0.94222499192210263</v>
      </c>
      <c r="I1288" s="2">
        <f t="shared" si="176"/>
        <v>48.512659235717052</v>
      </c>
    </row>
    <row r="1289" spans="1:9" ht="13.5" x14ac:dyDescent="0.25">
      <c r="A1289" s="3">
        <f>TITRES_STAT!B1292</f>
        <v>44188</v>
      </c>
      <c r="B1289" s="5">
        <f>TITRES_STAT!D1292</f>
        <v>4.0662000000000003</v>
      </c>
      <c r="C1289" s="2">
        <f t="shared" si="180"/>
        <v>-9.8199999999999399E-2</v>
      </c>
      <c r="D1289" s="2">
        <f t="shared" si="181"/>
        <v>0</v>
      </c>
      <c r="E1289" s="2">
        <f t="shared" si="182"/>
        <v>9.8199999999999399E-2</v>
      </c>
      <c r="F1289" s="2">
        <f t="shared" si="179"/>
        <v>3.3318077862205905E-2</v>
      </c>
      <c r="G1289" s="2">
        <f t="shared" si="179"/>
        <v>4.237534931146144E-2</v>
      </c>
      <c r="H1289" s="2">
        <f t="shared" si="175"/>
        <v>0.78626084276771313</v>
      </c>
      <c r="I1289" s="2">
        <f t="shared" si="176"/>
        <v>44.017134784718515</v>
      </c>
    </row>
    <row r="1290" spans="1:9" ht="13.5" x14ac:dyDescent="0.25">
      <c r="A1290" s="3">
        <f>TITRES_STAT!B1293</f>
        <v>44189</v>
      </c>
      <c r="B1290" s="5">
        <f>TITRES_STAT!D1293</f>
        <v>4.0824999999999996</v>
      </c>
      <c r="C1290" s="2">
        <f t="shared" si="180"/>
        <v>1.6299999999999315E-2</v>
      </c>
      <c r="D1290" s="2">
        <f t="shared" si="181"/>
        <v>1.6299999999999315E-2</v>
      </c>
      <c r="E1290" s="2">
        <f t="shared" si="182"/>
        <v>0</v>
      </c>
      <c r="F1290" s="2">
        <f t="shared" si="179"/>
        <v>3.2102500872048294E-2</v>
      </c>
      <c r="G1290" s="2">
        <f t="shared" si="179"/>
        <v>3.9348538646357054E-2</v>
      </c>
      <c r="H1290" s="2">
        <f t="shared" si="175"/>
        <v>0.81584988862147723</v>
      </c>
      <c r="I1290" s="2">
        <f t="shared" si="176"/>
        <v>44.929368541627575</v>
      </c>
    </row>
    <row r="1291" spans="1:9" ht="13.5" x14ac:dyDescent="0.25">
      <c r="A1291" s="3">
        <f>TITRES_STAT!B1294</f>
        <v>44190</v>
      </c>
      <c r="B1291" s="5">
        <f>TITRES_STAT!D1294</f>
        <v>4.0088999999999997</v>
      </c>
      <c r="C1291" s="2">
        <f t="shared" si="180"/>
        <v>-7.3599999999999888E-2</v>
      </c>
      <c r="D1291" s="2">
        <f t="shared" si="181"/>
        <v>0</v>
      </c>
      <c r="E1291" s="2">
        <f t="shared" si="182"/>
        <v>7.3599999999999888E-2</v>
      </c>
      <c r="F1291" s="2">
        <f t="shared" si="179"/>
        <v>2.9809465095473414E-2</v>
      </c>
      <c r="G1291" s="2">
        <f t="shared" si="179"/>
        <v>4.1795071600188687E-2</v>
      </c>
      <c r="H1291" s="2">
        <f t="shared" si="175"/>
        <v>0.71322919076752667</v>
      </c>
      <c r="I1291" s="2">
        <f t="shared" si="176"/>
        <v>41.63069334862314</v>
      </c>
    </row>
    <row r="1292" spans="1:9" ht="13.5" x14ac:dyDescent="0.25">
      <c r="A1292" s="3">
        <f>TITRES_STAT!B1295</f>
        <v>44193</v>
      </c>
      <c r="B1292" s="5">
        <f>TITRES_STAT!D1295</f>
        <v>3.968</v>
      </c>
      <c r="C1292" s="2">
        <f t="shared" si="180"/>
        <v>-4.0899999999999714E-2</v>
      </c>
      <c r="D1292" s="2">
        <f t="shared" si="181"/>
        <v>0</v>
      </c>
      <c r="E1292" s="2">
        <f t="shared" si="182"/>
        <v>4.0899999999999714E-2</v>
      </c>
      <c r="F1292" s="2">
        <f t="shared" si="179"/>
        <v>2.7680217588653886E-2</v>
      </c>
      <c r="G1292" s="2">
        <f t="shared" si="179"/>
        <v>4.1731137914460904E-2</v>
      </c>
      <c r="H1292" s="2">
        <f t="shared" si="175"/>
        <v>0.6632988931524435</v>
      </c>
      <c r="I1292" s="2">
        <f t="shared" si="176"/>
        <v>39.878514672446869</v>
      </c>
    </row>
    <row r="1293" spans="1:9" ht="13.5" x14ac:dyDescent="0.25">
      <c r="A1293" s="3">
        <f>TITRES_STAT!B1296</f>
        <v>44194</v>
      </c>
      <c r="B1293" s="5">
        <f>TITRES_STAT!D1296</f>
        <v>4.0088999999999997</v>
      </c>
      <c r="C1293" s="2">
        <f t="shared" si="180"/>
        <v>4.0899999999999714E-2</v>
      </c>
      <c r="D1293" s="2">
        <f t="shared" si="181"/>
        <v>4.0899999999999714E-2</v>
      </c>
      <c r="E1293" s="2">
        <f t="shared" si="182"/>
        <v>0</v>
      </c>
      <c r="F1293" s="2">
        <f t="shared" ref="F1293:G1308" si="183">((F1292*13)+D1293)/14</f>
        <v>2.8624487760892874E-2</v>
      </c>
      <c r="G1293" s="2">
        <f t="shared" si="183"/>
        <v>3.8750342349142271E-2</v>
      </c>
      <c r="H1293" s="2">
        <f t="shared" si="175"/>
        <v>0.73868993215556633</v>
      </c>
      <c r="I1293" s="2">
        <f t="shared" si="176"/>
        <v>42.485432192027751</v>
      </c>
    </row>
    <row r="1294" spans="1:9" ht="13.5" x14ac:dyDescent="0.25">
      <c r="A1294" s="3">
        <f>TITRES_STAT!B1297</f>
        <v>44195</v>
      </c>
      <c r="B1294" s="5">
        <f>TITRES_STAT!D1297</f>
        <v>3.9925000000000002</v>
      </c>
      <c r="C1294" s="2">
        <f t="shared" si="180"/>
        <v>-1.6399999999999526E-2</v>
      </c>
      <c r="D1294" s="2">
        <f t="shared" si="181"/>
        <v>0</v>
      </c>
      <c r="E1294" s="2">
        <f t="shared" si="182"/>
        <v>1.6399999999999526E-2</v>
      </c>
      <c r="F1294" s="2">
        <f t="shared" si="183"/>
        <v>2.6579881492257668E-2</v>
      </c>
      <c r="G1294" s="2">
        <f t="shared" si="183"/>
        <v>3.71538893242035E-2</v>
      </c>
      <c r="H1294" s="2">
        <f t="shared" si="175"/>
        <v>0.7153997058106778</v>
      </c>
      <c r="I1294" s="2">
        <f t="shared" si="176"/>
        <v>41.704548705899903</v>
      </c>
    </row>
    <row r="1295" spans="1:9" ht="13.5" x14ac:dyDescent="0.25">
      <c r="A1295" s="3">
        <f>TITRES_STAT!B1298</f>
        <v>44196</v>
      </c>
      <c r="B1295" s="5">
        <f>TITRES_STAT!D1298</f>
        <v>3.9925000000000002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2.4681318528524978E-2</v>
      </c>
      <c r="G1295" s="2">
        <f t="shared" si="183"/>
        <v>3.4500040086760393E-2</v>
      </c>
      <c r="H1295" s="2">
        <f t="shared" si="175"/>
        <v>0.7153997058106778</v>
      </c>
      <c r="I1295" s="2">
        <f t="shared" si="176"/>
        <v>41.704548705899903</v>
      </c>
    </row>
    <row r="1296" spans="1:9" ht="13.5" x14ac:dyDescent="0.25">
      <c r="A1296" s="3">
        <f>TITRES_STAT!B1299</f>
        <v>44200</v>
      </c>
      <c r="B1296" s="5">
        <f>TITRES_STAT!D1299</f>
        <v>3.9598</v>
      </c>
      <c r="C1296" s="2">
        <f t="shared" si="180"/>
        <v>-3.2700000000000173E-2</v>
      </c>
      <c r="D1296" s="2">
        <f t="shared" si="181"/>
        <v>0</v>
      </c>
      <c r="E1296" s="2">
        <f t="shared" si="182"/>
        <v>3.2700000000000173E-2</v>
      </c>
      <c r="F1296" s="2">
        <f t="shared" si="183"/>
        <v>2.2918367205058909E-2</v>
      </c>
      <c r="G1296" s="2">
        <f t="shared" si="183"/>
        <v>3.4371465794848947E-2</v>
      </c>
      <c r="H1296" s="2">
        <f t="shared" si="175"/>
        <v>0.66678469116942785</v>
      </c>
      <c r="I1296" s="2">
        <f t="shared" si="176"/>
        <v>40.004248581237384</v>
      </c>
    </row>
    <row r="1297" spans="1:9" ht="13.5" x14ac:dyDescent="0.25">
      <c r="A1297" s="3">
        <f>TITRES_STAT!B1300</f>
        <v>44201</v>
      </c>
      <c r="B1297" s="5">
        <f>TITRES_STAT!D1300</f>
        <v>3.9188999999999998</v>
      </c>
      <c r="C1297" s="2">
        <f t="shared" si="180"/>
        <v>-4.0900000000000158E-2</v>
      </c>
      <c r="D1297" s="2">
        <f t="shared" si="181"/>
        <v>0</v>
      </c>
      <c r="E1297" s="2">
        <f t="shared" si="182"/>
        <v>4.0900000000000158E-2</v>
      </c>
      <c r="F1297" s="2">
        <f t="shared" si="183"/>
        <v>2.1281340976126131E-2</v>
      </c>
      <c r="G1297" s="2">
        <f t="shared" si="183"/>
        <v>3.4837789666645462E-2</v>
      </c>
      <c r="H1297" s="2">
        <f t="shared" ref="H1297:H1360" si="184">F1297/G1297</f>
        <v>0.61086943746323263</v>
      </c>
      <c r="I1297" s="2">
        <f t="shared" ref="I1297:I1360" si="185">IF(G1297=0,100,100-(100/(1+H1297)))</f>
        <v>37.921722472133965</v>
      </c>
    </row>
    <row r="1298" spans="1:9" ht="13.5" x14ac:dyDescent="0.25">
      <c r="A1298" s="3">
        <f>TITRES_STAT!B1301</f>
        <v>44202</v>
      </c>
      <c r="B1298" s="5">
        <f>TITRES_STAT!D1301</f>
        <v>3.7797999999999998</v>
      </c>
      <c r="C1298" s="2">
        <f t="shared" si="180"/>
        <v>-0.1391</v>
      </c>
      <c r="D1298" s="2">
        <f t="shared" si="181"/>
        <v>0</v>
      </c>
      <c r="E1298" s="2">
        <f t="shared" si="182"/>
        <v>0.1391</v>
      </c>
      <c r="F1298" s="2">
        <f t="shared" si="183"/>
        <v>1.9761245192117121E-2</v>
      </c>
      <c r="G1298" s="2">
        <f t="shared" si="183"/>
        <v>4.2285090404742216E-2</v>
      </c>
      <c r="H1298" s="2">
        <f t="shared" si="184"/>
        <v>0.46733363942154238</v>
      </c>
      <c r="I1298" s="2">
        <f t="shared" si="185"/>
        <v>31.849173689344184</v>
      </c>
    </row>
    <row r="1299" spans="1:9" ht="13.5" x14ac:dyDescent="0.25">
      <c r="A1299" s="3">
        <f>TITRES_STAT!B1302</f>
        <v>44203</v>
      </c>
      <c r="B1299" s="5">
        <f>TITRES_STAT!D1302</f>
        <v>3.7797999999999998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1.8349727678394469E-2</v>
      </c>
      <c r="G1299" s="2">
        <f t="shared" si="183"/>
        <v>3.9264726804403481E-2</v>
      </c>
      <c r="H1299" s="2">
        <f t="shared" si="184"/>
        <v>0.46733363942154243</v>
      </c>
      <c r="I1299" s="2">
        <f t="shared" si="185"/>
        <v>31.849173689344184</v>
      </c>
    </row>
    <row r="1300" spans="1:9" ht="13.5" x14ac:dyDescent="0.25">
      <c r="A1300" s="3">
        <f>TITRES_STAT!B1303</f>
        <v>44204</v>
      </c>
      <c r="B1300" s="5">
        <f>TITRES_STAT!D1303</f>
        <v>3.8452999999999999</v>
      </c>
      <c r="C1300" s="2">
        <f t="shared" si="180"/>
        <v>6.5500000000000114E-2</v>
      </c>
      <c r="D1300" s="2">
        <f t="shared" si="181"/>
        <v>6.5500000000000114E-2</v>
      </c>
      <c r="E1300" s="2">
        <f t="shared" si="182"/>
        <v>0</v>
      </c>
      <c r="F1300" s="2">
        <f t="shared" si="183"/>
        <v>2.1717604272794871E-2</v>
      </c>
      <c r="G1300" s="2">
        <f t="shared" si="183"/>
        <v>3.6460103461231803E-2</v>
      </c>
      <c r="H1300" s="2">
        <f t="shared" si="184"/>
        <v>0.59565393981636117</v>
      </c>
      <c r="I1300" s="2">
        <f t="shared" si="185"/>
        <v>37.329769629429371</v>
      </c>
    </row>
    <row r="1301" spans="1:9" ht="13.5" x14ac:dyDescent="0.25">
      <c r="A1301" s="3">
        <f>TITRES_STAT!B1304</f>
        <v>44207</v>
      </c>
      <c r="B1301" s="5">
        <f>TITRES_STAT!D1304</f>
        <v>3.9188999999999998</v>
      </c>
      <c r="C1301" s="2">
        <f t="shared" si="180"/>
        <v>7.3599999999999888E-2</v>
      </c>
      <c r="D1301" s="2">
        <f t="shared" si="181"/>
        <v>7.3599999999999888E-2</v>
      </c>
      <c r="E1301" s="2">
        <f t="shared" si="182"/>
        <v>0</v>
      </c>
      <c r="F1301" s="2">
        <f t="shared" si="183"/>
        <v>2.5423489681880945E-2</v>
      </c>
      <c r="G1301" s="2">
        <f t="shared" si="183"/>
        <v>3.3855810356858106E-2</v>
      </c>
      <c r="H1301" s="2">
        <f t="shared" si="184"/>
        <v>0.75093431271926292</v>
      </c>
      <c r="I1301" s="2">
        <f t="shared" si="185"/>
        <v>42.887634748161133</v>
      </c>
    </row>
    <row r="1302" spans="1:9" ht="13.5" x14ac:dyDescent="0.25">
      <c r="A1302" s="3">
        <f>TITRES_STAT!B1305</f>
        <v>44208</v>
      </c>
      <c r="B1302" s="5">
        <f>TITRES_STAT!D1305</f>
        <v>3.9106999999999998</v>
      </c>
      <c r="C1302" s="2">
        <f t="shared" si="180"/>
        <v>-8.1999999999999851E-3</v>
      </c>
      <c r="D1302" s="2">
        <f t="shared" si="181"/>
        <v>0</v>
      </c>
      <c r="E1302" s="2">
        <f t="shared" si="182"/>
        <v>8.1999999999999851E-3</v>
      </c>
      <c r="F1302" s="2">
        <f t="shared" si="183"/>
        <v>2.3607526133175162E-2</v>
      </c>
      <c r="G1302" s="2">
        <f t="shared" si="183"/>
        <v>3.2023252474225383E-2</v>
      </c>
      <c r="H1302" s="2">
        <f t="shared" si="184"/>
        <v>0.73719951314052801</v>
      </c>
      <c r="I1302" s="2">
        <f t="shared" si="185"/>
        <v>42.436087942933554</v>
      </c>
    </row>
    <row r="1303" spans="1:9" ht="13.5" x14ac:dyDescent="0.25">
      <c r="A1303" s="3">
        <f>TITRES_STAT!B1306</f>
        <v>44209</v>
      </c>
      <c r="B1303" s="5">
        <f>TITRES_STAT!D1306</f>
        <v>3.8452999999999999</v>
      </c>
      <c r="C1303" s="2">
        <f t="shared" si="180"/>
        <v>-6.5399999999999903E-2</v>
      </c>
      <c r="D1303" s="2">
        <f t="shared" si="181"/>
        <v>0</v>
      </c>
      <c r="E1303" s="2">
        <f t="shared" si="182"/>
        <v>6.5399999999999903E-2</v>
      </c>
      <c r="F1303" s="2">
        <f t="shared" si="183"/>
        <v>2.1921274266519793E-2</v>
      </c>
      <c r="G1303" s="2">
        <f t="shared" si="183"/>
        <v>3.4407305868923564E-2</v>
      </c>
      <c r="H1303" s="2">
        <f t="shared" si="184"/>
        <v>0.637111035372256</v>
      </c>
      <c r="I1303" s="2">
        <f t="shared" si="185"/>
        <v>38.916788269488755</v>
      </c>
    </row>
    <row r="1304" spans="1:9" ht="13.5" x14ac:dyDescent="0.25">
      <c r="A1304" s="3">
        <f>TITRES_STAT!B1307</f>
        <v>44211</v>
      </c>
      <c r="B1304" s="5">
        <f>TITRES_STAT!D1307</f>
        <v>3.7635000000000001</v>
      </c>
      <c r="C1304" s="2">
        <f t="shared" si="180"/>
        <v>-8.1799999999999873E-2</v>
      </c>
      <c r="D1304" s="2">
        <f t="shared" si="181"/>
        <v>0</v>
      </c>
      <c r="E1304" s="2">
        <f t="shared" si="182"/>
        <v>8.1799999999999873E-2</v>
      </c>
      <c r="F1304" s="2">
        <f t="shared" si="183"/>
        <v>2.0355468961768378E-2</v>
      </c>
      <c r="G1304" s="2">
        <f t="shared" si="183"/>
        <v>3.7792498306857589E-2</v>
      </c>
      <c r="H1304" s="2">
        <f t="shared" si="184"/>
        <v>0.53861136134720167</v>
      </c>
      <c r="I1304" s="2">
        <f t="shared" si="185"/>
        <v>35.006329400531385</v>
      </c>
    </row>
    <row r="1305" spans="1:9" ht="13.5" x14ac:dyDescent="0.25">
      <c r="A1305" s="3">
        <f>TITRES_STAT!B1308</f>
        <v>44214</v>
      </c>
      <c r="B1305" s="5">
        <f>TITRES_STAT!D1308</f>
        <v>3.7635000000000001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1.8901506893070637E-2</v>
      </c>
      <c r="G1305" s="2">
        <f t="shared" si="183"/>
        <v>3.509303414208205E-2</v>
      </c>
      <c r="H1305" s="2">
        <f t="shared" si="184"/>
        <v>0.53861136134720156</v>
      </c>
      <c r="I1305" s="2">
        <f t="shared" si="185"/>
        <v>35.006329400531371</v>
      </c>
    </row>
    <row r="1306" spans="1:9" ht="13.5" x14ac:dyDescent="0.25">
      <c r="A1306" s="3">
        <f>TITRES_STAT!B1309</f>
        <v>44215</v>
      </c>
      <c r="B1306" s="5">
        <f>TITRES_STAT!D1309</f>
        <v>3.8043999999999998</v>
      </c>
      <c r="C1306" s="2">
        <f t="shared" si="180"/>
        <v>4.0899999999999714E-2</v>
      </c>
      <c r="D1306" s="2">
        <f t="shared" si="181"/>
        <v>4.0899999999999714E-2</v>
      </c>
      <c r="E1306" s="2">
        <f t="shared" si="182"/>
        <v>0</v>
      </c>
      <c r="F1306" s="2">
        <f t="shared" si="183"/>
        <v>2.0472827829279856E-2</v>
      </c>
      <c r="G1306" s="2">
        <f t="shared" si="183"/>
        <v>3.2586388846219047E-2</v>
      </c>
      <c r="H1306" s="2">
        <f t="shared" si="184"/>
        <v>0.62826316613033628</v>
      </c>
      <c r="I1306" s="2">
        <f t="shared" si="185"/>
        <v>38.584866328668525</v>
      </c>
    </row>
    <row r="1307" spans="1:9" ht="13.5" x14ac:dyDescent="0.25">
      <c r="A1307" s="3">
        <f>TITRES_STAT!B1310</f>
        <v>44216</v>
      </c>
      <c r="B1307" s="5">
        <f>TITRES_STAT!D1310</f>
        <v>3.8371</v>
      </c>
      <c r="C1307" s="2">
        <f t="shared" si="180"/>
        <v>3.2700000000000173E-2</v>
      </c>
      <c r="D1307" s="2">
        <f t="shared" si="181"/>
        <v>3.2700000000000173E-2</v>
      </c>
      <c r="E1307" s="2">
        <f t="shared" si="182"/>
        <v>0</v>
      </c>
      <c r="F1307" s="2">
        <f t="shared" si="183"/>
        <v>2.1346197270045591E-2</v>
      </c>
      <c r="G1307" s="2">
        <f t="shared" si="183"/>
        <v>3.0258789642917689E-2</v>
      </c>
      <c r="H1307" s="2">
        <f t="shared" si="184"/>
        <v>0.70545443231374716</v>
      </c>
      <c r="I1307" s="2">
        <f t="shared" si="185"/>
        <v>41.364601653805245</v>
      </c>
    </row>
    <row r="1308" spans="1:9" ht="13.5" x14ac:dyDescent="0.25">
      <c r="A1308" s="3">
        <f>TITRES_STAT!B1311</f>
        <v>44217</v>
      </c>
      <c r="B1308" s="5">
        <f>TITRES_STAT!D1311</f>
        <v>3.8043999999999998</v>
      </c>
      <c r="C1308" s="2">
        <f t="shared" si="180"/>
        <v>-3.2700000000000173E-2</v>
      </c>
      <c r="D1308" s="2">
        <f t="shared" si="181"/>
        <v>0</v>
      </c>
      <c r="E1308" s="2">
        <f t="shared" si="182"/>
        <v>3.2700000000000173E-2</v>
      </c>
      <c r="F1308" s="2">
        <f t="shared" si="183"/>
        <v>1.9821468893613765E-2</v>
      </c>
      <c r="G1308" s="2">
        <f t="shared" si="183"/>
        <v>3.0433161811280723E-2</v>
      </c>
      <c r="H1308" s="2">
        <f t="shared" si="184"/>
        <v>0.6513115205225406</v>
      </c>
      <c r="I1308" s="2">
        <f t="shared" si="185"/>
        <v>39.442074522464409</v>
      </c>
    </row>
    <row r="1309" spans="1:9" ht="13.5" x14ac:dyDescent="0.25">
      <c r="A1309" s="3">
        <f>TITRES_STAT!B1312</f>
        <v>44218</v>
      </c>
      <c r="B1309" s="5">
        <f>TITRES_STAT!D1312</f>
        <v>3.7635000000000001</v>
      </c>
      <c r="C1309" s="2">
        <f t="shared" si="180"/>
        <v>-4.0899999999999714E-2</v>
      </c>
      <c r="D1309" s="2">
        <f t="shared" si="181"/>
        <v>0</v>
      </c>
      <c r="E1309" s="2">
        <f t="shared" si="182"/>
        <v>4.0899999999999714E-2</v>
      </c>
      <c r="F1309" s="2">
        <f t="shared" ref="F1309:G1324" si="186">((F1308*13)+D1309)/14</f>
        <v>1.8405649686927067E-2</v>
      </c>
      <c r="G1309" s="2">
        <f t="shared" si="186"/>
        <v>3.118079311047494E-2</v>
      </c>
      <c r="H1309" s="2">
        <f t="shared" si="184"/>
        <v>0.59028805398615203</v>
      </c>
      <c r="I1309" s="2">
        <f t="shared" si="185"/>
        <v>37.118310265021471</v>
      </c>
    </row>
    <row r="1310" spans="1:9" ht="13.5" x14ac:dyDescent="0.25">
      <c r="A1310" s="3">
        <f>TITRES_STAT!B1313</f>
        <v>44221</v>
      </c>
      <c r="B1310" s="5">
        <f>TITRES_STAT!D1313</f>
        <v>3.7143999999999999</v>
      </c>
      <c r="C1310" s="2">
        <f t="shared" si="180"/>
        <v>-4.9100000000000144E-2</v>
      </c>
      <c r="D1310" s="2">
        <f t="shared" si="181"/>
        <v>0</v>
      </c>
      <c r="E1310" s="2">
        <f t="shared" si="182"/>
        <v>4.9100000000000144E-2</v>
      </c>
      <c r="F1310" s="2">
        <f t="shared" si="186"/>
        <v>1.7090960423575132E-2</v>
      </c>
      <c r="G1310" s="2">
        <f t="shared" si="186"/>
        <v>3.246073645972674E-2</v>
      </c>
      <c r="H1310" s="2">
        <f t="shared" si="184"/>
        <v>0.52651178893551842</v>
      </c>
      <c r="I1310" s="2">
        <f t="shared" si="185"/>
        <v>34.491170834826676</v>
      </c>
    </row>
    <row r="1311" spans="1:9" ht="13.5" x14ac:dyDescent="0.25">
      <c r="A1311" s="3">
        <f>TITRES_STAT!B1314</f>
        <v>44222</v>
      </c>
      <c r="B1311" s="5">
        <f>TITRES_STAT!D1314</f>
        <v>3.6816</v>
      </c>
      <c r="C1311" s="2">
        <f t="shared" si="180"/>
        <v>-3.279999999999994E-2</v>
      </c>
      <c r="D1311" s="2">
        <f t="shared" si="181"/>
        <v>0</v>
      </c>
      <c r="E1311" s="2">
        <f t="shared" si="182"/>
        <v>3.279999999999994E-2</v>
      </c>
      <c r="F1311" s="2">
        <f t="shared" si="186"/>
        <v>1.5870177536176908E-2</v>
      </c>
      <c r="G1311" s="2">
        <f t="shared" si="186"/>
        <v>3.2484969569746253E-2</v>
      </c>
      <c r="H1311" s="2">
        <f t="shared" si="184"/>
        <v>0.48853909196692141</v>
      </c>
      <c r="I1311" s="2">
        <f t="shared" si="185"/>
        <v>32.82003775402211</v>
      </c>
    </row>
    <row r="1312" spans="1:9" ht="13.5" x14ac:dyDescent="0.25">
      <c r="A1312" s="3">
        <f>TITRES_STAT!B1315</f>
        <v>44223</v>
      </c>
      <c r="B1312" s="5">
        <f>TITRES_STAT!D1315</f>
        <v>3.7143999999999999</v>
      </c>
      <c r="C1312" s="2">
        <f t="shared" si="180"/>
        <v>3.279999999999994E-2</v>
      </c>
      <c r="D1312" s="2">
        <f t="shared" si="181"/>
        <v>3.279999999999994E-2</v>
      </c>
      <c r="E1312" s="2">
        <f t="shared" si="182"/>
        <v>0</v>
      </c>
      <c r="F1312" s="2">
        <f t="shared" si="186"/>
        <v>1.7079450569307125E-2</v>
      </c>
      <c r="G1312" s="2">
        <f t="shared" si="186"/>
        <v>3.0164614600478663E-2</v>
      </c>
      <c r="H1312" s="2">
        <f t="shared" si="184"/>
        <v>0.56620814804098651</v>
      </c>
      <c r="I1312" s="2">
        <f t="shared" si="185"/>
        <v>36.151526139689658</v>
      </c>
    </row>
    <row r="1313" spans="1:9" ht="13.5" x14ac:dyDescent="0.25">
      <c r="A1313" s="3">
        <f>TITRES_STAT!B1316</f>
        <v>44224</v>
      </c>
      <c r="B1313" s="5">
        <f>TITRES_STAT!D1316</f>
        <v>3.6080000000000001</v>
      </c>
      <c r="C1313" s="2">
        <f t="shared" si="180"/>
        <v>-0.10639999999999983</v>
      </c>
      <c r="D1313" s="2">
        <f t="shared" si="181"/>
        <v>0</v>
      </c>
      <c r="E1313" s="2">
        <f t="shared" si="182"/>
        <v>0.10639999999999983</v>
      </c>
      <c r="F1313" s="2">
        <f t="shared" si="186"/>
        <v>1.5859489814356618E-2</v>
      </c>
      <c r="G1313" s="2">
        <f t="shared" si="186"/>
        <v>3.5609999271873034E-2</v>
      </c>
      <c r="H1313" s="2">
        <f t="shared" si="184"/>
        <v>0.44536619316595766</v>
      </c>
      <c r="I1313" s="2">
        <f t="shared" si="185"/>
        <v>30.8133810844447</v>
      </c>
    </row>
    <row r="1314" spans="1:9" ht="13.5" x14ac:dyDescent="0.25">
      <c r="A1314" s="3">
        <f>TITRES_STAT!B1317</f>
        <v>44225</v>
      </c>
      <c r="B1314" s="5">
        <f>TITRES_STAT!D1317</f>
        <v>3.5998000000000001</v>
      </c>
      <c r="C1314" s="2">
        <f t="shared" si="180"/>
        <v>-8.1999999999999851E-3</v>
      </c>
      <c r="D1314" s="2">
        <f t="shared" si="181"/>
        <v>0</v>
      </c>
      <c r="E1314" s="2">
        <f t="shared" si="182"/>
        <v>8.1999999999999851E-3</v>
      </c>
      <c r="F1314" s="2">
        <f t="shared" si="186"/>
        <v>1.4726669113331146E-2</v>
      </c>
      <c r="G1314" s="2">
        <f t="shared" si="186"/>
        <v>3.3652142181024962E-2</v>
      </c>
      <c r="H1314" s="2">
        <f t="shared" si="184"/>
        <v>0.43761461110297162</v>
      </c>
      <c r="I1314" s="2">
        <f t="shared" si="185"/>
        <v>30.440328563941307</v>
      </c>
    </row>
    <row r="1315" spans="1:9" ht="13.5" x14ac:dyDescent="0.25">
      <c r="A1315" s="3">
        <f>TITRES_STAT!B1318</f>
        <v>44228</v>
      </c>
      <c r="B1315" s="5">
        <f>TITRES_STAT!D1318</f>
        <v>3.5998000000000001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1.3674764176664635E-2</v>
      </c>
      <c r="G1315" s="2">
        <f t="shared" si="186"/>
        <v>3.1248417739523176E-2</v>
      </c>
      <c r="H1315" s="2">
        <f t="shared" si="184"/>
        <v>0.43761461110297167</v>
      </c>
      <c r="I1315" s="2">
        <f t="shared" si="185"/>
        <v>30.440328563941307</v>
      </c>
    </row>
    <row r="1316" spans="1:9" ht="13.5" x14ac:dyDescent="0.25">
      <c r="A1316" s="3">
        <f>TITRES_STAT!B1319</f>
        <v>44229</v>
      </c>
      <c r="B1316" s="5">
        <f>TITRES_STAT!D1319</f>
        <v>3.5998000000000001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1.2697995306902876E-2</v>
      </c>
      <c r="G1316" s="2">
        <f t="shared" si="186"/>
        <v>2.9016387900985808E-2</v>
      </c>
      <c r="H1316" s="2">
        <f t="shared" si="184"/>
        <v>0.43761461110297167</v>
      </c>
      <c r="I1316" s="2">
        <f t="shared" si="185"/>
        <v>30.440328563941307</v>
      </c>
    </row>
    <row r="1317" spans="1:9" ht="13.5" x14ac:dyDescent="0.25">
      <c r="A1317" s="3">
        <f>TITRES_STAT!B1320</f>
        <v>44230</v>
      </c>
      <c r="B1317" s="5">
        <f>TITRES_STAT!D1320</f>
        <v>3.5834999999999999</v>
      </c>
      <c r="C1317" s="2">
        <f t="shared" si="180"/>
        <v>-1.6300000000000203E-2</v>
      </c>
      <c r="D1317" s="2">
        <f t="shared" si="181"/>
        <v>0</v>
      </c>
      <c r="E1317" s="2">
        <f t="shared" si="182"/>
        <v>1.6300000000000203E-2</v>
      </c>
      <c r="F1317" s="2">
        <f t="shared" si="186"/>
        <v>1.1790995642124101E-2</v>
      </c>
      <c r="G1317" s="2">
        <f t="shared" si="186"/>
        <v>2.8108074479486839E-2</v>
      </c>
      <c r="H1317" s="2">
        <f t="shared" si="184"/>
        <v>0.41948784683664908</v>
      </c>
      <c r="I1317" s="2">
        <f t="shared" si="185"/>
        <v>29.552056241374956</v>
      </c>
    </row>
    <row r="1318" spans="1:9" ht="13.5" x14ac:dyDescent="0.25">
      <c r="A1318" s="3">
        <f>TITRES_STAT!B1321</f>
        <v>44231</v>
      </c>
      <c r="B1318" s="5">
        <f>TITRES_STAT!D1321</f>
        <v>3.5589</v>
      </c>
      <c r="C1318" s="2">
        <f t="shared" si="180"/>
        <v>-2.4599999999999955E-2</v>
      </c>
      <c r="D1318" s="2">
        <f t="shared" si="181"/>
        <v>0</v>
      </c>
      <c r="E1318" s="2">
        <f t="shared" si="182"/>
        <v>2.4599999999999955E-2</v>
      </c>
      <c r="F1318" s="2">
        <f t="shared" si="186"/>
        <v>1.0948781667686664E-2</v>
      </c>
      <c r="G1318" s="2">
        <f t="shared" si="186"/>
        <v>2.7857497730952061E-2</v>
      </c>
      <c r="H1318" s="2">
        <f t="shared" si="184"/>
        <v>0.39302818126129224</v>
      </c>
      <c r="I1318" s="2">
        <f t="shared" si="185"/>
        <v>28.21394330338903</v>
      </c>
    </row>
    <row r="1319" spans="1:9" ht="13.5" x14ac:dyDescent="0.25">
      <c r="A1319" s="3">
        <f>TITRES_STAT!B1322</f>
        <v>44232</v>
      </c>
      <c r="B1319" s="5">
        <f>TITRES_STAT!D1322</f>
        <v>3.5344000000000002</v>
      </c>
      <c r="C1319" s="2">
        <f t="shared" si="180"/>
        <v>-2.4499999999999744E-2</v>
      </c>
      <c r="D1319" s="2">
        <f t="shared" si="181"/>
        <v>0</v>
      </c>
      <c r="E1319" s="2">
        <f t="shared" si="182"/>
        <v>2.4499999999999744E-2</v>
      </c>
      <c r="F1319" s="2">
        <f t="shared" si="186"/>
        <v>1.0166725834280474E-2</v>
      </c>
      <c r="G1319" s="2">
        <f t="shared" si="186"/>
        <v>2.7617676464455464E-2</v>
      </c>
      <c r="H1319" s="2">
        <f t="shared" si="184"/>
        <v>0.36812386615381154</v>
      </c>
      <c r="I1319" s="2">
        <f t="shared" si="185"/>
        <v>26.907203014352291</v>
      </c>
    </row>
    <row r="1320" spans="1:9" ht="13.5" x14ac:dyDescent="0.25">
      <c r="A1320" s="3">
        <f>TITRES_STAT!B1323</f>
        <v>44235</v>
      </c>
      <c r="B1320" s="5">
        <f>TITRES_STAT!D1323</f>
        <v>3.5261999999999998</v>
      </c>
      <c r="C1320" s="2">
        <f t="shared" si="180"/>
        <v>-8.2000000000004292E-3</v>
      </c>
      <c r="D1320" s="2">
        <f t="shared" si="181"/>
        <v>0</v>
      </c>
      <c r="E1320" s="2">
        <f t="shared" si="182"/>
        <v>8.2000000000004292E-3</v>
      </c>
      <c r="F1320" s="2">
        <f t="shared" si="186"/>
        <v>9.4405311318318686E-3</v>
      </c>
      <c r="G1320" s="2">
        <f t="shared" si="186"/>
        <v>2.6230699574137244E-2</v>
      </c>
      <c r="H1320" s="2">
        <f t="shared" si="184"/>
        <v>0.35990390211094392</v>
      </c>
      <c r="I1320" s="2">
        <f t="shared" si="185"/>
        <v>26.465392264282372</v>
      </c>
    </row>
    <row r="1321" spans="1:9" ht="13.5" x14ac:dyDescent="0.25">
      <c r="A1321" s="3">
        <f>TITRES_STAT!B1324</f>
        <v>44236</v>
      </c>
      <c r="B1321" s="5">
        <f>TITRES_STAT!D1324</f>
        <v>3.4525999999999999</v>
      </c>
      <c r="C1321" s="2">
        <f t="shared" si="180"/>
        <v>-7.3599999999999888E-2</v>
      </c>
      <c r="D1321" s="2">
        <f t="shared" si="181"/>
        <v>0</v>
      </c>
      <c r="E1321" s="2">
        <f t="shared" si="182"/>
        <v>7.3599999999999888E-2</v>
      </c>
      <c r="F1321" s="2">
        <f t="shared" si="186"/>
        <v>8.7662074795581638E-3</v>
      </c>
      <c r="G1321" s="2">
        <f t="shared" si="186"/>
        <v>2.9614221033127434E-2</v>
      </c>
      <c r="H1321" s="2">
        <f t="shared" si="184"/>
        <v>0.29601344130416257</v>
      </c>
      <c r="I1321" s="2">
        <f t="shared" si="185"/>
        <v>22.840306425085217</v>
      </c>
    </row>
    <row r="1322" spans="1:9" ht="13.5" x14ac:dyDescent="0.25">
      <c r="A1322" s="3">
        <f>TITRES_STAT!B1325</f>
        <v>44237</v>
      </c>
      <c r="B1322" s="5">
        <f>TITRES_STAT!D1325</f>
        <v>3.5998000000000001</v>
      </c>
      <c r="C1322" s="2">
        <f t="shared" si="180"/>
        <v>0.14720000000000022</v>
      </c>
      <c r="D1322" s="2">
        <f t="shared" si="181"/>
        <v>0.14720000000000022</v>
      </c>
      <c r="E1322" s="2">
        <f t="shared" si="182"/>
        <v>0</v>
      </c>
      <c r="F1322" s="2">
        <f t="shared" si="186"/>
        <v>1.8654335516732595E-2</v>
      </c>
      <c r="G1322" s="2">
        <f t="shared" si="186"/>
        <v>2.7498919530761189E-2</v>
      </c>
      <c r="H1322" s="2">
        <f t="shared" si="184"/>
        <v>0.67836612619871295</v>
      </c>
      <c r="I1322" s="2">
        <f t="shared" si="185"/>
        <v>40.418244601678559</v>
      </c>
    </row>
    <row r="1323" spans="1:9" ht="13.5" x14ac:dyDescent="0.25">
      <c r="A1323" s="3">
        <f>TITRES_STAT!B1326</f>
        <v>44238</v>
      </c>
      <c r="B1323" s="5">
        <f>TITRES_STAT!D1326</f>
        <v>3.6816</v>
      </c>
      <c r="C1323" s="2">
        <f t="shared" si="180"/>
        <v>8.1799999999999873E-2</v>
      </c>
      <c r="D1323" s="2">
        <f t="shared" si="181"/>
        <v>8.1799999999999873E-2</v>
      </c>
      <c r="E1323" s="2">
        <f t="shared" si="182"/>
        <v>0</v>
      </c>
      <c r="F1323" s="2">
        <f t="shared" si="186"/>
        <v>2.3164740122680254E-2</v>
      </c>
      <c r="G1323" s="2">
        <f t="shared" si="186"/>
        <v>2.5534710992849676E-2</v>
      </c>
      <c r="H1323" s="2">
        <f t="shared" si="184"/>
        <v>0.907186305306801</v>
      </c>
      <c r="I1323" s="2">
        <f t="shared" si="185"/>
        <v>47.566737595720404</v>
      </c>
    </row>
    <row r="1324" spans="1:9" ht="13.5" x14ac:dyDescent="0.25">
      <c r="A1324" s="3">
        <f>TITRES_STAT!B1327</f>
        <v>44239</v>
      </c>
      <c r="B1324" s="5">
        <f>TITRES_STAT!D1327</f>
        <v>3.6406999999999998</v>
      </c>
      <c r="C1324" s="2">
        <f t="shared" si="180"/>
        <v>-4.0900000000000158E-2</v>
      </c>
      <c r="D1324" s="2">
        <f t="shared" si="181"/>
        <v>0</v>
      </c>
      <c r="E1324" s="2">
        <f t="shared" si="182"/>
        <v>4.0900000000000158E-2</v>
      </c>
      <c r="F1324" s="2">
        <f t="shared" si="186"/>
        <v>2.1510115828203093E-2</v>
      </c>
      <c r="G1324" s="2">
        <f t="shared" si="186"/>
        <v>2.6632231636217567E-2</v>
      </c>
      <c r="H1324" s="2">
        <f t="shared" si="184"/>
        <v>0.80767230181909222</v>
      </c>
      <c r="I1324" s="2">
        <f t="shared" si="185"/>
        <v>44.680238835673777</v>
      </c>
    </row>
    <row r="1325" spans="1:9" ht="13.5" x14ac:dyDescent="0.25">
      <c r="A1325" s="3">
        <f>TITRES_STAT!B1328</f>
        <v>44242</v>
      </c>
      <c r="B1325" s="5">
        <f>TITRES_STAT!D1328</f>
        <v>3.5344000000000002</v>
      </c>
      <c r="C1325" s="2">
        <f t="shared" si="180"/>
        <v>-0.10629999999999962</v>
      </c>
      <c r="D1325" s="2">
        <f t="shared" si="181"/>
        <v>0</v>
      </c>
      <c r="E1325" s="2">
        <f t="shared" si="182"/>
        <v>0.10629999999999962</v>
      </c>
      <c r="F1325" s="2">
        <f t="shared" ref="F1325:G1340" si="187">((F1324*13)+D1325)/14</f>
        <v>1.9973678983331442E-2</v>
      </c>
      <c r="G1325" s="2">
        <f t="shared" si="187"/>
        <v>3.2322786519344858E-2</v>
      </c>
      <c r="H1325" s="2">
        <f t="shared" si="184"/>
        <v>0.61794421626914497</v>
      </c>
      <c r="I1325" s="2">
        <f t="shared" si="185"/>
        <v>38.193171931111245</v>
      </c>
    </row>
    <row r="1326" spans="1:9" ht="13.5" x14ac:dyDescent="0.25">
      <c r="A1326" s="3">
        <f>TITRES_STAT!B1329</f>
        <v>44243</v>
      </c>
      <c r="B1326" s="5">
        <f>TITRES_STAT!D1329</f>
        <v>3.4689000000000001</v>
      </c>
      <c r="C1326" s="2">
        <f t="shared" si="180"/>
        <v>-6.5500000000000114E-2</v>
      </c>
      <c r="D1326" s="2">
        <f t="shared" si="181"/>
        <v>0</v>
      </c>
      <c r="E1326" s="2">
        <f t="shared" si="182"/>
        <v>6.5500000000000114E-2</v>
      </c>
      <c r="F1326" s="2">
        <f t="shared" si="187"/>
        <v>1.8546987627379195E-2</v>
      </c>
      <c r="G1326" s="2">
        <f t="shared" si="187"/>
        <v>3.4692587482248807E-2</v>
      </c>
      <c r="H1326" s="2">
        <f t="shared" si="184"/>
        <v>0.53460952247707527</v>
      </c>
      <c r="I1326" s="2">
        <f t="shared" si="185"/>
        <v>34.836843812498984</v>
      </c>
    </row>
    <row r="1327" spans="1:9" ht="13.5" x14ac:dyDescent="0.25">
      <c r="A1327" s="3">
        <f>TITRES_STAT!B1330</f>
        <v>44244</v>
      </c>
      <c r="B1327" s="5">
        <f>TITRES_STAT!D1330</f>
        <v>3.5998000000000001</v>
      </c>
      <c r="C1327" s="2">
        <f t="shared" si="180"/>
        <v>0.13090000000000002</v>
      </c>
      <c r="D1327" s="2">
        <f t="shared" si="181"/>
        <v>0.13090000000000002</v>
      </c>
      <c r="E1327" s="2">
        <f t="shared" si="182"/>
        <v>0</v>
      </c>
      <c r="F1327" s="2">
        <f t="shared" si="187"/>
        <v>2.6572202796852112E-2</v>
      </c>
      <c r="G1327" s="2">
        <f t="shared" si="187"/>
        <v>3.2214545519231037E-2</v>
      </c>
      <c r="H1327" s="2">
        <f t="shared" si="184"/>
        <v>0.82485108414735731</v>
      </c>
      <c r="I1327" s="2">
        <f t="shared" si="185"/>
        <v>45.201007978837922</v>
      </c>
    </row>
    <row r="1328" spans="1:9" ht="13.5" x14ac:dyDescent="0.25">
      <c r="A1328" s="3">
        <f>TITRES_STAT!B1331</f>
        <v>44245</v>
      </c>
      <c r="B1328" s="5">
        <f>TITRES_STAT!D1331</f>
        <v>3.6326000000000001</v>
      </c>
      <c r="C1328" s="2">
        <f t="shared" si="180"/>
        <v>3.279999999999994E-2</v>
      </c>
      <c r="D1328" s="2">
        <f t="shared" si="181"/>
        <v>3.279999999999994E-2</v>
      </c>
      <c r="E1328" s="2">
        <f t="shared" si="182"/>
        <v>0</v>
      </c>
      <c r="F1328" s="2">
        <f t="shared" si="187"/>
        <v>2.7017045454219814E-2</v>
      </c>
      <c r="G1328" s="2">
        <f t="shared" si="187"/>
        <v>2.9913506553571678E-2</v>
      </c>
      <c r="H1328" s="2">
        <f t="shared" si="184"/>
        <v>0.90317213081774173</v>
      </c>
      <c r="I1328" s="2">
        <f t="shared" si="185"/>
        <v>47.456145253118699</v>
      </c>
    </row>
    <row r="1329" spans="1:9" ht="13.5" x14ac:dyDescent="0.25">
      <c r="A1329" s="3">
        <f>TITRES_STAT!B1332</f>
        <v>44246</v>
      </c>
      <c r="B1329" s="5">
        <f>TITRES_STAT!D1332</f>
        <v>3.5179999999999998</v>
      </c>
      <c r="C1329" s="2">
        <f t="shared" si="180"/>
        <v>-0.11460000000000026</v>
      </c>
      <c r="D1329" s="2">
        <f t="shared" si="181"/>
        <v>0</v>
      </c>
      <c r="E1329" s="2">
        <f t="shared" si="182"/>
        <v>0.11460000000000026</v>
      </c>
      <c r="F1329" s="2">
        <f t="shared" si="187"/>
        <v>2.5087256493204115E-2</v>
      </c>
      <c r="G1329" s="2">
        <f t="shared" si="187"/>
        <v>3.5962541799745153E-2</v>
      </c>
      <c r="H1329" s="2">
        <f t="shared" si="184"/>
        <v>0.69759408644974852</v>
      </c>
      <c r="I1329" s="2">
        <f t="shared" si="185"/>
        <v>41.093102999001196</v>
      </c>
    </row>
    <row r="1330" spans="1:9" ht="13.5" x14ac:dyDescent="0.25">
      <c r="A1330" s="3">
        <f>TITRES_STAT!B1333</f>
        <v>44249</v>
      </c>
      <c r="B1330" s="5">
        <f>TITRES_STAT!D1333</f>
        <v>3.4689000000000001</v>
      </c>
      <c r="C1330" s="2">
        <f t="shared" si="180"/>
        <v>-4.9099999999999699E-2</v>
      </c>
      <c r="D1330" s="2">
        <f t="shared" si="181"/>
        <v>0</v>
      </c>
      <c r="E1330" s="2">
        <f t="shared" si="182"/>
        <v>4.9099999999999699E-2</v>
      </c>
      <c r="F1330" s="2">
        <f t="shared" si="187"/>
        <v>2.3295309600832394E-2</v>
      </c>
      <c r="G1330" s="2">
        <f t="shared" si="187"/>
        <v>3.6900931671191906E-2</v>
      </c>
      <c r="H1330" s="2">
        <f t="shared" si="184"/>
        <v>0.63129326404023423</v>
      </c>
      <c r="I1330" s="2">
        <f t="shared" si="185"/>
        <v>38.698943835316662</v>
      </c>
    </row>
    <row r="1331" spans="1:9" ht="13.5" x14ac:dyDescent="0.25">
      <c r="A1331" s="3">
        <f>TITRES_STAT!B1334</f>
        <v>44250</v>
      </c>
      <c r="B1331" s="5">
        <f>TITRES_STAT!D1334</f>
        <v>3.3871000000000002</v>
      </c>
      <c r="C1331" s="2">
        <f t="shared" si="180"/>
        <v>-8.1799999999999873E-2</v>
      </c>
      <c r="D1331" s="2">
        <f t="shared" si="181"/>
        <v>0</v>
      </c>
      <c r="E1331" s="2">
        <f t="shared" si="182"/>
        <v>8.1799999999999873E-2</v>
      </c>
      <c r="F1331" s="2">
        <f t="shared" si="187"/>
        <v>2.1631358915058654E-2</v>
      </c>
      <c r="G1331" s="2">
        <f t="shared" si="187"/>
        <v>4.0108007980392477E-2</v>
      </c>
      <c r="H1331" s="2">
        <f t="shared" si="184"/>
        <v>0.53932768053785007</v>
      </c>
      <c r="I1331" s="2">
        <f t="shared" si="185"/>
        <v>35.03657391189158</v>
      </c>
    </row>
    <row r="1332" spans="1:9" ht="13.5" x14ac:dyDescent="0.25">
      <c r="A1332" s="3">
        <f>TITRES_STAT!B1335</f>
        <v>44251</v>
      </c>
      <c r="B1332" s="5">
        <f>TITRES_STAT!D1335</f>
        <v>3.3871000000000002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2.0086261849697324E-2</v>
      </c>
      <c r="G1332" s="2">
        <f t="shared" si="187"/>
        <v>3.7243150267507297E-2</v>
      </c>
      <c r="H1332" s="2">
        <f t="shared" si="184"/>
        <v>0.53932768053785018</v>
      </c>
      <c r="I1332" s="2">
        <f t="shared" si="185"/>
        <v>35.03657391189158</v>
      </c>
    </row>
    <row r="1333" spans="1:9" ht="13.5" x14ac:dyDescent="0.25">
      <c r="A1333" s="3">
        <f>TITRES_STAT!B1336</f>
        <v>44252</v>
      </c>
      <c r="B1333" s="5">
        <f>TITRES_STAT!D1336</f>
        <v>3.2562000000000002</v>
      </c>
      <c r="C1333" s="2">
        <f t="shared" si="180"/>
        <v>-0.13090000000000002</v>
      </c>
      <c r="D1333" s="2">
        <f t="shared" si="181"/>
        <v>0</v>
      </c>
      <c r="E1333" s="2">
        <f t="shared" si="182"/>
        <v>0.13090000000000002</v>
      </c>
      <c r="F1333" s="2">
        <f t="shared" si="187"/>
        <v>1.8651528860433229E-2</v>
      </c>
      <c r="G1333" s="2">
        <f t="shared" si="187"/>
        <v>4.3932925248399632E-2</v>
      </c>
      <c r="H1333" s="2">
        <f t="shared" si="184"/>
        <v>0.4245455715724884</v>
      </c>
      <c r="I1333" s="2">
        <f t="shared" si="185"/>
        <v>29.802175517898846</v>
      </c>
    </row>
    <row r="1334" spans="1:9" ht="13.5" x14ac:dyDescent="0.25">
      <c r="A1334" s="3">
        <f>TITRES_STAT!B1337</f>
        <v>44253</v>
      </c>
      <c r="B1334" s="5">
        <f>TITRES_STAT!D1337</f>
        <v>3.2317</v>
      </c>
      <c r="C1334" s="2">
        <f t="shared" si="180"/>
        <v>-2.4500000000000188E-2</v>
      </c>
      <c r="D1334" s="2">
        <f t="shared" si="181"/>
        <v>0</v>
      </c>
      <c r="E1334" s="2">
        <f t="shared" si="182"/>
        <v>2.4500000000000188E-2</v>
      </c>
      <c r="F1334" s="2">
        <f t="shared" si="187"/>
        <v>1.7319276798973712E-2</v>
      </c>
      <c r="G1334" s="2">
        <f t="shared" si="187"/>
        <v>4.2544859159228239E-2</v>
      </c>
      <c r="H1334" s="2">
        <f t="shared" si="184"/>
        <v>0.40708271554395437</v>
      </c>
      <c r="I1334" s="2">
        <f t="shared" si="185"/>
        <v>28.930972646237294</v>
      </c>
    </row>
    <row r="1335" spans="1:9" ht="13.5" x14ac:dyDescent="0.25">
      <c r="A1335" s="3">
        <f>TITRES_STAT!B1338</f>
        <v>44256</v>
      </c>
      <c r="B1335" s="5">
        <f>TITRES_STAT!D1338</f>
        <v>3.1661999999999999</v>
      </c>
      <c r="C1335" s="2">
        <f t="shared" si="180"/>
        <v>-6.5500000000000114E-2</v>
      </c>
      <c r="D1335" s="2">
        <f t="shared" si="181"/>
        <v>0</v>
      </c>
      <c r="E1335" s="2">
        <f t="shared" si="182"/>
        <v>6.5500000000000114E-2</v>
      </c>
      <c r="F1335" s="2">
        <f t="shared" si="187"/>
        <v>1.6082185599047016E-2</v>
      </c>
      <c r="G1335" s="2">
        <f t="shared" si="187"/>
        <v>4.4184512076426229E-2</v>
      </c>
      <c r="H1335" s="2">
        <f t="shared" si="184"/>
        <v>0.36397789277902531</v>
      </c>
      <c r="I1335" s="2">
        <f t="shared" si="185"/>
        <v>26.685028746136169</v>
      </c>
    </row>
    <row r="1336" spans="1:9" ht="13.5" x14ac:dyDescent="0.25">
      <c r="A1336" s="3">
        <f>TITRES_STAT!B1339</f>
        <v>44257</v>
      </c>
      <c r="B1336" s="5">
        <f>TITRES_STAT!D1339</f>
        <v>3.2399</v>
      </c>
      <c r="C1336" s="2">
        <f t="shared" si="180"/>
        <v>7.3700000000000099E-2</v>
      </c>
      <c r="D1336" s="2">
        <f t="shared" si="181"/>
        <v>7.3700000000000099E-2</v>
      </c>
      <c r="E1336" s="2">
        <f t="shared" si="182"/>
        <v>0</v>
      </c>
      <c r="F1336" s="2">
        <f t="shared" si="187"/>
        <v>2.0197743770543668E-2</v>
      </c>
      <c r="G1336" s="2">
        <f t="shared" si="187"/>
        <v>4.1028475499538641E-2</v>
      </c>
      <c r="H1336" s="2">
        <f t="shared" si="184"/>
        <v>0.49228599221949615</v>
      </c>
      <c r="I1336" s="2">
        <f t="shared" si="185"/>
        <v>32.988716290723389</v>
      </c>
    </row>
    <row r="1337" spans="1:9" ht="13.5" x14ac:dyDescent="0.25">
      <c r="A1337" s="3">
        <f>TITRES_STAT!B1340</f>
        <v>44258</v>
      </c>
      <c r="B1337" s="5">
        <f>TITRES_STAT!D1340</f>
        <v>3.2562000000000002</v>
      </c>
      <c r="C1337" s="2">
        <f t="shared" si="180"/>
        <v>1.6300000000000203E-2</v>
      </c>
      <c r="D1337" s="2">
        <f t="shared" si="181"/>
        <v>1.6300000000000203E-2</v>
      </c>
      <c r="E1337" s="2">
        <f t="shared" si="182"/>
        <v>0</v>
      </c>
      <c r="F1337" s="2">
        <f t="shared" si="187"/>
        <v>1.9919333501219133E-2</v>
      </c>
      <c r="G1337" s="2">
        <f t="shared" si="187"/>
        <v>3.8097870106714456E-2</v>
      </c>
      <c r="H1337" s="2">
        <f t="shared" si="184"/>
        <v>0.52284638079304346</v>
      </c>
      <c r="I1337" s="2">
        <f t="shared" si="185"/>
        <v>34.333494657600582</v>
      </c>
    </row>
    <row r="1338" spans="1:9" ht="13.5" x14ac:dyDescent="0.25">
      <c r="A1338" s="3">
        <f>TITRES_STAT!B1341</f>
        <v>44259</v>
      </c>
      <c r="B1338" s="5">
        <f>TITRES_STAT!D1341</f>
        <v>3.2071000000000001</v>
      </c>
      <c r="C1338" s="2">
        <f t="shared" si="180"/>
        <v>-4.9100000000000144E-2</v>
      </c>
      <c r="D1338" s="2">
        <f t="shared" si="181"/>
        <v>0</v>
      </c>
      <c r="E1338" s="2">
        <f t="shared" si="182"/>
        <v>4.9100000000000144E-2</v>
      </c>
      <c r="F1338" s="2">
        <f t="shared" si="187"/>
        <v>1.8496523965417764E-2</v>
      </c>
      <c r="G1338" s="2">
        <f t="shared" si="187"/>
        <v>3.8883736527663429E-2</v>
      </c>
      <c r="H1338" s="2">
        <f t="shared" si="184"/>
        <v>0.47568792552275951</v>
      </c>
      <c r="I1338" s="2">
        <f t="shared" si="185"/>
        <v>32.234994763831793</v>
      </c>
    </row>
    <row r="1339" spans="1:9" ht="13.5" x14ac:dyDescent="0.25">
      <c r="A1339" s="3">
        <f>TITRES_STAT!B1342</f>
        <v>44260</v>
      </c>
      <c r="B1339" s="5">
        <f>TITRES_STAT!D1342</f>
        <v>3.1907999999999999</v>
      </c>
      <c r="C1339" s="2">
        <f t="shared" si="180"/>
        <v>-1.6300000000000203E-2</v>
      </c>
      <c r="D1339" s="2">
        <f t="shared" si="181"/>
        <v>0</v>
      </c>
      <c r="E1339" s="2">
        <f t="shared" si="182"/>
        <v>1.6300000000000203E-2</v>
      </c>
      <c r="F1339" s="2">
        <f t="shared" si="187"/>
        <v>1.717534368217364E-2</v>
      </c>
      <c r="G1339" s="2">
        <f t="shared" si="187"/>
        <v>3.7270612489973202E-2</v>
      </c>
      <c r="H1339" s="2">
        <f t="shared" si="184"/>
        <v>0.46082805016403389</v>
      </c>
      <c r="I1339" s="2">
        <f t="shared" si="185"/>
        <v>31.545673709666801</v>
      </c>
    </row>
    <row r="1340" spans="1:9" ht="13.5" x14ac:dyDescent="0.25">
      <c r="A1340" s="3">
        <f>TITRES_STAT!B1343</f>
        <v>44263</v>
      </c>
      <c r="B1340" s="5">
        <f>TITRES_STAT!D1343</f>
        <v>3.1907999999999999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1.5948533419161238E-2</v>
      </c>
      <c r="G1340" s="2">
        <f t="shared" si="187"/>
        <v>3.4608425883546547E-2</v>
      </c>
      <c r="H1340" s="2">
        <f t="shared" si="184"/>
        <v>0.46082805016403394</v>
      </c>
      <c r="I1340" s="2">
        <f t="shared" si="185"/>
        <v>31.545673709666815</v>
      </c>
    </row>
    <row r="1341" spans="1:9" ht="13.5" x14ac:dyDescent="0.25">
      <c r="A1341" s="3">
        <f>TITRES_STAT!B1344</f>
        <v>44264</v>
      </c>
      <c r="B1341" s="5">
        <f>TITRES_STAT!D1344</f>
        <v>3.1825999999999999</v>
      </c>
      <c r="C1341" s="2">
        <f t="shared" si="180"/>
        <v>-8.1999999999999851E-3</v>
      </c>
      <c r="D1341" s="2">
        <f t="shared" si="181"/>
        <v>0</v>
      </c>
      <c r="E1341" s="2">
        <f t="shared" si="182"/>
        <v>8.1999999999999851E-3</v>
      </c>
      <c r="F1341" s="2">
        <f t="shared" ref="F1341:G1356" si="188">((F1340*13)+D1341)/14</f>
        <v>1.4809352460649721E-2</v>
      </c>
      <c r="G1341" s="2">
        <f t="shared" si="188"/>
        <v>3.2722109749007508E-2</v>
      </c>
      <c r="H1341" s="2">
        <f t="shared" si="184"/>
        <v>0.45257938972284334</v>
      </c>
      <c r="I1341" s="2">
        <f t="shared" si="185"/>
        <v>31.156946940380095</v>
      </c>
    </row>
    <row r="1342" spans="1:9" ht="13.5" x14ac:dyDescent="0.25">
      <c r="A1342" s="3">
        <f>TITRES_STAT!B1345</f>
        <v>44265</v>
      </c>
      <c r="B1342" s="5">
        <f>TITRES_STAT!D1345</f>
        <v>3.3708</v>
      </c>
      <c r="C1342" s="2">
        <f t="shared" si="180"/>
        <v>0.18820000000000014</v>
      </c>
      <c r="D1342" s="2">
        <f t="shared" si="181"/>
        <v>0.18820000000000014</v>
      </c>
      <c r="E1342" s="2">
        <f t="shared" si="182"/>
        <v>0</v>
      </c>
      <c r="F1342" s="2">
        <f t="shared" si="188"/>
        <v>2.7194398713460466E-2</v>
      </c>
      <c r="G1342" s="2">
        <f t="shared" si="188"/>
        <v>3.0384816195506974E-2</v>
      </c>
      <c r="H1342" s="2">
        <f t="shared" si="184"/>
        <v>0.89499961225639146</v>
      </c>
      <c r="I1342" s="2">
        <f t="shared" si="185"/>
        <v>47.229540653610378</v>
      </c>
    </row>
    <row r="1343" spans="1:9" ht="13.5" x14ac:dyDescent="0.25">
      <c r="A1343" s="3">
        <f>TITRES_STAT!B1346</f>
        <v>44266</v>
      </c>
      <c r="B1343" s="5">
        <f>TITRES_STAT!D1346</f>
        <v>3.5179999999999998</v>
      </c>
      <c r="C1343" s="2">
        <f t="shared" si="180"/>
        <v>0.14719999999999978</v>
      </c>
      <c r="D1343" s="2">
        <f t="shared" si="181"/>
        <v>0.14719999999999978</v>
      </c>
      <c r="E1343" s="2">
        <f t="shared" si="182"/>
        <v>0</v>
      </c>
      <c r="F1343" s="2">
        <f t="shared" si="188"/>
        <v>3.5766227376784698E-2</v>
      </c>
      <c r="G1343" s="2">
        <f t="shared" si="188"/>
        <v>2.8214472181542188E-2</v>
      </c>
      <c r="H1343" s="2">
        <f t="shared" si="184"/>
        <v>1.2676553772351922</v>
      </c>
      <c r="I1343" s="2">
        <f t="shared" si="185"/>
        <v>55.901588484788356</v>
      </c>
    </row>
    <row r="1344" spans="1:9" ht="13.5" x14ac:dyDescent="0.25">
      <c r="A1344" s="3">
        <f>TITRES_STAT!B1347</f>
        <v>44267</v>
      </c>
      <c r="B1344" s="5">
        <f>TITRES_STAT!D1347</f>
        <v>3.5017</v>
      </c>
      <c r="C1344" s="2">
        <f t="shared" si="180"/>
        <v>-1.6299999999999759E-2</v>
      </c>
      <c r="D1344" s="2">
        <f t="shared" si="181"/>
        <v>0</v>
      </c>
      <c r="E1344" s="2">
        <f t="shared" si="182"/>
        <v>1.6299999999999759E-2</v>
      </c>
      <c r="F1344" s="2">
        <f t="shared" si="188"/>
        <v>3.3211496849871507E-2</v>
      </c>
      <c r="G1344" s="2">
        <f t="shared" si="188"/>
        <v>2.7363438454289155E-2</v>
      </c>
      <c r="H1344" s="2">
        <f t="shared" si="184"/>
        <v>1.2137179655017252</v>
      </c>
      <c r="I1344" s="2">
        <f t="shared" si="185"/>
        <v>54.827127231930092</v>
      </c>
    </row>
    <row r="1345" spans="1:9" ht="13.5" x14ac:dyDescent="0.25">
      <c r="A1345" s="3">
        <f>TITRES_STAT!B1348</f>
        <v>44270</v>
      </c>
      <c r="B1345" s="5">
        <f>TITRES_STAT!D1348</f>
        <v>3.4935</v>
      </c>
      <c r="C1345" s="2">
        <f t="shared" si="180"/>
        <v>-8.1999999999999851E-3</v>
      </c>
      <c r="D1345" s="2">
        <f t="shared" si="181"/>
        <v>0</v>
      </c>
      <c r="E1345" s="2">
        <f t="shared" si="182"/>
        <v>8.1999999999999851E-3</v>
      </c>
      <c r="F1345" s="2">
        <f t="shared" si="188"/>
        <v>3.0839247074880682E-2</v>
      </c>
      <c r="G1345" s="2">
        <f t="shared" si="188"/>
        <v>2.5994621421839927E-2</v>
      </c>
      <c r="H1345" s="2">
        <f t="shared" si="184"/>
        <v>1.1863703100123029</v>
      </c>
      <c r="I1345" s="2">
        <f t="shared" si="185"/>
        <v>54.262093872177907</v>
      </c>
    </row>
    <row r="1346" spans="1:9" ht="13.5" x14ac:dyDescent="0.25">
      <c r="A1346" s="3">
        <f>TITRES_STAT!B1349</f>
        <v>44271</v>
      </c>
      <c r="B1346" s="5">
        <f>TITRES_STAT!D1349</f>
        <v>3.4853000000000001</v>
      </c>
      <c r="C1346" s="2">
        <f t="shared" si="180"/>
        <v>-8.1999999999999851E-3</v>
      </c>
      <c r="D1346" s="2">
        <f t="shared" si="181"/>
        <v>0</v>
      </c>
      <c r="E1346" s="2">
        <f t="shared" si="182"/>
        <v>8.1999999999999851E-3</v>
      </c>
      <c r="F1346" s="2">
        <f t="shared" si="188"/>
        <v>2.8636443712389204E-2</v>
      </c>
      <c r="G1346" s="2">
        <f t="shared" si="188"/>
        <v>2.4723577034565646E-2</v>
      </c>
      <c r="H1346" s="2">
        <f t="shared" si="184"/>
        <v>1.1582645857576774</v>
      </c>
      <c r="I1346" s="2">
        <f t="shared" si="185"/>
        <v>53.666477845257262</v>
      </c>
    </row>
    <row r="1347" spans="1:9" ht="13.5" x14ac:dyDescent="0.25">
      <c r="A1347" s="3">
        <f>TITRES_STAT!B1350</f>
        <v>44272</v>
      </c>
      <c r="B1347" s="5">
        <f>TITRES_STAT!D1350</f>
        <v>3.4361999999999999</v>
      </c>
      <c r="C1347" s="2">
        <f t="shared" ref="C1347:C1410" si="189">B1347-B1346</f>
        <v>-4.9100000000000144E-2</v>
      </c>
      <c r="D1347" s="2">
        <f t="shared" ref="D1347:D1410" si="190">IF(C1347&gt;0,C1347,0)</f>
        <v>0</v>
      </c>
      <c r="E1347" s="2">
        <f t="shared" ref="E1347:E1410" si="191">IF(C1347&lt;0,-C1347,0)</f>
        <v>4.9100000000000144E-2</v>
      </c>
      <c r="F1347" s="2">
        <f t="shared" si="188"/>
        <v>2.6590983447218549E-2</v>
      </c>
      <c r="G1347" s="2">
        <f t="shared" si="188"/>
        <v>2.6464750103525253E-2</v>
      </c>
      <c r="H1347" s="2">
        <f t="shared" si="184"/>
        <v>1.0047698672082486</v>
      </c>
      <c r="I1347" s="2">
        <f t="shared" si="185"/>
        <v>50.118962961441831</v>
      </c>
    </row>
    <row r="1348" spans="1:9" ht="13.5" x14ac:dyDescent="0.25">
      <c r="A1348" s="3">
        <f>TITRES_STAT!B1351</f>
        <v>44273</v>
      </c>
      <c r="B1348" s="5">
        <f>TITRES_STAT!D1351</f>
        <v>3.3788999999999998</v>
      </c>
      <c r="C1348" s="2">
        <f t="shared" si="189"/>
        <v>-5.7300000000000129E-2</v>
      </c>
      <c r="D1348" s="2">
        <f t="shared" si="190"/>
        <v>0</v>
      </c>
      <c r="E1348" s="2">
        <f t="shared" si="191"/>
        <v>5.7300000000000129E-2</v>
      </c>
      <c r="F1348" s="2">
        <f t="shared" si="188"/>
        <v>2.4691627486702939E-2</v>
      </c>
      <c r="G1348" s="2">
        <f t="shared" si="188"/>
        <v>2.8667267953273456E-2</v>
      </c>
      <c r="H1348" s="2">
        <f t="shared" si="184"/>
        <v>0.8613177763206924</v>
      </c>
      <c r="I1348" s="2">
        <f t="shared" si="185"/>
        <v>46.274622596861349</v>
      </c>
    </row>
    <row r="1349" spans="1:9" ht="13.5" x14ac:dyDescent="0.25">
      <c r="A1349" s="3">
        <f>TITRES_STAT!B1352</f>
        <v>44274</v>
      </c>
      <c r="B1349" s="5">
        <f>TITRES_STAT!D1352</f>
        <v>3.3708</v>
      </c>
      <c r="C1349" s="2">
        <f t="shared" si="189"/>
        <v>-8.099999999999774E-3</v>
      </c>
      <c r="D1349" s="2">
        <f t="shared" si="190"/>
        <v>0</v>
      </c>
      <c r="E1349" s="2">
        <f t="shared" si="191"/>
        <v>8.099999999999774E-3</v>
      </c>
      <c r="F1349" s="2">
        <f t="shared" si="188"/>
        <v>2.2927939809081303E-2</v>
      </c>
      <c r="G1349" s="2">
        <f t="shared" si="188"/>
        <v>2.719817738518248E-2</v>
      </c>
      <c r="H1349" s="2">
        <f t="shared" si="184"/>
        <v>0.84299545092210504</v>
      </c>
      <c r="I1349" s="2">
        <f t="shared" si="185"/>
        <v>45.740506331707415</v>
      </c>
    </row>
    <row r="1350" spans="1:9" ht="13.5" x14ac:dyDescent="0.25">
      <c r="A1350" s="3">
        <f>TITRES_STAT!B1353</f>
        <v>44277</v>
      </c>
      <c r="B1350" s="5">
        <f>TITRES_STAT!D1353</f>
        <v>3.2726000000000002</v>
      </c>
      <c r="C1350" s="2">
        <f t="shared" si="189"/>
        <v>-9.8199999999999843E-2</v>
      </c>
      <c r="D1350" s="2">
        <f t="shared" si="190"/>
        <v>0</v>
      </c>
      <c r="E1350" s="2">
        <f t="shared" si="191"/>
        <v>9.8199999999999843E-2</v>
      </c>
      <c r="F1350" s="2">
        <f t="shared" si="188"/>
        <v>2.1290229822718353E-2</v>
      </c>
      <c r="G1350" s="2">
        <f t="shared" si="188"/>
        <v>3.2269736143383722E-2</v>
      </c>
      <c r="H1350" s="2">
        <f t="shared" si="184"/>
        <v>0.65975841042268635</v>
      </c>
      <c r="I1350" s="2">
        <f t="shared" si="185"/>
        <v>39.75026764616107</v>
      </c>
    </row>
    <row r="1351" spans="1:9" ht="13.5" x14ac:dyDescent="0.25">
      <c r="A1351" s="3">
        <f>TITRES_STAT!B1354</f>
        <v>44278</v>
      </c>
      <c r="B1351" s="5">
        <f>TITRES_STAT!D1354</f>
        <v>3.2071000000000001</v>
      </c>
      <c r="C1351" s="2">
        <f t="shared" si="189"/>
        <v>-6.5500000000000114E-2</v>
      </c>
      <c r="D1351" s="2">
        <f t="shared" si="190"/>
        <v>0</v>
      </c>
      <c r="E1351" s="2">
        <f t="shared" si="191"/>
        <v>6.5500000000000114E-2</v>
      </c>
      <c r="F1351" s="2">
        <f t="shared" si="188"/>
        <v>1.9769499121095612E-2</v>
      </c>
      <c r="G1351" s="2">
        <f t="shared" si="188"/>
        <v>3.464332641885632E-2</v>
      </c>
      <c r="H1351" s="2">
        <f t="shared" si="184"/>
        <v>0.57065822381118392</v>
      </c>
      <c r="I1351" s="2">
        <f t="shared" si="185"/>
        <v>36.332425167996661</v>
      </c>
    </row>
    <row r="1352" spans="1:9" ht="13.5" x14ac:dyDescent="0.25">
      <c r="A1352" s="3">
        <f>TITRES_STAT!B1355</f>
        <v>44279</v>
      </c>
      <c r="B1352" s="5">
        <f>TITRES_STAT!D1355</f>
        <v>3.0680000000000001</v>
      </c>
      <c r="C1352" s="2">
        <f t="shared" si="189"/>
        <v>-0.1391</v>
      </c>
      <c r="D1352" s="2">
        <f t="shared" si="190"/>
        <v>0</v>
      </c>
      <c r="E1352" s="2">
        <f t="shared" si="191"/>
        <v>0.1391</v>
      </c>
      <c r="F1352" s="2">
        <f t="shared" si="188"/>
        <v>1.8357392041017353E-2</v>
      </c>
      <c r="G1352" s="2">
        <f t="shared" si="188"/>
        <v>4.2104517388938008E-2</v>
      </c>
      <c r="H1352" s="2">
        <f t="shared" si="184"/>
        <v>0.43599578333702349</v>
      </c>
      <c r="I1352" s="2">
        <f t="shared" si="185"/>
        <v>30.361912506723328</v>
      </c>
    </row>
    <row r="1353" spans="1:9" ht="13.5" x14ac:dyDescent="0.25">
      <c r="A1353" s="3">
        <f>TITRES_STAT!B1356</f>
        <v>44280</v>
      </c>
      <c r="B1353" s="5">
        <f>TITRES_STAT!D1356</f>
        <v>3.0926</v>
      </c>
      <c r="C1353" s="2">
        <f t="shared" si="189"/>
        <v>2.4599999999999955E-2</v>
      </c>
      <c r="D1353" s="2">
        <f t="shared" si="190"/>
        <v>2.4599999999999955E-2</v>
      </c>
      <c r="E1353" s="2">
        <f t="shared" si="191"/>
        <v>0</v>
      </c>
      <c r="F1353" s="2">
        <f t="shared" si="188"/>
        <v>1.8803292609516107E-2</v>
      </c>
      <c r="G1353" s="2">
        <f t="shared" si="188"/>
        <v>3.9097051861156716E-2</v>
      </c>
      <c r="H1353" s="2">
        <f t="shared" si="184"/>
        <v>0.48093888706215604</v>
      </c>
      <c r="I1353" s="2">
        <f t="shared" si="185"/>
        <v>32.475268984004387</v>
      </c>
    </row>
    <row r="1354" spans="1:9" ht="13.5" x14ac:dyDescent="0.25">
      <c r="A1354" s="3">
        <f>TITRES_STAT!B1357</f>
        <v>44281</v>
      </c>
      <c r="B1354" s="5">
        <f>TITRES_STAT!D1357</f>
        <v>3.0270999999999999</v>
      </c>
      <c r="C1354" s="2">
        <f t="shared" si="189"/>
        <v>-6.5500000000000114E-2</v>
      </c>
      <c r="D1354" s="2">
        <f t="shared" si="190"/>
        <v>0</v>
      </c>
      <c r="E1354" s="2">
        <f t="shared" si="191"/>
        <v>6.5500000000000114E-2</v>
      </c>
      <c r="F1354" s="2">
        <f t="shared" si="188"/>
        <v>1.7460200280264956E-2</v>
      </c>
      <c r="G1354" s="2">
        <f t="shared" si="188"/>
        <v>4.0982976728216956E-2</v>
      </c>
      <c r="H1354" s="2">
        <f t="shared" si="184"/>
        <v>0.42603543407923156</v>
      </c>
      <c r="I1354" s="2">
        <f t="shared" si="185"/>
        <v>29.875515285096398</v>
      </c>
    </row>
    <row r="1355" spans="1:9" ht="13.5" x14ac:dyDescent="0.25">
      <c r="A1355" s="3">
        <f>TITRES_STAT!B1358</f>
        <v>44284</v>
      </c>
      <c r="B1355" s="5">
        <f>TITRES_STAT!D1358</f>
        <v>3.0270999999999999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1.6213043117388887E-2</v>
      </c>
      <c r="G1355" s="2">
        <f t="shared" si="188"/>
        <v>3.8055621247630025E-2</v>
      </c>
      <c r="H1355" s="2">
        <f t="shared" si="184"/>
        <v>0.42603543407923161</v>
      </c>
      <c r="I1355" s="2">
        <f t="shared" si="185"/>
        <v>29.875515285096398</v>
      </c>
    </row>
    <row r="1356" spans="1:9" ht="13.5" x14ac:dyDescent="0.25">
      <c r="A1356" s="3">
        <f>TITRES_STAT!B1359</f>
        <v>44285</v>
      </c>
      <c r="B1356" s="5">
        <f>TITRES_STAT!D1359</f>
        <v>3.0680000000000001</v>
      </c>
      <c r="C1356" s="2">
        <f t="shared" si="189"/>
        <v>4.0900000000000158E-2</v>
      </c>
      <c r="D1356" s="2">
        <f t="shared" si="190"/>
        <v>4.0900000000000158E-2</v>
      </c>
      <c r="E1356" s="2">
        <f t="shared" si="191"/>
        <v>0</v>
      </c>
      <c r="F1356" s="2">
        <f t="shared" si="188"/>
        <v>1.7976397180432552E-2</v>
      </c>
      <c r="G1356" s="2">
        <f t="shared" si="188"/>
        <v>3.5337362587085024E-2</v>
      </c>
      <c r="H1356" s="2">
        <f t="shared" si="184"/>
        <v>0.50870794718003387</v>
      </c>
      <c r="I1356" s="2">
        <f t="shared" si="185"/>
        <v>33.71811941011336</v>
      </c>
    </row>
    <row r="1357" spans="1:9" ht="13.5" x14ac:dyDescent="0.25">
      <c r="A1357" s="3">
        <f>TITRES_STAT!B1360</f>
        <v>44286</v>
      </c>
      <c r="B1357" s="5">
        <f>TITRES_STAT!D1360</f>
        <v>3.0270999999999999</v>
      </c>
      <c r="C1357" s="2">
        <f t="shared" si="189"/>
        <v>-4.0900000000000158E-2</v>
      </c>
      <c r="D1357" s="2">
        <f t="shared" si="190"/>
        <v>0</v>
      </c>
      <c r="E1357" s="2">
        <f t="shared" si="191"/>
        <v>4.0900000000000158E-2</v>
      </c>
      <c r="F1357" s="2">
        <f t="shared" ref="F1357:G1372" si="192">((F1356*13)+D1357)/14</f>
        <v>1.6692368810401655E-2</v>
      </c>
      <c r="G1357" s="2">
        <f t="shared" si="192"/>
        <v>3.5734693830864681E-2</v>
      </c>
      <c r="H1357" s="2">
        <f t="shared" si="184"/>
        <v>0.46711940192934193</v>
      </c>
      <c r="I1357" s="2">
        <f t="shared" si="185"/>
        <v>31.839221900756982</v>
      </c>
    </row>
    <row r="1358" spans="1:9" ht="13.5" x14ac:dyDescent="0.25">
      <c r="A1358" s="3">
        <f>TITRES_STAT!B1361</f>
        <v>44287</v>
      </c>
      <c r="B1358" s="5">
        <f>TITRES_STAT!D1361</f>
        <v>3.0190000000000001</v>
      </c>
      <c r="C1358" s="2">
        <f t="shared" si="189"/>
        <v>-8.099999999999774E-3</v>
      </c>
      <c r="D1358" s="2">
        <f t="shared" si="190"/>
        <v>0</v>
      </c>
      <c r="E1358" s="2">
        <f t="shared" si="191"/>
        <v>8.099999999999774E-3</v>
      </c>
      <c r="F1358" s="2">
        <f t="shared" si="192"/>
        <v>1.5500056752515822E-2</v>
      </c>
      <c r="G1358" s="2">
        <f t="shared" si="192"/>
        <v>3.3760787128660048E-2</v>
      </c>
      <c r="H1358" s="2">
        <f t="shared" si="184"/>
        <v>0.45911419936526265</v>
      </c>
      <c r="I1358" s="2">
        <f t="shared" si="185"/>
        <v>31.465268418673773</v>
      </c>
    </row>
    <row r="1359" spans="1:9" ht="13.5" x14ac:dyDescent="0.25">
      <c r="A1359" s="3">
        <f>TITRES_STAT!B1362</f>
        <v>44288</v>
      </c>
      <c r="B1359" s="5">
        <f>TITRES_STAT!D1362</f>
        <v>3.0270999999999999</v>
      </c>
      <c r="C1359" s="2">
        <f t="shared" si="189"/>
        <v>8.099999999999774E-3</v>
      </c>
      <c r="D1359" s="2">
        <f t="shared" si="190"/>
        <v>8.099999999999774E-3</v>
      </c>
      <c r="E1359" s="2">
        <f t="shared" si="191"/>
        <v>0</v>
      </c>
      <c r="F1359" s="2">
        <f t="shared" si="192"/>
        <v>1.4971481270193248E-2</v>
      </c>
      <c r="G1359" s="2">
        <f t="shared" si="192"/>
        <v>3.1349302333755762E-2</v>
      </c>
      <c r="H1359" s="2">
        <f t="shared" si="184"/>
        <v>0.47756983906058142</v>
      </c>
      <c r="I1359" s="2">
        <f t="shared" si="185"/>
        <v>32.321303970593618</v>
      </c>
    </row>
    <row r="1360" spans="1:9" ht="13.5" x14ac:dyDescent="0.25">
      <c r="A1360" s="3">
        <f>TITRES_STAT!B1363</f>
        <v>44291</v>
      </c>
      <c r="B1360" s="5">
        <f>TITRES_STAT!D1363</f>
        <v>3.0190000000000001</v>
      </c>
      <c r="C1360" s="2">
        <f t="shared" si="189"/>
        <v>-8.099999999999774E-3</v>
      </c>
      <c r="D1360" s="2">
        <f t="shared" si="190"/>
        <v>0</v>
      </c>
      <c r="E1360" s="2">
        <f t="shared" si="191"/>
        <v>8.099999999999774E-3</v>
      </c>
      <c r="F1360" s="2">
        <f t="shared" si="192"/>
        <v>1.390208975089373E-2</v>
      </c>
      <c r="G1360" s="2">
        <f t="shared" si="192"/>
        <v>2.9688637881344619E-2</v>
      </c>
      <c r="H1360" s="2">
        <f t="shared" si="184"/>
        <v>0.46826297004448808</v>
      </c>
      <c r="I1360" s="2">
        <f t="shared" si="185"/>
        <v>31.892309456684032</v>
      </c>
    </row>
    <row r="1361" spans="1:9" ht="13.5" x14ac:dyDescent="0.25">
      <c r="A1361" s="3">
        <f>TITRES_STAT!B1364</f>
        <v>44292</v>
      </c>
      <c r="B1361" s="5">
        <f>TITRES_STAT!D1364</f>
        <v>3.0190000000000001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1.2909083340115606E-2</v>
      </c>
      <c r="G1361" s="2">
        <f t="shared" si="192"/>
        <v>2.7568020889820001E-2</v>
      </c>
      <c r="H1361" s="2">
        <f t="shared" ref="H1361:H1424" si="193">F1361/G1361</f>
        <v>0.46826297004448814</v>
      </c>
      <c r="I1361" s="2">
        <f t="shared" ref="I1361:I1424" si="194">IF(G1361=0,100,100-(100/(1+H1361)))</f>
        <v>31.892309456684032</v>
      </c>
    </row>
    <row r="1362" spans="1:9" ht="13.5" x14ac:dyDescent="0.25">
      <c r="A1362" s="3">
        <f>TITRES_STAT!B1365</f>
        <v>44293</v>
      </c>
      <c r="B1362" s="5">
        <f>TITRES_STAT!D1365</f>
        <v>3.0108000000000001</v>
      </c>
      <c r="C1362" s="2">
        <f t="shared" si="189"/>
        <v>-8.1999999999999851E-3</v>
      </c>
      <c r="D1362" s="2">
        <f t="shared" si="190"/>
        <v>0</v>
      </c>
      <c r="E1362" s="2">
        <f t="shared" si="191"/>
        <v>8.1999999999999851E-3</v>
      </c>
      <c r="F1362" s="2">
        <f t="shared" si="192"/>
        <v>1.1987005958678775E-2</v>
      </c>
      <c r="G1362" s="2">
        <f t="shared" si="192"/>
        <v>2.6184590826261428E-2</v>
      </c>
      <c r="H1362" s="2">
        <f t="shared" si="193"/>
        <v>0.4577885535128009</v>
      </c>
      <c r="I1362" s="2">
        <f t="shared" si="194"/>
        <v>31.402946086363343</v>
      </c>
    </row>
    <row r="1363" spans="1:9" ht="13.5" x14ac:dyDescent="0.25">
      <c r="A1363" s="3">
        <f>TITRES_STAT!B1366</f>
        <v>44294</v>
      </c>
      <c r="B1363" s="5">
        <f>TITRES_STAT!D1366</f>
        <v>3.0108000000000001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1.1130791247344576E-2</v>
      </c>
      <c r="G1363" s="2">
        <f t="shared" si="192"/>
        <v>2.4314262910099898E-2</v>
      </c>
      <c r="H1363" s="2">
        <f t="shared" si="193"/>
        <v>0.45778855351280084</v>
      </c>
      <c r="I1363" s="2">
        <f t="shared" si="194"/>
        <v>31.402946086363343</v>
      </c>
    </row>
    <row r="1364" spans="1:9" ht="13.5" x14ac:dyDescent="0.25">
      <c r="A1364" s="3">
        <f>TITRES_STAT!B1367</f>
        <v>44298</v>
      </c>
      <c r="B1364" s="5">
        <f>TITRES_STAT!D1367</f>
        <v>2.9944000000000002</v>
      </c>
      <c r="C1364" s="2">
        <f t="shared" si="189"/>
        <v>-1.639999999999997E-2</v>
      </c>
      <c r="D1364" s="2">
        <f t="shared" si="190"/>
        <v>0</v>
      </c>
      <c r="E1364" s="2">
        <f t="shared" si="191"/>
        <v>1.639999999999997E-2</v>
      </c>
      <c r="F1364" s="2">
        <f t="shared" si="192"/>
        <v>1.0335734729677106E-2</v>
      </c>
      <c r="G1364" s="2">
        <f t="shared" si="192"/>
        <v>2.3748958416521332E-2</v>
      </c>
      <c r="H1364" s="2">
        <f t="shared" si="193"/>
        <v>0.43520791726541119</v>
      </c>
      <c r="I1364" s="2">
        <f t="shared" si="194"/>
        <v>30.323684257165979</v>
      </c>
    </row>
    <row r="1365" spans="1:9" ht="13.5" x14ac:dyDescent="0.25">
      <c r="A1365" s="3">
        <f>TITRES_STAT!B1368</f>
        <v>44299</v>
      </c>
      <c r="B1365" s="5">
        <f>TITRES_STAT!D1368</f>
        <v>2.9944000000000002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9.5974679632715981E-3</v>
      </c>
      <c r="G1365" s="2">
        <f t="shared" si="192"/>
        <v>2.2052604243912668E-2</v>
      </c>
      <c r="H1365" s="2">
        <f t="shared" si="193"/>
        <v>0.43520791726541108</v>
      </c>
      <c r="I1365" s="2">
        <f t="shared" si="194"/>
        <v>30.323684257165965</v>
      </c>
    </row>
    <row r="1366" spans="1:9" ht="13.5" x14ac:dyDescent="0.25">
      <c r="A1366" s="3">
        <f>TITRES_STAT!B1369</f>
        <v>44300</v>
      </c>
      <c r="B1366" s="5">
        <f>TITRES_STAT!D1369</f>
        <v>2.9617</v>
      </c>
      <c r="C1366" s="2">
        <f t="shared" si="189"/>
        <v>-3.2700000000000173E-2</v>
      </c>
      <c r="D1366" s="2">
        <f t="shared" si="190"/>
        <v>0</v>
      </c>
      <c r="E1366" s="2">
        <f t="shared" si="191"/>
        <v>3.2700000000000173E-2</v>
      </c>
      <c r="F1366" s="2">
        <f t="shared" si="192"/>
        <v>8.9119345373236264E-3</v>
      </c>
      <c r="G1366" s="2">
        <f t="shared" si="192"/>
        <v>2.2813132512204633E-2</v>
      </c>
      <c r="H1366" s="2">
        <f t="shared" si="193"/>
        <v>0.39064931273931341</v>
      </c>
      <c r="I1366" s="2">
        <f t="shared" si="194"/>
        <v>28.091144845842464</v>
      </c>
    </row>
    <row r="1367" spans="1:9" ht="13.5" x14ac:dyDescent="0.25">
      <c r="A1367" s="3">
        <f>TITRES_STAT!B1370</f>
        <v>44301</v>
      </c>
      <c r="B1367" s="5">
        <f>TITRES_STAT!D1370</f>
        <v>2.9453</v>
      </c>
      <c r="C1367" s="2">
        <f t="shared" si="189"/>
        <v>-1.639999999999997E-2</v>
      </c>
      <c r="D1367" s="2">
        <f t="shared" si="190"/>
        <v>0</v>
      </c>
      <c r="E1367" s="2">
        <f t="shared" si="191"/>
        <v>1.639999999999997E-2</v>
      </c>
      <c r="F1367" s="2">
        <f t="shared" si="192"/>
        <v>8.2753677846576536E-3</v>
      </c>
      <c r="G1367" s="2">
        <f t="shared" si="192"/>
        <v>2.235505161847573E-2</v>
      </c>
      <c r="H1367" s="2">
        <f t="shared" si="193"/>
        <v>0.37017887168814806</v>
      </c>
      <c r="I1367" s="2">
        <f t="shared" si="194"/>
        <v>27.016828192078592</v>
      </c>
    </row>
    <row r="1368" spans="1:9" ht="13.5" x14ac:dyDescent="0.25">
      <c r="A1368" s="3">
        <f>TITRES_STAT!B1371</f>
        <v>44302</v>
      </c>
      <c r="B1368" s="5">
        <f>TITRES_STAT!D1371</f>
        <v>3.0270999999999999</v>
      </c>
      <c r="C1368" s="2">
        <f t="shared" si="189"/>
        <v>8.1799999999999873E-2</v>
      </c>
      <c r="D1368" s="2">
        <f t="shared" si="190"/>
        <v>8.1799999999999873E-2</v>
      </c>
      <c r="E1368" s="2">
        <f t="shared" si="191"/>
        <v>0</v>
      </c>
      <c r="F1368" s="2">
        <f t="shared" si="192"/>
        <v>1.352712722861067E-2</v>
      </c>
      <c r="G1368" s="2">
        <f t="shared" si="192"/>
        <v>2.0758262217156036E-2</v>
      </c>
      <c r="H1368" s="2">
        <f t="shared" si="193"/>
        <v>0.65165027241205842</v>
      </c>
      <c r="I1368" s="2">
        <f t="shared" si="194"/>
        <v>39.454494894999343</v>
      </c>
    </row>
    <row r="1369" spans="1:9" ht="13.5" x14ac:dyDescent="0.25">
      <c r="A1369" s="3">
        <f>TITRES_STAT!B1372</f>
        <v>44305</v>
      </c>
      <c r="B1369" s="5">
        <f>TITRES_STAT!D1372</f>
        <v>2.9453</v>
      </c>
      <c r="C1369" s="2">
        <f t="shared" si="189"/>
        <v>-8.1799999999999873E-2</v>
      </c>
      <c r="D1369" s="2">
        <f t="shared" si="190"/>
        <v>0</v>
      </c>
      <c r="E1369" s="2">
        <f t="shared" si="191"/>
        <v>8.1799999999999873E-2</v>
      </c>
      <c r="F1369" s="2">
        <f t="shared" si="192"/>
        <v>1.2560903855138481E-2</v>
      </c>
      <c r="G1369" s="2">
        <f t="shared" si="192"/>
        <v>2.5118386344502024E-2</v>
      </c>
      <c r="H1369" s="2">
        <f t="shared" si="193"/>
        <v>0.50006810480832675</v>
      </c>
      <c r="I1369" s="2">
        <f t="shared" si="194"/>
        <v>33.336360076279576</v>
      </c>
    </row>
    <row r="1370" spans="1:9" ht="13.5" x14ac:dyDescent="0.25">
      <c r="A1370" s="3">
        <f>TITRES_STAT!B1373</f>
        <v>44306</v>
      </c>
      <c r="B1370" s="5">
        <f>TITRES_STAT!D1373</f>
        <v>3.0270999999999999</v>
      </c>
      <c r="C1370" s="2">
        <f t="shared" si="189"/>
        <v>8.1799999999999873E-2</v>
      </c>
      <c r="D1370" s="2">
        <f t="shared" si="190"/>
        <v>8.1799999999999873E-2</v>
      </c>
      <c r="E1370" s="2">
        <f t="shared" si="191"/>
        <v>0</v>
      </c>
      <c r="F1370" s="2">
        <f t="shared" si="192"/>
        <v>1.7506553579771437E-2</v>
      </c>
      <c r="G1370" s="2">
        <f t="shared" si="192"/>
        <v>2.3324215891323306E-2</v>
      </c>
      <c r="H1370" s="2">
        <f t="shared" si="193"/>
        <v>0.7505741526892632</v>
      </c>
      <c r="I1370" s="2">
        <f t="shared" si="194"/>
        <v>42.875884551146711</v>
      </c>
    </row>
    <row r="1371" spans="1:9" ht="13.5" x14ac:dyDescent="0.25">
      <c r="A1371" s="3">
        <f>TITRES_STAT!B1374</f>
        <v>44307</v>
      </c>
      <c r="B1371" s="5">
        <f>TITRES_STAT!D1374</f>
        <v>2.9453</v>
      </c>
      <c r="C1371" s="2">
        <f t="shared" si="189"/>
        <v>-8.1799999999999873E-2</v>
      </c>
      <c r="D1371" s="2">
        <f t="shared" si="190"/>
        <v>0</v>
      </c>
      <c r="E1371" s="2">
        <f t="shared" si="191"/>
        <v>8.1799999999999873E-2</v>
      </c>
      <c r="F1371" s="2">
        <f t="shared" si="192"/>
        <v>1.6256085466930619E-2</v>
      </c>
      <c r="G1371" s="2">
        <f t="shared" si="192"/>
        <v>2.750105761337163E-2</v>
      </c>
      <c r="H1371" s="2">
        <f t="shared" si="193"/>
        <v>0.59110764740286015</v>
      </c>
      <c r="I1371" s="2">
        <f t="shared" si="194"/>
        <v>37.150701171458508</v>
      </c>
    </row>
    <row r="1372" spans="1:9" ht="13.5" x14ac:dyDescent="0.25">
      <c r="A1372" s="3">
        <f>TITRES_STAT!B1375</f>
        <v>44308</v>
      </c>
      <c r="B1372" s="5">
        <f>TITRES_STAT!D1375</f>
        <v>2.9289999999999998</v>
      </c>
      <c r="C1372" s="2">
        <f t="shared" si="189"/>
        <v>-1.6300000000000203E-2</v>
      </c>
      <c r="D1372" s="2">
        <f t="shared" si="190"/>
        <v>0</v>
      </c>
      <c r="E1372" s="2">
        <f t="shared" si="191"/>
        <v>1.6300000000000203E-2</v>
      </c>
      <c r="F1372" s="2">
        <f t="shared" si="192"/>
        <v>1.5094936505007003E-2</v>
      </c>
      <c r="G1372" s="2">
        <f t="shared" si="192"/>
        <v>2.6700982069559388E-2</v>
      </c>
      <c r="H1372" s="2">
        <f t="shared" si="193"/>
        <v>0.56533263329726269</v>
      </c>
      <c r="I1372" s="2">
        <f t="shared" si="194"/>
        <v>36.115814701085576</v>
      </c>
    </row>
    <row r="1373" spans="1:9" ht="13.5" x14ac:dyDescent="0.25">
      <c r="A1373" s="3">
        <f>TITRES_STAT!B1376</f>
        <v>44309</v>
      </c>
      <c r="B1373" s="5">
        <f>TITRES_STAT!D1376</f>
        <v>2.9289999999999998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1.4016726754649361E-2</v>
      </c>
      <c r="G1373" s="2">
        <f t="shared" si="195"/>
        <v>2.4793769064590861E-2</v>
      </c>
      <c r="H1373" s="2">
        <f t="shared" si="193"/>
        <v>0.56533263329726269</v>
      </c>
      <c r="I1373" s="2">
        <f t="shared" si="194"/>
        <v>36.115814701085576</v>
      </c>
    </row>
    <row r="1374" spans="1:9" ht="13.5" x14ac:dyDescent="0.25">
      <c r="A1374" s="3">
        <f>TITRES_STAT!B1377</f>
        <v>44312</v>
      </c>
      <c r="B1374" s="5">
        <f>TITRES_STAT!D1377</f>
        <v>2.8471000000000002</v>
      </c>
      <c r="C1374" s="2">
        <f t="shared" si="189"/>
        <v>-8.189999999999964E-2</v>
      </c>
      <c r="D1374" s="2">
        <f t="shared" si="190"/>
        <v>0</v>
      </c>
      <c r="E1374" s="2">
        <f t="shared" si="191"/>
        <v>8.189999999999964E-2</v>
      </c>
      <c r="F1374" s="2">
        <f t="shared" si="195"/>
        <v>1.3015531986460121E-2</v>
      </c>
      <c r="G1374" s="2">
        <f t="shared" si="195"/>
        <v>2.8872785559977205E-2</v>
      </c>
      <c r="H1374" s="2">
        <f t="shared" si="193"/>
        <v>0.450788925766205</v>
      </c>
      <c r="I1374" s="2">
        <f t="shared" si="194"/>
        <v>31.07198557695979</v>
      </c>
    </row>
    <row r="1375" spans="1:9" ht="13.5" x14ac:dyDescent="0.25">
      <c r="A1375" s="3">
        <f>TITRES_STAT!B1378</f>
        <v>44313</v>
      </c>
      <c r="B1375" s="5">
        <f>TITRES_STAT!D1378</f>
        <v>2.8471000000000002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1.2085851130284398E-2</v>
      </c>
      <c r="G1375" s="2">
        <f t="shared" si="195"/>
        <v>2.6810443734264548E-2</v>
      </c>
      <c r="H1375" s="2">
        <f t="shared" si="193"/>
        <v>0.450788925766205</v>
      </c>
      <c r="I1375" s="2">
        <f t="shared" si="194"/>
        <v>31.07198557695979</v>
      </c>
    </row>
    <row r="1376" spans="1:9" ht="13.5" x14ac:dyDescent="0.25">
      <c r="A1376" s="3">
        <f>TITRES_STAT!B1379</f>
        <v>44314</v>
      </c>
      <c r="B1376" s="5">
        <f>TITRES_STAT!D1379</f>
        <v>2.8635000000000002</v>
      </c>
      <c r="C1376" s="2">
        <f t="shared" si="189"/>
        <v>1.639999999999997E-2</v>
      </c>
      <c r="D1376" s="2">
        <f t="shared" si="190"/>
        <v>1.639999999999997E-2</v>
      </c>
      <c r="E1376" s="2">
        <f t="shared" si="191"/>
        <v>0</v>
      </c>
      <c r="F1376" s="2">
        <f t="shared" si="195"/>
        <v>1.2394004620978368E-2</v>
      </c>
      <c r="G1376" s="2">
        <f t="shared" si="195"/>
        <v>2.4895412038959935E-2</v>
      </c>
      <c r="H1376" s="2">
        <f t="shared" si="193"/>
        <v>0.49784291987545498</v>
      </c>
      <c r="I1376" s="2">
        <f t="shared" si="194"/>
        <v>33.237325040522308</v>
      </c>
    </row>
    <row r="1377" spans="1:9" ht="13.5" x14ac:dyDescent="0.25">
      <c r="A1377" s="3">
        <f>TITRES_STAT!B1380</f>
        <v>44315</v>
      </c>
      <c r="B1377" s="5">
        <f>TITRES_STAT!D1380</f>
        <v>3.0270999999999999</v>
      </c>
      <c r="C1377" s="2">
        <f t="shared" si="189"/>
        <v>0.16359999999999975</v>
      </c>
      <c r="D1377" s="2">
        <f t="shared" si="190"/>
        <v>0.16359999999999975</v>
      </c>
      <c r="E1377" s="2">
        <f t="shared" si="191"/>
        <v>0</v>
      </c>
      <c r="F1377" s="2">
        <f t="shared" si="195"/>
        <v>2.319443286233704E-2</v>
      </c>
      <c r="G1377" s="2">
        <f t="shared" si="195"/>
        <v>2.3117168321891368E-2</v>
      </c>
      <c r="H1377" s="2">
        <f t="shared" si="193"/>
        <v>1.0033423012442446</v>
      </c>
      <c r="I1377" s="2">
        <f t="shared" si="194"/>
        <v>50.083418126851534</v>
      </c>
    </row>
    <row r="1378" spans="1:9" ht="13.5" x14ac:dyDescent="0.25">
      <c r="A1378" s="3">
        <f>TITRES_STAT!B1381</f>
        <v>44316</v>
      </c>
      <c r="B1378" s="5">
        <f>TITRES_STAT!D1381</f>
        <v>2.9699</v>
      </c>
      <c r="C1378" s="2">
        <f t="shared" si="189"/>
        <v>-5.7199999999999918E-2</v>
      </c>
      <c r="D1378" s="2">
        <f t="shared" si="190"/>
        <v>0</v>
      </c>
      <c r="E1378" s="2">
        <f t="shared" si="191"/>
        <v>5.7199999999999918E-2</v>
      </c>
      <c r="F1378" s="2">
        <f t="shared" si="195"/>
        <v>2.1537687657884393E-2</v>
      </c>
      <c r="G1378" s="2">
        <f t="shared" si="195"/>
        <v>2.5551656298899123E-2</v>
      </c>
      <c r="H1378" s="2">
        <f t="shared" si="193"/>
        <v>0.84290769279063649</v>
      </c>
      <c r="I1378" s="2">
        <f t="shared" si="194"/>
        <v>45.737922527973026</v>
      </c>
    </row>
    <row r="1379" spans="1:9" ht="13.5" x14ac:dyDescent="0.25">
      <c r="A1379" s="3">
        <f>TITRES_STAT!B1382</f>
        <v>44319</v>
      </c>
      <c r="B1379" s="5">
        <f>TITRES_STAT!D1382</f>
        <v>2.9453</v>
      </c>
      <c r="C1379" s="2">
        <f t="shared" si="189"/>
        <v>-2.4599999999999955E-2</v>
      </c>
      <c r="D1379" s="2">
        <f t="shared" si="190"/>
        <v>0</v>
      </c>
      <c r="E1379" s="2">
        <f t="shared" si="191"/>
        <v>2.4599999999999955E-2</v>
      </c>
      <c r="F1379" s="2">
        <f t="shared" si="195"/>
        <v>1.9999281396606939E-2</v>
      </c>
      <c r="G1379" s="2">
        <f t="shared" si="195"/>
        <v>2.5483680848977754E-2</v>
      </c>
      <c r="H1379" s="2">
        <f t="shared" si="193"/>
        <v>0.78478778301797736</v>
      </c>
      <c r="I1379" s="2">
        <f t="shared" si="194"/>
        <v>43.970929792613475</v>
      </c>
    </row>
    <row r="1380" spans="1:9" ht="13.5" x14ac:dyDescent="0.25">
      <c r="A1380" s="3">
        <f>TITRES_STAT!B1383</f>
        <v>44320</v>
      </c>
      <c r="B1380" s="5">
        <f>TITRES_STAT!D1383</f>
        <v>2.9371</v>
      </c>
      <c r="C1380" s="2">
        <f t="shared" si="189"/>
        <v>-8.1999999999999851E-3</v>
      </c>
      <c r="D1380" s="2">
        <f t="shared" si="190"/>
        <v>0</v>
      </c>
      <c r="E1380" s="2">
        <f t="shared" si="191"/>
        <v>8.1999999999999851E-3</v>
      </c>
      <c r="F1380" s="2">
        <f t="shared" si="195"/>
        <v>1.8570761296849304E-2</v>
      </c>
      <c r="G1380" s="2">
        <f t="shared" si="195"/>
        <v>2.4249132216907915E-2</v>
      </c>
      <c r="H1380" s="2">
        <f t="shared" si="193"/>
        <v>0.76583199475899932</v>
      </c>
      <c r="I1380" s="2">
        <f t="shared" si="194"/>
        <v>43.369470993389719</v>
      </c>
    </row>
    <row r="1381" spans="1:9" ht="13.5" x14ac:dyDescent="0.25">
      <c r="A1381" s="3">
        <f>TITRES_STAT!B1384</f>
        <v>44321</v>
      </c>
      <c r="B1381" s="5">
        <f>TITRES_STAT!D1384</f>
        <v>2.8553000000000002</v>
      </c>
      <c r="C1381" s="2">
        <f t="shared" si="189"/>
        <v>-8.1799999999999873E-2</v>
      </c>
      <c r="D1381" s="2">
        <f t="shared" si="190"/>
        <v>0</v>
      </c>
      <c r="E1381" s="2">
        <f t="shared" si="191"/>
        <v>8.1799999999999873E-2</v>
      </c>
      <c r="F1381" s="2">
        <f t="shared" si="195"/>
        <v>1.7244278347074354E-2</v>
      </c>
      <c r="G1381" s="2">
        <f t="shared" si="195"/>
        <v>2.8359908487128771E-2</v>
      </c>
      <c r="H1381" s="2">
        <f t="shared" si="193"/>
        <v>0.60805126909703255</v>
      </c>
      <c r="I1381" s="2">
        <f t="shared" si="194"/>
        <v>37.812928031733151</v>
      </c>
    </row>
    <row r="1382" spans="1:9" ht="13.5" x14ac:dyDescent="0.25">
      <c r="A1382" s="3">
        <f>TITRES_STAT!B1385</f>
        <v>44322</v>
      </c>
      <c r="B1382" s="5">
        <f>TITRES_STAT!D1385</f>
        <v>2.7570999999999999</v>
      </c>
      <c r="C1382" s="2">
        <f t="shared" si="189"/>
        <v>-9.8200000000000287E-2</v>
      </c>
      <c r="D1382" s="2">
        <f t="shared" si="190"/>
        <v>0</v>
      </c>
      <c r="E1382" s="2">
        <f t="shared" si="191"/>
        <v>9.8200000000000287E-2</v>
      </c>
      <c r="F1382" s="2">
        <f t="shared" si="195"/>
        <v>1.6012544179426186E-2</v>
      </c>
      <c r="G1382" s="2">
        <f t="shared" si="195"/>
        <v>3.3348486452333882E-2</v>
      </c>
      <c r="H1382" s="2">
        <f t="shared" si="193"/>
        <v>0.48015804862129069</v>
      </c>
      <c r="I1382" s="2">
        <f t="shared" si="194"/>
        <v>32.439647176093061</v>
      </c>
    </row>
    <row r="1383" spans="1:9" ht="13.5" x14ac:dyDescent="0.25">
      <c r="A1383" s="3">
        <f>TITRES_STAT!B1386</f>
        <v>44323</v>
      </c>
      <c r="B1383" s="5">
        <f>TITRES_STAT!D1386</f>
        <v>2.8961999999999999</v>
      </c>
      <c r="C1383" s="2">
        <f t="shared" si="189"/>
        <v>0.1391</v>
      </c>
      <c r="D1383" s="2">
        <f t="shared" si="190"/>
        <v>0.1391</v>
      </c>
      <c r="E1383" s="2">
        <f t="shared" si="191"/>
        <v>0</v>
      </c>
      <c r="F1383" s="2">
        <f t="shared" si="195"/>
        <v>2.4804505309467175E-2</v>
      </c>
      <c r="G1383" s="2">
        <f t="shared" si="195"/>
        <v>3.0966451705738605E-2</v>
      </c>
      <c r="H1383" s="2">
        <f t="shared" si="193"/>
        <v>0.80101219039152882</v>
      </c>
      <c r="I1383" s="2">
        <f t="shared" si="194"/>
        <v>44.475667331124157</v>
      </c>
    </row>
    <row r="1384" spans="1:9" ht="13.5" x14ac:dyDescent="0.25">
      <c r="A1384" s="3">
        <f>TITRES_STAT!B1387</f>
        <v>44326</v>
      </c>
      <c r="B1384" s="5">
        <f>TITRES_STAT!D1387</f>
        <v>3.0190000000000001</v>
      </c>
      <c r="C1384" s="2">
        <f t="shared" si="189"/>
        <v>0.12280000000000024</v>
      </c>
      <c r="D1384" s="2">
        <f t="shared" si="190"/>
        <v>0.12280000000000024</v>
      </c>
      <c r="E1384" s="2">
        <f t="shared" si="191"/>
        <v>0</v>
      </c>
      <c r="F1384" s="2">
        <f t="shared" si="195"/>
        <v>3.1804183501648112E-2</v>
      </c>
      <c r="G1384" s="2">
        <f t="shared" si="195"/>
        <v>2.8754562298185848E-2</v>
      </c>
      <c r="H1384" s="2">
        <f t="shared" si="193"/>
        <v>1.1060569509574718</v>
      </c>
      <c r="I1384" s="2">
        <f t="shared" si="194"/>
        <v>52.517903205543782</v>
      </c>
    </row>
    <row r="1385" spans="1:9" ht="13.5" x14ac:dyDescent="0.25">
      <c r="A1385" s="3">
        <f>TITRES_STAT!B1388</f>
        <v>44327</v>
      </c>
      <c r="B1385" s="5">
        <f>TITRES_STAT!D1388</f>
        <v>3.0270999999999999</v>
      </c>
      <c r="C1385" s="2">
        <f t="shared" si="189"/>
        <v>8.099999999999774E-3</v>
      </c>
      <c r="D1385" s="2">
        <f t="shared" si="190"/>
        <v>8.099999999999774E-3</v>
      </c>
      <c r="E1385" s="2">
        <f t="shared" si="191"/>
        <v>0</v>
      </c>
      <c r="F1385" s="2">
        <f t="shared" si="195"/>
        <v>3.0111027537244657E-2</v>
      </c>
      <c r="G1385" s="2">
        <f t="shared" si="195"/>
        <v>2.6700664991172574E-2</v>
      </c>
      <c r="H1385" s="2">
        <f t="shared" si="193"/>
        <v>1.1277257531675549</v>
      </c>
      <c r="I1385" s="2">
        <f t="shared" si="194"/>
        <v>53.001461842002172</v>
      </c>
    </row>
    <row r="1386" spans="1:9" ht="13.5" x14ac:dyDescent="0.25">
      <c r="A1386" s="3">
        <f>TITRES_STAT!B1389</f>
        <v>44333</v>
      </c>
      <c r="B1386" s="5">
        <f>TITRES_STAT!D1389</f>
        <v>2.9862000000000002</v>
      </c>
      <c r="C1386" s="2">
        <f t="shared" si="189"/>
        <v>-4.0899999999999714E-2</v>
      </c>
      <c r="D1386" s="2">
        <f t="shared" si="190"/>
        <v>0</v>
      </c>
      <c r="E1386" s="2">
        <f t="shared" si="191"/>
        <v>4.0899999999999714E-2</v>
      </c>
      <c r="F1386" s="2">
        <f t="shared" si="195"/>
        <v>2.7960239856012897E-2</v>
      </c>
      <c r="G1386" s="2">
        <f t="shared" si="195"/>
        <v>2.7714903206088798E-2</v>
      </c>
      <c r="H1386" s="2">
        <f t="shared" si="193"/>
        <v>1.0088521561161434</v>
      </c>
      <c r="I1386" s="2">
        <f t="shared" si="194"/>
        <v>50.220328710831005</v>
      </c>
    </row>
    <row r="1387" spans="1:9" ht="13.5" x14ac:dyDescent="0.25">
      <c r="A1387" s="3">
        <f>TITRES_STAT!B1390</f>
        <v>44334</v>
      </c>
      <c r="B1387" s="5">
        <f>TITRES_STAT!D1390</f>
        <v>2.9862000000000002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2.5963079866297693E-2</v>
      </c>
      <c r="G1387" s="2">
        <f t="shared" si="195"/>
        <v>2.5735267262796742E-2</v>
      </c>
      <c r="H1387" s="2">
        <f t="shared" si="193"/>
        <v>1.0088521561161434</v>
      </c>
      <c r="I1387" s="2">
        <f t="shared" si="194"/>
        <v>50.220328710831005</v>
      </c>
    </row>
    <row r="1388" spans="1:9" ht="13.5" x14ac:dyDescent="0.25">
      <c r="A1388" s="3">
        <f>TITRES_STAT!B1391</f>
        <v>44335</v>
      </c>
      <c r="B1388" s="5">
        <f>TITRES_STAT!D1391</f>
        <v>2.9699</v>
      </c>
      <c r="C1388" s="2">
        <f t="shared" si="189"/>
        <v>-1.6300000000000203E-2</v>
      </c>
      <c r="D1388" s="2">
        <f t="shared" si="190"/>
        <v>0</v>
      </c>
      <c r="E1388" s="2">
        <f t="shared" si="191"/>
        <v>1.6300000000000203E-2</v>
      </c>
      <c r="F1388" s="2">
        <f t="shared" si="195"/>
        <v>2.4108574161562143E-2</v>
      </c>
      <c r="G1388" s="2">
        <f t="shared" si="195"/>
        <v>2.5061319601168419E-2</v>
      </c>
      <c r="H1388" s="2">
        <f t="shared" si="193"/>
        <v>0.96198342885496513</v>
      </c>
      <c r="I1388" s="2">
        <f t="shared" si="194"/>
        <v>49.031169922591502</v>
      </c>
    </row>
    <row r="1389" spans="1:9" ht="13.5" x14ac:dyDescent="0.25">
      <c r="A1389" s="3">
        <f>TITRES_STAT!B1392</f>
        <v>44336</v>
      </c>
      <c r="B1389" s="5">
        <f>TITRES_STAT!D1392</f>
        <v>2.9453</v>
      </c>
      <c r="C1389" s="2">
        <f t="shared" si="189"/>
        <v>-2.4599999999999955E-2</v>
      </c>
      <c r="D1389" s="2">
        <f t="shared" si="190"/>
        <v>0</v>
      </c>
      <c r="E1389" s="2">
        <f t="shared" si="191"/>
        <v>2.4599999999999955E-2</v>
      </c>
      <c r="F1389" s="2">
        <f t="shared" ref="F1389:G1404" si="196">((F1388*13)+D1389)/14</f>
        <v>2.2386533150021988E-2</v>
      </c>
      <c r="G1389" s="2">
        <f t="shared" si="196"/>
        <v>2.5028368201084956E-2</v>
      </c>
      <c r="H1389" s="2">
        <f t="shared" si="193"/>
        <v>0.89444637261855342</v>
      </c>
      <c r="I1389" s="2">
        <f t="shared" si="194"/>
        <v>47.214129972031152</v>
      </c>
    </row>
    <row r="1390" spans="1:9" ht="13.5" x14ac:dyDescent="0.25">
      <c r="A1390" s="3">
        <f>TITRES_STAT!B1393</f>
        <v>44337</v>
      </c>
      <c r="B1390" s="5">
        <f>TITRES_STAT!D1393</f>
        <v>2.9617</v>
      </c>
      <c r="C1390" s="2">
        <f t="shared" si="189"/>
        <v>1.639999999999997E-2</v>
      </c>
      <c r="D1390" s="2">
        <f t="shared" si="190"/>
        <v>1.639999999999997E-2</v>
      </c>
      <c r="E1390" s="2">
        <f t="shared" si="191"/>
        <v>0</v>
      </c>
      <c r="F1390" s="2">
        <f t="shared" si="196"/>
        <v>2.1958923639306131E-2</v>
      </c>
      <c r="G1390" s="2">
        <f t="shared" si="196"/>
        <v>2.3240627615293174E-2</v>
      </c>
      <c r="H1390" s="2">
        <f t="shared" si="193"/>
        <v>0.9448507158583086</v>
      </c>
      <c r="I1390" s="2">
        <f t="shared" si="194"/>
        <v>48.582171791078764</v>
      </c>
    </row>
    <row r="1391" spans="1:9" ht="13.5" x14ac:dyDescent="0.25">
      <c r="A1391" s="3">
        <f>TITRES_STAT!B1394</f>
        <v>44340</v>
      </c>
      <c r="B1391" s="5">
        <f>TITRES_STAT!D1394</f>
        <v>2.9862000000000002</v>
      </c>
      <c r="C1391" s="2">
        <f t="shared" si="189"/>
        <v>2.4500000000000188E-2</v>
      </c>
      <c r="D1391" s="2">
        <f t="shared" si="190"/>
        <v>2.4500000000000188E-2</v>
      </c>
      <c r="E1391" s="2">
        <f t="shared" si="191"/>
        <v>0</v>
      </c>
      <c r="F1391" s="2">
        <f t="shared" si="196"/>
        <v>2.2140429093641421E-2</v>
      </c>
      <c r="G1391" s="2">
        <f t="shared" si="196"/>
        <v>2.1580582785629375E-2</v>
      </c>
      <c r="H1391" s="2">
        <f t="shared" si="193"/>
        <v>1.0259421311080092</v>
      </c>
      <c r="I1391" s="2">
        <f t="shared" si="194"/>
        <v>50.640248571508344</v>
      </c>
    </row>
    <row r="1392" spans="1:9" ht="13.5" x14ac:dyDescent="0.25">
      <c r="A1392" s="3">
        <f>TITRES_STAT!B1395</f>
        <v>44341</v>
      </c>
      <c r="B1392" s="5">
        <f>TITRES_STAT!D1395</f>
        <v>2.9289999999999998</v>
      </c>
      <c r="C1392" s="2">
        <f t="shared" si="189"/>
        <v>-5.7200000000000362E-2</v>
      </c>
      <c r="D1392" s="2">
        <f t="shared" si="190"/>
        <v>0</v>
      </c>
      <c r="E1392" s="2">
        <f t="shared" si="191"/>
        <v>5.7200000000000362E-2</v>
      </c>
      <c r="F1392" s="2">
        <f t="shared" si="196"/>
        <v>2.0558969872667032E-2</v>
      </c>
      <c r="G1392" s="2">
        <f t="shared" si="196"/>
        <v>2.4124826872370161E-2</v>
      </c>
      <c r="H1392" s="2">
        <f t="shared" si="193"/>
        <v>0.85219139525568754</v>
      </c>
      <c r="I1392" s="2">
        <f t="shared" si="194"/>
        <v>46.009899270590552</v>
      </c>
    </row>
    <row r="1393" spans="1:9" ht="13.5" x14ac:dyDescent="0.25">
      <c r="A1393" s="3">
        <f>TITRES_STAT!B1396</f>
        <v>44342</v>
      </c>
      <c r="B1393" s="5">
        <f>TITRES_STAT!D1396</f>
        <v>2.9699</v>
      </c>
      <c r="C1393" s="2">
        <f t="shared" si="189"/>
        <v>4.0900000000000158E-2</v>
      </c>
      <c r="D1393" s="2">
        <f t="shared" si="190"/>
        <v>4.0900000000000158E-2</v>
      </c>
      <c r="E1393" s="2">
        <f t="shared" si="191"/>
        <v>0</v>
      </c>
      <c r="F1393" s="2">
        <f t="shared" si="196"/>
        <v>2.2011900596047969E-2</v>
      </c>
      <c r="G1393" s="2">
        <f t="shared" si="196"/>
        <v>2.2401624952915148E-2</v>
      </c>
      <c r="H1393" s="2">
        <f t="shared" si="193"/>
        <v>0.98260285324451591</v>
      </c>
      <c r="I1393" s="2">
        <f t="shared" si="194"/>
        <v>49.561254874444124</v>
      </c>
    </row>
    <row r="1394" spans="1:9" ht="13.5" x14ac:dyDescent="0.25">
      <c r="A1394" s="3">
        <f>TITRES_STAT!B1397</f>
        <v>44343</v>
      </c>
      <c r="B1394" s="5">
        <f>TITRES_STAT!D1397</f>
        <v>2.9453</v>
      </c>
      <c r="C1394" s="2">
        <f t="shared" si="189"/>
        <v>-2.4599999999999955E-2</v>
      </c>
      <c r="D1394" s="2">
        <f t="shared" si="190"/>
        <v>0</v>
      </c>
      <c r="E1394" s="2">
        <f t="shared" si="191"/>
        <v>2.4599999999999955E-2</v>
      </c>
      <c r="F1394" s="2">
        <f t="shared" si="196"/>
        <v>2.0439621982044544E-2</v>
      </c>
      <c r="G1394" s="2">
        <f t="shared" si="196"/>
        <v>2.2558651741992636E-2</v>
      </c>
      <c r="H1394" s="2">
        <f t="shared" si="193"/>
        <v>0.90606576207728118</v>
      </c>
      <c r="I1394" s="2">
        <f t="shared" si="194"/>
        <v>47.535912983916496</v>
      </c>
    </row>
    <row r="1395" spans="1:9" ht="13.5" x14ac:dyDescent="0.25">
      <c r="A1395" s="3">
        <f>TITRES_STAT!B1398</f>
        <v>44344</v>
      </c>
      <c r="B1395" s="5">
        <f>TITRES_STAT!D1398</f>
        <v>2.9453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1.8979648983327078E-2</v>
      </c>
      <c r="G1395" s="2">
        <f t="shared" si="196"/>
        <v>2.0947319474707449E-2</v>
      </c>
      <c r="H1395" s="2">
        <f t="shared" si="193"/>
        <v>0.90606576207728118</v>
      </c>
      <c r="I1395" s="2">
        <f t="shared" si="194"/>
        <v>47.535912983916496</v>
      </c>
    </row>
    <row r="1396" spans="1:9" ht="13.5" x14ac:dyDescent="0.25">
      <c r="A1396" s="3">
        <f>TITRES_STAT!B1399</f>
        <v>44347</v>
      </c>
      <c r="B1396" s="5">
        <f>TITRES_STAT!D1399</f>
        <v>2.9371</v>
      </c>
      <c r="C1396" s="2">
        <f t="shared" si="189"/>
        <v>-8.1999999999999851E-3</v>
      </c>
      <c r="D1396" s="2">
        <f t="shared" si="190"/>
        <v>0</v>
      </c>
      <c r="E1396" s="2">
        <f t="shared" si="191"/>
        <v>8.1999999999999851E-3</v>
      </c>
      <c r="F1396" s="2">
        <f t="shared" si="196"/>
        <v>1.7623959770232286E-2</v>
      </c>
      <c r="G1396" s="2">
        <f t="shared" si="196"/>
        <v>2.0036796655085488E-2</v>
      </c>
      <c r="H1396" s="2">
        <f t="shared" si="193"/>
        <v>0.87957970895308724</v>
      </c>
      <c r="I1396" s="2">
        <f t="shared" si="194"/>
        <v>46.796616539503241</v>
      </c>
    </row>
    <row r="1397" spans="1:9" ht="13.5" x14ac:dyDescent="0.25">
      <c r="A1397" s="3">
        <f>TITRES_STAT!B1400</f>
        <v>44348</v>
      </c>
      <c r="B1397" s="5">
        <f>TITRES_STAT!D1400</f>
        <v>2.9371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1.6365105500929979E-2</v>
      </c>
      <c r="G1397" s="2">
        <f t="shared" si="196"/>
        <v>1.8605596894007953E-2</v>
      </c>
      <c r="H1397" s="2">
        <f t="shared" si="193"/>
        <v>0.87957970895308724</v>
      </c>
      <c r="I1397" s="2">
        <f t="shared" si="194"/>
        <v>46.796616539503241</v>
      </c>
    </row>
    <row r="1398" spans="1:9" ht="13.5" x14ac:dyDescent="0.25">
      <c r="A1398" s="3">
        <f>TITRES_STAT!B1401</f>
        <v>44349</v>
      </c>
      <c r="B1398" s="5">
        <f>TITRES_STAT!D1401</f>
        <v>2.9371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1.5196169393720694E-2</v>
      </c>
      <c r="G1398" s="2">
        <f t="shared" si="196"/>
        <v>1.7276625687293098E-2</v>
      </c>
      <c r="H1398" s="2">
        <f t="shared" si="193"/>
        <v>0.87957970895308724</v>
      </c>
      <c r="I1398" s="2">
        <f t="shared" si="194"/>
        <v>46.796616539503241</v>
      </c>
    </row>
    <row r="1399" spans="1:9" ht="13.5" x14ac:dyDescent="0.25">
      <c r="A1399" s="3">
        <f>TITRES_STAT!B1402</f>
        <v>44350</v>
      </c>
      <c r="B1399" s="5">
        <f>TITRES_STAT!D1402</f>
        <v>2.8961999999999999</v>
      </c>
      <c r="C1399" s="2">
        <f t="shared" si="189"/>
        <v>-4.0900000000000158E-2</v>
      </c>
      <c r="D1399" s="2">
        <f t="shared" si="190"/>
        <v>0</v>
      </c>
      <c r="E1399" s="2">
        <f t="shared" si="191"/>
        <v>4.0900000000000158E-2</v>
      </c>
      <c r="F1399" s="2">
        <f t="shared" si="196"/>
        <v>1.4110728722740645E-2</v>
      </c>
      <c r="G1399" s="2">
        <f t="shared" si="196"/>
        <v>1.8964009566772171E-2</v>
      </c>
      <c r="H1399" s="2">
        <f t="shared" si="193"/>
        <v>0.74407939276010426</v>
      </c>
      <c r="I1399" s="2">
        <f t="shared" si="194"/>
        <v>42.663160624961947</v>
      </c>
    </row>
    <row r="1400" spans="1:9" ht="13.5" x14ac:dyDescent="0.25">
      <c r="A1400" s="3">
        <f>TITRES_STAT!B1403</f>
        <v>44351</v>
      </c>
      <c r="B1400" s="5">
        <f>TITRES_STAT!D1403</f>
        <v>2.8961999999999999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1.3102819528259171E-2</v>
      </c>
      <c r="G1400" s="2">
        <f t="shared" si="196"/>
        <v>1.7609437454859874E-2</v>
      </c>
      <c r="H1400" s="2">
        <f t="shared" si="193"/>
        <v>0.74407939276010426</v>
      </c>
      <c r="I1400" s="2">
        <f t="shared" si="194"/>
        <v>42.663160624961947</v>
      </c>
    </row>
    <row r="1401" spans="1:9" ht="13.5" x14ac:dyDescent="0.25">
      <c r="A1401" s="3">
        <f>TITRES_STAT!B1404</f>
        <v>44354</v>
      </c>
      <c r="B1401" s="5">
        <f>TITRES_STAT!D1404</f>
        <v>2.9371</v>
      </c>
      <c r="C1401" s="2">
        <f t="shared" si="189"/>
        <v>4.0900000000000158E-2</v>
      </c>
      <c r="D1401" s="2">
        <f t="shared" si="190"/>
        <v>4.0900000000000158E-2</v>
      </c>
      <c r="E1401" s="2">
        <f t="shared" si="191"/>
        <v>0</v>
      </c>
      <c r="F1401" s="2">
        <f t="shared" si="196"/>
        <v>1.5088332419097811E-2</v>
      </c>
      <c r="G1401" s="2">
        <f t="shared" si="196"/>
        <v>1.6351620493798454E-2</v>
      </c>
      <c r="H1401" s="2">
        <f t="shared" si="193"/>
        <v>0.92274233155180185</v>
      </c>
      <c r="I1401" s="2">
        <f t="shared" si="194"/>
        <v>47.990951070759309</v>
      </c>
    </row>
    <row r="1402" spans="1:9" ht="13.5" x14ac:dyDescent="0.25">
      <c r="A1402" s="3">
        <f>TITRES_STAT!B1405</f>
        <v>44355</v>
      </c>
      <c r="B1402" s="5">
        <f>TITRES_STAT!D1405</f>
        <v>2.9207999999999998</v>
      </c>
      <c r="C1402" s="2">
        <f t="shared" si="189"/>
        <v>-1.6300000000000203E-2</v>
      </c>
      <c r="D1402" s="2">
        <f t="shared" si="190"/>
        <v>0</v>
      </c>
      <c r="E1402" s="2">
        <f t="shared" si="191"/>
        <v>1.6300000000000203E-2</v>
      </c>
      <c r="F1402" s="2">
        <f t="shared" si="196"/>
        <v>1.4010594389162254E-2</v>
      </c>
      <c r="G1402" s="2">
        <f t="shared" si="196"/>
        <v>1.6347933315670006E-2</v>
      </c>
      <c r="H1402" s="2">
        <f t="shared" si="193"/>
        <v>0.85702541835870227</v>
      </c>
      <c r="I1402" s="2">
        <f t="shared" si="194"/>
        <v>46.15044090867471</v>
      </c>
    </row>
    <row r="1403" spans="1:9" ht="13.5" x14ac:dyDescent="0.25">
      <c r="A1403" s="3">
        <f>TITRES_STAT!B1406</f>
        <v>44356</v>
      </c>
      <c r="B1403" s="5">
        <f>TITRES_STAT!D1406</f>
        <v>2.9371</v>
      </c>
      <c r="C1403" s="2">
        <f t="shared" si="189"/>
        <v>1.6300000000000203E-2</v>
      </c>
      <c r="D1403" s="2">
        <f t="shared" si="190"/>
        <v>1.6300000000000203E-2</v>
      </c>
      <c r="E1403" s="2">
        <f t="shared" si="191"/>
        <v>0</v>
      </c>
      <c r="F1403" s="2">
        <f t="shared" si="196"/>
        <v>1.4174123361364964E-2</v>
      </c>
      <c r="G1403" s="2">
        <f t="shared" si="196"/>
        <v>1.5180223793122147E-2</v>
      </c>
      <c r="H1403" s="2">
        <f t="shared" si="193"/>
        <v>0.93372295129054506</v>
      </c>
      <c r="I1403" s="2">
        <f t="shared" si="194"/>
        <v>48.286283754732743</v>
      </c>
    </row>
    <row r="1404" spans="1:9" ht="13.5" x14ac:dyDescent="0.25">
      <c r="A1404" s="3">
        <f>TITRES_STAT!B1407</f>
        <v>44357</v>
      </c>
      <c r="B1404" s="5">
        <f>TITRES_STAT!D1407</f>
        <v>2.9371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1.3161685978410323E-2</v>
      </c>
      <c r="G1404" s="2">
        <f t="shared" si="196"/>
        <v>1.4095922093613423E-2</v>
      </c>
      <c r="H1404" s="2">
        <f t="shared" si="193"/>
        <v>0.93372295129054494</v>
      </c>
      <c r="I1404" s="2">
        <f t="shared" si="194"/>
        <v>48.286283754732743</v>
      </c>
    </row>
    <row r="1405" spans="1:9" ht="13.5" x14ac:dyDescent="0.25">
      <c r="A1405" s="3">
        <f>TITRES_STAT!B1408</f>
        <v>44358</v>
      </c>
      <c r="B1405" s="5">
        <f>TITRES_STAT!D1408</f>
        <v>2.9862000000000002</v>
      </c>
      <c r="C1405" s="2">
        <f t="shared" si="189"/>
        <v>4.9100000000000144E-2</v>
      </c>
      <c r="D1405" s="2">
        <f t="shared" si="190"/>
        <v>4.9100000000000144E-2</v>
      </c>
      <c r="E1405" s="2">
        <f t="shared" si="191"/>
        <v>0</v>
      </c>
      <c r="F1405" s="2">
        <f t="shared" ref="F1405:G1420" si="197">((F1404*13)+D1405)/14</f>
        <v>1.5728708408523882E-2</v>
      </c>
      <c r="G1405" s="2">
        <f t="shared" si="197"/>
        <v>1.3089070515498178E-2</v>
      </c>
      <c r="H1405" s="2">
        <f t="shared" si="193"/>
        <v>1.2016673292347404</v>
      </c>
      <c r="I1405" s="2">
        <f t="shared" si="194"/>
        <v>54.579877408292113</v>
      </c>
    </row>
    <row r="1406" spans="1:9" ht="13.5" x14ac:dyDescent="0.25">
      <c r="A1406" s="3">
        <f>TITRES_STAT!B1409</f>
        <v>44361</v>
      </c>
      <c r="B1406" s="5">
        <f>TITRES_STAT!D1409</f>
        <v>3.0190000000000001</v>
      </c>
      <c r="C1406" s="2">
        <f t="shared" si="189"/>
        <v>3.279999999999994E-2</v>
      </c>
      <c r="D1406" s="2">
        <f t="shared" si="190"/>
        <v>3.279999999999994E-2</v>
      </c>
      <c r="E1406" s="2">
        <f t="shared" si="191"/>
        <v>0</v>
      </c>
      <c r="F1406" s="2">
        <f t="shared" si="197"/>
        <v>1.6948086379343603E-2</v>
      </c>
      <c r="G1406" s="2">
        <f t="shared" si="197"/>
        <v>1.2154136907248309E-2</v>
      </c>
      <c r="H1406" s="2">
        <f t="shared" si="193"/>
        <v>1.3944294447791146</v>
      </c>
      <c r="I1406" s="2">
        <f t="shared" si="194"/>
        <v>58.236397310414397</v>
      </c>
    </row>
    <row r="1407" spans="1:9" ht="13.5" x14ac:dyDescent="0.25">
      <c r="A1407" s="3">
        <f>TITRES_STAT!B1410</f>
        <v>44362</v>
      </c>
      <c r="B1407" s="5">
        <f>TITRES_STAT!D1410</f>
        <v>3.1499000000000001</v>
      </c>
      <c r="C1407" s="2">
        <f t="shared" si="189"/>
        <v>0.13090000000000002</v>
      </c>
      <c r="D1407" s="2">
        <f t="shared" si="190"/>
        <v>0.13090000000000002</v>
      </c>
      <c r="E1407" s="2">
        <f t="shared" si="191"/>
        <v>0</v>
      </c>
      <c r="F1407" s="2">
        <f t="shared" si="197"/>
        <v>2.508750878081906E-2</v>
      </c>
      <c r="G1407" s="2">
        <f t="shared" si="197"/>
        <v>1.1285984271016288E-2</v>
      </c>
      <c r="H1407" s="2">
        <f t="shared" si="193"/>
        <v>2.2228906383687494</v>
      </c>
      <c r="I1407" s="2">
        <f t="shared" si="194"/>
        <v>68.971953683599224</v>
      </c>
    </row>
    <row r="1408" spans="1:9" ht="13.5" x14ac:dyDescent="0.25">
      <c r="A1408" s="3">
        <f>TITRES_STAT!B1411</f>
        <v>44363</v>
      </c>
      <c r="B1408" s="5">
        <f>TITRES_STAT!D1411</f>
        <v>3.1089000000000002</v>
      </c>
      <c r="C1408" s="2">
        <f t="shared" si="189"/>
        <v>-4.0999999999999925E-2</v>
      </c>
      <c r="D1408" s="2">
        <f t="shared" si="190"/>
        <v>0</v>
      </c>
      <c r="E1408" s="2">
        <f t="shared" si="191"/>
        <v>4.0999999999999925E-2</v>
      </c>
      <c r="F1408" s="2">
        <f t="shared" si="197"/>
        <v>2.3295543867903414E-2</v>
      </c>
      <c r="G1408" s="2">
        <f t="shared" si="197"/>
        <v>1.3408413965943691E-2</v>
      </c>
      <c r="H1408" s="2">
        <f t="shared" si="193"/>
        <v>1.7373825067656958</v>
      </c>
      <c r="I1408" s="2">
        <f t="shared" si="194"/>
        <v>63.468751717072536</v>
      </c>
    </row>
    <row r="1409" spans="1:9" ht="13.5" x14ac:dyDescent="0.25">
      <c r="A1409" s="3">
        <f>TITRES_STAT!B1412</f>
        <v>44364</v>
      </c>
      <c r="B1409" s="5">
        <f>TITRES_STAT!D1412</f>
        <v>3.2808000000000002</v>
      </c>
      <c r="C1409" s="2">
        <f t="shared" si="189"/>
        <v>0.17189999999999994</v>
      </c>
      <c r="D1409" s="2">
        <f t="shared" si="190"/>
        <v>0.17189999999999994</v>
      </c>
      <c r="E1409" s="2">
        <f t="shared" si="191"/>
        <v>0</v>
      </c>
      <c r="F1409" s="2">
        <f t="shared" si="197"/>
        <v>3.3910147877338884E-2</v>
      </c>
      <c r="G1409" s="2">
        <f t="shared" si="197"/>
        <v>1.2450670111233426E-2</v>
      </c>
      <c r="H1409" s="2">
        <f t="shared" si="193"/>
        <v>2.7235600633851806</v>
      </c>
      <c r="I1409" s="2">
        <f t="shared" si="194"/>
        <v>73.143980948950372</v>
      </c>
    </row>
    <row r="1410" spans="1:9" ht="13.5" x14ac:dyDescent="0.25">
      <c r="A1410" s="3">
        <f>TITRES_STAT!B1413</f>
        <v>44365</v>
      </c>
      <c r="B1410" s="5">
        <f>TITRES_STAT!D1413</f>
        <v>3.4771000000000001</v>
      </c>
      <c r="C1410" s="2">
        <f t="shared" si="189"/>
        <v>0.19629999999999992</v>
      </c>
      <c r="D1410" s="2">
        <f t="shared" si="190"/>
        <v>0.19629999999999992</v>
      </c>
      <c r="E1410" s="2">
        <f t="shared" si="191"/>
        <v>0</v>
      </c>
      <c r="F1410" s="2">
        <f t="shared" si="197"/>
        <v>4.5509423028957531E-2</v>
      </c>
      <c r="G1410" s="2">
        <f t="shared" si="197"/>
        <v>1.1561336531859609E-2</v>
      </c>
      <c r="H1410" s="2">
        <f t="shared" si="193"/>
        <v>3.9363461917700504</v>
      </c>
      <c r="I1410" s="2">
        <f t="shared" si="194"/>
        <v>79.742101523041185</v>
      </c>
    </row>
    <row r="1411" spans="1:9" ht="13.5" x14ac:dyDescent="0.25">
      <c r="A1411" s="3">
        <f>TITRES_STAT!B1414</f>
        <v>44368</v>
      </c>
      <c r="B1411" s="5">
        <f>TITRES_STAT!D1414</f>
        <v>3.5998000000000001</v>
      </c>
      <c r="C1411" s="2">
        <f t="shared" ref="C1411:C1474" si="198">B1411-B1410</f>
        <v>0.12270000000000003</v>
      </c>
      <c r="D1411" s="2">
        <f t="shared" ref="D1411:D1474" si="199">IF(C1411&gt;0,C1411,0)</f>
        <v>0.12270000000000003</v>
      </c>
      <c r="E1411" s="2">
        <f t="shared" ref="E1411:E1474" si="200">IF(C1411&lt;0,-C1411,0)</f>
        <v>0</v>
      </c>
      <c r="F1411" s="2">
        <f t="shared" si="197"/>
        <v>5.1023035669746288E-2</v>
      </c>
      <c r="G1411" s="2">
        <f t="shared" si="197"/>
        <v>1.0735526779583922E-2</v>
      </c>
      <c r="H1411" s="2">
        <f t="shared" si="193"/>
        <v>4.752727715865638</v>
      </c>
      <c r="I1411" s="2">
        <f t="shared" si="194"/>
        <v>82.616941920576792</v>
      </c>
    </row>
    <row r="1412" spans="1:9" ht="13.5" x14ac:dyDescent="0.25">
      <c r="A1412" s="3">
        <f>TITRES_STAT!B1415</f>
        <v>44369</v>
      </c>
      <c r="B1412" s="5">
        <f>TITRES_STAT!D1415</f>
        <v>3.5179999999999998</v>
      </c>
      <c r="C1412" s="2">
        <f t="shared" si="198"/>
        <v>-8.1800000000000317E-2</v>
      </c>
      <c r="D1412" s="2">
        <f t="shared" si="199"/>
        <v>0</v>
      </c>
      <c r="E1412" s="2">
        <f t="shared" si="200"/>
        <v>8.1800000000000317E-2</v>
      </c>
      <c r="F1412" s="2">
        <f t="shared" si="197"/>
        <v>4.7378533121907269E-2</v>
      </c>
      <c r="G1412" s="2">
        <f t="shared" si="197"/>
        <v>1.5811560581042237E-2</v>
      </c>
      <c r="H1412" s="2">
        <f t="shared" si="193"/>
        <v>2.9964488880821314</v>
      </c>
      <c r="I1412" s="2">
        <f t="shared" si="194"/>
        <v>74.977785829261705</v>
      </c>
    </row>
    <row r="1413" spans="1:9" ht="13.5" x14ac:dyDescent="0.25">
      <c r="A1413" s="3">
        <f>TITRES_STAT!B1416</f>
        <v>44370</v>
      </c>
      <c r="B1413" s="5">
        <f>TITRES_STAT!D1416</f>
        <v>3.3380000000000001</v>
      </c>
      <c r="C1413" s="2">
        <f t="shared" si="198"/>
        <v>-0.17999999999999972</v>
      </c>
      <c r="D1413" s="2">
        <f t="shared" si="199"/>
        <v>0</v>
      </c>
      <c r="E1413" s="2">
        <f t="shared" si="200"/>
        <v>0.17999999999999972</v>
      </c>
      <c r="F1413" s="2">
        <f t="shared" si="197"/>
        <v>4.3994352184628174E-2</v>
      </c>
      <c r="G1413" s="2">
        <f t="shared" si="197"/>
        <v>2.7539306253824915E-2</v>
      </c>
      <c r="H1413" s="2">
        <f t="shared" si="193"/>
        <v>1.5975112727655523</v>
      </c>
      <c r="I1413" s="2">
        <f t="shared" si="194"/>
        <v>61.501610773172622</v>
      </c>
    </row>
    <row r="1414" spans="1:9" ht="13.5" x14ac:dyDescent="0.25">
      <c r="A1414" s="3">
        <f>TITRES_STAT!B1417</f>
        <v>44371</v>
      </c>
      <c r="B1414" s="5">
        <f>TITRES_STAT!D1417</f>
        <v>3.3544</v>
      </c>
      <c r="C1414" s="2">
        <f t="shared" si="198"/>
        <v>1.639999999999997E-2</v>
      </c>
      <c r="D1414" s="2">
        <f t="shared" si="199"/>
        <v>1.639999999999997E-2</v>
      </c>
      <c r="E1414" s="2">
        <f t="shared" si="200"/>
        <v>0</v>
      </c>
      <c r="F1414" s="2">
        <f t="shared" si="197"/>
        <v>4.2023327028583302E-2</v>
      </c>
      <c r="G1414" s="2">
        <f t="shared" si="197"/>
        <v>2.5572212949980279E-2</v>
      </c>
      <c r="H1414" s="2">
        <f t="shared" si="193"/>
        <v>1.643319923495933</v>
      </c>
      <c r="I1414" s="2">
        <f t="shared" si="194"/>
        <v>62.16878664170752</v>
      </c>
    </row>
    <row r="1415" spans="1:9" ht="13.5" x14ac:dyDescent="0.25">
      <c r="A1415" s="3">
        <f>TITRES_STAT!B1418</f>
        <v>44372</v>
      </c>
      <c r="B1415" s="5">
        <f>TITRES_STAT!D1418</f>
        <v>3.3380000000000001</v>
      </c>
      <c r="C1415" s="2">
        <f t="shared" si="198"/>
        <v>-1.639999999999997E-2</v>
      </c>
      <c r="D1415" s="2">
        <f t="shared" si="199"/>
        <v>0</v>
      </c>
      <c r="E1415" s="2">
        <f t="shared" si="200"/>
        <v>1.639999999999997E-2</v>
      </c>
      <c r="F1415" s="2">
        <f t="shared" si="197"/>
        <v>3.9021660812255922E-2</v>
      </c>
      <c r="G1415" s="2">
        <f t="shared" si="197"/>
        <v>2.4917054882124541E-2</v>
      </c>
      <c r="H1415" s="2">
        <f t="shared" si="193"/>
        <v>1.5660623214443374</v>
      </c>
      <c r="I1415" s="2">
        <f t="shared" si="194"/>
        <v>61.029785144222899</v>
      </c>
    </row>
    <row r="1416" spans="1:9" ht="13.5" x14ac:dyDescent="0.25">
      <c r="A1416" s="3">
        <f>TITRES_STAT!B1419</f>
        <v>44375</v>
      </c>
      <c r="B1416" s="5">
        <f>TITRES_STAT!D1419</f>
        <v>3.3380000000000001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3.623439932566621E-2</v>
      </c>
      <c r="G1416" s="2">
        <f t="shared" si="197"/>
        <v>2.3137265247687076E-2</v>
      </c>
      <c r="H1416" s="2">
        <f t="shared" si="193"/>
        <v>1.5660623214443372</v>
      </c>
      <c r="I1416" s="2">
        <f t="shared" si="194"/>
        <v>61.029785144222899</v>
      </c>
    </row>
    <row r="1417" spans="1:9" ht="13.5" x14ac:dyDescent="0.25">
      <c r="A1417" s="3">
        <f>TITRES_STAT!B1420</f>
        <v>44376</v>
      </c>
      <c r="B1417" s="5">
        <f>TITRES_STAT!D1420</f>
        <v>3.3298000000000001</v>
      </c>
      <c r="C1417" s="2">
        <f t="shared" si="198"/>
        <v>-8.1999999999999851E-3</v>
      </c>
      <c r="D1417" s="2">
        <f t="shared" si="199"/>
        <v>0</v>
      </c>
      <c r="E1417" s="2">
        <f t="shared" si="200"/>
        <v>8.1999999999999851E-3</v>
      </c>
      <c r="F1417" s="2">
        <f t="shared" si="197"/>
        <v>3.3646227945261481E-2</v>
      </c>
      <c r="G1417" s="2">
        <f t="shared" si="197"/>
        <v>2.2070317729995143E-2</v>
      </c>
      <c r="H1417" s="2">
        <f t="shared" si="193"/>
        <v>1.5245012943123082</v>
      </c>
      <c r="I1417" s="2">
        <f t="shared" si="194"/>
        <v>60.388215991293166</v>
      </c>
    </row>
    <row r="1418" spans="1:9" ht="13.5" x14ac:dyDescent="0.25">
      <c r="A1418" s="3">
        <f>TITRES_STAT!B1421</f>
        <v>44377</v>
      </c>
      <c r="B1418" s="5">
        <f>TITRES_STAT!D1421</f>
        <v>3.2235</v>
      </c>
      <c r="C1418" s="2">
        <f t="shared" si="198"/>
        <v>-0.10630000000000006</v>
      </c>
      <c r="D1418" s="2">
        <f t="shared" si="199"/>
        <v>0</v>
      </c>
      <c r="E1418" s="2">
        <f t="shared" si="200"/>
        <v>0.10630000000000006</v>
      </c>
      <c r="F1418" s="2">
        <f t="shared" si="197"/>
        <v>3.1242925949171378E-2</v>
      </c>
      <c r="G1418" s="2">
        <f t="shared" si="197"/>
        <v>2.8086723606424065E-2</v>
      </c>
      <c r="H1418" s="2">
        <f t="shared" si="193"/>
        <v>1.112373461104784</v>
      </c>
      <c r="I1418" s="2">
        <f t="shared" si="194"/>
        <v>52.659886217421324</v>
      </c>
    </row>
    <row r="1419" spans="1:9" ht="13.5" x14ac:dyDescent="0.25">
      <c r="A1419" s="3">
        <f>TITRES_STAT!B1422</f>
        <v>44378</v>
      </c>
      <c r="B1419" s="5">
        <f>TITRES_STAT!D1422</f>
        <v>3.2235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2.9011288381373422E-2</v>
      </c>
      <c r="G1419" s="2">
        <f t="shared" si="197"/>
        <v>2.6080529063108062E-2</v>
      </c>
      <c r="H1419" s="2">
        <f t="shared" si="193"/>
        <v>1.112373461104784</v>
      </c>
      <c r="I1419" s="2">
        <f t="shared" si="194"/>
        <v>52.659886217421324</v>
      </c>
    </row>
    <row r="1420" spans="1:9" ht="13.5" x14ac:dyDescent="0.25">
      <c r="A1420" s="3">
        <f>TITRES_STAT!B1423</f>
        <v>44379</v>
      </c>
      <c r="B1420" s="5">
        <f>TITRES_STAT!D1423</f>
        <v>3.1825999999999999</v>
      </c>
      <c r="C1420" s="2">
        <f t="shared" si="198"/>
        <v>-4.0900000000000158E-2</v>
      </c>
      <c r="D1420" s="2">
        <f t="shared" si="199"/>
        <v>0</v>
      </c>
      <c r="E1420" s="2">
        <f t="shared" si="200"/>
        <v>4.0900000000000158E-2</v>
      </c>
      <c r="F1420" s="2">
        <f t="shared" si="197"/>
        <v>2.6939053496989607E-2</v>
      </c>
      <c r="G1420" s="2">
        <f t="shared" si="197"/>
        <v>2.7139062701457498E-2</v>
      </c>
      <c r="H1420" s="2">
        <f t="shared" si="193"/>
        <v>0.99263020957399717</v>
      </c>
      <c r="I1420" s="2">
        <f t="shared" si="194"/>
        <v>49.8150738057018</v>
      </c>
    </row>
    <row r="1421" spans="1:9" ht="13.5" x14ac:dyDescent="0.25">
      <c r="A1421" s="3">
        <f>TITRES_STAT!B1424</f>
        <v>44382</v>
      </c>
      <c r="B1421" s="5">
        <f>TITRES_STAT!D1424</f>
        <v>3.1661999999999999</v>
      </c>
      <c r="C1421" s="2">
        <f t="shared" si="198"/>
        <v>-1.639999999999997E-2</v>
      </c>
      <c r="D1421" s="2">
        <f t="shared" si="199"/>
        <v>0</v>
      </c>
      <c r="E1421" s="2">
        <f t="shared" si="200"/>
        <v>1.639999999999997E-2</v>
      </c>
      <c r="F1421" s="2">
        <f t="shared" ref="F1421:G1436" si="201">((F1420*13)+D1421)/14</f>
        <v>2.5014835390061777E-2</v>
      </c>
      <c r="G1421" s="2">
        <f t="shared" si="201"/>
        <v>2.6371986794210534E-2</v>
      </c>
      <c r="H1421" s="2">
        <f t="shared" si="193"/>
        <v>0.94853814334357645</v>
      </c>
      <c r="I1421" s="2">
        <f t="shared" si="194"/>
        <v>48.679475256047127</v>
      </c>
    </row>
    <row r="1422" spans="1:9" ht="13.5" x14ac:dyDescent="0.25">
      <c r="A1422" s="3">
        <f>TITRES_STAT!B1425</f>
        <v>44383</v>
      </c>
      <c r="B1422" s="5">
        <f>TITRES_STAT!D1425</f>
        <v>3.1089000000000002</v>
      </c>
      <c r="C1422" s="2">
        <f t="shared" si="198"/>
        <v>-5.7299999999999685E-2</v>
      </c>
      <c r="D1422" s="2">
        <f t="shared" si="199"/>
        <v>0</v>
      </c>
      <c r="E1422" s="2">
        <f t="shared" si="200"/>
        <v>5.7299999999999685E-2</v>
      </c>
      <c r="F1422" s="2">
        <f t="shared" si="201"/>
        <v>2.3228061433628794E-2</v>
      </c>
      <c r="G1422" s="2">
        <f t="shared" si="201"/>
        <v>2.8581130594624048E-2</v>
      </c>
      <c r="H1422" s="2">
        <f t="shared" si="193"/>
        <v>0.8127061788800567</v>
      </c>
      <c r="I1422" s="2">
        <f t="shared" si="194"/>
        <v>44.833861568352489</v>
      </c>
    </row>
    <row r="1423" spans="1:9" ht="13.5" x14ac:dyDescent="0.25">
      <c r="A1423" s="3">
        <f>TITRES_STAT!B1426</f>
        <v>44384</v>
      </c>
      <c r="B1423" s="5">
        <f>TITRES_STAT!D1426</f>
        <v>3.1089000000000002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2.1568914188369592E-2</v>
      </c>
      <c r="G1423" s="2">
        <f t="shared" si="201"/>
        <v>2.6539621266436615E-2</v>
      </c>
      <c r="H1423" s="2">
        <f t="shared" si="193"/>
        <v>0.8127061788800567</v>
      </c>
      <c r="I1423" s="2">
        <f t="shared" si="194"/>
        <v>44.833861568352489</v>
      </c>
    </row>
    <row r="1424" spans="1:9" ht="13.5" x14ac:dyDescent="0.25">
      <c r="A1424" s="3">
        <f>TITRES_STAT!B1427</f>
        <v>44385</v>
      </c>
      <c r="B1424" s="5">
        <f>TITRES_STAT!D1427</f>
        <v>3.0190000000000001</v>
      </c>
      <c r="C1424" s="2">
        <f t="shared" si="198"/>
        <v>-8.9900000000000091E-2</v>
      </c>
      <c r="D1424" s="2">
        <f t="shared" si="199"/>
        <v>0</v>
      </c>
      <c r="E1424" s="2">
        <f t="shared" si="200"/>
        <v>8.9900000000000091E-2</v>
      </c>
      <c r="F1424" s="2">
        <f t="shared" si="201"/>
        <v>2.0028277460628907E-2</v>
      </c>
      <c r="G1424" s="2">
        <f t="shared" si="201"/>
        <v>3.1065362604548293E-2</v>
      </c>
      <c r="H1424" s="2">
        <f t="shared" si="193"/>
        <v>0.64471410540357121</v>
      </c>
      <c r="I1424" s="2">
        <f t="shared" si="194"/>
        <v>39.1991594943715</v>
      </c>
    </row>
    <row r="1425" spans="1:9" ht="13.5" x14ac:dyDescent="0.25">
      <c r="A1425" s="3">
        <f>TITRES_STAT!B1428</f>
        <v>44386</v>
      </c>
      <c r="B1425" s="5">
        <f>TITRES_STAT!D1428</f>
        <v>3.0190000000000001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1.8597686213441128E-2</v>
      </c>
      <c r="G1425" s="2">
        <f t="shared" si="201"/>
        <v>2.8846408132794845E-2</v>
      </c>
      <c r="H1425" s="2">
        <f t="shared" ref="H1425:H1488" si="202">F1425/G1425</f>
        <v>0.64471410540357121</v>
      </c>
      <c r="I1425" s="2">
        <f t="shared" ref="I1425:I1488" si="203">IF(G1425=0,100,100-(100/(1+H1425)))</f>
        <v>39.1991594943715</v>
      </c>
    </row>
    <row r="1426" spans="1:9" ht="13.5" x14ac:dyDescent="0.25">
      <c r="A1426" s="3">
        <f>TITRES_STAT!B1429</f>
        <v>44389</v>
      </c>
      <c r="B1426" s="5">
        <f>TITRES_STAT!D1429</f>
        <v>2.9535</v>
      </c>
      <c r="C1426" s="2">
        <f t="shared" si="198"/>
        <v>-6.5500000000000114E-2</v>
      </c>
      <c r="D1426" s="2">
        <f t="shared" si="199"/>
        <v>0</v>
      </c>
      <c r="E1426" s="2">
        <f t="shared" si="200"/>
        <v>6.5500000000000114E-2</v>
      </c>
      <c r="F1426" s="2">
        <f t="shared" si="201"/>
        <v>1.726928005533819E-2</v>
      </c>
      <c r="G1426" s="2">
        <f t="shared" si="201"/>
        <v>3.1464521837595225E-2</v>
      </c>
      <c r="H1426" s="2">
        <f t="shared" si="202"/>
        <v>0.54884927679733808</v>
      </c>
      <c r="I1426" s="2">
        <f t="shared" si="203"/>
        <v>35.435938475061391</v>
      </c>
    </row>
    <row r="1427" spans="1:9" ht="13.5" x14ac:dyDescent="0.25">
      <c r="A1427" s="3">
        <f>TITRES_STAT!B1430</f>
        <v>44390</v>
      </c>
      <c r="B1427" s="5">
        <f>TITRES_STAT!D1430</f>
        <v>3.0190000000000001</v>
      </c>
      <c r="C1427" s="2">
        <f t="shared" si="198"/>
        <v>6.5500000000000114E-2</v>
      </c>
      <c r="D1427" s="2">
        <f t="shared" si="199"/>
        <v>6.5500000000000114E-2</v>
      </c>
      <c r="E1427" s="2">
        <f t="shared" si="200"/>
        <v>0</v>
      </c>
      <c r="F1427" s="2">
        <f t="shared" si="201"/>
        <v>2.07143314799569E-2</v>
      </c>
      <c r="G1427" s="2">
        <f t="shared" si="201"/>
        <v>2.921705599205271E-2</v>
      </c>
      <c r="H1427" s="2">
        <f t="shared" si="202"/>
        <v>0.70898079141140624</v>
      </c>
      <c r="I1427" s="2">
        <f t="shared" si="203"/>
        <v>41.485591586191902</v>
      </c>
    </row>
    <row r="1428" spans="1:9" ht="13.5" x14ac:dyDescent="0.25">
      <c r="A1428" s="3">
        <f>TITRES_STAT!B1431</f>
        <v>44391</v>
      </c>
      <c r="B1428" s="5">
        <f>TITRES_STAT!D1431</f>
        <v>3.0680000000000001</v>
      </c>
      <c r="C1428" s="2">
        <f t="shared" si="198"/>
        <v>4.8999999999999932E-2</v>
      </c>
      <c r="D1428" s="2">
        <f t="shared" si="199"/>
        <v>4.8999999999999932E-2</v>
      </c>
      <c r="E1428" s="2">
        <f t="shared" si="200"/>
        <v>0</v>
      </c>
      <c r="F1428" s="2">
        <f t="shared" si="201"/>
        <v>2.2734736374245688E-2</v>
      </c>
      <c r="G1428" s="2">
        <f t="shared" si="201"/>
        <v>2.7130123421191803E-2</v>
      </c>
      <c r="H1428" s="2">
        <f t="shared" si="202"/>
        <v>0.83798868222203504</v>
      </c>
      <c r="I1428" s="2">
        <f t="shared" si="203"/>
        <v>45.592700886979848</v>
      </c>
    </row>
    <row r="1429" spans="1:9" ht="13.5" x14ac:dyDescent="0.25">
      <c r="A1429" s="3">
        <f>TITRES_STAT!B1432</f>
        <v>44392</v>
      </c>
      <c r="B1429" s="5">
        <f>TITRES_STAT!D1432</f>
        <v>3.1579999999999999</v>
      </c>
      <c r="C1429" s="2">
        <f t="shared" si="198"/>
        <v>8.9999999999999858E-2</v>
      </c>
      <c r="D1429" s="2">
        <f t="shared" si="199"/>
        <v>8.9999999999999858E-2</v>
      </c>
      <c r="E1429" s="2">
        <f t="shared" si="200"/>
        <v>0</v>
      </c>
      <c r="F1429" s="2">
        <f t="shared" si="201"/>
        <v>2.7539398061799558E-2</v>
      </c>
      <c r="G1429" s="2">
        <f t="shared" si="201"/>
        <v>2.5192257462535245E-2</v>
      </c>
      <c r="H1429" s="2">
        <f t="shared" si="202"/>
        <v>1.0931691255837184</v>
      </c>
      <c r="I1429" s="2">
        <f t="shared" si="203"/>
        <v>52.225551782819657</v>
      </c>
    </row>
    <row r="1430" spans="1:9" ht="13.5" x14ac:dyDescent="0.25">
      <c r="A1430" s="3">
        <f>TITRES_STAT!B1433</f>
        <v>44393</v>
      </c>
      <c r="B1430" s="5">
        <f>TITRES_STAT!D1433</f>
        <v>3.1089000000000002</v>
      </c>
      <c r="C1430" s="2">
        <f t="shared" si="198"/>
        <v>-4.9099999999999699E-2</v>
      </c>
      <c r="D1430" s="2">
        <f t="shared" si="199"/>
        <v>0</v>
      </c>
      <c r="E1430" s="2">
        <f t="shared" si="200"/>
        <v>4.9099999999999699E-2</v>
      </c>
      <c r="F1430" s="2">
        <f t="shared" si="201"/>
        <v>2.5572298200242448E-2</v>
      </c>
      <c r="G1430" s="2">
        <f t="shared" si="201"/>
        <v>2.6899953358068419E-2</v>
      </c>
      <c r="H1430" s="2">
        <f t="shared" si="202"/>
        <v>0.9506447040947098</v>
      </c>
      <c r="I1430" s="2">
        <f t="shared" si="203"/>
        <v>48.734897857060133</v>
      </c>
    </row>
    <row r="1431" spans="1:9" ht="13.5" x14ac:dyDescent="0.25">
      <c r="A1431" s="3">
        <f>TITRES_STAT!B1434</f>
        <v>44396</v>
      </c>
      <c r="B1431" s="5">
        <f>TITRES_STAT!D1434</f>
        <v>3.1661999999999999</v>
      </c>
      <c r="C1431" s="2">
        <f t="shared" si="198"/>
        <v>5.7299999999999685E-2</v>
      </c>
      <c r="D1431" s="2">
        <f t="shared" si="199"/>
        <v>5.7299999999999685E-2</v>
      </c>
      <c r="E1431" s="2">
        <f t="shared" si="200"/>
        <v>0</v>
      </c>
      <c r="F1431" s="2">
        <f t="shared" si="201"/>
        <v>2.7838562614510821E-2</v>
      </c>
      <c r="G1431" s="2">
        <f t="shared" si="201"/>
        <v>2.4978528118206389E-2</v>
      </c>
      <c r="H1431" s="2">
        <f t="shared" si="202"/>
        <v>1.1144997208310208</v>
      </c>
      <c r="I1431" s="2">
        <f t="shared" si="203"/>
        <v>52.707489618064869</v>
      </c>
    </row>
    <row r="1432" spans="1:9" ht="13.5" x14ac:dyDescent="0.25">
      <c r="A1432" s="3">
        <f>TITRES_STAT!B1435</f>
        <v>44399</v>
      </c>
      <c r="B1432" s="5">
        <f>TITRES_STAT!D1435</f>
        <v>3.1661999999999999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2.5850093856331476E-2</v>
      </c>
      <c r="G1432" s="2">
        <f t="shared" si="201"/>
        <v>2.3194347538334503E-2</v>
      </c>
      <c r="H1432" s="2">
        <f t="shared" si="202"/>
        <v>1.1144997208310208</v>
      </c>
      <c r="I1432" s="2">
        <f t="shared" si="203"/>
        <v>52.707489618064869</v>
      </c>
    </row>
    <row r="1433" spans="1:9" ht="13.5" x14ac:dyDescent="0.25">
      <c r="A1433" s="3">
        <f>TITRES_STAT!B1436</f>
        <v>44400</v>
      </c>
      <c r="B1433" s="5">
        <f>TITRES_STAT!D1436</f>
        <v>3.2153</v>
      </c>
      <c r="C1433" s="2">
        <f t="shared" si="198"/>
        <v>4.9100000000000144E-2</v>
      </c>
      <c r="D1433" s="2">
        <f t="shared" si="199"/>
        <v>4.9100000000000144E-2</v>
      </c>
      <c r="E1433" s="2">
        <f t="shared" si="200"/>
        <v>0</v>
      </c>
      <c r="F1433" s="2">
        <f t="shared" si="201"/>
        <v>2.7510801438022096E-2</v>
      </c>
      <c r="G1433" s="2">
        <f t="shared" si="201"/>
        <v>2.1537608428453463E-2</v>
      </c>
      <c r="H1433" s="2">
        <f t="shared" si="202"/>
        <v>1.2773378032854108</v>
      </c>
      <c r="I1433" s="2">
        <f t="shared" si="203"/>
        <v>56.089079162636921</v>
      </c>
    </row>
    <row r="1434" spans="1:9" ht="13.5" x14ac:dyDescent="0.25">
      <c r="A1434" s="3">
        <f>TITRES_STAT!B1437</f>
        <v>44403</v>
      </c>
      <c r="B1434" s="5">
        <f>TITRES_STAT!D1437</f>
        <v>3.1743999999999999</v>
      </c>
      <c r="C1434" s="2">
        <f t="shared" si="198"/>
        <v>-4.0900000000000158E-2</v>
      </c>
      <c r="D1434" s="2">
        <f t="shared" si="199"/>
        <v>0</v>
      </c>
      <c r="E1434" s="2">
        <f t="shared" si="200"/>
        <v>4.0900000000000158E-2</v>
      </c>
      <c r="F1434" s="2">
        <f t="shared" si="201"/>
        <v>2.554574419244909E-2</v>
      </c>
      <c r="G1434" s="2">
        <f t="shared" si="201"/>
        <v>2.2920636397849657E-2</v>
      </c>
      <c r="H1434" s="2">
        <f t="shared" si="202"/>
        <v>1.114530318837295</v>
      </c>
      <c r="I1434" s="2">
        <f t="shared" si="203"/>
        <v>52.708173957521481</v>
      </c>
    </row>
    <row r="1435" spans="1:9" ht="13.5" x14ac:dyDescent="0.25">
      <c r="A1435" s="3">
        <f>TITRES_STAT!B1438</f>
        <v>44404</v>
      </c>
      <c r="B1435" s="5">
        <f>TITRES_STAT!D1438</f>
        <v>3.1907999999999999</v>
      </c>
      <c r="C1435" s="2">
        <f t="shared" si="198"/>
        <v>1.639999999999997E-2</v>
      </c>
      <c r="D1435" s="2">
        <f t="shared" si="199"/>
        <v>1.639999999999997E-2</v>
      </c>
      <c r="E1435" s="2">
        <f t="shared" si="200"/>
        <v>0</v>
      </c>
      <c r="F1435" s="2">
        <f t="shared" si="201"/>
        <v>2.4892476750131294E-2</v>
      </c>
      <c r="G1435" s="2">
        <f t="shared" si="201"/>
        <v>2.128344808371754E-2</v>
      </c>
      <c r="H1435" s="2">
        <f t="shared" si="202"/>
        <v>1.1695697357034345</v>
      </c>
      <c r="I1435" s="2">
        <f t="shared" si="203"/>
        <v>53.907911622127578</v>
      </c>
    </row>
    <row r="1436" spans="1:9" ht="13.5" x14ac:dyDescent="0.25">
      <c r="A1436" s="3">
        <f>TITRES_STAT!B1439</f>
        <v>44405</v>
      </c>
      <c r="B1436" s="5">
        <f>TITRES_STAT!D1439</f>
        <v>3.1499000000000001</v>
      </c>
      <c r="C1436" s="2">
        <f t="shared" si="198"/>
        <v>-4.0899999999999714E-2</v>
      </c>
      <c r="D1436" s="2">
        <f t="shared" si="199"/>
        <v>0</v>
      </c>
      <c r="E1436" s="2">
        <f t="shared" si="200"/>
        <v>4.0899999999999714E-2</v>
      </c>
      <c r="F1436" s="2">
        <f t="shared" si="201"/>
        <v>2.311444269655049E-2</v>
      </c>
      <c r="G1436" s="2">
        <f t="shared" si="201"/>
        <v>2.2684630363451981E-2</v>
      </c>
      <c r="H1436" s="2">
        <f t="shared" si="202"/>
        <v>1.0189472927798284</v>
      </c>
      <c r="I1436" s="2">
        <f t="shared" si="203"/>
        <v>50.469236934703254</v>
      </c>
    </row>
    <row r="1437" spans="1:9" ht="13.5" x14ac:dyDescent="0.25">
      <c r="A1437" s="3">
        <f>TITRES_STAT!B1440</f>
        <v>44406</v>
      </c>
      <c r="B1437" s="5">
        <f>TITRES_STAT!D1440</f>
        <v>3.1825999999999999</v>
      </c>
      <c r="C1437" s="2">
        <f t="shared" si="198"/>
        <v>3.2699999999999729E-2</v>
      </c>
      <c r="D1437" s="2">
        <f t="shared" si="199"/>
        <v>3.2699999999999729E-2</v>
      </c>
      <c r="E1437" s="2">
        <f t="shared" si="200"/>
        <v>0</v>
      </c>
      <c r="F1437" s="2">
        <f t="shared" ref="F1437:G1452" si="204">((F1436*13)+D1437)/14</f>
        <v>2.3799125361082578E-2</v>
      </c>
      <c r="G1437" s="2">
        <f t="shared" si="204"/>
        <v>2.1064299623205412E-2</v>
      </c>
      <c r="H1437" s="2">
        <f t="shared" si="202"/>
        <v>1.1298322653398052</v>
      </c>
      <c r="I1437" s="2">
        <f t="shared" si="203"/>
        <v>53.047945780816946</v>
      </c>
    </row>
    <row r="1438" spans="1:9" ht="13.5" x14ac:dyDescent="0.25">
      <c r="A1438" s="3">
        <f>TITRES_STAT!B1441</f>
        <v>44407</v>
      </c>
      <c r="B1438" s="5">
        <f>TITRES_STAT!D1441</f>
        <v>3.1743999999999999</v>
      </c>
      <c r="C1438" s="2">
        <f t="shared" si="198"/>
        <v>-8.1999999999999851E-3</v>
      </c>
      <c r="D1438" s="2">
        <f t="shared" si="199"/>
        <v>0</v>
      </c>
      <c r="E1438" s="2">
        <f t="shared" si="200"/>
        <v>8.1999999999999851E-3</v>
      </c>
      <c r="F1438" s="2">
        <f t="shared" si="204"/>
        <v>2.2099187835290964E-2</v>
      </c>
      <c r="G1438" s="2">
        <f t="shared" si="204"/>
        <v>2.0145421078690742E-2</v>
      </c>
      <c r="H1438" s="2">
        <f t="shared" si="202"/>
        <v>1.096983167984851</v>
      </c>
      <c r="I1438" s="2">
        <f t="shared" si="203"/>
        <v>52.312445075037232</v>
      </c>
    </row>
    <row r="1439" spans="1:9" ht="13.5" x14ac:dyDescent="0.25">
      <c r="A1439" s="3">
        <f>TITRES_STAT!B1442</f>
        <v>44410</v>
      </c>
      <c r="B1439" s="5">
        <f>TITRES_STAT!D1442</f>
        <v>3.1743999999999999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2.0520674418484465E-2</v>
      </c>
      <c r="G1439" s="2">
        <f t="shared" si="204"/>
        <v>1.8706462430212834E-2</v>
      </c>
      <c r="H1439" s="2">
        <f t="shared" si="202"/>
        <v>1.0969831679848507</v>
      </c>
      <c r="I1439" s="2">
        <f t="shared" si="203"/>
        <v>52.312445075037232</v>
      </c>
    </row>
    <row r="1440" spans="1:9" ht="13.5" x14ac:dyDescent="0.25">
      <c r="A1440" s="3">
        <f>TITRES_STAT!B1443</f>
        <v>44411</v>
      </c>
      <c r="B1440" s="5">
        <f>TITRES_STAT!D1443</f>
        <v>3.1089000000000002</v>
      </c>
      <c r="C1440" s="2">
        <f t="shared" si="198"/>
        <v>-6.549999999999967E-2</v>
      </c>
      <c r="D1440" s="2">
        <f t="shared" si="199"/>
        <v>0</v>
      </c>
      <c r="E1440" s="2">
        <f t="shared" si="200"/>
        <v>6.549999999999967E-2</v>
      </c>
      <c r="F1440" s="2">
        <f t="shared" si="204"/>
        <v>1.9054911960021289E-2</v>
      </c>
      <c r="G1440" s="2">
        <f t="shared" si="204"/>
        <v>2.2048857970911891E-2</v>
      </c>
      <c r="H1440" s="2">
        <f t="shared" si="202"/>
        <v>0.86421310279015873</v>
      </c>
      <c r="I1440" s="2">
        <f t="shared" si="203"/>
        <v>46.358063973303004</v>
      </c>
    </row>
    <row r="1441" spans="1:9" ht="13.5" x14ac:dyDescent="0.25">
      <c r="A1441" s="3">
        <f>TITRES_STAT!B1444</f>
        <v>44412</v>
      </c>
      <c r="B1441" s="5">
        <f>TITRES_STAT!D1444</f>
        <v>3.1089000000000002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1.7693846820019767E-2</v>
      </c>
      <c r="G1441" s="2">
        <f t="shared" si="204"/>
        <v>2.0473939544418184E-2</v>
      </c>
      <c r="H1441" s="2">
        <f t="shared" si="202"/>
        <v>0.86421310279015862</v>
      </c>
      <c r="I1441" s="2">
        <f t="shared" si="203"/>
        <v>46.358063973303004</v>
      </c>
    </row>
    <row r="1442" spans="1:9" ht="13.5" x14ac:dyDescent="0.25">
      <c r="A1442" s="3">
        <f>TITRES_STAT!B1445</f>
        <v>44413</v>
      </c>
      <c r="B1442" s="5">
        <f>TITRES_STAT!D1445</f>
        <v>3.1253000000000002</v>
      </c>
      <c r="C1442" s="2">
        <f t="shared" si="198"/>
        <v>1.639999999999997E-2</v>
      </c>
      <c r="D1442" s="2">
        <f t="shared" si="199"/>
        <v>1.639999999999997E-2</v>
      </c>
      <c r="E1442" s="2">
        <f t="shared" si="200"/>
        <v>0</v>
      </c>
      <c r="F1442" s="2">
        <f t="shared" si="204"/>
        <v>1.7601429190018354E-2</v>
      </c>
      <c r="G1442" s="2">
        <f t="shared" si="204"/>
        <v>1.9011515291245455E-2</v>
      </c>
      <c r="H1442" s="2">
        <f t="shared" si="202"/>
        <v>0.92582989416543637</v>
      </c>
      <c r="I1442" s="2">
        <f t="shared" si="203"/>
        <v>48.074333925876005</v>
      </c>
    </row>
    <row r="1443" spans="1:9" ht="13.5" x14ac:dyDescent="0.25">
      <c r="A1443" s="3">
        <f>TITRES_STAT!B1446</f>
        <v>44414</v>
      </c>
      <c r="B1443" s="5">
        <f>TITRES_STAT!D1446</f>
        <v>3.1335000000000002</v>
      </c>
      <c r="C1443" s="2">
        <f t="shared" si="198"/>
        <v>8.1999999999999851E-3</v>
      </c>
      <c r="D1443" s="2">
        <f t="shared" si="199"/>
        <v>8.1999999999999851E-3</v>
      </c>
      <c r="E1443" s="2">
        <f t="shared" si="200"/>
        <v>0</v>
      </c>
      <c r="F1443" s="2">
        <f t="shared" si="204"/>
        <v>1.6929898533588471E-2</v>
      </c>
      <c r="G1443" s="2">
        <f t="shared" si="204"/>
        <v>1.765354991329935E-2</v>
      </c>
      <c r="H1443" s="2">
        <f t="shared" si="202"/>
        <v>0.95900816644443199</v>
      </c>
      <c r="I1443" s="2">
        <f t="shared" si="203"/>
        <v>48.953760523878579</v>
      </c>
    </row>
    <row r="1444" spans="1:9" ht="13.5" x14ac:dyDescent="0.25">
      <c r="A1444" s="3">
        <f>TITRES_STAT!B1447</f>
        <v>44417</v>
      </c>
      <c r="B1444" s="5">
        <f>TITRES_STAT!D1447</f>
        <v>3.1499000000000001</v>
      </c>
      <c r="C1444" s="2">
        <f t="shared" si="198"/>
        <v>1.639999999999997E-2</v>
      </c>
      <c r="D1444" s="2">
        <f t="shared" si="199"/>
        <v>1.639999999999997E-2</v>
      </c>
      <c r="E1444" s="2">
        <f t="shared" si="200"/>
        <v>0</v>
      </c>
      <c r="F1444" s="2">
        <f t="shared" si="204"/>
        <v>1.6892048638332151E-2</v>
      </c>
      <c r="G1444" s="2">
        <f t="shared" si="204"/>
        <v>1.6392582062349396E-2</v>
      </c>
      <c r="H1444" s="2">
        <f t="shared" si="202"/>
        <v>1.0304690605838072</v>
      </c>
      <c r="I1444" s="2">
        <f t="shared" si="203"/>
        <v>50.750296105842821</v>
      </c>
    </row>
    <row r="1445" spans="1:9" ht="13.5" x14ac:dyDescent="0.25">
      <c r="A1445" s="3">
        <f>TITRES_STAT!B1448</f>
        <v>44419</v>
      </c>
      <c r="B1445" s="5">
        <f>TITRES_STAT!D1448</f>
        <v>3.1499000000000001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1.568547373559414E-2</v>
      </c>
      <c r="G1445" s="2">
        <f t="shared" si="204"/>
        <v>1.5221683343610154E-2</v>
      </c>
      <c r="H1445" s="2">
        <f t="shared" si="202"/>
        <v>1.0304690605838072</v>
      </c>
      <c r="I1445" s="2">
        <f t="shared" si="203"/>
        <v>50.750296105842821</v>
      </c>
    </row>
    <row r="1446" spans="1:9" ht="13.5" x14ac:dyDescent="0.25">
      <c r="A1446" s="3">
        <f>TITRES_STAT!B1449</f>
        <v>44420</v>
      </c>
      <c r="B1446" s="5">
        <f>TITRES_STAT!D1449</f>
        <v>3.1743999999999999</v>
      </c>
      <c r="C1446" s="2">
        <f t="shared" si="198"/>
        <v>2.4499999999999744E-2</v>
      </c>
      <c r="D1446" s="2">
        <f t="shared" si="199"/>
        <v>2.4499999999999744E-2</v>
      </c>
      <c r="E1446" s="2">
        <f t="shared" si="200"/>
        <v>0</v>
      </c>
      <c r="F1446" s="2">
        <f t="shared" si="204"/>
        <v>1.6315082754480254E-2</v>
      </c>
      <c r="G1446" s="2">
        <f t="shared" si="204"/>
        <v>1.4134420247638E-2</v>
      </c>
      <c r="H1446" s="2">
        <f t="shared" si="202"/>
        <v>1.1542802936828389</v>
      </c>
      <c r="I1446" s="2">
        <f t="shared" si="203"/>
        <v>53.580785056968836</v>
      </c>
    </row>
    <row r="1447" spans="1:9" ht="13.5" x14ac:dyDescent="0.25">
      <c r="A1447" s="3">
        <f>TITRES_STAT!B1450</f>
        <v>44424</v>
      </c>
      <c r="B1447" s="5">
        <f>TITRES_STAT!D1450</f>
        <v>3.1989000000000001</v>
      </c>
      <c r="C1447" s="2">
        <f t="shared" si="198"/>
        <v>2.4500000000000188E-2</v>
      </c>
      <c r="D1447" s="2">
        <f t="shared" si="199"/>
        <v>2.4500000000000188E-2</v>
      </c>
      <c r="E1447" s="2">
        <f t="shared" si="200"/>
        <v>0</v>
      </c>
      <c r="F1447" s="2">
        <f t="shared" si="204"/>
        <v>1.689971970058882E-2</v>
      </c>
      <c r="G1447" s="2">
        <f t="shared" si="204"/>
        <v>1.3124818801378143E-2</v>
      </c>
      <c r="H1447" s="2">
        <f t="shared" si="202"/>
        <v>1.2876154677894907</v>
      </c>
      <c r="I1447" s="2">
        <f t="shared" si="203"/>
        <v>56.286359570461627</v>
      </c>
    </row>
    <row r="1448" spans="1:9" ht="13.5" x14ac:dyDescent="0.25">
      <c r="A1448" s="3">
        <f>TITRES_STAT!B1451</f>
        <v>44425</v>
      </c>
      <c r="B1448" s="5">
        <f>TITRES_STAT!D1451</f>
        <v>3.1907999999999999</v>
      </c>
      <c r="C1448" s="2">
        <f t="shared" si="198"/>
        <v>-8.1000000000002181E-3</v>
      </c>
      <c r="D1448" s="2">
        <f t="shared" si="199"/>
        <v>0</v>
      </c>
      <c r="E1448" s="2">
        <f t="shared" si="200"/>
        <v>8.1000000000002181E-3</v>
      </c>
      <c r="F1448" s="2">
        <f t="shared" si="204"/>
        <v>1.5692596864832476E-2</v>
      </c>
      <c r="G1448" s="2">
        <f t="shared" si="204"/>
        <v>1.2765903172708291E-2</v>
      </c>
      <c r="H1448" s="2">
        <f t="shared" si="202"/>
        <v>1.2292586472362603</v>
      </c>
      <c r="I1448" s="2">
        <f t="shared" si="203"/>
        <v>55.142037859099155</v>
      </c>
    </row>
    <row r="1449" spans="1:9" ht="13.5" x14ac:dyDescent="0.25">
      <c r="A1449" s="3">
        <f>TITRES_STAT!B1452</f>
        <v>44426</v>
      </c>
      <c r="B1449" s="5">
        <f>TITRES_STAT!D1452</f>
        <v>3.1743999999999999</v>
      </c>
      <c r="C1449" s="2">
        <f t="shared" si="198"/>
        <v>-1.639999999999997E-2</v>
      </c>
      <c r="D1449" s="2">
        <f t="shared" si="199"/>
        <v>0</v>
      </c>
      <c r="E1449" s="2">
        <f t="shared" si="200"/>
        <v>1.639999999999997E-2</v>
      </c>
      <c r="F1449" s="2">
        <f t="shared" si="204"/>
        <v>1.4571697088773013E-2</v>
      </c>
      <c r="G1449" s="2">
        <f t="shared" si="204"/>
        <v>1.302548151751484E-2</v>
      </c>
      <c r="H1449" s="2">
        <f t="shared" si="202"/>
        <v>1.1187069797902702</v>
      </c>
      <c r="I1449" s="2">
        <f t="shared" si="203"/>
        <v>52.801401536941675</v>
      </c>
    </row>
    <row r="1450" spans="1:9" ht="13.5" x14ac:dyDescent="0.25">
      <c r="A1450" s="3">
        <f>TITRES_STAT!B1453</f>
        <v>44427</v>
      </c>
      <c r="B1450" s="5">
        <f>TITRES_STAT!D1453</f>
        <v>3.2644000000000002</v>
      </c>
      <c r="C1450" s="2">
        <f t="shared" si="198"/>
        <v>9.0000000000000302E-2</v>
      </c>
      <c r="D1450" s="2">
        <f t="shared" si="199"/>
        <v>9.0000000000000302E-2</v>
      </c>
      <c r="E1450" s="2">
        <f t="shared" si="200"/>
        <v>0</v>
      </c>
      <c r="F1450" s="2">
        <f t="shared" si="204"/>
        <v>1.9959433011003534E-2</v>
      </c>
      <c r="G1450" s="2">
        <f t="shared" si="204"/>
        <v>1.2095089980549494E-2</v>
      </c>
      <c r="H1450" s="2">
        <f t="shared" si="202"/>
        <v>1.6502095514048216</v>
      </c>
      <c r="I1450" s="2">
        <f t="shared" si="203"/>
        <v>62.267134707520746</v>
      </c>
    </row>
    <row r="1451" spans="1:9" ht="13.5" x14ac:dyDescent="0.25">
      <c r="A1451" s="3">
        <f>TITRES_STAT!B1454</f>
        <v>44428</v>
      </c>
      <c r="B1451" s="5">
        <f>TITRES_STAT!D1454</f>
        <v>3.3462000000000001</v>
      </c>
      <c r="C1451" s="2">
        <f t="shared" si="198"/>
        <v>8.1799999999999873E-2</v>
      </c>
      <c r="D1451" s="2">
        <f t="shared" si="199"/>
        <v>8.1799999999999873E-2</v>
      </c>
      <c r="E1451" s="2">
        <f t="shared" si="200"/>
        <v>0</v>
      </c>
      <c r="F1451" s="2">
        <f t="shared" si="204"/>
        <v>2.4376616367360413E-2</v>
      </c>
      <c r="G1451" s="2">
        <f t="shared" si="204"/>
        <v>1.1231154981938815E-2</v>
      </c>
      <c r="H1451" s="2">
        <f t="shared" si="202"/>
        <v>2.1704460856039507</v>
      </c>
      <c r="I1451" s="2">
        <f t="shared" si="203"/>
        <v>68.458697199088121</v>
      </c>
    </row>
    <row r="1452" spans="1:9" ht="13.5" x14ac:dyDescent="0.25">
      <c r="A1452" s="3">
        <f>TITRES_STAT!B1455</f>
        <v>44431</v>
      </c>
      <c r="B1452" s="5">
        <f>TITRES_STAT!D1455</f>
        <v>3.3788999999999998</v>
      </c>
      <c r="C1452" s="2">
        <f t="shared" si="198"/>
        <v>3.2699999999999729E-2</v>
      </c>
      <c r="D1452" s="2">
        <f t="shared" si="199"/>
        <v>3.2699999999999729E-2</v>
      </c>
      <c r="E1452" s="2">
        <f t="shared" si="200"/>
        <v>0</v>
      </c>
      <c r="F1452" s="2">
        <f t="shared" si="204"/>
        <v>2.4971143769691791E-2</v>
      </c>
      <c r="G1452" s="2">
        <f t="shared" si="204"/>
        <v>1.0428929626086044E-2</v>
      </c>
      <c r="H1452" s="2">
        <f t="shared" si="202"/>
        <v>2.3944109956625921</v>
      </c>
      <c r="I1452" s="2">
        <f t="shared" si="203"/>
        <v>70.539807899579372</v>
      </c>
    </row>
    <row r="1453" spans="1:9" ht="13.5" x14ac:dyDescent="0.25">
      <c r="A1453" s="3">
        <f>TITRES_STAT!B1456</f>
        <v>44432</v>
      </c>
      <c r="B1453" s="5">
        <f>TITRES_STAT!D1456</f>
        <v>3.3462000000000001</v>
      </c>
      <c r="C1453" s="2">
        <f t="shared" si="198"/>
        <v>-3.2699999999999729E-2</v>
      </c>
      <c r="D1453" s="2">
        <f t="shared" si="199"/>
        <v>0</v>
      </c>
      <c r="E1453" s="2">
        <f t="shared" si="200"/>
        <v>3.2699999999999729E-2</v>
      </c>
      <c r="F1453" s="2">
        <f t="shared" ref="F1453:G1468" si="205">((F1452*13)+D1453)/14</f>
        <v>2.3187490643285236E-2</v>
      </c>
      <c r="G1453" s="2">
        <f t="shared" si="205"/>
        <v>1.2019720367079878E-2</v>
      </c>
      <c r="H1453" s="2">
        <f t="shared" si="202"/>
        <v>1.9291206396774523</v>
      </c>
      <c r="I1453" s="2">
        <f t="shared" si="203"/>
        <v>65.860060987105072</v>
      </c>
    </row>
    <row r="1454" spans="1:9" ht="13.5" x14ac:dyDescent="0.25">
      <c r="A1454" s="3">
        <f>TITRES_STAT!B1457</f>
        <v>44433</v>
      </c>
      <c r="B1454" s="5">
        <f>TITRES_STAT!D1457</f>
        <v>3.3544</v>
      </c>
      <c r="C1454" s="2">
        <f t="shared" si="198"/>
        <v>8.1999999999999851E-3</v>
      </c>
      <c r="D1454" s="2">
        <f t="shared" si="199"/>
        <v>8.1999999999999851E-3</v>
      </c>
      <c r="E1454" s="2">
        <f t="shared" si="200"/>
        <v>0</v>
      </c>
      <c r="F1454" s="2">
        <f t="shared" si="205"/>
        <v>2.2116955597336289E-2</v>
      </c>
      <c r="G1454" s="2">
        <f t="shared" si="205"/>
        <v>1.1161168912288457E-2</v>
      </c>
      <c r="H1454" s="2">
        <f t="shared" si="202"/>
        <v>1.9815985020158149</v>
      </c>
      <c r="I1454" s="2">
        <f t="shared" si="203"/>
        <v>66.460943707748896</v>
      </c>
    </row>
    <row r="1455" spans="1:9" ht="13.5" x14ac:dyDescent="0.25">
      <c r="A1455" s="3">
        <f>TITRES_STAT!B1458</f>
        <v>44434</v>
      </c>
      <c r="B1455" s="5">
        <f>TITRES_STAT!D1458</f>
        <v>3.3544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2.053717305466941E-2</v>
      </c>
      <c r="G1455" s="2">
        <f t="shared" si="205"/>
        <v>1.0363942561410711E-2</v>
      </c>
      <c r="H1455" s="2">
        <f t="shared" si="202"/>
        <v>1.9815985020158147</v>
      </c>
      <c r="I1455" s="2">
        <f t="shared" si="203"/>
        <v>66.460943707748896</v>
      </c>
    </row>
    <row r="1456" spans="1:9" ht="13.5" x14ac:dyDescent="0.25">
      <c r="A1456" s="3">
        <f>TITRES_STAT!B1459</f>
        <v>44435</v>
      </c>
      <c r="B1456" s="5">
        <f>TITRES_STAT!D1459</f>
        <v>3.2562000000000002</v>
      </c>
      <c r="C1456" s="2">
        <f t="shared" si="198"/>
        <v>-9.8199999999999843E-2</v>
      </c>
      <c r="D1456" s="2">
        <f t="shared" si="199"/>
        <v>0</v>
      </c>
      <c r="E1456" s="2">
        <f t="shared" si="200"/>
        <v>9.8199999999999843E-2</v>
      </c>
      <c r="F1456" s="2">
        <f t="shared" si="205"/>
        <v>1.9070232122193023E-2</v>
      </c>
      <c r="G1456" s="2">
        <f t="shared" si="205"/>
        <v>1.6637946664167076E-2</v>
      </c>
      <c r="H1456" s="2">
        <f t="shared" si="202"/>
        <v>1.1461890404579989</v>
      </c>
      <c r="I1456" s="2">
        <f t="shared" si="203"/>
        <v>53.405782009463664</v>
      </c>
    </row>
    <row r="1457" spans="1:9" ht="13.5" x14ac:dyDescent="0.25">
      <c r="A1457" s="3">
        <f>TITRES_STAT!B1460</f>
        <v>44438</v>
      </c>
      <c r="B1457" s="5">
        <f>TITRES_STAT!D1460</f>
        <v>3.2562000000000002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1.7708072684893519E-2</v>
      </c>
      <c r="G1457" s="2">
        <f t="shared" si="205"/>
        <v>1.5449521902440855E-2</v>
      </c>
      <c r="H1457" s="2">
        <f t="shared" si="202"/>
        <v>1.1461890404579986</v>
      </c>
      <c r="I1457" s="2">
        <f t="shared" si="203"/>
        <v>53.405782009463657</v>
      </c>
    </row>
    <row r="1458" spans="1:9" ht="13.5" x14ac:dyDescent="0.25">
      <c r="A1458" s="3">
        <f>TITRES_STAT!B1461</f>
        <v>44439</v>
      </c>
      <c r="B1458" s="5">
        <f>TITRES_STAT!D1461</f>
        <v>3.3134999999999999</v>
      </c>
      <c r="C1458" s="2">
        <f t="shared" si="198"/>
        <v>5.7299999999999685E-2</v>
      </c>
      <c r="D1458" s="2">
        <f t="shared" si="199"/>
        <v>5.7299999999999685E-2</v>
      </c>
      <c r="E1458" s="2">
        <f t="shared" si="200"/>
        <v>0</v>
      </c>
      <c r="F1458" s="2">
        <f t="shared" si="205"/>
        <v>2.053606749311539E-2</v>
      </c>
      <c r="G1458" s="2">
        <f t="shared" si="205"/>
        <v>1.4345984623695079E-2</v>
      </c>
      <c r="H1458" s="2">
        <f t="shared" si="202"/>
        <v>1.4314853969100336</v>
      </c>
      <c r="I1458" s="2">
        <f t="shared" si="203"/>
        <v>58.872876585201197</v>
      </c>
    </row>
    <row r="1459" spans="1:9" ht="13.5" x14ac:dyDescent="0.25">
      <c r="A1459" s="3">
        <f>TITRES_STAT!B1462</f>
        <v>44440</v>
      </c>
      <c r="B1459" s="5">
        <f>TITRES_STAT!D1462</f>
        <v>3.1907999999999999</v>
      </c>
      <c r="C1459" s="2">
        <f t="shared" si="198"/>
        <v>-0.12270000000000003</v>
      </c>
      <c r="D1459" s="2">
        <f t="shared" si="199"/>
        <v>0</v>
      </c>
      <c r="E1459" s="2">
        <f t="shared" si="200"/>
        <v>0.12270000000000003</v>
      </c>
      <c r="F1459" s="2">
        <f t="shared" si="205"/>
        <v>1.9069205529321433E-2</v>
      </c>
      <c r="G1459" s="2">
        <f t="shared" si="205"/>
        <v>2.2085557150574003E-2</v>
      </c>
      <c r="H1459" s="2">
        <f t="shared" si="202"/>
        <v>0.86342424595912104</v>
      </c>
      <c r="I1459" s="2">
        <f t="shared" si="203"/>
        <v>46.335355345487031</v>
      </c>
    </row>
    <row r="1460" spans="1:9" ht="13.5" x14ac:dyDescent="0.25">
      <c r="A1460" s="3">
        <f>TITRES_STAT!B1463</f>
        <v>44441</v>
      </c>
      <c r="B1460" s="5">
        <f>TITRES_STAT!D1463</f>
        <v>3.2480000000000002</v>
      </c>
      <c r="C1460" s="2">
        <f t="shared" si="198"/>
        <v>5.7200000000000362E-2</v>
      </c>
      <c r="D1460" s="2">
        <f t="shared" si="199"/>
        <v>5.7200000000000362E-2</v>
      </c>
      <c r="E1460" s="2">
        <f t="shared" si="200"/>
        <v>0</v>
      </c>
      <c r="F1460" s="2">
        <f t="shared" si="205"/>
        <v>2.1792833705798497E-2</v>
      </c>
      <c r="G1460" s="2">
        <f t="shared" si="205"/>
        <v>2.0508017354104433E-2</v>
      </c>
      <c r="H1460" s="2">
        <f t="shared" si="202"/>
        <v>1.0626494667675384</v>
      </c>
      <c r="I1460" s="2">
        <f t="shared" si="203"/>
        <v>51.518664896215228</v>
      </c>
    </row>
    <row r="1461" spans="1:9" ht="13.5" x14ac:dyDescent="0.25">
      <c r="A1461" s="3">
        <f>TITRES_STAT!B1464</f>
        <v>44442</v>
      </c>
      <c r="B1461" s="5">
        <f>TITRES_STAT!D1464</f>
        <v>3.1907999999999999</v>
      </c>
      <c r="C1461" s="2">
        <f t="shared" si="198"/>
        <v>-5.7200000000000362E-2</v>
      </c>
      <c r="D1461" s="2">
        <f t="shared" si="199"/>
        <v>0</v>
      </c>
      <c r="E1461" s="2">
        <f t="shared" si="200"/>
        <v>5.7200000000000362E-2</v>
      </c>
      <c r="F1461" s="2">
        <f t="shared" si="205"/>
        <v>2.0236202726812889E-2</v>
      </c>
      <c r="G1461" s="2">
        <f t="shared" si="205"/>
        <v>2.3128873257382714E-2</v>
      </c>
      <c r="H1461" s="2">
        <f t="shared" si="202"/>
        <v>0.87493249245738824</v>
      </c>
      <c r="I1461" s="2">
        <f t="shared" si="203"/>
        <v>46.664746382983331</v>
      </c>
    </row>
    <row r="1462" spans="1:9" ht="13.5" x14ac:dyDescent="0.25">
      <c r="A1462" s="3">
        <f>TITRES_STAT!B1465</f>
        <v>44445</v>
      </c>
      <c r="B1462" s="5">
        <f>TITRES_STAT!D1465</f>
        <v>3.1907999999999999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1.8790759674897684E-2</v>
      </c>
      <c r="G1462" s="2">
        <f t="shared" si="205"/>
        <v>2.1476810881855376E-2</v>
      </c>
      <c r="H1462" s="2">
        <f t="shared" si="202"/>
        <v>0.87493249245738824</v>
      </c>
      <c r="I1462" s="2">
        <f t="shared" si="203"/>
        <v>46.664746382983331</v>
      </c>
    </row>
    <row r="1463" spans="1:9" ht="13.5" x14ac:dyDescent="0.25">
      <c r="A1463" s="3">
        <f>TITRES_STAT!B1466</f>
        <v>44446</v>
      </c>
      <c r="B1463" s="5">
        <f>TITRES_STAT!D1466</f>
        <v>3.1907999999999999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1.7448562555262136E-2</v>
      </c>
      <c r="G1463" s="2">
        <f t="shared" si="205"/>
        <v>1.9942752961722848E-2</v>
      </c>
      <c r="H1463" s="2">
        <f t="shared" si="202"/>
        <v>0.87493249245738836</v>
      </c>
      <c r="I1463" s="2">
        <f t="shared" si="203"/>
        <v>46.664746382983331</v>
      </c>
    </row>
    <row r="1464" spans="1:9" ht="13.5" x14ac:dyDescent="0.25">
      <c r="A1464" s="3">
        <f>TITRES_STAT!B1467</f>
        <v>44447</v>
      </c>
      <c r="B1464" s="5">
        <f>TITRES_STAT!D1467</f>
        <v>3.1579999999999999</v>
      </c>
      <c r="C1464" s="2">
        <f t="shared" si="198"/>
        <v>-3.279999999999994E-2</v>
      </c>
      <c r="D1464" s="2">
        <f t="shared" si="199"/>
        <v>0</v>
      </c>
      <c r="E1464" s="2">
        <f t="shared" si="200"/>
        <v>3.279999999999994E-2</v>
      </c>
      <c r="F1464" s="2">
        <f t="shared" si="205"/>
        <v>1.6202236658457696E-2</v>
      </c>
      <c r="G1464" s="2">
        <f t="shared" si="205"/>
        <v>2.0861127750171213E-2</v>
      </c>
      <c r="H1464" s="2">
        <f t="shared" si="202"/>
        <v>0.77667117772790206</v>
      </c>
      <c r="I1464" s="2">
        <f t="shared" si="203"/>
        <v>43.714964674619694</v>
      </c>
    </row>
    <row r="1465" spans="1:9" ht="13.5" x14ac:dyDescent="0.25">
      <c r="A1465" s="3">
        <f>TITRES_STAT!B1468</f>
        <v>44448</v>
      </c>
      <c r="B1465" s="5">
        <f>TITRES_STAT!D1468</f>
        <v>3.1743999999999999</v>
      </c>
      <c r="C1465" s="2">
        <f t="shared" si="198"/>
        <v>1.639999999999997E-2</v>
      </c>
      <c r="D1465" s="2">
        <f t="shared" si="199"/>
        <v>1.639999999999997E-2</v>
      </c>
      <c r="E1465" s="2">
        <f t="shared" si="200"/>
        <v>0</v>
      </c>
      <c r="F1465" s="2">
        <f t="shared" si="205"/>
        <v>1.6216362611425002E-2</v>
      </c>
      <c r="G1465" s="2">
        <f t="shared" si="205"/>
        <v>1.9371047196587554E-2</v>
      </c>
      <c r="H1465" s="2">
        <f t="shared" si="202"/>
        <v>0.83714434469406029</v>
      </c>
      <c r="I1465" s="2">
        <f t="shared" si="203"/>
        <v>45.567695707300011</v>
      </c>
    </row>
    <row r="1466" spans="1:9" ht="13.5" x14ac:dyDescent="0.25">
      <c r="A1466" s="3">
        <f>TITRES_STAT!B1469</f>
        <v>44449</v>
      </c>
      <c r="B1466" s="5">
        <f>TITRES_STAT!D1469</f>
        <v>3.1008</v>
      </c>
      <c r="C1466" s="2">
        <f t="shared" si="198"/>
        <v>-7.3599999999999888E-2</v>
      </c>
      <c r="D1466" s="2">
        <f t="shared" si="199"/>
        <v>0</v>
      </c>
      <c r="E1466" s="2">
        <f t="shared" si="200"/>
        <v>7.3599999999999888E-2</v>
      </c>
      <c r="F1466" s="2">
        <f t="shared" si="205"/>
        <v>1.5058050996323217E-2</v>
      </c>
      <c r="G1466" s="2">
        <f t="shared" si="205"/>
        <v>2.3244543825402721E-2</v>
      </c>
      <c r="H1466" s="2">
        <f t="shared" si="202"/>
        <v>0.64781013167774348</v>
      </c>
      <c r="I1466" s="2">
        <f t="shared" si="203"/>
        <v>39.313396563362893</v>
      </c>
    </row>
    <row r="1467" spans="1:9" ht="13.5" x14ac:dyDescent="0.25">
      <c r="A1467" s="3">
        <f>TITRES_STAT!B1470</f>
        <v>44452</v>
      </c>
      <c r="B1467" s="5">
        <f>TITRES_STAT!D1470</f>
        <v>3.1171000000000002</v>
      </c>
      <c r="C1467" s="2">
        <f t="shared" si="198"/>
        <v>1.6300000000000203E-2</v>
      </c>
      <c r="D1467" s="2">
        <f t="shared" si="199"/>
        <v>1.6300000000000203E-2</v>
      </c>
      <c r="E1467" s="2">
        <f t="shared" si="200"/>
        <v>0</v>
      </c>
      <c r="F1467" s="2">
        <f t="shared" si="205"/>
        <v>1.5146761639443002E-2</v>
      </c>
      <c r="G1467" s="2">
        <f t="shared" si="205"/>
        <v>2.1584219266445385E-2</v>
      </c>
      <c r="H1467" s="2">
        <f t="shared" si="202"/>
        <v>0.70175165719290156</v>
      </c>
      <c r="I1467" s="2">
        <f t="shared" si="203"/>
        <v>41.237019175316412</v>
      </c>
    </row>
    <row r="1468" spans="1:9" ht="13.5" x14ac:dyDescent="0.25">
      <c r="A1468" s="3">
        <f>TITRES_STAT!B1471</f>
        <v>44453</v>
      </c>
      <c r="B1468" s="5">
        <f>TITRES_STAT!D1471</f>
        <v>3.0434999999999999</v>
      </c>
      <c r="C1468" s="2">
        <f t="shared" si="198"/>
        <v>-7.3600000000000332E-2</v>
      </c>
      <c r="D1468" s="2">
        <f t="shared" si="199"/>
        <v>0</v>
      </c>
      <c r="E1468" s="2">
        <f t="shared" si="200"/>
        <v>7.3600000000000332E-2</v>
      </c>
      <c r="F1468" s="2">
        <f t="shared" si="205"/>
        <v>1.4064850093768502E-2</v>
      </c>
      <c r="G1468" s="2">
        <f t="shared" si="205"/>
        <v>2.5299632175985024E-2</v>
      </c>
      <c r="H1468" s="2">
        <f t="shared" si="202"/>
        <v>0.55593101100968467</v>
      </c>
      <c r="I1468" s="2">
        <f t="shared" si="203"/>
        <v>35.72979824143529</v>
      </c>
    </row>
    <row r="1469" spans="1:9" ht="13.5" x14ac:dyDescent="0.25">
      <c r="A1469" s="3">
        <f>TITRES_STAT!B1472</f>
        <v>44454</v>
      </c>
      <c r="B1469" s="5">
        <f>TITRES_STAT!D1472</f>
        <v>3.1008</v>
      </c>
      <c r="C1469" s="2">
        <f t="shared" si="198"/>
        <v>5.7300000000000129E-2</v>
      </c>
      <c r="D1469" s="2">
        <f t="shared" si="199"/>
        <v>5.7300000000000129E-2</v>
      </c>
      <c r="E1469" s="2">
        <f t="shared" si="200"/>
        <v>0</v>
      </c>
      <c r="F1469" s="2">
        <f t="shared" ref="F1469:G1484" si="206">((F1468*13)+D1469)/14</f>
        <v>1.7153075087070761E-2</v>
      </c>
      <c r="G1469" s="2">
        <f t="shared" si="206"/>
        <v>2.3492515591986094E-2</v>
      </c>
      <c r="H1469" s="2">
        <f t="shared" si="202"/>
        <v>0.73015063116195689</v>
      </c>
      <c r="I1469" s="2">
        <f t="shared" si="203"/>
        <v>42.201564303773537</v>
      </c>
    </row>
    <row r="1470" spans="1:9" ht="13.5" x14ac:dyDescent="0.25">
      <c r="A1470" s="3">
        <f>TITRES_STAT!B1473</f>
        <v>44455</v>
      </c>
      <c r="B1470" s="5">
        <f>TITRES_STAT!D1473</f>
        <v>3.0680000000000001</v>
      </c>
      <c r="C1470" s="2">
        <f t="shared" si="198"/>
        <v>-3.279999999999994E-2</v>
      </c>
      <c r="D1470" s="2">
        <f t="shared" si="199"/>
        <v>0</v>
      </c>
      <c r="E1470" s="2">
        <f t="shared" si="200"/>
        <v>3.279999999999994E-2</v>
      </c>
      <c r="F1470" s="2">
        <f t="shared" si="206"/>
        <v>1.5927855437994277E-2</v>
      </c>
      <c r="G1470" s="2">
        <f t="shared" si="206"/>
        <v>2.4157335906844223E-2</v>
      </c>
      <c r="H1470" s="2">
        <f t="shared" si="202"/>
        <v>0.65933824406033192</v>
      </c>
      <c r="I1470" s="2">
        <f t="shared" si="203"/>
        <v>39.735011618062785</v>
      </c>
    </row>
    <row r="1471" spans="1:9" ht="13.5" x14ac:dyDescent="0.25">
      <c r="A1471" s="3">
        <f>TITRES_STAT!B1474</f>
        <v>44456</v>
      </c>
      <c r="B1471" s="5">
        <f>TITRES_STAT!D1474</f>
        <v>3.0598999999999998</v>
      </c>
      <c r="C1471" s="2">
        <f t="shared" si="198"/>
        <v>-8.1000000000002181E-3</v>
      </c>
      <c r="D1471" s="2">
        <f t="shared" si="199"/>
        <v>0</v>
      </c>
      <c r="E1471" s="2">
        <f t="shared" si="200"/>
        <v>8.1000000000002181E-3</v>
      </c>
      <c r="F1471" s="2">
        <f t="shared" si="206"/>
        <v>1.4790151478137543E-2</v>
      </c>
      <c r="G1471" s="2">
        <f t="shared" si="206"/>
        <v>2.3010383342069649E-2</v>
      </c>
      <c r="H1471" s="2">
        <f t="shared" si="202"/>
        <v>0.64275989053588956</v>
      </c>
      <c r="I1471" s="2">
        <f t="shared" si="203"/>
        <v>39.126831269675868</v>
      </c>
    </row>
    <row r="1472" spans="1:9" ht="13.5" x14ac:dyDescent="0.25">
      <c r="A1472" s="3">
        <f>TITRES_STAT!B1475</f>
        <v>44459</v>
      </c>
      <c r="B1472" s="5">
        <f>TITRES_STAT!D1475</f>
        <v>2.9944000000000002</v>
      </c>
      <c r="C1472" s="2">
        <f t="shared" si="198"/>
        <v>-6.549999999999967E-2</v>
      </c>
      <c r="D1472" s="2">
        <f t="shared" si="199"/>
        <v>0</v>
      </c>
      <c r="E1472" s="2">
        <f t="shared" si="200"/>
        <v>6.549999999999967E-2</v>
      </c>
      <c r="F1472" s="2">
        <f t="shared" si="206"/>
        <v>1.3733712086842004E-2</v>
      </c>
      <c r="G1472" s="2">
        <f t="shared" si="206"/>
        <v>2.6045355960493222E-2</v>
      </c>
      <c r="H1472" s="2">
        <f t="shared" si="202"/>
        <v>0.5272998421551206</v>
      </c>
      <c r="I1472" s="2">
        <f t="shared" si="203"/>
        <v>34.524971953841472</v>
      </c>
    </row>
    <row r="1473" spans="1:9" ht="13.5" x14ac:dyDescent="0.25">
      <c r="A1473" s="3">
        <f>TITRES_STAT!B1476</f>
        <v>44460</v>
      </c>
      <c r="B1473" s="5">
        <f>TITRES_STAT!D1476</f>
        <v>2.9944000000000002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1.2752732652067575E-2</v>
      </c>
      <c r="G1473" s="2">
        <f t="shared" si="206"/>
        <v>2.4184973391886567E-2</v>
      </c>
      <c r="H1473" s="2">
        <f t="shared" si="202"/>
        <v>0.52729984215512049</v>
      </c>
      <c r="I1473" s="2">
        <f t="shared" si="203"/>
        <v>34.524971953841472</v>
      </c>
    </row>
    <row r="1474" spans="1:9" ht="13.5" x14ac:dyDescent="0.25">
      <c r="A1474" s="3">
        <f>TITRES_STAT!B1477</f>
        <v>44461</v>
      </c>
      <c r="B1474" s="5">
        <f>TITRES_STAT!D1477</f>
        <v>2.9780000000000002</v>
      </c>
      <c r="C1474" s="2">
        <f t="shared" si="198"/>
        <v>-1.639999999999997E-2</v>
      </c>
      <c r="D1474" s="2">
        <f t="shared" si="199"/>
        <v>0</v>
      </c>
      <c r="E1474" s="2">
        <f t="shared" si="200"/>
        <v>1.639999999999997E-2</v>
      </c>
      <c r="F1474" s="2">
        <f t="shared" si="206"/>
        <v>1.1841823176919892E-2</v>
      </c>
      <c r="G1474" s="2">
        <f t="shared" si="206"/>
        <v>2.3628903863894667E-2</v>
      </c>
      <c r="H1474" s="2">
        <f t="shared" si="202"/>
        <v>0.50115837980171318</v>
      </c>
      <c r="I1474" s="2">
        <f t="shared" si="203"/>
        <v>33.384777152422174</v>
      </c>
    </row>
    <row r="1475" spans="1:9" ht="13.5" x14ac:dyDescent="0.25">
      <c r="A1475" s="3">
        <f>TITRES_STAT!B1478</f>
        <v>44462</v>
      </c>
      <c r="B1475" s="5">
        <f>TITRES_STAT!D1478</f>
        <v>2.9699</v>
      </c>
      <c r="C1475" s="2">
        <f t="shared" ref="C1475:C1538" si="207">B1475-B1474</f>
        <v>-8.1000000000002181E-3</v>
      </c>
      <c r="D1475" s="2">
        <f t="shared" ref="D1475:D1538" si="208">IF(C1475&gt;0,C1475,0)</f>
        <v>0</v>
      </c>
      <c r="E1475" s="2">
        <f t="shared" ref="E1475:E1538" si="209">IF(C1475&lt;0,-C1475,0)</f>
        <v>8.1000000000002181E-3</v>
      </c>
      <c r="F1475" s="2">
        <f t="shared" si="206"/>
        <v>1.0995978664282757E-2</v>
      </c>
      <c r="G1475" s="2">
        <f t="shared" si="206"/>
        <v>2.2519696445045062E-2</v>
      </c>
      <c r="H1475" s="2">
        <f t="shared" si="202"/>
        <v>0.48828272135533907</v>
      </c>
      <c r="I1475" s="2">
        <f t="shared" si="203"/>
        <v>32.808465377510615</v>
      </c>
    </row>
    <row r="1476" spans="1:9" ht="13.5" x14ac:dyDescent="0.25">
      <c r="A1476" s="3">
        <f>TITRES_STAT!B1479</f>
        <v>44463</v>
      </c>
      <c r="B1476" s="5">
        <f>TITRES_STAT!D1479</f>
        <v>2.9043999999999999</v>
      </c>
      <c r="C1476" s="2">
        <f t="shared" si="207"/>
        <v>-6.5500000000000114E-2</v>
      </c>
      <c r="D1476" s="2">
        <f t="shared" si="208"/>
        <v>0</v>
      </c>
      <c r="E1476" s="2">
        <f t="shared" si="209"/>
        <v>6.5500000000000114E-2</v>
      </c>
      <c r="F1476" s="2">
        <f t="shared" si="206"/>
        <v>1.0210551616833988E-2</v>
      </c>
      <c r="G1476" s="2">
        <f t="shared" si="206"/>
        <v>2.5589718127541849E-2</v>
      </c>
      <c r="H1476" s="2">
        <f t="shared" si="202"/>
        <v>0.39900992914199068</v>
      </c>
      <c r="I1476" s="2">
        <f t="shared" si="203"/>
        <v>28.520879003818251</v>
      </c>
    </row>
    <row r="1477" spans="1:9" ht="13.5" x14ac:dyDescent="0.25">
      <c r="A1477" s="3">
        <f>TITRES_STAT!B1480</f>
        <v>44466</v>
      </c>
      <c r="B1477" s="5">
        <f>TITRES_STAT!D1480</f>
        <v>2.8961999999999999</v>
      </c>
      <c r="C1477" s="2">
        <f t="shared" si="207"/>
        <v>-8.1999999999999851E-3</v>
      </c>
      <c r="D1477" s="2">
        <f t="shared" si="208"/>
        <v>0</v>
      </c>
      <c r="E1477" s="2">
        <f t="shared" si="209"/>
        <v>8.1999999999999851E-3</v>
      </c>
      <c r="F1477" s="2">
        <f t="shared" si="206"/>
        <v>9.4812265013458474E-3</v>
      </c>
      <c r="G1477" s="2">
        <f t="shared" si="206"/>
        <v>2.4347595404146001E-2</v>
      </c>
      <c r="H1477" s="2">
        <f t="shared" si="202"/>
        <v>0.38941120648535782</v>
      </c>
      <c r="I1477" s="2">
        <f t="shared" si="203"/>
        <v>28.027066765238558</v>
      </c>
    </row>
    <row r="1478" spans="1:9" ht="13.5" x14ac:dyDescent="0.25">
      <c r="A1478" s="3">
        <f>TITRES_STAT!B1481</f>
        <v>44467</v>
      </c>
      <c r="B1478" s="5">
        <f>TITRES_STAT!D1481</f>
        <v>2.8961999999999999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8.803996036964001E-3</v>
      </c>
      <c r="G1478" s="2">
        <f t="shared" si="206"/>
        <v>2.2608481446707001E-2</v>
      </c>
      <c r="H1478" s="2">
        <f t="shared" si="202"/>
        <v>0.38941120648535782</v>
      </c>
      <c r="I1478" s="2">
        <f t="shared" si="203"/>
        <v>28.027066765238558</v>
      </c>
    </row>
    <row r="1479" spans="1:9" ht="13.5" x14ac:dyDescent="0.25">
      <c r="A1479" s="3">
        <f>TITRES_STAT!B1482</f>
        <v>44468</v>
      </c>
      <c r="B1479" s="5">
        <f>TITRES_STAT!D1482</f>
        <v>2.8961999999999999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8.1751391771808582E-3</v>
      </c>
      <c r="G1479" s="2">
        <f t="shared" si="206"/>
        <v>2.0993589914799358E-2</v>
      </c>
      <c r="H1479" s="2">
        <f t="shared" si="202"/>
        <v>0.38941120648535782</v>
      </c>
      <c r="I1479" s="2">
        <f t="shared" si="203"/>
        <v>28.027066765238558</v>
      </c>
    </row>
    <row r="1480" spans="1:9" ht="13.5" x14ac:dyDescent="0.25">
      <c r="A1480" s="3">
        <f>TITRES_STAT!B1483</f>
        <v>44469</v>
      </c>
      <c r="B1480" s="5">
        <f>TITRES_STAT!D1483</f>
        <v>2.9043999999999999</v>
      </c>
      <c r="C1480" s="2">
        <f t="shared" si="207"/>
        <v>8.1999999999999851E-3</v>
      </c>
      <c r="D1480" s="2">
        <f t="shared" si="208"/>
        <v>8.1999999999999851E-3</v>
      </c>
      <c r="E1480" s="2">
        <f t="shared" si="209"/>
        <v>0</v>
      </c>
      <c r="F1480" s="2">
        <f t="shared" si="206"/>
        <v>8.1769149502393668E-3</v>
      </c>
      <c r="G1480" s="2">
        <f t="shared" si="206"/>
        <v>1.9494047778027972E-2</v>
      </c>
      <c r="H1480" s="2">
        <f t="shared" si="202"/>
        <v>0.41945700776704198</v>
      </c>
      <c r="I1480" s="2">
        <f t="shared" si="203"/>
        <v>29.550525691996327</v>
      </c>
    </row>
    <row r="1481" spans="1:9" ht="13.5" x14ac:dyDescent="0.25">
      <c r="A1481" s="3">
        <f>TITRES_STAT!B1484</f>
        <v>44470</v>
      </c>
      <c r="B1481" s="5">
        <f>TITRES_STAT!D1484</f>
        <v>2.8961999999999999</v>
      </c>
      <c r="C1481" s="2">
        <f t="shared" si="207"/>
        <v>-8.1999999999999851E-3</v>
      </c>
      <c r="D1481" s="2">
        <f t="shared" si="208"/>
        <v>0</v>
      </c>
      <c r="E1481" s="2">
        <f t="shared" si="209"/>
        <v>8.1999999999999851E-3</v>
      </c>
      <c r="F1481" s="2">
        <f t="shared" si="206"/>
        <v>7.5928495966508403E-3</v>
      </c>
      <c r="G1481" s="2">
        <f t="shared" si="206"/>
        <v>1.8687330079597404E-2</v>
      </c>
      <c r="H1481" s="2">
        <f t="shared" si="202"/>
        <v>0.40631002739875716</v>
      </c>
      <c r="I1481" s="2">
        <f t="shared" si="203"/>
        <v>28.891924218894061</v>
      </c>
    </row>
    <row r="1482" spans="1:9" ht="13.5" x14ac:dyDescent="0.25">
      <c r="A1482" s="3">
        <f>TITRES_STAT!B1485</f>
        <v>44473</v>
      </c>
      <c r="B1482" s="5">
        <f>TITRES_STAT!D1485</f>
        <v>2.8961999999999999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7.0505031968900664E-3</v>
      </c>
      <c r="G1482" s="2">
        <f t="shared" si="206"/>
        <v>1.735252078819759E-2</v>
      </c>
      <c r="H1482" s="2">
        <f t="shared" si="202"/>
        <v>0.40631002739875716</v>
      </c>
      <c r="I1482" s="2">
        <f t="shared" si="203"/>
        <v>28.891924218894061</v>
      </c>
    </row>
    <row r="1483" spans="1:9" ht="13.5" x14ac:dyDescent="0.25">
      <c r="A1483" s="3">
        <f>TITRES_STAT!B1486</f>
        <v>44474</v>
      </c>
      <c r="B1483" s="5">
        <f>TITRES_STAT!D1486</f>
        <v>2.8635000000000002</v>
      </c>
      <c r="C1483" s="2">
        <f t="shared" si="207"/>
        <v>-3.2699999999999729E-2</v>
      </c>
      <c r="D1483" s="2">
        <f t="shared" si="208"/>
        <v>0</v>
      </c>
      <c r="E1483" s="2">
        <f t="shared" si="209"/>
        <v>3.2699999999999729E-2</v>
      </c>
      <c r="F1483" s="2">
        <f t="shared" si="206"/>
        <v>6.5468958256836339E-3</v>
      </c>
      <c r="G1483" s="2">
        <f t="shared" si="206"/>
        <v>1.8448769303326316E-2</v>
      </c>
      <c r="H1483" s="2">
        <f t="shared" si="202"/>
        <v>0.35486897353652896</v>
      </c>
      <c r="I1483" s="2">
        <f t="shared" si="203"/>
        <v>26.192124882027287</v>
      </c>
    </row>
    <row r="1484" spans="1:9" ht="13.5" x14ac:dyDescent="0.25">
      <c r="A1484" s="3">
        <f>TITRES_STAT!B1487</f>
        <v>44475</v>
      </c>
      <c r="B1484" s="5">
        <f>TITRES_STAT!D1487</f>
        <v>2.8635000000000002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6.0792604095633741E-3</v>
      </c>
      <c r="G1484" s="2">
        <f t="shared" si="206"/>
        <v>1.7131000067374436E-2</v>
      </c>
      <c r="H1484" s="2">
        <f t="shared" si="202"/>
        <v>0.35486897353652891</v>
      </c>
      <c r="I1484" s="2">
        <f t="shared" si="203"/>
        <v>26.192124882027287</v>
      </c>
    </row>
    <row r="1485" spans="1:9" ht="13.5" x14ac:dyDescent="0.25">
      <c r="A1485" s="3">
        <f>TITRES_STAT!B1488</f>
        <v>44476</v>
      </c>
      <c r="B1485" s="5">
        <f>TITRES_STAT!D1488</f>
        <v>3.0026000000000002</v>
      </c>
      <c r="C1485" s="2">
        <f t="shared" si="207"/>
        <v>0.1391</v>
      </c>
      <c r="D1485" s="2">
        <f t="shared" si="208"/>
        <v>0.1391</v>
      </c>
      <c r="E1485" s="2">
        <f t="shared" si="209"/>
        <v>0</v>
      </c>
      <c r="F1485" s="2">
        <f t="shared" ref="F1485:G1500" si="210">((F1484*13)+D1485)/14</f>
        <v>1.5580741808880277E-2</v>
      </c>
      <c r="G1485" s="2">
        <f t="shared" si="210"/>
        <v>1.590735720541912E-2</v>
      </c>
      <c r="H1485" s="2">
        <f t="shared" si="202"/>
        <v>0.9794676518342359</v>
      </c>
      <c r="I1485" s="2">
        <f t="shared" si="203"/>
        <v>49.481366918354588</v>
      </c>
    </row>
    <row r="1486" spans="1:9" ht="13.5" x14ac:dyDescent="0.25">
      <c r="A1486" s="3">
        <f>TITRES_STAT!B1489</f>
        <v>44477</v>
      </c>
      <c r="B1486" s="5">
        <f>TITRES_STAT!D1489</f>
        <v>2.9453</v>
      </c>
      <c r="C1486" s="2">
        <f t="shared" si="207"/>
        <v>-5.7300000000000129E-2</v>
      </c>
      <c r="D1486" s="2">
        <f t="shared" si="208"/>
        <v>0</v>
      </c>
      <c r="E1486" s="2">
        <f t="shared" si="209"/>
        <v>5.7300000000000129E-2</v>
      </c>
      <c r="F1486" s="2">
        <f t="shared" si="210"/>
        <v>1.4467831679674543E-2</v>
      </c>
      <c r="G1486" s="2">
        <f t="shared" si="210"/>
        <v>1.8863974547889191E-2</v>
      </c>
      <c r="H1486" s="2">
        <f t="shared" si="202"/>
        <v>0.76695564038986896</v>
      </c>
      <c r="I1486" s="2">
        <f t="shared" si="203"/>
        <v>43.405483581955934</v>
      </c>
    </row>
    <row r="1487" spans="1:9" ht="13.5" x14ac:dyDescent="0.25">
      <c r="A1487" s="3">
        <f>TITRES_STAT!B1490</f>
        <v>44480</v>
      </c>
      <c r="B1487" s="5">
        <f>TITRES_STAT!D1490</f>
        <v>2.9535</v>
      </c>
      <c r="C1487" s="2">
        <f t="shared" si="207"/>
        <v>8.1999999999999851E-3</v>
      </c>
      <c r="D1487" s="2">
        <f t="shared" si="208"/>
        <v>8.1999999999999851E-3</v>
      </c>
      <c r="E1487" s="2">
        <f t="shared" si="209"/>
        <v>0</v>
      </c>
      <c r="F1487" s="2">
        <f t="shared" si="210"/>
        <v>1.4020129416840646E-2</v>
      </c>
      <c r="G1487" s="2">
        <f t="shared" si="210"/>
        <v>1.7516547794468533E-2</v>
      </c>
      <c r="H1487" s="2">
        <f t="shared" si="202"/>
        <v>0.80039340978294804</v>
      </c>
      <c r="I1487" s="2">
        <f t="shared" si="203"/>
        <v>44.456584068447683</v>
      </c>
    </row>
    <row r="1488" spans="1:9" ht="13.5" x14ac:dyDescent="0.25">
      <c r="A1488" s="3">
        <f>TITRES_STAT!B1491</f>
        <v>44481</v>
      </c>
      <c r="B1488" s="5">
        <f>TITRES_STAT!D1491</f>
        <v>2.8717000000000001</v>
      </c>
      <c r="C1488" s="2">
        <f t="shared" si="207"/>
        <v>-8.1799999999999873E-2</v>
      </c>
      <c r="D1488" s="2">
        <f t="shared" si="208"/>
        <v>0</v>
      </c>
      <c r="E1488" s="2">
        <f t="shared" si="209"/>
        <v>8.1799999999999873E-2</v>
      </c>
      <c r="F1488" s="2">
        <f t="shared" si="210"/>
        <v>1.3018691601352028E-2</v>
      </c>
      <c r="G1488" s="2">
        <f t="shared" si="210"/>
        <v>2.2108222952006484E-2</v>
      </c>
      <c r="H1488" s="2">
        <f t="shared" si="202"/>
        <v>0.58886196460084483</v>
      </c>
      <c r="I1488" s="2">
        <f t="shared" si="203"/>
        <v>37.061870553920599</v>
      </c>
    </row>
    <row r="1489" spans="1:9" ht="13.5" x14ac:dyDescent="0.25">
      <c r="A1489" s="3">
        <f>TITRES_STAT!B1492</f>
        <v>44482</v>
      </c>
      <c r="B1489" s="5">
        <f>TITRES_STAT!D1492</f>
        <v>2.9535</v>
      </c>
      <c r="C1489" s="2">
        <f t="shared" si="207"/>
        <v>8.1799999999999873E-2</v>
      </c>
      <c r="D1489" s="2">
        <f t="shared" si="208"/>
        <v>8.1799999999999873E-2</v>
      </c>
      <c r="E1489" s="2">
        <f t="shared" si="209"/>
        <v>0</v>
      </c>
      <c r="F1489" s="2">
        <f t="shared" si="210"/>
        <v>1.7931642201255444E-2</v>
      </c>
      <c r="G1489" s="2">
        <f t="shared" si="210"/>
        <v>2.0529064169720307E-2</v>
      </c>
      <c r="H1489" s="2">
        <f t="shared" ref="H1489:H1552" si="211">F1489/G1489</f>
        <v>0.87347587074641353</v>
      </c>
      <c r="I1489" s="2">
        <f t="shared" ref="I1489:I1552" si="212">IF(G1489=0,100,100-(100/(1+H1489)))</f>
        <v>46.623278387802834</v>
      </c>
    </row>
    <row r="1490" spans="1:9" ht="13.5" x14ac:dyDescent="0.25">
      <c r="A1490" s="3">
        <f>TITRES_STAT!B1493</f>
        <v>44483</v>
      </c>
      <c r="B1490" s="5">
        <f>TITRES_STAT!D1493</f>
        <v>3.0400999999999998</v>
      </c>
      <c r="C1490" s="2">
        <f t="shared" si="207"/>
        <v>8.6599999999999788E-2</v>
      </c>
      <c r="D1490" s="2">
        <f t="shared" si="208"/>
        <v>8.6599999999999788E-2</v>
      </c>
      <c r="E1490" s="2">
        <f t="shared" si="209"/>
        <v>0</v>
      </c>
      <c r="F1490" s="2">
        <f t="shared" si="210"/>
        <v>2.2836524901165754E-2</v>
      </c>
      <c r="G1490" s="2">
        <f t="shared" si="210"/>
        <v>1.9062702443311715E-2</v>
      </c>
      <c r="H1490" s="2">
        <f t="shared" si="211"/>
        <v>1.1979689117572159</v>
      </c>
      <c r="I1490" s="2">
        <f t="shared" si="212"/>
        <v>54.503451133868523</v>
      </c>
    </row>
    <row r="1491" spans="1:9" ht="13.5" x14ac:dyDescent="0.25">
      <c r="A1491" s="3">
        <f>TITRES_STAT!B1494</f>
        <v>44488</v>
      </c>
      <c r="B1491" s="5">
        <f>TITRES_STAT!D1494</f>
        <v>2.9895999999999998</v>
      </c>
      <c r="C1491" s="2">
        <f t="shared" si="207"/>
        <v>-5.0499999999999989E-2</v>
      </c>
      <c r="D1491" s="2">
        <f t="shared" si="208"/>
        <v>0</v>
      </c>
      <c r="E1491" s="2">
        <f t="shared" si="209"/>
        <v>5.0499999999999989E-2</v>
      </c>
      <c r="F1491" s="2">
        <f t="shared" si="210"/>
        <v>2.1205344551082483E-2</v>
      </c>
      <c r="G1491" s="2">
        <f t="shared" si="210"/>
        <v>2.1308223697360875E-2</v>
      </c>
      <c r="H1491" s="2">
        <f t="shared" si="211"/>
        <v>0.99517185722566193</v>
      </c>
      <c r="I1491" s="2">
        <f t="shared" si="212"/>
        <v>49.879004338477095</v>
      </c>
    </row>
    <row r="1492" spans="1:9" ht="13.5" x14ac:dyDescent="0.25">
      <c r="A1492" s="3">
        <f>TITRES_STAT!B1495</f>
        <v>44489</v>
      </c>
      <c r="B1492" s="5">
        <f>TITRES_STAT!D1495</f>
        <v>2.9895999999999998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1.9690677083148016E-2</v>
      </c>
      <c r="G1492" s="2">
        <f t="shared" si="210"/>
        <v>1.9786207718977957E-2</v>
      </c>
      <c r="H1492" s="2">
        <f t="shared" si="211"/>
        <v>0.9951718572256617</v>
      </c>
      <c r="I1492" s="2">
        <f t="shared" si="212"/>
        <v>49.879004338477088</v>
      </c>
    </row>
    <row r="1493" spans="1:9" ht="13.5" x14ac:dyDescent="0.25">
      <c r="A1493" s="3">
        <f>TITRES_STAT!B1496</f>
        <v>44490</v>
      </c>
      <c r="B1493" s="5">
        <f>TITRES_STAT!D1496</f>
        <v>2.9895999999999998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1.8284200148637443E-2</v>
      </c>
      <c r="G1493" s="2">
        <f t="shared" si="210"/>
        <v>1.8372907167622389E-2</v>
      </c>
      <c r="H1493" s="2">
        <f t="shared" si="211"/>
        <v>0.99517185722566159</v>
      </c>
      <c r="I1493" s="2">
        <f t="shared" si="212"/>
        <v>49.879004338477088</v>
      </c>
    </row>
    <row r="1494" spans="1:9" ht="13.5" x14ac:dyDescent="0.25">
      <c r="A1494" s="3">
        <f>TITRES_STAT!B1497</f>
        <v>44491</v>
      </c>
      <c r="B1494" s="5">
        <f>TITRES_STAT!D1497</f>
        <v>2.9559000000000002</v>
      </c>
      <c r="C1494" s="2">
        <f t="shared" si="207"/>
        <v>-3.3699999999999619E-2</v>
      </c>
      <c r="D1494" s="2">
        <f t="shared" si="208"/>
        <v>0</v>
      </c>
      <c r="E1494" s="2">
        <f t="shared" si="209"/>
        <v>3.3699999999999619E-2</v>
      </c>
      <c r="F1494" s="2">
        <f t="shared" si="210"/>
        <v>1.6978185852306198E-2</v>
      </c>
      <c r="G1494" s="2">
        <f t="shared" si="210"/>
        <v>1.9467699512792192E-2</v>
      </c>
      <c r="H1494" s="2">
        <f t="shared" si="211"/>
        <v>0.8721208091972994</v>
      </c>
      <c r="I1494" s="2">
        <f t="shared" si="212"/>
        <v>46.584643732005446</v>
      </c>
    </row>
    <row r="1495" spans="1:9" ht="13.5" x14ac:dyDescent="0.25">
      <c r="A1495" s="3">
        <f>TITRES_STAT!B1498</f>
        <v>44494</v>
      </c>
      <c r="B1495" s="5">
        <f>TITRES_STAT!D1498</f>
        <v>2.9474999999999998</v>
      </c>
      <c r="C1495" s="2">
        <f t="shared" si="207"/>
        <v>-8.4000000000004071E-3</v>
      </c>
      <c r="D1495" s="2">
        <f t="shared" si="208"/>
        <v>0</v>
      </c>
      <c r="E1495" s="2">
        <f t="shared" si="209"/>
        <v>8.4000000000004071E-3</v>
      </c>
      <c r="F1495" s="2">
        <f t="shared" si="210"/>
        <v>1.5765458291427184E-2</v>
      </c>
      <c r="G1495" s="2">
        <f t="shared" si="210"/>
        <v>1.8677149547592781E-2</v>
      </c>
      <c r="H1495" s="2">
        <f t="shared" si="211"/>
        <v>0.84410408832750006</v>
      </c>
      <c r="I1495" s="2">
        <f t="shared" si="212"/>
        <v>45.773126022027078</v>
      </c>
    </row>
    <row r="1496" spans="1:9" ht="13.5" x14ac:dyDescent="0.25">
      <c r="A1496" s="3">
        <f>TITRES_STAT!B1499</f>
        <v>44495</v>
      </c>
      <c r="B1496" s="5">
        <f>TITRES_STAT!D1499</f>
        <v>2.8128000000000002</v>
      </c>
      <c r="C1496" s="2">
        <f t="shared" si="207"/>
        <v>-0.1346999999999996</v>
      </c>
      <c r="D1496" s="2">
        <f t="shared" si="208"/>
        <v>0</v>
      </c>
      <c r="E1496" s="2">
        <f t="shared" si="209"/>
        <v>0.1346999999999996</v>
      </c>
      <c r="F1496" s="2">
        <f t="shared" si="210"/>
        <v>1.4639354127753813E-2</v>
      </c>
      <c r="G1496" s="2">
        <f t="shared" si="210"/>
        <v>2.6964496008478982E-2</v>
      </c>
      <c r="H1496" s="2">
        <f t="shared" si="211"/>
        <v>0.54291221030611769</v>
      </c>
      <c r="I1496" s="2">
        <f t="shared" si="212"/>
        <v>35.187498464245252</v>
      </c>
    </row>
    <row r="1497" spans="1:9" ht="13.5" x14ac:dyDescent="0.25">
      <c r="A1497" s="3">
        <f>TITRES_STAT!B1500</f>
        <v>44496</v>
      </c>
      <c r="B1497" s="5">
        <f>TITRES_STAT!D1500</f>
        <v>2.7117</v>
      </c>
      <c r="C1497" s="2">
        <f t="shared" si="207"/>
        <v>-0.10110000000000019</v>
      </c>
      <c r="D1497" s="2">
        <f t="shared" si="208"/>
        <v>0</v>
      </c>
      <c r="E1497" s="2">
        <f t="shared" si="209"/>
        <v>0.10110000000000019</v>
      </c>
      <c r="F1497" s="2">
        <f t="shared" si="210"/>
        <v>1.3593685975771399E-2</v>
      </c>
      <c r="G1497" s="2">
        <f t="shared" si="210"/>
        <v>3.2259889150730497E-2</v>
      </c>
      <c r="H1497" s="2">
        <f t="shared" si="211"/>
        <v>0.42138043042418766</v>
      </c>
      <c r="I1497" s="2">
        <f t="shared" si="212"/>
        <v>29.645858448918815</v>
      </c>
    </row>
    <row r="1498" spans="1:9" ht="13.5" x14ac:dyDescent="0.25">
      <c r="A1498" s="3">
        <f>TITRES_STAT!B1501</f>
        <v>44497</v>
      </c>
      <c r="B1498" s="5">
        <f>TITRES_STAT!D1501</f>
        <v>2.5600999999999998</v>
      </c>
      <c r="C1498" s="2">
        <f t="shared" si="207"/>
        <v>-0.15160000000000018</v>
      </c>
      <c r="D1498" s="2">
        <f t="shared" si="208"/>
        <v>0</v>
      </c>
      <c r="E1498" s="2">
        <f t="shared" si="209"/>
        <v>0.15160000000000018</v>
      </c>
      <c r="F1498" s="2">
        <f t="shared" si="210"/>
        <v>1.262270840607344E-2</v>
      </c>
      <c r="G1498" s="2">
        <f t="shared" si="210"/>
        <v>4.0784182782821192E-2</v>
      </c>
      <c r="H1498" s="2">
        <f t="shared" si="211"/>
        <v>0.30950009402640977</v>
      </c>
      <c r="I1498" s="2">
        <f t="shared" si="212"/>
        <v>23.634980664626639</v>
      </c>
    </row>
    <row r="1499" spans="1:9" ht="13.5" x14ac:dyDescent="0.25">
      <c r="A1499" s="3">
        <f>TITRES_STAT!B1502</f>
        <v>44498</v>
      </c>
      <c r="B1499" s="5">
        <f>TITRES_STAT!D1502</f>
        <v>2.4759000000000002</v>
      </c>
      <c r="C1499" s="2">
        <f t="shared" si="207"/>
        <v>-8.4199999999999608E-2</v>
      </c>
      <c r="D1499" s="2">
        <f t="shared" si="208"/>
        <v>0</v>
      </c>
      <c r="E1499" s="2">
        <f t="shared" si="209"/>
        <v>8.4199999999999608E-2</v>
      </c>
      <c r="F1499" s="2">
        <f t="shared" si="210"/>
        <v>1.1721086377068193E-2</v>
      </c>
      <c r="G1499" s="2">
        <f t="shared" si="210"/>
        <v>4.3885312584048222E-2</v>
      </c>
      <c r="H1499" s="2">
        <f t="shared" si="211"/>
        <v>0.26708449107250215</v>
      </c>
      <c r="I1499" s="2">
        <f t="shared" si="212"/>
        <v>21.07866467897756</v>
      </c>
    </row>
    <row r="1500" spans="1:9" ht="13.5" x14ac:dyDescent="0.25">
      <c r="A1500" s="3">
        <f>TITRES_STAT!B1503</f>
        <v>44501</v>
      </c>
      <c r="B1500" s="5">
        <f>TITRES_STAT!D1503</f>
        <v>2.6107</v>
      </c>
      <c r="C1500" s="2">
        <f t="shared" si="207"/>
        <v>0.13479999999999981</v>
      </c>
      <c r="D1500" s="2">
        <f t="shared" si="208"/>
        <v>0.13479999999999981</v>
      </c>
      <c r="E1500" s="2">
        <f t="shared" si="209"/>
        <v>0</v>
      </c>
      <c r="F1500" s="2">
        <f t="shared" si="210"/>
        <v>2.0512437350134739E-2</v>
      </c>
      <c r="G1500" s="2">
        <f t="shared" si="210"/>
        <v>4.0750647399473351E-2</v>
      </c>
      <c r="H1500" s="2">
        <f t="shared" si="211"/>
        <v>0.50336469870169065</v>
      </c>
      <c r="I1500" s="2">
        <f t="shared" si="212"/>
        <v>33.482540805727155</v>
      </c>
    </row>
    <row r="1501" spans="1:9" ht="13.5" x14ac:dyDescent="0.25">
      <c r="A1501" s="3">
        <f>TITRES_STAT!B1504</f>
        <v>44502</v>
      </c>
      <c r="B1501" s="5">
        <f>TITRES_STAT!D1504</f>
        <v>2.6528</v>
      </c>
      <c r="C1501" s="2">
        <f t="shared" si="207"/>
        <v>4.2100000000000026E-2</v>
      </c>
      <c r="D1501" s="2">
        <f t="shared" si="208"/>
        <v>4.2100000000000026E-2</v>
      </c>
      <c r="E1501" s="2">
        <f t="shared" si="209"/>
        <v>0</v>
      </c>
      <c r="F1501" s="2">
        <f t="shared" ref="F1501:G1516" si="213">((F1500*13)+D1501)/14</f>
        <v>2.2054406110839402E-2</v>
      </c>
      <c r="G1501" s="2">
        <f t="shared" si="213"/>
        <v>3.7839886870939539E-2</v>
      </c>
      <c r="H1501" s="2">
        <f t="shared" si="211"/>
        <v>0.5828348849472077</v>
      </c>
      <c r="I1501" s="2">
        <f t="shared" si="212"/>
        <v>36.822216296215061</v>
      </c>
    </row>
    <row r="1502" spans="1:9" ht="13.5" x14ac:dyDescent="0.25">
      <c r="A1502" s="3">
        <f>TITRES_STAT!B1505</f>
        <v>44503</v>
      </c>
      <c r="B1502" s="5">
        <f>TITRES_STAT!D1505</f>
        <v>2.6274999999999999</v>
      </c>
      <c r="C1502" s="2">
        <f t="shared" si="207"/>
        <v>-2.53000000000001E-2</v>
      </c>
      <c r="D1502" s="2">
        <f t="shared" si="208"/>
        <v>0</v>
      </c>
      <c r="E1502" s="2">
        <f t="shared" si="209"/>
        <v>2.53000000000001E-2</v>
      </c>
      <c r="F1502" s="2">
        <f t="shared" si="213"/>
        <v>2.047909138863659E-2</v>
      </c>
      <c r="G1502" s="2">
        <f t="shared" si="213"/>
        <v>3.6944180665872441E-2</v>
      </c>
      <c r="H1502" s="2">
        <f t="shared" si="211"/>
        <v>0.55432522848055354</v>
      </c>
      <c r="I1502" s="2">
        <f t="shared" si="212"/>
        <v>35.663400318248705</v>
      </c>
    </row>
    <row r="1503" spans="1:9" ht="13.5" x14ac:dyDescent="0.25">
      <c r="A1503" s="3">
        <f>TITRES_STAT!B1506</f>
        <v>44504</v>
      </c>
      <c r="B1503" s="5">
        <f>TITRES_STAT!D1506</f>
        <v>2.6274999999999999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1.9016299146591118E-2</v>
      </c>
      <c r="G1503" s="2">
        <f t="shared" si="213"/>
        <v>3.4305310618310124E-2</v>
      </c>
      <c r="H1503" s="2">
        <f t="shared" si="211"/>
        <v>0.55432522848055354</v>
      </c>
      <c r="I1503" s="2">
        <f t="shared" si="212"/>
        <v>35.663400318248705</v>
      </c>
    </row>
    <row r="1504" spans="1:9" ht="13.5" x14ac:dyDescent="0.25">
      <c r="A1504" s="3">
        <f>TITRES_STAT!B1507</f>
        <v>44505</v>
      </c>
      <c r="B1504" s="5">
        <f>TITRES_STAT!D1507</f>
        <v>2.5937999999999999</v>
      </c>
      <c r="C1504" s="2">
        <f t="shared" si="207"/>
        <v>-3.3700000000000063E-2</v>
      </c>
      <c r="D1504" s="2">
        <f t="shared" si="208"/>
        <v>0</v>
      </c>
      <c r="E1504" s="2">
        <f t="shared" si="209"/>
        <v>3.3700000000000063E-2</v>
      </c>
      <c r="F1504" s="2">
        <f t="shared" si="213"/>
        <v>1.7657992064691753E-2</v>
      </c>
      <c r="G1504" s="2">
        <f t="shared" si="213"/>
        <v>3.4262074145573689E-2</v>
      </c>
      <c r="H1504" s="2">
        <f t="shared" si="211"/>
        <v>0.51538012525645605</v>
      </c>
      <c r="I1504" s="2">
        <f t="shared" si="212"/>
        <v>34.009956753869631</v>
      </c>
    </row>
    <row r="1505" spans="1:9" ht="13.5" x14ac:dyDescent="0.25">
      <c r="A1505" s="3">
        <f>TITRES_STAT!B1508</f>
        <v>44508</v>
      </c>
      <c r="B1505" s="5">
        <f>TITRES_STAT!D1508</f>
        <v>2.7454000000000001</v>
      </c>
      <c r="C1505" s="2">
        <f t="shared" si="207"/>
        <v>0.15160000000000018</v>
      </c>
      <c r="D1505" s="2">
        <f t="shared" si="208"/>
        <v>0.15160000000000018</v>
      </c>
      <c r="E1505" s="2">
        <f t="shared" si="209"/>
        <v>0</v>
      </c>
      <c r="F1505" s="2">
        <f t="shared" si="213"/>
        <v>2.7225278345785215E-2</v>
      </c>
      <c r="G1505" s="2">
        <f t="shared" si="213"/>
        <v>3.1814783135175564E-2</v>
      </c>
      <c r="H1505" s="2">
        <f t="shared" si="211"/>
        <v>0.85574301198627289</v>
      </c>
      <c r="I1505" s="2">
        <f t="shared" si="212"/>
        <v>46.113228311194788</v>
      </c>
    </row>
    <row r="1506" spans="1:9" ht="13.5" x14ac:dyDescent="0.25">
      <c r="A1506" s="3">
        <f>TITRES_STAT!B1509</f>
        <v>44509</v>
      </c>
      <c r="B1506" s="5">
        <f>TITRES_STAT!D1509</f>
        <v>2.7286000000000001</v>
      </c>
      <c r="C1506" s="2">
        <f t="shared" si="207"/>
        <v>-1.6799999999999926E-2</v>
      </c>
      <c r="D1506" s="2">
        <f t="shared" si="208"/>
        <v>0</v>
      </c>
      <c r="E1506" s="2">
        <f t="shared" si="209"/>
        <v>1.6799999999999926E-2</v>
      </c>
      <c r="F1506" s="2">
        <f t="shared" si="213"/>
        <v>2.5280615606800557E-2</v>
      </c>
      <c r="G1506" s="2">
        <f t="shared" si="213"/>
        <v>3.0742298625520161E-2</v>
      </c>
      <c r="H1506" s="2">
        <f t="shared" si="211"/>
        <v>0.82233979686262992</v>
      </c>
      <c r="I1506" s="2">
        <f t="shared" si="212"/>
        <v>45.125491869210322</v>
      </c>
    </row>
    <row r="1507" spans="1:9" ht="13.5" x14ac:dyDescent="0.25">
      <c r="A1507" s="3">
        <f>TITRES_STAT!B1510</f>
        <v>44510</v>
      </c>
      <c r="B1507" s="5">
        <f>TITRES_STAT!D1510</f>
        <v>2.6612</v>
      </c>
      <c r="C1507" s="2">
        <f t="shared" si="207"/>
        <v>-6.7400000000000126E-2</v>
      </c>
      <c r="D1507" s="2">
        <f t="shared" si="208"/>
        <v>0</v>
      </c>
      <c r="E1507" s="2">
        <f t="shared" si="209"/>
        <v>6.7400000000000126E-2</v>
      </c>
      <c r="F1507" s="2">
        <f t="shared" si="213"/>
        <v>2.3474857349171947E-2</v>
      </c>
      <c r="G1507" s="2">
        <f t="shared" si="213"/>
        <v>3.3360705866554444E-2</v>
      </c>
      <c r="H1507" s="2">
        <f t="shared" si="211"/>
        <v>0.70366788529814983</v>
      </c>
      <c r="I1507" s="2">
        <f t="shared" si="212"/>
        <v>41.303113791747307</v>
      </c>
    </row>
    <row r="1508" spans="1:9" ht="13.5" x14ac:dyDescent="0.25">
      <c r="A1508" s="3">
        <f>TITRES_STAT!B1511</f>
        <v>44511</v>
      </c>
      <c r="B1508" s="5">
        <f>TITRES_STAT!D1511</f>
        <v>2.6274999999999999</v>
      </c>
      <c r="C1508" s="2">
        <f t="shared" si="207"/>
        <v>-3.3700000000000063E-2</v>
      </c>
      <c r="D1508" s="2">
        <f t="shared" si="208"/>
        <v>0</v>
      </c>
      <c r="E1508" s="2">
        <f t="shared" si="209"/>
        <v>3.3700000000000063E-2</v>
      </c>
      <c r="F1508" s="2">
        <f t="shared" si="213"/>
        <v>2.1798081824231094E-2</v>
      </c>
      <c r="G1508" s="2">
        <f t="shared" si="213"/>
        <v>3.338494116180056E-2</v>
      </c>
      <c r="H1508" s="2">
        <f t="shared" si="211"/>
        <v>0.65293156332330793</v>
      </c>
      <c r="I1508" s="2">
        <f t="shared" si="212"/>
        <v>39.501427512858058</v>
      </c>
    </row>
    <row r="1509" spans="1:9" ht="13.5" x14ac:dyDescent="0.25">
      <c r="A1509" s="3">
        <f>TITRES_STAT!B1512</f>
        <v>44512</v>
      </c>
      <c r="B1509" s="5">
        <f>TITRES_STAT!D1512</f>
        <v>2.7201</v>
      </c>
      <c r="C1509" s="2">
        <f t="shared" si="207"/>
        <v>9.2600000000000016E-2</v>
      </c>
      <c r="D1509" s="2">
        <f t="shared" si="208"/>
        <v>9.2600000000000016E-2</v>
      </c>
      <c r="E1509" s="2">
        <f t="shared" si="209"/>
        <v>0</v>
      </c>
      <c r="F1509" s="2">
        <f t="shared" si="213"/>
        <v>2.6855361693928874E-2</v>
      </c>
      <c r="G1509" s="2">
        <f t="shared" si="213"/>
        <v>3.1000302507386234E-2</v>
      </c>
      <c r="H1509" s="2">
        <f t="shared" si="211"/>
        <v>0.86629353657211017</v>
      </c>
      <c r="I1509" s="2">
        <f t="shared" si="212"/>
        <v>46.417860834650014</v>
      </c>
    </row>
    <row r="1510" spans="1:9" ht="13.5" x14ac:dyDescent="0.25">
      <c r="A1510" s="3">
        <f>TITRES_STAT!B1513</f>
        <v>44515</v>
      </c>
      <c r="B1510" s="5">
        <f>TITRES_STAT!D1513</f>
        <v>2.6612</v>
      </c>
      <c r="C1510" s="2">
        <f t="shared" si="207"/>
        <v>-5.8899999999999952E-2</v>
      </c>
      <c r="D1510" s="2">
        <f t="shared" si="208"/>
        <v>0</v>
      </c>
      <c r="E1510" s="2">
        <f t="shared" si="209"/>
        <v>5.8899999999999952E-2</v>
      </c>
      <c r="F1510" s="2">
        <f t="shared" si="213"/>
        <v>2.4937121572933953E-2</v>
      </c>
      <c r="G1510" s="2">
        <f t="shared" si="213"/>
        <v>3.299313804257293E-2</v>
      </c>
      <c r="H1510" s="2">
        <f t="shared" si="211"/>
        <v>0.75582751603549081</v>
      </c>
      <c r="I1510" s="2">
        <f t="shared" si="212"/>
        <v>43.046797543194053</v>
      </c>
    </row>
    <row r="1511" spans="1:9" ht="13.5" x14ac:dyDescent="0.25">
      <c r="A1511" s="3">
        <f>TITRES_STAT!B1514</f>
        <v>44516</v>
      </c>
      <c r="B1511" s="5">
        <f>TITRES_STAT!D1514</f>
        <v>2.6442999999999999</v>
      </c>
      <c r="C1511" s="2">
        <f t="shared" si="207"/>
        <v>-1.6900000000000137E-2</v>
      </c>
      <c r="D1511" s="2">
        <f t="shared" si="208"/>
        <v>0</v>
      </c>
      <c r="E1511" s="2">
        <f t="shared" si="209"/>
        <v>1.6900000000000137E-2</v>
      </c>
      <c r="F1511" s="2">
        <f t="shared" si="213"/>
        <v>2.3155898603438672E-2</v>
      </c>
      <c r="G1511" s="2">
        <f t="shared" si="213"/>
        <v>3.1843628182389158E-2</v>
      </c>
      <c r="H1511" s="2">
        <f t="shared" si="211"/>
        <v>0.72717526001779031</v>
      </c>
      <c r="I1511" s="2">
        <f t="shared" si="212"/>
        <v>42.101996065546949</v>
      </c>
    </row>
    <row r="1512" spans="1:9" ht="13.5" x14ac:dyDescent="0.25">
      <c r="A1512" s="3">
        <f>TITRES_STAT!B1515</f>
        <v>44517</v>
      </c>
      <c r="B1512" s="5">
        <f>TITRES_STAT!D1515</f>
        <v>2.6442999999999999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2.1501905846050193E-2</v>
      </c>
      <c r="G1512" s="2">
        <f t="shared" si="213"/>
        <v>2.9569083312218504E-2</v>
      </c>
      <c r="H1512" s="2">
        <f t="shared" si="211"/>
        <v>0.7271752600177902</v>
      </c>
      <c r="I1512" s="2">
        <f t="shared" si="212"/>
        <v>42.101996065546949</v>
      </c>
    </row>
    <row r="1513" spans="1:9" ht="13.5" x14ac:dyDescent="0.25">
      <c r="A1513" s="3">
        <f>TITRES_STAT!B1516</f>
        <v>44518</v>
      </c>
      <c r="B1513" s="5">
        <f>TITRES_STAT!D1516</f>
        <v>2.6442999999999999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1.9966055428475179E-2</v>
      </c>
      <c r="G1513" s="2">
        <f t="shared" si="213"/>
        <v>2.7457005932774326E-2</v>
      </c>
      <c r="H1513" s="2">
        <f t="shared" si="211"/>
        <v>0.7271752600177902</v>
      </c>
      <c r="I1513" s="2">
        <f t="shared" si="212"/>
        <v>42.101996065546949</v>
      </c>
    </row>
    <row r="1514" spans="1:9" ht="13.5" x14ac:dyDescent="0.25">
      <c r="A1514" s="3">
        <f>TITRES_STAT!B1517</f>
        <v>44519</v>
      </c>
      <c r="B1514" s="5">
        <f>TITRES_STAT!D1517</f>
        <v>2.6107</v>
      </c>
      <c r="C1514" s="2">
        <f t="shared" si="207"/>
        <v>-3.3599999999999852E-2</v>
      </c>
      <c r="D1514" s="2">
        <f t="shared" si="208"/>
        <v>0</v>
      </c>
      <c r="E1514" s="2">
        <f t="shared" si="209"/>
        <v>3.3599999999999852E-2</v>
      </c>
      <c r="F1514" s="2">
        <f t="shared" si="213"/>
        <v>1.8539908612155521E-2</v>
      </c>
      <c r="G1514" s="2">
        <f t="shared" si="213"/>
        <v>2.7895791223290438E-2</v>
      </c>
      <c r="H1514" s="2">
        <f t="shared" si="211"/>
        <v>0.66461311184019733</v>
      </c>
      <c r="I1514" s="2">
        <f t="shared" si="212"/>
        <v>39.925980824786393</v>
      </c>
    </row>
    <row r="1515" spans="1:9" ht="13.5" x14ac:dyDescent="0.25">
      <c r="A1515" s="3">
        <f>TITRES_STAT!B1518</f>
        <v>44522</v>
      </c>
      <c r="B1515" s="5">
        <f>TITRES_STAT!D1518</f>
        <v>2.6107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1.7215629425572983E-2</v>
      </c>
      <c r="G1515" s="2">
        <f t="shared" si="213"/>
        <v>2.590323470734112E-2</v>
      </c>
      <c r="H1515" s="2">
        <f t="shared" si="211"/>
        <v>0.66461311184019722</v>
      </c>
      <c r="I1515" s="2">
        <f t="shared" si="212"/>
        <v>39.925980824786393</v>
      </c>
    </row>
    <row r="1516" spans="1:9" ht="13.5" x14ac:dyDescent="0.25">
      <c r="A1516" s="3">
        <f>TITRES_STAT!B1519</f>
        <v>44523</v>
      </c>
      <c r="B1516" s="5">
        <f>TITRES_STAT!D1519</f>
        <v>2.6779999999999999</v>
      </c>
      <c r="C1516" s="2">
        <f t="shared" si="207"/>
        <v>6.7299999999999915E-2</v>
      </c>
      <c r="D1516" s="2">
        <f t="shared" si="208"/>
        <v>6.7299999999999915E-2</v>
      </c>
      <c r="E1516" s="2">
        <f t="shared" si="209"/>
        <v>0</v>
      </c>
      <c r="F1516" s="2">
        <f t="shared" si="213"/>
        <v>2.0793084466603478E-2</v>
      </c>
      <c r="G1516" s="2">
        <f t="shared" si="213"/>
        <v>2.4053003656816754E-2</v>
      </c>
      <c r="H1516" s="2">
        <f t="shared" si="211"/>
        <v>0.86446935124090429</v>
      </c>
      <c r="I1516" s="2">
        <f t="shared" si="212"/>
        <v>46.365436399668013</v>
      </c>
    </row>
    <row r="1517" spans="1:9" ht="13.5" x14ac:dyDescent="0.25">
      <c r="A1517" s="3">
        <f>TITRES_STAT!B1520</f>
        <v>44524</v>
      </c>
      <c r="B1517" s="5">
        <f>TITRES_STAT!D1520</f>
        <v>2.6107</v>
      </c>
      <c r="C1517" s="2">
        <f t="shared" si="207"/>
        <v>-6.7299999999999915E-2</v>
      </c>
      <c r="D1517" s="2">
        <f t="shared" si="208"/>
        <v>0</v>
      </c>
      <c r="E1517" s="2">
        <f t="shared" si="209"/>
        <v>6.7299999999999915E-2</v>
      </c>
      <c r="F1517" s="2">
        <f t="shared" ref="F1517:G1532" si="214">((F1516*13)+D1517)/14</f>
        <v>1.9307864147560371E-2</v>
      </c>
      <c r="G1517" s="2">
        <f t="shared" si="214"/>
        <v>2.7142074824186981E-2</v>
      </c>
      <c r="H1517" s="2">
        <f t="shared" si="211"/>
        <v>0.71136286642149593</v>
      </c>
      <c r="I1517" s="2">
        <f t="shared" si="212"/>
        <v>41.567038784064195</v>
      </c>
    </row>
    <row r="1518" spans="1:9" ht="13.5" x14ac:dyDescent="0.25">
      <c r="A1518" s="3">
        <f>TITRES_STAT!B1521</f>
        <v>44525</v>
      </c>
      <c r="B1518" s="5">
        <f>TITRES_STAT!D1521</f>
        <v>2.6358999999999999</v>
      </c>
      <c r="C1518" s="2">
        <f t="shared" si="207"/>
        <v>2.5199999999999889E-2</v>
      </c>
      <c r="D1518" s="2">
        <f t="shared" si="208"/>
        <v>2.5199999999999889E-2</v>
      </c>
      <c r="E1518" s="2">
        <f t="shared" si="209"/>
        <v>0</v>
      </c>
      <c r="F1518" s="2">
        <f t="shared" si="214"/>
        <v>1.9728730994163193E-2</v>
      </c>
      <c r="G1518" s="2">
        <f t="shared" si="214"/>
        <v>2.5203355193887913E-2</v>
      </c>
      <c r="H1518" s="2">
        <f t="shared" si="211"/>
        <v>0.78278192892935239</v>
      </c>
      <c r="I1518" s="2">
        <f t="shared" si="212"/>
        <v>43.907890035628263</v>
      </c>
    </row>
    <row r="1519" spans="1:9" ht="13.5" x14ac:dyDescent="0.25">
      <c r="A1519" s="3">
        <f>TITRES_STAT!B1522</f>
        <v>44526</v>
      </c>
      <c r="B1519" s="5">
        <f>TITRES_STAT!D1522</f>
        <v>2.6442999999999999</v>
      </c>
      <c r="C1519" s="2">
        <f t="shared" si="207"/>
        <v>8.3999999999999631E-3</v>
      </c>
      <c r="D1519" s="2">
        <f t="shared" si="208"/>
        <v>8.3999999999999631E-3</v>
      </c>
      <c r="E1519" s="2">
        <f t="shared" si="209"/>
        <v>0</v>
      </c>
      <c r="F1519" s="2">
        <f t="shared" si="214"/>
        <v>1.8919535923151536E-2</v>
      </c>
      <c r="G1519" s="2">
        <f t="shared" si="214"/>
        <v>2.3403115537181635E-2</v>
      </c>
      <c r="H1519" s="2">
        <f t="shared" si="211"/>
        <v>0.80841954111165992</v>
      </c>
      <c r="I1519" s="2">
        <f t="shared" si="212"/>
        <v>44.70309697133186</v>
      </c>
    </row>
    <row r="1520" spans="1:9" ht="13.5" x14ac:dyDescent="0.25">
      <c r="A1520" s="3">
        <f>TITRES_STAT!B1523</f>
        <v>44529</v>
      </c>
      <c r="B1520" s="5">
        <f>TITRES_STAT!D1523</f>
        <v>2.6358999999999999</v>
      </c>
      <c r="C1520" s="2">
        <f t="shared" si="207"/>
        <v>-8.3999999999999631E-3</v>
      </c>
      <c r="D1520" s="2">
        <f t="shared" si="208"/>
        <v>0</v>
      </c>
      <c r="E1520" s="2">
        <f t="shared" si="209"/>
        <v>8.3999999999999631E-3</v>
      </c>
      <c r="F1520" s="2">
        <f t="shared" si="214"/>
        <v>1.7568140500069284E-2</v>
      </c>
      <c r="G1520" s="2">
        <f t="shared" si="214"/>
        <v>2.2331464427382947E-2</v>
      </c>
      <c r="H1520" s="2">
        <f t="shared" si="211"/>
        <v>0.78669898954441819</v>
      </c>
      <c r="I1520" s="2">
        <f t="shared" si="212"/>
        <v>44.030863293039353</v>
      </c>
    </row>
    <row r="1521" spans="1:9" ht="13.5" x14ac:dyDescent="0.25">
      <c r="A1521" s="3">
        <f>TITRES_STAT!B1524</f>
        <v>44530</v>
      </c>
      <c r="B1521" s="5">
        <f>TITRES_STAT!D1524</f>
        <v>2.6021999999999998</v>
      </c>
      <c r="C1521" s="2">
        <f t="shared" si="207"/>
        <v>-3.3700000000000063E-2</v>
      </c>
      <c r="D1521" s="2">
        <f t="shared" si="208"/>
        <v>0</v>
      </c>
      <c r="E1521" s="2">
        <f t="shared" si="209"/>
        <v>3.3700000000000063E-2</v>
      </c>
      <c r="F1521" s="2">
        <f t="shared" si="214"/>
        <v>1.6313273321492908E-2</v>
      </c>
      <c r="G1521" s="2">
        <f t="shared" si="214"/>
        <v>2.3143502682569882E-2</v>
      </c>
      <c r="H1521" s="2">
        <f t="shared" si="211"/>
        <v>0.70487486467547367</v>
      </c>
      <c r="I1521" s="2">
        <f t="shared" si="212"/>
        <v>41.34466870738035</v>
      </c>
    </row>
    <row r="1522" spans="1:9" ht="13.5" x14ac:dyDescent="0.25">
      <c r="A1522" s="3">
        <f>TITRES_STAT!B1525</f>
        <v>44531</v>
      </c>
      <c r="B1522" s="5">
        <f>TITRES_STAT!D1525</f>
        <v>2.5684999999999998</v>
      </c>
      <c r="C1522" s="2">
        <f t="shared" si="207"/>
        <v>-3.3700000000000063E-2</v>
      </c>
      <c r="D1522" s="2">
        <f t="shared" si="208"/>
        <v>0</v>
      </c>
      <c r="E1522" s="2">
        <f t="shared" si="209"/>
        <v>3.3700000000000063E-2</v>
      </c>
      <c r="F1522" s="2">
        <f t="shared" si="214"/>
        <v>1.5148039512814845E-2</v>
      </c>
      <c r="G1522" s="2">
        <f t="shared" si="214"/>
        <v>2.3897538205243464E-2</v>
      </c>
      <c r="H1522" s="2">
        <f t="shared" si="211"/>
        <v>0.63387447622078275</v>
      </c>
      <c r="I1522" s="2">
        <f t="shared" si="212"/>
        <v>38.79578789228411</v>
      </c>
    </row>
    <row r="1523" spans="1:9" ht="13.5" x14ac:dyDescent="0.25">
      <c r="A1523" s="3">
        <f>TITRES_STAT!B1526</f>
        <v>44532</v>
      </c>
      <c r="B1523" s="5">
        <f>TITRES_STAT!D1526</f>
        <v>2.5684999999999998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1.4066036690470926E-2</v>
      </c>
      <c r="G1523" s="2">
        <f t="shared" si="214"/>
        <v>2.2190571190583215E-2</v>
      </c>
      <c r="H1523" s="2">
        <f t="shared" si="211"/>
        <v>0.63387447622078275</v>
      </c>
      <c r="I1523" s="2">
        <f t="shared" si="212"/>
        <v>38.79578789228411</v>
      </c>
    </row>
    <row r="1524" spans="1:9" ht="13.5" x14ac:dyDescent="0.25">
      <c r="A1524" s="3">
        <f>TITRES_STAT!B1527</f>
        <v>44533</v>
      </c>
      <c r="B1524" s="5">
        <f>TITRES_STAT!D1527</f>
        <v>2.5600999999999998</v>
      </c>
      <c r="C1524" s="2">
        <f t="shared" si="207"/>
        <v>-8.3999999999999631E-3</v>
      </c>
      <c r="D1524" s="2">
        <f t="shared" si="208"/>
        <v>0</v>
      </c>
      <c r="E1524" s="2">
        <f t="shared" si="209"/>
        <v>8.3999999999999631E-3</v>
      </c>
      <c r="F1524" s="2">
        <f t="shared" si="214"/>
        <v>1.3061319784008717E-2</v>
      </c>
      <c r="G1524" s="2">
        <f t="shared" si="214"/>
        <v>2.120553039125584E-2</v>
      </c>
      <c r="H1524" s="2">
        <f t="shared" si="211"/>
        <v>0.61593931125601975</v>
      </c>
      <c r="I1524" s="2">
        <f t="shared" si="212"/>
        <v>38.116487851098135</v>
      </c>
    </row>
    <row r="1525" spans="1:9" ht="13.5" x14ac:dyDescent="0.25">
      <c r="A1525" s="3">
        <f>TITRES_STAT!B1528</f>
        <v>44536</v>
      </c>
      <c r="B1525" s="5">
        <f>TITRES_STAT!D1528</f>
        <v>2.5516999999999999</v>
      </c>
      <c r="C1525" s="2">
        <f t="shared" si="207"/>
        <v>-8.3999999999999631E-3</v>
      </c>
      <c r="D1525" s="2">
        <f t="shared" si="208"/>
        <v>0</v>
      </c>
      <c r="E1525" s="2">
        <f t="shared" si="209"/>
        <v>8.3999999999999631E-3</v>
      </c>
      <c r="F1525" s="2">
        <f t="shared" si="214"/>
        <v>1.2128368370865238E-2</v>
      </c>
      <c r="G1525" s="2">
        <f t="shared" si="214"/>
        <v>2.0290849649023279E-2</v>
      </c>
      <c r="H1525" s="2">
        <f t="shared" si="211"/>
        <v>0.59772599869661203</v>
      </c>
      <c r="I1525" s="2">
        <f t="shared" si="212"/>
        <v>37.411045397284838</v>
      </c>
    </row>
    <row r="1526" spans="1:9" ht="13.5" x14ac:dyDescent="0.25">
      <c r="A1526" s="3">
        <f>TITRES_STAT!B1529</f>
        <v>44537</v>
      </c>
      <c r="B1526" s="5">
        <f>TITRES_STAT!D1529</f>
        <v>2.5179999999999998</v>
      </c>
      <c r="C1526" s="2">
        <f t="shared" si="207"/>
        <v>-3.3700000000000063E-2</v>
      </c>
      <c r="D1526" s="2">
        <f t="shared" si="208"/>
        <v>0</v>
      </c>
      <c r="E1526" s="2">
        <f t="shared" si="209"/>
        <v>3.3700000000000063E-2</v>
      </c>
      <c r="F1526" s="2">
        <f t="shared" si="214"/>
        <v>1.1262056344374865E-2</v>
      </c>
      <c r="G1526" s="2">
        <f t="shared" si="214"/>
        <v>2.1248646102664477E-2</v>
      </c>
      <c r="H1526" s="2">
        <f t="shared" si="211"/>
        <v>0.53001289070190016</v>
      </c>
      <c r="I1526" s="2">
        <f t="shared" si="212"/>
        <v>34.641073544076775</v>
      </c>
    </row>
    <row r="1527" spans="1:9" ht="13.5" x14ac:dyDescent="0.25">
      <c r="A1527" s="3">
        <f>TITRES_STAT!B1530</f>
        <v>44538</v>
      </c>
      <c r="B1527" s="5">
        <f>TITRES_STAT!D1530</f>
        <v>2.5264000000000002</v>
      </c>
      <c r="C1527" s="2">
        <f t="shared" si="207"/>
        <v>8.4000000000004071E-3</v>
      </c>
      <c r="D1527" s="2">
        <f t="shared" si="208"/>
        <v>8.4000000000004071E-3</v>
      </c>
      <c r="E1527" s="2">
        <f t="shared" si="209"/>
        <v>0</v>
      </c>
      <c r="F1527" s="2">
        <f t="shared" si="214"/>
        <v>1.1057623748348119E-2</v>
      </c>
      <c r="G1527" s="2">
        <f t="shared" si="214"/>
        <v>1.9730885666759873E-2</v>
      </c>
      <c r="H1527" s="2">
        <f t="shared" si="211"/>
        <v>0.5604220679752161</v>
      </c>
      <c r="I1527" s="2">
        <f t="shared" si="212"/>
        <v>35.914774564961945</v>
      </c>
    </row>
    <row r="1528" spans="1:9" ht="13.5" x14ac:dyDescent="0.25">
      <c r="A1528" s="3">
        <f>TITRES_STAT!B1531</f>
        <v>44539</v>
      </c>
      <c r="B1528" s="5">
        <f>TITRES_STAT!D1531</f>
        <v>2.5179999999999998</v>
      </c>
      <c r="C1528" s="2">
        <f t="shared" si="207"/>
        <v>-8.4000000000004071E-3</v>
      </c>
      <c r="D1528" s="2">
        <f t="shared" si="208"/>
        <v>0</v>
      </c>
      <c r="E1528" s="2">
        <f t="shared" si="209"/>
        <v>8.4000000000004071E-3</v>
      </c>
      <c r="F1528" s="2">
        <f t="shared" si="214"/>
        <v>1.0267793480608967E-2</v>
      </c>
      <c r="G1528" s="2">
        <f t="shared" si="214"/>
        <v>1.8921536690562766E-2</v>
      </c>
      <c r="H1528" s="2">
        <f t="shared" si="211"/>
        <v>0.54265114131718972</v>
      </c>
      <c r="I1528" s="2">
        <f t="shared" si="212"/>
        <v>35.176529986802336</v>
      </c>
    </row>
    <row r="1529" spans="1:9" ht="13.5" x14ac:dyDescent="0.25">
      <c r="A1529" s="3">
        <f>TITRES_STAT!B1532</f>
        <v>44540</v>
      </c>
      <c r="B1529" s="5">
        <f>TITRES_STAT!D1532</f>
        <v>2.5011999999999999</v>
      </c>
      <c r="C1529" s="2">
        <f t="shared" si="207"/>
        <v>-1.6799999999999926E-2</v>
      </c>
      <c r="D1529" s="2">
        <f t="shared" si="208"/>
        <v>0</v>
      </c>
      <c r="E1529" s="2">
        <f t="shared" si="209"/>
        <v>1.6799999999999926E-2</v>
      </c>
      <c r="F1529" s="2">
        <f t="shared" si="214"/>
        <v>9.5343796605654695E-3</v>
      </c>
      <c r="G1529" s="2">
        <f t="shared" si="214"/>
        <v>1.8769998355522566E-2</v>
      </c>
      <c r="H1529" s="2">
        <f t="shared" si="211"/>
        <v>0.50795847074542955</v>
      </c>
      <c r="I1529" s="2">
        <f t="shared" si="212"/>
        <v>33.685176389130291</v>
      </c>
    </row>
    <row r="1530" spans="1:9" ht="13.5" x14ac:dyDescent="0.25">
      <c r="A1530" s="3">
        <f>TITRES_STAT!B1533</f>
        <v>44543</v>
      </c>
      <c r="B1530" s="5">
        <f>TITRES_STAT!D1533</f>
        <v>2.4843000000000002</v>
      </c>
      <c r="C1530" s="2">
        <f t="shared" si="207"/>
        <v>-1.6899999999999693E-2</v>
      </c>
      <c r="D1530" s="2">
        <f t="shared" si="208"/>
        <v>0</v>
      </c>
      <c r="E1530" s="2">
        <f t="shared" si="209"/>
        <v>1.6899999999999693E-2</v>
      </c>
      <c r="F1530" s="2">
        <f t="shared" si="214"/>
        <v>8.8533525419536505E-3</v>
      </c>
      <c r="G1530" s="2">
        <f t="shared" si="214"/>
        <v>1.8636427044413789E-2</v>
      </c>
      <c r="H1530" s="2">
        <f t="shared" si="211"/>
        <v>0.47505632495191269</v>
      </c>
      <c r="I1530" s="2">
        <f t="shared" si="212"/>
        <v>32.205978640673237</v>
      </c>
    </row>
    <row r="1531" spans="1:9" ht="13.5" x14ac:dyDescent="0.25">
      <c r="A1531" s="3">
        <f>TITRES_STAT!B1534</f>
        <v>44544</v>
      </c>
      <c r="B1531" s="5">
        <f>TITRES_STAT!D1534</f>
        <v>2.4506000000000001</v>
      </c>
      <c r="C1531" s="2">
        <f t="shared" si="207"/>
        <v>-3.3700000000000063E-2</v>
      </c>
      <c r="D1531" s="2">
        <f t="shared" si="208"/>
        <v>0</v>
      </c>
      <c r="E1531" s="2">
        <f t="shared" si="209"/>
        <v>3.3700000000000063E-2</v>
      </c>
      <c r="F1531" s="2">
        <f t="shared" si="214"/>
        <v>8.2209702175283905E-3</v>
      </c>
      <c r="G1531" s="2">
        <f t="shared" si="214"/>
        <v>1.9712396541241382E-2</v>
      </c>
      <c r="H1531" s="2">
        <f t="shared" si="211"/>
        <v>0.41704570016785375</v>
      </c>
      <c r="I1531" s="2">
        <f t="shared" si="212"/>
        <v>29.4306457525296</v>
      </c>
    </row>
    <row r="1532" spans="1:9" ht="13.5" x14ac:dyDescent="0.25">
      <c r="A1532" s="3">
        <f>TITRES_STAT!B1535</f>
        <v>44545</v>
      </c>
      <c r="B1532" s="5">
        <f>TITRES_STAT!D1535</f>
        <v>2.4338000000000002</v>
      </c>
      <c r="C1532" s="2">
        <f t="shared" si="207"/>
        <v>-1.6799999999999926E-2</v>
      </c>
      <c r="D1532" s="2">
        <f t="shared" si="208"/>
        <v>0</v>
      </c>
      <c r="E1532" s="2">
        <f t="shared" si="209"/>
        <v>1.6799999999999926E-2</v>
      </c>
      <c r="F1532" s="2">
        <f t="shared" si="214"/>
        <v>7.6337580591335054E-3</v>
      </c>
      <c r="G1532" s="2">
        <f t="shared" si="214"/>
        <v>1.9504368216866991E-2</v>
      </c>
      <c r="H1532" s="2">
        <f t="shared" si="211"/>
        <v>0.39138709720071746</v>
      </c>
      <c r="I1532" s="2">
        <f t="shared" si="212"/>
        <v>28.129274591386917</v>
      </c>
    </row>
    <row r="1533" spans="1:9" ht="13.5" x14ac:dyDescent="0.25">
      <c r="A1533" s="3">
        <f>TITRES_STAT!B1536</f>
        <v>44546</v>
      </c>
      <c r="B1533" s="5">
        <f>TITRES_STAT!D1536</f>
        <v>2.4085000000000001</v>
      </c>
      <c r="C1533" s="2">
        <f t="shared" si="207"/>
        <v>-2.53000000000001E-2</v>
      </c>
      <c r="D1533" s="2">
        <f t="shared" si="208"/>
        <v>0</v>
      </c>
      <c r="E1533" s="2">
        <f t="shared" si="209"/>
        <v>2.53000000000001E-2</v>
      </c>
      <c r="F1533" s="2">
        <f t="shared" ref="F1533:G1548" si="215">((F1532*13)+D1533)/14</f>
        <v>7.0884896263382555E-3</v>
      </c>
      <c r="G1533" s="2">
        <f t="shared" si="215"/>
        <v>1.9918341915662212E-2</v>
      </c>
      <c r="H1533" s="2">
        <f t="shared" si="211"/>
        <v>0.35587749504211624</v>
      </c>
      <c r="I1533" s="2">
        <f t="shared" si="212"/>
        <v>26.247024258711662</v>
      </c>
    </row>
    <row r="1534" spans="1:9" ht="13.5" x14ac:dyDescent="0.25">
      <c r="A1534" s="3">
        <f>TITRES_STAT!B1537</f>
        <v>44550</v>
      </c>
      <c r="B1534" s="5">
        <f>TITRES_STAT!D1537</f>
        <v>2.4001000000000001</v>
      </c>
      <c r="C1534" s="2">
        <f t="shared" si="207"/>
        <v>-8.3999999999999631E-3</v>
      </c>
      <c r="D1534" s="2">
        <f t="shared" si="208"/>
        <v>0</v>
      </c>
      <c r="E1534" s="2">
        <f t="shared" si="209"/>
        <v>8.3999999999999631E-3</v>
      </c>
      <c r="F1534" s="2">
        <f t="shared" si="215"/>
        <v>6.5821689387426663E-3</v>
      </c>
      <c r="G1534" s="2">
        <f t="shared" si="215"/>
        <v>1.909560320740062E-2</v>
      </c>
      <c r="H1534" s="2">
        <f t="shared" si="211"/>
        <v>0.34469552321822994</v>
      </c>
      <c r="I1534" s="2">
        <f t="shared" si="212"/>
        <v>25.633722821749103</v>
      </c>
    </row>
    <row r="1535" spans="1:9" ht="13.5" x14ac:dyDescent="0.25">
      <c r="A1535" s="3">
        <f>TITRES_STAT!B1538</f>
        <v>44551</v>
      </c>
      <c r="B1535" s="5">
        <f>TITRES_STAT!D1538</f>
        <v>2.3327</v>
      </c>
      <c r="C1535" s="2">
        <f t="shared" si="207"/>
        <v>-6.7400000000000126E-2</v>
      </c>
      <c r="D1535" s="2">
        <f t="shared" si="208"/>
        <v>0</v>
      </c>
      <c r="E1535" s="2">
        <f t="shared" si="209"/>
        <v>6.7400000000000126E-2</v>
      </c>
      <c r="F1535" s="2">
        <f t="shared" si="215"/>
        <v>6.1120140145467612E-3</v>
      </c>
      <c r="G1535" s="2">
        <f t="shared" si="215"/>
        <v>2.2545917264014868E-2</v>
      </c>
      <c r="H1535" s="2">
        <f t="shared" si="211"/>
        <v>0.27109183197004083</v>
      </c>
      <c r="I1535" s="2">
        <f t="shared" si="212"/>
        <v>21.327478090224275</v>
      </c>
    </row>
    <row r="1536" spans="1:9" ht="13.5" x14ac:dyDescent="0.25">
      <c r="A1536" s="3">
        <f>TITRES_STAT!B1539</f>
        <v>44552</v>
      </c>
      <c r="B1536" s="5">
        <f>TITRES_STAT!D1539</f>
        <v>2.3412000000000002</v>
      </c>
      <c r="C1536" s="2">
        <f t="shared" si="207"/>
        <v>8.5000000000001741E-3</v>
      </c>
      <c r="D1536" s="2">
        <f t="shared" si="208"/>
        <v>8.5000000000001741E-3</v>
      </c>
      <c r="E1536" s="2">
        <f t="shared" si="209"/>
        <v>0</v>
      </c>
      <c r="F1536" s="2">
        <f t="shared" si="215"/>
        <v>6.2825844420791475E-3</v>
      </c>
      <c r="G1536" s="2">
        <f t="shared" si="215"/>
        <v>2.0935494602299518E-2</v>
      </c>
      <c r="H1536" s="2">
        <f t="shared" si="211"/>
        <v>0.30009247746117634</v>
      </c>
      <c r="I1536" s="2">
        <f t="shared" si="212"/>
        <v>23.08239472681187</v>
      </c>
    </row>
    <row r="1537" spans="1:9" ht="13.5" x14ac:dyDescent="0.25">
      <c r="A1537" s="3">
        <f>TITRES_STAT!B1540</f>
        <v>44553</v>
      </c>
      <c r="B1537" s="5">
        <f>TITRES_STAT!D1540</f>
        <v>2.3748</v>
      </c>
      <c r="C1537" s="2">
        <f t="shared" si="207"/>
        <v>3.3599999999999852E-2</v>
      </c>
      <c r="D1537" s="2">
        <f t="shared" si="208"/>
        <v>3.3599999999999852E-2</v>
      </c>
      <c r="E1537" s="2">
        <f t="shared" si="209"/>
        <v>0</v>
      </c>
      <c r="F1537" s="2">
        <f t="shared" si="215"/>
        <v>8.2338284105020546E-3</v>
      </c>
      <c r="G1537" s="2">
        <f t="shared" si="215"/>
        <v>1.9440102130706693E-2</v>
      </c>
      <c r="H1537" s="2">
        <f t="shared" si="211"/>
        <v>0.42354861899085794</v>
      </c>
      <c r="I1537" s="2">
        <f t="shared" si="212"/>
        <v>29.753013935773268</v>
      </c>
    </row>
    <row r="1538" spans="1:9" ht="13.5" x14ac:dyDescent="0.25">
      <c r="A1538" s="3">
        <f>TITRES_STAT!B1541</f>
        <v>44554</v>
      </c>
      <c r="B1538" s="5">
        <f>TITRES_STAT!D1541</f>
        <v>2.4085000000000001</v>
      </c>
      <c r="C1538" s="2">
        <f t="shared" si="207"/>
        <v>3.3700000000000063E-2</v>
      </c>
      <c r="D1538" s="2">
        <f t="shared" si="208"/>
        <v>3.3700000000000063E-2</v>
      </c>
      <c r="E1538" s="2">
        <f t="shared" si="209"/>
        <v>0</v>
      </c>
      <c r="F1538" s="2">
        <f t="shared" si="215"/>
        <v>1.0052840666894769E-2</v>
      </c>
      <c r="G1538" s="2">
        <f t="shared" si="215"/>
        <v>1.8051523407084786E-2</v>
      </c>
      <c r="H1538" s="2">
        <f t="shared" si="211"/>
        <v>0.55689707955336731</v>
      </c>
      <c r="I1538" s="2">
        <f t="shared" si="212"/>
        <v>35.769678475672023</v>
      </c>
    </row>
    <row r="1539" spans="1:9" ht="13.5" x14ac:dyDescent="0.25">
      <c r="A1539" s="3">
        <f>TITRES_STAT!B1542</f>
        <v>44557</v>
      </c>
      <c r="B1539" s="5">
        <f>TITRES_STAT!D1542</f>
        <v>2.3580000000000001</v>
      </c>
      <c r="C1539" s="2">
        <f t="shared" ref="C1539:C1602" si="216">B1539-B1538</f>
        <v>-5.0499999999999989E-2</v>
      </c>
      <c r="D1539" s="2">
        <f t="shared" ref="D1539:D1602" si="217">IF(C1539&gt;0,C1539,0)</f>
        <v>0</v>
      </c>
      <c r="E1539" s="2">
        <f t="shared" ref="E1539:E1602" si="218">IF(C1539&lt;0,-C1539,0)</f>
        <v>5.0499999999999989E-2</v>
      </c>
      <c r="F1539" s="2">
        <f t="shared" si="215"/>
        <v>9.3347806192594276E-3</v>
      </c>
      <c r="G1539" s="2">
        <f t="shared" si="215"/>
        <v>2.0369271735150157E-2</v>
      </c>
      <c r="H1539" s="2">
        <f t="shared" si="211"/>
        <v>0.45827758304931926</v>
      </c>
      <c r="I1539" s="2">
        <f t="shared" si="212"/>
        <v>31.425949927245114</v>
      </c>
    </row>
    <row r="1540" spans="1:9" ht="13.5" x14ac:dyDescent="0.25">
      <c r="A1540" s="3">
        <f>TITRES_STAT!B1543</f>
        <v>44558</v>
      </c>
      <c r="B1540" s="5">
        <f>TITRES_STAT!D1543</f>
        <v>2.3580000000000001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8.6680105750266117E-3</v>
      </c>
      <c r="G1540" s="2">
        <f t="shared" si="215"/>
        <v>1.8914323754068003E-2</v>
      </c>
      <c r="H1540" s="2">
        <f t="shared" si="211"/>
        <v>0.45827758304931931</v>
      </c>
      <c r="I1540" s="2">
        <f t="shared" si="212"/>
        <v>31.425949927245114</v>
      </c>
    </row>
    <row r="1541" spans="1:9" ht="13.5" x14ac:dyDescent="0.25">
      <c r="A1541" s="3">
        <f>TITRES_STAT!B1544</f>
        <v>44559</v>
      </c>
      <c r="B1541" s="5">
        <f>TITRES_STAT!D1544</f>
        <v>2.3580000000000001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8.048866962524711E-3</v>
      </c>
      <c r="G1541" s="2">
        <f t="shared" si="215"/>
        <v>1.756330062877743E-2</v>
      </c>
      <c r="H1541" s="2">
        <f t="shared" si="211"/>
        <v>0.45827758304931931</v>
      </c>
      <c r="I1541" s="2">
        <f t="shared" si="212"/>
        <v>31.425949927245114</v>
      </c>
    </row>
    <row r="1542" spans="1:9" ht="13.5" x14ac:dyDescent="0.25">
      <c r="A1542" s="3">
        <f>TITRES_STAT!B1545</f>
        <v>44560</v>
      </c>
      <c r="B1542" s="5">
        <f>TITRES_STAT!D1545</f>
        <v>2.3159000000000001</v>
      </c>
      <c r="C1542" s="2">
        <f t="shared" si="216"/>
        <v>-4.2100000000000026E-2</v>
      </c>
      <c r="D1542" s="2">
        <f t="shared" si="217"/>
        <v>0</v>
      </c>
      <c r="E1542" s="2">
        <f t="shared" si="218"/>
        <v>4.2100000000000026E-2</v>
      </c>
      <c r="F1542" s="2">
        <f t="shared" si="215"/>
        <v>7.4739478937729462E-3</v>
      </c>
      <c r="G1542" s="2">
        <f t="shared" si="215"/>
        <v>1.9315922012436187E-2</v>
      </c>
      <c r="H1542" s="2">
        <f t="shared" si="211"/>
        <v>0.38693197709956523</v>
      </c>
      <c r="I1542" s="2">
        <f t="shared" si="212"/>
        <v>27.898410555702981</v>
      </c>
    </row>
    <row r="1543" spans="1:9" ht="13.5" x14ac:dyDescent="0.25">
      <c r="A1543" s="3">
        <f>TITRES_STAT!B1546</f>
        <v>44561</v>
      </c>
      <c r="B1543" s="5">
        <f>TITRES_STAT!D1546</f>
        <v>2.3748</v>
      </c>
      <c r="C1543" s="2">
        <f t="shared" si="216"/>
        <v>5.8899999999999952E-2</v>
      </c>
      <c r="D1543" s="2">
        <f t="shared" si="217"/>
        <v>5.8899999999999952E-2</v>
      </c>
      <c r="E1543" s="2">
        <f t="shared" si="218"/>
        <v>0</v>
      </c>
      <c r="F1543" s="2">
        <f t="shared" si="215"/>
        <v>1.1147237329932018E-2</v>
      </c>
      <c r="G1543" s="2">
        <f t="shared" si="215"/>
        <v>1.7936213297262173E-2</v>
      </c>
      <c r="H1543" s="2">
        <f t="shared" si="211"/>
        <v>0.6214933523138666</v>
      </c>
      <c r="I1543" s="2">
        <f t="shared" si="212"/>
        <v>38.328455150740972</v>
      </c>
    </row>
    <row r="1544" spans="1:9" ht="13.5" x14ac:dyDescent="0.25">
      <c r="A1544" s="3">
        <f>TITRES_STAT!B1547</f>
        <v>44564</v>
      </c>
      <c r="B1544" s="5">
        <f>TITRES_STAT!D1547</f>
        <v>2.3496000000000001</v>
      </c>
      <c r="C1544" s="2">
        <f t="shared" si="216"/>
        <v>-2.5199999999999889E-2</v>
      </c>
      <c r="D1544" s="2">
        <f t="shared" si="217"/>
        <v>0</v>
      </c>
      <c r="E1544" s="2">
        <f t="shared" si="218"/>
        <v>2.5199999999999889E-2</v>
      </c>
      <c r="F1544" s="2">
        <f t="shared" si="215"/>
        <v>1.035100609207973E-2</v>
      </c>
      <c r="G1544" s="2">
        <f t="shared" si="215"/>
        <v>1.8455055204600581E-2</v>
      </c>
      <c r="H1544" s="2">
        <f t="shared" si="211"/>
        <v>0.56087646324132223</v>
      </c>
      <c r="I1544" s="2">
        <f t="shared" si="212"/>
        <v>35.933430764700233</v>
      </c>
    </row>
    <row r="1545" spans="1:9" ht="13.5" x14ac:dyDescent="0.25">
      <c r="A1545" s="3">
        <f>TITRES_STAT!B1548</f>
        <v>44565</v>
      </c>
      <c r="B1545" s="5">
        <f>TITRES_STAT!D1548</f>
        <v>2.3243</v>
      </c>
      <c r="C1545" s="2">
        <f t="shared" si="216"/>
        <v>-2.53000000000001E-2</v>
      </c>
      <c r="D1545" s="2">
        <f t="shared" si="217"/>
        <v>0</v>
      </c>
      <c r="E1545" s="2">
        <f t="shared" si="218"/>
        <v>2.53000000000001E-2</v>
      </c>
      <c r="F1545" s="2">
        <f t="shared" si="215"/>
        <v>9.6116485140740355E-3</v>
      </c>
      <c r="G1545" s="2">
        <f t="shared" si="215"/>
        <v>1.8943979832843405E-2</v>
      </c>
      <c r="H1545" s="2">
        <f t="shared" si="211"/>
        <v>0.50737218888980262</v>
      </c>
      <c r="I1545" s="2">
        <f t="shared" si="212"/>
        <v>33.65938370293857</v>
      </c>
    </row>
    <row r="1546" spans="1:9" ht="13.5" x14ac:dyDescent="0.25">
      <c r="A1546" s="3">
        <f>TITRES_STAT!B1549</f>
        <v>44566</v>
      </c>
      <c r="B1546" s="5">
        <f>TITRES_STAT!D1549</f>
        <v>2.3327</v>
      </c>
      <c r="C1546" s="2">
        <f t="shared" si="216"/>
        <v>8.3999999999999631E-3</v>
      </c>
      <c r="D1546" s="2">
        <f t="shared" si="217"/>
        <v>8.3999999999999631E-3</v>
      </c>
      <c r="E1546" s="2">
        <f t="shared" si="218"/>
        <v>0</v>
      </c>
      <c r="F1546" s="2">
        <f t="shared" si="215"/>
        <v>9.525102191640173E-3</v>
      </c>
      <c r="G1546" s="2">
        <f t="shared" si="215"/>
        <v>1.7590838416211733E-2</v>
      </c>
      <c r="H1546" s="2">
        <f t="shared" si="211"/>
        <v>0.54148085305938742</v>
      </c>
      <c r="I1546" s="2">
        <f t="shared" si="212"/>
        <v>35.12731617682482</v>
      </c>
    </row>
    <row r="1547" spans="1:9" ht="13.5" x14ac:dyDescent="0.25">
      <c r="A1547" s="3">
        <f>TITRES_STAT!B1550</f>
        <v>44567</v>
      </c>
      <c r="B1547" s="5">
        <f>TITRES_STAT!D1550</f>
        <v>2.3496000000000001</v>
      </c>
      <c r="C1547" s="2">
        <f t="shared" si="216"/>
        <v>1.6900000000000137E-2</v>
      </c>
      <c r="D1547" s="2">
        <f t="shared" si="217"/>
        <v>1.6900000000000137E-2</v>
      </c>
      <c r="E1547" s="2">
        <f t="shared" si="218"/>
        <v>0</v>
      </c>
      <c r="F1547" s="2">
        <f t="shared" si="215"/>
        <v>1.0051880606523027E-2</v>
      </c>
      <c r="G1547" s="2">
        <f t="shared" si="215"/>
        <v>1.6334349957910894E-2</v>
      </c>
      <c r="H1547" s="2">
        <f t="shared" si="211"/>
        <v>0.61538295876015547</v>
      </c>
      <c r="I1547" s="2">
        <f t="shared" si="212"/>
        <v>38.095174610017956</v>
      </c>
    </row>
    <row r="1548" spans="1:9" ht="13.5" x14ac:dyDescent="0.25">
      <c r="A1548" s="3">
        <f>TITRES_STAT!B1551</f>
        <v>44568</v>
      </c>
      <c r="B1548" s="5">
        <f>TITRES_STAT!D1551</f>
        <v>2.3496000000000001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9.3338891346285251E-3</v>
      </c>
      <c r="G1548" s="2">
        <f t="shared" si="215"/>
        <v>1.5167610675202973E-2</v>
      </c>
      <c r="H1548" s="2">
        <f t="shared" si="211"/>
        <v>0.61538295876015547</v>
      </c>
      <c r="I1548" s="2">
        <f t="shared" si="212"/>
        <v>38.095174610017956</v>
      </c>
    </row>
    <row r="1549" spans="1:9" ht="13.5" x14ac:dyDescent="0.25">
      <c r="A1549" s="3">
        <f>TITRES_STAT!B1552</f>
        <v>44571</v>
      </c>
      <c r="B1549" s="5">
        <f>TITRES_STAT!D1552</f>
        <v>2.3327</v>
      </c>
      <c r="C1549" s="2">
        <f t="shared" si="216"/>
        <v>-1.6900000000000137E-2</v>
      </c>
      <c r="D1549" s="2">
        <f t="shared" si="217"/>
        <v>0</v>
      </c>
      <c r="E1549" s="2">
        <f t="shared" si="218"/>
        <v>1.6900000000000137E-2</v>
      </c>
      <c r="F1549" s="2">
        <f t="shared" ref="F1549:G1564" si="219">((F1548*13)+D1549)/14</f>
        <v>8.6671827678693452E-3</v>
      </c>
      <c r="G1549" s="2">
        <f t="shared" si="219"/>
        <v>1.5291352769831342E-2</v>
      </c>
      <c r="H1549" s="2">
        <f t="shared" si="211"/>
        <v>0.56680287861575118</v>
      </c>
      <c r="I1549" s="2">
        <f t="shared" si="212"/>
        <v>36.175761887577956</v>
      </c>
    </row>
    <row r="1550" spans="1:9" ht="13.5" x14ac:dyDescent="0.25">
      <c r="A1550" s="3">
        <f>TITRES_STAT!B1553</f>
        <v>44572</v>
      </c>
      <c r="B1550" s="5">
        <f>TITRES_STAT!D1553</f>
        <v>2.2906</v>
      </c>
      <c r="C1550" s="2">
        <f t="shared" si="216"/>
        <v>-4.2100000000000026E-2</v>
      </c>
      <c r="D1550" s="2">
        <f t="shared" si="217"/>
        <v>0</v>
      </c>
      <c r="E1550" s="2">
        <f t="shared" si="218"/>
        <v>4.2100000000000026E-2</v>
      </c>
      <c r="F1550" s="2">
        <f t="shared" si="219"/>
        <v>8.0480982844501059E-3</v>
      </c>
      <c r="G1550" s="2">
        <f t="shared" si="219"/>
        <v>1.7206256143414818E-2</v>
      </c>
      <c r="H1550" s="2">
        <f t="shared" si="211"/>
        <v>0.46774255929755387</v>
      </c>
      <c r="I1550" s="2">
        <f t="shared" si="212"/>
        <v>31.868160825247898</v>
      </c>
    </row>
    <row r="1551" spans="1:9" ht="13.5" x14ac:dyDescent="0.25">
      <c r="A1551" s="3">
        <f>TITRES_STAT!B1554</f>
        <v>44573</v>
      </c>
      <c r="B1551" s="5">
        <f>TITRES_STAT!D1554</f>
        <v>2.2738</v>
      </c>
      <c r="C1551" s="2">
        <f t="shared" si="216"/>
        <v>-1.6799999999999926E-2</v>
      </c>
      <c r="D1551" s="2">
        <f t="shared" si="217"/>
        <v>0</v>
      </c>
      <c r="E1551" s="2">
        <f t="shared" si="218"/>
        <v>1.6799999999999926E-2</v>
      </c>
      <c r="F1551" s="2">
        <f t="shared" si="219"/>
        <v>7.4732341212750981E-3</v>
      </c>
      <c r="G1551" s="2">
        <f t="shared" si="219"/>
        <v>1.717723784745661E-2</v>
      </c>
      <c r="H1551" s="2">
        <f t="shared" si="211"/>
        <v>0.43506611410062307</v>
      </c>
      <c r="I1551" s="2">
        <f t="shared" si="212"/>
        <v>30.316799332502214</v>
      </c>
    </row>
    <row r="1552" spans="1:9" ht="13.5" x14ac:dyDescent="0.25">
      <c r="A1552" s="3">
        <f>TITRES_STAT!B1555</f>
        <v>44574</v>
      </c>
      <c r="B1552" s="5">
        <f>TITRES_STAT!D1555</f>
        <v>2.2738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6.9394316840411625E-3</v>
      </c>
      <c r="G1552" s="2">
        <f t="shared" si="219"/>
        <v>1.5950292286923996E-2</v>
      </c>
      <c r="H1552" s="2">
        <f t="shared" si="211"/>
        <v>0.43506611410062301</v>
      </c>
      <c r="I1552" s="2">
        <f t="shared" si="212"/>
        <v>30.316799332502214</v>
      </c>
    </row>
    <row r="1553" spans="1:9" ht="13.5" x14ac:dyDescent="0.25">
      <c r="A1553" s="3">
        <f>TITRES_STAT!B1556</f>
        <v>44575</v>
      </c>
      <c r="B1553" s="5">
        <f>TITRES_STAT!D1556</f>
        <v>2.2906</v>
      </c>
      <c r="C1553" s="2">
        <f t="shared" si="216"/>
        <v>1.6799999999999926E-2</v>
      </c>
      <c r="D1553" s="2">
        <f t="shared" si="217"/>
        <v>1.6799999999999926E-2</v>
      </c>
      <c r="E1553" s="2">
        <f t="shared" si="218"/>
        <v>0</v>
      </c>
      <c r="F1553" s="2">
        <f t="shared" si="219"/>
        <v>7.6437579923239315E-3</v>
      </c>
      <c r="G1553" s="2">
        <f t="shared" si="219"/>
        <v>1.4810985695000852E-2</v>
      </c>
      <c r="H1553" s="2">
        <f t="shared" ref="H1553:H1616" si="220">F1553/G1553</f>
        <v>0.5160870552257657</v>
      </c>
      <c r="I1553" s="2">
        <f t="shared" ref="I1553:I1616" si="221">IF(G1553=0,100,100-(100/(1+H1553)))</f>
        <v>34.040726978498824</v>
      </c>
    </row>
    <row r="1554" spans="1:9" ht="13.5" x14ac:dyDescent="0.25">
      <c r="A1554" s="3">
        <f>TITRES_STAT!B1557</f>
        <v>44578</v>
      </c>
      <c r="B1554" s="5">
        <f>TITRES_STAT!D1557</f>
        <v>2.2738</v>
      </c>
      <c r="C1554" s="2">
        <f t="shared" si="216"/>
        <v>-1.6799999999999926E-2</v>
      </c>
      <c r="D1554" s="2">
        <f t="shared" si="217"/>
        <v>0</v>
      </c>
      <c r="E1554" s="2">
        <f t="shared" si="218"/>
        <v>1.6799999999999926E-2</v>
      </c>
      <c r="F1554" s="2">
        <f t="shared" si="219"/>
        <v>7.0977752785865078E-3</v>
      </c>
      <c r="G1554" s="2">
        <f t="shared" si="219"/>
        <v>1.4953058145357929E-2</v>
      </c>
      <c r="H1554" s="2">
        <f t="shared" si="220"/>
        <v>0.47467047941560786</v>
      </c>
      <c r="I1554" s="2">
        <f t="shared" si="221"/>
        <v>32.18824042668254</v>
      </c>
    </row>
    <row r="1555" spans="1:9" ht="13.5" x14ac:dyDescent="0.25">
      <c r="A1555" s="3">
        <f>TITRES_STAT!B1558</f>
        <v>44579</v>
      </c>
      <c r="B1555" s="5">
        <f>TITRES_STAT!D1558</f>
        <v>2.2654000000000001</v>
      </c>
      <c r="C1555" s="2">
        <f t="shared" si="216"/>
        <v>-8.3999999999999631E-3</v>
      </c>
      <c r="D1555" s="2">
        <f t="shared" si="217"/>
        <v>0</v>
      </c>
      <c r="E1555" s="2">
        <f t="shared" si="218"/>
        <v>8.3999999999999631E-3</v>
      </c>
      <c r="F1555" s="2">
        <f t="shared" si="219"/>
        <v>6.5907913301160434E-3</v>
      </c>
      <c r="G1555" s="2">
        <f t="shared" si="219"/>
        <v>1.4484982563546646E-2</v>
      </c>
      <c r="H1555" s="2">
        <f t="shared" si="220"/>
        <v>0.45500857879543688</v>
      </c>
      <c r="I1555" s="2">
        <f t="shared" si="221"/>
        <v>31.27188288966147</v>
      </c>
    </row>
    <row r="1556" spans="1:9" ht="13.5" x14ac:dyDescent="0.25">
      <c r="A1556" s="3">
        <f>TITRES_STAT!B1559</f>
        <v>44580</v>
      </c>
      <c r="B1556" s="5">
        <f>TITRES_STAT!D1559</f>
        <v>2.4001000000000001</v>
      </c>
      <c r="C1556" s="2">
        <f t="shared" si="216"/>
        <v>0.13470000000000004</v>
      </c>
      <c r="D1556" s="2">
        <f t="shared" si="217"/>
        <v>0.13470000000000004</v>
      </c>
      <c r="E1556" s="2">
        <f t="shared" si="218"/>
        <v>0</v>
      </c>
      <c r="F1556" s="2">
        <f t="shared" si="219"/>
        <v>1.5741449092250615E-2</v>
      </c>
      <c r="G1556" s="2">
        <f t="shared" si="219"/>
        <v>1.3450340951864743E-2</v>
      </c>
      <c r="H1556" s="2">
        <f t="shared" si="220"/>
        <v>1.1703382946636929</v>
      </c>
      <c r="I1556" s="2">
        <f t="shared" si="221"/>
        <v>53.92423372620091</v>
      </c>
    </row>
    <row r="1557" spans="1:9" ht="13.5" x14ac:dyDescent="0.25">
      <c r="A1557" s="3">
        <f>TITRES_STAT!B1560</f>
        <v>44581</v>
      </c>
      <c r="B1557" s="5">
        <f>TITRES_STAT!D1560</f>
        <v>2.3917000000000002</v>
      </c>
      <c r="C1557" s="2">
        <f t="shared" si="216"/>
        <v>-8.3999999999999631E-3</v>
      </c>
      <c r="D1557" s="2">
        <f t="shared" si="217"/>
        <v>0</v>
      </c>
      <c r="E1557" s="2">
        <f t="shared" si="218"/>
        <v>8.3999999999999631E-3</v>
      </c>
      <c r="F1557" s="2">
        <f t="shared" si="219"/>
        <v>1.4617059871375571E-2</v>
      </c>
      <c r="G1557" s="2">
        <f t="shared" si="219"/>
        <v>1.308960231244583E-2</v>
      </c>
      <c r="H1557" s="2">
        <f t="shared" si="220"/>
        <v>1.1166924343818609</v>
      </c>
      <c r="I1557" s="2">
        <f t="shared" si="221"/>
        <v>52.756480641362963</v>
      </c>
    </row>
    <row r="1558" spans="1:9" ht="13.5" x14ac:dyDescent="0.25">
      <c r="A1558" s="3">
        <f>TITRES_STAT!B1561</f>
        <v>44582</v>
      </c>
      <c r="B1558" s="5">
        <f>TITRES_STAT!D1561</f>
        <v>2.3917000000000002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1.3572984166277316E-2</v>
      </c>
      <c r="G1558" s="2">
        <f t="shared" si="219"/>
        <v>1.2154630718699698E-2</v>
      </c>
      <c r="H1558" s="2">
        <f t="shared" si="220"/>
        <v>1.1166924343818612</v>
      </c>
      <c r="I1558" s="2">
        <f t="shared" si="221"/>
        <v>52.75648064136297</v>
      </c>
    </row>
    <row r="1559" spans="1:9" ht="13.5" x14ac:dyDescent="0.25">
      <c r="A1559" s="3">
        <f>TITRES_STAT!B1562</f>
        <v>44585</v>
      </c>
      <c r="B1559" s="5">
        <f>TITRES_STAT!D1562</f>
        <v>2.3580000000000001</v>
      </c>
      <c r="C1559" s="2">
        <f t="shared" si="216"/>
        <v>-3.3700000000000063E-2</v>
      </c>
      <c r="D1559" s="2">
        <f t="shared" si="217"/>
        <v>0</v>
      </c>
      <c r="E1559" s="2">
        <f t="shared" si="218"/>
        <v>3.3700000000000063E-2</v>
      </c>
      <c r="F1559" s="2">
        <f t="shared" si="219"/>
        <v>1.2603485297257508E-2</v>
      </c>
      <c r="G1559" s="2">
        <f t="shared" si="219"/>
        <v>1.3693585667364009E-2</v>
      </c>
      <c r="H1559" s="2">
        <f t="shared" si="220"/>
        <v>0.92039335813230116</v>
      </c>
      <c r="I1559" s="2">
        <f t="shared" si="221"/>
        <v>47.927335003253681</v>
      </c>
    </row>
    <row r="1560" spans="1:9" ht="13.5" x14ac:dyDescent="0.25">
      <c r="A1560" s="3">
        <f>TITRES_STAT!B1563</f>
        <v>44586</v>
      </c>
      <c r="B1560" s="5">
        <f>TITRES_STAT!D1563</f>
        <v>2.3159000000000001</v>
      </c>
      <c r="C1560" s="2">
        <f t="shared" si="216"/>
        <v>-4.2100000000000026E-2</v>
      </c>
      <c r="D1560" s="2">
        <f t="shared" si="217"/>
        <v>0</v>
      </c>
      <c r="E1560" s="2">
        <f t="shared" si="218"/>
        <v>4.2100000000000026E-2</v>
      </c>
      <c r="F1560" s="2">
        <f t="shared" si="219"/>
        <v>1.1703236347453402E-2</v>
      </c>
      <c r="G1560" s="2">
        <f t="shared" si="219"/>
        <v>1.5722615262552298E-2</v>
      </c>
      <c r="H1560" s="2">
        <f t="shared" si="220"/>
        <v>0.74435684852811068</v>
      </c>
      <c r="I1560" s="2">
        <f t="shared" si="221"/>
        <v>42.672280568978728</v>
      </c>
    </row>
    <row r="1561" spans="1:9" ht="13.5" x14ac:dyDescent="0.25">
      <c r="A1561" s="3">
        <f>TITRES_STAT!B1564</f>
        <v>44587</v>
      </c>
      <c r="B1561" s="5">
        <f>TITRES_STAT!D1564</f>
        <v>2.3159000000000001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1.0867290894063871E-2</v>
      </c>
      <c r="G1561" s="2">
        <f t="shared" si="219"/>
        <v>1.4599571315227133E-2</v>
      </c>
      <c r="H1561" s="2">
        <f t="shared" si="220"/>
        <v>0.74435684852811057</v>
      </c>
      <c r="I1561" s="2">
        <f t="shared" si="221"/>
        <v>42.672280568978728</v>
      </c>
    </row>
    <row r="1562" spans="1:9" ht="13.5" x14ac:dyDescent="0.25">
      <c r="A1562" s="3">
        <f>TITRES_STAT!B1565</f>
        <v>44588</v>
      </c>
      <c r="B1562" s="5">
        <f>TITRES_STAT!D1565</f>
        <v>2.4506000000000001</v>
      </c>
      <c r="C1562" s="2">
        <f t="shared" si="216"/>
        <v>0.13470000000000004</v>
      </c>
      <c r="D1562" s="2">
        <f t="shared" si="217"/>
        <v>0.13470000000000004</v>
      </c>
      <c r="E1562" s="2">
        <f t="shared" si="218"/>
        <v>0</v>
      </c>
      <c r="F1562" s="2">
        <f t="shared" si="219"/>
        <v>1.9712484401630741E-2</v>
      </c>
      <c r="G1562" s="2">
        <f t="shared" si="219"/>
        <v>1.3556744792710908E-2</v>
      </c>
      <c r="H1562" s="2">
        <f t="shared" si="220"/>
        <v>1.4540721023404974</v>
      </c>
      <c r="I1562" s="2">
        <f t="shared" si="221"/>
        <v>59.251401006258938</v>
      </c>
    </row>
    <row r="1563" spans="1:9" ht="13.5" x14ac:dyDescent="0.25">
      <c r="A1563" s="3">
        <f>TITRES_STAT!B1566</f>
        <v>44589</v>
      </c>
      <c r="B1563" s="5">
        <f>TITRES_STAT!D1566</f>
        <v>2.5179999999999998</v>
      </c>
      <c r="C1563" s="2">
        <f t="shared" si="216"/>
        <v>6.7399999999999682E-2</v>
      </c>
      <c r="D1563" s="2">
        <f t="shared" si="217"/>
        <v>6.7399999999999682E-2</v>
      </c>
      <c r="E1563" s="2">
        <f t="shared" si="218"/>
        <v>0</v>
      </c>
      <c r="F1563" s="2">
        <f t="shared" si="219"/>
        <v>2.3118735515799953E-2</v>
      </c>
      <c r="G1563" s="2">
        <f t="shared" si="219"/>
        <v>1.2588405878945844E-2</v>
      </c>
      <c r="H1563" s="2">
        <f t="shared" si="220"/>
        <v>1.8365101775488606</v>
      </c>
      <c r="I1563" s="2">
        <f t="shared" si="221"/>
        <v>64.745411177613363</v>
      </c>
    </row>
    <row r="1564" spans="1:9" ht="13.5" x14ac:dyDescent="0.25">
      <c r="A1564" s="3">
        <f>TITRES_STAT!B1567</f>
        <v>44592</v>
      </c>
      <c r="B1564" s="5">
        <f>TITRES_STAT!D1567</f>
        <v>2.577</v>
      </c>
      <c r="C1564" s="2">
        <f t="shared" si="216"/>
        <v>5.9000000000000163E-2</v>
      </c>
      <c r="D1564" s="2">
        <f t="shared" si="217"/>
        <v>5.9000000000000163E-2</v>
      </c>
      <c r="E1564" s="2">
        <f t="shared" si="218"/>
        <v>0</v>
      </c>
      <c r="F1564" s="2">
        <f t="shared" si="219"/>
        <v>2.5681682978957111E-2</v>
      </c>
      <c r="G1564" s="2">
        <f t="shared" si="219"/>
        <v>1.168923403044971E-2</v>
      </c>
      <c r="H1564" s="2">
        <f t="shared" si="220"/>
        <v>2.1970372833718583</v>
      </c>
      <c r="I1564" s="2">
        <f t="shared" si="221"/>
        <v>68.721040408220773</v>
      </c>
    </row>
    <row r="1565" spans="1:9" ht="13.5" x14ac:dyDescent="0.25">
      <c r="A1565" s="3">
        <f>TITRES_STAT!B1568</f>
        <v>44593</v>
      </c>
      <c r="B1565" s="5">
        <f>TITRES_STAT!D1568</f>
        <v>2.5600999999999998</v>
      </c>
      <c r="C1565" s="2">
        <f t="shared" si="216"/>
        <v>-1.6900000000000137E-2</v>
      </c>
      <c r="D1565" s="2">
        <f t="shared" si="217"/>
        <v>0</v>
      </c>
      <c r="E1565" s="2">
        <f t="shared" si="218"/>
        <v>1.6900000000000137E-2</v>
      </c>
      <c r="F1565" s="2">
        <f t="shared" ref="F1565:G1580" si="222">((F1564*13)+D1565)/14</f>
        <v>2.3847277051888747E-2</v>
      </c>
      <c r="G1565" s="2">
        <f t="shared" si="222"/>
        <v>1.2061431599703312E-2</v>
      </c>
      <c r="H1565" s="2">
        <f t="shared" si="220"/>
        <v>1.977151456256266</v>
      </c>
      <c r="I1565" s="2">
        <f t="shared" si="221"/>
        <v>66.41084557862942</v>
      </c>
    </row>
    <row r="1566" spans="1:9" ht="13.5" x14ac:dyDescent="0.25">
      <c r="A1566" s="3">
        <f>TITRES_STAT!B1569</f>
        <v>44594</v>
      </c>
      <c r="B1566" s="5">
        <f>TITRES_STAT!D1569</f>
        <v>2.5516999999999999</v>
      </c>
      <c r="C1566" s="2">
        <f t="shared" si="216"/>
        <v>-8.3999999999999631E-3</v>
      </c>
      <c r="D1566" s="2">
        <f t="shared" si="217"/>
        <v>0</v>
      </c>
      <c r="E1566" s="2">
        <f t="shared" si="218"/>
        <v>8.3999999999999631E-3</v>
      </c>
      <c r="F1566" s="2">
        <f t="shared" si="222"/>
        <v>2.2143900119610978E-2</v>
      </c>
      <c r="G1566" s="2">
        <f t="shared" si="222"/>
        <v>1.1799900771153072E-2</v>
      </c>
      <c r="H1566" s="2">
        <f t="shared" si="220"/>
        <v>1.8766174859491724</v>
      </c>
      <c r="I1566" s="2">
        <f t="shared" si="221"/>
        <v>65.236949129159626</v>
      </c>
    </row>
    <row r="1567" spans="1:9" ht="13.5" x14ac:dyDescent="0.25">
      <c r="A1567" s="3">
        <f>TITRES_STAT!B1570</f>
        <v>44595</v>
      </c>
      <c r="B1567" s="5">
        <f>TITRES_STAT!D1570</f>
        <v>2.4927000000000001</v>
      </c>
      <c r="C1567" s="2">
        <f t="shared" si="216"/>
        <v>-5.8999999999999719E-2</v>
      </c>
      <c r="D1567" s="2">
        <f t="shared" si="217"/>
        <v>0</v>
      </c>
      <c r="E1567" s="2">
        <f t="shared" si="218"/>
        <v>5.8999999999999719E-2</v>
      </c>
      <c r="F1567" s="2">
        <f t="shared" si="222"/>
        <v>2.0562192968210193E-2</v>
      </c>
      <c r="G1567" s="2">
        <f t="shared" si="222"/>
        <v>1.5171336430356406E-2</v>
      </c>
      <c r="H1567" s="2">
        <f t="shared" si="220"/>
        <v>1.3553316850232913</v>
      </c>
      <c r="I1567" s="2">
        <f t="shared" si="221"/>
        <v>57.543134737300861</v>
      </c>
    </row>
    <row r="1568" spans="1:9" ht="13.5" x14ac:dyDescent="0.25">
      <c r="A1568" s="3">
        <f>TITRES_STAT!B1571</f>
        <v>44596</v>
      </c>
      <c r="B1568" s="5">
        <f>TITRES_STAT!D1571</f>
        <v>2.5095999999999998</v>
      </c>
      <c r="C1568" s="2">
        <f t="shared" si="216"/>
        <v>1.6899999999999693E-2</v>
      </c>
      <c r="D1568" s="2">
        <f t="shared" si="217"/>
        <v>1.6899999999999693E-2</v>
      </c>
      <c r="E1568" s="2">
        <f t="shared" si="218"/>
        <v>0</v>
      </c>
      <c r="F1568" s="2">
        <f t="shared" si="222"/>
        <v>2.0300607756195157E-2</v>
      </c>
      <c r="G1568" s="2">
        <f t="shared" si="222"/>
        <v>1.4087669542473804E-2</v>
      </c>
      <c r="H1568" s="2">
        <f t="shared" si="220"/>
        <v>1.4410195877316381</v>
      </c>
      <c r="I1568" s="2">
        <f t="shared" si="221"/>
        <v>59.033511856032746</v>
      </c>
    </row>
    <row r="1569" spans="1:9" ht="13.5" x14ac:dyDescent="0.25">
      <c r="A1569" s="3">
        <f>TITRES_STAT!B1572</f>
        <v>44599</v>
      </c>
      <c r="B1569" s="5">
        <f>TITRES_STAT!D1572</f>
        <v>2.4843000000000002</v>
      </c>
      <c r="C1569" s="2">
        <f t="shared" si="216"/>
        <v>-2.5299999999999656E-2</v>
      </c>
      <c r="D1569" s="2">
        <f t="shared" si="217"/>
        <v>0</v>
      </c>
      <c r="E1569" s="2">
        <f t="shared" si="218"/>
        <v>2.5299999999999656E-2</v>
      </c>
      <c r="F1569" s="2">
        <f t="shared" si="222"/>
        <v>1.8850564345038363E-2</v>
      </c>
      <c r="G1569" s="2">
        <f t="shared" si="222"/>
        <v>1.4888550289439936E-2</v>
      </c>
      <c r="H1569" s="2">
        <f t="shared" si="220"/>
        <v>1.2661114734863461</v>
      </c>
      <c r="I1569" s="2">
        <f t="shared" si="221"/>
        <v>55.87154419806501</v>
      </c>
    </row>
    <row r="1570" spans="1:9" ht="13.5" x14ac:dyDescent="0.25">
      <c r="A1570" s="3">
        <f>TITRES_STAT!B1573</f>
        <v>44600</v>
      </c>
      <c r="B1570" s="5">
        <f>TITRES_STAT!D1573</f>
        <v>2.4674999999999998</v>
      </c>
      <c r="C1570" s="2">
        <f t="shared" si="216"/>
        <v>-1.680000000000037E-2</v>
      </c>
      <c r="D1570" s="2">
        <f t="shared" si="217"/>
        <v>0</v>
      </c>
      <c r="E1570" s="2">
        <f t="shared" si="218"/>
        <v>1.680000000000037E-2</v>
      </c>
      <c r="F1570" s="2">
        <f t="shared" si="222"/>
        <v>1.7504095463249908E-2</v>
      </c>
      <c r="G1570" s="2">
        <f t="shared" si="222"/>
        <v>1.5025082411622825E-2</v>
      </c>
      <c r="H1570" s="2">
        <f t="shared" si="220"/>
        <v>1.1649916442194963</v>
      </c>
      <c r="I1570" s="2">
        <f t="shared" si="221"/>
        <v>53.810445288784877</v>
      </c>
    </row>
    <row r="1571" spans="1:9" ht="13.5" x14ac:dyDescent="0.25">
      <c r="A1571" s="3">
        <f>TITRES_STAT!B1574</f>
        <v>44601</v>
      </c>
      <c r="B1571" s="5">
        <f>TITRES_STAT!D1574</f>
        <v>2.4674999999999998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1.625380293016063E-2</v>
      </c>
      <c r="G1571" s="2">
        <f t="shared" si="222"/>
        <v>1.3951862239364052E-2</v>
      </c>
      <c r="H1571" s="2">
        <f t="shared" si="220"/>
        <v>1.1649916442194963</v>
      </c>
      <c r="I1571" s="2">
        <f t="shared" si="221"/>
        <v>53.810445288784877</v>
      </c>
    </row>
    <row r="1572" spans="1:9" ht="13.5" x14ac:dyDescent="0.25">
      <c r="A1572" s="3">
        <f>TITRES_STAT!B1575</f>
        <v>44602</v>
      </c>
      <c r="B1572" s="5">
        <f>TITRES_STAT!D1575</f>
        <v>2.5095999999999998</v>
      </c>
      <c r="C1572" s="2">
        <f t="shared" si="216"/>
        <v>4.2100000000000026E-2</v>
      </c>
      <c r="D1572" s="2">
        <f t="shared" si="217"/>
        <v>4.2100000000000026E-2</v>
      </c>
      <c r="E1572" s="2">
        <f t="shared" si="218"/>
        <v>0</v>
      </c>
      <c r="F1572" s="2">
        <f t="shared" si="222"/>
        <v>1.8099959863720587E-2</v>
      </c>
      <c r="G1572" s="2">
        <f t="shared" si="222"/>
        <v>1.295530065083805E-2</v>
      </c>
      <c r="H1572" s="2">
        <f t="shared" si="220"/>
        <v>1.3971084385872388</v>
      </c>
      <c r="I1572" s="2">
        <f t="shared" si="221"/>
        <v>58.283072058710843</v>
      </c>
    </row>
    <row r="1573" spans="1:9" ht="13.5" x14ac:dyDescent="0.25">
      <c r="A1573" s="3">
        <f>TITRES_STAT!B1576</f>
        <v>44603</v>
      </c>
      <c r="B1573" s="5">
        <f>TITRES_STAT!D1576</f>
        <v>2.5516999999999999</v>
      </c>
      <c r="C1573" s="2">
        <f t="shared" si="216"/>
        <v>4.2100000000000026E-2</v>
      </c>
      <c r="D1573" s="2">
        <f t="shared" si="217"/>
        <v>4.2100000000000026E-2</v>
      </c>
      <c r="E1573" s="2">
        <f t="shared" si="218"/>
        <v>0</v>
      </c>
      <c r="F1573" s="2">
        <f t="shared" si="222"/>
        <v>1.9814248444883404E-2</v>
      </c>
      <c r="G1573" s="2">
        <f t="shared" si="222"/>
        <v>1.2029922032921045E-2</v>
      </c>
      <c r="H1573" s="2">
        <f t="shared" si="220"/>
        <v>1.6470803709832698</v>
      </c>
      <c r="I1573" s="2">
        <f t="shared" si="221"/>
        <v>62.222529736467898</v>
      </c>
    </row>
    <row r="1574" spans="1:9" ht="13.5" x14ac:dyDescent="0.25">
      <c r="A1574" s="3">
        <f>TITRES_STAT!B1577</f>
        <v>44606</v>
      </c>
      <c r="B1574" s="5">
        <f>TITRES_STAT!D1577</f>
        <v>2.5095999999999998</v>
      </c>
      <c r="C1574" s="2">
        <f t="shared" si="216"/>
        <v>-4.2100000000000026E-2</v>
      </c>
      <c r="D1574" s="2">
        <f t="shared" si="217"/>
        <v>0</v>
      </c>
      <c r="E1574" s="2">
        <f t="shared" si="218"/>
        <v>4.2100000000000026E-2</v>
      </c>
      <c r="F1574" s="2">
        <f t="shared" si="222"/>
        <v>1.839894498453459E-2</v>
      </c>
      <c r="G1574" s="2">
        <f t="shared" si="222"/>
        <v>1.4177784744855258E-2</v>
      </c>
      <c r="H1574" s="2">
        <f t="shared" si="220"/>
        <v>1.297730591601137</v>
      </c>
      <c r="I1574" s="2">
        <f t="shared" si="221"/>
        <v>56.478796789524139</v>
      </c>
    </row>
    <row r="1575" spans="1:9" ht="13.5" x14ac:dyDescent="0.25">
      <c r="A1575" s="3">
        <f>TITRES_STAT!B1578</f>
        <v>44607</v>
      </c>
      <c r="B1575" s="5">
        <f>TITRES_STAT!D1578</f>
        <v>2.5095999999999998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1.7084734628496405E-2</v>
      </c>
      <c r="G1575" s="2">
        <f t="shared" si="222"/>
        <v>1.3165085834508454E-2</v>
      </c>
      <c r="H1575" s="2">
        <f t="shared" si="220"/>
        <v>1.297730591601137</v>
      </c>
      <c r="I1575" s="2">
        <f t="shared" si="221"/>
        <v>56.478796789524139</v>
      </c>
    </row>
    <row r="1576" spans="1:9" ht="13.5" x14ac:dyDescent="0.25">
      <c r="A1576" s="3">
        <f>TITRES_STAT!B1579</f>
        <v>44608</v>
      </c>
      <c r="B1576" s="5">
        <f>TITRES_STAT!D1579</f>
        <v>2.4843000000000002</v>
      </c>
      <c r="C1576" s="2">
        <f t="shared" si="216"/>
        <v>-2.5299999999999656E-2</v>
      </c>
      <c r="D1576" s="2">
        <f t="shared" si="217"/>
        <v>0</v>
      </c>
      <c r="E1576" s="2">
        <f t="shared" si="218"/>
        <v>2.5299999999999656E-2</v>
      </c>
      <c r="F1576" s="2">
        <f t="shared" si="222"/>
        <v>1.5864396440746661E-2</v>
      </c>
      <c r="G1576" s="2">
        <f t="shared" si="222"/>
        <v>1.4031865417757824E-2</v>
      </c>
      <c r="H1576" s="2">
        <f t="shared" si="220"/>
        <v>1.1305978192086779</v>
      </c>
      <c r="I1576" s="2">
        <f t="shared" si="221"/>
        <v>53.064816316605047</v>
      </c>
    </row>
    <row r="1577" spans="1:9" ht="13.5" x14ac:dyDescent="0.25">
      <c r="A1577" s="3">
        <f>TITRES_STAT!B1580</f>
        <v>44609</v>
      </c>
      <c r="B1577" s="5">
        <f>TITRES_STAT!D1580</f>
        <v>2.5095999999999998</v>
      </c>
      <c r="C1577" s="2">
        <f t="shared" si="216"/>
        <v>2.5299999999999656E-2</v>
      </c>
      <c r="D1577" s="2">
        <f t="shared" si="217"/>
        <v>2.5299999999999656E-2</v>
      </c>
      <c r="E1577" s="2">
        <f t="shared" si="218"/>
        <v>0</v>
      </c>
      <c r="F1577" s="2">
        <f t="shared" si="222"/>
        <v>1.6538368123550445E-2</v>
      </c>
      <c r="G1577" s="2">
        <f t="shared" si="222"/>
        <v>1.3029589316489409E-2</v>
      </c>
      <c r="H1577" s="2">
        <f t="shared" si="220"/>
        <v>1.269293123661277</v>
      </c>
      <c r="I1577" s="2">
        <f t="shared" si="221"/>
        <v>55.933414261327322</v>
      </c>
    </row>
    <row r="1578" spans="1:9" ht="13.5" x14ac:dyDescent="0.25">
      <c r="A1578" s="3">
        <f>TITRES_STAT!B1581</f>
        <v>44610</v>
      </c>
      <c r="B1578" s="5">
        <f>TITRES_STAT!D1581</f>
        <v>2.5095999999999998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1.5357056114725414E-2</v>
      </c>
      <c r="G1578" s="2">
        <f t="shared" si="222"/>
        <v>1.2098904365311594E-2</v>
      </c>
      <c r="H1578" s="2">
        <f t="shared" si="220"/>
        <v>1.269293123661277</v>
      </c>
      <c r="I1578" s="2">
        <f t="shared" si="221"/>
        <v>55.933414261327322</v>
      </c>
    </row>
    <row r="1579" spans="1:9" ht="13.5" x14ac:dyDescent="0.25">
      <c r="A1579" s="3">
        <f>TITRES_STAT!B1582</f>
        <v>44613</v>
      </c>
      <c r="B1579" s="5">
        <f>TITRES_STAT!D1582</f>
        <v>2.5095999999999998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1.426012353510217E-2</v>
      </c>
      <c r="G1579" s="2">
        <f t="shared" si="222"/>
        <v>1.1234696910646479E-2</v>
      </c>
      <c r="H1579" s="2">
        <f t="shared" si="220"/>
        <v>1.2692931236612772</v>
      </c>
      <c r="I1579" s="2">
        <f t="shared" si="221"/>
        <v>55.933414261327322</v>
      </c>
    </row>
    <row r="1580" spans="1:9" ht="13.5" x14ac:dyDescent="0.25">
      <c r="A1580" s="3">
        <f>TITRES_STAT!B1583</f>
        <v>44614</v>
      </c>
      <c r="B1580" s="5">
        <f>TITRES_STAT!D1583</f>
        <v>2.4759000000000002</v>
      </c>
      <c r="C1580" s="2">
        <f t="shared" si="216"/>
        <v>-3.3699999999999619E-2</v>
      </c>
      <c r="D1580" s="2">
        <f t="shared" si="217"/>
        <v>0</v>
      </c>
      <c r="E1580" s="2">
        <f t="shared" si="218"/>
        <v>3.3699999999999619E-2</v>
      </c>
      <c r="F1580" s="2">
        <f t="shared" si="222"/>
        <v>1.3241543282594873E-2</v>
      </c>
      <c r="G1580" s="2">
        <f t="shared" si="222"/>
        <v>1.2839361417028846E-2</v>
      </c>
      <c r="H1580" s="2">
        <f t="shared" si="220"/>
        <v>1.0313241330704044</v>
      </c>
      <c r="I1580" s="2">
        <f t="shared" si="221"/>
        <v>50.771027443637387</v>
      </c>
    </row>
    <row r="1581" spans="1:9" ht="13.5" x14ac:dyDescent="0.25">
      <c r="A1581" s="3">
        <f>TITRES_STAT!B1584</f>
        <v>44615</v>
      </c>
      <c r="B1581" s="5">
        <f>TITRES_STAT!D1584</f>
        <v>2.4759000000000002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1.2295718762409523E-2</v>
      </c>
      <c r="G1581" s="2">
        <f t="shared" si="223"/>
        <v>1.1922264172955357E-2</v>
      </c>
      <c r="H1581" s="2">
        <f t="shared" si="220"/>
        <v>1.0313241330704042</v>
      </c>
      <c r="I1581" s="2">
        <f t="shared" si="221"/>
        <v>50.771027443637387</v>
      </c>
    </row>
    <row r="1582" spans="1:9" ht="13.5" x14ac:dyDescent="0.25">
      <c r="A1582" s="3">
        <f>TITRES_STAT!B1585</f>
        <v>44616</v>
      </c>
      <c r="B1582" s="5">
        <f>TITRES_STAT!D1585</f>
        <v>2.4422000000000001</v>
      </c>
      <c r="C1582" s="2">
        <f t="shared" si="216"/>
        <v>-3.3700000000000063E-2</v>
      </c>
      <c r="D1582" s="2">
        <f t="shared" si="217"/>
        <v>0</v>
      </c>
      <c r="E1582" s="2">
        <f t="shared" si="218"/>
        <v>3.3700000000000063E-2</v>
      </c>
      <c r="F1582" s="2">
        <f t="shared" si="223"/>
        <v>1.1417453136523129E-2</v>
      </c>
      <c r="G1582" s="2">
        <f t="shared" si="223"/>
        <v>1.3477816732029978E-2</v>
      </c>
      <c r="H1582" s="2">
        <f t="shared" si="220"/>
        <v>0.84712927646431013</v>
      </c>
      <c r="I1582" s="2">
        <f t="shared" si="221"/>
        <v>45.861937616291051</v>
      </c>
    </row>
    <row r="1583" spans="1:9" ht="13.5" x14ac:dyDescent="0.25">
      <c r="A1583" s="3">
        <f>TITRES_STAT!B1586</f>
        <v>44617</v>
      </c>
      <c r="B1583" s="5">
        <f>TITRES_STAT!D1586</f>
        <v>2.4422000000000001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1.060192076962862E-2</v>
      </c>
      <c r="G1583" s="2">
        <f t="shared" si="223"/>
        <v>1.2515115536884979E-2</v>
      </c>
      <c r="H1583" s="2">
        <f t="shared" si="220"/>
        <v>0.84712927646431024</v>
      </c>
      <c r="I1583" s="2">
        <f t="shared" si="221"/>
        <v>45.861937616291058</v>
      </c>
    </row>
    <row r="1584" spans="1:9" ht="13.5" x14ac:dyDescent="0.25">
      <c r="A1584" s="3">
        <f>TITRES_STAT!B1587</f>
        <v>44620</v>
      </c>
      <c r="B1584" s="5">
        <f>TITRES_STAT!D1587</f>
        <v>2.4422000000000001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9.8446407146551475E-3</v>
      </c>
      <c r="G1584" s="2">
        <f t="shared" si="223"/>
        <v>1.1621178712821766E-2</v>
      </c>
      <c r="H1584" s="2">
        <f t="shared" si="220"/>
        <v>0.84712927646431024</v>
      </c>
      <c r="I1584" s="2">
        <f t="shared" si="221"/>
        <v>45.861937616291058</v>
      </c>
    </row>
    <row r="1585" spans="1:9" ht="13.5" x14ac:dyDescent="0.25">
      <c r="A1585" s="3">
        <f>TITRES_STAT!B1588</f>
        <v>44621</v>
      </c>
      <c r="B1585" s="5">
        <f>TITRES_STAT!D1588</f>
        <v>2.4422000000000001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9.1414520921797807E-3</v>
      </c>
      <c r="G1585" s="2">
        <f t="shared" si="223"/>
        <v>1.0791094519048782E-2</v>
      </c>
      <c r="H1585" s="2">
        <f t="shared" si="220"/>
        <v>0.84712927646431035</v>
      </c>
      <c r="I1585" s="2">
        <f t="shared" si="221"/>
        <v>45.861937616291058</v>
      </c>
    </row>
    <row r="1586" spans="1:9" ht="13.5" x14ac:dyDescent="0.25">
      <c r="A1586" s="3">
        <f>TITRES_STAT!B1589</f>
        <v>44622</v>
      </c>
      <c r="B1586" s="5">
        <f>TITRES_STAT!D1589</f>
        <v>2.4253999999999998</v>
      </c>
      <c r="C1586" s="2">
        <f t="shared" si="216"/>
        <v>-1.680000000000037E-2</v>
      </c>
      <c r="D1586" s="2">
        <f t="shared" si="217"/>
        <v>0</v>
      </c>
      <c r="E1586" s="2">
        <f t="shared" si="218"/>
        <v>1.680000000000037E-2</v>
      </c>
      <c r="F1586" s="2">
        <f t="shared" si="223"/>
        <v>8.4884912284526534E-3</v>
      </c>
      <c r="G1586" s="2">
        <f t="shared" si="223"/>
        <v>1.1220302053402466E-2</v>
      </c>
      <c r="H1586" s="2">
        <f t="shared" si="220"/>
        <v>0.75652965384105564</v>
      </c>
      <c r="I1586" s="2">
        <f t="shared" si="221"/>
        <v>43.06956345352495</v>
      </c>
    </row>
    <row r="1587" spans="1:9" ht="13.5" x14ac:dyDescent="0.25">
      <c r="A1587" s="3">
        <f>TITRES_STAT!B1590</f>
        <v>44623</v>
      </c>
      <c r="B1587" s="5">
        <f>TITRES_STAT!D1590</f>
        <v>2.3664000000000001</v>
      </c>
      <c r="C1587" s="2">
        <f t="shared" si="216"/>
        <v>-5.8999999999999719E-2</v>
      </c>
      <c r="D1587" s="2">
        <f t="shared" si="217"/>
        <v>0</v>
      </c>
      <c r="E1587" s="2">
        <f t="shared" si="218"/>
        <v>5.8999999999999719E-2</v>
      </c>
      <c r="F1587" s="2">
        <f t="shared" si="223"/>
        <v>7.8821704264203218E-3</v>
      </c>
      <c r="G1587" s="2">
        <f t="shared" si="223"/>
        <v>1.4633137621016557E-2</v>
      </c>
      <c r="H1587" s="2">
        <f t="shared" si="220"/>
        <v>0.53865210801405361</v>
      </c>
      <c r="I1587" s="2">
        <f t="shared" si="221"/>
        <v>35.008050566368425</v>
      </c>
    </row>
    <row r="1588" spans="1:9" ht="13.5" x14ac:dyDescent="0.25">
      <c r="A1588" s="3">
        <f>TITRES_STAT!B1591</f>
        <v>44624</v>
      </c>
      <c r="B1588" s="5">
        <f>TITRES_STAT!D1591</f>
        <v>2.3917000000000002</v>
      </c>
      <c r="C1588" s="2">
        <f t="shared" si="216"/>
        <v>2.53000000000001E-2</v>
      </c>
      <c r="D1588" s="2">
        <f t="shared" si="217"/>
        <v>2.53000000000001E-2</v>
      </c>
      <c r="E1588" s="2">
        <f t="shared" si="218"/>
        <v>0</v>
      </c>
      <c r="F1588" s="2">
        <f t="shared" si="223"/>
        <v>9.1263011102474499E-3</v>
      </c>
      <c r="G1588" s="2">
        <f t="shared" si="223"/>
        <v>1.358791350522966E-2</v>
      </c>
      <c r="H1588" s="2">
        <f t="shared" si="220"/>
        <v>0.67164845483708424</v>
      </c>
      <c r="I1588" s="2">
        <f t="shared" si="221"/>
        <v>40.178809898313332</v>
      </c>
    </row>
    <row r="1589" spans="1:9" ht="13.5" x14ac:dyDescent="0.25">
      <c r="A1589" s="3">
        <f>TITRES_STAT!B1592</f>
        <v>44627</v>
      </c>
      <c r="B1589" s="5">
        <f>TITRES_STAT!D1592</f>
        <v>2.4085000000000001</v>
      </c>
      <c r="C1589" s="2">
        <f t="shared" si="216"/>
        <v>1.6799999999999926E-2</v>
      </c>
      <c r="D1589" s="2">
        <f t="shared" si="217"/>
        <v>1.6799999999999926E-2</v>
      </c>
      <c r="E1589" s="2">
        <f t="shared" si="218"/>
        <v>0</v>
      </c>
      <c r="F1589" s="2">
        <f t="shared" si="223"/>
        <v>9.6744224595154849E-3</v>
      </c>
      <c r="G1589" s="2">
        <f t="shared" si="223"/>
        <v>1.2617348254856112E-2</v>
      </c>
      <c r="H1589" s="2">
        <f t="shared" si="220"/>
        <v>0.76675560221554739</v>
      </c>
      <c r="I1589" s="2">
        <f t="shared" si="221"/>
        <v>43.399075755244269</v>
      </c>
    </row>
    <row r="1590" spans="1:9" ht="13.5" x14ac:dyDescent="0.25">
      <c r="A1590" s="3">
        <f>TITRES_STAT!B1593</f>
        <v>44628</v>
      </c>
      <c r="B1590" s="5">
        <f>TITRES_STAT!D1593</f>
        <v>2.3917000000000002</v>
      </c>
      <c r="C1590" s="2">
        <f t="shared" si="216"/>
        <v>-1.6799999999999926E-2</v>
      </c>
      <c r="D1590" s="2">
        <f t="shared" si="217"/>
        <v>0</v>
      </c>
      <c r="E1590" s="2">
        <f t="shared" si="218"/>
        <v>1.6799999999999926E-2</v>
      </c>
      <c r="F1590" s="2">
        <f t="shared" si="223"/>
        <v>8.9833922838358071E-3</v>
      </c>
      <c r="G1590" s="2">
        <f t="shared" si="223"/>
        <v>1.2916109093794956E-2</v>
      </c>
      <c r="H1590" s="2">
        <f t="shared" si="220"/>
        <v>0.69551845827560632</v>
      </c>
      <c r="I1590" s="2">
        <f t="shared" si="221"/>
        <v>41.020990062412508</v>
      </c>
    </row>
    <row r="1591" spans="1:9" ht="13.5" x14ac:dyDescent="0.25">
      <c r="A1591" s="3">
        <f>TITRES_STAT!B1594</f>
        <v>44629</v>
      </c>
      <c r="B1591" s="5">
        <f>TITRES_STAT!D1594</f>
        <v>2.3412000000000002</v>
      </c>
      <c r="C1591" s="2">
        <f t="shared" si="216"/>
        <v>-5.0499999999999989E-2</v>
      </c>
      <c r="D1591" s="2">
        <f t="shared" si="217"/>
        <v>0</v>
      </c>
      <c r="E1591" s="2">
        <f t="shared" si="218"/>
        <v>5.0499999999999989E-2</v>
      </c>
      <c r="F1591" s="2">
        <f t="shared" si="223"/>
        <v>8.3417214064189626E-3</v>
      </c>
      <c r="G1591" s="2">
        <f t="shared" si="223"/>
        <v>1.5600672729952459E-2</v>
      </c>
      <c r="H1591" s="2">
        <f t="shared" si="220"/>
        <v>0.53470267281508332</v>
      </c>
      <c r="I1591" s="2">
        <f t="shared" si="221"/>
        <v>34.840798956470564</v>
      </c>
    </row>
    <row r="1592" spans="1:9" ht="13.5" x14ac:dyDescent="0.25">
      <c r="A1592" s="3">
        <f>TITRES_STAT!B1595</f>
        <v>44630</v>
      </c>
      <c r="B1592" s="5">
        <f>TITRES_STAT!D1595</f>
        <v>2.3580000000000001</v>
      </c>
      <c r="C1592" s="2">
        <f t="shared" si="216"/>
        <v>1.6799999999999926E-2</v>
      </c>
      <c r="D1592" s="2">
        <f t="shared" si="217"/>
        <v>1.6799999999999926E-2</v>
      </c>
      <c r="E1592" s="2">
        <f t="shared" si="218"/>
        <v>0</v>
      </c>
      <c r="F1592" s="2">
        <f t="shared" si="223"/>
        <v>8.945884163103315E-3</v>
      </c>
      <c r="G1592" s="2">
        <f t="shared" si="223"/>
        <v>1.4486338963527284E-2</v>
      </c>
      <c r="H1592" s="2">
        <f t="shared" si="220"/>
        <v>0.61753933727677168</v>
      </c>
      <c r="I1592" s="2">
        <f t="shared" si="221"/>
        <v>38.177701342116208</v>
      </c>
    </row>
    <row r="1593" spans="1:9" ht="13.5" x14ac:dyDescent="0.25">
      <c r="A1593" s="3">
        <f>TITRES_STAT!B1596</f>
        <v>44631</v>
      </c>
      <c r="B1593" s="5">
        <f>TITRES_STAT!D1596</f>
        <v>2.3243</v>
      </c>
      <c r="C1593" s="2">
        <f t="shared" si="216"/>
        <v>-3.3700000000000063E-2</v>
      </c>
      <c r="D1593" s="2">
        <f t="shared" si="217"/>
        <v>0</v>
      </c>
      <c r="E1593" s="2">
        <f t="shared" si="218"/>
        <v>3.3700000000000063E-2</v>
      </c>
      <c r="F1593" s="2">
        <f t="shared" si="223"/>
        <v>8.3068924371673646E-3</v>
      </c>
      <c r="G1593" s="2">
        <f t="shared" si="223"/>
        <v>1.5858743323275339E-2</v>
      </c>
      <c r="H1593" s="2">
        <f t="shared" si="220"/>
        <v>0.5238052138075544</v>
      </c>
      <c r="I1593" s="2">
        <f t="shared" si="221"/>
        <v>34.374814383179242</v>
      </c>
    </row>
    <row r="1594" spans="1:9" ht="13.5" x14ac:dyDescent="0.25">
      <c r="A1594" s="3">
        <f>TITRES_STAT!B1597</f>
        <v>44634</v>
      </c>
      <c r="B1594" s="5">
        <f>TITRES_STAT!D1597</f>
        <v>2.3243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7.7135429773696959E-3</v>
      </c>
      <c r="G1594" s="2">
        <f t="shared" si="223"/>
        <v>1.4725975943041385E-2</v>
      </c>
      <c r="H1594" s="2">
        <f t="shared" si="220"/>
        <v>0.5238052138075544</v>
      </c>
      <c r="I1594" s="2">
        <f t="shared" si="221"/>
        <v>34.374814383179242</v>
      </c>
    </row>
    <row r="1595" spans="1:9" ht="13.5" x14ac:dyDescent="0.25">
      <c r="A1595" s="3">
        <f>TITRES_STAT!B1598</f>
        <v>44635</v>
      </c>
      <c r="B1595" s="5">
        <f>TITRES_STAT!D1598</f>
        <v>2.3075000000000001</v>
      </c>
      <c r="C1595" s="2">
        <f t="shared" si="216"/>
        <v>-1.6799999999999926E-2</v>
      </c>
      <c r="D1595" s="2">
        <f t="shared" si="217"/>
        <v>0</v>
      </c>
      <c r="E1595" s="2">
        <f t="shared" si="218"/>
        <v>1.6799999999999926E-2</v>
      </c>
      <c r="F1595" s="2">
        <f t="shared" si="223"/>
        <v>7.1625756218432896E-3</v>
      </c>
      <c r="G1595" s="2">
        <f t="shared" si="223"/>
        <v>1.4874120518538423E-2</v>
      </c>
      <c r="H1595" s="2">
        <f t="shared" si="220"/>
        <v>0.48154616018581958</v>
      </c>
      <c r="I1595" s="2">
        <f t="shared" si="221"/>
        <v>32.502946794814861</v>
      </c>
    </row>
    <row r="1596" spans="1:9" ht="13.5" x14ac:dyDescent="0.25">
      <c r="A1596" s="3">
        <f>TITRES_STAT!B1599</f>
        <v>44636</v>
      </c>
      <c r="B1596" s="5">
        <f>TITRES_STAT!D1599</f>
        <v>2.3580000000000001</v>
      </c>
      <c r="C1596" s="2">
        <f t="shared" si="216"/>
        <v>5.0499999999999989E-2</v>
      </c>
      <c r="D1596" s="2">
        <f t="shared" si="217"/>
        <v>5.0499999999999989E-2</v>
      </c>
      <c r="E1596" s="2">
        <f t="shared" si="218"/>
        <v>0</v>
      </c>
      <c r="F1596" s="2">
        <f t="shared" si="223"/>
        <v>1.025810593456877E-2</v>
      </c>
      <c r="G1596" s="2">
        <f t="shared" si="223"/>
        <v>1.3811683338642822E-2</v>
      </c>
      <c r="H1596" s="2">
        <f t="shared" si="220"/>
        <v>0.74271221566948853</v>
      </c>
      <c r="I1596" s="2">
        <f t="shared" si="221"/>
        <v>42.618179237595157</v>
      </c>
    </row>
    <row r="1597" spans="1:9" ht="13.5" x14ac:dyDescent="0.25">
      <c r="A1597" s="3">
        <f>TITRES_STAT!B1600</f>
        <v>44637</v>
      </c>
      <c r="B1597" s="5">
        <f>TITRES_STAT!D1600</f>
        <v>2.3580000000000001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9.5253840820995715E-3</v>
      </c>
      <c r="G1597" s="2">
        <f t="shared" si="224"/>
        <v>1.2825134528739764E-2</v>
      </c>
      <c r="H1597" s="2">
        <f t="shared" si="220"/>
        <v>0.74271221566948853</v>
      </c>
      <c r="I1597" s="2">
        <f t="shared" si="221"/>
        <v>42.618179237595157</v>
      </c>
    </row>
    <row r="1598" spans="1:9" ht="13.5" x14ac:dyDescent="0.25">
      <c r="A1598" s="3">
        <f>TITRES_STAT!B1601</f>
        <v>44638</v>
      </c>
      <c r="B1598" s="5">
        <f>TITRES_STAT!D1601</f>
        <v>2.3580000000000001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8.844999504806746E-3</v>
      </c>
      <c r="G1598" s="2">
        <f t="shared" si="224"/>
        <v>1.1909053490972639E-2</v>
      </c>
      <c r="H1598" s="2">
        <f t="shared" si="220"/>
        <v>0.74271221566948853</v>
      </c>
      <c r="I1598" s="2">
        <f t="shared" si="221"/>
        <v>42.618179237595157</v>
      </c>
    </row>
    <row r="1599" spans="1:9" ht="13.5" x14ac:dyDescent="0.25">
      <c r="A1599" s="3">
        <f>TITRES_STAT!B1602</f>
        <v>44641</v>
      </c>
      <c r="B1599" s="5">
        <f>TITRES_STAT!D1602</f>
        <v>2.3580000000000001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8.2132138258919785E-3</v>
      </c>
      <c r="G1599" s="2">
        <f t="shared" si="224"/>
        <v>1.1058406813046023E-2</v>
      </c>
      <c r="H1599" s="2">
        <f t="shared" si="220"/>
        <v>0.74271221566948853</v>
      </c>
      <c r="I1599" s="2">
        <f t="shared" si="221"/>
        <v>42.618179237595157</v>
      </c>
    </row>
    <row r="1600" spans="1:9" ht="13.5" x14ac:dyDescent="0.25">
      <c r="A1600" s="3">
        <f>TITRES_STAT!B1603</f>
        <v>44642</v>
      </c>
      <c r="B1600" s="5">
        <f>TITRES_STAT!D1603</f>
        <v>2.3327</v>
      </c>
      <c r="C1600" s="2">
        <f t="shared" si="216"/>
        <v>-2.53000000000001E-2</v>
      </c>
      <c r="D1600" s="2">
        <f t="shared" si="217"/>
        <v>0</v>
      </c>
      <c r="E1600" s="2">
        <f t="shared" si="218"/>
        <v>2.53000000000001E-2</v>
      </c>
      <c r="F1600" s="2">
        <f t="shared" si="224"/>
        <v>7.6265556954711235E-3</v>
      </c>
      <c r="G1600" s="2">
        <f t="shared" si="224"/>
        <v>1.2075663469257028E-2</v>
      </c>
      <c r="H1600" s="2">
        <f t="shared" si="220"/>
        <v>0.63156411363129505</v>
      </c>
      <c r="I1600" s="2">
        <f t="shared" si="221"/>
        <v>38.709120184413266</v>
      </c>
    </row>
    <row r="1601" spans="1:9" ht="13.5" x14ac:dyDescent="0.25">
      <c r="A1601" s="3">
        <f>TITRES_STAT!B1604</f>
        <v>44643</v>
      </c>
      <c r="B1601" s="5">
        <f>TITRES_STAT!D1604</f>
        <v>2.3580000000000001</v>
      </c>
      <c r="C1601" s="2">
        <f t="shared" si="216"/>
        <v>2.53000000000001E-2</v>
      </c>
      <c r="D1601" s="2">
        <f t="shared" si="217"/>
        <v>2.53000000000001E-2</v>
      </c>
      <c r="E1601" s="2">
        <f t="shared" si="218"/>
        <v>0</v>
      </c>
      <c r="F1601" s="2">
        <f t="shared" si="224"/>
        <v>8.8889445743660506E-3</v>
      </c>
      <c r="G1601" s="2">
        <f t="shared" si="224"/>
        <v>1.1213116078595811E-2</v>
      </c>
      <c r="H1601" s="2">
        <f t="shared" si="220"/>
        <v>0.79272741957373816</v>
      </c>
      <c r="I1601" s="2">
        <f t="shared" si="221"/>
        <v>44.219071506265422</v>
      </c>
    </row>
    <row r="1602" spans="1:9" ht="13.5" x14ac:dyDescent="0.25">
      <c r="A1602" s="3">
        <f>TITRES_STAT!B1605</f>
        <v>44644</v>
      </c>
      <c r="B1602" s="5">
        <f>TITRES_STAT!D1605</f>
        <v>2.3412000000000002</v>
      </c>
      <c r="C1602" s="2">
        <f t="shared" si="216"/>
        <v>-1.6799999999999926E-2</v>
      </c>
      <c r="D1602" s="2">
        <f t="shared" si="217"/>
        <v>0</v>
      </c>
      <c r="E1602" s="2">
        <f t="shared" si="218"/>
        <v>1.6799999999999926E-2</v>
      </c>
      <c r="F1602" s="2">
        <f t="shared" si="224"/>
        <v>8.2540199619113332E-3</v>
      </c>
      <c r="G1602" s="2">
        <f t="shared" si="224"/>
        <v>1.1612179215838962E-2</v>
      </c>
      <c r="H1602" s="2">
        <f t="shared" si="220"/>
        <v>0.71080714554016577</v>
      </c>
      <c r="I1602" s="2">
        <f t="shared" si="221"/>
        <v>41.548058025893816</v>
      </c>
    </row>
    <row r="1603" spans="1:9" ht="13.5" x14ac:dyDescent="0.25">
      <c r="A1603" s="3">
        <f>TITRES_STAT!B1606</f>
        <v>44645</v>
      </c>
      <c r="B1603" s="5">
        <f>TITRES_STAT!D1606</f>
        <v>2.3412000000000002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7.6644471074890945E-3</v>
      </c>
      <c r="G1603" s="2">
        <f t="shared" si="224"/>
        <v>1.0782737843279036E-2</v>
      </c>
      <c r="H1603" s="2">
        <f t="shared" si="220"/>
        <v>0.71080714554016577</v>
      </c>
      <c r="I1603" s="2">
        <f t="shared" si="221"/>
        <v>41.548058025893816</v>
      </c>
    </row>
    <row r="1604" spans="1:9" ht="13.5" x14ac:dyDescent="0.25">
      <c r="A1604" s="3">
        <f>TITRES_STAT!B1607</f>
        <v>44648</v>
      </c>
      <c r="B1604" s="5">
        <f>TITRES_STAT!D1607</f>
        <v>2.3580000000000001</v>
      </c>
      <c r="C1604" s="2">
        <f t="shared" si="225"/>
        <v>1.6799999999999926E-2</v>
      </c>
      <c r="D1604" s="2">
        <f t="shared" si="226"/>
        <v>1.6799999999999926E-2</v>
      </c>
      <c r="E1604" s="2">
        <f t="shared" si="227"/>
        <v>0</v>
      </c>
      <c r="F1604" s="2">
        <f t="shared" si="224"/>
        <v>8.3169865998112963E-3</v>
      </c>
      <c r="G1604" s="2">
        <f t="shared" si="224"/>
        <v>1.0012542283044819E-2</v>
      </c>
      <c r="H1604" s="2">
        <f t="shared" si="220"/>
        <v>0.83065682667779916</v>
      </c>
      <c r="I1604" s="2">
        <f t="shared" si="221"/>
        <v>45.374797426410119</v>
      </c>
    </row>
    <row r="1605" spans="1:9" ht="13.5" x14ac:dyDescent="0.25">
      <c r="A1605" s="3">
        <f>TITRES_STAT!B1608</f>
        <v>44649</v>
      </c>
      <c r="B1605" s="5">
        <f>TITRES_STAT!D1608</f>
        <v>2.3496000000000001</v>
      </c>
      <c r="C1605" s="2">
        <f t="shared" si="225"/>
        <v>-8.3999999999999631E-3</v>
      </c>
      <c r="D1605" s="2">
        <f t="shared" si="226"/>
        <v>0</v>
      </c>
      <c r="E1605" s="2">
        <f t="shared" si="227"/>
        <v>8.3999999999999631E-3</v>
      </c>
      <c r="F1605" s="2">
        <f t="shared" si="224"/>
        <v>7.7229161283962041E-3</v>
      </c>
      <c r="G1605" s="2">
        <f t="shared" si="224"/>
        <v>9.8973606913987568E-3</v>
      </c>
      <c r="H1605" s="2">
        <f t="shared" si="220"/>
        <v>0.78030056387737379</v>
      </c>
      <c r="I1605" s="2">
        <f t="shared" si="221"/>
        <v>43.829709415916383</v>
      </c>
    </row>
    <row r="1606" spans="1:9" ht="13.5" x14ac:dyDescent="0.25">
      <c r="A1606" s="3">
        <f>TITRES_STAT!B1609</f>
        <v>44650</v>
      </c>
      <c r="B1606" s="5">
        <f>TITRES_STAT!D1609</f>
        <v>2.3496000000000001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7.1712792620821902E-3</v>
      </c>
      <c r="G1606" s="2">
        <f t="shared" si="224"/>
        <v>9.1904063562988463E-3</v>
      </c>
      <c r="H1606" s="2">
        <f t="shared" si="220"/>
        <v>0.78030056387737379</v>
      </c>
      <c r="I1606" s="2">
        <f t="shared" si="221"/>
        <v>43.829709415916383</v>
      </c>
    </row>
    <row r="1607" spans="1:9" ht="13.5" x14ac:dyDescent="0.25">
      <c r="A1607" s="3">
        <f>TITRES_STAT!B1610</f>
        <v>44651</v>
      </c>
      <c r="B1607" s="5">
        <f>TITRES_STAT!D1610</f>
        <v>2.3496000000000001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6.6590450290763192E-3</v>
      </c>
      <c r="G1607" s="2">
        <f t="shared" si="224"/>
        <v>8.5339487594203577E-3</v>
      </c>
      <c r="H1607" s="2">
        <f t="shared" si="220"/>
        <v>0.78030056387737379</v>
      </c>
      <c r="I1607" s="2">
        <f t="shared" si="221"/>
        <v>43.829709415916383</v>
      </c>
    </row>
    <row r="1608" spans="1:9" ht="13.5" x14ac:dyDescent="0.25">
      <c r="A1608" s="3">
        <f>TITRES_STAT!B1611</f>
        <v>44652</v>
      </c>
      <c r="B1608" s="5">
        <f>TITRES_STAT!D1611</f>
        <v>2.3496000000000001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6.1833989555708678E-3</v>
      </c>
      <c r="G1608" s="2">
        <f t="shared" si="224"/>
        <v>7.9243809908903316E-3</v>
      </c>
      <c r="H1608" s="2">
        <f t="shared" si="220"/>
        <v>0.78030056387737379</v>
      </c>
      <c r="I1608" s="2">
        <f t="shared" si="221"/>
        <v>43.829709415916383</v>
      </c>
    </row>
    <row r="1609" spans="1:9" ht="13.5" x14ac:dyDescent="0.25">
      <c r="A1609" s="3">
        <f>TITRES_STAT!B1612</f>
        <v>44655</v>
      </c>
      <c r="B1609" s="5">
        <f>TITRES_STAT!D1612</f>
        <v>2.3075000000000001</v>
      </c>
      <c r="C1609" s="2">
        <f t="shared" si="225"/>
        <v>-4.2100000000000026E-2</v>
      </c>
      <c r="D1609" s="2">
        <f t="shared" si="226"/>
        <v>0</v>
      </c>
      <c r="E1609" s="2">
        <f t="shared" si="227"/>
        <v>4.2100000000000026E-2</v>
      </c>
      <c r="F1609" s="2">
        <f t="shared" si="224"/>
        <v>5.7417276016015198E-3</v>
      </c>
      <c r="G1609" s="2">
        <f t="shared" si="224"/>
        <v>1.0365496634398166E-2</v>
      </c>
      <c r="H1609" s="2">
        <f t="shared" si="220"/>
        <v>0.55392691774627079</v>
      </c>
      <c r="I1609" s="2">
        <f t="shared" si="221"/>
        <v>35.646909222066597</v>
      </c>
    </row>
    <row r="1610" spans="1:9" ht="13.5" x14ac:dyDescent="0.25">
      <c r="A1610" s="3">
        <f>TITRES_STAT!B1613</f>
        <v>44656</v>
      </c>
      <c r="B1610" s="5">
        <f>TITRES_STAT!D1613</f>
        <v>2.3580000000000001</v>
      </c>
      <c r="C1610" s="2">
        <f t="shared" si="225"/>
        <v>5.0499999999999989E-2</v>
      </c>
      <c r="D1610" s="2">
        <f t="shared" si="226"/>
        <v>5.0499999999999989E-2</v>
      </c>
      <c r="E1610" s="2">
        <f t="shared" si="227"/>
        <v>0</v>
      </c>
      <c r="F1610" s="2">
        <f t="shared" si="224"/>
        <v>8.9387470586299832E-3</v>
      </c>
      <c r="G1610" s="2">
        <f t="shared" si="224"/>
        <v>9.6251040176554403E-3</v>
      </c>
      <c r="H1610" s="2">
        <f t="shared" si="220"/>
        <v>0.92869095671418567</v>
      </c>
      <c r="I1610" s="2">
        <f t="shared" si="221"/>
        <v>48.151361600012372</v>
      </c>
    </row>
    <row r="1611" spans="1:9" ht="13.5" x14ac:dyDescent="0.25">
      <c r="A1611" s="3">
        <f>TITRES_STAT!B1614</f>
        <v>44657</v>
      </c>
      <c r="B1611" s="5">
        <f>TITRES_STAT!D1614</f>
        <v>2.3580000000000001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8.3002651258706987E-3</v>
      </c>
      <c r="G1611" s="2">
        <f t="shared" si="224"/>
        <v>8.9375965878229092E-3</v>
      </c>
      <c r="H1611" s="2">
        <f t="shared" si="220"/>
        <v>0.92869095671418567</v>
      </c>
      <c r="I1611" s="2">
        <f t="shared" si="221"/>
        <v>48.151361600012372</v>
      </c>
    </row>
    <row r="1612" spans="1:9" ht="13.5" x14ac:dyDescent="0.25">
      <c r="A1612" s="3">
        <f>TITRES_STAT!B1615</f>
        <v>44658</v>
      </c>
      <c r="B1612" s="5">
        <f>TITRES_STAT!D1615</f>
        <v>2.3412000000000002</v>
      </c>
      <c r="C1612" s="2">
        <f t="shared" si="225"/>
        <v>-1.6799999999999926E-2</v>
      </c>
      <c r="D1612" s="2">
        <f t="shared" si="226"/>
        <v>0</v>
      </c>
      <c r="E1612" s="2">
        <f t="shared" si="227"/>
        <v>1.6799999999999926E-2</v>
      </c>
      <c r="F1612" s="2">
        <f t="shared" si="224"/>
        <v>7.7073890454513625E-3</v>
      </c>
      <c r="G1612" s="2">
        <f t="shared" si="224"/>
        <v>9.4991968315498408E-3</v>
      </c>
      <c r="H1612" s="2">
        <f t="shared" si="220"/>
        <v>0.81137270678008089</v>
      </c>
      <c r="I1612" s="2">
        <f t="shared" si="221"/>
        <v>44.79325009938939</v>
      </c>
    </row>
    <row r="1613" spans="1:9" ht="13.5" x14ac:dyDescent="0.25">
      <c r="A1613" s="3">
        <f>TITRES_STAT!B1616</f>
        <v>44659</v>
      </c>
      <c r="B1613" s="5">
        <f>TITRES_STAT!D1616</f>
        <v>2.3412000000000002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7.1568612564905506E-3</v>
      </c>
      <c r="G1613" s="2">
        <f t="shared" si="228"/>
        <v>8.8206827721534244E-3</v>
      </c>
      <c r="H1613" s="2">
        <f t="shared" si="220"/>
        <v>0.81137270678008078</v>
      </c>
      <c r="I1613" s="2">
        <f t="shared" si="221"/>
        <v>44.793250099389383</v>
      </c>
    </row>
    <row r="1614" spans="1:9" ht="13.5" x14ac:dyDescent="0.25">
      <c r="A1614" s="3">
        <f>TITRES_STAT!B1617</f>
        <v>44662</v>
      </c>
      <c r="B1614" s="5">
        <f>TITRES_STAT!D1617</f>
        <v>2.3412000000000002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6.6456568810269396E-3</v>
      </c>
      <c r="G1614" s="2">
        <f t="shared" si="228"/>
        <v>8.1906340027138938E-3</v>
      </c>
      <c r="H1614" s="2">
        <f t="shared" si="220"/>
        <v>0.81137270678008078</v>
      </c>
      <c r="I1614" s="2">
        <f t="shared" si="221"/>
        <v>44.793250099389383</v>
      </c>
    </row>
    <row r="1615" spans="1:9" ht="13.5" x14ac:dyDescent="0.25">
      <c r="A1615" s="3">
        <f>TITRES_STAT!B1618</f>
        <v>44663</v>
      </c>
      <c r="B1615" s="5">
        <f>TITRES_STAT!D1618</f>
        <v>2.3327</v>
      </c>
      <c r="C1615" s="2">
        <f t="shared" si="225"/>
        <v>-8.5000000000001741E-3</v>
      </c>
      <c r="D1615" s="2">
        <f t="shared" si="226"/>
        <v>0</v>
      </c>
      <c r="E1615" s="2">
        <f t="shared" si="227"/>
        <v>8.5000000000001741E-3</v>
      </c>
      <c r="F1615" s="2">
        <f t="shared" si="228"/>
        <v>6.1709671038107294E-3</v>
      </c>
      <c r="G1615" s="2">
        <f t="shared" si="228"/>
        <v>8.2127315739486274E-3</v>
      </c>
      <c r="H1615" s="2">
        <f t="shared" si="220"/>
        <v>0.75139033197985905</v>
      </c>
      <c r="I1615" s="2">
        <f t="shared" si="221"/>
        <v>42.902505412968097</v>
      </c>
    </row>
    <row r="1616" spans="1:9" ht="13.5" x14ac:dyDescent="0.25">
      <c r="A1616" s="3">
        <f>TITRES_STAT!B1619</f>
        <v>44664</v>
      </c>
      <c r="B1616" s="5">
        <f>TITRES_STAT!D1619</f>
        <v>2.3243</v>
      </c>
      <c r="C1616" s="2">
        <f t="shared" si="225"/>
        <v>-8.3999999999999631E-3</v>
      </c>
      <c r="D1616" s="2">
        <f t="shared" si="226"/>
        <v>0</v>
      </c>
      <c r="E1616" s="2">
        <f t="shared" si="227"/>
        <v>8.3999999999999631E-3</v>
      </c>
      <c r="F1616" s="2">
        <f t="shared" si="228"/>
        <v>5.7301837392528202E-3</v>
      </c>
      <c r="G1616" s="2">
        <f t="shared" si="228"/>
        <v>8.226107890095152E-3</v>
      </c>
      <c r="H1616" s="2">
        <f t="shared" si="220"/>
        <v>0.69658504554169409</v>
      </c>
      <c r="I1616" s="2">
        <f t="shared" si="221"/>
        <v>41.058068227831455</v>
      </c>
    </row>
    <row r="1617" spans="1:9" ht="13.5" x14ac:dyDescent="0.25">
      <c r="A1617" s="3">
        <f>TITRES_STAT!B1620</f>
        <v>44665</v>
      </c>
      <c r="B1617" s="5">
        <f>TITRES_STAT!D1620</f>
        <v>2.3243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5.3208849007347616E-3</v>
      </c>
      <c r="G1617" s="2">
        <f t="shared" si="228"/>
        <v>7.6385287550883559E-3</v>
      </c>
      <c r="H1617" s="2">
        <f t="shared" ref="H1617:H1680" si="229">F1617/G1617</f>
        <v>0.69658504554169398</v>
      </c>
      <c r="I1617" s="2">
        <f t="shared" ref="I1617:I1680" si="230">IF(G1617=0,100,100-(100/(1+H1617)))</f>
        <v>41.058068227831448</v>
      </c>
    </row>
    <row r="1618" spans="1:9" ht="13.5" x14ac:dyDescent="0.25">
      <c r="A1618" s="3">
        <f>TITRES_STAT!B1621</f>
        <v>44666</v>
      </c>
      <c r="B1618" s="5">
        <f>TITRES_STAT!D1621</f>
        <v>2.3243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4.940821693539421E-3</v>
      </c>
      <c r="G1618" s="2">
        <f t="shared" si="228"/>
        <v>7.0929195582963307E-3</v>
      </c>
      <c r="H1618" s="2">
        <f t="shared" si="229"/>
        <v>0.69658504554169387</v>
      </c>
      <c r="I1618" s="2">
        <f t="shared" si="230"/>
        <v>41.058068227831441</v>
      </c>
    </row>
    <row r="1619" spans="1:9" ht="13.5" x14ac:dyDescent="0.25">
      <c r="A1619" s="3">
        <f>TITRES_STAT!B1622</f>
        <v>44669</v>
      </c>
      <c r="B1619" s="5">
        <f>TITRES_STAT!D1622</f>
        <v>2.3243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4.5879058582866047E-3</v>
      </c>
      <c r="G1619" s="2">
        <f t="shared" si="228"/>
        <v>6.5862824469894504E-3</v>
      </c>
      <c r="H1619" s="2">
        <f t="shared" si="229"/>
        <v>0.69658504554169376</v>
      </c>
      <c r="I1619" s="2">
        <f t="shared" si="230"/>
        <v>41.058068227831441</v>
      </c>
    </row>
    <row r="1620" spans="1:9" ht="13.5" x14ac:dyDescent="0.25">
      <c r="A1620" s="3">
        <f>TITRES_STAT!B1623</f>
        <v>44670</v>
      </c>
      <c r="B1620" s="5">
        <f>TITRES_STAT!D1623</f>
        <v>2.3159000000000001</v>
      </c>
      <c r="C1620" s="2">
        <f t="shared" si="225"/>
        <v>-8.3999999999999631E-3</v>
      </c>
      <c r="D1620" s="2">
        <f t="shared" si="226"/>
        <v>0</v>
      </c>
      <c r="E1620" s="2">
        <f t="shared" si="227"/>
        <v>8.3999999999999631E-3</v>
      </c>
      <c r="F1620" s="2">
        <f t="shared" si="228"/>
        <v>4.2601982969804183E-3</v>
      </c>
      <c r="G1620" s="2">
        <f t="shared" si="228"/>
        <v>6.7158337007759156E-3</v>
      </c>
      <c r="H1620" s="2">
        <f t="shared" si="229"/>
        <v>0.63435136824311411</v>
      </c>
      <c r="I1620" s="2">
        <f t="shared" si="230"/>
        <v>38.813646842969</v>
      </c>
    </row>
    <row r="1621" spans="1:9" ht="13.5" x14ac:dyDescent="0.25">
      <c r="A1621" s="3">
        <f>TITRES_STAT!B1624</f>
        <v>44671</v>
      </c>
      <c r="B1621" s="5">
        <f>TITRES_STAT!D1624</f>
        <v>2.3327</v>
      </c>
      <c r="C1621" s="2">
        <f t="shared" si="225"/>
        <v>1.6799999999999926E-2</v>
      </c>
      <c r="D1621" s="2">
        <f t="shared" si="226"/>
        <v>1.6799999999999926E-2</v>
      </c>
      <c r="E1621" s="2">
        <f t="shared" si="227"/>
        <v>0</v>
      </c>
      <c r="F1621" s="2">
        <f t="shared" si="228"/>
        <v>5.1558984186246687E-3</v>
      </c>
      <c r="G1621" s="2">
        <f t="shared" si="228"/>
        <v>6.236131293577636E-3</v>
      </c>
      <c r="H1621" s="2">
        <f t="shared" si="229"/>
        <v>0.8267783624014684</v>
      </c>
      <c r="I1621" s="2">
        <f t="shared" si="230"/>
        <v>45.258821727808957</v>
      </c>
    </row>
    <row r="1622" spans="1:9" ht="13.5" x14ac:dyDescent="0.25">
      <c r="A1622" s="3">
        <f>TITRES_STAT!B1625</f>
        <v>44672</v>
      </c>
      <c r="B1622" s="5">
        <f>TITRES_STAT!D1625</f>
        <v>2.3412000000000002</v>
      </c>
      <c r="C1622" s="2">
        <f t="shared" si="225"/>
        <v>8.5000000000001741E-3</v>
      </c>
      <c r="D1622" s="2">
        <f t="shared" si="226"/>
        <v>8.5000000000001741E-3</v>
      </c>
      <c r="E1622" s="2">
        <f t="shared" si="227"/>
        <v>0</v>
      </c>
      <c r="F1622" s="2">
        <f t="shared" si="228"/>
        <v>5.3947628172943476E-3</v>
      </c>
      <c r="G1622" s="2">
        <f t="shared" si="228"/>
        <v>5.7906933440363762E-3</v>
      </c>
      <c r="H1622" s="2">
        <f t="shared" si="229"/>
        <v>0.93162640409031794</v>
      </c>
      <c r="I1622" s="2">
        <f t="shared" si="230"/>
        <v>48.230154760648915</v>
      </c>
    </row>
    <row r="1623" spans="1:9" ht="13.5" x14ac:dyDescent="0.25">
      <c r="A1623" s="3">
        <f>TITRES_STAT!B1626</f>
        <v>44673</v>
      </c>
      <c r="B1623" s="5">
        <f>TITRES_STAT!D1626</f>
        <v>2.3412000000000002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5.0094226160590366E-3</v>
      </c>
      <c r="G1623" s="2">
        <f t="shared" si="228"/>
        <v>5.3770723908909204E-3</v>
      </c>
      <c r="H1623" s="2">
        <f t="shared" si="229"/>
        <v>0.93162640409031794</v>
      </c>
      <c r="I1623" s="2">
        <f t="shared" si="230"/>
        <v>48.230154760648915</v>
      </c>
    </row>
    <row r="1624" spans="1:9" ht="13.5" x14ac:dyDescent="0.25">
      <c r="A1624" s="3">
        <f>TITRES_STAT!B1627</f>
        <v>44676</v>
      </c>
      <c r="B1624" s="5">
        <f>TITRES_STAT!D1627</f>
        <v>2.2738</v>
      </c>
      <c r="C1624" s="2">
        <f t="shared" si="225"/>
        <v>-6.7400000000000126E-2</v>
      </c>
      <c r="D1624" s="2">
        <f t="shared" si="226"/>
        <v>0</v>
      </c>
      <c r="E1624" s="2">
        <f t="shared" si="227"/>
        <v>6.7400000000000126E-2</v>
      </c>
      <c r="F1624" s="2">
        <f t="shared" si="228"/>
        <v>4.6516067149119629E-3</v>
      </c>
      <c r="G1624" s="2">
        <f t="shared" si="228"/>
        <v>9.8072815058272925E-3</v>
      </c>
      <c r="H1624" s="2">
        <f t="shared" si="229"/>
        <v>0.47430133540554231</v>
      </c>
      <c r="I1624" s="2">
        <f t="shared" si="230"/>
        <v>32.171261330036998</v>
      </c>
    </row>
    <row r="1625" spans="1:9" ht="13.5" x14ac:dyDescent="0.25">
      <c r="A1625" s="3">
        <f>TITRES_STAT!B1628</f>
        <v>44677</v>
      </c>
      <c r="B1625" s="5">
        <f>TITRES_STAT!D1628</f>
        <v>2.3159000000000001</v>
      </c>
      <c r="C1625" s="2">
        <f t="shared" si="225"/>
        <v>4.2100000000000026E-2</v>
      </c>
      <c r="D1625" s="2">
        <f t="shared" si="226"/>
        <v>4.2100000000000026E-2</v>
      </c>
      <c r="E1625" s="2">
        <f t="shared" si="227"/>
        <v>0</v>
      </c>
      <c r="F1625" s="2">
        <f t="shared" si="228"/>
        <v>7.3264919495611104E-3</v>
      </c>
      <c r="G1625" s="2">
        <f t="shared" si="228"/>
        <v>9.1067613982682011E-3</v>
      </c>
      <c r="H1625" s="2">
        <f t="shared" si="229"/>
        <v>0.80451124490363413</v>
      </c>
      <c r="I1625" s="2">
        <f t="shared" si="230"/>
        <v>44.583332310938147</v>
      </c>
    </row>
    <row r="1626" spans="1:9" ht="13.5" x14ac:dyDescent="0.25">
      <c r="A1626" s="3">
        <f>TITRES_STAT!B1629</f>
        <v>44678</v>
      </c>
      <c r="B1626" s="5">
        <f>TITRES_STAT!D1629</f>
        <v>2.3075000000000001</v>
      </c>
      <c r="C1626" s="2">
        <f t="shared" si="225"/>
        <v>-8.3999999999999631E-3</v>
      </c>
      <c r="D1626" s="2">
        <f t="shared" si="226"/>
        <v>0</v>
      </c>
      <c r="E1626" s="2">
        <f t="shared" si="227"/>
        <v>8.3999999999999631E-3</v>
      </c>
      <c r="F1626" s="2">
        <f t="shared" si="228"/>
        <v>6.8031710960210308E-3</v>
      </c>
      <c r="G1626" s="2">
        <f t="shared" si="228"/>
        <v>9.0562784412490417E-3</v>
      </c>
      <c r="H1626" s="2">
        <f t="shared" si="229"/>
        <v>0.75121046025200811</v>
      </c>
      <c r="I1626" s="2">
        <f t="shared" si="230"/>
        <v>42.896640769488378</v>
      </c>
    </row>
    <row r="1627" spans="1:9" ht="13.5" x14ac:dyDescent="0.25">
      <c r="A1627" s="3">
        <f>TITRES_STAT!B1630</f>
        <v>44679</v>
      </c>
      <c r="B1627" s="5">
        <f>TITRES_STAT!D1630</f>
        <v>2.3075000000000001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6.3172303034481E-3</v>
      </c>
      <c r="G1627" s="2">
        <f t="shared" si="228"/>
        <v>8.4094014097312528E-3</v>
      </c>
      <c r="H1627" s="2">
        <f t="shared" si="229"/>
        <v>0.75121046025200811</v>
      </c>
      <c r="I1627" s="2">
        <f t="shared" si="230"/>
        <v>42.896640769488378</v>
      </c>
    </row>
    <row r="1628" spans="1:9" ht="13.5" x14ac:dyDescent="0.25">
      <c r="A1628" s="3">
        <f>TITRES_STAT!B1631</f>
        <v>44680</v>
      </c>
      <c r="B1628" s="5">
        <f>TITRES_STAT!D1631</f>
        <v>2.3075000000000001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5.8659995674875216E-3</v>
      </c>
      <c r="G1628" s="2">
        <f t="shared" si="228"/>
        <v>7.8087298804647353E-3</v>
      </c>
      <c r="H1628" s="2">
        <f t="shared" si="229"/>
        <v>0.75121046025200799</v>
      </c>
      <c r="I1628" s="2">
        <f t="shared" si="230"/>
        <v>42.896640769488378</v>
      </c>
    </row>
    <row r="1629" spans="1:9" ht="13.5" x14ac:dyDescent="0.25">
      <c r="A1629" s="3">
        <f>TITRES_STAT!B1632</f>
        <v>44685</v>
      </c>
      <c r="B1629" s="5">
        <f>TITRES_STAT!D1632</f>
        <v>2.3075000000000001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5.44699959838127E-3</v>
      </c>
      <c r="G1629" s="2">
        <f t="shared" si="231"/>
        <v>7.2509634604315401E-3</v>
      </c>
      <c r="H1629" s="2">
        <f t="shared" si="229"/>
        <v>0.75121046025200799</v>
      </c>
      <c r="I1629" s="2">
        <f t="shared" si="230"/>
        <v>42.896640769488378</v>
      </c>
    </row>
    <row r="1630" spans="1:9" ht="13.5" x14ac:dyDescent="0.25">
      <c r="A1630" s="3">
        <f>TITRES_STAT!B1633</f>
        <v>44686</v>
      </c>
      <c r="B1630" s="5">
        <f>TITRES_STAT!D1633</f>
        <v>2.2991000000000001</v>
      </c>
      <c r="C1630" s="2">
        <f t="shared" si="225"/>
        <v>-8.3999999999999631E-3</v>
      </c>
      <c r="D1630" s="2">
        <f t="shared" si="226"/>
        <v>0</v>
      </c>
      <c r="E1630" s="2">
        <f t="shared" si="227"/>
        <v>8.3999999999999631E-3</v>
      </c>
      <c r="F1630" s="2">
        <f t="shared" si="231"/>
        <v>5.057928198496894E-3</v>
      </c>
      <c r="G1630" s="2">
        <f t="shared" si="231"/>
        <v>7.333037498972142E-3</v>
      </c>
      <c r="H1630" s="2">
        <f t="shared" si="229"/>
        <v>0.68974530666260114</v>
      </c>
      <c r="I1630" s="2">
        <f t="shared" si="230"/>
        <v>40.81948350103189</v>
      </c>
    </row>
    <row r="1631" spans="1:9" ht="13.5" x14ac:dyDescent="0.25">
      <c r="A1631" s="3">
        <f>TITRES_STAT!B1634</f>
        <v>44687</v>
      </c>
      <c r="B1631" s="5">
        <f>TITRES_STAT!D1634</f>
        <v>2.2233000000000001</v>
      </c>
      <c r="C1631" s="2">
        <f t="shared" si="225"/>
        <v>-7.580000000000009E-2</v>
      </c>
      <c r="D1631" s="2">
        <f t="shared" si="226"/>
        <v>0</v>
      </c>
      <c r="E1631" s="2">
        <f t="shared" si="227"/>
        <v>7.580000000000009E-2</v>
      </c>
      <c r="F1631" s="2">
        <f t="shared" si="231"/>
        <v>4.6966476128899731E-3</v>
      </c>
      <c r="G1631" s="2">
        <f t="shared" si="231"/>
        <v>1.2223534820474138E-2</v>
      </c>
      <c r="H1631" s="2">
        <f t="shared" si="229"/>
        <v>0.38422990418640579</v>
      </c>
      <c r="I1631" s="2">
        <f t="shared" si="230"/>
        <v>27.757665328884841</v>
      </c>
    </row>
    <row r="1632" spans="1:9" ht="13.5" x14ac:dyDescent="0.25">
      <c r="A1632" s="3">
        <f>TITRES_STAT!B1635</f>
        <v>44690</v>
      </c>
      <c r="B1632" s="5">
        <f>TITRES_STAT!D1635</f>
        <v>2.2738</v>
      </c>
      <c r="C1632" s="2">
        <f t="shared" si="225"/>
        <v>5.0499999999999989E-2</v>
      </c>
      <c r="D1632" s="2">
        <f t="shared" si="226"/>
        <v>5.0499999999999989E-2</v>
      </c>
      <c r="E1632" s="2">
        <f t="shared" si="227"/>
        <v>0</v>
      </c>
      <c r="F1632" s="2">
        <f t="shared" si="231"/>
        <v>7.9683156405406883E-3</v>
      </c>
      <c r="G1632" s="2">
        <f t="shared" si="231"/>
        <v>1.135042519044027E-2</v>
      </c>
      <c r="H1632" s="2">
        <f t="shared" si="229"/>
        <v>0.70202794228817844</v>
      </c>
      <c r="I1632" s="2">
        <f t="shared" si="230"/>
        <v>41.246557993894243</v>
      </c>
    </row>
    <row r="1633" spans="1:9" ht="13.5" x14ac:dyDescent="0.25">
      <c r="A1633" s="3">
        <f>TITRES_STAT!B1636</f>
        <v>44691</v>
      </c>
      <c r="B1633" s="5">
        <f>TITRES_STAT!D1636</f>
        <v>2.2738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7.3991502376449247E-3</v>
      </c>
      <c r="G1633" s="2">
        <f t="shared" si="231"/>
        <v>1.053968053398025E-2</v>
      </c>
      <c r="H1633" s="2">
        <f t="shared" si="229"/>
        <v>0.70202794228817844</v>
      </c>
      <c r="I1633" s="2">
        <f t="shared" si="230"/>
        <v>41.246557993894243</v>
      </c>
    </row>
    <row r="1634" spans="1:9" ht="13.5" x14ac:dyDescent="0.25">
      <c r="A1634" s="3">
        <f>TITRES_STAT!B1637</f>
        <v>44692</v>
      </c>
      <c r="B1634" s="5">
        <f>TITRES_STAT!D1637</f>
        <v>2.2654000000000001</v>
      </c>
      <c r="C1634" s="2">
        <f t="shared" si="225"/>
        <v>-8.3999999999999631E-3</v>
      </c>
      <c r="D1634" s="2">
        <f t="shared" si="226"/>
        <v>0</v>
      </c>
      <c r="E1634" s="2">
        <f t="shared" si="227"/>
        <v>8.3999999999999631E-3</v>
      </c>
      <c r="F1634" s="2">
        <f t="shared" si="231"/>
        <v>6.8706395063845727E-3</v>
      </c>
      <c r="G1634" s="2">
        <f t="shared" si="231"/>
        <v>1.0386846210124515E-2</v>
      </c>
      <c r="H1634" s="2">
        <f t="shared" si="229"/>
        <v>0.66147503942895192</v>
      </c>
      <c r="I1634" s="2">
        <f t="shared" si="230"/>
        <v>39.812517415627291</v>
      </c>
    </row>
    <row r="1635" spans="1:9" ht="13.5" x14ac:dyDescent="0.25">
      <c r="A1635" s="3">
        <f>TITRES_STAT!B1638</f>
        <v>44693</v>
      </c>
      <c r="B1635" s="5">
        <f>TITRES_STAT!D1638</f>
        <v>2.2484999999999999</v>
      </c>
      <c r="C1635" s="2">
        <f t="shared" si="225"/>
        <v>-1.6900000000000137E-2</v>
      </c>
      <c r="D1635" s="2">
        <f t="shared" si="226"/>
        <v>0</v>
      </c>
      <c r="E1635" s="2">
        <f t="shared" si="227"/>
        <v>1.6900000000000137E-2</v>
      </c>
      <c r="F1635" s="2">
        <f t="shared" si="231"/>
        <v>6.379879541642818E-3</v>
      </c>
      <c r="G1635" s="2">
        <f t="shared" si="231"/>
        <v>1.0852071480829917E-2</v>
      </c>
      <c r="H1635" s="2">
        <f t="shared" si="229"/>
        <v>0.58789509015977415</v>
      </c>
      <c r="I1635" s="2">
        <f t="shared" si="230"/>
        <v>37.023547323936882</v>
      </c>
    </row>
    <row r="1636" spans="1:9" ht="13.5" x14ac:dyDescent="0.25">
      <c r="A1636" s="3">
        <f>TITRES_STAT!B1639</f>
        <v>44694</v>
      </c>
      <c r="B1636" s="5">
        <f>TITRES_STAT!D1639</f>
        <v>2.2484999999999999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5.9241738600969021E-3</v>
      </c>
      <c r="G1636" s="2">
        <f t="shared" si="231"/>
        <v>1.0076923517913495E-2</v>
      </c>
      <c r="H1636" s="2">
        <f t="shared" si="229"/>
        <v>0.58789509015977415</v>
      </c>
      <c r="I1636" s="2">
        <f t="shared" si="230"/>
        <v>37.023547323936882</v>
      </c>
    </row>
    <row r="1637" spans="1:9" ht="13.5" x14ac:dyDescent="0.25">
      <c r="A1637" s="3">
        <f>TITRES_STAT!B1640</f>
        <v>44697</v>
      </c>
      <c r="B1637" s="5">
        <f>TITRES_STAT!D1640</f>
        <v>2.2738</v>
      </c>
      <c r="C1637" s="2">
        <f t="shared" si="225"/>
        <v>2.53000000000001E-2</v>
      </c>
      <c r="D1637" s="2">
        <f t="shared" si="226"/>
        <v>2.53000000000001E-2</v>
      </c>
      <c r="E1637" s="2">
        <f t="shared" si="227"/>
        <v>0</v>
      </c>
      <c r="F1637" s="2">
        <f t="shared" si="231"/>
        <v>7.3081614415185592E-3</v>
      </c>
      <c r="G1637" s="2">
        <f t="shared" si="231"/>
        <v>9.3571432666339598E-3</v>
      </c>
      <c r="H1637" s="2">
        <f t="shared" si="229"/>
        <v>0.78102485270031785</v>
      </c>
      <c r="I1637" s="2">
        <f t="shared" si="230"/>
        <v>43.852552170519104</v>
      </c>
    </row>
    <row r="1638" spans="1:9" ht="13.5" x14ac:dyDescent="0.25">
      <c r="A1638" s="3">
        <f>TITRES_STAT!B1641</f>
        <v>44698</v>
      </c>
      <c r="B1638" s="5">
        <f>TITRES_STAT!D1641</f>
        <v>2.3159000000000001</v>
      </c>
      <c r="C1638" s="2">
        <f t="shared" si="225"/>
        <v>4.2100000000000026E-2</v>
      </c>
      <c r="D1638" s="2">
        <f t="shared" si="226"/>
        <v>4.2100000000000026E-2</v>
      </c>
      <c r="E1638" s="2">
        <f t="shared" si="227"/>
        <v>0</v>
      </c>
      <c r="F1638" s="2">
        <f t="shared" si="231"/>
        <v>9.7932927671243765E-3</v>
      </c>
      <c r="G1638" s="2">
        <f t="shared" si="231"/>
        <v>8.6887758904458205E-3</v>
      </c>
      <c r="H1638" s="2">
        <f t="shared" si="229"/>
        <v>1.1271199638021603</v>
      </c>
      <c r="I1638" s="2">
        <f t="shared" si="230"/>
        <v>52.988076976508118</v>
      </c>
    </row>
    <row r="1639" spans="1:9" ht="13.5" x14ac:dyDescent="0.25">
      <c r="A1639" s="3">
        <f>TITRES_STAT!B1642</f>
        <v>44699</v>
      </c>
      <c r="B1639" s="5">
        <f>TITRES_STAT!D1642</f>
        <v>2.2738</v>
      </c>
      <c r="C1639" s="2">
        <f t="shared" si="225"/>
        <v>-4.2100000000000026E-2</v>
      </c>
      <c r="D1639" s="2">
        <f t="shared" si="226"/>
        <v>0</v>
      </c>
      <c r="E1639" s="2">
        <f t="shared" si="227"/>
        <v>4.2100000000000026E-2</v>
      </c>
      <c r="F1639" s="2">
        <f t="shared" si="231"/>
        <v>9.0937718551869218E-3</v>
      </c>
      <c r="G1639" s="2">
        <f t="shared" si="231"/>
        <v>1.1075291898271122E-2</v>
      </c>
      <c r="H1639" s="2">
        <f t="shared" si="229"/>
        <v>0.8210864272215237</v>
      </c>
      <c r="I1639" s="2">
        <f t="shared" si="230"/>
        <v>45.087724280844562</v>
      </c>
    </row>
    <row r="1640" spans="1:9" ht="13.5" x14ac:dyDescent="0.25">
      <c r="A1640" s="3">
        <f>TITRES_STAT!B1643</f>
        <v>44700</v>
      </c>
      <c r="B1640" s="5">
        <f>TITRES_STAT!D1643</f>
        <v>2.2991000000000001</v>
      </c>
      <c r="C1640" s="2">
        <f t="shared" si="225"/>
        <v>2.53000000000001E-2</v>
      </c>
      <c r="D1640" s="2">
        <f t="shared" si="226"/>
        <v>2.53000000000001E-2</v>
      </c>
      <c r="E1640" s="2">
        <f t="shared" si="227"/>
        <v>0</v>
      </c>
      <c r="F1640" s="2">
        <f t="shared" si="231"/>
        <v>1.0251359579816434E-2</v>
      </c>
      <c r="G1640" s="2">
        <f t="shared" si="231"/>
        <v>1.0284199619823185E-2</v>
      </c>
      <c r="H1640" s="2">
        <f t="shared" si="229"/>
        <v>0.99680674809700798</v>
      </c>
      <c r="I1640" s="2">
        <f t="shared" si="230"/>
        <v>49.920041037871208</v>
      </c>
    </row>
    <row r="1641" spans="1:9" ht="13.5" x14ac:dyDescent="0.25">
      <c r="A1641" s="3">
        <f>TITRES_STAT!B1644</f>
        <v>44701</v>
      </c>
      <c r="B1641" s="5">
        <f>TITRES_STAT!D1644</f>
        <v>2.3496000000000001</v>
      </c>
      <c r="C1641" s="2">
        <f t="shared" si="225"/>
        <v>5.0499999999999989E-2</v>
      </c>
      <c r="D1641" s="2">
        <f t="shared" si="226"/>
        <v>5.0499999999999989E-2</v>
      </c>
      <c r="E1641" s="2">
        <f t="shared" si="227"/>
        <v>0</v>
      </c>
      <c r="F1641" s="2">
        <f t="shared" si="231"/>
        <v>1.3126262466972403E-2</v>
      </c>
      <c r="G1641" s="2">
        <f t="shared" si="231"/>
        <v>9.5496139326929578E-3</v>
      </c>
      <c r="H1641" s="2">
        <f t="shared" si="229"/>
        <v>1.3745333119734655</v>
      </c>
      <c r="I1641" s="2">
        <f t="shared" si="230"/>
        <v>57.886461522457907</v>
      </c>
    </row>
    <row r="1642" spans="1:9" ht="13.5" x14ac:dyDescent="0.25">
      <c r="A1642" s="3">
        <f>TITRES_STAT!B1645</f>
        <v>44704</v>
      </c>
      <c r="B1642" s="5">
        <f>TITRES_STAT!D1645</f>
        <v>2.3917000000000002</v>
      </c>
      <c r="C1642" s="2">
        <f t="shared" si="225"/>
        <v>4.2100000000000026E-2</v>
      </c>
      <c r="D1642" s="2">
        <f t="shared" si="226"/>
        <v>4.2100000000000026E-2</v>
      </c>
      <c r="E1642" s="2">
        <f t="shared" si="227"/>
        <v>0</v>
      </c>
      <c r="F1642" s="2">
        <f t="shared" si="231"/>
        <v>1.5195815147902947E-2</v>
      </c>
      <c r="G1642" s="2">
        <f t="shared" si="231"/>
        <v>8.8674986517863173E-3</v>
      </c>
      <c r="H1642" s="2">
        <f t="shared" si="229"/>
        <v>1.7136529414460997</v>
      </c>
      <c r="I1642" s="2">
        <f t="shared" si="230"/>
        <v>63.149303850657397</v>
      </c>
    </row>
    <row r="1643" spans="1:9" ht="13.5" x14ac:dyDescent="0.25">
      <c r="A1643" s="3">
        <f>TITRES_STAT!B1646</f>
        <v>44705</v>
      </c>
      <c r="B1643" s="5">
        <f>TITRES_STAT!D1646</f>
        <v>2.3496000000000001</v>
      </c>
      <c r="C1643" s="2">
        <f t="shared" si="225"/>
        <v>-4.2100000000000026E-2</v>
      </c>
      <c r="D1643" s="2">
        <f t="shared" si="226"/>
        <v>0</v>
      </c>
      <c r="E1643" s="2">
        <f t="shared" si="227"/>
        <v>4.2100000000000026E-2</v>
      </c>
      <c r="F1643" s="2">
        <f t="shared" si="231"/>
        <v>1.4110399780195593E-2</v>
      </c>
      <c r="G1643" s="2">
        <f t="shared" si="231"/>
        <v>1.1241248748087296E-2</v>
      </c>
      <c r="H1643" s="2">
        <f t="shared" si="229"/>
        <v>1.2552341911832958</v>
      </c>
      <c r="I1643" s="2">
        <f t="shared" si="230"/>
        <v>55.658707024332962</v>
      </c>
    </row>
    <row r="1644" spans="1:9" ht="13.5" x14ac:dyDescent="0.25">
      <c r="A1644" s="3">
        <f>TITRES_STAT!B1647</f>
        <v>44706</v>
      </c>
      <c r="B1644" s="5">
        <f>TITRES_STAT!D1647</f>
        <v>2.3833000000000002</v>
      </c>
      <c r="C1644" s="2">
        <f t="shared" si="225"/>
        <v>3.3700000000000063E-2</v>
      </c>
      <c r="D1644" s="2">
        <f t="shared" si="226"/>
        <v>3.3700000000000063E-2</v>
      </c>
      <c r="E1644" s="2">
        <f t="shared" si="227"/>
        <v>0</v>
      </c>
      <c r="F1644" s="2">
        <f t="shared" si="231"/>
        <v>1.5509656938753056E-2</v>
      </c>
      <c r="G1644" s="2">
        <f t="shared" si="231"/>
        <v>1.0438302408938203E-2</v>
      </c>
      <c r="H1644" s="2">
        <f t="shared" si="229"/>
        <v>1.4858409280681799</v>
      </c>
      <c r="I1644" s="2">
        <f t="shared" si="230"/>
        <v>59.772164473246107</v>
      </c>
    </row>
    <row r="1645" spans="1:9" ht="13.5" x14ac:dyDescent="0.25">
      <c r="A1645" s="3">
        <f>TITRES_STAT!B1648</f>
        <v>44707</v>
      </c>
      <c r="B1645" s="5">
        <f>TITRES_STAT!D1648</f>
        <v>2.4001000000000001</v>
      </c>
      <c r="C1645" s="2">
        <f t="shared" si="225"/>
        <v>1.6799999999999926E-2</v>
      </c>
      <c r="D1645" s="2">
        <f t="shared" si="226"/>
        <v>1.6799999999999926E-2</v>
      </c>
      <c r="E1645" s="2">
        <f t="shared" si="227"/>
        <v>0</v>
      </c>
      <c r="F1645" s="2">
        <f t="shared" ref="F1645:G1660" si="232">((F1644*13)+D1645)/14</f>
        <v>1.5601824300270689E-2</v>
      </c>
      <c r="G1645" s="2">
        <f t="shared" si="232"/>
        <v>9.6927093797283311E-3</v>
      </c>
      <c r="H1645" s="2">
        <f t="shared" si="229"/>
        <v>1.6096453209358454</v>
      </c>
      <c r="I1645" s="2">
        <f t="shared" si="230"/>
        <v>61.680616443257129</v>
      </c>
    </row>
    <row r="1646" spans="1:9" ht="13.5" x14ac:dyDescent="0.25">
      <c r="A1646" s="3">
        <f>TITRES_STAT!B1649</f>
        <v>44708</v>
      </c>
      <c r="B1646" s="5">
        <f>TITRES_STAT!D1649</f>
        <v>2.3496000000000001</v>
      </c>
      <c r="C1646" s="2">
        <f t="shared" si="225"/>
        <v>-5.0499999999999989E-2</v>
      </c>
      <c r="D1646" s="2">
        <f t="shared" si="226"/>
        <v>0</v>
      </c>
      <c r="E1646" s="2">
        <f t="shared" si="227"/>
        <v>5.0499999999999989E-2</v>
      </c>
      <c r="F1646" s="2">
        <f t="shared" si="232"/>
        <v>1.4487408278822781E-2</v>
      </c>
      <c r="G1646" s="2">
        <f t="shared" si="232"/>
        <v>1.2607515852604877E-2</v>
      </c>
      <c r="H1646" s="2">
        <f t="shared" si="229"/>
        <v>1.1491088687252766</v>
      </c>
      <c r="I1646" s="2">
        <f t="shared" si="230"/>
        <v>53.469085975475018</v>
      </c>
    </row>
    <row r="1647" spans="1:9" ht="13.5" x14ac:dyDescent="0.25">
      <c r="A1647" s="3">
        <f>TITRES_STAT!B1650</f>
        <v>44711</v>
      </c>
      <c r="B1647" s="5">
        <f>TITRES_STAT!D1650</f>
        <v>2.3580000000000001</v>
      </c>
      <c r="C1647" s="2">
        <f t="shared" si="225"/>
        <v>8.3999999999999631E-3</v>
      </c>
      <c r="D1647" s="2">
        <f t="shared" si="226"/>
        <v>8.3999999999999631E-3</v>
      </c>
      <c r="E1647" s="2">
        <f t="shared" si="227"/>
        <v>0</v>
      </c>
      <c r="F1647" s="2">
        <f t="shared" si="232"/>
        <v>1.405259340176401E-2</v>
      </c>
      <c r="G1647" s="2">
        <f t="shared" si="232"/>
        <v>1.1706979005990242E-2</v>
      </c>
      <c r="H1647" s="2">
        <f t="shared" si="229"/>
        <v>1.2003603486923109</v>
      </c>
      <c r="I1647" s="2">
        <f t="shared" si="230"/>
        <v>54.552898547080858</v>
      </c>
    </row>
    <row r="1648" spans="1:9" ht="13.5" x14ac:dyDescent="0.25">
      <c r="A1648" s="3">
        <f>TITRES_STAT!B1651</f>
        <v>44712</v>
      </c>
      <c r="B1648" s="5">
        <f>TITRES_STAT!D1651</f>
        <v>2.3664000000000001</v>
      </c>
      <c r="C1648" s="2">
        <f t="shared" si="225"/>
        <v>8.3999999999999631E-3</v>
      </c>
      <c r="D1648" s="2">
        <f t="shared" si="226"/>
        <v>8.3999999999999631E-3</v>
      </c>
      <c r="E1648" s="2">
        <f t="shared" si="227"/>
        <v>0</v>
      </c>
      <c r="F1648" s="2">
        <f t="shared" si="232"/>
        <v>1.3648836730209434E-2</v>
      </c>
      <c r="G1648" s="2">
        <f t="shared" si="232"/>
        <v>1.0870766219848083E-2</v>
      </c>
      <c r="H1648" s="2">
        <f t="shared" si="229"/>
        <v>1.2555542501952703</v>
      </c>
      <c r="I1648" s="2">
        <f t="shared" si="230"/>
        <v>55.664998972495255</v>
      </c>
    </row>
    <row r="1649" spans="1:9" ht="13.5" x14ac:dyDescent="0.25">
      <c r="A1649" s="3">
        <f>TITRES_STAT!B1652</f>
        <v>44713</v>
      </c>
      <c r="B1649" s="5">
        <f>TITRES_STAT!D1652</f>
        <v>2.3664000000000001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1.267391982090876E-2</v>
      </c>
      <c r="G1649" s="2">
        <f t="shared" si="232"/>
        <v>1.0094282918430364E-2</v>
      </c>
      <c r="H1649" s="2">
        <f t="shared" si="229"/>
        <v>1.2555542501952701</v>
      </c>
      <c r="I1649" s="2">
        <f t="shared" si="230"/>
        <v>55.664998972495248</v>
      </c>
    </row>
    <row r="1650" spans="1:9" ht="13.5" x14ac:dyDescent="0.25">
      <c r="A1650" s="3">
        <f>TITRES_STAT!B1653</f>
        <v>44714</v>
      </c>
      <c r="B1650" s="5">
        <f>TITRES_STAT!D1653</f>
        <v>2.3664000000000001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1.1768639833700991E-2</v>
      </c>
      <c r="G1650" s="2">
        <f t="shared" si="232"/>
        <v>9.3732627099710527E-3</v>
      </c>
      <c r="H1650" s="2">
        <f t="shared" si="229"/>
        <v>1.2555542501952701</v>
      </c>
      <c r="I1650" s="2">
        <f t="shared" si="230"/>
        <v>55.664998972495248</v>
      </c>
    </row>
    <row r="1651" spans="1:9" ht="13.5" x14ac:dyDescent="0.25">
      <c r="A1651" s="3">
        <f>TITRES_STAT!B1654</f>
        <v>44715</v>
      </c>
      <c r="B1651" s="5">
        <f>TITRES_STAT!D1654</f>
        <v>2.3664000000000001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1.0928022702722348E-2</v>
      </c>
      <c r="G1651" s="2">
        <f t="shared" si="232"/>
        <v>8.7037439449731205E-3</v>
      </c>
      <c r="H1651" s="2">
        <f t="shared" si="229"/>
        <v>1.2555542501952701</v>
      </c>
      <c r="I1651" s="2">
        <f t="shared" si="230"/>
        <v>55.664998972495248</v>
      </c>
    </row>
    <row r="1652" spans="1:9" ht="13.5" x14ac:dyDescent="0.25">
      <c r="A1652" s="3">
        <f>TITRES_STAT!B1655</f>
        <v>44718</v>
      </c>
      <c r="B1652" s="5">
        <f>TITRES_STAT!D1655</f>
        <v>2.3327</v>
      </c>
      <c r="C1652" s="2">
        <f t="shared" si="225"/>
        <v>-3.3700000000000063E-2</v>
      </c>
      <c r="D1652" s="2">
        <f t="shared" si="226"/>
        <v>0</v>
      </c>
      <c r="E1652" s="2">
        <f t="shared" si="227"/>
        <v>3.3700000000000063E-2</v>
      </c>
      <c r="F1652" s="2">
        <f t="shared" si="232"/>
        <v>1.0147449652527896E-2</v>
      </c>
      <c r="G1652" s="2">
        <f t="shared" si="232"/>
        <v>1.0489190806046473E-2</v>
      </c>
      <c r="H1652" s="2">
        <f t="shared" si="229"/>
        <v>0.96741968376420595</v>
      </c>
      <c r="I1652" s="2">
        <f t="shared" si="230"/>
        <v>49.172003906826347</v>
      </c>
    </row>
    <row r="1653" spans="1:9" ht="13.5" x14ac:dyDescent="0.25">
      <c r="A1653" s="3">
        <f>TITRES_STAT!B1656</f>
        <v>44719</v>
      </c>
      <c r="B1653" s="5">
        <f>TITRES_STAT!D1656</f>
        <v>2.3159000000000001</v>
      </c>
      <c r="C1653" s="2">
        <f t="shared" si="225"/>
        <v>-1.6799999999999926E-2</v>
      </c>
      <c r="D1653" s="2">
        <f t="shared" si="226"/>
        <v>0</v>
      </c>
      <c r="E1653" s="2">
        <f t="shared" si="227"/>
        <v>1.6799999999999926E-2</v>
      </c>
      <c r="F1653" s="2">
        <f t="shared" si="232"/>
        <v>9.4226318202044745E-3</v>
      </c>
      <c r="G1653" s="2">
        <f t="shared" si="232"/>
        <v>1.0939962891328864E-2</v>
      </c>
      <c r="H1653" s="2">
        <f t="shared" si="229"/>
        <v>0.86130381919969368</v>
      </c>
      <c r="I1653" s="2">
        <f t="shared" si="230"/>
        <v>46.274219733242113</v>
      </c>
    </row>
    <row r="1654" spans="1:9" ht="13.5" x14ac:dyDescent="0.25">
      <c r="A1654" s="3">
        <f>TITRES_STAT!B1657</f>
        <v>44720</v>
      </c>
      <c r="B1654" s="5">
        <f>TITRES_STAT!D1657</f>
        <v>2.2906</v>
      </c>
      <c r="C1654" s="2">
        <f t="shared" si="225"/>
        <v>-2.53000000000001E-2</v>
      </c>
      <c r="D1654" s="2">
        <f t="shared" si="226"/>
        <v>0</v>
      </c>
      <c r="E1654" s="2">
        <f t="shared" si="227"/>
        <v>2.53000000000001E-2</v>
      </c>
      <c r="F1654" s="2">
        <f t="shared" si="232"/>
        <v>8.749586690189869E-3</v>
      </c>
      <c r="G1654" s="2">
        <f t="shared" si="232"/>
        <v>1.1965679827662525E-2</v>
      </c>
      <c r="H1654" s="2">
        <f t="shared" si="229"/>
        <v>0.73122353399113849</v>
      </c>
      <c r="I1654" s="2">
        <f t="shared" si="230"/>
        <v>42.237384117889498</v>
      </c>
    </row>
    <row r="1655" spans="1:9" ht="13.5" x14ac:dyDescent="0.25">
      <c r="A1655" s="3">
        <f>TITRES_STAT!B1658</f>
        <v>44721</v>
      </c>
      <c r="B1655" s="5">
        <f>TITRES_STAT!D1658</f>
        <v>2.3159000000000001</v>
      </c>
      <c r="C1655" s="2">
        <f t="shared" si="225"/>
        <v>2.53000000000001E-2</v>
      </c>
      <c r="D1655" s="2">
        <f t="shared" si="226"/>
        <v>2.53000000000001E-2</v>
      </c>
      <c r="E1655" s="2">
        <f t="shared" si="227"/>
        <v>0</v>
      </c>
      <c r="F1655" s="2">
        <f t="shared" si="232"/>
        <v>9.9317590694620282E-3</v>
      </c>
      <c r="G1655" s="2">
        <f t="shared" si="232"/>
        <v>1.1110988411400916E-2</v>
      </c>
      <c r="H1655" s="2">
        <f t="shared" si="229"/>
        <v>0.89386818721465977</v>
      </c>
      <c r="I1655" s="2">
        <f t="shared" si="230"/>
        <v>47.198014795807147</v>
      </c>
    </row>
    <row r="1656" spans="1:9" ht="13.5" x14ac:dyDescent="0.25">
      <c r="A1656" s="3">
        <f>TITRES_STAT!B1659</f>
        <v>44722</v>
      </c>
      <c r="B1656" s="5">
        <f>TITRES_STAT!D1659</f>
        <v>2.3159000000000001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9.2223477073575966E-3</v>
      </c>
      <c r="G1656" s="2">
        <f t="shared" si="232"/>
        <v>1.0317346382015135E-2</v>
      </c>
      <c r="H1656" s="2">
        <f t="shared" si="229"/>
        <v>0.89386818721465977</v>
      </c>
      <c r="I1656" s="2">
        <f t="shared" si="230"/>
        <v>47.198014795807147</v>
      </c>
    </row>
    <row r="1657" spans="1:9" ht="13.5" x14ac:dyDescent="0.25">
      <c r="A1657" s="3">
        <f>TITRES_STAT!B1660</f>
        <v>44725</v>
      </c>
      <c r="B1657" s="5">
        <f>TITRES_STAT!D1660</f>
        <v>2.2738</v>
      </c>
      <c r="C1657" s="2">
        <f t="shared" si="225"/>
        <v>-4.2100000000000026E-2</v>
      </c>
      <c r="D1657" s="2">
        <f t="shared" si="226"/>
        <v>0</v>
      </c>
      <c r="E1657" s="2">
        <f t="shared" si="227"/>
        <v>4.2100000000000026E-2</v>
      </c>
      <c r="F1657" s="2">
        <f t="shared" si="232"/>
        <v>8.563608585403483E-3</v>
      </c>
      <c r="G1657" s="2">
        <f t="shared" si="232"/>
        <v>1.2587535926156912E-2</v>
      </c>
      <c r="H1657" s="2">
        <f t="shared" si="229"/>
        <v>0.68032446029475047</v>
      </c>
      <c r="I1657" s="2">
        <f t="shared" si="230"/>
        <v>40.487684156868895</v>
      </c>
    </row>
    <row r="1658" spans="1:9" ht="13.5" x14ac:dyDescent="0.25">
      <c r="A1658" s="3">
        <f>TITRES_STAT!B1661</f>
        <v>44726</v>
      </c>
      <c r="B1658" s="5">
        <f>TITRES_STAT!D1661</f>
        <v>2.2654000000000001</v>
      </c>
      <c r="C1658" s="2">
        <f t="shared" si="225"/>
        <v>-8.3999999999999631E-3</v>
      </c>
      <c r="D1658" s="2">
        <f t="shared" si="226"/>
        <v>0</v>
      </c>
      <c r="E1658" s="2">
        <f t="shared" si="227"/>
        <v>8.3999999999999631E-3</v>
      </c>
      <c r="F1658" s="2">
        <f t="shared" si="232"/>
        <v>7.9519222578746628E-3</v>
      </c>
      <c r="G1658" s="2">
        <f t="shared" si="232"/>
        <v>1.2288426217145701E-2</v>
      </c>
      <c r="H1658" s="2">
        <f t="shared" si="229"/>
        <v>0.64710664468811852</v>
      </c>
      <c r="I1658" s="2">
        <f t="shared" si="230"/>
        <v>39.287477029797834</v>
      </c>
    </row>
    <row r="1659" spans="1:9" ht="13.5" x14ac:dyDescent="0.25">
      <c r="A1659" s="3">
        <f>TITRES_STAT!B1662</f>
        <v>44727</v>
      </c>
      <c r="B1659" s="5">
        <f>TITRES_STAT!D1662</f>
        <v>2.2484999999999999</v>
      </c>
      <c r="C1659" s="2">
        <f t="shared" si="225"/>
        <v>-1.6900000000000137E-2</v>
      </c>
      <c r="D1659" s="2">
        <f t="shared" si="226"/>
        <v>0</v>
      </c>
      <c r="E1659" s="2">
        <f t="shared" si="227"/>
        <v>1.6900000000000137E-2</v>
      </c>
      <c r="F1659" s="2">
        <f t="shared" si="232"/>
        <v>7.3839278108836157E-3</v>
      </c>
      <c r="G1659" s="2">
        <f t="shared" si="232"/>
        <v>1.2617824344492446E-2</v>
      </c>
      <c r="H1659" s="2">
        <f t="shared" si="229"/>
        <v>0.58519817753736803</v>
      </c>
      <c r="I1659" s="2">
        <f t="shared" si="230"/>
        <v>36.91640489055338</v>
      </c>
    </row>
    <row r="1660" spans="1:9" ht="13.5" x14ac:dyDescent="0.25">
      <c r="A1660" s="3">
        <f>TITRES_STAT!B1663</f>
        <v>44728</v>
      </c>
      <c r="B1660" s="5">
        <f>TITRES_STAT!D1663</f>
        <v>2.2484999999999999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6.8565043958205008E-3</v>
      </c>
      <c r="G1660" s="2">
        <f t="shared" si="232"/>
        <v>1.1716551177028701E-2</v>
      </c>
      <c r="H1660" s="2">
        <f t="shared" si="229"/>
        <v>0.58519817753736803</v>
      </c>
      <c r="I1660" s="2">
        <f t="shared" si="230"/>
        <v>36.91640489055338</v>
      </c>
    </row>
    <row r="1661" spans="1:9" ht="13.5" x14ac:dyDescent="0.25">
      <c r="A1661" s="3">
        <f>TITRES_STAT!B1664</f>
        <v>44729</v>
      </c>
      <c r="B1661" s="5">
        <f>TITRES_STAT!D1664</f>
        <v>2.2654000000000001</v>
      </c>
      <c r="C1661" s="2">
        <f t="shared" si="225"/>
        <v>1.6900000000000137E-2</v>
      </c>
      <c r="D1661" s="2">
        <f t="shared" si="226"/>
        <v>1.6900000000000137E-2</v>
      </c>
      <c r="E1661" s="2">
        <f t="shared" si="227"/>
        <v>0</v>
      </c>
      <c r="F1661" s="2">
        <f t="shared" ref="F1661:G1676" si="233">((F1660*13)+D1661)/14</f>
        <v>7.5738969389761894E-3</v>
      </c>
      <c r="G1661" s="2">
        <f t="shared" si="233"/>
        <v>1.0879654664383795E-2</v>
      </c>
      <c r="H1661" s="2">
        <f t="shared" si="229"/>
        <v>0.69615232951929007</v>
      </c>
      <c r="I1661" s="2">
        <f t="shared" si="230"/>
        <v>41.043031183206764</v>
      </c>
    </row>
    <row r="1662" spans="1:9" ht="13.5" x14ac:dyDescent="0.25">
      <c r="A1662" s="3">
        <f>TITRES_STAT!B1665</f>
        <v>44732</v>
      </c>
      <c r="B1662" s="5">
        <f>TITRES_STAT!D1665</f>
        <v>2.3917000000000002</v>
      </c>
      <c r="C1662" s="2">
        <f t="shared" si="225"/>
        <v>0.12630000000000008</v>
      </c>
      <c r="D1662" s="2">
        <f t="shared" si="226"/>
        <v>0.12630000000000008</v>
      </c>
      <c r="E1662" s="2">
        <f t="shared" si="227"/>
        <v>0</v>
      </c>
      <c r="F1662" s="2">
        <f t="shared" si="233"/>
        <v>1.6054332871906468E-2</v>
      </c>
      <c r="G1662" s="2">
        <f t="shared" si="233"/>
        <v>1.0102536474070667E-2</v>
      </c>
      <c r="H1662" s="2">
        <f t="shared" si="229"/>
        <v>1.5891388180692818</v>
      </c>
      <c r="I1662" s="2">
        <f t="shared" si="230"/>
        <v>61.377119178735306</v>
      </c>
    </row>
    <row r="1663" spans="1:9" ht="13.5" x14ac:dyDescent="0.25">
      <c r="A1663" s="3">
        <f>TITRES_STAT!B1666</f>
        <v>44733</v>
      </c>
      <c r="B1663" s="5">
        <f>TITRES_STAT!D1666</f>
        <v>2.3159000000000001</v>
      </c>
      <c r="C1663" s="2">
        <f t="shared" si="225"/>
        <v>-7.580000000000009E-2</v>
      </c>
      <c r="D1663" s="2">
        <f t="shared" si="226"/>
        <v>0</v>
      </c>
      <c r="E1663" s="2">
        <f t="shared" si="227"/>
        <v>7.580000000000009E-2</v>
      </c>
      <c r="F1663" s="2">
        <f t="shared" si="233"/>
        <v>1.4907594809627434E-2</v>
      </c>
      <c r="G1663" s="2">
        <f t="shared" si="233"/>
        <v>1.4795212440208483E-2</v>
      </c>
      <c r="H1663" s="2">
        <f t="shared" si="229"/>
        <v>1.0075958604766995</v>
      </c>
      <c r="I1663" s="2">
        <f t="shared" si="230"/>
        <v>50.189178026968435</v>
      </c>
    </row>
    <row r="1664" spans="1:9" ht="13.5" x14ac:dyDescent="0.25">
      <c r="A1664" s="3">
        <f>TITRES_STAT!B1667</f>
        <v>44734</v>
      </c>
      <c r="B1664" s="5">
        <f>TITRES_STAT!D1667</f>
        <v>2.3496000000000001</v>
      </c>
      <c r="C1664" s="2">
        <f t="shared" si="225"/>
        <v>3.3700000000000063E-2</v>
      </c>
      <c r="D1664" s="2">
        <f t="shared" si="226"/>
        <v>3.3700000000000063E-2</v>
      </c>
      <c r="E1664" s="2">
        <f t="shared" si="227"/>
        <v>0</v>
      </c>
      <c r="F1664" s="2">
        <f t="shared" si="233"/>
        <v>1.624990946608262E-2</v>
      </c>
      <c r="G1664" s="2">
        <f t="shared" si="233"/>
        <v>1.3738411551622162E-2</v>
      </c>
      <c r="H1664" s="2">
        <f t="shared" si="229"/>
        <v>1.1828084640661325</v>
      </c>
      <c r="I1664" s="2">
        <f t="shared" si="230"/>
        <v>54.187460033153741</v>
      </c>
    </row>
    <row r="1665" spans="1:9" ht="13.5" x14ac:dyDescent="0.25">
      <c r="A1665" s="3">
        <f>TITRES_STAT!B1668</f>
        <v>44735</v>
      </c>
      <c r="B1665" s="5">
        <f>TITRES_STAT!D1668</f>
        <v>2.3412000000000002</v>
      </c>
      <c r="C1665" s="2">
        <f t="shared" si="225"/>
        <v>-8.3999999999999631E-3</v>
      </c>
      <c r="D1665" s="2">
        <f t="shared" si="226"/>
        <v>0</v>
      </c>
      <c r="E1665" s="2">
        <f t="shared" si="227"/>
        <v>8.3999999999999631E-3</v>
      </c>
      <c r="F1665" s="2">
        <f t="shared" si="233"/>
        <v>1.5089201647076719E-2</v>
      </c>
      <c r="G1665" s="2">
        <f t="shared" si="233"/>
        <v>1.3357096440792004E-2</v>
      </c>
      <c r="H1665" s="2">
        <f t="shared" si="229"/>
        <v>1.1296767762337134</v>
      </c>
      <c r="I1665" s="2">
        <f t="shared" si="230"/>
        <v>53.044517780370505</v>
      </c>
    </row>
    <row r="1666" spans="1:9" ht="13.5" x14ac:dyDescent="0.25">
      <c r="A1666" s="3">
        <f>TITRES_STAT!B1669</f>
        <v>44736</v>
      </c>
      <c r="B1666" s="5">
        <f>TITRES_STAT!D1669</f>
        <v>2.3243</v>
      </c>
      <c r="C1666" s="2">
        <f t="shared" si="225"/>
        <v>-1.6900000000000137E-2</v>
      </c>
      <c r="D1666" s="2">
        <f t="shared" si="226"/>
        <v>0</v>
      </c>
      <c r="E1666" s="2">
        <f t="shared" si="227"/>
        <v>1.6900000000000137E-2</v>
      </c>
      <c r="F1666" s="2">
        <f t="shared" si="233"/>
        <v>1.4011401529428381E-2</v>
      </c>
      <c r="G1666" s="2">
        <f t="shared" si="233"/>
        <v>1.3610160980735442E-2</v>
      </c>
      <c r="H1666" s="2">
        <f t="shared" si="229"/>
        <v>1.029480955387734</v>
      </c>
      <c r="I1666" s="2">
        <f t="shared" si="230"/>
        <v>50.72631761607493</v>
      </c>
    </row>
    <row r="1667" spans="1:9" ht="13.5" x14ac:dyDescent="0.25">
      <c r="A1667" s="3">
        <f>TITRES_STAT!B1670</f>
        <v>44739</v>
      </c>
      <c r="B1667" s="5">
        <f>TITRES_STAT!D1670</f>
        <v>2.3159000000000001</v>
      </c>
      <c r="C1667" s="2">
        <f t="shared" ref="C1667:C1730" si="234">B1667-B1666</f>
        <v>-8.3999999999999631E-3</v>
      </c>
      <c r="D1667" s="2">
        <f t="shared" ref="D1667:D1730" si="235">IF(C1667&gt;0,C1667,0)</f>
        <v>0</v>
      </c>
      <c r="E1667" s="2">
        <f t="shared" ref="E1667:E1730" si="236">IF(C1667&lt;0,-C1667,0)</f>
        <v>8.3999999999999631E-3</v>
      </c>
      <c r="F1667" s="2">
        <f t="shared" si="233"/>
        <v>1.3010587134469212E-2</v>
      </c>
      <c r="G1667" s="2">
        <f t="shared" si="233"/>
        <v>1.3238006624968624E-2</v>
      </c>
      <c r="H1667" s="2">
        <f t="shared" si="229"/>
        <v>0.9828207148597079</v>
      </c>
      <c r="I1667" s="2">
        <f t="shared" si="230"/>
        <v>49.566796810938413</v>
      </c>
    </row>
    <row r="1668" spans="1:9" ht="13.5" x14ac:dyDescent="0.25">
      <c r="A1668" s="3">
        <f>TITRES_STAT!B1671</f>
        <v>44740</v>
      </c>
      <c r="B1668" s="5">
        <f>TITRES_STAT!D1671</f>
        <v>2.3075000000000001</v>
      </c>
      <c r="C1668" s="2">
        <f t="shared" si="234"/>
        <v>-8.3999999999999631E-3</v>
      </c>
      <c r="D1668" s="2">
        <f t="shared" si="235"/>
        <v>0</v>
      </c>
      <c r="E1668" s="2">
        <f t="shared" si="236"/>
        <v>8.3999999999999631E-3</v>
      </c>
      <c r="F1668" s="2">
        <f t="shared" si="233"/>
        <v>1.2081259482007126E-2</v>
      </c>
      <c r="G1668" s="2">
        <f t="shared" si="233"/>
        <v>1.2892434723185148E-2</v>
      </c>
      <c r="H1668" s="2">
        <f t="shared" si="229"/>
        <v>0.93708129933601736</v>
      </c>
      <c r="I1668" s="2">
        <f t="shared" si="230"/>
        <v>48.375940630743024</v>
      </c>
    </row>
    <row r="1669" spans="1:9" ht="13.5" x14ac:dyDescent="0.25">
      <c r="A1669" s="3">
        <f>TITRES_STAT!B1672</f>
        <v>44741</v>
      </c>
      <c r="B1669" s="5">
        <f>TITRES_STAT!D1672</f>
        <v>2.2738</v>
      </c>
      <c r="C1669" s="2">
        <f t="shared" si="234"/>
        <v>-3.3700000000000063E-2</v>
      </c>
      <c r="D1669" s="2">
        <f t="shared" si="235"/>
        <v>0</v>
      </c>
      <c r="E1669" s="2">
        <f t="shared" si="236"/>
        <v>3.3700000000000063E-2</v>
      </c>
      <c r="F1669" s="2">
        <f t="shared" si="233"/>
        <v>1.1218312376149472E-2</v>
      </c>
      <c r="G1669" s="2">
        <f t="shared" si="233"/>
        <v>1.4378689385814785E-2</v>
      </c>
      <c r="H1669" s="2">
        <f t="shared" si="229"/>
        <v>0.78020409754569386</v>
      </c>
      <c r="I1669" s="2">
        <f t="shared" si="230"/>
        <v>43.826665640267564</v>
      </c>
    </row>
    <row r="1670" spans="1:9" ht="13.5" x14ac:dyDescent="0.25">
      <c r="A1670" s="3">
        <f>TITRES_STAT!B1673</f>
        <v>44742</v>
      </c>
      <c r="B1670" s="5">
        <f>TITRES_STAT!D1673</f>
        <v>2.2654000000000001</v>
      </c>
      <c r="C1670" s="2">
        <f t="shared" si="234"/>
        <v>-8.3999999999999631E-3</v>
      </c>
      <c r="D1670" s="2">
        <f t="shared" si="235"/>
        <v>0</v>
      </c>
      <c r="E1670" s="2">
        <f t="shared" si="236"/>
        <v>8.3999999999999631E-3</v>
      </c>
      <c r="F1670" s="2">
        <f t="shared" si="233"/>
        <v>1.0417004349281653E-2</v>
      </c>
      <c r="G1670" s="2">
        <f t="shared" si="233"/>
        <v>1.3951640143970868E-2</v>
      </c>
      <c r="H1670" s="2">
        <f t="shared" si="229"/>
        <v>0.74665087701414878</v>
      </c>
      <c r="I1670" s="2">
        <f t="shared" si="230"/>
        <v>42.747574048142219</v>
      </c>
    </row>
    <row r="1671" spans="1:9" ht="13.5" x14ac:dyDescent="0.25">
      <c r="A1671" s="3">
        <f>TITRES_STAT!B1674</f>
        <v>44743</v>
      </c>
      <c r="B1671" s="5">
        <f>TITRES_STAT!D1674</f>
        <v>2.2738</v>
      </c>
      <c r="C1671" s="2">
        <f t="shared" si="234"/>
        <v>8.3999999999999631E-3</v>
      </c>
      <c r="D1671" s="2">
        <f t="shared" si="235"/>
        <v>8.3999999999999631E-3</v>
      </c>
      <c r="E1671" s="2">
        <f t="shared" si="236"/>
        <v>0</v>
      </c>
      <c r="F1671" s="2">
        <f t="shared" si="233"/>
        <v>1.0272932610047247E-2</v>
      </c>
      <c r="G1671" s="2">
        <f t="shared" si="233"/>
        <v>1.2955094419401519E-2</v>
      </c>
      <c r="H1671" s="2">
        <f t="shared" si="229"/>
        <v>0.79296470388224483</v>
      </c>
      <c r="I1671" s="2">
        <f t="shared" si="230"/>
        <v>44.226453658862646</v>
      </c>
    </row>
    <row r="1672" spans="1:9" ht="13.5" x14ac:dyDescent="0.25">
      <c r="A1672" s="3">
        <f>TITRES_STAT!B1675</f>
        <v>44746</v>
      </c>
      <c r="B1672" s="5">
        <f>TITRES_STAT!D1675</f>
        <v>2.2568999999999999</v>
      </c>
      <c r="C1672" s="2">
        <f t="shared" si="234"/>
        <v>-1.6900000000000137E-2</v>
      </c>
      <c r="D1672" s="2">
        <f t="shared" si="235"/>
        <v>0</v>
      </c>
      <c r="E1672" s="2">
        <f t="shared" si="236"/>
        <v>1.6900000000000137E-2</v>
      </c>
      <c r="F1672" s="2">
        <f t="shared" si="233"/>
        <v>9.5391517093295873E-3</v>
      </c>
      <c r="G1672" s="2">
        <f t="shared" si="233"/>
        <v>1.3236873389444277E-2</v>
      </c>
      <c r="H1672" s="2">
        <f t="shared" si="229"/>
        <v>0.72064991699146785</v>
      </c>
      <c r="I1672" s="2">
        <f t="shared" si="230"/>
        <v>41.882425348412191</v>
      </c>
    </row>
    <row r="1673" spans="1:9" ht="13.5" x14ac:dyDescent="0.25">
      <c r="A1673" s="3">
        <f>TITRES_STAT!B1676</f>
        <v>44747</v>
      </c>
      <c r="B1673" s="5">
        <f>TITRES_STAT!D1676</f>
        <v>2.2568999999999999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8.8577837300917606E-3</v>
      </c>
      <c r="G1673" s="2">
        <f t="shared" si="233"/>
        <v>1.2291382433055401E-2</v>
      </c>
      <c r="H1673" s="2">
        <f t="shared" si="229"/>
        <v>0.72064991699146785</v>
      </c>
      <c r="I1673" s="2">
        <f t="shared" si="230"/>
        <v>41.882425348412191</v>
      </c>
    </row>
    <row r="1674" spans="1:9" ht="13.5" x14ac:dyDescent="0.25">
      <c r="A1674" s="3">
        <f>TITRES_STAT!B1677</f>
        <v>44748</v>
      </c>
      <c r="B1674" s="5">
        <f>TITRES_STAT!D1677</f>
        <v>2.2906</v>
      </c>
      <c r="C1674" s="2">
        <f t="shared" si="234"/>
        <v>3.3700000000000063E-2</v>
      </c>
      <c r="D1674" s="2">
        <f t="shared" si="235"/>
        <v>3.3700000000000063E-2</v>
      </c>
      <c r="E1674" s="2">
        <f t="shared" si="236"/>
        <v>0</v>
      </c>
      <c r="F1674" s="2">
        <f t="shared" si="233"/>
        <v>1.0632227749370924E-2</v>
      </c>
      <c r="G1674" s="2">
        <f t="shared" si="233"/>
        <v>1.1413426544980013E-2</v>
      </c>
      <c r="H1674" s="2">
        <f t="shared" si="229"/>
        <v>0.93155440283157687</v>
      </c>
      <c r="I1674" s="2">
        <f t="shared" si="230"/>
        <v>48.228224970829586</v>
      </c>
    </row>
    <row r="1675" spans="1:9" ht="13.5" x14ac:dyDescent="0.25">
      <c r="A1675" s="3">
        <f>TITRES_STAT!B1678</f>
        <v>44749</v>
      </c>
      <c r="B1675" s="5">
        <f>TITRES_STAT!D1678</f>
        <v>2.3496000000000001</v>
      </c>
      <c r="C1675" s="2">
        <f t="shared" si="234"/>
        <v>5.9000000000000163E-2</v>
      </c>
      <c r="D1675" s="2">
        <f t="shared" si="235"/>
        <v>5.9000000000000163E-2</v>
      </c>
      <c r="E1675" s="2">
        <f t="shared" si="236"/>
        <v>0</v>
      </c>
      <c r="F1675" s="2">
        <f t="shared" si="233"/>
        <v>1.4087068624415871E-2</v>
      </c>
      <c r="G1675" s="2">
        <f t="shared" si="233"/>
        <v>1.0598181791767155E-2</v>
      </c>
      <c r="H1675" s="2">
        <f t="shared" si="229"/>
        <v>1.3291967340434698</v>
      </c>
      <c r="I1675" s="2">
        <f t="shared" si="230"/>
        <v>57.066743852761348</v>
      </c>
    </row>
    <row r="1676" spans="1:9" ht="13.5" x14ac:dyDescent="0.25">
      <c r="A1676" s="3">
        <f>TITRES_STAT!B1679</f>
        <v>44750</v>
      </c>
      <c r="B1676" s="5">
        <f>TITRES_STAT!D1679</f>
        <v>2.4422000000000001</v>
      </c>
      <c r="C1676" s="2">
        <f t="shared" si="234"/>
        <v>9.2600000000000016E-2</v>
      </c>
      <c r="D1676" s="2">
        <f t="shared" si="235"/>
        <v>9.2600000000000016E-2</v>
      </c>
      <c r="E1676" s="2">
        <f t="shared" si="236"/>
        <v>0</v>
      </c>
      <c r="F1676" s="2">
        <f t="shared" si="233"/>
        <v>1.9695135151243309E-2</v>
      </c>
      <c r="G1676" s="2">
        <f t="shared" si="233"/>
        <v>9.8411688066409302E-3</v>
      </c>
      <c r="H1676" s="2">
        <f t="shared" si="229"/>
        <v>2.0013004083369461</v>
      </c>
      <c r="I1676" s="2">
        <f t="shared" si="230"/>
        <v>66.681109387710009</v>
      </c>
    </row>
    <row r="1677" spans="1:9" ht="13.5" x14ac:dyDescent="0.25">
      <c r="A1677" s="3">
        <f>TITRES_STAT!B1680</f>
        <v>44753</v>
      </c>
      <c r="B1677" s="5">
        <f>TITRES_STAT!D1680</f>
        <v>2.4253999999999998</v>
      </c>
      <c r="C1677" s="2">
        <f t="shared" si="234"/>
        <v>-1.680000000000037E-2</v>
      </c>
      <c r="D1677" s="2">
        <f t="shared" si="235"/>
        <v>0</v>
      </c>
      <c r="E1677" s="2">
        <f t="shared" si="236"/>
        <v>1.680000000000037E-2</v>
      </c>
      <c r="F1677" s="2">
        <f t="shared" ref="F1677:G1692" si="237">((F1676*13)+D1677)/14</f>
        <v>1.8288339783297358E-2</v>
      </c>
      <c r="G1677" s="2">
        <f t="shared" si="237"/>
        <v>1.0338228177595176E-2</v>
      </c>
      <c r="H1677" s="2">
        <f t="shared" si="229"/>
        <v>1.76900136746174</v>
      </c>
      <c r="I1677" s="2">
        <f t="shared" si="230"/>
        <v>63.885897213670582</v>
      </c>
    </row>
    <row r="1678" spans="1:9" ht="13.5" x14ac:dyDescent="0.25">
      <c r="A1678" s="3">
        <f>TITRES_STAT!B1681</f>
        <v>44754</v>
      </c>
      <c r="B1678" s="5">
        <f>TITRES_STAT!D1681</f>
        <v>2.4253999999999998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1.6982029798776117E-2</v>
      </c>
      <c r="G1678" s="2">
        <f t="shared" si="237"/>
        <v>9.5997833077669497E-3</v>
      </c>
      <c r="H1678" s="2">
        <f t="shared" si="229"/>
        <v>1.7690013674617397</v>
      </c>
      <c r="I1678" s="2">
        <f t="shared" si="230"/>
        <v>63.885897213670575</v>
      </c>
    </row>
    <row r="1679" spans="1:9" ht="13.5" x14ac:dyDescent="0.25">
      <c r="A1679" s="3">
        <f>TITRES_STAT!B1682</f>
        <v>44755</v>
      </c>
      <c r="B1679" s="5">
        <f>TITRES_STAT!D1682</f>
        <v>2.4253999999999998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1.5769027670292108E-2</v>
      </c>
      <c r="G1679" s="2">
        <f t="shared" si="237"/>
        <v>8.9140845000693098E-3</v>
      </c>
      <c r="H1679" s="2">
        <f t="shared" si="229"/>
        <v>1.7690013674617397</v>
      </c>
      <c r="I1679" s="2">
        <f t="shared" si="230"/>
        <v>63.885897213670575</v>
      </c>
    </row>
    <row r="1680" spans="1:9" ht="13.5" x14ac:dyDescent="0.25">
      <c r="A1680" s="3">
        <f>TITRES_STAT!B1683</f>
        <v>44756</v>
      </c>
      <c r="B1680" s="5">
        <f>TITRES_STAT!D1683</f>
        <v>2.4001000000000001</v>
      </c>
      <c r="C1680" s="2">
        <f t="shared" si="234"/>
        <v>-2.5299999999999656E-2</v>
      </c>
      <c r="D1680" s="2">
        <f t="shared" si="235"/>
        <v>0</v>
      </c>
      <c r="E1680" s="2">
        <f t="shared" si="236"/>
        <v>2.5299999999999656E-2</v>
      </c>
      <c r="F1680" s="2">
        <f t="shared" si="237"/>
        <v>1.4642668550985529E-2</v>
      </c>
      <c r="G1680" s="2">
        <f t="shared" si="237"/>
        <v>1.0084507035778621E-2</v>
      </c>
      <c r="H1680" s="2">
        <f t="shared" si="229"/>
        <v>1.4519964633903371</v>
      </c>
      <c r="I1680" s="2">
        <f t="shared" si="230"/>
        <v>59.216906919298097</v>
      </c>
    </row>
    <row r="1681" spans="1:9" ht="13.5" x14ac:dyDescent="0.25">
      <c r="A1681" s="3">
        <f>TITRES_STAT!B1684</f>
        <v>44757</v>
      </c>
      <c r="B1681" s="5">
        <f>TITRES_STAT!D1684</f>
        <v>2.4338000000000002</v>
      </c>
      <c r="C1681" s="2">
        <f t="shared" si="234"/>
        <v>3.3700000000000063E-2</v>
      </c>
      <c r="D1681" s="2">
        <f t="shared" si="235"/>
        <v>3.3700000000000063E-2</v>
      </c>
      <c r="E1681" s="2">
        <f t="shared" si="236"/>
        <v>0</v>
      </c>
      <c r="F1681" s="2">
        <f t="shared" si="237"/>
        <v>1.6003906511629425E-2</v>
      </c>
      <c r="G1681" s="2">
        <f t="shared" si="237"/>
        <v>9.3641851046515762E-3</v>
      </c>
      <c r="H1681" s="2">
        <f t="shared" ref="H1681:H1744" si="238">F1681/G1681</f>
        <v>1.7090549079043329</v>
      </c>
      <c r="I1681" s="2">
        <f t="shared" ref="I1681:I1744" si="239">IF(G1681=0,100,100-(100/(1+H1681)))</f>
        <v>63.086757781016018</v>
      </c>
    </row>
    <row r="1682" spans="1:9" ht="13.5" x14ac:dyDescent="0.25">
      <c r="A1682" s="3">
        <f>TITRES_STAT!B1685</f>
        <v>44760</v>
      </c>
      <c r="B1682" s="5">
        <f>TITRES_STAT!D1685</f>
        <v>2.4338000000000002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1.4860770332227323E-2</v>
      </c>
      <c r="G1682" s="2">
        <f t="shared" si="237"/>
        <v>8.6953147400336064E-3</v>
      </c>
      <c r="H1682" s="2">
        <f t="shared" si="238"/>
        <v>1.7090549079043327</v>
      </c>
      <c r="I1682" s="2">
        <f t="shared" si="239"/>
        <v>63.086757781016011</v>
      </c>
    </row>
    <row r="1683" spans="1:9" ht="13.5" x14ac:dyDescent="0.25">
      <c r="A1683" s="3">
        <f>TITRES_STAT!B1686</f>
        <v>44761</v>
      </c>
      <c r="B1683" s="5">
        <f>TITRES_STAT!D1686</f>
        <v>2.4338000000000002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1.3799286737068229E-2</v>
      </c>
      <c r="G1683" s="2">
        <f t="shared" si="237"/>
        <v>8.0742208300312052E-3</v>
      </c>
      <c r="H1683" s="2">
        <f t="shared" si="238"/>
        <v>1.7090549079043329</v>
      </c>
      <c r="I1683" s="2">
        <f t="shared" si="239"/>
        <v>63.086757781016018</v>
      </c>
    </row>
    <row r="1684" spans="1:9" ht="13.5" x14ac:dyDescent="0.25">
      <c r="A1684" s="3">
        <f>TITRES_STAT!B1687</f>
        <v>44762</v>
      </c>
      <c r="B1684" s="5">
        <f>TITRES_STAT!D1687</f>
        <v>2.4338000000000002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1.2813623398706214E-2</v>
      </c>
      <c r="G1684" s="2">
        <f t="shared" si="237"/>
        <v>7.4974907707432625E-3</v>
      </c>
      <c r="H1684" s="2">
        <f t="shared" si="238"/>
        <v>1.7090549079043331</v>
      </c>
      <c r="I1684" s="2">
        <f t="shared" si="239"/>
        <v>63.086757781016018</v>
      </c>
    </row>
    <row r="1685" spans="1:9" ht="13.5" x14ac:dyDescent="0.25">
      <c r="A1685" s="3">
        <f>TITRES_STAT!B1688</f>
        <v>44763</v>
      </c>
      <c r="B1685" s="5">
        <f>TITRES_STAT!D1688</f>
        <v>2.4506000000000001</v>
      </c>
      <c r="C1685" s="2">
        <f t="shared" si="234"/>
        <v>1.6799999999999926E-2</v>
      </c>
      <c r="D1685" s="2">
        <f t="shared" si="235"/>
        <v>1.6799999999999926E-2</v>
      </c>
      <c r="E1685" s="2">
        <f t="shared" si="236"/>
        <v>0</v>
      </c>
      <c r="F1685" s="2">
        <f t="shared" si="237"/>
        <v>1.3098364584512908E-2</v>
      </c>
      <c r="G1685" s="2">
        <f t="shared" si="237"/>
        <v>6.9619557156901726E-3</v>
      </c>
      <c r="H1685" s="2">
        <f t="shared" si="238"/>
        <v>1.8814202674390903</v>
      </c>
      <c r="I1685" s="2">
        <f t="shared" si="239"/>
        <v>65.294892546557719</v>
      </c>
    </row>
    <row r="1686" spans="1:9" ht="13.5" x14ac:dyDescent="0.25">
      <c r="A1686" s="3">
        <f>TITRES_STAT!B1689</f>
        <v>44764</v>
      </c>
      <c r="B1686" s="5">
        <f>TITRES_STAT!D1689</f>
        <v>2.3748</v>
      </c>
      <c r="C1686" s="2">
        <f t="shared" si="234"/>
        <v>-7.580000000000009E-2</v>
      </c>
      <c r="D1686" s="2">
        <f t="shared" si="235"/>
        <v>0</v>
      </c>
      <c r="E1686" s="2">
        <f t="shared" si="236"/>
        <v>7.580000000000009E-2</v>
      </c>
      <c r="F1686" s="2">
        <f t="shared" si="237"/>
        <v>1.2162767114190556E-2</v>
      </c>
      <c r="G1686" s="2">
        <f t="shared" si="237"/>
        <v>1.1878958878855166E-2</v>
      </c>
      <c r="H1686" s="2">
        <f t="shared" si="238"/>
        <v>1.0238916758808363</v>
      </c>
      <c r="I1686" s="2">
        <f t="shared" si="239"/>
        <v>50.59024097399972</v>
      </c>
    </row>
    <row r="1687" spans="1:9" ht="13.5" x14ac:dyDescent="0.25">
      <c r="A1687" s="3">
        <f>TITRES_STAT!B1690</f>
        <v>44768</v>
      </c>
      <c r="B1687" s="5">
        <f>TITRES_STAT!D1690</f>
        <v>2.3833000000000002</v>
      </c>
      <c r="C1687" s="2">
        <f t="shared" si="234"/>
        <v>8.5000000000001741E-3</v>
      </c>
      <c r="D1687" s="2">
        <f t="shared" si="235"/>
        <v>8.5000000000001741E-3</v>
      </c>
      <c r="E1687" s="2">
        <f t="shared" si="236"/>
        <v>0</v>
      </c>
      <c r="F1687" s="2">
        <f t="shared" si="237"/>
        <v>1.1901140891748386E-2</v>
      </c>
      <c r="G1687" s="2">
        <f t="shared" si="237"/>
        <v>1.1030461816079796E-2</v>
      </c>
      <c r="H1687" s="2">
        <f t="shared" si="238"/>
        <v>1.0789340546376169</v>
      </c>
      <c r="I1687" s="2">
        <f t="shared" si="239"/>
        <v>51.898426130004786</v>
      </c>
    </row>
    <row r="1688" spans="1:9" ht="13.5" x14ac:dyDescent="0.25">
      <c r="A1688" s="3">
        <f>TITRES_STAT!B1691</f>
        <v>44769</v>
      </c>
      <c r="B1688" s="5">
        <f>TITRES_STAT!D1691</f>
        <v>2.5179999999999998</v>
      </c>
      <c r="C1688" s="2">
        <f t="shared" si="234"/>
        <v>0.1346999999999996</v>
      </c>
      <c r="D1688" s="2">
        <f t="shared" si="235"/>
        <v>0.1346999999999996</v>
      </c>
      <c r="E1688" s="2">
        <f t="shared" si="236"/>
        <v>0</v>
      </c>
      <c r="F1688" s="2">
        <f t="shared" si="237"/>
        <v>2.0672487970909186E-2</v>
      </c>
      <c r="G1688" s="2">
        <f t="shared" si="237"/>
        <v>1.024257168635981E-2</v>
      </c>
      <c r="H1688" s="2">
        <f t="shared" si="238"/>
        <v>2.018290777348335</v>
      </c>
      <c r="I1688" s="2">
        <f t="shared" si="239"/>
        <v>66.868665951445138</v>
      </c>
    </row>
    <row r="1689" spans="1:9" ht="13.5" x14ac:dyDescent="0.25">
      <c r="A1689" s="3">
        <f>TITRES_STAT!B1692</f>
        <v>44770</v>
      </c>
      <c r="B1689" s="5">
        <f>TITRES_STAT!D1692</f>
        <v>2.6612</v>
      </c>
      <c r="C1689" s="2">
        <f t="shared" si="234"/>
        <v>0.14320000000000022</v>
      </c>
      <c r="D1689" s="2">
        <f t="shared" si="235"/>
        <v>0.14320000000000022</v>
      </c>
      <c r="E1689" s="2">
        <f t="shared" si="236"/>
        <v>0</v>
      </c>
      <c r="F1689" s="2">
        <f t="shared" si="237"/>
        <v>2.9424453115844261E-2</v>
      </c>
      <c r="G1689" s="2">
        <f t="shared" si="237"/>
        <v>9.510959423048396E-3</v>
      </c>
      <c r="H1689" s="2">
        <f t="shared" si="238"/>
        <v>3.093741841074253</v>
      </c>
      <c r="I1689" s="2">
        <f t="shared" si="239"/>
        <v>75.572470399413703</v>
      </c>
    </row>
    <row r="1690" spans="1:9" ht="13.5" x14ac:dyDescent="0.25">
      <c r="A1690" s="3">
        <f>TITRES_STAT!B1693</f>
        <v>44771</v>
      </c>
      <c r="B1690" s="5">
        <f>TITRES_STAT!D1693</f>
        <v>2.6949000000000001</v>
      </c>
      <c r="C1690" s="2">
        <f t="shared" si="234"/>
        <v>3.3700000000000063E-2</v>
      </c>
      <c r="D1690" s="2">
        <f t="shared" si="235"/>
        <v>3.3700000000000063E-2</v>
      </c>
      <c r="E1690" s="2">
        <f t="shared" si="236"/>
        <v>0</v>
      </c>
      <c r="F1690" s="2">
        <f t="shared" si="237"/>
        <v>2.9729849321855389E-2</v>
      </c>
      <c r="G1690" s="2">
        <f t="shared" si="237"/>
        <v>8.8316051785449386E-3</v>
      </c>
      <c r="H1690" s="2">
        <f t="shared" si="238"/>
        <v>3.3663019033142021</v>
      </c>
      <c r="I1690" s="2">
        <f t="shared" si="239"/>
        <v>77.097323498382949</v>
      </c>
    </row>
    <row r="1691" spans="1:9" ht="13.5" x14ac:dyDescent="0.25">
      <c r="A1691" s="3">
        <f>TITRES_STAT!B1694</f>
        <v>44774</v>
      </c>
      <c r="B1691" s="5">
        <f>TITRES_STAT!D1694</f>
        <v>2.6528</v>
      </c>
      <c r="C1691" s="2">
        <f t="shared" si="234"/>
        <v>-4.2100000000000026E-2</v>
      </c>
      <c r="D1691" s="2">
        <f t="shared" si="235"/>
        <v>0</v>
      </c>
      <c r="E1691" s="2">
        <f t="shared" si="236"/>
        <v>4.2100000000000026E-2</v>
      </c>
      <c r="F1691" s="2">
        <f t="shared" si="237"/>
        <v>2.7606288656008577E-2</v>
      </c>
      <c r="G1691" s="2">
        <f t="shared" si="237"/>
        <v>1.1207919094363158E-2</v>
      </c>
      <c r="H1691" s="2">
        <f t="shared" si="238"/>
        <v>2.4631056330423293</v>
      </c>
      <c r="I1691" s="2">
        <f t="shared" si="239"/>
        <v>71.124184302703384</v>
      </c>
    </row>
    <row r="1692" spans="1:9" ht="13.5" x14ac:dyDescent="0.25">
      <c r="A1692" s="3">
        <f>TITRES_STAT!B1695</f>
        <v>44775</v>
      </c>
      <c r="B1692" s="5">
        <f>TITRES_STAT!D1695</f>
        <v>2.6191</v>
      </c>
      <c r="C1692" s="2">
        <f t="shared" si="234"/>
        <v>-3.3700000000000063E-2</v>
      </c>
      <c r="D1692" s="2">
        <f t="shared" si="235"/>
        <v>0</v>
      </c>
      <c r="E1692" s="2">
        <f t="shared" si="236"/>
        <v>3.3700000000000063E-2</v>
      </c>
      <c r="F1692" s="2">
        <f t="shared" si="237"/>
        <v>2.5634410894865105E-2</v>
      </c>
      <c r="G1692" s="2">
        <f t="shared" si="237"/>
        <v>1.2814496301908651E-2</v>
      </c>
      <c r="H1692" s="2">
        <f t="shared" si="238"/>
        <v>2.0004228251286786</v>
      </c>
      <c r="I1692" s="2">
        <f t="shared" si="239"/>
        <v>66.671364061593124</v>
      </c>
    </row>
    <row r="1693" spans="1:9" ht="13.5" x14ac:dyDescent="0.25">
      <c r="A1693" s="3">
        <f>TITRES_STAT!B1696</f>
        <v>44776</v>
      </c>
      <c r="B1693" s="5">
        <f>TITRES_STAT!D1696</f>
        <v>2.6107</v>
      </c>
      <c r="C1693" s="2">
        <f t="shared" si="234"/>
        <v>-8.3999999999999631E-3</v>
      </c>
      <c r="D1693" s="2">
        <f t="shared" si="235"/>
        <v>0</v>
      </c>
      <c r="E1693" s="2">
        <f t="shared" si="236"/>
        <v>8.3999999999999631E-3</v>
      </c>
      <c r="F1693" s="2">
        <f t="shared" ref="F1693:G1708" si="240">((F1692*13)+D1693)/14</f>
        <v>2.3803381545231882E-2</v>
      </c>
      <c r="G1693" s="2">
        <f t="shared" si="240"/>
        <v>1.2499175137486601E-2</v>
      </c>
      <c r="H1693" s="2">
        <f t="shared" si="238"/>
        <v>1.9043961928209598</v>
      </c>
      <c r="I1693" s="2">
        <f t="shared" si="239"/>
        <v>65.5694356551016</v>
      </c>
    </row>
    <row r="1694" spans="1:9" ht="13.5" x14ac:dyDescent="0.25">
      <c r="A1694" s="3">
        <f>TITRES_STAT!B1697</f>
        <v>44777</v>
      </c>
      <c r="B1694" s="5">
        <f>TITRES_STAT!D1697</f>
        <v>2.6949000000000001</v>
      </c>
      <c r="C1694" s="2">
        <f t="shared" si="234"/>
        <v>8.4200000000000053E-2</v>
      </c>
      <c r="D1694" s="2">
        <f t="shared" si="235"/>
        <v>8.4200000000000053E-2</v>
      </c>
      <c r="E1694" s="2">
        <f t="shared" si="236"/>
        <v>0</v>
      </c>
      <c r="F1694" s="2">
        <f t="shared" si="240"/>
        <v>2.8117425720572464E-2</v>
      </c>
      <c r="G1694" s="2">
        <f t="shared" si="240"/>
        <v>1.1606376913380416E-2</v>
      </c>
      <c r="H1694" s="2">
        <f t="shared" si="238"/>
        <v>2.4225842336859902</v>
      </c>
      <c r="I1694" s="2">
        <f t="shared" si="239"/>
        <v>70.782311501416615</v>
      </c>
    </row>
    <row r="1695" spans="1:9" ht="13.5" x14ac:dyDescent="0.25">
      <c r="A1695" s="3">
        <f>TITRES_STAT!B1698</f>
        <v>44778</v>
      </c>
      <c r="B1695" s="5">
        <f>TITRES_STAT!D1698</f>
        <v>2.6949000000000001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2.6109038169103004E-2</v>
      </c>
      <c r="G1695" s="2">
        <f t="shared" si="240"/>
        <v>1.07773499909961E-2</v>
      </c>
      <c r="H1695" s="2">
        <f t="shared" si="238"/>
        <v>2.4225842336859906</v>
      </c>
      <c r="I1695" s="2">
        <f t="shared" si="239"/>
        <v>70.782311501416615</v>
      </c>
    </row>
    <row r="1696" spans="1:9" ht="13.5" x14ac:dyDescent="0.25">
      <c r="A1696" s="3">
        <f>TITRES_STAT!B1699</f>
        <v>44781</v>
      </c>
      <c r="B1696" s="5">
        <f>TITRES_STAT!D1699</f>
        <v>2.7370000000000001</v>
      </c>
      <c r="C1696" s="2">
        <f t="shared" si="234"/>
        <v>4.2100000000000026E-2</v>
      </c>
      <c r="D1696" s="2">
        <f t="shared" si="235"/>
        <v>4.2100000000000026E-2</v>
      </c>
      <c r="E1696" s="2">
        <f t="shared" si="236"/>
        <v>0</v>
      </c>
      <c r="F1696" s="2">
        <f t="shared" si="240"/>
        <v>2.7251249728452793E-2</v>
      </c>
      <c r="G1696" s="2">
        <f t="shared" si="240"/>
        <v>1.0007539277353521E-2</v>
      </c>
      <c r="H1696" s="2">
        <f t="shared" si="238"/>
        <v>2.7230719733592035</v>
      </c>
      <c r="I1696" s="2">
        <f t="shared" si="239"/>
        <v>73.14046015882596</v>
      </c>
    </row>
    <row r="1697" spans="1:9" ht="13.5" x14ac:dyDescent="0.25">
      <c r="A1697" s="3">
        <f>TITRES_STAT!B1700</f>
        <v>44782</v>
      </c>
      <c r="B1697" s="5">
        <f>TITRES_STAT!D1700</f>
        <v>2.7286000000000001</v>
      </c>
      <c r="C1697" s="2">
        <f t="shared" si="234"/>
        <v>-8.3999999999999631E-3</v>
      </c>
      <c r="D1697" s="2">
        <f t="shared" si="235"/>
        <v>0</v>
      </c>
      <c r="E1697" s="2">
        <f t="shared" si="236"/>
        <v>8.3999999999999631E-3</v>
      </c>
      <c r="F1697" s="2">
        <f t="shared" si="240"/>
        <v>2.5304731890706166E-2</v>
      </c>
      <c r="G1697" s="2">
        <f t="shared" si="240"/>
        <v>9.8927150432568389E-3</v>
      </c>
      <c r="H1697" s="2">
        <f t="shared" si="238"/>
        <v>2.5579157774239745</v>
      </c>
      <c r="I1697" s="2">
        <f t="shared" si="239"/>
        <v>71.893657338791016</v>
      </c>
    </row>
    <row r="1698" spans="1:9" ht="13.5" x14ac:dyDescent="0.25">
      <c r="A1698" s="3">
        <f>TITRES_STAT!B1701</f>
        <v>44783</v>
      </c>
      <c r="B1698" s="5">
        <f>TITRES_STAT!D1701</f>
        <v>2.7370000000000001</v>
      </c>
      <c r="C1698" s="2">
        <f t="shared" si="234"/>
        <v>8.3999999999999631E-3</v>
      </c>
      <c r="D1698" s="2">
        <f t="shared" si="235"/>
        <v>8.3999999999999631E-3</v>
      </c>
      <c r="E1698" s="2">
        <f t="shared" si="236"/>
        <v>0</v>
      </c>
      <c r="F1698" s="2">
        <f t="shared" si="240"/>
        <v>2.4097251041370008E-2</v>
      </c>
      <c r="G1698" s="2">
        <f t="shared" si="240"/>
        <v>9.1860925401670655E-3</v>
      </c>
      <c r="H1698" s="2">
        <f t="shared" si="238"/>
        <v>2.6232319058405391</v>
      </c>
      <c r="I1698" s="2">
        <f t="shared" si="239"/>
        <v>72.400331361952553</v>
      </c>
    </row>
    <row r="1699" spans="1:9" ht="13.5" x14ac:dyDescent="0.25">
      <c r="A1699" s="3">
        <f>TITRES_STAT!B1702</f>
        <v>44784</v>
      </c>
      <c r="B1699" s="5">
        <f>TITRES_STAT!D1702</f>
        <v>2.7538</v>
      </c>
      <c r="C1699" s="2">
        <f t="shared" si="234"/>
        <v>1.6799999999999926E-2</v>
      </c>
      <c r="D1699" s="2">
        <f t="shared" si="235"/>
        <v>1.6799999999999926E-2</v>
      </c>
      <c r="E1699" s="2">
        <f t="shared" si="236"/>
        <v>0</v>
      </c>
      <c r="F1699" s="2">
        <f t="shared" si="240"/>
        <v>2.357601882412929E-2</v>
      </c>
      <c r="G1699" s="2">
        <f t="shared" si="240"/>
        <v>8.5299430730122749E-3</v>
      </c>
      <c r="H1699" s="2">
        <f t="shared" si="238"/>
        <v>2.7639127978146782</v>
      </c>
      <c r="I1699" s="2">
        <f t="shared" si="239"/>
        <v>73.431903082861055</v>
      </c>
    </row>
    <row r="1700" spans="1:9" ht="13.5" x14ac:dyDescent="0.25">
      <c r="A1700" s="3">
        <f>TITRES_STAT!B1703</f>
        <v>44785</v>
      </c>
      <c r="B1700" s="5">
        <f>TITRES_STAT!D1703</f>
        <v>2.7117</v>
      </c>
      <c r="C1700" s="2">
        <f t="shared" si="234"/>
        <v>-4.2100000000000026E-2</v>
      </c>
      <c r="D1700" s="2">
        <f t="shared" si="235"/>
        <v>0</v>
      </c>
      <c r="E1700" s="2">
        <f t="shared" si="236"/>
        <v>4.2100000000000026E-2</v>
      </c>
      <c r="F1700" s="2">
        <f t="shared" si="240"/>
        <v>2.1892017479548626E-2</v>
      </c>
      <c r="G1700" s="2">
        <f t="shared" si="240"/>
        <v>1.0927804282082829E-2</v>
      </c>
      <c r="H1700" s="2">
        <f t="shared" si="238"/>
        <v>2.0033317686191237</v>
      </c>
      <c r="I1700" s="2">
        <f t="shared" si="239"/>
        <v>66.703645249962463</v>
      </c>
    </row>
    <row r="1701" spans="1:9" ht="13.5" x14ac:dyDescent="0.25">
      <c r="A1701" s="3">
        <f>TITRES_STAT!B1704</f>
        <v>44788</v>
      </c>
      <c r="B1701" s="5">
        <f>TITRES_STAT!D1704</f>
        <v>2.8717000000000001</v>
      </c>
      <c r="C1701" s="2">
        <f t="shared" si="234"/>
        <v>0.16000000000000014</v>
      </c>
      <c r="D1701" s="2">
        <f t="shared" si="235"/>
        <v>0.16000000000000014</v>
      </c>
      <c r="E1701" s="2">
        <f t="shared" si="236"/>
        <v>0</v>
      </c>
      <c r="F1701" s="2">
        <f t="shared" si="240"/>
        <v>3.1756873373866588E-2</v>
      </c>
      <c r="G1701" s="2">
        <f t="shared" si="240"/>
        <v>1.0147246833362628E-2</v>
      </c>
      <c r="H1701" s="2">
        <f t="shared" si="238"/>
        <v>3.129604896320719</v>
      </c>
      <c r="I1701" s="2">
        <f t="shared" si="239"/>
        <v>75.78460833163598</v>
      </c>
    </row>
    <row r="1702" spans="1:9" ht="13.5" x14ac:dyDescent="0.25">
      <c r="A1702" s="3">
        <f>TITRES_STAT!B1705</f>
        <v>44789</v>
      </c>
      <c r="B1702" s="5">
        <f>TITRES_STAT!D1705</f>
        <v>2.9390999999999998</v>
      </c>
      <c r="C1702" s="2">
        <f t="shared" si="234"/>
        <v>6.7399999999999682E-2</v>
      </c>
      <c r="D1702" s="2">
        <f t="shared" si="235"/>
        <v>6.7399999999999682E-2</v>
      </c>
      <c r="E1702" s="2">
        <f t="shared" si="236"/>
        <v>0</v>
      </c>
      <c r="F1702" s="2">
        <f t="shared" si="240"/>
        <v>3.4302810990018952E-2</v>
      </c>
      <c r="G1702" s="2">
        <f t="shared" si="240"/>
        <v>9.4224434881224391E-3</v>
      </c>
      <c r="H1702" s="2">
        <f t="shared" si="238"/>
        <v>3.6405430325222672</v>
      </c>
      <c r="I1702" s="2">
        <f t="shared" si="239"/>
        <v>78.450797827070858</v>
      </c>
    </row>
    <row r="1703" spans="1:9" ht="13.5" x14ac:dyDescent="0.25">
      <c r="A1703" s="3">
        <f>TITRES_STAT!B1706</f>
        <v>44790</v>
      </c>
      <c r="B1703" s="5">
        <f>TITRES_STAT!D1706</f>
        <v>2.8801000000000001</v>
      </c>
      <c r="C1703" s="2">
        <f t="shared" si="234"/>
        <v>-5.8999999999999719E-2</v>
      </c>
      <c r="D1703" s="2">
        <f t="shared" si="235"/>
        <v>0</v>
      </c>
      <c r="E1703" s="2">
        <f t="shared" si="236"/>
        <v>5.8999999999999719E-2</v>
      </c>
      <c r="F1703" s="2">
        <f t="shared" si="240"/>
        <v>3.1852610205017597E-2</v>
      </c>
      <c r="G1703" s="2">
        <f t="shared" si="240"/>
        <v>1.2963697524685101E-2</v>
      </c>
      <c r="H1703" s="2">
        <f t="shared" si="238"/>
        <v>2.45706212632351</v>
      </c>
      <c r="I1703" s="2">
        <f t="shared" si="239"/>
        <v>71.073704681625941</v>
      </c>
    </row>
    <row r="1704" spans="1:9" ht="13.5" x14ac:dyDescent="0.25">
      <c r="A1704" s="3">
        <f>TITRES_STAT!B1707</f>
        <v>44791</v>
      </c>
      <c r="B1704" s="5">
        <f>TITRES_STAT!D1707</f>
        <v>2.8633000000000002</v>
      </c>
      <c r="C1704" s="2">
        <f t="shared" si="234"/>
        <v>-1.6799999999999926E-2</v>
      </c>
      <c r="D1704" s="2">
        <f t="shared" si="235"/>
        <v>0</v>
      </c>
      <c r="E1704" s="2">
        <f t="shared" si="236"/>
        <v>1.6799999999999926E-2</v>
      </c>
      <c r="F1704" s="2">
        <f t="shared" si="240"/>
        <v>2.9577423761802054E-2</v>
      </c>
      <c r="G1704" s="2">
        <f t="shared" si="240"/>
        <v>1.3237719130064732E-2</v>
      </c>
      <c r="H1704" s="2">
        <f t="shared" si="238"/>
        <v>2.2343293033486065</v>
      </c>
      <c r="I1704" s="2">
        <f t="shared" si="239"/>
        <v>69.081688776567447</v>
      </c>
    </row>
    <row r="1705" spans="1:9" ht="13.5" x14ac:dyDescent="0.25">
      <c r="A1705" s="3">
        <f>TITRES_STAT!B1708</f>
        <v>44792</v>
      </c>
      <c r="B1705" s="5">
        <f>TITRES_STAT!D1708</f>
        <v>2.9474999999999998</v>
      </c>
      <c r="C1705" s="2">
        <f t="shared" si="234"/>
        <v>8.4199999999999608E-2</v>
      </c>
      <c r="D1705" s="2">
        <f t="shared" si="235"/>
        <v>8.4199999999999608E-2</v>
      </c>
      <c r="E1705" s="2">
        <f t="shared" si="236"/>
        <v>0</v>
      </c>
      <c r="F1705" s="2">
        <f t="shared" si="240"/>
        <v>3.3479036350244733E-2</v>
      </c>
      <c r="G1705" s="2">
        <f t="shared" si="240"/>
        <v>1.2292167763631536E-2</v>
      </c>
      <c r="H1705" s="2">
        <f t="shared" si="238"/>
        <v>2.7236071776776543</v>
      </c>
      <c r="I1705" s="2">
        <f t="shared" si="239"/>
        <v>73.144320754487268</v>
      </c>
    </row>
    <row r="1706" spans="1:9" ht="13.5" x14ac:dyDescent="0.25">
      <c r="A1706" s="3">
        <f>TITRES_STAT!B1709</f>
        <v>44795</v>
      </c>
      <c r="B1706" s="5">
        <f>TITRES_STAT!D1709</f>
        <v>3.0569999999999999</v>
      </c>
      <c r="C1706" s="2">
        <f t="shared" si="234"/>
        <v>0.10950000000000015</v>
      </c>
      <c r="D1706" s="2">
        <f t="shared" si="235"/>
        <v>0.10950000000000015</v>
      </c>
      <c r="E1706" s="2">
        <f t="shared" si="236"/>
        <v>0</v>
      </c>
      <c r="F1706" s="2">
        <f t="shared" si="240"/>
        <v>3.8909105182370118E-2</v>
      </c>
      <c r="G1706" s="2">
        <f t="shared" si="240"/>
        <v>1.1414155780514997E-2</v>
      </c>
      <c r="H1706" s="2">
        <f t="shared" si="238"/>
        <v>3.4088465174788927</v>
      </c>
      <c r="I1706" s="2">
        <f t="shared" si="239"/>
        <v>77.318330406025808</v>
      </c>
    </row>
    <row r="1707" spans="1:9" ht="13.5" x14ac:dyDescent="0.25">
      <c r="A1707" s="3">
        <f>TITRES_STAT!B1710</f>
        <v>44796</v>
      </c>
      <c r="B1707" s="5">
        <f>TITRES_STAT!D1710</f>
        <v>3.1158999999999999</v>
      </c>
      <c r="C1707" s="2">
        <f t="shared" si="234"/>
        <v>5.8899999999999952E-2</v>
      </c>
      <c r="D1707" s="2">
        <f t="shared" si="235"/>
        <v>5.8899999999999952E-2</v>
      </c>
      <c r="E1707" s="2">
        <f t="shared" si="236"/>
        <v>0</v>
      </c>
      <c r="F1707" s="2">
        <f t="shared" si="240"/>
        <v>4.0337026240772247E-2</v>
      </c>
      <c r="G1707" s="2">
        <f t="shared" si="240"/>
        <v>1.0598858939049641E-2</v>
      </c>
      <c r="H1707" s="2">
        <f t="shared" si="238"/>
        <v>3.8057895168467177</v>
      </c>
      <c r="I1707" s="2">
        <f t="shared" si="239"/>
        <v>79.191764506237831</v>
      </c>
    </row>
    <row r="1708" spans="1:9" ht="13.5" x14ac:dyDescent="0.25">
      <c r="A1708" s="3">
        <f>TITRES_STAT!B1711</f>
        <v>44797</v>
      </c>
      <c r="B1708" s="5">
        <f>TITRES_STAT!D1711</f>
        <v>3.1158999999999999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3.7455810080717085E-2</v>
      </c>
      <c r="G1708" s="2">
        <f t="shared" si="240"/>
        <v>9.8417975862603816E-3</v>
      </c>
      <c r="H1708" s="2">
        <f t="shared" si="238"/>
        <v>3.8057895168467173</v>
      </c>
      <c r="I1708" s="2">
        <f t="shared" si="239"/>
        <v>79.191764506237831</v>
      </c>
    </row>
    <row r="1709" spans="1:9" ht="13.5" x14ac:dyDescent="0.25">
      <c r="A1709" s="3">
        <f>TITRES_STAT!B1712</f>
        <v>44798</v>
      </c>
      <c r="B1709" s="5">
        <f>TITRES_STAT!D1712</f>
        <v>3.1158999999999999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3.4780395074951578E-2</v>
      </c>
      <c r="G1709" s="2">
        <f t="shared" si="241"/>
        <v>9.1388120443846414E-3</v>
      </c>
      <c r="H1709" s="2">
        <f t="shared" si="238"/>
        <v>3.8057895168467164</v>
      </c>
      <c r="I1709" s="2">
        <f t="shared" si="239"/>
        <v>79.191764506237831</v>
      </c>
    </row>
    <row r="1710" spans="1:9" ht="13.5" x14ac:dyDescent="0.25">
      <c r="A1710" s="3">
        <f>TITRES_STAT!B1713</f>
        <v>44799</v>
      </c>
      <c r="B1710" s="5">
        <f>TITRES_STAT!D1713</f>
        <v>3.0486</v>
      </c>
      <c r="C1710" s="2">
        <f t="shared" si="234"/>
        <v>-6.7299999999999915E-2</v>
      </c>
      <c r="D1710" s="2">
        <f t="shared" si="235"/>
        <v>0</v>
      </c>
      <c r="E1710" s="2">
        <f t="shared" si="236"/>
        <v>6.7299999999999915E-2</v>
      </c>
      <c r="F1710" s="2">
        <f t="shared" si="241"/>
        <v>3.2296081141026466E-2</v>
      </c>
      <c r="G1710" s="2">
        <f t="shared" si="241"/>
        <v>1.3293182612642876E-2</v>
      </c>
      <c r="H1710" s="2">
        <f t="shared" si="238"/>
        <v>2.4295221153668889</v>
      </c>
      <c r="I1710" s="2">
        <f t="shared" si="239"/>
        <v>70.841418531193227</v>
      </c>
    </row>
    <row r="1711" spans="1:9" ht="13.5" x14ac:dyDescent="0.25">
      <c r="A1711" s="3">
        <f>TITRES_STAT!B1714</f>
        <v>44802</v>
      </c>
      <c r="B1711" s="5">
        <f>TITRES_STAT!D1714</f>
        <v>3.0316999999999998</v>
      </c>
      <c r="C1711" s="2">
        <f t="shared" si="234"/>
        <v>-1.6900000000000137E-2</v>
      </c>
      <c r="D1711" s="2">
        <f t="shared" si="235"/>
        <v>0</v>
      </c>
      <c r="E1711" s="2">
        <f t="shared" si="236"/>
        <v>1.6900000000000137E-2</v>
      </c>
      <c r="F1711" s="2">
        <f t="shared" si="241"/>
        <v>2.9989218202381717E-2</v>
      </c>
      <c r="G1711" s="2">
        <f t="shared" si="241"/>
        <v>1.3550812426025538E-2</v>
      </c>
      <c r="H1711" s="2">
        <f t="shared" si="238"/>
        <v>2.2130937437215765</v>
      </c>
      <c r="I1711" s="2">
        <f t="shared" si="239"/>
        <v>68.877347511132783</v>
      </c>
    </row>
    <row r="1712" spans="1:9" ht="13.5" x14ac:dyDescent="0.25">
      <c r="A1712" s="3">
        <f>TITRES_STAT!B1715</f>
        <v>44803</v>
      </c>
      <c r="B1712" s="5">
        <f>TITRES_STAT!D1715</f>
        <v>2.9474999999999998</v>
      </c>
      <c r="C1712" s="2">
        <f t="shared" si="234"/>
        <v>-8.4200000000000053E-2</v>
      </c>
      <c r="D1712" s="2">
        <f t="shared" si="235"/>
        <v>0</v>
      </c>
      <c r="E1712" s="2">
        <f t="shared" si="236"/>
        <v>8.4200000000000053E-2</v>
      </c>
      <c r="F1712" s="2">
        <f t="shared" si="241"/>
        <v>2.7847131187925877E-2</v>
      </c>
      <c r="G1712" s="2">
        <f t="shared" si="241"/>
        <v>1.8597182967023722E-2</v>
      </c>
      <c r="H1712" s="2">
        <f t="shared" si="238"/>
        <v>1.4973843746821247</v>
      </c>
      <c r="I1712" s="2">
        <f t="shared" si="239"/>
        <v>59.958106163482213</v>
      </c>
    </row>
    <row r="1713" spans="1:9" ht="13.5" x14ac:dyDescent="0.25">
      <c r="A1713" s="3">
        <f>TITRES_STAT!B1716</f>
        <v>44804</v>
      </c>
      <c r="B1713" s="5">
        <f>TITRES_STAT!D1716</f>
        <v>3.0065</v>
      </c>
      <c r="C1713" s="2">
        <f t="shared" si="234"/>
        <v>5.9000000000000163E-2</v>
      </c>
      <c r="D1713" s="2">
        <f t="shared" si="235"/>
        <v>5.9000000000000163E-2</v>
      </c>
      <c r="E1713" s="2">
        <f t="shared" si="236"/>
        <v>0</v>
      </c>
      <c r="F1713" s="2">
        <f t="shared" si="241"/>
        <v>3.0072336103074037E-2</v>
      </c>
      <c r="G1713" s="2">
        <f t="shared" si="241"/>
        <v>1.7268812755093458E-2</v>
      </c>
      <c r="H1713" s="2">
        <f t="shared" si="238"/>
        <v>1.7414246439266163</v>
      </c>
      <c r="I1713" s="2">
        <f t="shared" si="239"/>
        <v>63.522615797030518</v>
      </c>
    </row>
    <row r="1714" spans="1:9" ht="13.5" x14ac:dyDescent="0.25">
      <c r="A1714" s="3">
        <f>TITRES_STAT!B1717</f>
        <v>44805</v>
      </c>
      <c r="B1714" s="5">
        <f>TITRES_STAT!D1717</f>
        <v>2.9980000000000002</v>
      </c>
      <c r="C1714" s="2">
        <f t="shared" si="234"/>
        <v>-8.49999999999973E-3</v>
      </c>
      <c r="D1714" s="2">
        <f t="shared" si="235"/>
        <v>0</v>
      </c>
      <c r="E1714" s="2">
        <f t="shared" si="236"/>
        <v>8.49999999999973E-3</v>
      </c>
      <c r="F1714" s="2">
        <f t="shared" si="241"/>
        <v>2.7924312095711605E-2</v>
      </c>
      <c r="G1714" s="2">
        <f t="shared" si="241"/>
        <v>1.6642468986872477E-2</v>
      </c>
      <c r="H1714" s="2">
        <f t="shared" si="238"/>
        <v>1.6778947954019447</v>
      </c>
      <c r="I1714" s="2">
        <f t="shared" si="239"/>
        <v>62.657233521009076</v>
      </c>
    </row>
    <row r="1715" spans="1:9" ht="13.5" x14ac:dyDescent="0.25">
      <c r="A1715" s="3">
        <f>TITRES_STAT!B1718</f>
        <v>44806</v>
      </c>
      <c r="B1715" s="5">
        <f>TITRES_STAT!D1718</f>
        <v>3.0653999999999999</v>
      </c>
      <c r="C1715" s="2">
        <f t="shared" si="234"/>
        <v>6.7399999999999682E-2</v>
      </c>
      <c r="D1715" s="2">
        <f t="shared" si="235"/>
        <v>6.7399999999999682E-2</v>
      </c>
      <c r="E1715" s="2">
        <f t="shared" si="236"/>
        <v>0</v>
      </c>
      <c r="F1715" s="2">
        <f t="shared" si="241"/>
        <v>3.0744004088875038E-2</v>
      </c>
      <c r="G1715" s="2">
        <f t="shared" si="241"/>
        <v>1.5453721202095871E-2</v>
      </c>
      <c r="H1715" s="2">
        <f t="shared" si="238"/>
        <v>1.9894240155377891</v>
      </c>
      <c r="I1715" s="2">
        <f t="shared" si="239"/>
        <v>66.54873999799247</v>
      </c>
    </row>
    <row r="1716" spans="1:9" ht="13.5" x14ac:dyDescent="0.25">
      <c r="A1716" s="3">
        <f>TITRES_STAT!B1719</f>
        <v>44809</v>
      </c>
      <c r="B1716" s="5">
        <f>TITRES_STAT!D1719</f>
        <v>3.0316999999999998</v>
      </c>
      <c r="C1716" s="2">
        <f t="shared" si="234"/>
        <v>-3.3700000000000063E-2</v>
      </c>
      <c r="D1716" s="2">
        <f t="shared" si="235"/>
        <v>0</v>
      </c>
      <c r="E1716" s="2">
        <f t="shared" si="236"/>
        <v>3.3700000000000063E-2</v>
      </c>
      <c r="F1716" s="2">
        <f t="shared" si="241"/>
        <v>2.8548003796812532E-2</v>
      </c>
      <c r="G1716" s="2">
        <f t="shared" si="241"/>
        <v>1.67570268305176E-2</v>
      </c>
      <c r="H1716" s="2">
        <f t="shared" si="238"/>
        <v>1.7036437361800612</v>
      </c>
      <c r="I1716" s="2">
        <f t="shared" si="239"/>
        <v>63.012878264320236</v>
      </c>
    </row>
    <row r="1717" spans="1:9" ht="13.5" x14ac:dyDescent="0.25">
      <c r="A1717" s="3">
        <f>TITRES_STAT!B1720</f>
        <v>44810</v>
      </c>
      <c r="B1717" s="5">
        <f>TITRES_STAT!D1720</f>
        <v>2.9306999999999999</v>
      </c>
      <c r="C1717" s="2">
        <f t="shared" si="234"/>
        <v>-0.10099999999999998</v>
      </c>
      <c r="D1717" s="2">
        <f t="shared" si="235"/>
        <v>0</v>
      </c>
      <c r="E1717" s="2">
        <f t="shared" si="236"/>
        <v>0.10099999999999998</v>
      </c>
      <c r="F1717" s="2">
        <f t="shared" si="241"/>
        <v>2.6508860668468779E-2</v>
      </c>
      <c r="G1717" s="2">
        <f t="shared" si="241"/>
        <v>2.2774382056909199E-2</v>
      </c>
      <c r="H1717" s="2">
        <f t="shared" si="238"/>
        <v>1.1639771653179336</v>
      </c>
      <c r="I1717" s="2">
        <f t="shared" si="239"/>
        <v>53.788791488791929</v>
      </c>
    </row>
    <row r="1718" spans="1:9" ht="13.5" x14ac:dyDescent="0.25">
      <c r="A1718" s="3">
        <f>TITRES_STAT!B1721</f>
        <v>44811</v>
      </c>
      <c r="B1718" s="5">
        <f>TITRES_STAT!D1721</f>
        <v>2.9811999999999999</v>
      </c>
      <c r="C1718" s="2">
        <f t="shared" si="234"/>
        <v>5.0499999999999989E-2</v>
      </c>
      <c r="D1718" s="2">
        <f t="shared" si="235"/>
        <v>5.0499999999999989E-2</v>
      </c>
      <c r="E1718" s="2">
        <f t="shared" si="236"/>
        <v>0</v>
      </c>
      <c r="F1718" s="2">
        <f t="shared" si="241"/>
        <v>2.8222513477863864E-2</v>
      </c>
      <c r="G1718" s="2">
        <f t="shared" si="241"/>
        <v>2.1147640481415684E-2</v>
      </c>
      <c r="H1718" s="2">
        <f t="shared" si="238"/>
        <v>1.3345466839511246</v>
      </c>
      <c r="I1718" s="2">
        <f t="shared" si="239"/>
        <v>57.165131591734074</v>
      </c>
    </row>
    <row r="1719" spans="1:9" ht="13.5" x14ac:dyDescent="0.25">
      <c r="A1719" s="3">
        <f>TITRES_STAT!B1722</f>
        <v>44812</v>
      </c>
      <c r="B1719" s="5">
        <f>TITRES_STAT!D1722</f>
        <v>2.9643999999999999</v>
      </c>
      <c r="C1719" s="2">
        <f t="shared" si="234"/>
        <v>-1.6799999999999926E-2</v>
      </c>
      <c r="D1719" s="2">
        <f t="shared" si="235"/>
        <v>0</v>
      </c>
      <c r="E1719" s="2">
        <f t="shared" si="236"/>
        <v>1.6799999999999926E-2</v>
      </c>
      <c r="F1719" s="2">
        <f t="shared" si="241"/>
        <v>2.6206619658016444E-2</v>
      </c>
      <c r="G1719" s="2">
        <f t="shared" si="241"/>
        <v>2.0837094732743127E-2</v>
      </c>
      <c r="H1719" s="2">
        <f t="shared" si="238"/>
        <v>1.2576906710912878</v>
      </c>
      <c r="I1719" s="2">
        <f t="shared" si="239"/>
        <v>55.706952559774919</v>
      </c>
    </row>
    <row r="1720" spans="1:9" ht="13.5" x14ac:dyDescent="0.25">
      <c r="A1720" s="3">
        <f>TITRES_STAT!B1723</f>
        <v>44813</v>
      </c>
      <c r="B1720" s="5">
        <f>TITRES_STAT!D1723</f>
        <v>2.9474999999999998</v>
      </c>
      <c r="C1720" s="2">
        <f t="shared" si="234"/>
        <v>-1.6900000000000137E-2</v>
      </c>
      <c r="D1720" s="2">
        <f t="shared" si="235"/>
        <v>0</v>
      </c>
      <c r="E1720" s="2">
        <f t="shared" si="236"/>
        <v>1.6900000000000137E-2</v>
      </c>
      <c r="F1720" s="2">
        <f t="shared" si="241"/>
        <v>2.4334718253872411E-2</v>
      </c>
      <c r="G1720" s="2">
        <f t="shared" si="241"/>
        <v>2.0555873680404343E-2</v>
      </c>
      <c r="H1720" s="2">
        <f t="shared" si="238"/>
        <v>1.1838328368922792</v>
      </c>
      <c r="I1720" s="2">
        <f t="shared" si="239"/>
        <v>54.208949370728483</v>
      </c>
    </row>
    <row r="1721" spans="1:9" ht="13.5" x14ac:dyDescent="0.25">
      <c r="A1721" s="3">
        <f>TITRES_STAT!B1724</f>
        <v>44816</v>
      </c>
      <c r="B1721" s="5">
        <f>TITRES_STAT!D1724</f>
        <v>2.9727999999999999</v>
      </c>
      <c r="C1721" s="2">
        <f t="shared" si="234"/>
        <v>2.53000000000001E-2</v>
      </c>
      <c r="D1721" s="2">
        <f t="shared" si="235"/>
        <v>2.53000000000001E-2</v>
      </c>
      <c r="E1721" s="2">
        <f t="shared" si="236"/>
        <v>0</v>
      </c>
      <c r="F1721" s="2">
        <f t="shared" si="241"/>
        <v>2.4403666950024386E-2</v>
      </c>
      <c r="G1721" s="2">
        <f t="shared" si="241"/>
        <v>1.9087596988946888E-2</v>
      </c>
      <c r="H1721" s="2">
        <f t="shared" si="238"/>
        <v>1.2785091263272108</v>
      </c>
      <c r="I1721" s="2">
        <f t="shared" si="239"/>
        <v>56.111652639639566</v>
      </c>
    </row>
    <row r="1722" spans="1:9" ht="13.5" x14ac:dyDescent="0.25">
      <c r="A1722" s="3">
        <f>TITRES_STAT!B1725</f>
        <v>44817</v>
      </c>
      <c r="B1722" s="5">
        <f>TITRES_STAT!D1725</f>
        <v>2.9727999999999999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2.2660547882165503E-2</v>
      </c>
      <c r="G1722" s="2">
        <f t="shared" si="241"/>
        <v>1.7724197204022109E-2</v>
      </c>
      <c r="H1722" s="2">
        <f t="shared" si="238"/>
        <v>1.278509126327211</v>
      </c>
      <c r="I1722" s="2">
        <f t="shared" si="239"/>
        <v>56.111652639639573</v>
      </c>
    </row>
    <row r="1723" spans="1:9" ht="13.5" x14ac:dyDescent="0.25">
      <c r="A1723" s="3">
        <f>TITRES_STAT!B1726</f>
        <v>44818</v>
      </c>
      <c r="B1723" s="5">
        <f>TITRES_STAT!D1726</f>
        <v>2.9306999999999999</v>
      </c>
      <c r="C1723" s="2">
        <f t="shared" si="234"/>
        <v>-4.2100000000000026E-2</v>
      </c>
      <c r="D1723" s="2">
        <f t="shared" si="235"/>
        <v>0</v>
      </c>
      <c r="E1723" s="2">
        <f t="shared" si="236"/>
        <v>4.2100000000000026E-2</v>
      </c>
      <c r="F1723" s="2">
        <f t="shared" si="241"/>
        <v>2.1041937319153683E-2</v>
      </c>
      <c r="G1723" s="2">
        <f t="shared" si="241"/>
        <v>1.946532597516339E-2</v>
      </c>
      <c r="H1723" s="2">
        <f t="shared" si="238"/>
        <v>1.0809958870456091</v>
      </c>
      <c r="I1723" s="2">
        <f t="shared" si="239"/>
        <v>51.946084746005887</v>
      </c>
    </row>
    <row r="1724" spans="1:9" ht="13.5" x14ac:dyDescent="0.25">
      <c r="A1724" s="3">
        <f>TITRES_STAT!B1727</f>
        <v>44819</v>
      </c>
      <c r="B1724" s="5">
        <f>TITRES_STAT!D1727</f>
        <v>2.8296000000000001</v>
      </c>
      <c r="C1724" s="2">
        <f t="shared" si="234"/>
        <v>-0.10109999999999975</v>
      </c>
      <c r="D1724" s="2">
        <f t="shared" si="235"/>
        <v>0</v>
      </c>
      <c r="E1724" s="2">
        <f t="shared" si="236"/>
        <v>0.10109999999999975</v>
      </c>
      <c r="F1724" s="2">
        <f t="shared" si="241"/>
        <v>1.9538941796356991E-2</v>
      </c>
      <c r="G1724" s="2">
        <f t="shared" si="241"/>
        <v>2.5296374119794556E-2</v>
      </c>
      <c r="H1724" s="2">
        <f t="shared" si="238"/>
        <v>0.7724008865392159</v>
      </c>
      <c r="I1724" s="2">
        <f t="shared" si="239"/>
        <v>43.579355686703778</v>
      </c>
    </row>
    <row r="1725" spans="1:9" ht="13.5" x14ac:dyDescent="0.25">
      <c r="A1725" s="3">
        <f>TITRES_STAT!B1728</f>
        <v>44820</v>
      </c>
      <c r="B1725" s="5">
        <f>TITRES_STAT!D1728</f>
        <v>2.6612</v>
      </c>
      <c r="C1725" s="2">
        <f t="shared" si="234"/>
        <v>-0.16840000000000011</v>
      </c>
      <c r="D1725" s="2">
        <f t="shared" si="235"/>
        <v>0</v>
      </c>
      <c r="E1725" s="2">
        <f t="shared" si="236"/>
        <v>0.16840000000000011</v>
      </c>
      <c r="F1725" s="2">
        <f t="shared" ref="F1725:G1740" si="242">((F1724*13)+D1725)/14</f>
        <v>1.8143303096617207E-2</v>
      </c>
      <c r="G1725" s="2">
        <f t="shared" si="242"/>
        <v>3.5518061682666378E-2</v>
      </c>
      <c r="H1725" s="2">
        <f t="shared" si="238"/>
        <v>0.51081906604919125</v>
      </c>
      <c r="I1725" s="2">
        <f t="shared" si="239"/>
        <v>33.810737336336956</v>
      </c>
    </row>
    <row r="1726" spans="1:9" ht="13.5" x14ac:dyDescent="0.25">
      <c r="A1726" s="3">
        <f>TITRES_STAT!B1729</f>
        <v>44823</v>
      </c>
      <c r="B1726" s="5">
        <f>TITRES_STAT!D1729</f>
        <v>2.7201</v>
      </c>
      <c r="C1726" s="2">
        <f t="shared" si="234"/>
        <v>5.8899999999999952E-2</v>
      </c>
      <c r="D1726" s="2">
        <f t="shared" si="235"/>
        <v>5.8899999999999952E-2</v>
      </c>
      <c r="E1726" s="2">
        <f t="shared" si="236"/>
        <v>0</v>
      </c>
      <c r="F1726" s="2">
        <f t="shared" si="242"/>
        <v>2.105449573257312E-2</v>
      </c>
      <c r="G1726" s="2">
        <f t="shared" si="242"/>
        <v>3.2981057276761636E-2</v>
      </c>
      <c r="H1726" s="2">
        <f t="shared" si="238"/>
        <v>0.6383814671522996</v>
      </c>
      <c r="I1726" s="2">
        <f t="shared" si="239"/>
        <v>38.964153339812974</v>
      </c>
    </row>
    <row r="1727" spans="1:9" ht="13.5" x14ac:dyDescent="0.25">
      <c r="A1727" s="3">
        <f>TITRES_STAT!B1730</f>
        <v>44824</v>
      </c>
      <c r="B1727" s="5">
        <f>TITRES_STAT!D1730</f>
        <v>2.8801000000000001</v>
      </c>
      <c r="C1727" s="2">
        <f t="shared" si="234"/>
        <v>0.16000000000000014</v>
      </c>
      <c r="D1727" s="2">
        <f t="shared" si="235"/>
        <v>0.16000000000000014</v>
      </c>
      <c r="E1727" s="2">
        <f t="shared" si="236"/>
        <v>0</v>
      </c>
      <c r="F1727" s="2">
        <f t="shared" si="242"/>
        <v>3.0979174608817907E-2</v>
      </c>
      <c r="G1727" s="2">
        <f t="shared" si="242"/>
        <v>3.0625267471278663E-2</v>
      </c>
      <c r="H1727" s="2">
        <f t="shared" si="238"/>
        <v>1.011556050502127</v>
      </c>
      <c r="I1727" s="2">
        <f t="shared" si="239"/>
        <v>50.287241573488402</v>
      </c>
    </row>
    <row r="1728" spans="1:9" ht="13.5" x14ac:dyDescent="0.25">
      <c r="A1728" s="3">
        <f>TITRES_STAT!B1731</f>
        <v>44825</v>
      </c>
      <c r="B1728" s="5">
        <f>TITRES_STAT!D1731</f>
        <v>2.9390999999999998</v>
      </c>
      <c r="C1728" s="2">
        <f t="shared" si="234"/>
        <v>5.8999999999999719E-2</v>
      </c>
      <c r="D1728" s="2">
        <f t="shared" si="235"/>
        <v>5.8999999999999719E-2</v>
      </c>
      <c r="E1728" s="2">
        <f t="shared" si="236"/>
        <v>0</v>
      </c>
      <c r="F1728" s="2">
        <f t="shared" si="242"/>
        <v>3.2980662136759466E-2</v>
      </c>
      <c r="G1728" s="2">
        <f t="shared" si="242"/>
        <v>2.8437748366187333E-2</v>
      </c>
      <c r="H1728" s="2">
        <f t="shared" si="238"/>
        <v>1.1597494186977788</v>
      </c>
      <c r="I1728" s="2">
        <f t="shared" si="239"/>
        <v>53.698332253611618</v>
      </c>
    </row>
    <row r="1729" spans="1:9" ht="13.5" x14ac:dyDescent="0.25">
      <c r="A1729" s="3">
        <f>TITRES_STAT!B1732</f>
        <v>44826</v>
      </c>
      <c r="B1729" s="5">
        <f>TITRES_STAT!D1732</f>
        <v>2.9390999999999998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3.062490055556236E-2</v>
      </c>
      <c r="G1729" s="2">
        <f t="shared" si="242"/>
        <v>2.6406480625745382E-2</v>
      </c>
      <c r="H1729" s="2">
        <f t="shared" si="238"/>
        <v>1.1597494186977786</v>
      </c>
      <c r="I1729" s="2">
        <f t="shared" si="239"/>
        <v>53.698332253611611</v>
      </c>
    </row>
    <row r="1730" spans="1:9" ht="13.5" x14ac:dyDescent="0.25">
      <c r="A1730" s="3">
        <f>TITRES_STAT!B1733</f>
        <v>44827</v>
      </c>
      <c r="B1730" s="5">
        <f>TITRES_STAT!D1733</f>
        <v>2.9474999999999998</v>
      </c>
      <c r="C1730" s="2">
        <f t="shared" si="234"/>
        <v>8.3999999999999631E-3</v>
      </c>
      <c r="D1730" s="2">
        <f t="shared" si="235"/>
        <v>8.3999999999999631E-3</v>
      </c>
      <c r="E1730" s="2">
        <f t="shared" si="236"/>
        <v>0</v>
      </c>
      <c r="F1730" s="2">
        <f t="shared" si="242"/>
        <v>2.9037407658736473E-2</v>
      </c>
      <c r="G1730" s="2">
        <f t="shared" si="242"/>
        <v>2.4520303438192139E-2</v>
      </c>
      <c r="H1730" s="2">
        <f t="shared" si="238"/>
        <v>1.1842189364389601</v>
      </c>
      <c r="I1730" s="2">
        <f t="shared" si="239"/>
        <v>54.21704375339089</v>
      </c>
    </row>
    <row r="1731" spans="1:9" ht="13.5" x14ac:dyDescent="0.25">
      <c r="A1731" s="3">
        <f>TITRES_STAT!B1734</f>
        <v>44830</v>
      </c>
      <c r="B1731" s="5">
        <f>TITRES_STAT!D1734</f>
        <v>2.9390999999999998</v>
      </c>
      <c r="C1731" s="2">
        <f t="shared" ref="C1731:C1794" si="243">B1731-B1730</f>
        <v>-8.3999999999999631E-3</v>
      </c>
      <c r="D1731" s="2">
        <f t="shared" ref="D1731:D1794" si="244">IF(C1731&gt;0,C1731,0)</f>
        <v>0</v>
      </c>
      <c r="E1731" s="2">
        <f t="shared" ref="E1731:E1794" si="245">IF(C1731&lt;0,-C1731,0)</f>
        <v>8.3999999999999631E-3</v>
      </c>
      <c r="F1731" s="2">
        <f t="shared" si="242"/>
        <v>2.6963307111683869E-2</v>
      </c>
      <c r="G1731" s="2">
        <f t="shared" si="242"/>
        <v>2.3368853192606984E-2</v>
      </c>
      <c r="H1731" s="2">
        <f t="shared" si="238"/>
        <v>1.1538138773627982</v>
      </c>
      <c r="I1731" s="2">
        <f t="shared" si="239"/>
        <v>53.570732805174714</v>
      </c>
    </row>
    <row r="1732" spans="1:9" ht="13.5" x14ac:dyDescent="0.25">
      <c r="A1732" s="3">
        <f>TITRES_STAT!B1735</f>
        <v>44831</v>
      </c>
      <c r="B1732" s="5">
        <f>TITRES_STAT!D1735</f>
        <v>2.9390999999999998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2.503735660370645E-2</v>
      </c>
      <c r="G1732" s="2">
        <f t="shared" si="242"/>
        <v>2.1699649393135057E-2</v>
      </c>
      <c r="H1732" s="2">
        <f t="shared" si="238"/>
        <v>1.1538138773627982</v>
      </c>
      <c r="I1732" s="2">
        <f t="shared" si="239"/>
        <v>53.570732805174714</v>
      </c>
    </row>
    <row r="1733" spans="1:9" ht="13.5" x14ac:dyDescent="0.25">
      <c r="A1733" s="3">
        <f>TITRES_STAT!B1736</f>
        <v>44832</v>
      </c>
      <c r="B1733" s="5">
        <f>TITRES_STAT!D1736</f>
        <v>2.8969999999999998</v>
      </c>
      <c r="C1733" s="2">
        <f t="shared" si="243"/>
        <v>-4.2100000000000026E-2</v>
      </c>
      <c r="D1733" s="2">
        <f t="shared" si="244"/>
        <v>0</v>
      </c>
      <c r="E1733" s="2">
        <f t="shared" si="245"/>
        <v>4.2100000000000026E-2</v>
      </c>
      <c r="F1733" s="2">
        <f t="shared" si="242"/>
        <v>2.3248973989155989E-2</v>
      </c>
      <c r="G1733" s="2">
        <f t="shared" si="242"/>
        <v>2.3156817293625415E-2</v>
      </c>
      <c r="H1733" s="2">
        <f t="shared" si="238"/>
        <v>1.0039796788290047</v>
      </c>
      <c r="I1733" s="2">
        <f t="shared" si="239"/>
        <v>50.099294390832604</v>
      </c>
    </row>
    <row r="1734" spans="1:9" ht="13.5" x14ac:dyDescent="0.25">
      <c r="A1734" s="3">
        <f>TITRES_STAT!B1737</f>
        <v>44833</v>
      </c>
      <c r="B1734" s="5">
        <f>TITRES_STAT!D1737</f>
        <v>2.8296000000000001</v>
      </c>
      <c r="C1734" s="2">
        <f t="shared" si="243"/>
        <v>-6.7399999999999682E-2</v>
      </c>
      <c r="D1734" s="2">
        <f t="shared" si="244"/>
        <v>0</v>
      </c>
      <c r="E1734" s="2">
        <f t="shared" si="245"/>
        <v>6.7399999999999682E-2</v>
      </c>
      <c r="F1734" s="2">
        <f t="shared" si="242"/>
        <v>2.1588332989930563E-2</v>
      </c>
      <c r="G1734" s="2">
        <f t="shared" si="242"/>
        <v>2.6317044629795006E-2</v>
      </c>
      <c r="H1734" s="2">
        <f t="shared" si="238"/>
        <v>0.82031752780816425</v>
      </c>
      <c r="I1734" s="2">
        <f t="shared" si="239"/>
        <v>45.064529417343181</v>
      </c>
    </row>
    <row r="1735" spans="1:9" ht="13.5" x14ac:dyDescent="0.25">
      <c r="A1735" s="3">
        <f>TITRES_STAT!B1738</f>
        <v>44834</v>
      </c>
      <c r="B1735" s="5">
        <f>TITRES_STAT!D1738</f>
        <v>2.8128000000000002</v>
      </c>
      <c r="C1735" s="2">
        <f t="shared" si="243"/>
        <v>-1.6799999999999926E-2</v>
      </c>
      <c r="D1735" s="2">
        <f t="shared" si="244"/>
        <v>0</v>
      </c>
      <c r="E1735" s="2">
        <f t="shared" si="245"/>
        <v>1.6799999999999926E-2</v>
      </c>
      <c r="F1735" s="2">
        <f t="shared" si="242"/>
        <v>2.0046309204935522E-2</v>
      </c>
      <c r="G1735" s="2">
        <f t="shared" si="242"/>
        <v>2.5637255727666786E-2</v>
      </c>
      <c r="H1735" s="2">
        <f t="shared" si="238"/>
        <v>0.78192102219826443</v>
      </c>
      <c r="I1735" s="2">
        <f t="shared" si="239"/>
        <v>43.880790027026485</v>
      </c>
    </row>
    <row r="1736" spans="1:9" ht="13.5" x14ac:dyDescent="0.25">
      <c r="A1736" s="3">
        <f>TITRES_STAT!B1739</f>
        <v>44837</v>
      </c>
      <c r="B1736" s="5">
        <f>TITRES_STAT!D1739</f>
        <v>2.8464999999999998</v>
      </c>
      <c r="C1736" s="2">
        <f t="shared" si="243"/>
        <v>3.3699999999999619E-2</v>
      </c>
      <c r="D1736" s="2">
        <f t="shared" si="244"/>
        <v>3.3699999999999619E-2</v>
      </c>
      <c r="E1736" s="2">
        <f t="shared" si="245"/>
        <v>0</v>
      </c>
      <c r="F1736" s="2">
        <f t="shared" si="242"/>
        <v>2.1021572833154388E-2</v>
      </c>
      <c r="G1736" s="2">
        <f t="shared" si="242"/>
        <v>2.3806023175690586E-2</v>
      </c>
      <c r="H1736" s="2">
        <f t="shared" si="238"/>
        <v>0.8830358887754286</v>
      </c>
      <c r="I1736" s="2">
        <f t="shared" si="239"/>
        <v>46.894267604728576</v>
      </c>
    </row>
    <row r="1737" spans="1:9" ht="13.5" x14ac:dyDescent="0.25">
      <c r="A1737" s="3">
        <f>TITRES_STAT!B1740</f>
        <v>44838</v>
      </c>
      <c r="B1737" s="5">
        <f>TITRES_STAT!D1740</f>
        <v>2.8043</v>
      </c>
      <c r="C1737" s="2">
        <f t="shared" si="243"/>
        <v>-4.2199999999999793E-2</v>
      </c>
      <c r="D1737" s="2">
        <f t="shared" si="244"/>
        <v>0</v>
      </c>
      <c r="E1737" s="2">
        <f t="shared" si="245"/>
        <v>4.2199999999999793E-2</v>
      </c>
      <c r="F1737" s="2">
        <f t="shared" si="242"/>
        <v>1.9520031916500504E-2</v>
      </c>
      <c r="G1737" s="2">
        <f t="shared" si="242"/>
        <v>2.5119878663141245E-2</v>
      </c>
      <c r="H1737" s="2">
        <f t="shared" si="238"/>
        <v>0.7770750877528132</v>
      </c>
      <c r="I1737" s="2">
        <f t="shared" si="239"/>
        <v>43.727757656850486</v>
      </c>
    </row>
    <row r="1738" spans="1:9" ht="13.5" x14ac:dyDescent="0.25">
      <c r="A1738" s="3">
        <f>TITRES_STAT!B1741</f>
        <v>44839</v>
      </c>
      <c r="B1738" s="5">
        <f>TITRES_STAT!D1741</f>
        <v>2.6696</v>
      </c>
      <c r="C1738" s="2">
        <f t="shared" si="243"/>
        <v>-0.13470000000000004</v>
      </c>
      <c r="D1738" s="2">
        <f t="shared" si="244"/>
        <v>0</v>
      </c>
      <c r="E1738" s="2">
        <f t="shared" si="245"/>
        <v>0.13470000000000004</v>
      </c>
      <c r="F1738" s="2">
        <f t="shared" si="242"/>
        <v>1.8125743922464754E-2</v>
      </c>
      <c r="G1738" s="2">
        <f t="shared" si="242"/>
        <v>3.2947030187202589E-2</v>
      </c>
      <c r="H1738" s="2">
        <f t="shared" si="238"/>
        <v>0.55014803517875865</v>
      </c>
      <c r="I1738" s="2">
        <f t="shared" si="239"/>
        <v>35.490032093310177</v>
      </c>
    </row>
    <row r="1739" spans="1:9" ht="13.5" x14ac:dyDescent="0.25">
      <c r="A1739" s="3">
        <f>TITRES_STAT!B1742</f>
        <v>44840</v>
      </c>
      <c r="B1739" s="5">
        <f>TITRES_STAT!D1742</f>
        <v>2.8128000000000002</v>
      </c>
      <c r="C1739" s="2">
        <f t="shared" si="243"/>
        <v>0.14320000000000022</v>
      </c>
      <c r="D1739" s="2">
        <f t="shared" si="244"/>
        <v>0.14320000000000022</v>
      </c>
      <c r="E1739" s="2">
        <f t="shared" si="245"/>
        <v>0</v>
      </c>
      <c r="F1739" s="2">
        <f t="shared" si="242"/>
        <v>2.7059619356574433E-2</v>
      </c>
      <c r="G1739" s="2">
        <f t="shared" si="242"/>
        <v>3.0593670888116688E-2</v>
      </c>
      <c r="H1739" s="2">
        <f t="shared" si="238"/>
        <v>0.88448422732706578</v>
      </c>
      <c r="I1739" s="2">
        <f t="shared" si="239"/>
        <v>46.935082528210366</v>
      </c>
    </row>
    <row r="1740" spans="1:9" ht="13.5" x14ac:dyDescent="0.25">
      <c r="A1740" s="3">
        <f>TITRES_STAT!B1743</f>
        <v>44841</v>
      </c>
      <c r="B1740" s="5">
        <f>TITRES_STAT!D1743</f>
        <v>2.8296000000000001</v>
      </c>
      <c r="C1740" s="2">
        <f t="shared" si="243"/>
        <v>1.6799999999999926E-2</v>
      </c>
      <c r="D1740" s="2">
        <f t="shared" si="244"/>
        <v>1.6799999999999926E-2</v>
      </c>
      <c r="E1740" s="2">
        <f t="shared" si="245"/>
        <v>0</v>
      </c>
      <c r="F1740" s="2">
        <f t="shared" si="242"/>
        <v>2.6326789402533395E-2</v>
      </c>
      <c r="G1740" s="2">
        <f t="shared" si="242"/>
        <v>2.840840868182264E-2</v>
      </c>
      <c r="H1740" s="2">
        <f t="shared" si="238"/>
        <v>0.92672524171967485</v>
      </c>
      <c r="I1740" s="2">
        <f t="shared" si="239"/>
        <v>48.098463738012669</v>
      </c>
    </row>
    <row r="1741" spans="1:9" ht="13.5" x14ac:dyDescent="0.25">
      <c r="A1741" s="3">
        <f>TITRES_STAT!B1744</f>
        <v>44844</v>
      </c>
      <c r="B1741" s="5">
        <f>TITRES_STAT!D1744</f>
        <v>2.8296000000000001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2.4446304445209583E-2</v>
      </c>
      <c r="G1741" s="2">
        <f t="shared" si="246"/>
        <v>2.6379236633121025E-2</v>
      </c>
      <c r="H1741" s="2">
        <f t="shared" si="238"/>
        <v>0.92672524171967485</v>
      </c>
      <c r="I1741" s="2">
        <f t="shared" si="239"/>
        <v>48.098463738012669</v>
      </c>
    </row>
    <row r="1742" spans="1:9" ht="13.5" x14ac:dyDescent="0.25">
      <c r="A1742" s="3">
        <f>TITRES_STAT!B1745</f>
        <v>44845</v>
      </c>
      <c r="B1742" s="5">
        <f>TITRES_STAT!D1745</f>
        <v>2.7959000000000001</v>
      </c>
      <c r="C1742" s="2">
        <f t="shared" si="243"/>
        <v>-3.3700000000000063E-2</v>
      </c>
      <c r="D1742" s="2">
        <f t="shared" si="244"/>
        <v>0</v>
      </c>
      <c r="E1742" s="2">
        <f t="shared" si="245"/>
        <v>3.3700000000000063E-2</v>
      </c>
      <c r="F1742" s="2">
        <f t="shared" si="246"/>
        <v>2.2700139841980327E-2</v>
      </c>
      <c r="G1742" s="2">
        <f t="shared" si="246"/>
        <v>2.6902148302183813E-2</v>
      </c>
      <c r="H1742" s="2">
        <f t="shared" si="238"/>
        <v>0.84380398126560086</v>
      </c>
      <c r="I1742" s="2">
        <f t="shared" si="239"/>
        <v>45.764299775858355</v>
      </c>
    </row>
    <row r="1743" spans="1:9" ht="13.5" x14ac:dyDescent="0.25">
      <c r="A1743" s="3">
        <f>TITRES_STAT!B1746</f>
        <v>44846</v>
      </c>
      <c r="B1743" s="5">
        <f>TITRES_STAT!D1746</f>
        <v>2.7622</v>
      </c>
      <c r="C1743" s="2">
        <f t="shared" si="243"/>
        <v>-3.3700000000000063E-2</v>
      </c>
      <c r="D1743" s="2">
        <f t="shared" si="244"/>
        <v>0</v>
      </c>
      <c r="E1743" s="2">
        <f t="shared" si="245"/>
        <v>3.3700000000000063E-2</v>
      </c>
      <c r="F1743" s="2">
        <f t="shared" si="246"/>
        <v>2.1078701281838873E-2</v>
      </c>
      <c r="G1743" s="2">
        <f t="shared" si="246"/>
        <v>2.7387709137742116E-2</v>
      </c>
      <c r="H1743" s="2">
        <f t="shared" si="238"/>
        <v>0.76964090628489246</v>
      </c>
      <c r="I1743" s="2">
        <f t="shared" si="239"/>
        <v>43.49136051000557</v>
      </c>
    </row>
    <row r="1744" spans="1:9" ht="13.5" x14ac:dyDescent="0.25">
      <c r="A1744" s="3">
        <f>TITRES_STAT!B1747</f>
        <v>44847</v>
      </c>
      <c r="B1744" s="5">
        <f>TITRES_STAT!D1747</f>
        <v>2.8043</v>
      </c>
      <c r="C1744" s="2">
        <f t="shared" si="243"/>
        <v>4.2100000000000026E-2</v>
      </c>
      <c r="D1744" s="2">
        <f t="shared" si="244"/>
        <v>4.2100000000000026E-2</v>
      </c>
      <c r="E1744" s="2">
        <f t="shared" si="245"/>
        <v>0</v>
      </c>
      <c r="F1744" s="2">
        <f t="shared" si="246"/>
        <v>2.2580222618850381E-2</v>
      </c>
      <c r="G1744" s="2">
        <f t="shared" si="246"/>
        <v>2.5431444199331965E-2</v>
      </c>
      <c r="H1744" s="2">
        <f t="shared" si="238"/>
        <v>0.88788597461734087</v>
      </c>
      <c r="I1744" s="2">
        <f t="shared" si="239"/>
        <v>47.030699234751616</v>
      </c>
    </row>
    <row r="1745" spans="1:9" ht="13.5" x14ac:dyDescent="0.25">
      <c r="A1745" s="3">
        <f>TITRES_STAT!B1748</f>
        <v>44848</v>
      </c>
      <c r="B1745" s="5">
        <f>TITRES_STAT!D1748</f>
        <v>2.7791000000000001</v>
      </c>
      <c r="C1745" s="2">
        <f t="shared" si="243"/>
        <v>-2.5199999999999889E-2</v>
      </c>
      <c r="D1745" s="2">
        <f t="shared" si="244"/>
        <v>0</v>
      </c>
      <c r="E1745" s="2">
        <f t="shared" si="245"/>
        <v>2.5199999999999889E-2</v>
      </c>
      <c r="F1745" s="2">
        <f t="shared" si="246"/>
        <v>2.0967349574646781E-2</v>
      </c>
      <c r="G1745" s="2">
        <f t="shared" si="246"/>
        <v>2.5414912470808244E-2</v>
      </c>
      <c r="H1745" s="2">
        <f t="shared" ref="H1745:H1808" si="247">F1745/G1745</f>
        <v>0.82500184089675832</v>
      </c>
      <c r="I1745" s="2">
        <f t="shared" ref="I1745:I1808" si="248">IF(G1745=0,100,100-(100/(1+H1745)))</f>
        <v>45.205534723810139</v>
      </c>
    </row>
    <row r="1746" spans="1:9" ht="13.5" x14ac:dyDescent="0.25">
      <c r="A1746" s="3">
        <f>TITRES_STAT!B1749</f>
        <v>44851</v>
      </c>
      <c r="B1746" s="5">
        <f>TITRES_STAT!D1749</f>
        <v>2.8128000000000002</v>
      </c>
      <c r="C1746" s="2">
        <f t="shared" si="243"/>
        <v>3.3700000000000063E-2</v>
      </c>
      <c r="D1746" s="2">
        <f t="shared" si="244"/>
        <v>3.3700000000000063E-2</v>
      </c>
      <c r="E1746" s="2">
        <f t="shared" si="245"/>
        <v>0</v>
      </c>
      <c r="F1746" s="2">
        <f t="shared" si="246"/>
        <v>2.1876824605029158E-2</v>
      </c>
      <c r="G1746" s="2">
        <f t="shared" si="246"/>
        <v>2.3599561580036229E-2</v>
      </c>
      <c r="H1746" s="2">
        <f t="shared" si="247"/>
        <v>0.92700131444541756</v>
      </c>
      <c r="I1746" s="2">
        <f t="shared" si="248"/>
        <v>48.105899435372436</v>
      </c>
    </row>
    <row r="1747" spans="1:9" ht="13.5" x14ac:dyDescent="0.25">
      <c r="A1747" s="3">
        <f>TITRES_STAT!B1750</f>
        <v>44852</v>
      </c>
      <c r="B1747" s="5">
        <f>TITRES_STAT!D1750</f>
        <v>2.8128000000000002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2.0314194276098506E-2</v>
      </c>
      <c r="G1747" s="2">
        <f t="shared" si="246"/>
        <v>2.1913878610033639E-2</v>
      </c>
      <c r="H1747" s="2">
        <f t="shared" si="247"/>
        <v>0.92700131444541767</v>
      </c>
      <c r="I1747" s="2">
        <f t="shared" si="248"/>
        <v>48.105899435372443</v>
      </c>
    </row>
    <row r="1748" spans="1:9" ht="13.5" x14ac:dyDescent="0.25">
      <c r="A1748" s="3">
        <f>TITRES_STAT!B1751</f>
        <v>44853</v>
      </c>
      <c r="B1748" s="5">
        <f>TITRES_STAT!D1751</f>
        <v>2.7707000000000002</v>
      </c>
      <c r="C1748" s="2">
        <f t="shared" si="243"/>
        <v>-4.2100000000000026E-2</v>
      </c>
      <c r="D1748" s="2">
        <f t="shared" si="244"/>
        <v>0</v>
      </c>
      <c r="E1748" s="2">
        <f t="shared" si="245"/>
        <v>4.2100000000000026E-2</v>
      </c>
      <c r="F1748" s="2">
        <f t="shared" si="246"/>
        <v>1.8863180399234326E-2</v>
      </c>
      <c r="G1748" s="2">
        <f t="shared" si="246"/>
        <v>2.3355744423602668E-2</v>
      </c>
      <c r="H1748" s="2">
        <f t="shared" si="247"/>
        <v>0.80764629279688982</v>
      </c>
      <c r="I1748" s="2">
        <f t="shared" si="248"/>
        <v>44.679442876363552</v>
      </c>
    </row>
    <row r="1749" spans="1:9" ht="13.5" x14ac:dyDescent="0.25">
      <c r="A1749" s="3">
        <f>TITRES_STAT!B1752</f>
        <v>44854</v>
      </c>
      <c r="B1749" s="5">
        <f>TITRES_STAT!D1752</f>
        <v>2.7791000000000001</v>
      </c>
      <c r="C1749" s="2">
        <f t="shared" si="243"/>
        <v>8.3999999999999631E-3</v>
      </c>
      <c r="D1749" s="2">
        <f t="shared" si="244"/>
        <v>8.3999999999999631E-3</v>
      </c>
      <c r="E1749" s="2">
        <f t="shared" si="245"/>
        <v>0</v>
      </c>
      <c r="F1749" s="2">
        <f t="shared" si="246"/>
        <v>1.8115810370717585E-2</v>
      </c>
      <c r="G1749" s="2">
        <f t="shared" si="246"/>
        <v>2.1687476964773907E-2</v>
      </c>
      <c r="H1749" s="2">
        <f t="shared" si="247"/>
        <v>0.83531202823372974</v>
      </c>
      <c r="I1749" s="2">
        <f t="shared" si="248"/>
        <v>45.513352246572396</v>
      </c>
    </row>
    <row r="1750" spans="1:9" ht="13.5" x14ac:dyDescent="0.25">
      <c r="A1750" s="3">
        <f>TITRES_STAT!B1753</f>
        <v>44855</v>
      </c>
      <c r="B1750" s="5">
        <f>TITRES_STAT!D1753</f>
        <v>2.8043</v>
      </c>
      <c r="C1750" s="2">
        <f t="shared" si="243"/>
        <v>2.5199999999999889E-2</v>
      </c>
      <c r="D1750" s="2">
        <f t="shared" si="244"/>
        <v>2.5199999999999889E-2</v>
      </c>
      <c r="E1750" s="2">
        <f t="shared" si="245"/>
        <v>0</v>
      </c>
      <c r="F1750" s="2">
        <f t="shared" si="246"/>
        <v>1.862182391566632E-2</v>
      </c>
      <c r="G1750" s="2">
        <f t="shared" si="246"/>
        <v>2.0138371467290056E-2</v>
      </c>
      <c r="H1750" s="2">
        <f t="shared" si="247"/>
        <v>0.92469363502967439</v>
      </c>
      <c r="I1750" s="2">
        <f t="shared" si="248"/>
        <v>48.043679170551094</v>
      </c>
    </row>
    <row r="1751" spans="1:9" ht="13.5" x14ac:dyDescent="0.25">
      <c r="A1751" s="3">
        <f>TITRES_STAT!B1754</f>
        <v>44858</v>
      </c>
      <c r="B1751" s="5">
        <f>TITRES_STAT!D1754</f>
        <v>2.8380000000000001</v>
      </c>
      <c r="C1751" s="2">
        <f t="shared" si="243"/>
        <v>3.3700000000000063E-2</v>
      </c>
      <c r="D1751" s="2">
        <f t="shared" si="244"/>
        <v>3.3700000000000063E-2</v>
      </c>
      <c r="E1751" s="2">
        <f t="shared" si="245"/>
        <v>0</v>
      </c>
      <c r="F1751" s="2">
        <f t="shared" si="246"/>
        <v>1.9698836493118731E-2</v>
      </c>
      <c r="G1751" s="2">
        <f t="shared" si="246"/>
        <v>1.869991636248362E-2</v>
      </c>
      <c r="H1751" s="2">
        <f t="shared" si="247"/>
        <v>1.0534184277229806</v>
      </c>
      <c r="I1751" s="2">
        <f t="shared" si="248"/>
        <v>51.300719497833072</v>
      </c>
    </row>
    <row r="1752" spans="1:9" ht="13.5" x14ac:dyDescent="0.25">
      <c r="A1752" s="3">
        <f>TITRES_STAT!B1755</f>
        <v>44859</v>
      </c>
      <c r="B1752" s="5">
        <f>TITRES_STAT!D1755</f>
        <v>2.8212000000000002</v>
      </c>
      <c r="C1752" s="2">
        <f t="shared" si="243"/>
        <v>-1.6799999999999926E-2</v>
      </c>
      <c r="D1752" s="2">
        <f t="shared" si="244"/>
        <v>0</v>
      </c>
      <c r="E1752" s="2">
        <f t="shared" si="245"/>
        <v>1.6799999999999926E-2</v>
      </c>
      <c r="F1752" s="2">
        <f t="shared" si="246"/>
        <v>1.8291776743610249E-2</v>
      </c>
      <c r="G1752" s="2">
        <f t="shared" si="246"/>
        <v>1.8564208050877641E-2</v>
      </c>
      <c r="H1752" s="2">
        <f t="shared" si="247"/>
        <v>0.98532491628402574</v>
      </c>
      <c r="I1752" s="2">
        <f t="shared" si="248"/>
        <v>49.630411032581968</v>
      </c>
    </row>
    <row r="1753" spans="1:9" ht="13.5" x14ac:dyDescent="0.25">
      <c r="A1753" s="3">
        <f>TITRES_STAT!B1756</f>
        <v>44860</v>
      </c>
      <c r="B1753" s="5">
        <f>TITRES_STAT!D1756</f>
        <v>2.7959000000000001</v>
      </c>
      <c r="C1753" s="2">
        <f t="shared" si="243"/>
        <v>-2.53000000000001E-2</v>
      </c>
      <c r="D1753" s="2">
        <f t="shared" si="244"/>
        <v>0</v>
      </c>
      <c r="E1753" s="2">
        <f t="shared" si="245"/>
        <v>2.53000000000001E-2</v>
      </c>
      <c r="F1753" s="2">
        <f t="shared" si="246"/>
        <v>1.6985221261923804E-2</v>
      </c>
      <c r="G1753" s="2">
        <f t="shared" si="246"/>
        <v>1.9045336047243532E-2</v>
      </c>
      <c r="H1753" s="2">
        <f t="shared" si="247"/>
        <v>0.89183100890373146</v>
      </c>
      <c r="I1753" s="2">
        <f t="shared" si="248"/>
        <v>47.141156091977003</v>
      </c>
    </row>
    <row r="1754" spans="1:9" ht="13.5" x14ac:dyDescent="0.25">
      <c r="A1754" s="3">
        <f>TITRES_STAT!B1757</f>
        <v>44861</v>
      </c>
      <c r="B1754" s="5">
        <f>TITRES_STAT!D1757</f>
        <v>2.8464999999999998</v>
      </c>
      <c r="C1754" s="2">
        <f t="shared" si="243"/>
        <v>5.0599999999999756E-2</v>
      </c>
      <c r="D1754" s="2">
        <f t="shared" si="244"/>
        <v>5.0599999999999756E-2</v>
      </c>
      <c r="E1754" s="2">
        <f t="shared" si="245"/>
        <v>0</v>
      </c>
      <c r="F1754" s="2">
        <f t="shared" si="246"/>
        <v>1.9386276886072085E-2</v>
      </c>
      <c r="G1754" s="2">
        <f t="shared" si="246"/>
        <v>1.7684954901011851E-2</v>
      </c>
      <c r="H1754" s="2">
        <f t="shared" si="247"/>
        <v>1.0962016581090004</v>
      </c>
      <c r="I1754" s="2">
        <f t="shared" si="248"/>
        <v>52.294666110410979</v>
      </c>
    </row>
    <row r="1755" spans="1:9" ht="13.5" x14ac:dyDescent="0.25">
      <c r="A1755" s="3">
        <f>TITRES_STAT!B1758</f>
        <v>44862</v>
      </c>
      <c r="B1755" s="5">
        <f>TITRES_STAT!D1758</f>
        <v>2.9054000000000002</v>
      </c>
      <c r="C1755" s="2">
        <f t="shared" si="243"/>
        <v>5.8900000000000396E-2</v>
      </c>
      <c r="D1755" s="2">
        <f t="shared" si="244"/>
        <v>5.8900000000000396E-2</v>
      </c>
      <c r="E1755" s="2">
        <f t="shared" si="245"/>
        <v>0</v>
      </c>
      <c r="F1755" s="2">
        <f t="shared" si="246"/>
        <v>2.2208685679924105E-2</v>
      </c>
      <c r="G1755" s="2">
        <f t="shared" si="246"/>
        <v>1.6421743836653863E-2</v>
      </c>
      <c r="H1755" s="2">
        <f t="shared" si="247"/>
        <v>1.3523950867114125</v>
      </c>
      <c r="I1755" s="2">
        <f t="shared" si="248"/>
        <v>57.490133963934859</v>
      </c>
    </row>
    <row r="1756" spans="1:9" ht="13.5" x14ac:dyDescent="0.25">
      <c r="A1756" s="3">
        <f>TITRES_STAT!B1759</f>
        <v>44865</v>
      </c>
      <c r="B1756" s="5">
        <f>TITRES_STAT!D1759</f>
        <v>2.8717000000000001</v>
      </c>
      <c r="C1756" s="2">
        <f t="shared" si="243"/>
        <v>-3.3700000000000063E-2</v>
      </c>
      <c r="D1756" s="2">
        <f t="shared" si="244"/>
        <v>0</v>
      </c>
      <c r="E1756" s="2">
        <f t="shared" si="245"/>
        <v>3.3700000000000063E-2</v>
      </c>
      <c r="F1756" s="2">
        <f t="shared" si="246"/>
        <v>2.0622350988500956E-2</v>
      </c>
      <c r="G1756" s="2">
        <f t="shared" si="246"/>
        <v>1.7655904991178591E-2</v>
      </c>
      <c r="H1756" s="2">
        <f t="shared" si="247"/>
        <v>1.1680143837885675</v>
      </c>
      <c r="I1756" s="2">
        <f t="shared" si="248"/>
        <v>53.874844766826804</v>
      </c>
    </row>
    <row r="1757" spans="1:9" ht="13.5" x14ac:dyDescent="0.25">
      <c r="A1757" s="3">
        <f>TITRES_STAT!B1760</f>
        <v>44866</v>
      </c>
      <c r="B1757" s="5">
        <f>TITRES_STAT!D1760</f>
        <v>3.0400999999999998</v>
      </c>
      <c r="C1757" s="2">
        <f t="shared" si="243"/>
        <v>0.16839999999999966</v>
      </c>
      <c r="D1757" s="2">
        <f t="shared" si="244"/>
        <v>0.16839999999999966</v>
      </c>
      <c r="E1757" s="2">
        <f t="shared" si="245"/>
        <v>0</v>
      </c>
      <c r="F1757" s="2">
        <f t="shared" ref="F1757:G1772" si="249">((F1756*13)+D1757)/14</f>
        <v>3.1177897346465148E-2</v>
      </c>
      <c r="G1757" s="2">
        <f t="shared" si="249"/>
        <v>1.639476892038012E-2</v>
      </c>
      <c r="H1757" s="2">
        <f t="shared" si="247"/>
        <v>1.9016978828965572</v>
      </c>
      <c r="I1757" s="2">
        <f t="shared" si="248"/>
        <v>65.53741842338971</v>
      </c>
    </row>
    <row r="1758" spans="1:9" ht="13.5" x14ac:dyDescent="0.25">
      <c r="A1758" s="3">
        <f>TITRES_STAT!B1761</f>
        <v>44867</v>
      </c>
      <c r="B1758" s="5">
        <f>TITRES_STAT!D1761</f>
        <v>3.0907</v>
      </c>
      <c r="C1758" s="2">
        <f t="shared" si="243"/>
        <v>5.06000000000002E-2</v>
      </c>
      <c r="D1758" s="2">
        <f t="shared" si="244"/>
        <v>5.06000000000002E-2</v>
      </c>
      <c r="E1758" s="2">
        <f t="shared" si="245"/>
        <v>0</v>
      </c>
      <c r="F1758" s="2">
        <f t="shared" si="249"/>
        <v>3.2565190393146225E-2</v>
      </c>
      <c r="G1758" s="2">
        <f t="shared" si="249"/>
        <v>1.5223713997495825E-2</v>
      </c>
      <c r="H1758" s="2">
        <f t="shared" si="247"/>
        <v>2.1391094445483492</v>
      </c>
      <c r="I1758" s="2">
        <f t="shared" si="248"/>
        <v>68.143831310606672</v>
      </c>
    </row>
    <row r="1759" spans="1:9" ht="13.5" x14ac:dyDescent="0.25">
      <c r="A1759" s="3">
        <f>TITRES_STAT!B1762</f>
        <v>44868</v>
      </c>
      <c r="B1759" s="5">
        <f>TITRES_STAT!D1762</f>
        <v>2.9643999999999999</v>
      </c>
      <c r="C1759" s="2">
        <f t="shared" si="243"/>
        <v>-0.12630000000000008</v>
      </c>
      <c r="D1759" s="2">
        <f t="shared" si="244"/>
        <v>0</v>
      </c>
      <c r="E1759" s="2">
        <f t="shared" si="245"/>
        <v>0.12630000000000008</v>
      </c>
      <c r="F1759" s="2">
        <f t="shared" si="249"/>
        <v>3.0239105365064353E-2</v>
      </c>
      <c r="G1759" s="2">
        <f t="shared" si="249"/>
        <v>2.3157734426246128E-2</v>
      </c>
      <c r="H1759" s="2">
        <f t="shared" si="247"/>
        <v>1.3057885891804881</v>
      </c>
      <c r="I1759" s="2">
        <f t="shared" si="248"/>
        <v>56.630889549357384</v>
      </c>
    </row>
    <row r="1760" spans="1:9" ht="13.5" x14ac:dyDescent="0.25">
      <c r="A1760" s="3">
        <f>TITRES_STAT!B1763</f>
        <v>44869</v>
      </c>
      <c r="B1760" s="5">
        <f>TITRES_STAT!D1763</f>
        <v>2.9980000000000002</v>
      </c>
      <c r="C1760" s="2">
        <f t="shared" si="243"/>
        <v>3.3600000000000296E-2</v>
      </c>
      <c r="D1760" s="2">
        <f t="shared" si="244"/>
        <v>3.3600000000000296E-2</v>
      </c>
      <c r="E1760" s="2">
        <f t="shared" si="245"/>
        <v>0</v>
      </c>
      <c r="F1760" s="2">
        <f t="shared" si="249"/>
        <v>3.0479169267559777E-2</v>
      </c>
      <c r="G1760" s="2">
        <f t="shared" si="249"/>
        <v>2.1503610538657118E-2</v>
      </c>
      <c r="H1760" s="2">
        <f t="shared" si="247"/>
        <v>1.4173977534036559</v>
      </c>
      <c r="I1760" s="2">
        <f t="shared" si="248"/>
        <v>58.633203882479975</v>
      </c>
    </row>
    <row r="1761" spans="1:9" ht="13.5" x14ac:dyDescent="0.25">
      <c r="A1761" s="3">
        <f>TITRES_STAT!B1764</f>
        <v>44872</v>
      </c>
      <c r="B1761" s="5">
        <f>TITRES_STAT!D1764</f>
        <v>2.9980000000000002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2.8302085748448363E-2</v>
      </c>
      <c r="G1761" s="2">
        <f t="shared" si="249"/>
        <v>1.9967638357324465E-2</v>
      </c>
      <c r="H1761" s="2">
        <f t="shared" si="247"/>
        <v>1.4173977534036559</v>
      </c>
      <c r="I1761" s="2">
        <f t="shared" si="248"/>
        <v>58.633203882479975</v>
      </c>
    </row>
    <row r="1762" spans="1:9" ht="13.5" x14ac:dyDescent="0.25">
      <c r="A1762" s="3">
        <f>TITRES_STAT!B1765</f>
        <v>44873</v>
      </c>
      <c r="B1762" s="5">
        <f>TITRES_STAT!D1765</f>
        <v>3.0653999999999999</v>
      </c>
      <c r="C1762" s="2">
        <f t="shared" si="243"/>
        <v>6.7399999999999682E-2</v>
      </c>
      <c r="D1762" s="2">
        <f t="shared" si="244"/>
        <v>6.7399999999999682E-2</v>
      </c>
      <c r="E1762" s="2">
        <f t="shared" si="245"/>
        <v>0</v>
      </c>
      <c r="F1762" s="2">
        <f t="shared" si="249"/>
        <v>3.1094793909273461E-2</v>
      </c>
      <c r="G1762" s="2">
        <f t="shared" si="249"/>
        <v>1.8541378474658431E-2</v>
      </c>
      <c r="H1762" s="2">
        <f t="shared" si="247"/>
        <v>1.6770486591259923</v>
      </c>
      <c r="I1762" s="2">
        <f t="shared" si="248"/>
        <v>62.645430571796858</v>
      </c>
    </row>
    <row r="1763" spans="1:9" ht="13.5" x14ac:dyDescent="0.25">
      <c r="A1763" s="3">
        <f>TITRES_STAT!B1766</f>
        <v>44874</v>
      </c>
      <c r="B1763" s="5">
        <f>TITRES_STAT!D1766</f>
        <v>3.0569999999999999</v>
      </c>
      <c r="C1763" s="2">
        <f t="shared" si="243"/>
        <v>-8.3999999999999631E-3</v>
      </c>
      <c r="D1763" s="2">
        <f t="shared" si="244"/>
        <v>0</v>
      </c>
      <c r="E1763" s="2">
        <f t="shared" si="245"/>
        <v>8.3999999999999631E-3</v>
      </c>
      <c r="F1763" s="2">
        <f t="shared" si="249"/>
        <v>2.8873737201468214E-2</v>
      </c>
      <c r="G1763" s="2">
        <f t="shared" si="249"/>
        <v>1.7816994297897112E-2</v>
      </c>
      <c r="H1763" s="2">
        <f t="shared" si="247"/>
        <v>1.6205728485233952</v>
      </c>
      <c r="I1763" s="2">
        <f t="shared" si="248"/>
        <v>61.840404453420696</v>
      </c>
    </row>
    <row r="1764" spans="1:9" ht="13.5" x14ac:dyDescent="0.25">
      <c r="A1764" s="3">
        <f>TITRES_STAT!B1767</f>
        <v>44875</v>
      </c>
      <c r="B1764" s="5">
        <f>TITRES_STAT!D1767</f>
        <v>3.0316999999999998</v>
      </c>
      <c r="C1764" s="2">
        <f t="shared" si="243"/>
        <v>-2.53000000000001E-2</v>
      </c>
      <c r="D1764" s="2">
        <f t="shared" si="244"/>
        <v>0</v>
      </c>
      <c r="E1764" s="2">
        <f t="shared" si="245"/>
        <v>2.53000000000001E-2</v>
      </c>
      <c r="F1764" s="2">
        <f t="shared" si="249"/>
        <v>2.6811327401363345E-2</v>
      </c>
      <c r="G1764" s="2">
        <f t="shared" si="249"/>
        <v>1.8351494705190183E-2</v>
      </c>
      <c r="H1764" s="2">
        <f t="shared" si="247"/>
        <v>1.4609887549802985</v>
      </c>
      <c r="I1764" s="2">
        <f t="shared" si="248"/>
        <v>59.36592566803477</v>
      </c>
    </row>
    <row r="1765" spans="1:9" ht="13.5" x14ac:dyDescent="0.25">
      <c r="A1765" s="3">
        <f>TITRES_STAT!B1768</f>
        <v>44876</v>
      </c>
      <c r="B1765" s="5">
        <f>TITRES_STAT!D1768</f>
        <v>3.0316999999999998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2.489623258698025E-2</v>
      </c>
      <c r="G1765" s="2">
        <f t="shared" si="249"/>
        <v>1.7040673654819458E-2</v>
      </c>
      <c r="H1765" s="2">
        <f t="shared" si="247"/>
        <v>1.4609887549802982</v>
      </c>
      <c r="I1765" s="2">
        <f t="shared" si="248"/>
        <v>59.36592566803477</v>
      </c>
    </row>
    <row r="1766" spans="1:9" ht="13.5" x14ac:dyDescent="0.25">
      <c r="A1766" s="3">
        <f>TITRES_STAT!B1769</f>
        <v>44879</v>
      </c>
      <c r="B1766" s="5">
        <f>TITRES_STAT!D1769</f>
        <v>3.0653999999999999</v>
      </c>
      <c r="C1766" s="2">
        <f t="shared" si="243"/>
        <v>3.3700000000000063E-2</v>
      </c>
      <c r="D1766" s="2">
        <f t="shared" si="244"/>
        <v>3.3700000000000063E-2</v>
      </c>
      <c r="E1766" s="2">
        <f t="shared" si="245"/>
        <v>0</v>
      </c>
      <c r="F1766" s="2">
        <f t="shared" si="249"/>
        <v>2.5525073116481667E-2</v>
      </c>
      <c r="G1766" s="2">
        <f t="shared" si="249"/>
        <v>1.5823482679475212E-2</v>
      </c>
      <c r="H1766" s="2">
        <f t="shared" si="247"/>
        <v>1.6131134740388398</v>
      </c>
      <c r="I1766" s="2">
        <f t="shared" si="248"/>
        <v>61.73147435291451</v>
      </c>
    </row>
    <row r="1767" spans="1:9" ht="13.5" x14ac:dyDescent="0.25">
      <c r="A1767" s="3">
        <f>TITRES_STAT!B1770</f>
        <v>44880</v>
      </c>
      <c r="B1767" s="5">
        <f>TITRES_STAT!D1770</f>
        <v>3.0486</v>
      </c>
      <c r="C1767" s="2">
        <f t="shared" si="243"/>
        <v>-1.6799999999999926E-2</v>
      </c>
      <c r="D1767" s="2">
        <f t="shared" si="244"/>
        <v>0</v>
      </c>
      <c r="E1767" s="2">
        <f t="shared" si="245"/>
        <v>1.6799999999999926E-2</v>
      </c>
      <c r="F1767" s="2">
        <f t="shared" si="249"/>
        <v>2.3701853608161547E-2</v>
      </c>
      <c r="G1767" s="2">
        <f t="shared" si="249"/>
        <v>1.5893233916655546E-2</v>
      </c>
      <c r="H1767" s="2">
        <f t="shared" si="247"/>
        <v>1.4913172317512324</v>
      </c>
      <c r="I1767" s="2">
        <f t="shared" si="248"/>
        <v>59.860591527436043</v>
      </c>
    </row>
    <row r="1768" spans="1:9" ht="13.5" x14ac:dyDescent="0.25">
      <c r="A1768" s="3">
        <f>TITRES_STAT!B1771</f>
        <v>44881</v>
      </c>
      <c r="B1768" s="5">
        <f>TITRES_STAT!D1771</f>
        <v>2.9559000000000002</v>
      </c>
      <c r="C1768" s="2">
        <f t="shared" si="243"/>
        <v>-9.2699999999999783E-2</v>
      </c>
      <c r="D1768" s="2">
        <f t="shared" si="244"/>
        <v>0</v>
      </c>
      <c r="E1768" s="2">
        <f t="shared" si="245"/>
        <v>9.2699999999999783E-2</v>
      </c>
      <c r="F1768" s="2">
        <f t="shared" si="249"/>
        <v>2.2008864064721436E-2</v>
      </c>
      <c r="G1768" s="2">
        <f t="shared" si="249"/>
        <v>2.1379431494037277E-2</v>
      </c>
      <c r="H1768" s="2">
        <f t="shared" si="247"/>
        <v>1.0294410340546103</v>
      </c>
      <c r="I1768" s="2">
        <f t="shared" si="248"/>
        <v>50.725348348648247</v>
      </c>
    </row>
    <row r="1769" spans="1:9" ht="13.5" x14ac:dyDescent="0.25">
      <c r="A1769" s="3">
        <f>TITRES_STAT!B1772</f>
        <v>44882</v>
      </c>
      <c r="B1769" s="5">
        <f>TITRES_STAT!D1772</f>
        <v>3.0232999999999999</v>
      </c>
      <c r="C1769" s="2">
        <f t="shared" si="243"/>
        <v>6.7399999999999682E-2</v>
      </c>
      <c r="D1769" s="2">
        <f t="shared" si="244"/>
        <v>6.7399999999999682E-2</v>
      </c>
      <c r="E1769" s="2">
        <f t="shared" si="245"/>
        <v>0</v>
      </c>
      <c r="F1769" s="2">
        <f t="shared" si="249"/>
        <v>2.5251088060098455E-2</v>
      </c>
      <c r="G1769" s="2">
        <f t="shared" si="249"/>
        <v>1.9852329244463184E-2</v>
      </c>
      <c r="H1769" s="2">
        <f t="shared" si="247"/>
        <v>1.2719458633369676</v>
      </c>
      <c r="I1769" s="2">
        <f t="shared" si="248"/>
        <v>55.984866711074304</v>
      </c>
    </row>
    <row r="1770" spans="1:9" ht="13.5" x14ac:dyDescent="0.25">
      <c r="A1770" s="3">
        <f>TITRES_STAT!B1773</f>
        <v>44883</v>
      </c>
      <c r="B1770" s="5">
        <f>TITRES_STAT!D1773</f>
        <v>3.0065</v>
      </c>
      <c r="C1770" s="2">
        <f t="shared" si="243"/>
        <v>-1.6799999999999926E-2</v>
      </c>
      <c r="D1770" s="2">
        <f t="shared" si="244"/>
        <v>0</v>
      </c>
      <c r="E1770" s="2">
        <f t="shared" si="245"/>
        <v>1.6799999999999926E-2</v>
      </c>
      <c r="F1770" s="2">
        <f t="shared" si="249"/>
        <v>2.3447438912948565E-2</v>
      </c>
      <c r="G1770" s="2">
        <f t="shared" si="249"/>
        <v>1.9634305727001523E-2</v>
      </c>
      <c r="H1770" s="2">
        <f t="shared" si="247"/>
        <v>1.1942076913217838</v>
      </c>
      <c r="I1770" s="2">
        <f t="shared" si="248"/>
        <v>54.425462824004455</v>
      </c>
    </row>
    <row r="1771" spans="1:9" ht="13.5" x14ac:dyDescent="0.25">
      <c r="A1771" s="3">
        <f>TITRES_STAT!B1774</f>
        <v>44886</v>
      </c>
      <c r="B1771" s="5">
        <f>TITRES_STAT!D1774</f>
        <v>2.9390999999999998</v>
      </c>
      <c r="C1771" s="2">
        <f t="shared" si="243"/>
        <v>-6.7400000000000126E-2</v>
      </c>
      <c r="D1771" s="2">
        <f t="shared" si="244"/>
        <v>0</v>
      </c>
      <c r="E1771" s="2">
        <f t="shared" si="245"/>
        <v>6.7400000000000126E-2</v>
      </c>
      <c r="F1771" s="2">
        <f t="shared" si="249"/>
        <v>2.1772621847737952E-2</v>
      </c>
      <c r="G1771" s="2">
        <f t="shared" si="249"/>
        <v>2.3046141032215712E-2</v>
      </c>
      <c r="H1771" s="2">
        <f t="shared" si="247"/>
        <v>0.94474045860009559</v>
      </c>
      <c r="I1771" s="2">
        <f t="shared" si="248"/>
        <v>48.579256652075763</v>
      </c>
    </row>
    <row r="1772" spans="1:9" ht="13.5" x14ac:dyDescent="0.25">
      <c r="A1772" s="3">
        <f>TITRES_STAT!B1775</f>
        <v>44887</v>
      </c>
      <c r="B1772" s="5">
        <f>TITRES_STAT!D1775</f>
        <v>2.9054000000000002</v>
      </c>
      <c r="C1772" s="2">
        <f t="shared" si="243"/>
        <v>-3.3699999999999619E-2</v>
      </c>
      <c r="D1772" s="2">
        <f t="shared" si="244"/>
        <v>0</v>
      </c>
      <c r="E1772" s="2">
        <f t="shared" si="245"/>
        <v>3.3699999999999619E-2</v>
      </c>
      <c r="F1772" s="2">
        <f t="shared" si="249"/>
        <v>2.0217434572899529E-2</v>
      </c>
      <c r="G1772" s="2">
        <f t="shared" si="249"/>
        <v>2.3807130958485991E-2</v>
      </c>
      <c r="H1772" s="2">
        <f t="shared" si="247"/>
        <v>0.8492175982126513</v>
      </c>
      <c r="I1772" s="2">
        <f t="shared" si="248"/>
        <v>45.923075739353592</v>
      </c>
    </row>
    <row r="1773" spans="1:9" ht="13.5" x14ac:dyDescent="0.25">
      <c r="A1773" s="3">
        <f>TITRES_STAT!B1776</f>
        <v>44888</v>
      </c>
      <c r="B1773" s="5">
        <f>TITRES_STAT!D1776</f>
        <v>2.9895999999999998</v>
      </c>
      <c r="C1773" s="2">
        <f t="shared" si="243"/>
        <v>8.4199999999999608E-2</v>
      </c>
      <c r="D1773" s="2">
        <f t="shared" si="244"/>
        <v>8.4199999999999608E-2</v>
      </c>
      <c r="E1773" s="2">
        <f t="shared" si="245"/>
        <v>0</v>
      </c>
      <c r="F1773" s="2">
        <f t="shared" ref="F1773:G1788" si="250">((F1772*13)+D1773)/14</f>
        <v>2.4787617817692394E-2</v>
      </c>
      <c r="G1773" s="2">
        <f t="shared" si="250"/>
        <v>2.2106621604308423E-2</v>
      </c>
      <c r="H1773" s="2">
        <f t="shared" si="247"/>
        <v>1.1212757092138161</v>
      </c>
      <c r="I1773" s="2">
        <f t="shared" si="248"/>
        <v>52.858556025674837</v>
      </c>
    </row>
    <row r="1774" spans="1:9" ht="13.5" x14ac:dyDescent="0.25">
      <c r="A1774" s="3">
        <f>TITRES_STAT!B1777</f>
        <v>44889</v>
      </c>
      <c r="B1774" s="5">
        <f>TITRES_STAT!D1777</f>
        <v>2.9474999999999998</v>
      </c>
      <c r="C1774" s="2">
        <f t="shared" si="243"/>
        <v>-4.2100000000000026E-2</v>
      </c>
      <c r="D1774" s="2">
        <f t="shared" si="244"/>
        <v>0</v>
      </c>
      <c r="E1774" s="2">
        <f t="shared" si="245"/>
        <v>4.2100000000000026E-2</v>
      </c>
      <c r="F1774" s="2">
        <f t="shared" si="250"/>
        <v>2.3017073687857222E-2</v>
      </c>
      <c r="G1774" s="2">
        <f t="shared" si="250"/>
        <v>2.3534720061143537E-2</v>
      </c>
      <c r="H1774" s="2">
        <f t="shared" si="247"/>
        <v>0.97800499126645812</v>
      </c>
      <c r="I1774" s="2">
        <f t="shared" si="248"/>
        <v>49.444010282313315</v>
      </c>
    </row>
    <row r="1775" spans="1:9" ht="13.5" x14ac:dyDescent="0.25">
      <c r="A1775" s="3">
        <f>TITRES_STAT!B1778</f>
        <v>44890</v>
      </c>
      <c r="B1775" s="5">
        <f>TITRES_STAT!D1778</f>
        <v>2.9390999999999998</v>
      </c>
      <c r="C1775" s="2">
        <f t="shared" si="243"/>
        <v>-8.3999999999999631E-3</v>
      </c>
      <c r="D1775" s="2">
        <f t="shared" si="244"/>
        <v>0</v>
      </c>
      <c r="E1775" s="2">
        <f t="shared" si="245"/>
        <v>8.3999999999999631E-3</v>
      </c>
      <c r="F1775" s="2">
        <f t="shared" si="250"/>
        <v>2.1372996995867422E-2</v>
      </c>
      <c r="G1775" s="2">
        <f t="shared" si="250"/>
        <v>2.245366862820471E-2</v>
      </c>
      <c r="H1775" s="2">
        <f t="shared" si="247"/>
        <v>0.95187104387120847</v>
      </c>
      <c r="I1775" s="2">
        <f t="shared" si="248"/>
        <v>48.767107174423373</v>
      </c>
    </row>
    <row r="1776" spans="1:9" ht="13.5" x14ac:dyDescent="0.25">
      <c r="A1776" s="3">
        <f>TITRES_STAT!B1779</f>
        <v>44893</v>
      </c>
      <c r="B1776" s="5">
        <f>TITRES_STAT!D1779</f>
        <v>2.9222000000000001</v>
      </c>
      <c r="C1776" s="2">
        <f t="shared" si="243"/>
        <v>-1.6899999999999693E-2</v>
      </c>
      <c r="D1776" s="2">
        <f t="shared" si="244"/>
        <v>0</v>
      </c>
      <c r="E1776" s="2">
        <f t="shared" si="245"/>
        <v>1.6899999999999693E-2</v>
      </c>
      <c r="F1776" s="2">
        <f t="shared" si="250"/>
        <v>1.9846354353305461E-2</v>
      </c>
      <c r="G1776" s="2">
        <f t="shared" si="250"/>
        <v>2.205697801190435E-2</v>
      </c>
      <c r="H1776" s="2">
        <f t="shared" si="247"/>
        <v>0.89977667578007303</v>
      </c>
      <c r="I1776" s="2">
        <f t="shared" si="248"/>
        <v>47.362234058938164</v>
      </c>
    </row>
    <row r="1777" spans="1:9" ht="13.5" x14ac:dyDescent="0.25">
      <c r="A1777" s="3">
        <f>TITRES_STAT!B1780</f>
        <v>44894</v>
      </c>
      <c r="B1777" s="5">
        <f>TITRES_STAT!D1780</f>
        <v>2.9474999999999998</v>
      </c>
      <c r="C1777" s="2">
        <f t="shared" si="243"/>
        <v>2.5299999999999656E-2</v>
      </c>
      <c r="D1777" s="2">
        <f t="shared" si="244"/>
        <v>2.5299999999999656E-2</v>
      </c>
      <c r="E1777" s="2">
        <f t="shared" si="245"/>
        <v>0</v>
      </c>
      <c r="F1777" s="2">
        <f t="shared" si="250"/>
        <v>2.0235900470926473E-2</v>
      </c>
      <c r="G1777" s="2">
        <f t="shared" si="250"/>
        <v>2.0481479582482611E-2</v>
      </c>
      <c r="H1777" s="2">
        <f t="shared" si="247"/>
        <v>0.98800969868572497</v>
      </c>
      <c r="I1777" s="2">
        <f t="shared" si="248"/>
        <v>49.698434536758</v>
      </c>
    </row>
    <row r="1778" spans="1:9" ht="13.5" x14ac:dyDescent="0.25">
      <c r="A1778" s="3">
        <f>TITRES_STAT!B1781</f>
        <v>44895</v>
      </c>
      <c r="B1778" s="5">
        <f>TITRES_STAT!D1781</f>
        <v>2.9222000000000001</v>
      </c>
      <c r="C1778" s="2">
        <f t="shared" si="243"/>
        <v>-2.5299999999999656E-2</v>
      </c>
      <c r="D1778" s="2">
        <f t="shared" si="244"/>
        <v>0</v>
      </c>
      <c r="E1778" s="2">
        <f t="shared" si="245"/>
        <v>2.5299999999999656E-2</v>
      </c>
      <c r="F1778" s="2">
        <f t="shared" si="250"/>
        <v>1.8790479008717439E-2</v>
      </c>
      <c r="G1778" s="2">
        <f t="shared" si="250"/>
        <v>2.0825659612305258E-2</v>
      </c>
      <c r="H1778" s="2">
        <f t="shared" si="247"/>
        <v>0.9022753352606756</v>
      </c>
      <c r="I1778" s="2">
        <f t="shared" si="248"/>
        <v>47.431374340825037</v>
      </c>
    </row>
    <row r="1779" spans="1:9" ht="13.5" x14ac:dyDescent="0.25">
      <c r="A1779" s="3">
        <f>TITRES_STAT!B1782</f>
        <v>44896</v>
      </c>
      <c r="B1779" s="5">
        <f>TITRES_STAT!D1782</f>
        <v>2.8969999999999998</v>
      </c>
      <c r="C1779" s="2">
        <f t="shared" si="243"/>
        <v>-2.5200000000000333E-2</v>
      </c>
      <c r="D1779" s="2">
        <f t="shared" si="244"/>
        <v>0</v>
      </c>
      <c r="E1779" s="2">
        <f t="shared" si="245"/>
        <v>2.5200000000000333E-2</v>
      </c>
      <c r="F1779" s="2">
        <f t="shared" si="250"/>
        <v>1.7448301936666192E-2</v>
      </c>
      <c r="G1779" s="2">
        <f t="shared" si="250"/>
        <v>2.1138112497140621E-2</v>
      </c>
      <c r="H1779" s="2">
        <f t="shared" si="247"/>
        <v>0.82544276074916556</v>
      </c>
      <c r="I1779" s="2">
        <f t="shared" si="248"/>
        <v>45.218769851233361</v>
      </c>
    </row>
    <row r="1780" spans="1:9" ht="13.5" x14ac:dyDescent="0.25">
      <c r="A1780" s="3">
        <f>TITRES_STAT!B1783</f>
        <v>44897</v>
      </c>
      <c r="B1780" s="5">
        <f>TITRES_STAT!D1783</f>
        <v>2.9306999999999999</v>
      </c>
      <c r="C1780" s="2">
        <f t="shared" si="243"/>
        <v>3.3700000000000063E-2</v>
      </c>
      <c r="D1780" s="2">
        <f t="shared" si="244"/>
        <v>3.3700000000000063E-2</v>
      </c>
      <c r="E1780" s="2">
        <f t="shared" si="245"/>
        <v>0</v>
      </c>
      <c r="F1780" s="2">
        <f t="shared" si="250"/>
        <v>1.8609137512618612E-2</v>
      </c>
      <c r="G1780" s="2">
        <f t="shared" si="250"/>
        <v>1.9628247318773433E-2</v>
      </c>
      <c r="H1780" s="2">
        <f t="shared" si="247"/>
        <v>0.94807942912049548</v>
      </c>
      <c r="I1780" s="2">
        <f t="shared" si="248"/>
        <v>48.667390813141914</v>
      </c>
    </row>
    <row r="1781" spans="1:9" ht="13.5" x14ac:dyDescent="0.25">
      <c r="A1781" s="3">
        <f>TITRES_STAT!B1784</f>
        <v>44900</v>
      </c>
      <c r="B1781" s="5">
        <f>TITRES_STAT!D1784</f>
        <v>2.7875000000000001</v>
      </c>
      <c r="C1781" s="2">
        <f t="shared" si="243"/>
        <v>-0.14319999999999977</v>
      </c>
      <c r="D1781" s="2">
        <f t="shared" si="244"/>
        <v>0</v>
      </c>
      <c r="E1781" s="2">
        <f t="shared" si="245"/>
        <v>0.14319999999999977</v>
      </c>
      <c r="F1781" s="2">
        <f t="shared" si="250"/>
        <v>1.7279913404574427E-2</v>
      </c>
      <c r="G1781" s="2">
        <f t="shared" si="250"/>
        <v>2.8454801081718169E-2</v>
      </c>
      <c r="H1781" s="2">
        <f t="shared" si="247"/>
        <v>0.60727584617263553</v>
      </c>
      <c r="I1781" s="2">
        <f t="shared" si="248"/>
        <v>37.782926161599818</v>
      </c>
    </row>
    <row r="1782" spans="1:9" ht="13.5" x14ac:dyDescent="0.25">
      <c r="A1782" s="3">
        <f>TITRES_STAT!B1785</f>
        <v>44901</v>
      </c>
      <c r="B1782" s="5">
        <f>TITRES_STAT!D1785</f>
        <v>2.8549000000000002</v>
      </c>
      <c r="C1782" s="2">
        <f t="shared" si="243"/>
        <v>6.7400000000000126E-2</v>
      </c>
      <c r="D1782" s="2">
        <f t="shared" si="244"/>
        <v>6.7400000000000126E-2</v>
      </c>
      <c r="E1782" s="2">
        <f t="shared" si="245"/>
        <v>0</v>
      </c>
      <c r="F1782" s="2">
        <f t="shared" si="250"/>
        <v>2.0859919589961976E-2</v>
      </c>
      <c r="G1782" s="2">
        <f t="shared" si="250"/>
        <v>2.6422315290166871E-2</v>
      </c>
      <c r="H1782" s="2">
        <f t="shared" si="247"/>
        <v>0.7894811397442163</v>
      </c>
      <c r="I1782" s="2">
        <f t="shared" si="248"/>
        <v>44.117879882045735</v>
      </c>
    </row>
    <row r="1783" spans="1:9" ht="13.5" x14ac:dyDescent="0.25">
      <c r="A1783" s="3">
        <f>TITRES_STAT!B1786</f>
        <v>44902</v>
      </c>
      <c r="B1783" s="5">
        <f>TITRES_STAT!D1786</f>
        <v>2.8380000000000001</v>
      </c>
      <c r="C1783" s="2">
        <f t="shared" si="243"/>
        <v>-1.6900000000000137E-2</v>
      </c>
      <c r="D1783" s="2">
        <f t="shared" si="244"/>
        <v>0</v>
      </c>
      <c r="E1783" s="2">
        <f t="shared" si="245"/>
        <v>1.6900000000000137E-2</v>
      </c>
      <c r="F1783" s="2">
        <f t="shared" si="250"/>
        <v>1.9369925333536122E-2</v>
      </c>
      <c r="G1783" s="2">
        <f t="shared" si="250"/>
        <v>2.574214991229782E-2</v>
      </c>
      <c r="H1783" s="2">
        <f t="shared" si="247"/>
        <v>0.75245950317003285</v>
      </c>
      <c r="I1783" s="2">
        <f t="shared" si="248"/>
        <v>42.937340452598477</v>
      </c>
    </row>
    <row r="1784" spans="1:9" ht="13.5" x14ac:dyDescent="0.25">
      <c r="A1784" s="3">
        <f>TITRES_STAT!B1787</f>
        <v>44903</v>
      </c>
      <c r="B1784" s="5">
        <f>TITRES_STAT!D1787</f>
        <v>2.8464999999999998</v>
      </c>
      <c r="C1784" s="2">
        <f t="shared" si="243"/>
        <v>8.49999999999973E-3</v>
      </c>
      <c r="D1784" s="2">
        <f t="shared" si="244"/>
        <v>8.49999999999973E-3</v>
      </c>
      <c r="E1784" s="2">
        <f t="shared" si="245"/>
        <v>0</v>
      </c>
      <c r="F1784" s="2">
        <f t="shared" si="250"/>
        <v>1.859350209542638E-2</v>
      </c>
      <c r="G1784" s="2">
        <f t="shared" si="250"/>
        <v>2.390342491856226E-2</v>
      </c>
      <c r="H1784" s="2">
        <f t="shared" si="247"/>
        <v>0.77785933014927722</v>
      </c>
      <c r="I1784" s="2">
        <f t="shared" si="248"/>
        <v>43.75258024964014</v>
      </c>
    </row>
    <row r="1785" spans="1:9" ht="13.5" x14ac:dyDescent="0.25">
      <c r="A1785" s="3">
        <f>TITRES_STAT!B1788</f>
        <v>44904</v>
      </c>
      <c r="B1785" s="5">
        <f>TITRES_STAT!D1788</f>
        <v>2.8464999999999998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1.7265394802895923E-2</v>
      </c>
      <c r="G1785" s="2">
        <f t="shared" si="250"/>
        <v>2.2196037424379238E-2</v>
      </c>
      <c r="H1785" s="2">
        <f t="shared" si="247"/>
        <v>0.77785933014927722</v>
      </c>
      <c r="I1785" s="2">
        <f t="shared" si="248"/>
        <v>43.75258024964014</v>
      </c>
    </row>
    <row r="1786" spans="1:9" ht="13.5" x14ac:dyDescent="0.25">
      <c r="A1786" s="3">
        <f>TITRES_STAT!B1789</f>
        <v>44907</v>
      </c>
      <c r="B1786" s="5">
        <f>TITRES_STAT!D1789</f>
        <v>2.8212000000000002</v>
      </c>
      <c r="C1786" s="2">
        <f t="shared" si="243"/>
        <v>-2.5299999999999656E-2</v>
      </c>
      <c r="D1786" s="2">
        <f t="shared" si="244"/>
        <v>0</v>
      </c>
      <c r="E1786" s="2">
        <f t="shared" si="245"/>
        <v>2.5299999999999656E-2</v>
      </c>
      <c r="F1786" s="2">
        <f t="shared" si="250"/>
        <v>1.6032152316974784E-2</v>
      </c>
      <c r="G1786" s="2">
        <f t="shared" si="250"/>
        <v>2.2417749036923555E-2</v>
      </c>
      <c r="H1786" s="2">
        <f t="shared" si="247"/>
        <v>0.71515442030191079</v>
      </c>
      <c r="I1786" s="2">
        <f t="shared" si="248"/>
        <v>41.696211830070986</v>
      </c>
    </row>
    <row r="1787" spans="1:9" ht="13.5" x14ac:dyDescent="0.25">
      <c r="A1787" s="3">
        <f>TITRES_STAT!B1790</f>
        <v>44908</v>
      </c>
      <c r="B1787" s="5">
        <f>TITRES_STAT!D1790</f>
        <v>2.8128000000000002</v>
      </c>
      <c r="C1787" s="2">
        <f t="shared" si="243"/>
        <v>-8.3999999999999631E-3</v>
      </c>
      <c r="D1787" s="2">
        <f t="shared" si="244"/>
        <v>0</v>
      </c>
      <c r="E1787" s="2">
        <f t="shared" si="245"/>
        <v>8.3999999999999631E-3</v>
      </c>
      <c r="F1787" s="2">
        <f t="shared" si="250"/>
        <v>1.4886998580048013E-2</v>
      </c>
      <c r="G1787" s="2">
        <f t="shared" si="250"/>
        <v>2.1416481248571869E-2</v>
      </c>
      <c r="H1787" s="2">
        <f t="shared" si="247"/>
        <v>0.69511879226381945</v>
      </c>
      <c r="I1787" s="2">
        <f t="shared" si="248"/>
        <v>41.007084307967176</v>
      </c>
    </row>
    <row r="1788" spans="1:9" ht="13.5" x14ac:dyDescent="0.25">
      <c r="A1788" s="3">
        <f>TITRES_STAT!B1791</f>
        <v>44909</v>
      </c>
      <c r="B1788" s="5">
        <f>TITRES_STAT!D1791</f>
        <v>2.7538</v>
      </c>
      <c r="C1788" s="2">
        <f t="shared" si="243"/>
        <v>-5.9000000000000163E-2</v>
      </c>
      <c r="D1788" s="2">
        <f t="shared" si="244"/>
        <v>0</v>
      </c>
      <c r="E1788" s="2">
        <f t="shared" si="245"/>
        <v>5.9000000000000163E-2</v>
      </c>
      <c r="F1788" s="2">
        <f t="shared" si="250"/>
        <v>1.3823641538616012E-2</v>
      </c>
      <c r="G1788" s="2">
        <f t="shared" si="250"/>
        <v>2.4101018302245317E-2</v>
      </c>
      <c r="H1788" s="2">
        <f t="shared" si="247"/>
        <v>0.57357084938308034</v>
      </c>
      <c r="I1788" s="2">
        <f t="shared" si="248"/>
        <v>36.450271661295027</v>
      </c>
    </row>
    <row r="1789" spans="1:9" ht="13.5" x14ac:dyDescent="0.25">
      <c r="A1789" s="3">
        <f>TITRES_STAT!B1792</f>
        <v>44910</v>
      </c>
      <c r="B1789" s="5">
        <f>TITRES_STAT!D1792</f>
        <v>2.7791000000000001</v>
      </c>
      <c r="C1789" s="2">
        <f t="shared" si="243"/>
        <v>2.53000000000001E-2</v>
      </c>
      <c r="D1789" s="2">
        <f t="shared" si="244"/>
        <v>2.53000000000001E-2</v>
      </c>
      <c r="E1789" s="2">
        <f t="shared" si="245"/>
        <v>0</v>
      </c>
      <c r="F1789" s="2">
        <f t="shared" ref="F1789:G1804" si="251">((F1788*13)+D1789)/14</f>
        <v>1.4643381428714877E-2</v>
      </c>
      <c r="G1789" s="2">
        <f t="shared" si="251"/>
        <v>2.2379516994942082E-2</v>
      </c>
      <c r="H1789" s="2">
        <f t="shared" si="247"/>
        <v>0.65432070906733053</v>
      </c>
      <c r="I1789" s="2">
        <f t="shared" si="248"/>
        <v>39.552228626589702</v>
      </c>
    </row>
    <row r="1790" spans="1:9" ht="13.5" x14ac:dyDescent="0.25">
      <c r="A1790" s="3">
        <f>TITRES_STAT!B1793</f>
        <v>44911</v>
      </c>
      <c r="B1790" s="5">
        <f>TITRES_STAT!D1793</f>
        <v>2.7791000000000001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1.3597425612378099E-2</v>
      </c>
      <c r="G1790" s="2">
        <f t="shared" si="251"/>
        <v>2.0780980066731933E-2</v>
      </c>
      <c r="H1790" s="2">
        <f t="shared" si="247"/>
        <v>0.65432070906733053</v>
      </c>
      <c r="I1790" s="2">
        <f t="shared" si="248"/>
        <v>39.552228626589702</v>
      </c>
    </row>
    <row r="1791" spans="1:9" ht="13.5" x14ac:dyDescent="0.25">
      <c r="A1791" s="3">
        <f>TITRES_STAT!B1794</f>
        <v>44914</v>
      </c>
      <c r="B1791" s="5">
        <f>TITRES_STAT!D1794</f>
        <v>2.7707000000000002</v>
      </c>
      <c r="C1791" s="2">
        <f t="shared" si="243"/>
        <v>-8.3999999999999631E-3</v>
      </c>
      <c r="D1791" s="2">
        <f t="shared" si="244"/>
        <v>0</v>
      </c>
      <c r="E1791" s="2">
        <f t="shared" si="245"/>
        <v>8.3999999999999631E-3</v>
      </c>
      <c r="F1791" s="2">
        <f t="shared" si="251"/>
        <v>1.2626180925779664E-2</v>
      </c>
      <c r="G1791" s="2">
        <f t="shared" si="251"/>
        <v>1.9896624347679647E-2</v>
      </c>
      <c r="H1791" s="2">
        <f t="shared" si="247"/>
        <v>0.63458909939424646</v>
      </c>
      <c r="I1791" s="2">
        <f t="shared" si="248"/>
        <v>38.822545655627792</v>
      </c>
    </row>
    <row r="1792" spans="1:9" ht="13.5" x14ac:dyDescent="0.25">
      <c r="A1792" s="3">
        <f>TITRES_STAT!B1795</f>
        <v>44915</v>
      </c>
      <c r="B1792" s="5">
        <f>TITRES_STAT!D1795</f>
        <v>2.6863999999999999</v>
      </c>
      <c r="C1792" s="2">
        <f t="shared" si="243"/>
        <v>-8.4300000000000264E-2</v>
      </c>
      <c r="D1792" s="2">
        <f t="shared" si="244"/>
        <v>0</v>
      </c>
      <c r="E1792" s="2">
        <f t="shared" si="245"/>
        <v>8.4300000000000264E-2</v>
      </c>
      <c r="F1792" s="2">
        <f t="shared" si="251"/>
        <v>1.1724310859652545E-2</v>
      </c>
      <c r="G1792" s="2">
        <f t="shared" si="251"/>
        <v>2.4496865465702546E-2</v>
      </c>
      <c r="H1792" s="2">
        <f t="shared" si="247"/>
        <v>0.47860453314190188</v>
      </c>
      <c r="I1792" s="2">
        <f t="shared" si="248"/>
        <v>32.368663994618643</v>
      </c>
    </row>
    <row r="1793" spans="1:9" ht="13.5" x14ac:dyDescent="0.25">
      <c r="A1793" s="3">
        <f>TITRES_STAT!B1796</f>
        <v>44916</v>
      </c>
      <c r="B1793" s="5">
        <f>TITRES_STAT!D1796</f>
        <v>2.7033</v>
      </c>
      <c r="C1793" s="2">
        <f t="shared" si="243"/>
        <v>1.6900000000000137E-2</v>
      </c>
      <c r="D1793" s="2">
        <f t="shared" si="244"/>
        <v>1.6900000000000137E-2</v>
      </c>
      <c r="E1793" s="2">
        <f t="shared" si="245"/>
        <v>0</v>
      </c>
      <c r="F1793" s="2">
        <f t="shared" si="251"/>
        <v>1.2094002941105944E-2</v>
      </c>
      <c r="G1793" s="2">
        <f t="shared" si="251"/>
        <v>2.2747089361009505E-2</v>
      </c>
      <c r="H1793" s="2">
        <f t="shared" si="247"/>
        <v>0.5316725471627205</v>
      </c>
      <c r="I1793" s="2">
        <f t="shared" si="248"/>
        <v>34.711893749587261</v>
      </c>
    </row>
    <row r="1794" spans="1:9" ht="13.5" x14ac:dyDescent="0.25">
      <c r="A1794" s="3">
        <f>TITRES_STAT!B1797</f>
        <v>44917</v>
      </c>
      <c r="B1794" s="5">
        <f>TITRES_STAT!D1797</f>
        <v>2.6863999999999999</v>
      </c>
      <c r="C1794" s="2">
        <f t="shared" si="243"/>
        <v>-1.6900000000000137E-2</v>
      </c>
      <c r="D1794" s="2">
        <f t="shared" si="244"/>
        <v>0</v>
      </c>
      <c r="E1794" s="2">
        <f t="shared" si="245"/>
        <v>1.6900000000000137E-2</v>
      </c>
      <c r="F1794" s="2">
        <f t="shared" si="251"/>
        <v>1.1230145588169805E-2</v>
      </c>
      <c r="G1794" s="2">
        <f t="shared" si="251"/>
        <v>2.2329440120937408E-2</v>
      </c>
      <c r="H1794" s="2">
        <f t="shared" si="247"/>
        <v>0.5029300120086645</v>
      </c>
      <c r="I1794" s="2">
        <f t="shared" si="248"/>
        <v>33.463302215683285</v>
      </c>
    </row>
    <row r="1795" spans="1:9" ht="13.5" x14ac:dyDescent="0.25">
      <c r="A1795" s="3">
        <f>TITRES_STAT!B1798</f>
        <v>44918</v>
      </c>
      <c r="B1795" s="5">
        <f>TITRES_STAT!D1798</f>
        <v>2.6021999999999998</v>
      </c>
      <c r="C1795" s="2">
        <f t="shared" ref="C1795:C1858" si="252">B1795-B1794</f>
        <v>-8.4200000000000053E-2</v>
      </c>
      <c r="D1795" s="2">
        <f t="shared" ref="D1795:D1858" si="253">IF(C1795&gt;0,C1795,0)</f>
        <v>0</v>
      </c>
      <c r="E1795" s="2">
        <f t="shared" ref="E1795:E1858" si="254">IF(C1795&lt;0,-C1795,0)</f>
        <v>8.4200000000000053E-2</v>
      </c>
      <c r="F1795" s="2">
        <f t="shared" si="251"/>
        <v>1.0427992331871961E-2</v>
      </c>
      <c r="G1795" s="2">
        <f t="shared" si="251"/>
        <v>2.6748765826584742E-2</v>
      </c>
      <c r="H1795" s="2">
        <f t="shared" si="247"/>
        <v>0.38984947565348654</v>
      </c>
      <c r="I1795" s="2">
        <f t="shared" si="248"/>
        <v>28.049762401081964</v>
      </c>
    </row>
    <row r="1796" spans="1:9" ht="13.5" x14ac:dyDescent="0.25">
      <c r="A1796" s="3">
        <f>TITRES_STAT!B1799</f>
        <v>44921</v>
      </c>
      <c r="B1796" s="5">
        <f>TITRES_STAT!D1799</f>
        <v>2.5432999999999999</v>
      </c>
      <c r="C1796" s="2">
        <f t="shared" si="252"/>
        <v>-5.8899999999999952E-2</v>
      </c>
      <c r="D1796" s="2">
        <f t="shared" si="253"/>
        <v>0</v>
      </c>
      <c r="E1796" s="2">
        <f t="shared" si="254"/>
        <v>5.8899999999999952E-2</v>
      </c>
      <c r="F1796" s="2">
        <f t="shared" si="251"/>
        <v>9.6831357367382492E-3</v>
      </c>
      <c r="G1796" s="2">
        <f t="shared" si="251"/>
        <v>2.9045282553257258E-2</v>
      </c>
      <c r="H1796" s="2">
        <f t="shared" si="247"/>
        <v>0.33338066926989979</v>
      </c>
      <c r="I1796" s="2">
        <f t="shared" si="248"/>
        <v>25.00266255190607</v>
      </c>
    </row>
    <row r="1797" spans="1:9" ht="13.5" x14ac:dyDescent="0.25">
      <c r="A1797" s="3">
        <f>TITRES_STAT!B1800</f>
        <v>44922</v>
      </c>
      <c r="B1797" s="5">
        <f>TITRES_STAT!D1800</f>
        <v>2.5264000000000002</v>
      </c>
      <c r="C1797" s="2">
        <f t="shared" si="252"/>
        <v>-1.6899999999999693E-2</v>
      </c>
      <c r="D1797" s="2">
        <f t="shared" si="253"/>
        <v>0</v>
      </c>
      <c r="E1797" s="2">
        <f t="shared" si="254"/>
        <v>1.6899999999999693E-2</v>
      </c>
      <c r="F1797" s="2">
        <f t="shared" si="251"/>
        <v>8.9914831841140883E-3</v>
      </c>
      <c r="G1797" s="2">
        <f t="shared" si="251"/>
        <v>2.8177762370881716E-2</v>
      </c>
      <c r="H1797" s="2">
        <f t="shared" si="247"/>
        <v>0.31909855246013752</v>
      </c>
      <c r="I1797" s="2">
        <f t="shared" si="248"/>
        <v>24.190652917101161</v>
      </c>
    </row>
    <row r="1798" spans="1:9" ht="13.5" x14ac:dyDescent="0.25">
      <c r="A1798" s="3">
        <f>TITRES_STAT!B1801</f>
        <v>44923</v>
      </c>
      <c r="B1798" s="5">
        <f>TITRES_STAT!D1801</f>
        <v>2.4422000000000001</v>
      </c>
      <c r="C1798" s="2">
        <f t="shared" si="252"/>
        <v>-8.4200000000000053E-2</v>
      </c>
      <c r="D1798" s="2">
        <f t="shared" si="253"/>
        <v>0</v>
      </c>
      <c r="E1798" s="2">
        <f t="shared" si="254"/>
        <v>8.4200000000000053E-2</v>
      </c>
      <c r="F1798" s="2">
        <f t="shared" si="251"/>
        <v>8.3492343852487969E-3</v>
      </c>
      <c r="G1798" s="2">
        <f t="shared" si="251"/>
        <v>3.21793507729616E-2</v>
      </c>
      <c r="H1798" s="2">
        <f t="shared" si="247"/>
        <v>0.25945937953055792</v>
      </c>
      <c r="I1798" s="2">
        <f t="shared" si="248"/>
        <v>20.600853330201645</v>
      </c>
    </row>
    <row r="1799" spans="1:9" ht="13.5" x14ac:dyDescent="0.25">
      <c r="A1799" s="3">
        <f>TITRES_STAT!B1802</f>
        <v>44924</v>
      </c>
      <c r="B1799" s="5">
        <f>TITRES_STAT!D1802</f>
        <v>2.4169999999999998</v>
      </c>
      <c r="C1799" s="2">
        <f t="shared" si="252"/>
        <v>-2.5200000000000333E-2</v>
      </c>
      <c r="D1799" s="2">
        <f t="shared" si="253"/>
        <v>0</v>
      </c>
      <c r="E1799" s="2">
        <f t="shared" si="254"/>
        <v>2.5200000000000333E-2</v>
      </c>
      <c r="F1799" s="2">
        <f t="shared" si="251"/>
        <v>7.7528605005881684E-3</v>
      </c>
      <c r="G1799" s="2">
        <f t="shared" si="251"/>
        <v>3.1680825717750084E-2</v>
      </c>
      <c r="H1799" s="2">
        <f t="shared" si="247"/>
        <v>0.24471775356045747</v>
      </c>
      <c r="I1799" s="2">
        <f t="shared" si="248"/>
        <v>19.660501576397834</v>
      </c>
    </row>
    <row r="1800" spans="1:9" ht="13.5" x14ac:dyDescent="0.25">
      <c r="A1800" s="3">
        <f>TITRES_STAT!B1803</f>
        <v>44925</v>
      </c>
      <c r="B1800" s="5">
        <f>TITRES_STAT!D1803</f>
        <v>2.4759000000000002</v>
      </c>
      <c r="C1800" s="2">
        <f t="shared" si="252"/>
        <v>5.8900000000000396E-2</v>
      </c>
      <c r="D1800" s="2">
        <f t="shared" si="253"/>
        <v>5.8900000000000396E-2</v>
      </c>
      <c r="E1800" s="2">
        <f t="shared" si="254"/>
        <v>0</v>
      </c>
      <c r="F1800" s="2">
        <f t="shared" si="251"/>
        <v>1.1406227607689041E-2</v>
      </c>
      <c r="G1800" s="2">
        <f t="shared" si="251"/>
        <v>2.9417909595053648E-2</v>
      </c>
      <c r="H1800" s="2">
        <f t="shared" si="247"/>
        <v>0.38773073154072424</v>
      </c>
      <c r="I1800" s="2">
        <f t="shared" si="248"/>
        <v>27.93991101647272</v>
      </c>
    </row>
    <row r="1801" spans="1:9" ht="13.5" x14ac:dyDescent="0.25">
      <c r="A1801" s="3">
        <f>TITRES_STAT!B1804</f>
        <v>44928</v>
      </c>
      <c r="B1801" s="5">
        <f>TITRES_STAT!D1804</f>
        <v>2.4843000000000002</v>
      </c>
      <c r="C1801" s="2">
        <f t="shared" si="252"/>
        <v>8.3999999999999631E-3</v>
      </c>
      <c r="D1801" s="2">
        <f t="shared" si="253"/>
        <v>8.3999999999999631E-3</v>
      </c>
      <c r="E1801" s="2">
        <f t="shared" si="254"/>
        <v>0</v>
      </c>
      <c r="F1801" s="2">
        <f t="shared" si="251"/>
        <v>1.119149706428268E-2</v>
      </c>
      <c r="G1801" s="2">
        <f t="shared" si="251"/>
        <v>2.7316630338264099E-2</v>
      </c>
      <c r="H1801" s="2">
        <f t="shared" si="247"/>
        <v>0.40969537332011463</v>
      </c>
      <c r="I1801" s="2">
        <f t="shared" si="248"/>
        <v>29.062688370410129</v>
      </c>
    </row>
    <row r="1802" spans="1:9" ht="13.5" x14ac:dyDescent="0.25">
      <c r="A1802" s="3">
        <f>TITRES_STAT!B1805</f>
        <v>44929</v>
      </c>
      <c r="B1802" s="5">
        <f>TITRES_STAT!D1805</f>
        <v>2.5095999999999998</v>
      </c>
      <c r="C1802" s="2">
        <f t="shared" si="252"/>
        <v>2.5299999999999656E-2</v>
      </c>
      <c r="D1802" s="2">
        <f t="shared" si="253"/>
        <v>2.5299999999999656E-2</v>
      </c>
      <c r="E1802" s="2">
        <f t="shared" si="254"/>
        <v>0</v>
      </c>
      <c r="F1802" s="2">
        <f t="shared" si="251"/>
        <v>1.2199247273976751E-2</v>
      </c>
      <c r="G1802" s="2">
        <f t="shared" si="251"/>
        <v>2.5365442456959521E-2</v>
      </c>
      <c r="H1802" s="2">
        <f t="shared" si="247"/>
        <v>0.48093966011736733</v>
      </c>
      <c r="I1802" s="2">
        <f t="shared" si="248"/>
        <v>32.475304232128664</v>
      </c>
    </row>
    <row r="1803" spans="1:9" ht="13.5" x14ac:dyDescent="0.25">
      <c r="A1803" s="3">
        <f>TITRES_STAT!B1806</f>
        <v>44930</v>
      </c>
      <c r="B1803" s="5">
        <f>TITRES_STAT!D1806</f>
        <v>2.4927000000000001</v>
      </c>
      <c r="C1803" s="2">
        <f t="shared" si="252"/>
        <v>-1.6899999999999693E-2</v>
      </c>
      <c r="D1803" s="2">
        <f t="shared" si="253"/>
        <v>0</v>
      </c>
      <c r="E1803" s="2">
        <f t="shared" si="254"/>
        <v>1.6899999999999693E-2</v>
      </c>
      <c r="F1803" s="2">
        <f t="shared" si="251"/>
        <v>1.1327872468692697E-2</v>
      </c>
      <c r="G1803" s="2">
        <f t="shared" si="251"/>
        <v>2.4760767995748105E-2</v>
      </c>
      <c r="H1803" s="2">
        <f t="shared" si="247"/>
        <v>0.45749277529024579</v>
      </c>
      <c r="I1803" s="2">
        <f t="shared" si="248"/>
        <v>31.389025252570491</v>
      </c>
    </row>
    <row r="1804" spans="1:9" ht="13.5" x14ac:dyDescent="0.25">
      <c r="A1804" s="3">
        <f>TITRES_STAT!B1807</f>
        <v>44931</v>
      </c>
      <c r="B1804" s="5">
        <f>TITRES_STAT!D1807</f>
        <v>2.4843000000000002</v>
      </c>
      <c r="C1804" s="2">
        <f t="shared" si="252"/>
        <v>-8.3999999999999631E-3</v>
      </c>
      <c r="D1804" s="2">
        <f t="shared" si="253"/>
        <v>0</v>
      </c>
      <c r="E1804" s="2">
        <f t="shared" si="254"/>
        <v>8.3999999999999631E-3</v>
      </c>
      <c r="F1804" s="2">
        <f t="shared" si="251"/>
        <v>1.0518738720928933E-2</v>
      </c>
      <c r="G1804" s="2">
        <f t="shared" si="251"/>
        <v>2.3592141710337522E-2</v>
      </c>
      <c r="H1804" s="2">
        <f t="shared" si="247"/>
        <v>0.44585772881823055</v>
      </c>
      <c r="I1804" s="2">
        <f t="shared" si="248"/>
        <v>30.836901856357031</v>
      </c>
    </row>
    <row r="1805" spans="1:9" ht="13.5" x14ac:dyDescent="0.25">
      <c r="A1805" s="3">
        <f>TITRES_STAT!B1808</f>
        <v>44932</v>
      </c>
      <c r="B1805" s="5">
        <f>TITRES_STAT!D1808</f>
        <v>2.4674999999999998</v>
      </c>
      <c r="C1805" s="2">
        <f t="shared" si="252"/>
        <v>-1.680000000000037E-2</v>
      </c>
      <c r="D1805" s="2">
        <f t="shared" si="253"/>
        <v>0</v>
      </c>
      <c r="E1805" s="2">
        <f t="shared" si="254"/>
        <v>1.680000000000037E-2</v>
      </c>
      <c r="F1805" s="2">
        <f t="shared" ref="F1805:G1820" si="255">((F1804*13)+D1805)/14</f>
        <v>9.7674002408625789E-3</v>
      </c>
      <c r="G1805" s="2">
        <f t="shared" si="255"/>
        <v>2.3106988731027726E-2</v>
      </c>
      <c r="H1805" s="2">
        <f t="shared" si="247"/>
        <v>0.42270329356014513</v>
      </c>
      <c r="I1805" s="2">
        <f t="shared" si="248"/>
        <v>29.71127539196037</v>
      </c>
    </row>
    <row r="1806" spans="1:9" ht="13.5" x14ac:dyDescent="0.25">
      <c r="A1806" s="3">
        <f>TITRES_STAT!B1809</f>
        <v>44935</v>
      </c>
      <c r="B1806" s="5">
        <f>TITRES_STAT!D1809</f>
        <v>2.4674999999999998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9.0697287950866796E-3</v>
      </c>
      <c r="G1806" s="2">
        <f t="shared" si="255"/>
        <v>2.1456489535954314E-2</v>
      </c>
      <c r="H1806" s="2">
        <f t="shared" si="247"/>
        <v>0.42270329356014519</v>
      </c>
      <c r="I1806" s="2">
        <f t="shared" si="248"/>
        <v>29.71127539196037</v>
      </c>
    </row>
    <row r="1807" spans="1:9" ht="13.5" x14ac:dyDescent="0.25">
      <c r="A1807" s="3">
        <f>TITRES_STAT!B1810</f>
        <v>44936</v>
      </c>
      <c r="B1807" s="5">
        <f>TITRES_STAT!D1810</f>
        <v>2.4253999999999998</v>
      </c>
      <c r="C1807" s="2">
        <f t="shared" si="252"/>
        <v>-4.2100000000000026E-2</v>
      </c>
      <c r="D1807" s="2">
        <f t="shared" si="253"/>
        <v>0</v>
      </c>
      <c r="E1807" s="2">
        <f t="shared" si="254"/>
        <v>4.2100000000000026E-2</v>
      </c>
      <c r="F1807" s="2">
        <f t="shared" si="255"/>
        <v>8.4218910240090594E-3</v>
      </c>
      <c r="G1807" s="2">
        <f t="shared" si="255"/>
        <v>2.2931025997671863E-2</v>
      </c>
      <c r="H1807" s="2">
        <f t="shared" si="247"/>
        <v>0.36727057153326309</v>
      </c>
      <c r="I1807" s="2">
        <f t="shared" si="248"/>
        <v>26.861586812433501</v>
      </c>
    </row>
    <row r="1808" spans="1:9" ht="13.5" x14ac:dyDescent="0.25">
      <c r="A1808" s="3">
        <f>TITRES_STAT!B1811</f>
        <v>44937</v>
      </c>
      <c r="B1808" s="5">
        <f>TITRES_STAT!D1811</f>
        <v>2.4338000000000002</v>
      </c>
      <c r="C1808" s="2">
        <f t="shared" si="252"/>
        <v>8.4000000000004071E-3</v>
      </c>
      <c r="D1808" s="2">
        <f t="shared" si="253"/>
        <v>8.4000000000004071E-3</v>
      </c>
      <c r="E1808" s="2">
        <f t="shared" si="254"/>
        <v>0</v>
      </c>
      <c r="F1808" s="2">
        <f t="shared" si="255"/>
        <v>8.4203273794370131E-3</v>
      </c>
      <c r="G1808" s="2">
        <f t="shared" si="255"/>
        <v>2.1293095569266729E-2</v>
      </c>
      <c r="H1808" s="2">
        <f t="shared" si="247"/>
        <v>0.39544871961174333</v>
      </c>
      <c r="I1808" s="2">
        <f t="shared" si="248"/>
        <v>28.338463037306681</v>
      </c>
    </row>
    <row r="1809" spans="1:9" ht="13.5" x14ac:dyDescent="0.25">
      <c r="A1809" s="3">
        <f>TITRES_STAT!B1812</f>
        <v>44938</v>
      </c>
      <c r="B1809" s="5">
        <f>TITRES_STAT!D1812</f>
        <v>2.4253999999999998</v>
      </c>
      <c r="C1809" s="2">
        <f t="shared" si="252"/>
        <v>-8.4000000000004071E-3</v>
      </c>
      <c r="D1809" s="2">
        <f t="shared" si="253"/>
        <v>0</v>
      </c>
      <c r="E1809" s="2">
        <f t="shared" si="254"/>
        <v>8.4000000000004071E-3</v>
      </c>
      <c r="F1809" s="2">
        <f t="shared" si="255"/>
        <v>7.8188754237629408E-3</v>
      </c>
      <c r="G1809" s="2">
        <f t="shared" si="255"/>
        <v>2.0372160171461991E-2</v>
      </c>
      <c r="H1809" s="2">
        <f t="shared" ref="H1809:H1872" si="256">F1809/G1809</f>
        <v>0.38380198064198834</v>
      </c>
      <c r="I1809" s="2">
        <f t="shared" ref="I1809:I1872" si="257">IF(G1809=0,100,100-(100/(1+H1809)))</f>
        <v>27.735325285770358</v>
      </c>
    </row>
    <row r="1810" spans="1:9" ht="13.5" x14ac:dyDescent="0.25">
      <c r="A1810" s="3">
        <f>TITRES_STAT!B1813</f>
        <v>44939</v>
      </c>
      <c r="B1810" s="5">
        <f>TITRES_STAT!D1813</f>
        <v>2.4253999999999998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7.2603843220655885E-3</v>
      </c>
      <c r="G1810" s="2">
        <f t="shared" si="255"/>
        <v>1.8917005873500422E-2</v>
      </c>
      <c r="H1810" s="2">
        <f t="shared" si="256"/>
        <v>0.38380198064198834</v>
      </c>
      <c r="I1810" s="2">
        <f t="shared" si="257"/>
        <v>27.735325285770358</v>
      </c>
    </row>
    <row r="1811" spans="1:9" ht="13.5" x14ac:dyDescent="0.25">
      <c r="A1811" s="3">
        <f>TITRES_STAT!B1814</f>
        <v>44942</v>
      </c>
      <c r="B1811" s="5">
        <f>TITRES_STAT!D1814</f>
        <v>2.3833000000000002</v>
      </c>
      <c r="C1811" s="2">
        <f t="shared" si="252"/>
        <v>-4.2099999999999582E-2</v>
      </c>
      <c r="D1811" s="2">
        <f t="shared" si="253"/>
        <v>0</v>
      </c>
      <c r="E1811" s="2">
        <f t="shared" si="254"/>
        <v>4.2099999999999582E-2</v>
      </c>
      <c r="F1811" s="2">
        <f t="shared" si="255"/>
        <v>6.7417854419180466E-3</v>
      </c>
      <c r="G1811" s="2">
        <f t="shared" si="255"/>
        <v>2.057293402539322E-2</v>
      </c>
      <c r="H1811" s="2">
        <f t="shared" si="256"/>
        <v>0.32770169940741778</v>
      </c>
      <c r="I1811" s="2">
        <f t="shared" si="257"/>
        <v>24.681876927149986</v>
      </c>
    </row>
    <row r="1812" spans="1:9" ht="13.5" x14ac:dyDescent="0.25">
      <c r="A1812" s="3">
        <f>TITRES_STAT!B1815</f>
        <v>44943</v>
      </c>
      <c r="B1812" s="5">
        <f>TITRES_STAT!D1815</f>
        <v>2.4590999999999998</v>
      </c>
      <c r="C1812" s="2">
        <f t="shared" si="252"/>
        <v>7.5799999999999645E-2</v>
      </c>
      <c r="D1812" s="2">
        <f t="shared" si="253"/>
        <v>7.5799999999999645E-2</v>
      </c>
      <c r="E1812" s="2">
        <f t="shared" si="254"/>
        <v>0</v>
      </c>
      <c r="F1812" s="2">
        <f t="shared" si="255"/>
        <v>1.1674515053209588E-2</v>
      </c>
      <c r="G1812" s="2">
        <f t="shared" si="255"/>
        <v>1.9103438737865134E-2</v>
      </c>
      <c r="H1812" s="2">
        <f t="shared" si="256"/>
        <v>0.61112112920640849</v>
      </c>
      <c r="I1812" s="2">
        <f t="shared" si="257"/>
        <v>37.931420433138321</v>
      </c>
    </row>
    <row r="1813" spans="1:9" ht="13.5" x14ac:dyDescent="0.25">
      <c r="A1813" s="3">
        <f>TITRES_STAT!B1816</f>
        <v>44944</v>
      </c>
      <c r="B1813" s="5">
        <f>TITRES_STAT!D1816</f>
        <v>2.5600999999999998</v>
      </c>
      <c r="C1813" s="2">
        <f t="shared" si="252"/>
        <v>0.10099999999999998</v>
      </c>
      <c r="D1813" s="2">
        <f t="shared" si="253"/>
        <v>0.10099999999999998</v>
      </c>
      <c r="E1813" s="2">
        <f t="shared" si="254"/>
        <v>0</v>
      </c>
      <c r="F1813" s="2">
        <f t="shared" si="255"/>
        <v>1.8054906835123185E-2</v>
      </c>
      <c r="G1813" s="2">
        <f t="shared" si="255"/>
        <v>1.7738907399446197E-2</v>
      </c>
      <c r="H1813" s="2">
        <f t="shared" si="256"/>
        <v>1.0178139176535108</v>
      </c>
      <c r="I1813" s="2">
        <f t="shared" si="257"/>
        <v>50.441416264841365</v>
      </c>
    </row>
    <row r="1814" spans="1:9" ht="13.5" x14ac:dyDescent="0.25">
      <c r="A1814" s="3">
        <f>TITRES_STAT!B1817</f>
        <v>44945</v>
      </c>
      <c r="B1814" s="5">
        <f>TITRES_STAT!D1817</f>
        <v>2.5937999999999999</v>
      </c>
      <c r="C1814" s="2">
        <f t="shared" si="252"/>
        <v>3.3700000000000063E-2</v>
      </c>
      <c r="D1814" s="2">
        <f t="shared" si="253"/>
        <v>3.3700000000000063E-2</v>
      </c>
      <c r="E1814" s="2">
        <f t="shared" si="254"/>
        <v>0</v>
      </c>
      <c r="F1814" s="2">
        <f t="shared" si="255"/>
        <v>1.9172413489757251E-2</v>
      </c>
      <c r="G1814" s="2">
        <f t="shared" si="255"/>
        <v>1.6471842585200038E-2</v>
      </c>
      <c r="H1814" s="2">
        <f t="shared" si="256"/>
        <v>1.1639507475006881</v>
      </c>
      <c r="I1814" s="2">
        <f t="shared" si="257"/>
        <v>53.788227335812678</v>
      </c>
    </row>
    <row r="1815" spans="1:9" ht="13.5" x14ac:dyDescent="0.25">
      <c r="A1815" s="3">
        <f>TITRES_STAT!B1818</f>
        <v>44946</v>
      </c>
      <c r="B1815" s="5">
        <f>TITRES_STAT!D1818</f>
        <v>2.5432999999999999</v>
      </c>
      <c r="C1815" s="2">
        <f t="shared" si="252"/>
        <v>-5.0499999999999989E-2</v>
      </c>
      <c r="D1815" s="2">
        <f t="shared" si="253"/>
        <v>0</v>
      </c>
      <c r="E1815" s="2">
        <f t="shared" si="254"/>
        <v>5.0499999999999989E-2</v>
      </c>
      <c r="F1815" s="2">
        <f t="shared" si="255"/>
        <v>1.780295538334602E-2</v>
      </c>
      <c r="G1815" s="2">
        <f t="shared" si="255"/>
        <v>1.8902425257685745E-2</v>
      </c>
      <c r="H1815" s="2">
        <f t="shared" si="256"/>
        <v>0.94183445460826887</v>
      </c>
      <c r="I1815" s="2">
        <f t="shared" si="257"/>
        <v>48.502304219247542</v>
      </c>
    </row>
    <row r="1816" spans="1:9" ht="13.5" x14ac:dyDescent="0.25">
      <c r="A1816" s="3">
        <f>TITRES_STAT!B1819</f>
        <v>44949</v>
      </c>
      <c r="B1816" s="5">
        <f>TITRES_STAT!D1819</f>
        <v>2.5937999999999999</v>
      </c>
      <c r="C1816" s="2">
        <f t="shared" si="252"/>
        <v>5.0499999999999989E-2</v>
      </c>
      <c r="D1816" s="2">
        <f t="shared" si="253"/>
        <v>5.0499999999999989E-2</v>
      </c>
      <c r="E1816" s="2">
        <f t="shared" si="254"/>
        <v>0</v>
      </c>
      <c r="F1816" s="2">
        <f t="shared" si="255"/>
        <v>2.0138458570249873E-2</v>
      </c>
      <c r="G1816" s="2">
        <f t="shared" si="255"/>
        <v>1.7552252024993907E-2</v>
      </c>
      <c r="H1816" s="2">
        <f t="shared" si="256"/>
        <v>1.1473432891445088</v>
      </c>
      <c r="I1816" s="2">
        <f t="shared" si="257"/>
        <v>53.430827522766734</v>
      </c>
    </row>
    <row r="1817" spans="1:9" ht="13.5" x14ac:dyDescent="0.25">
      <c r="A1817" s="3">
        <f>TITRES_STAT!B1820</f>
        <v>44950</v>
      </c>
      <c r="B1817" s="5">
        <f>TITRES_STAT!D1820</f>
        <v>2.6528</v>
      </c>
      <c r="C1817" s="2">
        <f t="shared" si="252"/>
        <v>5.9000000000000163E-2</v>
      </c>
      <c r="D1817" s="2">
        <f t="shared" si="253"/>
        <v>5.9000000000000163E-2</v>
      </c>
      <c r="E1817" s="2">
        <f t="shared" si="254"/>
        <v>0</v>
      </c>
      <c r="F1817" s="2">
        <f t="shared" si="255"/>
        <v>2.2914282958089179E-2</v>
      </c>
      <c r="G1817" s="2">
        <f t="shared" si="255"/>
        <v>1.6298519737494344E-2</v>
      </c>
      <c r="H1817" s="2">
        <f t="shared" si="256"/>
        <v>1.4059119065503496</v>
      </c>
      <c r="I1817" s="2">
        <f t="shared" si="257"/>
        <v>58.435718395283125</v>
      </c>
    </row>
    <row r="1818" spans="1:9" ht="13.5" x14ac:dyDescent="0.25">
      <c r="A1818" s="3">
        <f>TITRES_STAT!B1821</f>
        <v>44951</v>
      </c>
      <c r="B1818" s="5">
        <f>TITRES_STAT!D1821</f>
        <v>2.6528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2.1277548461082811E-2</v>
      </c>
      <c r="G1818" s="2">
        <f t="shared" si="255"/>
        <v>1.5134339756244748E-2</v>
      </c>
      <c r="H1818" s="2">
        <f t="shared" si="256"/>
        <v>1.40591190655035</v>
      </c>
      <c r="I1818" s="2">
        <f t="shared" si="257"/>
        <v>58.435718395283132</v>
      </c>
    </row>
    <row r="1819" spans="1:9" ht="13.5" x14ac:dyDescent="0.25">
      <c r="A1819" s="3">
        <f>TITRES_STAT!B1822</f>
        <v>44952</v>
      </c>
      <c r="B1819" s="5">
        <f>TITRES_STAT!D1822</f>
        <v>2.6528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1.9757723571005466E-2</v>
      </c>
      <c r="G1819" s="2">
        <f t="shared" si="255"/>
        <v>1.405331548794155E-2</v>
      </c>
      <c r="H1819" s="2">
        <f t="shared" si="256"/>
        <v>1.40591190655035</v>
      </c>
      <c r="I1819" s="2">
        <f t="shared" si="257"/>
        <v>58.435718395283132</v>
      </c>
    </row>
    <row r="1820" spans="1:9" ht="13.5" x14ac:dyDescent="0.25">
      <c r="A1820" s="3">
        <f>TITRES_STAT!B1823</f>
        <v>44953</v>
      </c>
      <c r="B1820" s="5">
        <f>TITRES_STAT!D1823</f>
        <v>2.5095999999999998</v>
      </c>
      <c r="C1820" s="2">
        <f t="shared" si="252"/>
        <v>-0.14320000000000022</v>
      </c>
      <c r="D1820" s="2">
        <f t="shared" si="253"/>
        <v>0</v>
      </c>
      <c r="E1820" s="2">
        <f t="shared" si="254"/>
        <v>0.14320000000000022</v>
      </c>
      <c r="F1820" s="2">
        <f t="shared" si="255"/>
        <v>1.8346457601647933E-2</v>
      </c>
      <c r="G1820" s="2">
        <f t="shared" si="255"/>
        <v>2.3278078667374309E-2</v>
      </c>
      <c r="H1820" s="2">
        <f t="shared" si="256"/>
        <v>0.78814312228275296</v>
      </c>
      <c r="I1820" s="2">
        <f t="shared" si="257"/>
        <v>44.076064855289957</v>
      </c>
    </row>
    <row r="1821" spans="1:9" ht="13.5" x14ac:dyDescent="0.25">
      <c r="A1821" s="3">
        <f>TITRES_STAT!B1824</f>
        <v>44956</v>
      </c>
      <c r="B1821" s="5">
        <f>TITRES_STAT!D1824</f>
        <v>2.577</v>
      </c>
      <c r="C1821" s="2">
        <f t="shared" si="252"/>
        <v>6.7400000000000126E-2</v>
      </c>
      <c r="D1821" s="2">
        <f t="shared" si="253"/>
        <v>6.7400000000000126E-2</v>
      </c>
      <c r="E1821" s="2">
        <f t="shared" si="254"/>
        <v>0</v>
      </c>
      <c r="F1821" s="2">
        <f t="shared" ref="F1821:G1836" si="258">((F1820*13)+D1821)/14</f>
        <v>2.1850282058673089E-2</v>
      </c>
      <c r="G1821" s="2">
        <f t="shared" si="258"/>
        <v>2.1615358762561859E-2</v>
      </c>
      <c r="H1821" s="2">
        <f t="shared" si="256"/>
        <v>1.0108683505414733</v>
      </c>
      <c r="I1821" s="2">
        <f t="shared" si="257"/>
        <v>50.270240230757693</v>
      </c>
    </row>
    <row r="1822" spans="1:9" ht="13.5" x14ac:dyDescent="0.25">
      <c r="A1822" s="3">
        <f>TITRES_STAT!B1825</f>
        <v>44957</v>
      </c>
      <c r="B1822" s="5">
        <f>TITRES_STAT!D1825</f>
        <v>2.5264000000000002</v>
      </c>
      <c r="C1822" s="2">
        <f t="shared" si="252"/>
        <v>-5.0599999999999756E-2</v>
      </c>
      <c r="D1822" s="2">
        <f t="shared" si="253"/>
        <v>0</v>
      </c>
      <c r="E1822" s="2">
        <f t="shared" si="254"/>
        <v>5.0599999999999756E-2</v>
      </c>
      <c r="F1822" s="2">
        <f t="shared" si="258"/>
        <v>2.0289547625910728E-2</v>
      </c>
      <c r="G1822" s="2">
        <f t="shared" si="258"/>
        <v>2.368569027952171E-2</v>
      </c>
      <c r="H1822" s="2">
        <f t="shared" si="256"/>
        <v>0.85661626857684459</v>
      </c>
      <c r="I1822" s="2">
        <f t="shared" si="257"/>
        <v>46.138573870919927</v>
      </c>
    </row>
    <row r="1823" spans="1:9" ht="13.5" x14ac:dyDescent="0.25">
      <c r="A1823" s="3">
        <f>TITRES_STAT!B1826</f>
        <v>44958</v>
      </c>
      <c r="B1823" s="5">
        <f>TITRES_STAT!D1826</f>
        <v>2.5600999999999998</v>
      </c>
      <c r="C1823" s="2">
        <f t="shared" si="252"/>
        <v>3.3699999999999619E-2</v>
      </c>
      <c r="D1823" s="2">
        <f t="shared" si="253"/>
        <v>3.3699999999999619E-2</v>
      </c>
      <c r="E1823" s="2">
        <f t="shared" si="254"/>
        <v>0</v>
      </c>
      <c r="F1823" s="2">
        <f t="shared" si="258"/>
        <v>2.1247437081202792E-2</v>
      </c>
      <c r="G1823" s="2">
        <f t="shared" si="258"/>
        <v>2.1993855259555876E-2</v>
      </c>
      <c r="H1823" s="2">
        <f t="shared" si="256"/>
        <v>0.96606242200176429</v>
      </c>
      <c r="I1823" s="2">
        <f t="shared" si="257"/>
        <v>49.136915043529442</v>
      </c>
    </row>
    <row r="1824" spans="1:9" ht="13.5" x14ac:dyDescent="0.25">
      <c r="A1824" s="3">
        <f>TITRES_STAT!B1827</f>
        <v>44959</v>
      </c>
      <c r="B1824" s="5">
        <f>TITRES_STAT!D1827</f>
        <v>2.6274999999999999</v>
      </c>
      <c r="C1824" s="2">
        <f t="shared" si="252"/>
        <v>6.7400000000000126E-2</v>
      </c>
      <c r="D1824" s="2">
        <f t="shared" si="253"/>
        <v>6.7400000000000126E-2</v>
      </c>
      <c r="E1824" s="2">
        <f t="shared" si="254"/>
        <v>0</v>
      </c>
      <c r="F1824" s="2">
        <f t="shared" si="258"/>
        <v>2.4544048718259746E-2</v>
      </c>
      <c r="G1824" s="2">
        <f t="shared" si="258"/>
        <v>2.0422865598159028E-2</v>
      </c>
      <c r="H1824" s="2">
        <f t="shared" si="256"/>
        <v>1.2017925986092868</v>
      </c>
      <c r="I1824" s="2">
        <f t="shared" si="257"/>
        <v>54.582461552844364</v>
      </c>
    </row>
    <row r="1825" spans="1:9" ht="13.5" x14ac:dyDescent="0.25">
      <c r="A1825" s="3">
        <f>TITRES_STAT!B1828</f>
        <v>44960</v>
      </c>
      <c r="B1825" s="5">
        <f>TITRES_STAT!D1828</f>
        <v>2.6863999999999999</v>
      </c>
      <c r="C1825" s="2">
        <f t="shared" si="252"/>
        <v>5.8899999999999952E-2</v>
      </c>
      <c r="D1825" s="2">
        <f t="shared" si="253"/>
        <v>5.8899999999999952E-2</v>
      </c>
      <c r="E1825" s="2">
        <f t="shared" si="254"/>
        <v>0</v>
      </c>
      <c r="F1825" s="2">
        <f t="shared" si="258"/>
        <v>2.6998045238384043E-2</v>
      </c>
      <c r="G1825" s="2">
        <f t="shared" si="258"/>
        <v>1.8964089484004808E-2</v>
      </c>
      <c r="H1825" s="2">
        <f t="shared" si="256"/>
        <v>1.4236404685368862</v>
      </c>
      <c r="I1825" s="2">
        <f t="shared" si="257"/>
        <v>58.73975480349673</v>
      </c>
    </row>
    <row r="1826" spans="1:9" ht="13.5" x14ac:dyDescent="0.25">
      <c r="A1826" s="3">
        <f>TITRES_STAT!B1829</f>
        <v>44963</v>
      </c>
      <c r="B1826" s="5">
        <f>TITRES_STAT!D1829</f>
        <v>2.6612</v>
      </c>
      <c r="C1826" s="2">
        <f t="shared" si="252"/>
        <v>-2.5199999999999889E-2</v>
      </c>
      <c r="D1826" s="2">
        <f t="shared" si="253"/>
        <v>0</v>
      </c>
      <c r="E1826" s="2">
        <f t="shared" si="254"/>
        <v>2.5199999999999889E-2</v>
      </c>
      <c r="F1826" s="2">
        <f t="shared" si="258"/>
        <v>2.5069613435642325E-2</v>
      </c>
      <c r="G1826" s="2">
        <f t="shared" si="258"/>
        <v>1.9409511663718744E-2</v>
      </c>
      <c r="H1826" s="2">
        <f t="shared" si="256"/>
        <v>1.2916148468847743</v>
      </c>
      <c r="I1826" s="2">
        <f t="shared" si="257"/>
        <v>56.362649624154692</v>
      </c>
    </row>
    <row r="1827" spans="1:9" ht="13.5" x14ac:dyDescent="0.25">
      <c r="A1827" s="3">
        <f>TITRES_STAT!B1830</f>
        <v>44964</v>
      </c>
      <c r="B1827" s="5">
        <f>TITRES_STAT!D1830</f>
        <v>2.6696</v>
      </c>
      <c r="C1827" s="2">
        <f t="shared" si="252"/>
        <v>8.3999999999999631E-3</v>
      </c>
      <c r="D1827" s="2">
        <f t="shared" si="253"/>
        <v>8.3999999999999631E-3</v>
      </c>
      <c r="E1827" s="2">
        <f t="shared" si="254"/>
        <v>0</v>
      </c>
      <c r="F1827" s="2">
        <f t="shared" si="258"/>
        <v>2.3878926761667869E-2</v>
      </c>
      <c r="G1827" s="2">
        <f t="shared" si="258"/>
        <v>1.8023117973453122E-2</v>
      </c>
      <c r="H1827" s="2">
        <f t="shared" si="256"/>
        <v>1.3249054240692411</v>
      </c>
      <c r="I1827" s="2">
        <f t="shared" si="257"/>
        <v>56.987497657013613</v>
      </c>
    </row>
    <row r="1828" spans="1:9" ht="13.5" x14ac:dyDescent="0.25">
      <c r="A1828" s="3">
        <f>TITRES_STAT!B1831</f>
        <v>44965</v>
      </c>
      <c r="B1828" s="5">
        <f>TITRES_STAT!D1831</f>
        <v>2.7201</v>
      </c>
      <c r="C1828" s="2">
        <f t="shared" si="252"/>
        <v>5.0499999999999989E-2</v>
      </c>
      <c r="D1828" s="2">
        <f t="shared" si="253"/>
        <v>5.0499999999999989E-2</v>
      </c>
      <c r="E1828" s="2">
        <f t="shared" si="254"/>
        <v>0</v>
      </c>
      <c r="F1828" s="2">
        <f t="shared" si="258"/>
        <v>2.5780431992977308E-2</v>
      </c>
      <c r="G1828" s="2">
        <f t="shared" si="258"/>
        <v>1.6735752403920758E-2</v>
      </c>
      <c r="H1828" s="2">
        <f t="shared" si="256"/>
        <v>1.5404405712250866</v>
      </c>
      <c r="I1828" s="2">
        <f t="shared" si="257"/>
        <v>60.636748943205305</v>
      </c>
    </row>
    <row r="1829" spans="1:9" ht="13.5" x14ac:dyDescent="0.25">
      <c r="A1829" s="3">
        <f>TITRES_STAT!B1832</f>
        <v>44966</v>
      </c>
      <c r="B1829" s="5">
        <f>TITRES_STAT!D1832</f>
        <v>2.6612</v>
      </c>
      <c r="C1829" s="2">
        <f t="shared" si="252"/>
        <v>-5.8899999999999952E-2</v>
      </c>
      <c r="D1829" s="2">
        <f t="shared" si="253"/>
        <v>0</v>
      </c>
      <c r="E1829" s="2">
        <f t="shared" si="254"/>
        <v>5.8899999999999952E-2</v>
      </c>
      <c r="F1829" s="2">
        <f t="shared" si="258"/>
        <v>2.3938972564907502E-2</v>
      </c>
      <c r="G1829" s="2">
        <f t="shared" si="258"/>
        <v>1.974748437506927E-2</v>
      </c>
      <c r="H1829" s="2">
        <f t="shared" si="256"/>
        <v>1.2122542856714391</v>
      </c>
      <c r="I1829" s="2">
        <f t="shared" si="257"/>
        <v>54.797239789435373</v>
      </c>
    </row>
    <row r="1830" spans="1:9" ht="13.5" x14ac:dyDescent="0.25">
      <c r="A1830" s="3">
        <f>TITRES_STAT!B1833</f>
        <v>44967</v>
      </c>
      <c r="B1830" s="5">
        <f>TITRES_STAT!D1833</f>
        <v>2.6442999999999999</v>
      </c>
      <c r="C1830" s="2">
        <f t="shared" si="252"/>
        <v>-1.6900000000000137E-2</v>
      </c>
      <c r="D1830" s="2">
        <f t="shared" si="253"/>
        <v>0</v>
      </c>
      <c r="E1830" s="2">
        <f t="shared" si="254"/>
        <v>1.6900000000000137E-2</v>
      </c>
      <c r="F1830" s="2">
        <f t="shared" si="258"/>
        <v>2.2229045953128395E-2</v>
      </c>
      <c r="G1830" s="2">
        <f t="shared" si="258"/>
        <v>1.9544092633992902E-2</v>
      </c>
      <c r="H1830" s="2">
        <f t="shared" si="256"/>
        <v>1.1373792771768576</v>
      </c>
      <c r="I1830" s="2">
        <f t="shared" si="257"/>
        <v>53.213731850116794</v>
      </c>
    </row>
    <row r="1831" spans="1:9" ht="13.5" x14ac:dyDescent="0.25">
      <c r="A1831" s="3">
        <f>TITRES_STAT!B1834</f>
        <v>44970</v>
      </c>
      <c r="B1831" s="5">
        <f>TITRES_STAT!D1834</f>
        <v>2.7370000000000001</v>
      </c>
      <c r="C1831" s="2">
        <f t="shared" si="252"/>
        <v>9.2700000000000227E-2</v>
      </c>
      <c r="D1831" s="2">
        <f t="shared" si="253"/>
        <v>9.2700000000000227E-2</v>
      </c>
      <c r="E1831" s="2">
        <f t="shared" si="254"/>
        <v>0</v>
      </c>
      <c r="F1831" s="2">
        <f t="shared" si="258"/>
        <v>2.7262685527904954E-2</v>
      </c>
      <c r="G1831" s="2">
        <f t="shared" si="258"/>
        <v>1.8148086017279123E-2</v>
      </c>
      <c r="H1831" s="2">
        <f t="shared" si="256"/>
        <v>1.5022347536785783</v>
      </c>
      <c r="I1831" s="2">
        <f t="shared" si="257"/>
        <v>60.035724125009338</v>
      </c>
    </row>
    <row r="1832" spans="1:9" ht="13.5" x14ac:dyDescent="0.25">
      <c r="A1832" s="3">
        <f>TITRES_STAT!B1835</f>
        <v>44971</v>
      </c>
      <c r="B1832" s="5">
        <f>TITRES_STAT!D1835</f>
        <v>2.7707000000000002</v>
      </c>
      <c r="C1832" s="2">
        <f t="shared" si="252"/>
        <v>3.3700000000000063E-2</v>
      </c>
      <c r="D1832" s="2">
        <f t="shared" si="253"/>
        <v>3.3700000000000063E-2</v>
      </c>
      <c r="E1832" s="2">
        <f t="shared" si="254"/>
        <v>0</v>
      </c>
      <c r="F1832" s="2">
        <f t="shared" si="258"/>
        <v>2.7722493704483177E-2</v>
      </c>
      <c r="G1832" s="2">
        <f t="shared" si="258"/>
        <v>1.6851794158902044E-2</v>
      </c>
      <c r="H1832" s="2">
        <f t="shared" si="256"/>
        <v>1.6450766869733353</v>
      </c>
      <c r="I1832" s="2">
        <f t="shared" si="257"/>
        <v>62.193912754028183</v>
      </c>
    </row>
    <row r="1833" spans="1:9" ht="13.5" x14ac:dyDescent="0.25">
      <c r="A1833" s="3">
        <f>TITRES_STAT!B1836</f>
        <v>44972</v>
      </c>
      <c r="B1833" s="5">
        <f>TITRES_STAT!D1836</f>
        <v>2.7791000000000001</v>
      </c>
      <c r="C1833" s="2">
        <f t="shared" si="252"/>
        <v>8.3999999999999631E-3</v>
      </c>
      <c r="D1833" s="2">
        <f t="shared" si="253"/>
        <v>8.3999999999999631E-3</v>
      </c>
      <c r="E1833" s="2">
        <f t="shared" si="254"/>
        <v>0</v>
      </c>
      <c r="F1833" s="2">
        <f t="shared" si="258"/>
        <v>2.6342315582734376E-2</v>
      </c>
      <c r="G1833" s="2">
        <f t="shared" si="258"/>
        <v>1.5648094576123327E-2</v>
      </c>
      <c r="H1833" s="2">
        <f t="shared" si="256"/>
        <v>1.6834200135094304</v>
      </c>
      <c r="I1833" s="2">
        <f t="shared" si="257"/>
        <v>62.73412306066168</v>
      </c>
    </row>
    <row r="1834" spans="1:9" ht="13.5" x14ac:dyDescent="0.25">
      <c r="A1834" s="3">
        <f>TITRES_STAT!B1837</f>
        <v>44973</v>
      </c>
      <c r="B1834" s="5">
        <f>TITRES_STAT!D1837</f>
        <v>2.7707000000000002</v>
      </c>
      <c r="C1834" s="2">
        <f t="shared" si="252"/>
        <v>-8.3999999999999631E-3</v>
      </c>
      <c r="D1834" s="2">
        <f t="shared" si="253"/>
        <v>0</v>
      </c>
      <c r="E1834" s="2">
        <f t="shared" si="254"/>
        <v>8.3999999999999631E-3</v>
      </c>
      <c r="F1834" s="2">
        <f t="shared" si="258"/>
        <v>2.4460721612539062E-2</v>
      </c>
      <c r="G1834" s="2">
        <f t="shared" si="258"/>
        <v>1.5130373534971658E-2</v>
      </c>
      <c r="H1834" s="2">
        <f t="shared" si="256"/>
        <v>1.6166634323998454</v>
      </c>
      <c r="I1834" s="2">
        <f t="shared" si="257"/>
        <v>61.783392253742761</v>
      </c>
    </row>
    <row r="1835" spans="1:9" ht="13.5" x14ac:dyDescent="0.25">
      <c r="A1835" s="3">
        <f>TITRES_STAT!B1838</f>
        <v>44974</v>
      </c>
      <c r="B1835" s="5">
        <f>TITRES_STAT!D1838</f>
        <v>2.7622</v>
      </c>
      <c r="C1835" s="2">
        <f t="shared" si="252"/>
        <v>-8.5000000000001741E-3</v>
      </c>
      <c r="D1835" s="2">
        <f t="shared" si="253"/>
        <v>0</v>
      </c>
      <c r="E1835" s="2">
        <f t="shared" si="254"/>
        <v>8.5000000000001741E-3</v>
      </c>
      <c r="F1835" s="2">
        <f t="shared" si="258"/>
        <v>2.2713527211643415E-2</v>
      </c>
      <c r="G1835" s="2">
        <f t="shared" si="258"/>
        <v>1.4656775425330837E-2</v>
      </c>
      <c r="H1835" s="2">
        <f t="shared" si="256"/>
        <v>1.5496947010860487</v>
      </c>
      <c r="I1835" s="2">
        <f t="shared" si="257"/>
        <v>60.779618062741093</v>
      </c>
    </row>
    <row r="1836" spans="1:9" ht="13.5" x14ac:dyDescent="0.25">
      <c r="A1836" s="3">
        <f>TITRES_STAT!B1839</f>
        <v>44977</v>
      </c>
      <c r="B1836" s="5">
        <f>TITRES_STAT!D1839</f>
        <v>2.8043</v>
      </c>
      <c r="C1836" s="2">
        <f t="shared" si="252"/>
        <v>4.2100000000000026E-2</v>
      </c>
      <c r="D1836" s="2">
        <f t="shared" si="253"/>
        <v>4.2100000000000026E-2</v>
      </c>
      <c r="E1836" s="2">
        <f t="shared" si="254"/>
        <v>0</v>
      </c>
      <c r="F1836" s="2">
        <f t="shared" si="258"/>
        <v>2.4098275267954602E-2</v>
      </c>
      <c r="G1836" s="2">
        <f t="shared" si="258"/>
        <v>1.3609862894950062E-2</v>
      </c>
      <c r="H1836" s="2">
        <f t="shared" si="256"/>
        <v>1.7706479083559514</v>
      </c>
      <c r="I1836" s="2">
        <f t="shared" si="257"/>
        <v>63.907359106001294</v>
      </c>
    </row>
    <row r="1837" spans="1:9" ht="13.5" x14ac:dyDescent="0.25">
      <c r="A1837" s="3">
        <f>TITRES_STAT!B1840</f>
        <v>44978</v>
      </c>
      <c r="B1837" s="5">
        <f>TITRES_STAT!D1840</f>
        <v>2.8464999999999998</v>
      </c>
      <c r="C1837" s="2">
        <f t="shared" si="252"/>
        <v>4.2199999999999793E-2</v>
      </c>
      <c r="D1837" s="2">
        <f t="shared" si="253"/>
        <v>4.2199999999999793E-2</v>
      </c>
      <c r="E1837" s="2">
        <f t="shared" si="254"/>
        <v>0</v>
      </c>
      <c r="F1837" s="2">
        <f t="shared" ref="F1837:G1852" si="259">((F1836*13)+D1837)/14</f>
        <v>2.5391255605957831E-2</v>
      </c>
      <c r="G1837" s="2">
        <f t="shared" si="259"/>
        <v>1.2637729831025058E-2</v>
      </c>
      <c r="H1837" s="2">
        <f t="shared" si="256"/>
        <v>2.0091627171537914</v>
      </c>
      <c r="I1837" s="2">
        <f t="shared" si="257"/>
        <v>66.768164635980625</v>
      </c>
    </row>
    <row r="1838" spans="1:9" ht="13.5" x14ac:dyDescent="0.25">
      <c r="A1838" s="3">
        <f>TITRES_STAT!B1841</f>
        <v>44979</v>
      </c>
      <c r="B1838" s="5">
        <f>TITRES_STAT!D1841</f>
        <v>2.8380000000000001</v>
      </c>
      <c r="C1838" s="2">
        <f t="shared" si="252"/>
        <v>-8.49999999999973E-3</v>
      </c>
      <c r="D1838" s="2">
        <f t="shared" si="253"/>
        <v>0</v>
      </c>
      <c r="E1838" s="2">
        <f t="shared" si="254"/>
        <v>8.49999999999973E-3</v>
      </c>
      <c r="F1838" s="2">
        <f t="shared" si="259"/>
        <v>2.3577594491246558E-2</v>
      </c>
      <c r="G1838" s="2">
        <f t="shared" si="259"/>
        <v>1.2342177700237534E-2</v>
      </c>
      <c r="H1838" s="2">
        <f t="shared" si="256"/>
        <v>1.9103269345079021</v>
      </c>
      <c r="I1838" s="2">
        <f t="shared" si="257"/>
        <v>65.639599175510256</v>
      </c>
    </row>
    <row r="1839" spans="1:9" ht="13.5" x14ac:dyDescent="0.25">
      <c r="A1839" s="3">
        <f>TITRES_STAT!B1842</f>
        <v>44980</v>
      </c>
      <c r="B1839" s="5">
        <f>TITRES_STAT!D1842</f>
        <v>2.7622</v>
      </c>
      <c r="C1839" s="2">
        <f t="shared" si="252"/>
        <v>-7.580000000000009E-2</v>
      </c>
      <c r="D1839" s="2">
        <f t="shared" si="253"/>
        <v>0</v>
      </c>
      <c r="E1839" s="2">
        <f t="shared" si="254"/>
        <v>7.580000000000009E-2</v>
      </c>
      <c r="F1839" s="2">
        <f t="shared" si="259"/>
        <v>2.1893480599014661E-2</v>
      </c>
      <c r="G1839" s="2">
        <f t="shared" si="259"/>
        <v>1.6874879293077717E-2</v>
      </c>
      <c r="H1839" s="2">
        <f t="shared" si="256"/>
        <v>1.2974007232155809</v>
      </c>
      <c r="I1839" s="2">
        <f t="shared" si="257"/>
        <v>56.472547871390084</v>
      </c>
    </row>
    <row r="1840" spans="1:9" ht="13.5" x14ac:dyDescent="0.25">
      <c r="A1840" s="3">
        <f>TITRES_STAT!B1843</f>
        <v>44981</v>
      </c>
      <c r="B1840" s="5">
        <f>TITRES_STAT!D1843</f>
        <v>2.8043</v>
      </c>
      <c r="C1840" s="2">
        <f t="shared" si="252"/>
        <v>4.2100000000000026E-2</v>
      </c>
      <c r="D1840" s="2">
        <f t="shared" si="253"/>
        <v>4.2100000000000026E-2</v>
      </c>
      <c r="E1840" s="2">
        <f t="shared" si="254"/>
        <v>0</v>
      </c>
      <c r="F1840" s="2">
        <f t="shared" si="259"/>
        <v>2.3336803413370761E-2</v>
      </c>
      <c r="G1840" s="2">
        <f t="shared" si="259"/>
        <v>1.5669530772143593E-2</v>
      </c>
      <c r="H1840" s="2">
        <f t="shared" si="256"/>
        <v>1.4893109278586447</v>
      </c>
      <c r="I1840" s="2">
        <f t="shared" si="257"/>
        <v>59.828240465717151</v>
      </c>
    </row>
    <row r="1841" spans="1:9" ht="13.5" x14ac:dyDescent="0.25">
      <c r="A1841" s="3">
        <f>TITRES_STAT!B1844</f>
        <v>44984</v>
      </c>
      <c r="B1841" s="5">
        <f>TITRES_STAT!D1844</f>
        <v>2.8464999999999998</v>
      </c>
      <c r="C1841" s="2">
        <f t="shared" si="252"/>
        <v>4.2199999999999793E-2</v>
      </c>
      <c r="D1841" s="2">
        <f t="shared" si="253"/>
        <v>4.2199999999999793E-2</v>
      </c>
      <c r="E1841" s="2">
        <f t="shared" si="254"/>
        <v>0</v>
      </c>
      <c r="F1841" s="2">
        <f t="shared" si="259"/>
        <v>2.4684174598129976E-2</v>
      </c>
      <c r="G1841" s="2">
        <f t="shared" si="259"/>
        <v>1.4550278574133336E-2</v>
      </c>
      <c r="H1841" s="2">
        <f t="shared" si="256"/>
        <v>1.6964743645535494</v>
      </c>
      <c r="I1841" s="2">
        <f t="shared" si="257"/>
        <v>62.914537102763511</v>
      </c>
    </row>
    <row r="1842" spans="1:9" ht="13.5" x14ac:dyDescent="0.25">
      <c r="A1842" s="3">
        <f>TITRES_STAT!B1845</f>
        <v>44985</v>
      </c>
      <c r="B1842" s="5">
        <f>TITRES_STAT!D1845</f>
        <v>2.8128000000000002</v>
      </c>
      <c r="C1842" s="2">
        <f t="shared" si="252"/>
        <v>-3.3699999999999619E-2</v>
      </c>
      <c r="D1842" s="2">
        <f t="shared" si="253"/>
        <v>0</v>
      </c>
      <c r="E1842" s="2">
        <f t="shared" si="254"/>
        <v>3.3699999999999619E-2</v>
      </c>
      <c r="F1842" s="2">
        <f t="shared" si="259"/>
        <v>2.292101926969212E-2</v>
      </c>
      <c r="G1842" s="2">
        <f t="shared" si="259"/>
        <v>1.591811581883807E-2</v>
      </c>
      <c r="H1842" s="2">
        <f t="shared" si="256"/>
        <v>1.4399329374502077</v>
      </c>
      <c r="I1842" s="2">
        <f t="shared" si="257"/>
        <v>59.015266991517173</v>
      </c>
    </row>
    <row r="1843" spans="1:9" ht="13.5" x14ac:dyDescent="0.25">
      <c r="A1843" s="3">
        <f>TITRES_STAT!B1846</f>
        <v>44986</v>
      </c>
      <c r="B1843" s="5">
        <f>TITRES_STAT!D1846</f>
        <v>2.7959000000000001</v>
      </c>
      <c r="C1843" s="2">
        <f t="shared" si="252"/>
        <v>-1.6900000000000137E-2</v>
      </c>
      <c r="D1843" s="2">
        <f t="shared" si="253"/>
        <v>0</v>
      </c>
      <c r="E1843" s="2">
        <f t="shared" si="254"/>
        <v>1.6900000000000137E-2</v>
      </c>
      <c r="F1843" s="2">
        <f t="shared" si="259"/>
        <v>2.1283803607571254E-2</v>
      </c>
      <c r="G1843" s="2">
        <f t="shared" si="259"/>
        <v>1.598825040320679E-2</v>
      </c>
      <c r="H1843" s="2">
        <f t="shared" si="256"/>
        <v>1.3312153031642742</v>
      </c>
      <c r="I1843" s="2">
        <f t="shared" si="257"/>
        <v>57.103919202887425</v>
      </c>
    </row>
    <row r="1844" spans="1:9" ht="13.5" x14ac:dyDescent="0.25">
      <c r="A1844" s="3">
        <f>TITRES_STAT!B1847</f>
        <v>44987</v>
      </c>
      <c r="B1844" s="5">
        <f>TITRES_STAT!D1847</f>
        <v>2.7117</v>
      </c>
      <c r="C1844" s="2">
        <f t="shared" si="252"/>
        <v>-8.4200000000000053E-2</v>
      </c>
      <c r="D1844" s="2">
        <f t="shared" si="253"/>
        <v>0</v>
      </c>
      <c r="E1844" s="2">
        <f t="shared" si="254"/>
        <v>8.4200000000000053E-2</v>
      </c>
      <c r="F1844" s="2">
        <f t="shared" si="259"/>
        <v>1.9763531921316163E-2</v>
      </c>
      <c r="G1844" s="2">
        <f t="shared" si="259"/>
        <v>2.0860518231549163E-2</v>
      </c>
      <c r="H1844" s="2">
        <f t="shared" si="256"/>
        <v>0.94741327621602744</v>
      </c>
      <c r="I1844" s="2">
        <f t="shared" si="257"/>
        <v>48.649831434698015</v>
      </c>
    </row>
    <row r="1845" spans="1:9" ht="13.5" x14ac:dyDescent="0.25">
      <c r="A1845" s="3">
        <f>TITRES_STAT!B1848</f>
        <v>44988</v>
      </c>
      <c r="B1845" s="5">
        <f>TITRES_STAT!D1848</f>
        <v>2.7370000000000001</v>
      </c>
      <c r="C1845" s="2">
        <f t="shared" si="252"/>
        <v>2.53000000000001E-2</v>
      </c>
      <c r="D1845" s="2">
        <f t="shared" si="253"/>
        <v>2.53000000000001E-2</v>
      </c>
      <c r="E1845" s="2">
        <f t="shared" si="254"/>
        <v>0</v>
      </c>
      <c r="F1845" s="2">
        <f t="shared" si="259"/>
        <v>2.0158993926936448E-2</v>
      </c>
      <c r="G1845" s="2">
        <f t="shared" si="259"/>
        <v>1.9370481215009939E-2</v>
      </c>
      <c r="H1845" s="2">
        <f t="shared" si="256"/>
        <v>1.0407069242717368</v>
      </c>
      <c r="I1845" s="2">
        <f t="shared" si="257"/>
        <v>50.997373110944473</v>
      </c>
    </row>
    <row r="1846" spans="1:9" ht="13.5" x14ac:dyDescent="0.25">
      <c r="A1846" s="3">
        <f>TITRES_STAT!B1849</f>
        <v>44991</v>
      </c>
      <c r="B1846" s="5">
        <f>TITRES_STAT!D1849</f>
        <v>2.8043</v>
      </c>
      <c r="C1846" s="2">
        <f t="shared" si="252"/>
        <v>6.7299999999999915E-2</v>
      </c>
      <c r="D1846" s="2">
        <f t="shared" si="253"/>
        <v>6.7299999999999915E-2</v>
      </c>
      <c r="E1846" s="2">
        <f t="shared" si="254"/>
        <v>0</v>
      </c>
      <c r="F1846" s="2">
        <f t="shared" si="259"/>
        <v>2.352620864644098E-2</v>
      </c>
      <c r="G1846" s="2">
        <f t="shared" si="259"/>
        <v>1.7986875413937804E-2</v>
      </c>
      <c r="H1846" s="2">
        <f t="shared" si="256"/>
        <v>1.3079652860780264</v>
      </c>
      <c r="I1846" s="2">
        <f t="shared" si="257"/>
        <v>56.671791987854341</v>
      </c>
    </row>
    <row r="1847" spans="1:9" ht="13.5" x14ac:dyDescent="0.25">
      <c r="A1847" s="3">
        <f>TITRES_STAT!B1850</f>
        <v>44992</v>
      </c>
      <c r="B1847" s="5">
        <f>TITRES_STAT!D1850</f>
        <v>2.7286000000000001</v>
      </c>
      <c r="C1847" s="2">
        <f t="shared" si="252"/>
        <v>-7.5699999999999878E-2</v>
      </c>
      <c r="D1847" s="2">
        <f t="shared" si="253"/>
        <v>0</v>
      </c>
      <c r="E1847" s="2">
        <f t="shared" si="254"/>
        <v>7.5699999999999878E-2</v>
      </c>
      <c r="F1847" s="2">
        <f t="shared" si="259"/>
        <v>2.1845765171695196E-2</v>
      </c>
      <c r="G1847" s="2">
        <f t="shared" si="259"/>
        <v>2.2109241455799379E-2</v>
      </c>
      <c r="H1847" s="2">
        <f t="shared" si="256"/>
        <v>0.98808297948028101</v>
      </c>
      <c r="I1847" s="2">
        <f t="shared" si="257"/>
        <v>49.70028865387615</v>
      </c>
    </row>
    <row r="1848" spans="1:9" ht="13.5" x14ac:dyDescent="0.25">
      <c r="A1848" s="3">
        <f>TITRES_STAT!B1851</f>
        <v>44993</v>
      </c>
      <c r="B1848" s="5">
        <f>TITRES_STAT!D1851</f>
        <v>2.7286000000000001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2.028535337371697E-2</v>
      </c>
      <c r="G1848" s="2">
        <f t="shared" si="259"/>
        <v>2.053000992324228E-2</v>
      </c>
      <c r="H1848" s="2">
        <f t="shared" si="256"/>
        <v>0.98808297948028112</v>
      </c>
      <c r="I1848" s="2">
        <f t="shared" si="257"/>
        <v>49.700288653876157</v>
      </c>
    </row>
    <row r="1849" spans="1:9" ht="13.5" x14ac:dyDescent="0.25">
      <c r="A1849" s="3">
        <f>TITRES_STAT!B1852</f>
        <v>44994</v>
      </c>
      <c r="B1849" s="5">
        <f>TITRES_STAT!D1852</f>
        <v>2.7117</v>
      </c>
      <c r="C1849" s="2">
        <f t="shared" si="252"/>
        <v>-1.6900000000000137E-2</v>
      </c>
      <c r="D1849" s="2">
        <f t="shared" si="253"/>
        <v>0</v>
      </c>
      <c r="E1849" s="2">
        <f t="shared" si="254"/>
        <v>1.6900000000000137E-2</v>
      </c>
      <c r="F1849" s="2">
        <f t="shared" si="259"/>
        <v>1.8836399561308614E-2</v>
      </c>
      <c r="G1849" s="2">
        <f t="shared" si="259"/>
        <v>2.0270723500153555E-2</v>
      </c>
      <c r="H1849" s="2">
        <f t="shared" si="256"/>
        <v>0.92924160112814547</v>
      </c>
      <c r="I1849" s="2">
        <f t="shared" si="257"/>
        <v>48.166160245806495</v>
      </c>
    </row>
    <row r="1850" spans="1:9" ht="13.5" x14ac:dyDescent="0.25">
      <c r="A1850" s="3">
        <f>TITRES_STAT!B1853</f>
        <v>44995</v>
      </c>
      <c r="B1850" s="5">
        <f>TITRES_STAT!D1853</f>
        <v>2.6949000000000001</v>
      </c>
      <c r="C1850" s="2">
        <f t="shared" si="252"/>
        <v>-1.6799999999999926E-2</v>
      </c>
      <c r="D1850" s="2">
        <f t="shared" si="253"/>
        <v>0</v>
      </c>
      <c r="E1850" s="2">
        <f t="shared" si="254"/>
        <v>1.6799999999999926E-2</v>
      </c>
      <c r="F1850" s="2">
        <f t="shared" si="259"/>
        <v>1.7490942449786571E-2</v>
      </c>
      <c r="G1850" s="2">
        <f t="shared" si="259"/>
        <v>2.0022814678714008E-2</v>
      </c>
      <c r="H1850" s="2">
        <f t="shared" si="256"/>
        <v>0.87355063363698626</v>
      </c>
      <c r="I1850" s="2">
        <f t="shared" si="257"/>
        <v>46.625408353188007</v>
      </c>
    </row>
    <row r="1851" spans="1:9" ht="13.5" x14ac:dyDescent="0.25">
      <c r="A1851" s="3">
        <f>TITRES_STAT!B1854</f>
        <v>44998</v>
      </c>
      <c r="B1851" s="5">
        <f>TITRES_STAT!D1854</f>
        <v>2.6863999999999999</v>
      </c>
      <c r="C1851" s="2">
        <f t="shared" si="252"/>
        <v>-8.5000000000001741E-3</v>
      </c>
      <c r="D1851" s="2">
        <f t="shared" si="253"/>
        <v>0</v>
      </c>
      <c r="E1851" s="2">
        <f t="shared" si="254"/>
        <v>8.5000000000001741E-3</v>
      </c>
      <c r="F1851" s="2">
        <f t="shared" si="259"/>
        <v>1.624158941765896E-2</v>
      </c>
      <c r="G1851" s="2">
        <f t="shared" si="259"/>
        <v>1.9199756487377307E-2</v>
      </c>
      <c r="H1851" s="2">
        <f t="shared" si="256"/>
        <v>0.84592684435017884</v>
      </c>
      <c r="I1851" s="2">
        <f t="shared" si="257"/>
        <v>45.826672218311572</v>
      </c>
    </row>
    <row r="1852" spans="1:9" ht="13.5" x14ac:dyDescent="0.25">
      <c r="A1852" s="3">
        <f>TITRES_STAT!B1855</f>
        <v>44999</v>
      </c>
      <c r="B1852" s="5">
        <f>TITRES_STAT!D1855</f>
        <v>2.6612</v>
      </c>
      <c r="C1852" s="2">
        <f t="shared" si="252"/>
        <v>-2.5199999999999889E-2</v>
      </c>
      <c r="D1852" s="2">
        <f t="shared" si="253"/>
        <v>0</v>
      </c>
      <c r="E1852" s="2">
        <f t="shared" si="254"/>
        <v>2.5199999999999889E-2</v>
      </c>
      <c r="F1852" s="2">
        <f t="shared" si="259"/>
        <v>1.5081475887826176E-2</v>
      </c>
      <c r="G1852" s="2">
        <f t="shared" si="259"/>
        <v>1.9628345309707491E-2</v>
      </c>
      <c r="H1852" s="2">
        <f t="shared" si="256"/>
        <v>0.7683518732660265</v>
      </c>
      <c r="I1852" s="2">
        <f t="shared" si="257"/>
        <v>43.450168763467452</v>
      </c>
    </row>
    <row r="1853" spans="1:9" ht="13.5" x14ac:dyDescent="0.25">
      <c r="A1853" s="3">
        <f>TITRES_STAT!B1856</f>
        <v>45000</v>
      </c>
      <c r="B1853" s="5">
        <f>TITRES_STAT!D1856</f>
        <v>2.6612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1.4004227610124306E-2</v>
      </c>
      <c r="G1853" s="2">
        <f t="shared" si="260"/>
        <v>1.8226320644728383E-2</v>
      </c>
      <c r="H1853" s="2">
        <f t="shared" si="256"/>
        <v>0.76835187326602661</v>
      </c>
      <c r="I1853" s="2">
        <f t="shared" si="257"/>
        <v>43.450168763467452</v>
      </c>
    </row>
    <row r="1854" spans="1:9" ht="13.5" x14ac:dyDescent="0.25">
      <c r="A1854" s="3">
        <f>TITRES_STAT!B1857</f>
        <v>45001</v>
      </c>
      <c r="B1854" s="5">
        <f>TITRES_STAT!D1857</f>
        <v>2.7286000000000001</v>
      </c>
      <c r="C1854" s="2">
        <f t="shared" si="252"/>
        <v>6.7400000000000126E-2</v>
      </c>
      <c r="D1854" s="2">
        <f t="shared" si="253"/>
        <v>6.7400000000000126E-2</v>
      </c>
      <c r="E1854" s="2">
        <f t="shared" si="254"/>
        <v>0</v>
      </c>
      <c r="F1854" s="2">
        <f t="shared" si="260"/>
        <v>1.7818211352258296E-2</v>
      </c>
      <c r="G1854" s="2">
        <f t="shared" si="260"/>
        <v>1.6924440598676354E-2</v>
      </c>
      <c r="H1854" s="2">
        <f t="shared" si="256"/>
        <v>1.0528094709169793</v>
      </c>
      <c r="I1854" s="2">
        <f t="shared" si="257"/>
        <v>51.286273072712135</v>
      </c>
    </row>
    <row r="1855" spans="1:9" ht="13.5" x14ac:dyDescent="0.25">
      <c r="A1855" s="3">
        <f>TITRES_STAT!B1858</f>
        <v>45002</v>
      </c>
      <c r="B1855" s="5">
        <f>TITRES_STAT!D1858</f>
        <v>2.7286000000000001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1.6545481969954132E-2</v>
      </c>
      <c r="G1855" s="2">
        <f t="shared" si="260"/>
        <v>1.5715551984485186E-2</v>
      </c>
      <c r="H1855" s="2">
        <f t="shared" si="256"/>
        <v>1.0528094709169793</v>
      </c>
      <c r="I1855" s="2">
        <f t="shared" si="257"/>
        <v>51.286273072712135</v>
      </c>
    </row>
    <row r="1856" spans="1:9" ht="13.5" x14ac:dyDescent="0.25">
      <c r="A1856" s="3">
        <f>TITRES_STAT!B1859</f>
        <v>45006</v>
      </c>
      <c r="B1856" s="5">
        <f>TITRES_STAT!D1859</f>
        <v>2.6274999999999999</v>
      </c>
      <c r="C1856" s="2">
        <f t="shared" si="252"/>
        <v>-0.10110000000000019</v>
      </c>
      <c r="D1856" s="2">
        <f t="shared" si="253"/>
        <v>0</v>
      </c>
      <c r="E1856" s="2">
        <f t="shared" si="254"/>
        <v>0.10110000000000019</v>
      </c>
      <c r="F1856" s="2">
        <f t="shared" si="260"/>
        <v>1.5363661829243123E-2</v>
      </c>
      <c r="G1856" s="2">
        <f t="shared" si="260"/>
        <v>2.1814441128450546E-2</v>
      </c>
      <c r="H1856" s="2">
        <f t="shared" si="256"/>
        <v>0.70428858290601493</v>
      </c>
      <c r="I1856" s="2">
        <f t="shared" si="257"/>
        <v>41.324491049814995</v>
      </c>
    </row>
    <row r="1857" spans="1:9" ht="13.5" x14ac:dyDescent="0.25">
      <c r="A1857" s="3">
        <f>TITRES_STAT!B1860</f>
        <v>45007</v>
      </c>
      <c r="B1857" s="5">
        <f>TITRES_STAT!D1860</f>
        <v>2.7791000000000001</v>
      </c>
      <c r="C1857" s="2">
        <f t="shared" si="252"/>
        <v>0.15160000000000018</v>
      </c>
      <c r="D1857" s="2">
        <f t="shared" si="253"/>
        <v>0.15160000000000018</v>
      </c>
      <c r="E1857" s="2">
        <f t="shared" si="254"/>
        <v>0</v>
      </c>
      <c r="F1857" s="2">
        <f t="shared" si="260"/>
        <v>2.509482884144006E-2</v>
      </c>
      <c r="G1857" s="2">
        <f t="shared" si="260"/>
        <v>2.0256266762132651E-2</v>
      </c>
      <c r="H1857" s="2">
        <f t="shared" si="256"/>
        <v>1.238867415014137</v>
      </c>
      <c r="I1857" s="2">
        <f t="shared" si="257"/>
        <v>55.334559193015643</v>
      </c>
    </row>
    <row r="1858" spans="1:9" ht="13.5" x14ac:dyDescent="0.25">
      <c r="A1858" s="3">
        <f>TITRES_STAT!B1861</f>
        <v>45008</v>
      </c>
      <c r="B1858" s="5">
        <f>TITRES_STAT!D1861</f>
        <v>2.7959000000000001</v>
      </c>
      <c r="C1858" s="2">
        <f t="shared" si="252"/>
        <v>1.6799999999999926E-2</v>
      </c>
      <c r="D1858" s="2">
        <f t="shared" si="253"/>
        <v>1.6799999999999926E-2</v>
      </c>
      <c r="E1858" s="2">
        <f t="shared" si="254"/>
        <v>0</v>
      </c>
      <c r="F1858" s="2">
        <f t="shared" si="260"/>
        <v>2.4502341067051479E-2</v>
      </c>
      <c r="G1858" s="2">
        <f t="shared" si="260"/>
        <v>1.880939056483746E-2</v>
      </c>
      <c r="H1858" s="2">
        <f t="shared" si="256"/>
        <v>1.3026653353063178</v>
      </c>
      <c r="I1858" s="2">
        <f t="shared" si="257"/>
        <v>56.572065220803246</v>
      </c>
    </row>
    <row r="1859" spans="1:9" ht="13.5" x14ac:dyDescent="0.25">
      <c r="A1859" s="3">
        <f>TITRES_STAT!B1862</f>
        <v>45009</v>
      </c>
      <c r="B1859" s="5">
        <f>TITRES_STAT!D1862</f>
        <v>2.8717000000000001</v>
      </c>
      <c r="C1859" s="2">
        <f t="shared" ref="C1859:C1922" si="261">B1859-B1858</f>
        <v>7.580000000000009E-2</v>
      </c>
      <c r="D1859" s="2">
        <f t="shared" ref="D1859:D1922" si="262">IF(C1859&gt;0,C1859,0)</f>
        <v>7.580000000000009E-2</v>
      </c>
      <c r="E1859" s="2">
        <f t="shared" ref="E1859:E1922" si="263">IF(C1859&lt;0,-C1859,0)</f>
        <v>0</v>
      </c>
      <c r="F1859" s="2">
        <f t="shared" si="260"/>
        <v>2.8166459562262096E-2</v>
      </c>
      <c r="G1859" s="2">
        <f t="shared" si="260"/>
        <v>1.7465862667349071E-2</v>
      </c>
      <c r="H1859" s="2">
        <f t="shared" si="256"/>
        <v>1.6126577941619151</v>
      </c>
      <c r="I1859" s="2">
        <f t="shared" si="257"/>
        <v>61.724799848088082</v>
      </c>
    </row>
    <row r="1860" spans="1:9" ht="13.5" x14ac:dyDescent="0.25">
      <c r="A1860" s="3">
        <f>TITRES_STAT!B1863</f>
        <v>45012</v>
      </c>
      <c r="B1860" s="5">
        <f>TITRES_STAT!D1863</f>
        <v>2.8633000000000002</v>
      </c>
      <c r="C1860" s="2">
        <f t="shared" si="261"/>
        <v>-8.3999999999999631E-3</v>
      </c>
      <c r="D1860" s="2">
        <f t="shared" si="262"/>
        <v>0</v>
      </c>
      <c r="E1860" s="2">
        <f t="shared" si="263"/>
        <v>8.3999999999999631E-3</v>
      </c>
      <c r="F1860" s="2">
        <f t="shared" si="260"/>
        <v>2.6154569593529086E-2</v>
      </c>
      <c r="G1860" s="2">
        <f t="shared" si="260"/>
        <v>1.6818301048252705E-2</v>
      </c>
      <c r="H1860" s="2">
        <f t="shared" si="256"/>
        <v>1.555125545588111</v>
      </c>
      <c r="I1860" s="2">
        <f t="shared" si="257"/>
        <v>60.862979835699974</v>
      </c>
    </row>
    <row r="1861" spans="1:9" ht="13.5" x14ac:dyDescent="0.25">
      <c r="A1861" s="3">
        <f>TITRES_STAT!B1864</f>
        <v>45013</v>
      </c>
      <c r="B1861" s="5">
        <f>TITRES_STAT!D1864</f>
        <v>2.8969999999999998</v>
      </c>
      <c r="C1861" s="2">
        <f t="shared" si="261"/>
        <v>3.3699999999999619E-2</v>
      </c>
      <c r="D1861" s="2">
        <f t="shared" si="262"/>
        <v>3.3699999999999619E-2</v>
      </c>
      <c r="E1861" s="2">
        <f t="shared" si="263"/>
        <v>0</v>
      </c>
      <c r="F1861" s="2">
        <f t="shared" si="260"/>
        <v>2.6693528908276979E-2</v>
      </c>
      <c r="G1861" s="2">
        <f t="shared" si="260"/>
        <v>1.5616993830520369E-2</v>
      </c>
      <c r="H1861" s="2">
        <f t="shared" si="256"/>
        <v>1.7092616669995528</v>
      </c>
      <c r="I1861" s="2">
        <f t="shared" si="257"/>
        <v>63.089574839499434</v>
      </c>
    </row>
    <row r="1862" spans="1:9" ht="13.5" x14ac:dyDescent="0.25">
      <c r="A1862" s="3">
        <f>TITRES_STAT!B1865</f>
        <v>45014</v>
      </c>
      <c r="B1862" s="5">
        <f>TITRES_STAT!D1865</f>
        <v>2.8212000000000002</v>
      </c>
      <c r="C1862" s="2">
        <f t="shared" si="261"/>
        <v>-7.5799999999999645E-2</v>
      </c>
      <c r="D1862" s="2">
        <f t="shared" si="262"/>
        <v>0</v>
      </c>
      <c r="E1862" s="2">
        <f t="shared" si="263"/>
        <v>7.5799999999999645E-2</v>
      </c>
      <c r="F1862" s="2">
        <f t="shared" si="260"/>
        <v>2.478684827197148E-2</v>
      </c>
      <c r="G1862" s="2">
        <f t="shared" si="260"/>
        <v>1.9915779985483172E-2</v>
      </c>
      <c r="H1862" s="2">
        <f t="shared" si="256"/>
        <v>1.2445833550098908</v>
      </c>
      <c r="I1862" s="2">
        <f t="shared" si="257"/>
        <v>55.448301896741391</v>
      </c>
    </row>
    <row r="1863" spans="1:9" ht="13.5" x14ac:dyDescent="0.25">
      <c r="A1863" s="3">
        <f>TITRES_STAT!B1866</f>
        <v>45015</v>
      </c>
      <c r="B1863" s="5">
        <f>TITRES_STAT!D1866</f>
        <v>2.8633000000000002</v>
      </c>
      <c r="C1863" s="2">
        <f t="shared" si="261"/>
        <v>4.2100000000000026E-2</v>
      </c>
      <c r="D1863" s="2">
        <f t="shared" si="262"/>
        <v>4.2100000000000026E-2</v>
      </c>
      <c r="E1863" s="2">
        <f t="shared" si="263"/>
        <v>0</v>
      </c>
      <c r="F1863" s="2">
        <f t="shared" si="260"/>
        <v>2.6023501966830665E-2</v>
      </c>
      <c r="G1863" s="2">
        <f t="shared" si="260"/>
        <v>1.8493224272234373E-2</v>
      </c>
      <c r="H1863" s="2">
        <f t="shared" si="256"/>
        <v>1.4071911735749731</v>
      </c>
      <c r="I1863" s="2">
        <f t="shared" si="257"/>
        <v>58.457807133162682</v>
      </c>
    </row>
    <row r="1864" spans="1:9" ht="13.5" x14ac:dyDescent="0.25">
      <c r="A1864" s="3">
        <f>TITRES_STAT!B1867</f>
        <v>45016</v>
      </c>
      <c r="B1864" s="5">
        <f>TITRES_STAT!D1867</f>
        <v>2.8464999999999998</v>
      </c>
      <c r="C1864" s="2">
        <f t="shared" si="261"/>
        <v>-1.680000000000037E-2</v>
      </c>
      <c r="D1864" s="2">
        <f t="shared" si="262"/>
        <v>0</v>
      </c>
      <c r="E1864" s="2">
        <f t="shared" si="263"/>
        <v>1.680000000000037E-2</v>
      </c>
      <c r="F1864" s="2">
        <f t="shared" si="260"/>
        <v>2.4164680397771334E-2</v>
      </c>
      <c r="G1864" s="2">
        <f t="shared" si="260"/>
        <v>1.8372279681360515E-2</v>
      </c>
      <c r="H1864" s="2">
        <f t="shared" si="256"/>
        <v>1.3152793674422159</v>
      </c>
      <c r="I1864" s="2">
        <f t="shared" si="257"/>
        <v>56.808667927415556</v>
      </c>
    </row>
    <row r="1865" spans="1:9" ht="13.5" x14ac:dyDescent="0.25">
      <c r="A1865" s="3">
        <f>TITRES_STAT!B1868</f>
        <v>45019</v>
      </c>
      <c r="B1865" s="5">
        <f>TITRES_STAT!D1868</f>
        <v>2.8633000000000002</v>
      </c>
      <c r="C1865" s="2">
        <f t="shared" si="261"/>
        <v>1.680000000000037E-2</v>
      </c>
      <c r="D1865" s="2">
        <f t="shared" si="262"/>
        <v>1.680000000000037E-2</v>
      </c>
      <c r="E1865" s="2">
        <f t="shared" si="263"/>
        <v>0</v>
      </c>
      <c r="F1865" s="2">
        <f t="shared" si="260"/>
        <v>2.3638631797930552E-2</v>
      </c>
      <c r="G1865" s="2">
        <f t="shared" si="260"/>
        <v>1.7059973989834765E-2</v>
      </c>
      <c r="H1865" s="2">
        <f t="shared" si="256"/>
        <v>1.3856194512380675</v>
      </c>
      <c r="I1865" s="2">
        <f t="shared" si="257"/>
        <v>58.082166060432272</v>
      </c>
    </row>
    <row r="1866" spans="1:9" ht="13.5" x14ac:dyDescent="0.25">
      <c r="A1866" s="3">
        <f>TITRES_STAT!B1869</f>
        <v>45020</v>
      </c>
      <c r="B1866" s="5">
        <f>TITRES_STAT!D1869</f>
        <v>2.8717000000000001</v>
      </c>
      <c r="C1866" s="2">
        <f t="shared" si="261"/>
        <v>8.3999999999999631E-3</v>
      </c>
      <c r="D1866" s="2">
        <f t="shared" si="262"/>
        <v>8.3999999999999631E-3</v>
      </c>
      <c r="E1866" s="2">
        <f t="shared" si="263"/>
        <v>0</v>
      </c>
      <c r="F1866" s="2">
        <f t="shared" si="260"/>
        <v>2.2550158098078366E-2</v>
      </c>
      <c r="G1866" s="2">
        <f t="shared" si="260"/>
        <v>1.5841404419132281E-2</v>
      </c>
      <c r="H1866" s="2">
        <f t="shared" si="256"/>
        <v>1.4234948809742942</v>
      </c>
      <c r="I1866" s="2">
        <f t="shared" si="257"/>
        <v>58.737276160534755</v>
      </c>
    </row>
    <row r="1867" spans="1:9" ht="13.5" x14ac:dyDescent="0.25">
      <c r="A1867" s="3">
        <f>TITRES_STAT!B1870</f>
        <v>45021</v>
      </c>
      <c r="B1867" s="5">
        <f>TITRES_STAT!D1870</f>
        <v>2.9390999999999998</v>
      </c>
      <c r="C1867" s="2">
        <f t="shared" si="261"/>
        <v>6.7399999999999682E-2</v>
      </c>
      <c r="D1867" s="2">
        <f t="shared" si="262"/>
        <v>6.7399999999999682E-2</v>
      </c>
      <c r="E1867" s="2">
        <f t="shared" si="263"/>
        <v>0</v>
      </c>
      <c r="F1867" s="2">
        <f t="shared" si="260"/>
        <v>2.5753718233929888E-2</v>
      </c>
      <c r="G1867" s="2">
        <f t="shared" si="260"/>
        <v>1.4709875532051404E-2</v>
      </c>
      <c r="H1867" s="2">
        <f t="shared" si="256"/>
        <v>1.7507774404898948</v>
      </c>
      <c r="I1867" s="2">
        <f t="shared" si="257"/>
        <v>63.646640935738269</v>
      </c>
    </row>
    <row r="1868" spans="1:9" ht="13.5" x14ac:dyDescent="0.25">
      <c r="A1868" s="3">
        <f>TITRES_STAT!B1871</f>
        <v>45022</v>
      </c>
      <c r="B1868" s="5">
        <f>TITRES_STAT!D1871</f>
        <v>3.0316999999999998</v>
      </c>
      <c r="C1868" s="2">
        <f t="shared" si="261"/>
        <v>9.2600000000000016E-2</v>
      </c>
      <c r="D1868" s="2">
        <f t="shared" si="262"/>
        <v>9.2600000000000016E-2</v>
      </c>
      <c r="E1868" s="2">
        <f t="shared" si="263"/>
        <v>0</v>
      </c>
      <c r="F1868" s="2">
        <f t="shared" si="260"/>
        <v>3.0528452645792039E-2</v>
      </c>
      <c r="G1868" s="2">
        <f t="shared" si="260"/>
        <v>1.3659170136904875E-2</v>
      </c>
      <c r="H1868" s="2">
        <f t="shared" si="256"/>
        <v>2.2350151831925049</v>
      </c>
      <c r="I1868" s="2">
        <f t="shared" si="257"/>
        <v>69.088243999734786</v>
      </c>
    </row>
    <row r="1869" spans="1:9" ht="13.5" x14ac:dyDescent="0.25">
      <c r="A1869" s="3">
        <f>TITRES_STAT!B1872</f>
        <v>45023</v>
      </c>
      <c r="B1869" s="5">
        <f>TITRES_STAT!D1872</f>
        <v>3.1244000000000001</v>
      </c>
      <c r="C1869" s="2">
        <f t="shared" si="261"/>
        <v>9.2700000000000227E-2</v>
      </c>
      <c r="D1869" s="2">
        <f t="shared" si="262"/>
        <v>9.2700000000000227E-2</v>
      </c>
      <c r="E1869" s="2">
        <f t="shared" si="263"/>
        <v>0</v>
      </c>
      <c r="F1869" s="2">
        <f t="shared" ref="F1869:G1884" si="264">((F1868*13)+D1869)/14</f>
        <v>3.4969277456806912E-2</v>
      </c>
      <c r="G1869" s="2">
        <f t="shared" si="264"/>
        <v>1.2683515127125955E-2</v>
      </c>
      <c r="H1869" s="2">
        <f t="shared" si="256"/>
        <v>2.757065143717051</v>
      </c>
      <c r="I1869" s="2">
        <f t="shared" si="257"/>
        <v>73.383479877310549</v>
      </c>
    </row>
    <row r="1870" spans="1:9" ht="13.5" x14ac:dyDescent="0.25">
      <c r="A1870" s="3">
        <f>TITRES_STAT!B1873</f>
        <v>45026</v>
      </c>
      <c r="B1870" s="5">
        <f>TITRES_STAT!D1873</f>
        <v>3.0737999999999999</v>
      </c>
      <c r="C1870" s="2">
        <f t="shared" si="261"/>
        <v>-5.06000000000002E-2</v>
      </c>
      <c r="D1870" s="2">
        <f t="shared" si="262"/>
        <v>0</v>
      </c>
      <c r="E1870" s="2">
        <f t="shared" si="263"/>
        <v>5.06000000000002E-2</v>
      </c>
      <c r="F1870" s="2">
        <f t="shared" si="264"/>
        <v>3.2471471924177847E-2</v>
      </c>
      <c r="G1870" s="2">
        <f t="shared" si="264"/>
        <v>1.53918354751884E-2</v>
      </c>
      <c r="H1870" s="2">
        <f t="shared" si="256"/>
        <v>2.1096556012778187</v>
      </c>
      <c r="I1870" s="2">
        <f t="shared" si="257"/>
        <v>67.842098025611563</v>
      </c>
    </row>
    <row r="1871" spans="1:9" ht="13.5" x14ac:dyDescent="0.25">
      <c r="A1871" s="3">
        <f>TITRES_STAT!B1874</f>
        <v>45027</v>
      </c>
      <c r="B1871" s="5">
        <f>TITRES_STAT!D1874</f>
        <v>3.0907</v>
      </c>
      <c r="C1871" s="2">
        <f t="shared" si="261"/>
        <v>1.6900000000000137E-2</v>
      </c>
      <c r="D1871" s="2">
        <f t="shared" si="262"/>
        <v>1.6900000000000137E-2</v>
      </c>
      <c r="E1871" s="2">
        <f t="shared" si="263"/>
        <v>0</v>
      </c>
      <c r="F1871" s="2">
        <f t="shared" si="264"/>
        <v>3.1359223929593727E-2</v>
      </c>
      <c r="G1871" s="2">
        <f t="shared" si="264"/>
        <v>1.4292418655532086E-2</v>
      </c>
      <c r="H1871" s="2">
        <f t="shared" si="256"/>
        <v>2.1941159635325747</v>
      </c>
      <c r="I1871" s="2">
        <f t="shared" si="257"/>
        <v>68.69243285412729</v>
      </c>
    </row>
    <row r="1872" spans="1:9" ht="13.5" x14ac:dyDescent="0.25">
      <c r="A1872" s="3">
        <f>TITRES_STAT!B1875</f>
        <v>45028</v>
      </c>
      <c r="B1872" s="5">
        <f>TITRES_STAT!D1875</f>
        <v>3.0907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2.9119279363194174E-2</v>
      </c>
      <c r="G1872" s="2">
        <f t="shared" si="264"/>
        <v>1.3271531608708366E-2</v>
      </c>
      <c r="H1872" s="2">
        <f t="shared" si="256"/>
        <v>2.1941159635325742</v>
      </c>
      <c r="I1872" s="2">
        <f t="shared" si="257"/>
        <v>68.692432854127276</v>
      </c>
    </row>
    <row r="1873" spans="1:9" ht="13.5" x14ac:dyDescent="0.25">
      <c r="A1873" s="3">
        <f>TITRES_STAT!B1876</f>
        <v>45029</v>
      </c>
      <c r="B1873" s="5">
        <f>TITRES_STAT!D1876</f>
        <v>2.9895999999999998</v>
      </c>
      <c r="C1873" s="2">
        <f t="shared" si="261"/>
        <v>-0.10110000000000019</v>
      </c>
      <c r="D1873" s="2">
        <f t="shared" si="262"/>
        <v>0</v>
      </c>
      <c r="E1873" s="2">
        <f t="shared" si="263"/>
        <v>0.10110000000000019</v>
      </c>
      <c r="F1873" s="2">
        <f t="shared" si="264"/>
        <v>2.7039330837251734E-2</v>
      </c>
      <c r="G1873" s="2">
        <f t="shared" si="264"/>
        <v>1.9544993636657786E-2</v>
      </c>
      <c r="H1873" s="2">
        <f t="shared" ref="H1873:H1936" si="265">F1873/G1873</f>
        <v>1.3834402476620855</v>
      </c>
      <c r="I1873" s="2">
        <f t="shared" ref="I1873:I1936" si="266">IF(G1873=0,100,100-(100/(1+H1873)))</f>
        <v>58.043840159999853</v>
      </c>
    </row>
    <row r="1874" spans="1:9" ht="13.5" x14ac:dyDescent="0.25">
      <c r="A1874" s="3">
        <f>TITRES_STAT!B1877</f>
        <v>45030</v>
      </c>
      <c r="B1874" s="5">
        <f>TITRES_STAT!D1877</f>
        <v>3.0316999999999998</v>
      </c>
      <c r="C1874" s="2">
        <f t="shared" si="261"/>
        <v>4.2100000000000026E-2</v>
      </c>
      <c r="D1874" s="2">
        <f t="shared" si="262"/>
        <v>4.2100000000000026E-2</v>
      </c>
      <c r="E1874" s="2">
        <f t="shared" si="263"/>
        <v>0</v>
      </c>
      <c r="F1874" s="2">
        <f t="shared" si="264"/>
        <v>2.8115092920305181E-2</v>
      </c>
      <c r="G1874" s="2">
        <f t="shared" si="264"/>
        <v>1.8148922662610801E-2</v>
      </c>
      <c r="H1874" s="2">
        <f t="shared" si="265"/>
        <v>1.5491328847979511</v>
      </c>
      <c r="I1874" s="2">
        <f t="shared" si="266"/>
        <v>60.770974084418441</v>
      </c>
    </row>
    <row r="1875" spans="1:9" ht="13.5" x14ac:dyDescent="0.25">
      <c r="A1875" s="3">
        <f>TITRES_STAT!B1878</f>
        <v>45033</v>
      </c>
      <c r="B1875" s="5">
        <f>TITRES_STAT!D1878</f>
        <v>3.0737999999999999</v>
      </c>
      <c r="C1875" s="2">
        <f t="shared" si="261"/>
        <v>4.2100000000000026E-2</v>
      </c>
      <c r="D1875" s="2">
        <f t="shared" si="262"/>
        <v>4.2100000000000026E-2</v>
      </c>
      <c r="E1875" s="2">
        <f t="shared" si="263"/>
        <v>0</v>
      </c>
      <c r="F1875" s="2">
        <f t="shared" si="264"/>
        <v>2.91140148545691E-2</v>
      </c>
      <c r="G1875" s="2">
        <f t="shared" si="264"/>
        <v>1.6852571043852887E-2</v>
      </c>
      <c r="H1875" s="2">
        <f t="shared" si="265"/>
        <v>1.7275711094058064</v>
      </c>
      <c r="I1875" s="2">
        <f t="shared" si="266"/>
        <v>63.337344476498465</v>
      </c>
    </row>
    <row r="1876" spans="1:9" ht="13.5" x14ac:dyDescent="0.25">
      <c r="A1876" s="3">
        <f>TITRES_STAT!B1879</f>
        <v>45034</v>
      </c>
      <c r="B1876" s="5">
        <f>TITRES_STAT!D1879</f>
        <v>3.0823</v>
      </c>
      <c r="C1876" s="2">
        <f t="shared" si="261"/>
        <v>8.5000000000001741E-3</v>
      </c>
      <c r="D1876" s="2">
        <f t="shared" si="262"/>
        <v>8.5000000000001741E-3</v>
      </c>
      <c r="E1876" s="2">
        <f t="shared" si="263"/>
        <v>0</v>
      </c>
      <c r="F1876" s="2">
        <f t="shared" si="264"/>
        <v>2.764158522209989E-2</v>
      </c>
      <c r="G1876" s="2">
        <f t="shared" si="264"/>
        <v>1.5648815969291966E-2</v>
      </c>
      <c r="H1876" s="2">
        <f t="shared" si="265"/>
        <v>1.766369115487179</v>
      </c>
      <c r="I1876" s="2">
        <f t="shared" si="266"/>
        <v>63.851533969143077</v>
      </c>
    </row>
    <row r="1877" spans="1:9" ht="13.5" x14ac:dyDescent="0.25">
      <c r="A1877" s="3">
        <f>TITRES_STAT!B1880</f>
        <v>45035</v>
      </c>
      <c r="B1877" s="5">
        <f>TITRES_STAT!D1880</f>
        <v>3.0065</v>
      </c>
      <c r="C1877" s="2">
        <f t="shared" si="261"/>
        <v>-7.580000000000009E-2</v>
      </c>
      <c r="D1877" s="2">
        <f t="shared" si="262"/>
        <v>0</v>
      </c>
      <c r="E1877" s="2">
        <f t="shared" si="263"/>
        <v>7.580000000000009E-2</v>
      </c>
      <c r="F1877" s="2">
        <f t="shared" si="264"/>
        <v>2.5667186277664185E-2</v>
      </c>
      <c r="G1877" s="2">
        <f t="shared" si="264"/>
        <v>1.9945329114342547E-2</v>
      </c>
      <c r="H1877" s="2">
        <f t="shared" si="265"/>
        <v>1.2868770492840396</v>
      </c>
      <c r="I1877" s="2">
        <f t="shared" si="266"/>
        <v>56.272244705369125</v>
      </c>
    </row>
    <row r="1878" spans="1:9" ht="13.5" x14ac:dyDescent="0.25">
      <c r="A1878" s="3">
        <f>TITRES_STAT!B1881</f>
        <v>45036</v>
      </c>
      <c r="B1878" s="5">
        <f>TITRES_STAT!D1881</f>
        <v>3.0065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2.3833815829259603E-2</v>
      </c>
      <c r="G1878" s="2">
        <f t="shared" si="264"/>
        <v>1.8520662749032364E-2</v>
      </c>
      <c r="H1878" s="2">
        <f t="shared" si="265"/>
        <v>1.2868770492840398</v>
      </c>
      <c r="I1878" s="2">
        <f t="shared" si="266"/>
        <v>56.272244705369125</v>
      </c>
    </row>
    <row r="1879" spans="1:9" ht="13.5" x14ac:dyDescent="0.25">
      <c r="A1879" s="3">
        <f>TITRES_STAT!B1882</f>
        <v>45040</v>
      </c>
      <c r="B1879" s="5">
        <f>TITRES_STAT!D1882</f>
        <v>3.0737999999999999</v>
      </c>
      <c r="C1879" s="2">
        <f t="shared" si="261"/>
        <v>6.7299999999999915E-2</v>
      </c>
      <c r="D1879" s="2">
        <f t="shared" si="262"/>
        <v>6.7299999999999915E-2</v>
      </c>
      <c r="E1879" s="2">
        <f t="shared" si="263"/>
        <v>0</v>
      </c>
      <c r="F1879" s="2">
        <f t="shared" si="264"/>
        <v>2.6938543270026767E-2</v>
      </c>
      <c r="G1879" s="2">
        <f t="shared" si="264"/>
        <v>1.7197758266958622E-2</v>
      </c>
      <c r="H1879" s="2">
        <f t="shared" si="265"/>
        <v>1.5663985300795122</v>
      </c>
      <c r="I1879" s="2">
        <f t="shared" si="266"/>
        <v>61.03489040071193</v>
      </c>
    </row>
    <row r="1880" spans="1:9" ht="13.5" x14ac:dyDescent="0.25">
      <c r="A1880" s="3">
        <f>TITRES_STAT!B1883</f>
        <v>45041</v>
      </c>
      <c r="B1880" s="5">
        <f>TITRES_STAT!D1883</f>
        <v>3.2086000000000001</v>
      </c>
      <c r="C1880" s="2">
        <f t="shared" si="261"/>
        <v>0.13480000000000025</v>
      </c>
      <c r="D1880" s="2">
        <f t="shared" si="262"/>
        <v>0.13480000000000025</v>
      </c>
      <c r="E1880" s="2">
        <f t="shared" si="263"/>
        <v>0</v>
      </c>
      <c r="F1880" s="2">
        <f t="shared" si="264"/>
        <v>3.4642933036453445E-2</v>
      </c>
      <c r="G1880" s="2">
        <f t="shared" si="264"/>
        <v>1.5969346962175866E-2</v>
      </c>
      <c r="H1880" s="2">
        <f t="shared" si="265"/>
        <v>2.169339367383452</v>
      </c>
      <c r="I1880" s="2">
        <f t="shared" si="266"/>
        <v>68.447683126291977</v>
      </c>
    </row>
    <row r="1881" spans="1:9" ht="13.5" x14ac:dyDescent="0.25">
      <c r="A1881" s="3">
        <f>TITRES_STAT!B1884</f>
        <v>45042</v>
      </c>
      <c r="B1881" s="5">
        <f>TITRES_STAT!D1884</f>
        <v>3.2002000000000002</v>
      </c>
      <c r="C1881" s="2">
        <f t="shared" si="261"/>
        <v>-8.3999999999999631E-3</v>
      </c>
      <c r="D1881" s="2">
        <f t="shared" si="262"/>
        <v>0</v>
      </c>
      <c r="E1881" s="2">
        <f t="shared" si="263"/>
        <v>8.3999999999999631E-3</v>
      </c>
      <c r="F1881" s="2">
        <f t="shared" si="264"/>
        <v>3.2168437819563918E-2</v>
      </c>
      <c r="G1881" s="2">
        <f t="shared" si="264"/>
        <v>1.5428679322020444E-2</v>
      </c>
      <c r="H1881" s="2">
        <f t="shared" si="265"/>
        <v>2.0849767597186237</v>
      </c>
      <c r="I1881" s="2">
        <f t="shared" si="266"/>
        <v>67.58484494738272</v>
      </c>
    </row>
    <row r="1882" spans="1:9" ht="13.5" x14ac:dyDescent="0.25">
      <c r="A1882" s="3">
        <f>TITRES_STAT!B1885</f>
        <v>45043</v>
      </c>
      <c r="B1882" s="5">
        <f>TITRES_STAT!D1885</f>
        <v>3.2675000000000001</v>
      </c>
      <c r="C1882" s="2">
        <f t="shared" si="261"/>
        <v>6.7299999999999915E-2</v>
      </c>
      <c r="D1882" s="2">
        <f t="shared" si="262"/>
        <v>6.7299999999999915E-2</v>
      </c>
      <c r="E1882" s="2">
        <f t="shared" si="263"/>
        <v>0</v>
      </c>
      <c r="F1882" s="2">
        <f t="shared" si="264"/>
        <v>3.4677835118166488E-2</v>
      </c>
      <c r="G1882" s="2">
        <f t="shared" si="264"/>
        <v>1.4326630799018983E-2</v>
      </c>
      <c r="H1882" s="2">
        <f t="shared" si="265"/>
        <v>2.4205157238044448</v>
      </c>
      <c r="I1882" s="2">
        <f t="shared" si="266"/>
        <v>70.76464250578691</v>
      </c>
    </row>
    <row r="1883" spans="1:9" ht="13.5" x14ac:dyDescent="0.25">
      <c r="A1883" s="3">
        <f>TITRES_STAT!B1886</f>
        <v>45044</v>
      </c>
      <c r="B1883" s="5">
        <f>TITRES_STAT!D1886</f>
        <v>3.2507000000000001</v>
      </c>
      <c r="C1883" s="2">
        <f t="shared" si="261"/>
        <v>-1.6799999999999926E-2</v>
      </c>
      <c r="D1883" s="2">
        <f t="shared" si="262"/>
        <v>0</v>
      </c>
      <c r="E1883" s="2">
        <f t="shared" si="263"/>
        <v>1.6799999999999926E-2</v>
      </c>
      <c r="F1883" s="2">
        <f t="shared" si="264"/>
        <v>3.220084689544031E-2</v>
      </c>
      <c r="G1883" s="2">
        <f t="shared" si="264"/>
        <v>1.4503300027660478E-2</v>
      </c>
      <c r="H1883" s="2">
        <f t="shared" si="265"/>
        <v>2.2202427608907858</v>
      </c>
      <c r="I1883" s="2">
        <f t="shared" si="266"/>
        <v>68.946440555823827</v>
      </c>
    </row>
    <row r="1884" spans="1:9" ht="13.5" x14ac:dyDescent="0.25">
      <c r="A1884" s="3">
        <f>TITRES_STAT!B1887</f>
        <v>45048</v>
      </c>
      <c r="B1884" s="5">
        <f>TITRES_STAT!D1887</f>
        <v>3.2002000000000002</v>
      </c>
      <c r="C1884" s="2">
        <f t="shared" si="261"/>
        <v>-5.0499999999999989E-2</v>
      </c>
      <c r="D1884" s="2">
        <f t="shared" si="262"/>
        <v>0</v>
      </c>
      <c r="E1884" s="2">
        <f t="shared" si="263"/>
        <v>5.0499999999999989E-2</v>
      </c>
      <c r="F1884" s="2">
        <f t="shared" si="264"/>
        <v>2.9900786402908861E-2</v>
      </c>
      <c r="G1884" s="2">
        <f t="shared" si="264"/>
        <v>1.7074492882827585E-2</v>
      </c>
      <c r="H1884" s="2">
        <f t="shared" si="265"/>
        <v>1.7511961619065786</v>
      </c>
      <c r="I1884" s="2">
        <f t="shared" si="266"/>
        <v>63.652173776405675</v>
      </c>
    </row>
    <row r="1885" spans="1:9" ht="13.5" x14ac:dyDescent="0.25">
      <c r="A1885" s="3">
        <f>TITRES_STAT!B1888</f>
        <v>45049</v>
      </c>
      <c r="B1885" s="5">
        <f>TITRES_STAT!D1888</f>
        <v>3.1496</v>
      </c>
      <c r="C1885" s="2">
        <f t="shared" si="261"/>
        <v>-5.06000000000002E-2</v>
      </c>
      <c r="D1885" s="2">
        <f t="shared" si="262"/>
        <v>0</v>
      </c>
      <c r="E1885" s="2">
        <f t="shared" si="263"/>
        <v>5.06000000000002E-2</v>
      </c>
      <c r="F1885" s="2">
        <f t="shared" ref="F1885:G1900" si="267">((F1884*13)+D1885)/14</f>
        <v>2.7765015945558226E-2</v>
      </c>
      <c r="G1885" s="2">
        <f t="shared" si="267"/>
        <v>1.9469171962625629E-2</v>
      </c>
      <c r="H1885" s="2">
        <f t="shared" si="265"/>
        <v>1.4261015311209884</v>
      </c>
      <c r="I1885" s="2">
        <f t="shared" si="266"/>
        <v>58.78160962464144</v>
      </c>
    </row>
    <row r="1886" spans="1:9" ht="13.5" x14ac:dyDescent="0.25">
      <c r="A1886" s="3">
        <f>TITRES_STAT!B1889</f>
        <v>45050</v>
      </c>
      <c r="B1886" s="5">
        <f>TITRES_STAT!D1889</f>
        <v>3.1158999999999999</v>
      </c>
      <c r="C1886" s="2">
        <f t="shared" si="261"/>
        <v>-3.3700000000000063E-2</v>
      </c>
      <c r="D1886" s="2">
        <f t="shared" si="262"/>
        <v>0</v>
      </c>
      <c r="E1886" s="2">
        <f t="shared" si="263"/>
        <v>3.3700000000000063E-2</v>
      </c>
      <c r="F1886" s="2">
        <f t="shared" si="267"/>
        <v>2.5781800520875496E-2</v>
      </c>
      <c r="G1886" s="2">
        <f t="shared" si="267"/>
        <v>2.0485659679580943E-2</v>
      </c>
      <c r="H1886" s="2">
        <f t="shared" si="265"/>
        <v>1.2585291820782063</v>
      </c>
      <c r="I1886" s="2">
        <f t="shared" si="266"/>
        <v>55.723396981754249</v>
      </c>
    </row>
    <row r="1887" spans="1:9" ht="13.5" x14ac:dyDescent="0.25">
      <c r="A1887" s="3">
        <f>TITRES_STAT!B1890</f>
        <v>45051</v>
      </c>
      <c r="B1887" s="5">
        <f>TITRES_STAT!D1890</f>
        <v>3.1579999999999999</v>
      </c>
      <c r="C1887" s="2">
        <f t="shared" si="261"/>
        <v>4.2100000000000026E-2</v>
      </c>
      <c r="D1887" s="2">
        <f t="shared" si="262"/>
        <v>4.2100000000000026E-2</v>
      </c>
      <c r="E1887" s="2">
        <f t="shared" si="263"/>
        <v>0</v>
      </c>
      <c r="F1887" s="2">
        <f t="shared" si="267"/>
        <v>2.6947386197955819E-2</v>
      </c>
      <c r="G1887" s="2">
        <f t="shared" si="267"/>
        <v>1.9022398273896592E-2</v>
      </c>
      <c r="H1887" s="2">
        <f t="shared" si="265"/>
        <v>1.4166135000408575</v>
      </c>
      <c r="I1887" s="2">
        <f t="shared" si="266"/>
        <v>58.619779291016414</v>
      </c>
    </row>
    <row r="1888" spans="1:9" ht="13.5" x14ac:dyDescent="0.25">
      <c r="A1888" s="3">
        <f>TITRES_STAT!B1891</f>
        <v>45054</v>
      </c>
      <c r="B1888" s="5">
        <f>TITRES_STAT!D1891</f>
        <v>3.1496</v>
      </c>
      <c r="C1888" s="2">
        <f t="shared" si="261"/>
        <v>-8.3999999999999631E-3</v>
      </c>
      <c r="D1888" s="2">
        <f t="shared" si="262"/>
        <v>0</v>
      </c>
      <c r="E1888" s="2">
        <f t="shared" si="263"/>
        <v>8.3999999999999631E-3</v>
      </c>
      <c r="F1888" s="2">
        <f t="shared" si="267"/>
        <v>2.5022572898101832E-2</v>
      </c>
      <c r="G1888" s="2">
        <f t="shared" si="267"/>
        <v>1.826365554004683E-2</v>
      </c>
      <c r="H1888" s="2">
        <f t="shared" si="265"/>
        <v>1.3700747280978161</v>
      </c>
      <c r="I1888" s="2">
        <f t="shared" si="266"/>
        <v>57.807237546362771</v>
      </c>
    </row>
    <row r="1889" spans="1:9" ht="13.5" x14ac:dyDescent="0.25">
      <c r="A1889" s="3">
        <f>TITRES_STAT!B1892</f>
        <v>45055</v>
      </c>
      <c r="B1889" s="5">
        <f>TITRES_STAT!D1892</f>
        <v>3.0400999999999998</v>
      </c>
      <c r="C1889" s="2">
        <f t="shared" si="261"/>
        <v>-0.10950000000000015</v>
      </c>
      <c r="D1889" s="2">
        <f t="shared" si="262"/>
        <v>0</v>
      </c>
      <c r="E1889" s="2">
        <f t="shared" si="263"/>
        <v>0.10950000000000015</v>
      </c>
      <c r="F1889" s="2">
        <f t="shared" si="267"/>
        <v>2.3235246262523129E-2</v>
      </c>
      <c r="G1889" s="2">
        <f t="shared" si="267"/>
        <v>2.4780537287186353E-2</v>
      </c>
      <c r="H1889" s="2">
        <f t="shared" si="265"/>
        <v>0.93764093946977212</v>
      </c>
      <c r="I1889" s="2">
        <f t="shared" si="266"/>
        <v>48.390850976051013</v>
      </c>
    </row>
    <row r="1890" spans="1:9" ht="13.5" x14ac:dyDescent="0.25">
      <c r="A1890" s="3">
        <f>TITRES_STAT!B1893</f>
        <v>45056</v>
      </c>
      <c r="B1890" s="5">
        <f>TITRES_STAT!D1893</f>
        <v>3.1158999999999999</v>
      </c>
      <c r="C1890" s="2">
        <f t="shared" si="261"/>
        <v>7.580000000000009E-2</v>
      </c>
      <c r="D1890" s="2">
        <f t="shared" si="262"/>
        <v>7.580000000000009E-2</v>
      </c>
      <c r="E1890" s="2">
        <f t="shared" si="263"/>
        <v>0</v>
      </c>
      <c r="F1890" s="2">
        <f t="shared" si="267"/>
        <v>2.698987152948577E-2</v>
      </c>
      <c r="G1890" s="2">
        <f t="shared" si="267"/>
        <v>2.3010498909530185E-2</v>
      </c>
      <c r="H1890" s="2">
        <f t="shared" si="265"/>
        <v>1.1729372594484451</v>
      </c>
      <c r="I1890" s="2">
        <f t="shared" si="266"/>
        <v>53.979343137876462</v>
      </c>
    </row>
    <row r="1891" spans="1:9" ht="13.5" x14ac:dyDescent="0.25">
      <c r="A1891" s="3">
        <f>TITRES_STAT!B1894</f>
        <v>45057</v>
      </c>
      <c r="B1891" s="5">
        <f>TITRES_STAT!D1894</f>
        <v>3.0991</v>
      </c>
      <c r="C1891" s="2">
        <f t="shared" si="261"/>
        <v>-1.6799999999999926E-2</v>
      </c>
      <c r="D1891" s="2">
        <f t="shared" si="262"/>
        <v>0</v>
      </c>
      <c r="E1891" s="2">
        <f t="shared" si="263"/>
        <v>1.6799999999999926E-2</v>
      </c>
      <c r="F1891" s="2">
        <f t="shared" si="267"/>
        <v>2.5062023563093928E-2</v>
      </c>
      <c r="G1891" s="2">
        <f t="shared" si="267"/>
        <v>2.2566891844563737E-2</v>
      </c>
      <c r="H1891" s="2">
        <f t="shared" si="265"/>
        <v>1.1105660334491858</v>
      </c>
      <c r="I1891" s="2">
        <f t="shared" si="266"/>
        <v>52.619345514352226</v>
      </c>
    </row>
    <row r="1892" spans="1:9" ht="13.5" x14ac:dyDescent="0.25">
      <c r="A1892" s="3">
        <f>TITRES_STAT!B1895</f>
        <v>45058</v>
      </c>
      <c r="B1892" s="5">
        <f>TITRES_STAT!D1895</f>
        <v>3.1158999999999999</v>
      </c>
      <c r="C1892" s="2">
        <f t="shared" si="261"/>
        <v>1.6799999999999926E-2</v>
      </c>
      <c r="D1892" s="2">
        <f t="shared" si="262"/>
        <v>1.6799999999999926E-2</v>
      </c>
      <c r="E1892" s="2">
        <f t="shared" si="263"/>
        <v>0</v>
      </c>
      <c r="F1892" s="2">
        <f t="shared" si="267"/>
        <v>2.4471879022872928E-2</v>
      </c>
      <c r="G1892" s="2">
        <f t="shared" si="267"/>
        <v>2.0954970998523472E-2</v>
      </c>
      <c r="H1892" s="2">
        <f t="shared" si="265"/>
        <v>1.1678316817807699</v>
      </c>
      <c r="I1892" s="2">
        <f t="shared" si="266"/>
        <v>53.870957399305659</v>
      </c>
    </row>
    <row r="1893" spans="1:9" ht="13.5" x14ac:dyDescent="0.25">
      <c r="A1893" s="3">
        <f>TITRES_STAT!B1896</f>
        <v>45061</v>
      </c>
      <c r="B1893" s="5">
        <f>TITRES_STAT!D1896</f>
        <v>3.1074999999999999</v>
      </c>
      <c r="C1893" s="2">
        <f t="shared" si="261"/>
        <v>-8.3999999999999631E-3</v>
      </c>
      <c r="D1893" s="2">
        <f t="shared" si="262"/>
        <v>0</v>
      </c>
      <c r="E1893" s="2">
        <f t="shared" si="263"/>
        <v>8.3999999999999631E-3</v>
      </c>
      <c r="F1893" s="2">
        <f t="shared" si="267"/>
        <v>2.2723887664096293E-2</v>
      </c>
      <c r="G1893" s="2">
        <f t="shared" si="267"/>
        <v>2.0058187355771796E-2</v>
      </c>
      <c r="H1893" s="2">
        <f t="shared" si="265"/>
        <v>1.1328983651933751</v>
      </c>
      <c r="I1893" s="2">
        <f t="shared" si="266"/>
        <v>53.115440645511633</v>
      </c>
    </row>
    <row r="1894" spans="1:9" ht="13.5" x14ac:dyDescent="0.25">
      <c r="A1894" s="3">
        <f>TITRES_STAT!B1897</f>
        <v>45062</v>
      </c>
      <c r="B1894" s="5">
        <f>TITRES_STAT!D1897</f>
        <v>3.1074999999999999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2.1100752830946558E-2</v>
      </c>
      <c r="G1894" s="2">
        <f t="shared" si="267"/>
        <v>1.8625459687502382E-2</v>
      </c>
      <c r="H1894" s="2">
        <f t="shared" si="265"/>
        <v>1.1328983651933751</v>
      </c>
      <c r="I1894" s="2">
        <f t="shared" si="266"/>
        <v>53.115440645511633</v>
      </c>
    </row>
    <row r="1895" spans="1:9" ht="13.5" x14ac:dyDescent="0.25">
      <c r="A1895" s="3">
        <f>TITRES_STAT!B1898</f>
        <v>45063</v>
      </c>
      <c r="B1895" s="5">
        <f>TITRES_STAT!D1898</f>
        <v>3.1244000000000001</v>
      </c>
      <c r="C1895" s="2">
        <f t="shared" si="261"/>
        <v>1.6900000000000137E-2</v>
      </c>
      <c r="D1895" s="2">
        <f t="shared" si="262"/>
        <v>1.6900000000000137E-2</v>
      </c>
      <c r="E1895" s="2">
        <f t="shared" si="263"/>
        <v>0</v>
      </c>
      <c r="F1895" s="2">
        <f t="shared" si="267"/>
        <v>2.0800699057307529E-2</v>
      </c>
      <c r="G1895" s="2">
        <f t="shared" si="267"/>
        <v>1.7295069709823641E-2</v>
      </c>
      <c r="H1895" s="2">
        <f t="shared" si="265"/>
        <v>1.2026953002388121</v>
      </c>
      <c r="I1895" s="2">
        <f t="shared" si="266"/>
        <v>54.60107442497462</v>
      </c>
    </row>
    <row r="1896" spans="1:9" ht="13.5" x14ac:dyDescent="0.25">
      <c r="A1896" s="3">
        <f>TITRES_STAT!B1899</f>
        <v>45064</v>
      </c>
      <c r="B1896" s="5">
        <f>TITRES_STAT!D1899</f>
        <v>3.0569999999999999</v>
      </c>
      <c r="C1896" s="2">
        <f t="shared" si="261"/>
        <v>-6.7400000000000126E-2</v>
      </c>
      <c r="D1896" s="2">
        <f t="shared" si="262"/>
        <v>0</v>
      </c>
      <c r="E1896" s="2">
        <f t="shared" si="263"/>
        <v>6.7400000000000126E-2</v>
      </c>
      <c r="F1896" s="2">
        <f t="shared" si="267"/>
        <v>1.9314934838928422E-2</v>
      </c>
      <c r="G1896" s="2">
        <f t="shared" si="267"/>
        <v>2.0873993301979105E-2</v>
      </c>
      <c r="H1896" s="2">
        <f t="shared" si="265"/>
        <v>0.92531096276135794</v>
      </c>
      <c r="I1896" s="2">
        <f t="shared" si="266"/>
        <v>48.060338337981513</v>
      </c>
    </row>
    <row r="1897" spans="1:9" ht="13.5" x14ac:dyDescent="0.25">
      <c r="A1897" s="3">
        <f>TITRES_STAT!B1900</f>
        <v>45065</v>
      </c>
      <c r="B1897" s="5">
        <f>TITRES_STAT!D1900</f>
        <v>3.1158999999999999</v>
      </c>
      <c r="C1897" s="2">
        <f t="shared" si="261"/>
        <v>5.8899999999999952E-2</v>
      </c>
      <c r="D1897" s="2">
        <f t="shared" si="262"/>
        <v>5.8899999999999952E-2</v>
      </c>
      <c r="E1897" s="2">
        <f t="shared" si="263"/>
        <v>0</v>
      </c>
      <c r="F1897" s="2">
        <f t="shared" si="267"/>
        <v>2.2142439493290676E-2</v>
      </c>
      <c r="G1897" s="2">
        <f t="shared" si="267"/>
        <v>1.9382993780409169E-2</v>
      </c>
      <c r="H1897" s="2">
        <f t="shared" si="265"/>
        <v>1.1423642675710157</v>
      </c>
      <c r="I1897" s="2">
        <f t="shared" si="266"/>
        <v>53.322597135463489</v>
      </c>
    </row>
    <row r="1898" spans="1:9" ht="13.5" x14ac:dyDescent="0.25">
      <c r="A1898" s="3">
        <f>TITRES_STAT!B1901</f>
        <v>45068</v>
      </c>
      <c r="B1898" s="5">
        <f>TITRES_STAT!D1901</f>
        <v>3.1749000000000001</v>
      </c>
      <c r="C1898" s="2">
        <f t="shared" si="261"/>
        <v>5.9000000000000163E-2</v>
      </c>
      <c r="D1898" s="2">
        <f t="shared" si="262"/>
        <v>5.9000000000000163E-2</v>
      </c>
      <c r="E1898" s="2">
        <f t="shared" si="263"/>
        <v>0</v>
      </c>
      <c r="F1898" s="2">
        <f t="shared" si="267"/>
        <v>2.4775122386627067E-2</v>
      </c>
      <c r="G1898" s="2">
        <f t="shared" si="267"/>
        <v>1.7998494224665658E-2</v>
      </c>
      <c r="H1898" s="2">
        <f t="shared" si="265"/>
        <v>1.3765108390386638</v>
      </c>
      <c r="I1898" s="2">
        <f t="shared" si="266"/>
        <v>57.921504771906882</v>
      </c>
    </row>
    <row r="1899" spans="1:9" ht="13.5" x14ac:dyDescent="0.25">
      <c r="A1899" s="3">
        <f>TITRES_STAT!B1902</f>
        <v>45069</v>
      </c>
      <c r="B1899" s="5">
        <f>TITRES_STAT!D1902</f>
        <v>3.2170000000000001</v>
      </c>
      <c r="C1899" s="2">
        <f t="shared" si="261"/>
        <v>4.2100000000000026E-2</v>
      </c>
      <c r="D1899" s="2">
        <f t="shared" si="262"/>
        <v>4.2100000000000026E-2</v>
      </c>
      <c r="E1899" s="2">
        <f t="shared" si="263"/>
        <v>0</v>
      </c>
      <c r="F1899" s="2">
        <f t="shared" si="267"/>
        <v>2.6012613644725135E-2</v>
      </c>
      <c r="G1899" s="2">
        <f t="shared" si="267"/>
        <v>1.6712887494332397E-2</v>
      </c>
      <c r="H1899" s="2">
        <f t="shared" si="265"/>
        <v>1.5564404208157581</v>
      </c>
      <c r="I1899" s="2">
        <f t="shared" si="266"/>
        <v>60.883109504233985</v>
      </c>
    </row>
    <row r="1900" spans="1:9" ht="13.5" x14ac:dyDescent="0.25">
      <c r="A1900" s="3">
        <f>TITRES_STAT!B1903</f>
        <v>45070</v>
      </c>
      <c r="B1900" s="5">
        <f>TITRES_STAT!D1903</f>
        <v>3.3012000000000001</v>
      </c>
      <c r="C1900" s="2">
        <f t="shared" si="261"/>
        <v>8.4200000000000053E-2</v>
      </c>
      <c r="D1900" s="2">
        <f t="shared" si="262"/>
        <v>8.4200000000000053E-2</v>
      </c>
      <c r="E1900" s="2">
        <f t="shared" si="263"/>
        <v>0</v>
      </c>
      <c r="F1900" s="2">
        <f t="shared" si="267"/>
        <v>3.016885552724477E-2</v>
      </c>
      <c r="G1900" s="2">
        <f t="shared" si="267"/>
        <v>1.5519109816165796E-2</v>
      </c>
      <c r="H1900" s="2">
        <f t="shared" si="265"/>
        <v>1.9439810584894996</v>
      </c>
      <c r="I1900" s="2">
        <f t="shared" si="266"/>
        <v>66.032390150190679</v>
      </c>
    </row>
    <row r="1901" spans="1:9" ht="13.5" x14ac:dyDescent="0.25">
      <c r="A1901" s="3">
        <f>TITRES_STAT!B1904</f>
        <v>45071</v>
      </c>
      <c r="B1901" s="5">
        <f>TITRES_STAT!D1904</f>
        <v>3.4948999999999999</v>
      </c>
      <c r="C1901" s="2">
        <f t="shared" si="261"/>
        <v>0.19369999999999976</v>
      </c>
      <c r="D1901" s="2">
        <f t="shared" si="262"/>
        <v>0.19369999999999976</v>
      </c>
      <c r="E1901" s="2">
        <f t="shared" si="263"/>
        <v>0</v>
      </c>
      <c r="F1901" s="2">
        <f t="shared" ref="F1901:G1916" si="268">((F1900*13)+D1901)/14</f>
        <v>4.1849651561012988E-2</v>
      </c>
      <c r="G1901" s="2">
        <f t="shared" si="268"/>
        <v>1.4410601972153953E-2</v>
      </c>
      <c r="H1901" s="2">
        <f t="shared" si="265"/>
        <v>2.904087673913994</v>
      </c>
      <c r="I1901" s="2">
        <f t="shared" si="266"/>
        <v>74.385821130972133</v>
      </c>
    </row>
    <row r="1902" spans="1:9" ht="13.5" x14ac:dyDescent="0.25">
      <c r="A1902" s="3">
        <f>TITRES_STAT!B1905</f>
        <v>45072</v>
      </c>
      <c r="B1902" s="5">
        <f>TITRES_STAT!D1905</f>
        <v>3.6970000000000001</v>
      </c>
      <c r="C1902" s="2">
        <f t="shared" si="261"/>
        <v>0.20210000000000017</v>
      </c>
      <c r="D1902" s="2">
        <f t="shared" si="262"/>
        <v>0.20210000000000017</v>
      </c>
      <c r="E1902" s="2">
        <f t="shared" si="263"/>
        <v>0</v>
      </c>
      <c r="F1902" s="2">
        <f t="shared" si="268"/>
        <v>5.3296105020940641E-2</v>
      </c>
      <c r="G1902" s="2">
        <f t="shared" si="268"/>
        <v>1.3381273259857242E-2</v>
      </c>
      <c r="H1902" s="2">
        <f t="shared" si="265"/>
        <v>3.9828874267760996</v>
      </c>
      <c r="I1902" s="2">
        <f t="shared" si="266"/>
        <v>79.931314630421127</v>
      </c>
    </row>
    <row r="1903" spans="1:9" ht="13.5" x14ac:dyDescent="0.25">
      <c r="A1903" s="3">
        <f>TITRES_STAT!B1906</f>
        <v>45075</v>
      </c>
      <c r="B1903" s="5">
        <f>TITRES_STAT!D1906</f>
        <v>3.6381000000000001</v>
      </c>
      <c r="C1903" s="2">
        <f t="shared" si="261"/>
        <v>-5.8899999999999952E-2</v>
      </c>
      <c r="D1903" s="2">
        <f t="shared" si="262"/>
        <v>0</v>
      </c>
      <c r="E1903" s="2">
        <f t="shared" si="263"/>
        <v>5.8899999999999952E-2</v>
      </c>
      <c r="F1903" s="2">
        <f t="shared" si="268"/>
        <v>4.9489240376587737E-2</v>
      </c>
      <c r="G1903" s="2">
        <f t="shared" si="268"/>
        <v>1.6632610884153149E-2</v>
      </c>
      <c r="H1903" s="2">
        <f t="shared" si="265"/>
        <v>2.9754342671323477</v>
      </c>
      <c r="I1903" s="2">
        <f t="shared" si="266"/>
        <v>74.845515412801859</v>
      </c>
    </row>
    <row r="1904" spans="1:9" ht="13.5" x14ac:dyDescent="0.25">
      <c r="A1904" s="3">
        <f>TITRES_STAT!B1907</f>
        <v>45076</v>
      </c>
      <c r="B1904" s="5">
        <f>TITRES_STAT!D1907</f>
        <v>3.7054</v>
      </c>
      <c r="C1904" s="2">
        <f t="shared" si="261"/>
        <v>6.7299999999999915E-2</v>
      </c>
      <c r="D1904" s="2">
        <f t="shared" si="262"/>
        <v>6.7299999999999915E-2</v>
      </c>
      <c r="E1904" s="2">
        <f t="shared" si="263"/>
        <v>0</v>
      </c>
      <c r="F1904" s="2">
        <f t="shared" si="268"/>
        <v>5.0761437492545747E-2</v>
      </c>
      <c r="G1904" s="2">
        <f t="shared" si="268"/>
        <v>1.5444567249570782E-2</v>
      </c>
      <c r="H1904" s="2">
        <f t="shared" si="265"/>
        <v>3.2866856463042984</v>
      </c>
      <c r="I1904" s="2">
        <f t="shared" si="266"/>
        <v>76.671953987059098</v>
      </c>
    </row>
    <row r="1905" spans="1:9" ht="13.5" x14ac:dyDescent="0.25">
      <c r="A1905" s="3">
        <f>TITRES_STAT!B1908</f>
        <v>45077</v>
      </c>
      <c r="B1905" s="5">
        <f>TITRES_STAT!D1908</f>
        <v>3.7054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4.7135620528792485E-2</v>
      </c>
      <c r="G1905" s="2">
        <f t="shared" si="268"/>
        <v>1.4341383874601441E-2</v>
      </c>
      <c r="H1905" s="2">
        <f t="shared" si="265"/>
        <v>3.2866856463042988</v>
      </c>
      <c r="I1905" s="2">
        <f t="shared" si="266"/>
        <v>76.671953987059098</v>
      </c>
    </row>
    <row r="1906" spans="1:9" ht="13.5" x14ac:dyDescent="0.25">
      <c r="A1906" s="3">
        <f>TITRES_STAT!B1909</f>
        <v>45078</v>
      </c>
      <c r="B1906" s="5">
        <f>TITRES_STAT!D1909</f>
        <v>3.7139000000000002</v>
      </c>
      <c r="C1906" s="2">
        <f t="shared" si="261"/>
        <v>8.5000000000001741E-3</v>
      </c>
      <c r="D1906" s="2">
        <f t="shared" si="262"/>
        <v>8.5000000000001741E-3</v>
      </c>
      <c r="E1906" s="2">
        <f t="shared" si="263"/>
        <v>0</v>
      </c>
      <c r="F1906" s="2">
        <f t="shared" si="268"/>
        <v>4.4375933348164462E-2</v>
      </c>
      <c r="G1906" s="2">
        <f t="shared" si="268"/>
        <v>1.331699931212991E-2</v>
      </c>
      <c r="H1906" s="2">
        <f t="shared" si="265"/>
        <v>3.33227721261082</v>
      </c>
      <c r="I1906" s="2">
        <f t="shared" si="266"/>
        <v>76.917451240444606</v>
      </c>
    </row>
    <row r="1907" spans="1:9" ht="13.5" x14ac:dyDescent="0.25">
      <c r="A1907" s="3">
        <f>TITRES_STAT!B1910</f>
        <v>45079</v>
      </c>
      <c r="B1907" s="5">
        <f>TITRES_STAT!D1910</f>
        <v>3.6886000000000001</v>
      </c>
      <c r="C1907" s="2">
        <f t="shared" si="261"/>
        <v>-2.53000000000001E-2</v>
      </c>
      <c r="D1907" s="2">
        <f t="shared" si="262"/>
        <v>0</v>
      </c>
      <c r="E1907" s="2">
        <f t="shared" si="263"/>
        <v>2.53000000000001E-2</v>
      </c>
      <c r="F1907" s="2">
        <f t="shared" si="268"/>
        <v>4.1206223823295571E-2</v>
      </c>
      <c r="G1907" s="2">
        <f t="shared" si="268"/>
        <v>1.4172927932692066E-2</v>
      </c>
      <c r="H1907" s="2">
        <f t="shared" si="265"/>
        <v>2.9073896388231111</v>
      </c>
      <c r="I1907" s="2">
        <f t="shared" si="266"/>
        <v>74.407466558641033</v>
      </c>
    </row>
    <row r="1908" spans="1:9" ht="13.5" x14ac:dyDescent="0.25">
      <c r="A1908" s="3">
        <f>TITRES_STAT!B1911</f>
        <v>45082</v>
      </c>
      <c r="B1908" s="5">
        <f>TITRES_STAT!D1911</f>
        <v>3.6970000000000001</v>
      </c>
      <c r="C1908" s="2">
        <f t="shared" si="261"/>
        <v>8.3999999999999631E-3</v>
      </c>
      <c r="D1908" s="2">
        <f t="shared" si="262"/>
        <v>8.3999999999999631E-3</v>
      </c>
      <c r="E1908" s="2">
        <f t="shared" si="263"/>
        <v>0</v>
      </c>
      <c r="F1908" s="2">
        <f t="shared" si="268"/>
        <v>3.8862922121631602E-2</v>
      </c>
      <c r="G1908" s="2">
        <f t="shared" si="268"/>
        <v>1.3160575937499776E-2</v>
      </c>
      <c r="H1908" s="2">
        <f t="shared" si="265"/>
        <v>2.9529803487471624</v>
      </c>
      <c r="I1908" s="2">
        <f t="shared" si="266"/>
        <v>74.702631640530797</v>
      </c>
    </row>
    <row r="1909" spans="1:9" ht="13.5" x14ac:dyDescent="0.25">
      <c r="A1909" s="3">
        <f>TITRES_STAT!B1912</f>
        <v>45083</v>
      </c>
      <c r="B1909" s="5">
        <f>TITRES_STAT!D1912</f>
        <v>3.5202</v>
      </c>
      <c r="C1909" s="2">
        <f t="shared" si="261"/>
        <v>-0.17680000000000007</v>
      </c>
      <c r="D1909" s="2">
        <f t="shared" si="262"/>
        <v>0</v>
      </c>
      <c r="E1909" s="2">
        <f t="shared" si="263"/>
        <v>0.17680000000000007</v>
      </c>
      <c r="F1909" s="2">
        <f t="shared" si="268"/>
        <v>3.6086999112943628E-2</v>
      </c>
      <c r="G1909" s="2">
        <f t="shared" si="268"/>
        <v>2.4849106227678368E-2</v>
      </c>
      <c r="H1909" s="2">
        <f t="shared" si="265"/>
        <v>1.4522453557201926</v>
      </c>
      <c r="I1909" s="2">
        <f t="shared" si="266"/>
        <v>59.221046227394602</v>
      </c>
    </row>
    <row r="1910" spans="1:9" ht="13.5" x14ac:dyDescent="0.25">
      <c r="A1910" s="3">
        <f>TITRES_STAT!B1913</f>
        <v>45084</v>
      </c>
      <c r="B1910" s="5">
        <f>TITRES_STAT!D1913</f>
        <v>3.4864999999999999</v>
      </c>
      <c r="C1910" s="2">
        <f t="shared" si="261"/>
        <v>-3.3700000000000063E-2</v>
      </c>
      <c r="D1910" s="2">
        <f t="shared" si="262"/>
        <v>0</v>
      </c>
      <c r="E1910" s="2">
        <f t="shared" si="263"/>
        <v>3.3700000000000063E-2</v>
      </c>
      <c r="F1910" s="2">
        <f t="shared" si="268"/>
        <v>3.3509356319161944E-2</v>
      </c>
      <c r="G1910" s="2">
        <f t="shared" si="268"/>
        <v>2.5481312925701348E-2</v>
      </c>
      <c r="H1910" s="2">
        <f t="shared" si="265"/>
        <v>1.3150561125664459</v>
      </c>
      <c r="I1910" s="2">
        <f t="shared" si="266"/>
        <v>56.804502725793078</v>
      </c>
    </row>
    <row r="1911" spans="1:9" ht="13.5" x14ac:dyDescent="0.25">
      <c r="A1911" s="3">
        <f>TITRES_STAT!B1914</f>
        <v>45085</v>
      </c>
      <c r="B1911" s="5">
        <f>TITRES_STAT!D1914</f>
        <v>3.5369999999999999</v>
      </c>
      <c r="C1911" s="2">
        <f t="shared" si="261"/>
        <v>5.0499999999999989E-2</v>
      </c>
      <c r="D1911" s="2">
        <f t="shared" si="262"/>
        <v>5.0499999999999989E-2</v>
      </c>
      <c r="E1911" s="2">
        <f t="shared" si="263"/>
        <v>0</v>
      </c>
      <c r="F1911" s="2">
        <f t="shared" si="268"/>
        <v>3.4722973724936088E-2</v>
      </c>
      <c r="G1911" s="2">
        <f t="shared" si="268"/>
        <v>2.3661219145294111E-2</v>
      </c>
      <c r="H1911" s="2">
        <f t="shared" si="265"/>
        <v>1.4675056898681405</v>
      </c>
      <c r="I1911" s="2">
        <f t="shared" si="266"/>
        <v>59.473244414142023</v>
      </c>
    </row>
    <row r="1912" spans="1:9" ht="13.5" x14ac:dyDescent="0.25">
      <c r="A1912" s="3">
        <f>TITRES_STAT!B1915</f>
        <v>45086</v>
      </c>
      <c r="B1912" s="5">
        <f>TITRES_STAT!D1915</f>
        <v>3.6633</v>
      </c>
      <c r="C1912" s="2">
        <f t="shared" si="261"/>
        <v>0.12630000000000008</v>
      </c>
      <c r="D1912" s="2">
        <f t="shared" si="262"/>
        <v>0.12630000000000008</v>
      </c>
      <c r="E1912" s="2">
        <f t="shared" si="263"/>
        <v>0</v>
      </c>
      <c r="F1912" s="2">
        <f t="shared" si="268"/>
        <v>4.1264189887440662E-2</v>
      </c>
      <c r="G1912" s="2">
        <f t="shared" si="268"/>
        <v>2.197113206348739E-2</v>
      </c>
      <c r="H1912" s="2">
        <f t="shared" si="265"/>
        <v>1.8781094104848306</v>
      </c>
      <c r="I1912" s="2">
        <f t="shared" si="266"/>
        <v>65.254969239284563</v>
      </c>
    </row>
    <row r="1913" spans="1:9" ht="13.5" x14ac:dyDescent="0.25">
      <c r="A1913" s="3">
        <f>TITRES_STAT!B1916</f>
        <v>45089</v>
      </c>
      <c r="B1913" s="5">
        <f>TITRES_STAT!D1916</f>
        <v>3.6633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3.8316747752623469E-2</v>
      </c>
      <c r="G1913" s="2">
        <f t="shared" si="268"/>
        <v>2.0401765487524006E-2</v>
      </c>
      <c r="H1913" s="2">
        <f t="shared" si="265"/>
        <v>1.8781094104848304</v>
      </c>
      <c r="I1913" s="2">
        <f t="shared" si="266"/>
        <v>65.254969239284563</v>
      </c>
    </row>
    <row r="1914" spans="1:9" ht="13.5" x14ac:dyDescent="0.25">
      <c r="A1914" s="3">
        <f>TITRES_STAT!B1917</f>
        <v>45090</v>
      </c>
      <c r="B1914" s="5">
        <f>TITRES_STAT!D1917</f>
        <v>3.6465000000000001</v>
      </c>
      <c r="C1914" s="2">
        <f t="shared" si="261"/>
        <v>-1.6799999999999926E-2</v>
      </c>
      <c r="D1914" s="2">
        <f t="shared" si="262"/>
        <v>0</v>
      </c>
      <c r="E1914" s="2">
        <f t="shared" si="263"/>
        <v>1.6799999999999926E-2</v>
      </c>
      <c r="F1914" s="2">
        <f t="shared" si="268"/>
        <v>3.557983719886465E-2</v>
      </c>
      <c r="G1914" s="2">
        <f t="shared" si="268"/>
        <v>2.0144496524129429E-2</v>
      </c>
      <c r="H1914" s="2">
        <f t="shared" si="265"/>
        <v>1.766231146866664</v>
      </c>
      <c r="I1914" s="2">
        <f t="shared" si="266"/>
        <v>63.849731027260347</v>
      </c>
    </row>
    <row r="1915" spans="1:9" ht="13.5" x14ac:dyDescent="0.25">
      <c r="A1915" s="3">
        <f>TITRES_STAT!B1918</f>
        <v>45091</v>
      </c>
      <c r="B1915" s="5">
        <f>TITRES_STAT!D1918</f>
        <v>3.6633</v>
      </c>
      <c r="C1915" s="2">
        <f t="shared" si="261"/>
        <v>1.6799999999999926E-2</v>
      </c>
      <c r="D1915" s="2">
        <f t="shared" si="262"/>
        <v>1.6799999999999926E-2</v>
      </c>
      <c r="E1915" s="2">
        <f t="shared" si="263"/>
        <v>0</v>
      </c>
      <c r="F1915" s="2">
        <f t="shared" si="268"/>
        <v>3.42384202560886E-2</v>
      </c>
      <c r="G1915" s="2">
        <f t="shared" si="268"/>
        <v>1.870560391526304E-2</v>
      </c>
      <c r="H1915" s="2">
        <f t="shared" si="265"/>
        <v>1.8303830451660206</v>
      </c>
      <c r="I1915" s="2">
        <f t="shared" si="266"/>
        <v>64.669093050571774</v>
      </c>
    </row>
    <row r="1916" spans="1:9" ht="13.5" x14ac:dyDescent="0.25">
      <c r="A1916" s="3">
        <f>TITRES_STAT!B1919</f>
        <v>45092</v>
      </c>
      <c r="B1916" s="5">
        <f>TITRES_STAT!D1919</f>
        <v>3.6549</v>
      </c>
      <c r="C1916" s="2">
        <f t="shared" si="261"/>
        <v>-8.3999999999999631E-3</v>
      </c>
      <c r="D1916" s="2">
        <f t="shared" si="262"/>
        <v>0</v>
      </c>
      <c r="E1916" s="2">
        <f t="shared" si="263"/>
        <v>8.3999999999999631E-3</v>
      </c>
      <c r="F1916" s="2">
        <f t="shared" si="268"/>
        <v>3.1792818809225125E-2</v>
      </c>
      <c r="G1916" s="2">
        <f t="shared" si="268"/>
        <v>1.7969489349887107E-2</v>
      </c>
      <c r="H1916" s="2">
        <f t="shared" si="265"/>
        <v>1.7692666825518257</v>
      </c>
      <c r="I1916" s="2">
        <f t="shared" si="266"/>
        <v>63.889357196955864</v>
      </c>
    </row>
    <row r="1917" spans="1:9" ht="13.5" x14ac:dyDescent="0.25">
      <c r="A1917" s="3">
        <f>TITRES_STAT!B1920</f>
        <v>45093</v>
      </c>
      <c r="B1917" s="5">
        <f>TITRES_STAT!D1920</f>
        <v>3.6128</v>
      </c>
      <c r="C1917" s="2">
        <f t="shared" si="261"/>
        <v>-4.2100000000000026E-2</v>
      </c>
      <c r="D1917" s="2">
        <f t="shared" si="262"/>
        <v>0</v>
      </c>
      <c r="E1917" s="2">
        <f t="shared" si="263"/>
        <v>4.2100000000000026E-2</v>
      </c>
      <c r="F1917" s="2">
        <f t="shared" ref="F1917:G1932" si="269">((F1916*13)+D1917)/14</f>
        <v>2.9521903179994757E-2</v>
      </c>
      <c r="G1917" s="2">
        <f t="shared" si="269"/>
        <v>1.9693097253466602E-2</v>
      </c>
      <c r="H1917" s="2">
        <f t="shared" si="265"/>
        <v>1.4990990396291257</v>
      </c>
      <c r="I1917" s="2">
        <f t="shared" si="266"/>
        <v>59.985579437123747</v>
      </c>
    </row>
    <row r="1918" spans="1:9" ht="13.5" x14ac:dyDescent="0.25">
      <c r="A1918" s="3">
        <f>TITRES_STAT!B1921</f>
        <v>45096</v>
      </c>
      <c r="B1918" s="5">
        <f>TITRES_STAT!D1921</f>
        <v>3.5116999999999998</v>
      </c>
      <c r="C1918" s="2">
        <f t="shared" si="261"/>
        <v>-0.10110000000000019</v>
      </c>
      <c r="D1918" s="2">
        <f t="shared" si="262"/>
        <v>0</v>
      </c>
      <c r="E1918" s="2">
        <f t="shared" si="263"/>
        <v>0.10110000000000019</v>
      </c>
      <c r="F1918" s="2">
        <f t="shared" si="269"/>
        <v>2.7413195809995131E-2</v>
      </c>
      <c r="G1918" s="2">
        <f t="shared" si="269"/>
        <v>2.5507876021076143E-2</v>
      </c>
      <c r="H1918" s="2">
        <f t="shared" si="265"/>
        <v>1.0746953524215304</v>
      </c>
      <c r="I1918" s="2">
        <f t="shared" si="266"/>
        <v>51.800152305116697</v>
      </c>
    </row>
    <row r="1919" spans="1:9" ht="13.5" x14ac:dyDescent="0.25">
      <c r="A1919" s="3">
        <f>TITRES_STAT!B1922</f>
        <v>45097</v>
      </c>
      <c r="B1919" s="5">
        <f>TITRES_STAT!D1922</f>
        <v>3.5369999999999999</v>
      </c>
      <c r="C1919" s="2">
        <f t="shared" si="261"/>
        <v>2.53000000000001E-2</v>
      </c>
      <c r="D1919" s="2">
        <f t="shared" si="262"/>
        <v>2.53000000000001E-2</v>
      </c>
      <c r="E1919" s="2">
        <f t="shared" si="263"/>
        <v>0</v>
      </c>
      <c r="F1919" s="2">
        <f t="shared" si="269"/>
        <v>2.7262253252138345E-2</v>
      </c>
      <c r="G1919" s="2">
        <f t="shared" si="269"/>
        <v>2.368588487671356E-2</v>
      </c>
      <c r="H1919" s="2">
        <f t="shared" si="265"/>
        <v>1.150991545979388</v>
      </c>
      <c r="I1919" s="2">
        <f t="shared" si="266"/>
        <v>53.509812631798113</v>
      </c>
    </row>
    <row r="1920" spans="1:9" ht="13.5" x14ac:dyDescent="0.25">
      <c r="A1920" s="3">
        <f>TITRES_STAT!B1923</f>
        <v>45098</v>
      </c>
      <c r="B1920" s="5">
        <f>TITRES_STAT!D1923</f>
        <v>3.4611999999999998</v>
      </c>
      <c r="C1920" s="2">
        <f t="shared" si="261"/>
        <v>-7.580000000000009E-2</v>
      </c>
      <c r="D1920" s="2">
        <f t="shared" si="262"/>
        <v>0</v>
      </c>
      <c r="E1920" s="2">
        <f t="shared" si="263"/>
        <v>7.580000000000009E-2</v>
      </c>
      <c r="F1920" s="2">
        <f t="shared" si="269"/>
        <v>2.5314949448414177E-2</v>
      </c>
      <c r="G1920" s="2">
        <f t="shared" si="269"/>
        <v>2.7408321671234026E-2</v>
      </c>
      <c r="H1920" s="2">
        <f t="shared" si="265"/>
        <v>0.92362275049417142</v>
      </c>
      <c r="I1920" s="2">
        <f t="shared" si="266"/>
        <v>48.014754985451084</v>
      </c>
    </row>
    <row r="1921" spans="1:9" ht="13.5" x14ac:dyDescent="0.25">
      <c r="A1921" s="3">
        <f>TITRES_STAT!B1924</f>
        <v>45099</v>
      </c>
      <c r="B1921" s="5">
        <f>TITRES_STAT!D1924</f>
        <v>3.4948999999999999</v>
      </c>
      <c r="C1921" s="2">
        <f t="shared" si="261"/>
        <v>3.3700000000000063E-2</v>
      </c>
      <c r="D1921" s="2">
        <f t="shared" si="262"/>
        <v>3.3700000000000063E-2</v>
      </c>
      <c r="E1921" s="2">
        <f t="shared" si="263"/>
        <v>0</v>
      </c>
      <c r="F1921" s="2">
        <f t="shared" si="269"/>
        <v>2.5913881630670314E-2</v>
      </c>
      <c r="G1921" s="2">
        <f t="shared" si="269"/>
        <v>2.5450584409003024E-2</v>
      </c>
      <c r="H1921" s="2">
        <f t="shared" si="265"/>
        <v>1.0182037950179015</v>
      </c>
      <c r="I1921" s="2">
        <f t="shared" si="266"/>
        <v>50.450990010593557</v>
      </c>
    </row>
    <row r="1922" spans="1:9" ht="13.5" x14ac:dyDescent="0.25">
      <c r="A1922" s="3">
        <f>TITRES_STAT!B1925</f>
        <v>45100</v>
      </c>
      <c r="B1922" s="5">
        <f>TITRES_STAT!D1925</f>
        <v>3.4695999999999998</v>
      </c>
      <c r="C1922" s="2">
        <f t="shared" si="261"/>
        <v>-2.53000000000001E-2</v>
      </c>
      <c r="D1922" s="2">
        <f t="shared" si="262"/>
        <v>0</v>
      </c>
      <c r="E1922" s="2">
        <f t="shared" si="263"/>
        <v>2.53000000000001E-2</v>
      </c>
      <c r="F1922" s="2">
        <f t="shared" si="269"/>
        <v>2.4062890085622433E-2</v>
      </c>
      <c r="G1922" s="2">
        <f t="shared" si="269"/>
        <v>2.5439828379788532E-2</v>
      </c>
      <c r="H1922" s="2">
        <f t="shared" si="265"/>
        <v>0.94587470191976408</v>
      </c>
      <c r="I1922" s="2">
        <f t="shared" si="266"/>
        <v>48.609229617229801</v>
      </c>
    </row>
    <row r="1923" spans="1:9" ht="13.5" x14ac:dyDescent="0.25">
      <c r="A1923" s="3">
        <f>TITRES_STAT!B1926</f>
        <v>45103</v>
      </c>
      <c r="B1923" s="5">
        <f>TITRES_STAT!D1926</f>
        <v>3.4190999999999998</v>
      </c>
      <c r="C1923" s="2">
        <f t="shared" ref="C1923:C1986" si="270">B1923-B1922</f>
        <v>-5.0499999999999989E-2</v>
      </c>
      <c r="D1923" s="2">
        <f t="shared" ref="D1923:D1986" si="271">IF(C1923&gt;0,C1923,0)</f>
        <v>0</v>
      </c>
      <c r="E1923" s="2">
        <f t="shared" ref="E1923:E1986" si="272">IF(C1923&lt;0,-C1923,0)</f>
        <v>5.0499999999999989E-2</v>
      </c>
      <c r="F1923" s="2">
        <f t="shared" si="269"/>
        <v>2.2344112222363686E-2</v>
      </c>
      <c r="G1923" s="2">
        <f t="shared" si="269"/>
        <v>2.7229840638375063E-2</v>
      </c>
      <c r="H1923" s="2">
        <f t="shared" si="265"/>
        <v>0.82057447632925506</v>
      </c>
      <c r="I1923" s="2">
        <f t="shared" si="266"/>
        <v>45.072282787559651</v>
      </c>
    </row>
    <row r="1924" spans="1:9" ht="13.5" x14ac:dyDescent="0.25">
      <c r="A1924" s="3">
        <f>TITRES_STAT!B1927</f>
        <v>45104</v>
      </c>
      <c r="B1924" s="5">
        <f>TITRES_STAT!D1927</f>
        <v>3.5116999999999998</v>
      </c>
      <c r="C1924" s="2">
        <f t="shared" si="270"/>
        <v>9.2600000000000016E-2</v>
      </c>
      <c r="D1924" s="2">
        <f t="shared" si="271"/>
        <v>9.2600000000000016E-2</v>
      </c>
      <c r="E1924" s="2">
        <f t="shared" si="272"/>
        <v>0</v>
      </c>
      <c r="F1924" s="2">
        <f t="shared" si="269"/>
        <v>2.736238992076628E-2</v>
      </c>
      <c r="G1924" s="2">
        <f t="shared" si="269"/>
        <v>2.5284852021348274E-2</v>
      </c>
      <c r="H1924" s="2">
        <f t="shared" si="265"/>
        <v>1.0821653177034185</v>
      </c>
      <c r="I1924" s="2">
        <f t="shared" si="266"/>
        <v>51.973073823793321</v>
      </c>
    </row>
    <row r="1925" spans="1:9" ht="13.5" x14ac:dyDescent="0.25">
      <c r="A1925" s="3">
        <f>TITRES_STAT!B1928</f>
        <v>45107</v>
      </c>
      <c r="B1925" s="5">
        <f>TITRES_STAT!D1928</f>
        <v>3.4275000000000002</v>
      </c>
      <c r="C1925" s="2">
        <f t="shared" si="270"/>
        <v>-8.4199999999999608E-2</v>
      </c>
      <c r="D1925" s="2">
        <f t="shared" si="271"/>
        <v>0</v>
      </c>
      <c r="E1925" s="2">
        <f t="shared" si="272"/>
        <v>8.4199999999999608E-2</v>
      </c>
      <c r="F1925" s="2">
        <f t="shared" si="269"/>
        <v>2.5407933497854401E-2</v>
      </c>
      <c r="G1925" s="2">
        <f t="shared" si="269"/>
        <v>2.9493076876966225E-2</v>
      </c>
      <c r="H1925" s="2">
        <f t="shared" si="265"/>
        <v>0.86148805714122434</v>
      </c>
      <c r="I1925" s="2">
        <f t="shared" si="266"/>
        <v>46.279537160407699</v>
      </c>
    </row>
    <row r="1926" spans="1:9" ht="13.5" x14ac:dyDescent="0.25">
      <c r="A1926" s="3">
        <f>TITRES_STAT!B1929</f>
        <v>45110</v>
      </c>
      <c r="B1926" s="5">
        <f>TITRES_STAT!D1929</f>
        <v>3.4275000000000002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2.3593081105150515E-2</v>
      </c>
      <c r="G1926" s="2">
        <f t="shared" si="269"/>
        <v>2.7386428528611496E-2</v>
      </c>
      <c r="H1926" s="2">
        <f t="shared" si="265"/>
        <v>0.86148805714122434</v>
      </c>
      <c r="I1926" s="2">
        <f t="shared" si="266"/>
        <v>46.279537160407699</v>
      </c>
    </row>
    <row r="1927" spans="1:9" ht="13.5" x14ac:dyDescent="0.25">
      <c r="A1927" s="3">
        <f>TITRES_STAT!B1930</f>
        <v>45111</v>
      </c>
      <c r="B1927" s="5">
        <f>TITRES_STAT!D1930</f>
        <v>3.4106999999999998</v>
      </c>
      <c r="C1927" s="2">
        <f t="shared" si="270"/>
        <v>-1.680000000000037E-2</v>
      </c>
      <c r="D1927" s="2">
        <f t="shared" si="271"/>
        <v>0</v>
      </c>
      <c r="E1927" s="2">
        <f t="shared" si="272"/>
        <v>1.680000000000037E-2</v>
      </c>
      <c r="F1927" s="2">
        <f t="shared" si="269"/>
        <v>2.1907861026211194E-2</v>
      </c>
      <c r="G1927" s="2">
        <f t="shared" si="269"/>
        <v>2.6630255062282133E-2</v>
      </c>
      <c r="H1927" s="2">
        <f t="shared" si="265"/>
        <v>0.8226680884194939</v>
      </c>
      <c r="I1927" s="2">
        <f t="shared" si="266"/>
        <v>45.135375642246593</v>
      </c>
    </row>
    <row r="1928" spans="1:9" ht="13.5" x14ac:dyDescent="0.25">
      <c r="A1928" s="3">
        <f>TITRES_STAT!B1931</f>
        <v>45112</v>
      </c>
      <c r="B1928" s="5">
        <f>TITRES_STAT!D1931</f>
        <v>3.4864999999999999</v>
      </c>
      <c r="C1928" s="2">
        <f t="shared" si="270"/>
        <v>7.580000000000009E-2</v>
      </c>
      <c r="D1928" s="2">
        <f t="shared" si="271"/>
        <v>7.580000000000009E-2</v>
      </c>
      <c r="E1928" s="2">
        <f t="shared" si="272"/>
        <v>0</v>
      </c>
      <c r="F1928" s="2">
        <f t="shared" si="269"/>
        <v>2.5757299524338972E-2</v>
      </c>
      <c r="G1928" s="2">
        <f t="shared" si="269"/>
        <v>2.4728093986404836E-2</v>
      </c>
      <c r="H1928" s="2">
        <f t="shared" si="265"/>
        <v>1.041620900442225</v>
      </c>
      <c r="I1928" s="2">
        <f t="shared" si="266"/>
        <v>51.019310206738417</v>
      </c>
    </row>
    <row r="1929" spans="1:9" ht="13.5" x14ac:dyDescent="0.25">
      <c r="A1929" s="3">
        <f>TITRES_STAT!B1932</f>
        <v>45113</v>
      </c>
      <c r="B1929" s="5">
        <f>TITRES_STAT!D1932</f>
        <v>3.4864999999999999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2.3917492415457618E-2</v>
      </c>
      <c r="G1929" s="2">
        <f t="shared" si="269"/>
        <v>2.2961801558804489E-2</v>
      </c>
      <c r="H1929" s="2">
        <f t="shared" si="265"/>
        <v>1.041620900442225</v>
      </c>
      <c r="I1929" s="2">
        <f t="shared" si="266"/>
        <v>51.019310206738417</v>
      </c>
    </row>
    <row r="1930" spans="1:9" ht="13.5" x14ac:dyDescent="0.25">
      <c r="A1930" s="3">
        <f>TITRES_STAT!B1933</f>
        <v>45114</v>
      </c>
      <c r="B1930" s="5">
        <f>TITRES_STAT!D1933</f>
        <v>3.4443999999999999</v>
      </c>
      <c r="C1930" s="2">
        <f t="shared" si="270"/>
        <v>-4.2100000000000026E-2</v>
      </c>
      <c r="D1930" s="2">
        <f t="shared" si="271"/>
        <v>0</v>
      </c>
      <c r="E1930" s="2">
        <f t="shared" si="272"/>
        <v>4.2100000000000026E-2</v>
      </c>
      <c r="F1930" s="2">
        <f t="shared" si="269"/>
        <v>2.220910010006779E-2</v>
      </c>
      <c r="G1930" s="2">
        <f t="shared" si="269"/>
        <v>2.43288157331756E-2</v>
      </c>
      <c r="H1930" s="2">
        <f t="shared" si="265"/>
        <v>0.91287222294929493</v>
      </c>
      <c r="I1930" s="2">
        <f t="shared" si="266"/>
        <v>47.722592863093325</v>
      </c>
    </row>
    <row r="1931" spans="1:9" ht="13.5" x14ac:dyDescent="0.25">
      <c r="A1931" s="3">
        <f>TITRES_STAT!B1934</f>
        <v>45117</v>
      </c>
      <c r="B1931" s="5">
        <f>TITRES_STAT!D1934</f>
        <v>3.4864999999999999</v>
      </c>
      <c r="C1931" s="2">
        <f t="shared" si="270"/>
        <v>4.2100000000000026E-2</v>
      </c>
      <c r="D1931" s="2">
        <f t="shared" si="271"/>
        <v>4.2100000000000026E-2</v>
      </c>
      <c r="E1931" s="2">
        <f t="shared" si="272"/>
        <v>0</v>
      </c>
      <c r="F1931" s="2">
        <f t="shared" si="269"/>
        <v>2.3629878664348663E-2</v>
      </c>
      <c r="G1931" s="2">
        <f t="shared" si="269"/>
        <v>2.2591043180805914E-2</v>
      </c>
      <c r="H1931" s="2">
        <f t="shared" si="265"/>
        <v>1.045984396348079</v>
      </c>
      <c r="I1931" s="2">
        <f t="shared" si="266"/>
        <v>51.123771921969627</v>
      </c>
    </row>
    <row r="1932" spans="1:9" ht="13.5" x14ac:dyDescent="0.25">
      <c r="A1932" s="3">
        <f>TITRES_STAT!B1935</f>
        <v>45118</v>
      </c>
      <c r="B1932" s="5">
        <f>TITRES_STAT!D1935</f>
        <v>3.4106999999999998</v>
      </c>
      <c r="C1932" s="2">
        <f t="shared" si="270"/>
        <v>-7.580000000000009E-2</v>
      </c>
      <c r="D1932" s="2">
        <f t="shared" si="271"/>
        <v>0</v>
      </c>
      <c r="E1932" s="2">
        <f t="shared" si="272"/>
        <v>7.580000000000009E-2</v>
      </c>
      <c r="F1932" s="2">
        <f t="shared" si="269"/>
        <v>2.1942030188323757E-2</v>
      </c>
      <c r="G1932" s="2">
        <f t="shared" si="269"/>
        <v>2.6391682953605496E-2</v>
      </c>
      <c r="H1932" s="2">
        <f t="shared" si="265"/>
        <v>0.83139943090768864</v>
      </c>
      <c r="I1932" s="2">
        <f t="shared" si="266"/>
        <v>45.396947103758009</v>
      </c>
    </row>
    <row r="1933" spans="1:9" ht="13.5" x14ac:dyDescent="0.25">
      <c r="A1933" s="3">
        <f>TITRES_STAT!B1936</f>
        <v>45119</v>
      </c>
      <c r="B1933" s="5">
        <f>TITRES_STAT!D1936</f>
        <v>3.4611999999999998</v>
      </c>
      <c r="C1933" s="2">
        <f t="shared" si="270"/>
        <v>5.0499999999999989E-2</v>
      </c>
      <c r="D1933" s="2">
        <f t="shared" si="271"/>
        <v>5.0499999999999989E-2</v>
      </c>
      <c r="E1933" s="2">
        <f t="shared" si="272"/>
        <v>0</v>
      </c>
      <c r="F1933" s="2">
        <f t="shared" ref="F1933:G1948" si="273">((F1932*13)+D1933)/14</f>
        <v>2.3981885174872059E-2</v>
      </c>
      <c r="G1933" s="2">
        <f t="shared" si="273"/>
        <v>2.4506562742633676E-2</v>
      </c>
      <c r="H1933" s="2">
        <f t="shared" si="265"/>
        <v>0.97859032401762147</v>
      </c>
      <c r="I1933" s="2">
        <f t="shared" si="266"/>
        <v>49.458966423658005</v>
      </c>
    </row>
    <row r="1934" spans="1:9" ht="13.5" x14ac:dyDescent="0.25">
      <c r="A1934" s="3">
        <f>TITRES_STAT!B1937</f>
        <v>45120</v>
      </c>
      <c r="B1934" s="5">
        <f>TITRES_STAT!D1937</f>
        <v>3.3601999999999999</v>
      </c>
      <c r="C1934" s="2">
        <f t="shared" si="270"/>
        <v>-0.10099999999999998</v>
      </c>
      <c r="D1934" s="2">
        <f t="shared" si="271"/>
        <v>0</v>
      </c>
      <c r="E1934" s="2">
        <f t="shared" si="272"/>
        <v>0.10099999999999998</v>
      </c>
      <c r="F1934" s="2">
        <f t="shared" si="273"/>
        <v>2.2268893376666911E-2</v>
      </c>
      <c r="G1934" s="2">
        <f t="shared" si="273"/>
        <v>2.9970379689588413E-2</v>
      </c>
      <c r="H1934" s="2">
        <f t="shared" si="265"/>
        <v>0.74303007193475878</v>
      </c>
      <c r="I1934" s="2">
        <f t="shared" si="266"/>
        <v>42.628643297587935</v>
      </c>
    </row>
    <row r="1935" spans="1:9" ht="13.5" x14ac:dyDescent="0.25">
      <c r="A1935" s="3">
        <f>TITRES_STAT!B1938</f>
        <v>45121</v>
      </c>
      <c r="B1935" s="5">
        <f>TITRES_STAT!D1938</f>
        <v>3.4190999999999998</v>
      </c>
      <c r="C1935" s="2">
        <f t="shared" si="270"/>
        <v>5.8899999999999952E-2</v>
      </c>
      <c r="D1935" s="2">
        <f t="shared" si="271"/>
        <v>5.8899999999999952E-2</v>
      </c>
      <c r="E1935" s="2">
        <f t="shared" si="272"/>
        <v>0</v>
      </c>
      <c r="F1935" s="2">
        <f t="shared" si="273"/>
        <v>2.488540099261927E-2</v>
      </c>
      <c r="G1935" s="2">
        <f t="shared" si="273"/>
        <v>2.782963828318924E-2</v>
      </c>
      <c r="H1935" s="2">
        <f t="shared" si="265"/>
        <v>0.89420497454512504</v>
      </c>
      <c r="I1935" s="2">
        <f t="shared" si="266"/>
        <v>47.207402924272209</v>
      </c>
    </row>
    <row r="1936" spans="1:9" ht="13.5" x14ac:dyDescent="0.25">
      <c r="A1936" s="3">
        <f>TITRES_STAT!B1939</f>
        <v>45124</v>
      </c>
      <c r="B1936" s="5">
        <f>TITRES_STAT!D1939</f>
        <v>3.3264999999999998</v>
      </c>
      <c r="C1936" s="2">
        <f t="shared" si="270"/>
        <v>-9.2600000000000016E-2</v>
      </c>
      <c r="D1936" s="2">
        <f t="shared" si="271"/>
        <v>0</v>
      </c>
      <c r="E1936" s="2">
        <f t="shared" si="272"/>
        <v>9.2600000000000016E-2</v>
      </c>
      <c r="F1936" s="2">
        <f t="shared" si="273"/>
        <v>2.3107872350289323E-2</v>
      </c>
      <c r="G1936" s="2">
        <f t="shared" si="273"/>
        <v>3.2456092691532865E-2</v>
      </c>
      <c r="H1936" s="2">
        <f t="shared" si="265"/>
        <v>0.71197332870317132</v>
      </c>
      <c r="I1936" s="2">
        <f t="shared" si="266"/>
        <v>41.587875042568264</v>
      </c>
    </row>
    <row r="1937" spans="1:9" ht="13.5" x14ac:dyDescent="0.25">
      <c r="A1937" s="3">
        <f>TITRES_STAT!B1940</f>
        <v>45125</v>
      </c>
      <c r="B1937" s="5">
        <f>TITRES_STAT!D1940</f>
        <v>3.3517000000000001</v>
      </c>
      <c r="C1937" s="2">
        <f t="shared" si="270"/>
        <v>2.5200000000000333E-2</v>
      </c>
      <c r="D1937" s="2">
        <f t="shared" si="271"/>
        <v>2.5200000000000333E-2</v>
      </c>
      <c r="E1937" s="2">
        <f t="shared" si="272"/>
        <v>0</v>
      </c>
      <c r="F1937" s="2">
        <f t="shared" si="273"/>
        <v>2.3257310039554394E-2</v>
      </c>
      <c r="G1937" s="2">
        <f t="shared" si="273"/>
        <v>3.0137800356423376E-2</v>
      </c>
      <c r="H1937" s="2">
        <f t="shared" ref="H1937:H2000" si="274">F1937/G1937</f>
        <v>0.77169898813127813</v>
      </c>
      <c r="I1937" s="2">
        <f t="shared" ref="I1937:I2000" si="275">IF(G1937=0,100,100-(100/(1+H1937)))</f>
        <v>43.557003379295111</v>
      </c>
    </row>
    <row r="1938" spans="1:9" ht="13.5" x14ac:dyDescent="0.25">
      <c r="A1938" s="3">
        <f>TITRES_STAT!B1941</f>
        <v>45127</v>
      </c>
      <c r="B1938" s="5">
        <f>TITRES_STAT!D1941</f>
        <v>3.4190999999999998</v>
      </c>
      <c r="C1938" s="2">
        <f t="shared" si="270"/>
        <v>6.7399999999999682E-2</v>
      </c>
      <c r="D1938" s="2">
        <f t="shared" si="271"/>
        <v>6.7399999999999682E-2</v>
      </c>
      <c r="E1938" s="2">
        <f t="shared" si="272"/>
        <v>0</v>
      </c>
      <c r="F1938" s="2">
        <f t="shared" si="273"/>
        <v>2.6410359322443344E-2</v>
      </c>
      <c r="G1938" s="2">
        <f t="shared" si="273"/>
        <v>2.7985100330964564E-2</v>
      </c>
      <c r="H1938" s="2">
        <f t="shared" si="274"/>
        <v>0.94372930631308749</v>
      </c>
      <c r="I1938" s="2">
        <f t="shared" si="275"/>
        <v>48.552506938488058</v>
      </c>
    </row>
    <row r="1939" spans="1:9" ht="13.5" x14ac:dyDescent="0.25">
      <c r="A1939" s="3">
        <f>TITRES_STAT!B1942</f>
        <v>45128</v>
      </c>
      <c r="B1939" s="5">
        <f>TITRES_STAT!D1942</f>
        <v>3.4359999999999999</v>
      </c>
      <c r="C1939" s="2">
        <f t="shared" si="270"/>
        <v>1.6900000000000137E-2</v>
      </c>
      <c r="D1939" s="2">
        <f t="shared" si="271"/>
        <v>1.6900000000000137E-2</v>
      </c>
      <c r="E1939" s="2">
        <f t="shared" si="272"/>
        <v>0</v>
      </c>
      <c r="F1939" s="2">
        <f t="shared" si="273"/>
        <v>2.5731047942268829E-2</v>
      </c>
      <c r="G1939" s="2">
        <f t="shared" si="273"/>
        <v>2.5986164593038524E-2</v>
      </c>
      <c r="H1939" s="2">
        <f t="shared" si="274"/>
        <v>0.9901825969793927</v>
      </c>
      <c r="I1939" s="2">
        <f t="shared" si="275"/>
        <v>49.753354213942288</v>
      </c>
    </row>
    <row r="1940" spans="1:9" ht="13.5" x14ac:dyDescent="0.25">
      <c r="A1940" s="3">
        <f>TITRES_STAT!B1943</f>
        <v>45131</v>
      </c>
      <c r="B1940" s="5">
        <f>TITRES_STAT!D1943</f>
        <v>3.4022999999999999</v>
      </c>
      <c r="C1940" s="2">
        <f t="shared" si="270"/>
        <v>-3.3700000000000063E-2</v>
      </c>
      <c r="D1940" s="2">
        <f t="shared" si="271"/>
        <v>0</v>
      </c>
      <c r="E1940" s="2">
        <f t="shared" si="272"/>
        <v>3.3700000000000063E-2</v>
      </c>
      <c r="F1940" s="2">
        <f t="shared" si="273"/>
        <v>2.3893115946392485E-2</v>
      </c>
      <c r="G1940" s="2">
        <f t="shared" si="273"/>
        <v>2.6537152836392918E-2</v>
      </c>
      <c r="H1940" s="2">
        <f t="shared" si="274"/>
        <v>0.90036471107878557</v>
      </c>
      <c r="I1940" s="2">
        <f t="shared" si="275"/>
        <v>47.378521913705342</v>
      </c>
    </row>
    <row r="1941" spans="1:9" ht="13.5" x14ac:dyDescent="0.25">
      <c r="A1941" s="3">
        <f>TITRES_STAT!B1944</f>
        <v>45133</v>
      </c>
      <c r="B1941" s="5">
        <f>TITRES_STAT!D1944</f>
        <v>3.3601999999999999</v>
      </c>
      <c r="C1941" s="2">
        <f t="shared" si="270"/>
        <v>-4.2100000000000026E-2</v>
      </c>
      <c r="D1941" s="2">
        <f t="shared" si="271"/>
        <v>0</v>
      </c>
      <c r="E1941" s="2">
        <f t="shared" si="272"/>
        <v>4.2100000000000026E-2</v>
      </c>
      <c r="F1941" s="2">
        <f t="shared" si="273"/>
        <v>2.2186464807364449E-2</v>
      </c>
      <c r="G1941" s="2">
        <f t="shared" si="273"/>
        <v>2.7648784776650566E-2</v>
      </c>
      <c r="H1941" s="2">
        <f t="shared" si="274"/>
        <v>0.80243905786777825</v>
      </c>
      <c r="I1941" s="2">
        <f t="shared" si="275"/>
        <v>44.519622140070318</v>
      </c>
    </row>
    <row r="1942" spans="1:9" ht="13.5" x14ac:dyDescent="0.25">
      <c r="A1942" s="3">
        <f>TITRES_STAT!B1945</f>
        <v>45134</v>
      </c>
      <c r="B1942" s="5">
        <f>TITRES_STAT!D1945</f>
        <v>3.3769999999999998</v>
      </c>
      <c r="C1942" s="2">
        <f t="shared" si="270"/>
        <v>1.6799999999999926E-2</v>
      </c>
      <c r="D1942" s="2">
        <f t="shared" si="271"/>
        <v>1.6799999999999926E-2</v>
      </c>
      <c r="E1942" s="2">
        <f t="shared" si="272"/>
        <v>0</v>
      </c>
      <c r="F1942" s="2">
        <f t="shared" si="273"/>
        <v>2.1801717321124126E-2</v>
      </c>
      <c r="G1942" s="2">
        <f t="shared" si="273"/>
        <v>2.5673871578318384E-2</v>
      </c>
      <c r="H1942" s="2">
        <f t="shared" si="274"/>
        <v>0.84917918416074434</v>
      </c>
      <c r="I1942" s="2">
        <f t="shared" si="275"/>
        <v>45.921952368620616</v>
      </c>
    </row>
    <row r="1943" spans="1:9" ht="13.5" x14ac:dyDescent="0.25">
      <c r="A1943" s="3">
        <f>TITRES_STAT!B1946</f>
        <v>45135</v>
      </c>
      <c r="B1943" s="5">
        <f>TITRES_STAT!D1946</f>
        <v>3.2844000000000002</v>
      </c>
      <c r="C1943" s="2">
        <f t="shared" si="270"/>
        <v>-9.2599999999999572E-2</v>
      </c>
      <c r="D1943" s="2">
        <f t="shared" si="271"/>
        <v>0</v>
      </c>
      <c r="E1943" s="2">
        <f t="shared" si="272"/>
        <v>9.2599999999999572E-2</v>
      </c>
      <c r="F1943" s="2">
        <f t="shared" si="273"/>
        <v>2.0244451798186687E-2</v>
      </c>
      <c r="G1943" s="2">
        <f t="shared" si="273"/>
        <v>3.0454309322724183E-2</v>
      </c>
      <c r="H1943" s="2">
        <f t="shared" si="274"/>
        <v>0.66474834755424328</v>
      </c>
      <c r="I1943" s="2">
        <f t="shared" si="275"/>
        <v>39.930860933477121</v>
      </c>
    </row>
    <row r="1944" spans="1:9" ht="13.5" x14ac:dyDescent="0.25">
      <c r="A1944" s="3">
        <f>TITRES_STAT!B1947</f>
        <v>45138</v>
      </c>
      <c r="B1944" s="5">
        <f>TITRES_STAT!D1947</f>
        <v>3.2675000000000001</v>
      </c>
      <c r="C1944" s="2">
        <f t="shared" si="270"/>
        <v>-1.6900000000000137E-2</v>
      </c>
      <c r="D1944" s="2">
        <f t="shared" si="271"/>
        <v>0</v>
      </c>
      <c r="E1944" s="2">
        <f t="shared" si="272"/>
        <v>1.6900000000000137E-2</v>
      </c>
      <c r="F1944" s="2">
        <f t="shared" si="273"/>
        <v>1.8798419526887638E-2</v>
      </c>
      <c r="G1944" s="2">
        <f t="shared" si="273"/>
        <v>2.9486144371101038E-2</v>
      </c>
      <c r="H1944" s="2">
        <f t="shared" si="274"/>
        <v>0.63753399869098204</v>
      </c>
      <c r="I1944" s="2">
        <f t="shared" si="275"/>
        <v>38.932565626155935</v>
      </c>
    </row>
    <row r="1945" spans="1:9" ht="13.5" x14ac:dyDescent="0.25">
      <c r="A1945" s="3">
        <f>TITRES_STAT!B1948</f>
        <v>45139</v>
      </c>
      <c r="B1945" s="5">
        <f>TITRES_STAT!D1948</f>
        <v>3.2844000000000002</v>
      </c>
      <c r="C1945" s="2">
        <f t="shared" si="270"/>
        <v>1.6900000000000137E-2</v>
      </c>
      <c r="D1945" s="2">
        <f t="shared" si="271"/>
        <v>1.6900000000000137E-2</v>
      </c>
      <c r="E1945" s="2">
        <f t="shared" si="272"/>
        <v>0</v>
      </c>
      <c r="F1945" s="2">
        <f t="shared" si="273"/>
        <v>1.866281813210996E-2</v>
      </c>
      <c r="G1945" s="2">
        <f t="shared" si="273"/>
        <v>2.7379991201736679E-2</v>
      </c>
      <c r="H1945" s="2">
        <f t="shared" si="274"/>
        <v>0.6816225028927767</v>
      </c>
      <c r="I1945" s="2">
        <f t="shared" si="275"/>
        <v>40.533621649343388</v>
      </c>
    </row>
    <row r="1946" spans="1:9" ht="13.5" x14ac:dyDescent="0.25">
      <c r="A1946" s="3">
        <f>TITRES_STAT!B1949</f>
        <v>45140</v>
      </c>
      <c r="B1946" s="5">
        <f>TITRES_STAT!D1949</f>
        <v>3.2423000000000002</v>
      </c>
      <c r="C1946" s="2">
        <f t="shared" si="270"/>
        <v>-4.2100000000000026E-2</v>
      </c>
      <c r="D1946" s="2">
        <f t="shared" si="271"/>
        <v>0</v>
      </c>
      <c r="E1946" s="2">
        <f t="shared" si="272"/>
        <v>4.2100000000000026E-2</v>
      </c>
      <c r="F1946" s="2">
        <f t="shared" si="273"/>
        <v>1.7329759694102106E-2</v>
      </c>
      <c r="G1946" s="2">
        <f t="shared" si="273"/>
        <v>2.8431420401612634E-2</v>
      </c>
      <c r="H1946" s="2">
        <f t="shared" si="274"/>
        <v>0.60952845300402791</v>
      </c>
      <c r="I1946" s="2">
        <f t="shared" si="275"/>
        <v>37.870001730407594</v>
      </c>
    </row>
    <row r="1947" spans="1:9" ht="13.5" x14ac:dyDescent="0.25">
      <c r="A1947" s="3">
        <f>TITRES_STAT!B1950</f>
        <v>45141</v>
      </c>
      <c r="B1947" s="5">
        <f>TITRES_STAT!D1950</f>
        <v>3.2423000000000002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1.6091919715951954E-2</v>
      </c>
      <c r="G1947" s="2">
        <f t="shared" si="273"/>
        <v>2.6400604658640303E-2</v>
      </c>
      <c r="H1947" s="2">
        <f t="shared" si="274"/>
        <v>0.6095284530040278</v>
      </c>
      <c r="I1947" s="2">
        <f t="shared" si="275"/>
        <v>37.87000173040758</v>
      </c>
    </row>
    <row r="1948" spans="1:9" ht="13.5" x14ac:dyDescent="0.25">
      <c r="A1948" s="3">
        <f>TITRES_STAT!B1951</f>
        <v>45142</v>
      </c>
      <c r="B1948" s="5">
        <f>TITRES_STAT!D1951</f>
        <v>3.1833</v>
      </c>
      <c r="C1948" s="2">
        <f t="shared" si="270"/>
        <v>-5.9000000000000163E-2</v>
      </c>
      <c r="D1948" s="2">
        <f t="shared" si="271"/>
        <v>0</v>
      </c>
      <c r="E1948" s="2">
        <f t="shared" si="272"/>
        <v>5.9000000000000163E-2</v>
      </c>
      <c r="F1948" s="2">
        <f t="shared" si="273"/>
        <v>1.4942496879098242E-2</v>
      </c>
      <c r="G1948" s="2">
        <f t="shared" si="273"/>
        <v>2.8729132897308864E-2</v>
      </c>
      <c r="H1948" s="2">
        <f t="shared" si="274"/>
        <v>0.52011652883884796</v>
      </c>
      <c r="I1948" s="2">
        <f t="shared" si="275"/>
        <v>34.215569594269382</v>
      </c>
    </row>
    <row r="1949" spans="1:9" ht="13.5" x14ac:dyDescent="0.25">
      <c r="A1949" s="3">
        <f>TITRES_STAT!B1952</f>
        <v>45145</v>
      </c>
      <c r="B1949" s="5">
        <f>TITRES_STAT!D1952</f>
        <v>3.1665000000000001</v>
      </c>
      <c r="C1949" s="2">
        <f t="shared" si="270"/>
        <v>-1.6799999999999926E-2</v>
      </c>
      <c r="D1949" s="2">
        <f t="shared" si="271"/>
        <v>0</v>
      </c>
      <c r="E1949" s="2">
        <f t="shared" si="272"/>
        <v>1.6799999999999926E-2</v>
      </c>
      <c r="F1949" s="2">
        <f t="shared" ref="F1949:G1964" si="276">((F1948*13)+D1949)/14</f>
        <v>1.3875175673448368E-2</v>
      </c>
      <c r="G1949" s="2">
        <f t="shared" si="276"/>
        <v>2.7877051976072511E-2</v>
      </c>
      <c r="H1949" s="2">
        <f t="shared" si="274"/>
        <v>0.49772751026032946</v>
      </c>
      <c r="I1949" s="2">
        <f t="shared" si="275"/>
        <v>33.232180543563373</v>
      </c>
    </row>
    <row r="1950" spans="1:9" ht="13.5" x14ac:dyDescent="0.25">
      <c r="A1950" s="3">
        <f>TITRES_STAT!B1953</f>
        <v>45146</v>
      </c>
      <c r="B1950" s="5">
        <f>TITRES_STAT!D1953</f>
        <v>3.2254</v>
      </c>
      <c r="C1950" s="2">
        <f t="shared" si="270"/>
        <v>5.8899999999999952E-2</v>
      </c>
      <c r="D1950" s="2">
        <f t="shared" si="271"/>
        <v>5.8899999999999952E-2</v>
      </c>
      <c r="E1950" s="2">
        <f t="shared" si="272"/>
        <v>0</v>
      </c>
      <c r="F1950" s="2">
        <f t="shared" si="276"/>
        <v>1.7091234553916337E-2</v>
      </c>
      <c r="G1950" s="2">
        <f t="shared" si="276"/>
        <v>2.588583397778162E-2</v>
      </c>
      <c r="H1950" s="2">
        <f t="shared" si="274"/>
        <v>0.66025435257701637</v>
      </c>
      <c r="I1950" s="2">
        <f t="shared" si="275"/>
        <v>39.768265118665802</v>
      </c>
    </row>
    <row r="1951" spans="1:9" ht="13.5" x14ac:dyDescent="0.25">
      <c r="A1951" s="3">
        <f>TITRES_STAT!B1954</f>
        <v>45147</v>
      </c>
      <c r="B1951" s="5">
        <f>TITRES_STAT!D1954</f>
        <v>3.3096000000000001</v>
      </c>
      <c r="C1951" s="2">
        <f t="shared" si="270"/>
        <v>8.4200000000000053E-2</v>
      </c>
      <c r="D1951" s="2">
        <f t="shared" si="271"/>
        <v>8.4200000000000053E-2</v>
      </c>
      <c r="E1951" s="2">
        <f t="shared" si="272"/>
        <v>0</v>
      </c>
      <c r="F1951" s="2">
        <f t="shared" si="276"/>
        <v>2.1884717800065172E-2</v>
      </c>
      <c r="G1951" s="2">
        <f t="shared" si="276"/>
        <v>2.4036845836511504E-2</v>
      </c>
      <c r="H1951" s="2">
        <f t="shared" si="274"/>
        <v>0.91046545578050464</v>
      </c>
      <c r="I1951" s="2">
        <f t="shared" si="275"/>
        <v>47.656734803851329</v>
      </c>
    </row>
    <row r="1952" spans="1:9" ht="13.5" x14ac:dyDescent="0.25">
      <c r="A1952" s="3">
        <f>TITRES_STAT!B1955</f>
        <v>45148</v>
      </c>
      <c r="B1952" s="5">
        <f>TITRES_STAT!D1955</f>
        <v>3.2844000000000002</v>
      </c>
      <c r="C1952" s="2">
        <f t="shared" si="270"/>
        <v>-2.5199999999999889E-2</v>
      </c>
      <c r="D1952" s="2">
        <f t="shared" si="271"/>
        <v>0</v>
      </c>
      <c r="E1952" s="2">
        <f t="shared" si="272"/>
        <v>2.5199999999999889E-2</v>
      </c>
      <c r="F1952" s="2">
        <f t="shared" si="276"/>
        <v>2.0321523671489088E-2</v>
      </c>
      <c r="G1952" s="2">
        <f t="shared" si="276"/>
        <v>2.4119928276760676E-2</v>
      </c>
      <c r="H1952" s="2">
        <f t="shared" si="274"/>
        <v>0.84252007047088462</v>
      </c>
      <c r="I1952" s="2">
        <f t="shared" si="275"/>
        <v>45.726507079815178</v>
      </c>
    </row>
    <row r="1953" spans="1:9" ht="13.5" x14ac:dyDescent="0.25">
      <c r="A1953" s="3">
        <f>TITRES_STAT!B1956</f>
        <v>45149</v>
      </c>
      <c r="B1953" s="5">
        <f>TITRES_STAT!D1956</f>
        <v>3.3264999999999998</v>
      </c>
      <c r="C1953" s="2">
        <f t="shared" si="270"/>
        <v>4.2099999999999582E-2</v>
      </c>
      <c r="D1953" s="2">
        <f t="shared" si="271"/>
        <v>4.2099999999999582E-2</v>
      </c>
      <c r="E1953" s="2">
        <f t="shared" si="272"/>
        <v>0</v>
      </c>
      <c r="F1953" s="2">
        <f t="shared" si="276"/>
        <v>2.187712912352555E-2</v>
      </c>
      <c r="G1953" s="2">
        <f t="shared" si="276"/>
        <v>2.2397076256992055E-2</v>
      </c>
      <c r="H1953" s="2">
        <f t="shared" si="274"/>
        <v>0.97678504428433222</v>
      </c>
      <c r="I1953" s="2">
        <f t="shared" si="275"/>
        <v>49.412810315851196</v>
      </c>
    </row>
    <row r="1954" spans="1:9" ht="13.5" x14ac:dyDescent="0.25">
      <c r="A1954" s="3">
        <f>TITRES_STAT!B1957</f>
        <v>45152</v>
      </c>
      <c r="B1954" s="5">
        <f>TITRES_STAT!D1957</f>
        <v>3.3264999999999998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2.0314477043273722E-2</v>
      </c>
      <c r="G1954" s="2">
        <f t="shared" si="276"/>
        <v>2.0797285095778335E-2</v>
      </c>
      <c r="H1954" s="2">
        <f t="shared" si="274"/>
        <v>0.9767850442843321</v>
      </c>
      <c r="I1954" s="2">
        <f t="shared" si="275"/>
        <v>49.412810315851196</v>
      </c>
    </row>
    <row r="1955" spans="1:9" ht="13.5" x14ac:dyDescent="0.25">
      <c r="A1955" s="3">
        <f>TITRES_STAT!B1958</f>
        <v>45153</v>
      </c>
      <c r="B1955" s="5">
        <f>TITRES_STAT!D1958</f>
        <v>3.3264999999999998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1.8863442968754172E-2</v>
      </c>
      <c r="G1955" s="2">
        <f t="shared" si="276"/>
        <v>1.9311764731794169E-2</v>
      </c>
      <c r="H1955" s="2">
        <f t="shared" si="274"/>
        <v>0.97678504428433222</v>
      </c>
      <c r="I1955" s="2">
        <f t="shared" si="275"/>
        <v>49.412810315851196</v>
      </c>
    </row>
    <row r="1956" spans="1:9" ht="13.5" x14ac:dyDescent="0.25">
      <c r="A1956" s="3">
        <f>TITRES_STAT!B1959</f>
        <v>45154</v>
      </c>
      <c r="B1956" s="5">
        <f>TITRES_STAT!D1959</f>
        <v>3.3012000000000001</v>
      </c>
      <c r="C1956" s="2">
        <f t="shared" si="270"/>
        <v>-2.5299999999999656E-2</v>
      </c>
      <c r="D1956" s="2">
        <f t="shared" si="271"/>
        <v>0</v>
      </c>
      <c r="E1956" s="2">
        <f t="shared" si="272"/>
        <v>2.5299999999999656E-2</v>
      </c>
      <c r="F1956" s="2">
        <f t="shared" si="276"/>
        <v>1.7516054185271732E-2</v>
      </c>
      <c r="G1956" s="2">
        <f t="shared" si="276"/>
        <v>1.9739495822380274E-2</v>
      </c>
      <c r="H1956" s="2">
        <f t="shared" si="274"/>
        <v>0.88736076862775559</v>
      </c>
      <c r="I1956" s="2">
        <f t="shared" si="275"/>
        <v>47.015959183729855</v>
      </c>
    </row>
    <row r="1957" spans="1:9" ht="13.5" x14ac:dyDescent="0.25">
      <c r="A1957" s="3">
        <f>TITRES_STAT!B1960</f>
        <v>45155</v>
      </c>
      <c r="B1957" s="5">
        <f>TITRES_STAT!D1960</f>
        <v>3.2844000000000002</v>
      </c>
      <c r="C1957" s="2">
        <f t="shared" si="270"/>
        <v>-1.6799999999999926E-2</v>
      </c>
      <c r="D1957" s="2">
        <f t="shared" si="271"/>
        <v>0</v>
      </c>
      <c r="E1957" s="2">
        <f t="shared" si="272"/>
        <v>1.6799999999999926E-2</v>
      </c>
      <c r="F1957" s="2">
        <f t="shared" si="276"/>
        <v>1.6264907457752324E-2</v>
      </c>
      <c r="G1957" s="2">
        <f t="shared" si="276"/>
        <v>1.9529531835067393E-2</v>
      </c>
      <c r="H1957" s="2">
        <f t="shared" si="274"/>
        <v>0.8328365265032579</v>
      </c>
      <c r="I1957" s="2">
        <f t="shared" si="275"/>
        <v>45.439760418359242</v>
      </c>
    </row>
    <row r="1958" spans="1:9" ht="13.5" x14ac:dyDescent="0.25">
      <c r="A1958" s="3">
        <f>TITRES_STAT!B1961</f>
        <v>45156</v>
      </c>
      <c r="B1958" s="5">
        <f>TITRES_STAT!D1961</f>
        <v>3.3517000000000001</v>
      </c>
      <c r="C1958" s="2">
        <f t="shared" si="270"/>
        <v>6.7299999999999915E-2</v>
      </c>
      <c r="D1958" s="2">
        <f t="shared" si="271"/>
        <v>6.7299999999999915E-2</v>
      </c>
      <c r="E1958" s="2">
        <f t="shared" si="272"/>
        <v>0</v>
      </c>
      <c r="F1958" s="2">
        <f t="shared" si="276"/>
        <v>1.9910271210770009E-2</v>
      </c>
      <c r="G1958" s="2">
        <f t="shared" si="276"/>
        <v>1.8134565275419724E-2</v>
      </c>
      <c r="H1958" s="2">
        <f t="shared" si="274"/>
        <v>1.0979183072977847</v>
      </c>
      <c r="I1958" s="2">
        <f t="shared" si="275"/>
        <v>52.333701625968168</v>
      </c>
    </row>
    <row r="1959" spans="1:9" ht="13.5" x14ac:dyDescent="0.25">
      <c r="A1959" s="3">
        <f>TITRES_STAT!B1962</f>
        <v>45159</v>
      </c>
      <c r="B1959" s="5">
        <f>TITRES_STAT!D1962</f>
        <v>3.3685999999999998</v>
      </c>
      <c r="C1959" s="2">
        <f t="shared" si="270"/>
        <v>1.6899999999999693E-2</v>
      </c>
      <c r="D1959" s="2">
        <f t="shared" si="271"/>
        <v>1.6899999999999693E-2</v>
      </c>
      <c r="E1959" s="2">
        <f t="shared" si="272"/>
        <v>0</v>
      </c>
      <c r="F1959" s="2">
        <f t="shared" si="276"/>
        <v>1.9695251838572129E-2</v>
      </c>
      <c r="G1959" s="2">
        <f t="shared" si="276"/>
        <v>1.6839239184318313E-2</v>
      </c>
      <c r="H1959" s="2">
        <f t="shared" si="274"/>
        <v>1.1696046135453377</v>
      </c>
      <c r="I1959" s="2">
        <f t="shared" si="275"/>
        <v>53.908652583204734</v>
      </c>
    </row>
    <row r="1960" spans="1:9" ht="13.5" x14ac:dyDescent="0.25">
      <c r="A1960" s="3">
        <f>TITRES_STAT!B1963</f>
        <v>45160</v>
      </c>
      <c r="B1960" s="5">
        <f>TITRES_STAT!D1963</f>
        <v>3.3685999999999998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1.8288448135816978E-2</v>
      </c>
      <c r="G1960" s="2">
        <f t="shared" si="276"/>
        <v>1.5636436385438431E-2</v>
      </c>
      <c r="H1960" s="2">
        <f t="shared" si="274"/>
        <v>1.169604613545338</v>
      </c>
      <c r="I1960" s="2">
        <f t="shared" si="275"/>
        <v>53.908652583204734</v>
      </c>
    </row>
    <row r="1961" spans="1:9" ht="13.5" x14ac:dyDescent="0.25">
      <c r="A1961" s="3">
        <f>TITRES_STAT!B1964</f>
        <v>45161</v>
      </c>
      <c r="B1961" s="5">
        <f>TITRES_STAT!D1964</f>
        <v>3.4022999999999999</v>
      </c>
      <c r="C1961" s="2">
        <f t="shared" si="270"/>
        <v>3.3700000000000063E-2</v>
      </c>
      <c r="D1961" s="2">
        <f t="shared" si="271"/>
        <v>3.3700000000000063E-2</v>
      </c>
      <c r="E1961" s="2">
        <f t="shared" si="272"/>
        <v>0</v>
      </c>
      <c r="F1961" s="2">
        <f t="shared" si="276"/>
        <v>1.9389273268972912E-2</v>
      </c>
      <c r="G1961" s="2">
        <f t="shared" si="276"/>
        <v>1.4519548072192828E-2</v>
      </c>
      <c r="H1961" s="2">
        <f t="shared" si="274"/>
        <v>1.3353909620717712</v>
      </c>
      <c r="I1961" s="2">
        <f t="shared" si="275"/>
        <v>57.180617025558732</v>
      </c>
    </row>
    <row r="1962" spans="1:9" ht="13.5" x14ac:dyDescent="0.25">
      <c r="A1962" s="3">
        <f>TITRES_STAT!B1965</f>
        <v>45162</v>
      </c>
      <c r="B1962" s="5">
        <f>TITRES_STAT!D1965</f>
        <v>3.3854000000000002</v>
      </c>
      <c r="C1962" s="2">
        <f t="shared" si="270"/>
        <v>-1.6899999999999693E-2</v>
      </c>
      <c r="D1962" s="2">
        <f t="shared" si="271"/>
        <v>0</v>
      </c>
      <c r="E1962" s="2">
        <f t="shared" si="272"/>
        <v>1.6899999999999693E-2</v>
      </c>
      <c r="F1962" s="2">
        <f t="shared" si="276"/>
        <v>1.8004325178331986E-2</v>
      </c>
      <c r="G1962" s="2">
        <f t="shared" si="276"/>
        <v>1.4689580352750461E-2</v>
      </c>
      <c r="H1962" s="2">
        <f t="shared" si="274"/>
        <v>1.225652792386331</v>
      </c>
      <c r="I1962" s="2">
        <f t="shared" si="275"/>
        <v>55.069361967829387</v>
      </c>
    </row>
    <row r="1963" spans="1:9" ht="13.5" x14ac:dyDescent="0.25">
      <c r="A1963" s="3">
        <f>TITRES_STAT!B1966</f>
        <v>45163</v>
      </c>
      <c r="B1963" s="5">
        <f>TITRES_STAT!D1966</f>
        <v>3.3685999999999998</v>
      </c>
      <c r="C1963" s="2">
        <f t="shared" si="270"/>
        <v>-1.680000000000037E-2</v>
      </c>
      <c r="D1963" s="2">
        <f t="shared" si="271"/>
        <v>0</v>
      </c>
      <c r="E1963" s="2">
        <f t="shared" si="272"/>
        <v>1.680000000000037E-2</v>
      </c>
      <c r="F1963" s="2">
        <f t="shared" si="276"/>
        <v>1.6718301951308273E-2</v>
      </c>
      <c r="G1963" s="2">
        <f t="shared" si="276"/>
        <v>1.4840324613268313E-2</v>
      </c>
      <c r="H1963" s="2">
        <f t="shared" si="274"/>
        <v>1.1265455700585494</v>
      </c>
      <c r="I1963" s="2">
        <f t="shared" si="275"/>
        <v>52.975378751348963</v>
      </c>
    </row>
    <row r="1964" spans="1:9" ht="13.5" x14ac:dyDescent="0.25">
      <c r="A1964" s="3">
        <f>TITRES_STAT!B1967</f>
        <v>45166</v>
      </c>
      <c r="B1964" s="5">
        <f>TITRES_STAT!D1967</f>
        <v>3.4022999999999999</v>
      </c>
      <c r="C1964" s="2">
        <f t="shared" si="270"/>
        <v>3.3700000000000063E-2</v>
      </c>
      <c r="D1964" s="2">
        <f t="shared" si="271"/>
        <v>3.3700000000000063E-2</v>
      </c>
      <c r="E1964" s="2">
        <f t="shared" si="272"/>
        <v>0</v>
      </c>
      <c r="F1964" s="2">
        <f t="shared" si="276"/>
        <v>1.793128038335769E-2</v>
      </c>
      <c r="G1964" s="2">
        <f t="shared" si="276"/>
        <v>1.378030142660629E-2</v>
      </c>
      <c r="H1964" s="2">
        <f t="shared" si="274"/>
        <v>1.301225555831232</v>
      </c>
      <c r="I1964" s="2">
        <f t="shared" si="275"/>
        <v>56.544894199265613</v>
      </c>
    </row>
    <row r="1965" spans="1:9" ht="13.5" x14ac:dyDescent="0.25">
      <c r="A1965" s="3">
        <f>TITRES_STAT!B1968</f>
        <v>45167</v>
      </c>
      <c r="B1965" s="5">
        <f>TITRES_STAT!D1968</f>
        <v>3.4022999999999999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1.6650474641689283E-2</v>
      </c>
      <c r="G1965" s="2">
        <f t="shared" si="277"/>
        <v>1.2795994181848697E-2</v>
      </c>
      <c r="H1965" s="2">
        <f t="shared" si="274"/>
        <v>1.3012255558312322</v>
      </c>
      <c r="I1965" s="2">
        <f t="shared" si="275"/>
        <v>56.544894199265613</v>
      </c>
    </row>
    <row r="1966" spans="1:9" ht="13.5" x14ac:dyDescent="0.25">
      <c r="A1966" s="3">
        <f>TITRES_STAT!B1969</f>
        <v>45168</v>
      </c>
      <c r="B1966" s="5">
        <f>TITRES_STAT!D1969</f>
        <v>3.4275000000000002</v>
      </c>
      <c r="C1966" s="2">
        <f t="shared" si="270"/>
        <v>2.5200000000000333E-2</v>
      </c>
      <c r="D1966" s="2">
        <f t="shared" si="271"/>
        <v>2.5200000000000333E-2</v>
      </c>
      <c r="E1966" s="2">
        <f t="shared" si="272"/>
        <v>0</v>
      </c>
      <c r="F1966" s="2">
        <f t="shared" si="277"/>
        <v>1.7261155024425788E-2</v>
      </c>
      <c r="G1966" s="2">
        <f t="shared" si="277"/>
        <v>1.1881994597430933E-2</v>
      </c>
      <c r="H1966" s="2">
        <f t="shared" si="274"/>
        <v>1.4527152729187329</v>
      </c>
      <c r="I1966" s="2">
        <f t="shared" si="275"/>
        <v>59.228859091744503</v>
      </c>
    </row>
    <row r="1967" spans="1:9" ht="13.5" x14ac:dyDescent="0.25">
      <c r="A1967" s="3">
        <f>TITRES_STAT!B1970</f>
        <v>45169</v>
      </c>
      <c r="B1967" s="5">
        <f>TITRES_STAT!D1970</f>
        <v>3.5369999999999999</v>
      </c>
      <c r="C1967" s="2">
        <f t="shared" si="270"/>
        <v>0.10949999999999971</v>
      </c>
      <c r="D1967" s="2">
        <f t="shared" si="271"/>
        <v>0.10949999999999971</v>
      </c>
      <c r="E1967" s="2">
        <f t="shared" si="272"/>
        <v>0</v>
      </c>
      <c r="F1967" s="2">
        <f t="shared" si="277"/>
        <v>2.3849643951252497E-2</v>
      </c>
      <c r="G1967" s="2">
        <f t="shared" si="277"/>
        <v>1.1033280697614436E-2</v>
      </c>
      <c r="H1967" s="2">
        <f t="shared" si="274"/>
        <v>2.1616094618538213</v>
      </c>
      <c r="I1967" s="2">
        <f t="shared" si="275"/>
        <v>68.370540002950065</v>
      </c>
    </row>
    <row r="1968" spans="1:9" ht="13.5" x14ac:dyDescent="0.25">
      <c r="A1968" s="3">
        <f>TITRES_STAT!B1971</f>
        <v>45170</v>
      </c>
      <c r="B1968" s="5">
        <f>TITRES_STAT!D1971</f>
        <v>3.5453999999999999</v>
      </c>
      <c r="C1968" s="2">
        <f t="shared" si="270"/>
        <v>8.3999999999999631E-3</v>
      </c>
      <c r="D1968" s="2">
        <f t="shared" si="271"/>
        <v>8.3999999999999631E-3</v>
      </c>
      <c r="E1968" s="2">
        <f t="shared" si="272"/>
        <v>0</v>
      </c>
      <c r="F1968" s="2">
        <f t="shared" si="277"/>
        <v>2.2746097954734458E-2</v>
      </c>
      <c r="G1968" s="2">
        <f t="shared" si="277"/>
        <v>1.0245189219213404E-2</v>
      </c>
      <c r="H1968" s="2">
        <f t="shared" si="274"/>
        <v>2.2201735339428739</v>
      </c>
      <c r="I1968" s="2">
        <f t="shared" si="275"/>
        <v>68.945772969707917</v>
      </c>
    </row>
    <row r="1969" spans="1:9" ht="13.5" x14ac:dyDescent="0.25">
      <c r="A1969" s="3">
        <f>TITRES_STAT!B1972</f>
        <v>45173</v>
      </c>
      <c r="B1969" s="5">
        <f>TITRES_STAT!D1972</f>
        <v>3.5707</v>
      </c>
      <c r="C1969" s="2">
        <f t="shared" si="270"/>
        <v>2.53000000000001E-2</v>
      </c>
      <c r="D1969" s="2">
        <f t="shared" si="271"/>
        <v>2.53000000000001E-2</v>
      </c>
      <c r="E1969" s="2">
        <f t="shared" si="272"/>
        <v>0</v>
      </c>
      <c r="F1969" s="2">
        <f t="shared" si="277"/>
        <v>2.2928519529396289E-2</v>
      </c>
      <c r="G1969" s="2">
        <f t="shared" si="277"/>
        <v>9.5133899892695904E-3</v>
      </c>
      <c r="H1969" s="2">
        <f t="shared" si="274"/>
        <v>2.4101313575137766</v>
      </c>
      <c r="I1969" s="2">
        <f t="shared" si="275"/>
        <v>70.675616415871161</v>
      </c>
    </row>
    <row r="1970" spans="1:9" ht="13.5" x14ac:dyDescent="0.25">
      <c r="A1970" s="3">
        <f>TITRES_STAT!B1973</f>
        <v>45174</v>
      </c>
      <c r="B1970" s="5">
        <f>TITRES_STAT!D1973</f>
        <v>3.4527999999999999</v>
      </c>
      <c r="C1970" s="2">
        <f t="shared" si="270"/>
        <v>-0.11790000000000012</v>
      </c>
      <c r="D1970" s="2">
        <f t="shared" si="271"/>
        <v>0</v>
      </c>
      <c r="E1970" s="2">
        <f t="shared" si="272"/>
        <v>0.11790000000000012</v>
      </c>
      <c r="F1970" s="2">
        <f t="shared" si="277"/>
        <v>2.1290768134439413E-2</v>
      </c>
      <c r="G1970" s="2">
        <f t="shared" si="277"/>
        <v>1.7255290704321771E-2</v>
      </c>
      <c r="H1970" s="2">
        <f t="shared" si="274"/>
        <v>1.2338689912136289</v>
      </c>
      <c r="I1970" s="2">
        <f t="shared" si="275"/>
        <v>55.234617431315236</v>
      </c>
    </row>
    <row r="1971" spans="1:9" ht="13.5" x14ac:dyDescent="0.25">
      <c r="A1971" s="3">
        <f>TITRES_STAT!B1974</f>
        <v>45175</v>
      </c>
      <c r="B1971" s="5">
        <f>TITRES_STAT!D1974</f>
        <v>3.2928000000000002</v>
      </c>
      <c r="C1971" s="2">
        <f t="shared" si="270"/>
        <v>-0.1599999999999997</v>
      </c>
      <c r="D1971" s="2">
        <f t="shared" si="271"/>
        <v>0</v>
      </c>
      <c r="E1971" s="2">
        <f t="shared" si="272"/>
        <v>0.1599999999999997</v>
      </c>
      <c r="F1971" s="2">
        <f t="shared" si="277"/>
        <v>1.9769998981979453E-2</v>
      </c>
      <c r="G1971" s="2">
        <f t="shared" si="277"/>
        <v>2.7451341368298767E-2</v>
      </c>
      <c r="H1971" s="2">
        <f t="shared" si="274"/>
        <v>0.72018334975828002</v>
      </c>
      <c r="I1971" s="2">
        <f t="shared" si="275"/>
        <v>41.866662054337418</v>
      </c>
    </row>
    <row r="1972" spans="1:9" ht="13.5" x14ac:dyDescent="0.25">
      <c r="A1972" s="3">
        <f>TITRES_STAT!B1975</f>
        <v>45176</v>
      </c>
      <c r="B1972" s="5">
        <f>TITRES_STAT!D1975</f>
        <v>3.4275000000000002</v>
      </c>
      <c r="C1972" s="2">
        <f t="shared" si="270"/>
        <v>0.13470000000000004</v>
      </c>
      <c r="D1972" s="2">
        <f t="shared" si="271"/>
        <v>0.13470000000000004</v>
      </c>
      <c r="E1972" s="2">
        <f t="shared" si="272"/>
        <v>0</v>
      </c>
      <c r="F1972" s="2">
        <f t="shared" si="277"/>
        <v>2.7979284768980924E-2</v>
      </c>
      <c r="G1972" s="2">
        <f t="shared" si="277"/>
        <v>2.5490531270563142E-2</v>
      </c>
      <c r="H1972" s="2">
        <f t="shared" si="274"/>
        <v>1.0976344302910561</v>
      </c>
      <c r="I1972" s="2">
        <f t="shared" si="275"/>
        <v>52.327250851748964</v>
      </c>
    </row>
    <row r="1973" spans="1:9" ht="13.5" x14ac:dyDescent="0.25">
      <c r="A1973" s="3">
        <f>TITRES_STAT!B1976</f>
        <v>45177</v>
      </c>
      <c r="B1973" s="5">
        <f>TITRES_STAT!D1976</f>
        <v>3.4275000000000002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2.598076442833943E-2</v>
      </c>
      <c r="G1973" s="2">
        <f t="shared" si="277"/>
        <v>2.3669779036951489E-2</v>
      </c>
      <c r="H1973" s="2">
        <f t="shared" si="274"/>
        <v>1.0976344302910561</v>
      </c>
      <c r="I1973" s="2">
        <f t="shared" si="275"/>
        <v>52.327250851748964</v>
      </c>
    </row>
    <row r="1974" spans="1:9" ht="13.5" x14ac:dyDescent="0.25">
      <c r="A1974" s="3">
        <f>TITRES_STAT!B1977</f>
        <v>45180</v>
      </c>
      <c r="B1974" s="5">
        <f>TITRES_STAT!D1977</f>
        <v>3.3854000000000002</v>
      </c>
      <c r="C1974" s="2">
        <f t="shared" si="270"/>
        <v>-4.2100000000000026E-2</v>
      </c>
      <c r="D1974" s="2">
        <f t="shared" si="271"/>
        <v>0</v>
      </c>
      <c r="E1974" s="2">
        <f t="shared" si="272"/>
        <v>4.2100000000000026E-2</v>
      </c>
      <c r="F1974" s="2">
        <f t="shared" si="277"/>
        <v>2.4124995540600901E-2</v>
      </c>
      <c r="G1974" s="2">
        <f t="shared" si="277"/>
        <v>2.4986223391454957E-2</v>
      </c>
      <c r="H1974" s="2">
        <f t="shared" si="274"/>
        <v>0.9655318918204906</v>
      </c>
      <c r="I1974" s="2">
        <f t="shared" si="275"/>
        <v>49.123186239741329</v>
      </c>
    </row>
    <row r="1975" spans="1:9" ht="13.5" x14ac:dyDescent="0.25">
      <c r="A1975" s="3">
        <f>TITRES_STAT!B1978</f>
        <v>45181</v>
      </c>
      <c r="B1975" s="5">
        <f>TITRES_STAT!D1978</f>
        <v>3.3854000000000002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2.2401781573415123E-2</v>
      </c>
      <c r="G1975" s="2">
        <f t="shared" si="277"/>
        <v>2.3201493149208174E-2</v>
      </c>
      <c r="H1975" s="2">
        <f t="shared" si="274"/>
        <v>0.96553189182049071</v>
      </c>
      <c r="I1975" s="2">
        <f t="shared" si="275"/>
        <v>49.123186239741329</v>
      </c>
    </row>
    <row r="1976" spans="1:9" ht="13.5" x14ac:dyDescent="0.25">
      <c r="A1976" s="3">
        <f>TITRES_STAT!B1979</f>
        <v>45182</v>
      </c>
      <c r="B1976" s="5">
        <f>TITRES_STAT!D1979</f>
        <v>3.3854000000000002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2.0801654318171187E-2</v>
      </c>
      <c r="G1976" s="2">
        <f t="shared" si="277"/>
        <v>2.1544243638550446E-2</v>
      </c>
      <c r="H1976" s="2">
        <f t="shared" si="274"/>
        <v>0.96553189182049082</v>
      </c>
      <c r="I1976" s="2">
        <f t="shared" si="275"/>
        <v>49.123186239741329</v>
      </c>
    </row>
    <row r="1977" spans="1:9" ht="13.5" x14ac:dyDescent="0.25">
      <c r="A1977" s="3">
        <f>TITRES_STAT!B1980</f>
        <v>45183</v>
      </c>
      <c r="B1977" s="5">
        <f>TITRES_STAT!D1980</f>
        <v>3.3854000000000002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1.9315821866873244E-2</v>
      </c>
      <c r="G1977" s="2">
        <f t="shared" si="277"/>
        <v>2.00053690929397E-2</v>
      </c>
      <c r="H1977" s="2">
        <f t="shared" si="274"/>
        <v>0.96553189182049082</v>
      </c>
      <c r="I1977" s="2">
        <f t="shared" si="275"/>
        <v>49.123186239741329</v>
      </c>
    </row>
    <row r="1978" spans="1:9" ht="13.5" x14ac:dyDescent="0.25">
      <c r="A1978" s="3">
        <f>TITRES_STAT!B1981</f>
        <v>45184</v>
      </c>
      <c r="B1978" s="5">
        <f>TITRES_STAT!D1981</f>
        <v>3.3685999999999998</v>
      </c>
      <c r="C1978" s="2">
        <f t="shared" si="270"/>
        <v>-1.680000000000037E-2</v>
      </c>
      <c r="D1978" s="2">
        <f t="shared" si="271"/>
        <v>0</v>
      </c>
      <c r="E1978" s="2">
        <f t="shared" si="272"/>
        <v>1.680000000000037E-2</v>
      </c>
      <c r="F1978" s="2">
        <f t="shared" si="277"/>
        <v>1.7936120304953725E-2</v>
      </c>
      <c r="G1978" s="2">
        <f t="shared" si="277"/>
        <v>1.9776414157729745E-2</v>
      </c>
      <c r="H1978" s="2">
        <f t="shared" si="274"/>
        <v>0.90694501854084963</v>
      </c>
      <c r="I1978" s="2">
        <f t="shared" si="275"/>
        <v>47.560103187181717</v>
      </c>
    </row>
    <row r="1979" spans="1:9" ht="13.5" x14ac:dyDescent="0.25">
      <c r="A1979" s="3">
        <f>TITRES_STAT!B1982</f>
        <v>45187</v>
      </c>
      <c r="B1979" s="5">
        <f>TITRES_STAT!D1982</f>
        <v>3.3685999999999998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1.6654968854599887E-2</v>
      </c>
      <c r="G1979" s="2">
        <f t="shared" si="277"/>
        <v>1.8363813146463338E-2</v>
      </c>
      <c r="H1979" s="2">
        <f t="shared" si="274"/>
        <v>0.90694501854084941</v>
      </c>
      <c r="I1979" s="2">
        <f t="shared" si="275"/>
        <v>47.56010318718171</v>
      </c>
    </row>
    <row r="1980" spans="1:9" ht="13.5" x14ac:dyDescent="0.25">
      <c r="A1980" s="3">
        <f>TITRES_STAT!B1983</f>
        <v>45188</v>
      </c>
      <c r="B1980" s="5">
        <f>TITRES_STAT!D1983</f>
        <v>3.3517000000000001</v>
      </c>
      <c r="C1980" s="2">
        <f t="shared" si="270"/>
        <v>-1.6899999999999693E-2</v>
      </c>
      <c r="D1980" s="2">
        <f t="shared" si="271"/>
        <v>0</v>
      </c>
      <c r="E1980" s="2">
        <f t="shared" si="272"/>
        <v>1.6899999999999693E-2</v>
      </c>
      <c r="F1980" s="2">
        <f t="shared" si="277"/>
        <v>1.5465328222128467E-2</v>
      </c>
      <c r="G1980" s="2">
        <f t="shared" si="277"/>
        <v>1.8259255064573075E-2</v>
      </c>
      <c r="H1980" s="2">
        <f t="shared" si="274"/>
        <v>0.84698571587044458</v>
      </c>
      <c r="I1980" s="2">
        <f t="shared" si="275"/>
        <v>45.857729629017648</v>
      </c>
    </row>
    <row r="1981" spans="1:9" ht="13.5" x14ac:dyDescent="0.25">
      <c r="A1981" s="3">
        <f>TITRES_STAT!B1984</f>
        <v>45189</v>
      </c>
      <c r="B1981" s="5">
        <f>TITRES_STAT!D1984</f>
        <v>3.3517000000000001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1.4360661920547862E-2</v>
      </c>
      <c r="G1981" s="2">
        <f t="shared" si="278"/>
        <v>1.6955022559960713E-2</v>
      </c>
      <c r="H1981" s="2">
        <f t="shared" si="274"/>
        <v>0.84698571587044458</v>
      </c>
      <c r="I1981" s="2">
        <f t="shared" si="275"/>
        <v>45.857729629017648</v>
      </c>
    </row>
    <row r="1982" spans="1:9" ht="13.5" x14ac:dyDescent="0.25">
      <c r="A1982" s="3">
        <f>TITRES_STAT!B1985</f>
        <v>45190</v>
      </c>
      <c r="B1982" s="5">
        <f>TITRES_STAT!D1985</f>
        <v>3.3433000000000002</v>
      </c>
      <c r="C1982" s="2">
        <f t="shared" si="270"/>
        <v>-8.3999999999999631E-3</v>
      </c>
      <c r="D1982" s="2">
        <f t="shared" si="271"/>
        <v>0</v>
      </c>
      <c r="E1982" s="2">
        <f t="shared" si="272"/>
        <v>8.3999999999999631E-3</v>
      </c>
      <c r="F1982" s="2">
        <f t="shared" si="278"/>
        <v>1.3334900354794442E-2</v>
      </c>
      <c r="G1982" s="2">
        <f t="shared" si="278"/>
        <v>1.6343949519963517E-2</v>
      </c>
      <c r="H1982" s="2">
        <f t="shared" si="274"/>
        <v>0.81589216477365922</v>
      </c>
      <c r="I1982" s="2">
        <f t="shared" si="275"/>
        <v>44.93065065211929</v>
      </c>
    </row>
    <row r="1983" spans="1:9" ht="13.5" x14ac:dyDescent="0.25">
      <c r="A1983" s="3">
        <f>TITRES_STAT!B1986</f>
        <v>45191</v>
      </c>
      <c r="B1983" s="5">
        <f>TITRES_STAT!D1986</f>
        <v>3.2002000000000002</v>
      </c>
      <c r="C1983" s="2">
        <f t="shared" si="270"/>
        <v>-0.1431</v>
      </c>
      <c r="D1983" s="2">
        <f t="shared" si="271"/>
        <v>0</v>
      </c>
      <c r="E1983" s="2">
        <f t="shared" si="272"/>
        <v>0.1431</v>
      </c>
      <c r="F1983" s="2">
        <f t="shared" si="278"/>
        <v>1.2382407472309124E-2</v>
      </c>
      <c r="G1983" s="2">
        <f t="shared" si="278"/>
        <v>2.5397953125680408E-2</v>
      </c>
      <c r="H1983" s="2">
        <f t="shared" si="274"/>
        <v>0.48753564553156881</v>
      </c>
      <c r="I1983" s="2">
        <f t="shared" si="275"/>
        <v>32.774720188795797</v>
      </c>
    </row>
    <row r="1984" spans="1:9" ht="13.5" x14ac:dyDescent="0.25">
      <c r="A1984" s="3">
        <f>TITRES_STAT!B1987</f>
        <v>45194</v>
      </c>
      <c r="B1984" s="5">
        <f>TITRES_STAT!D1987</f>
        <v>3.0823</v>
      </c>
      <c r="C1984" s="2">
        <f t="shared" si="270"/>
        <v>-0.11790000000000012</v>
      </c>
      <c r="D1984" s="2">
        <f t="shared" si="271"/>
        <v>0</v>
      </c>
      <c r="E1984" s="2">
        <f t="shared" si="272"/>
        <v>0.11790000000000012</v>
      </c>
      <c r="F1984" s="2">
        <f t="shared" si="278"/>
        <v>1.1497949795715615E-2</v>
      </c>
      <c r="G1984" s="2">
        <f t="shared" si="278"/>
        <v>3.2005242188131819E-2</v>
      </c>
      <c r="H1984" s="2">
        <f t="shared" si="274"/>
        <v>0.35925207902283218</v>
      </c>
      <c r="I1984" s="2">
        <f t="shared" si="275"/>
        <v>26.43012908106779</v>
      </c>
    </row>
    <row r="1985" spans="1:9" ht="13.5" x14ac:dyDescent="0.25">
      <c r="A1985" s="3">
        <f>TITRES_STAT!B1988</f>
        <v>45195</v>
      </c>
      <c r="B1985" s="5">
        <f>TITRES_STAT!D1988</f>
        <v>3.2254</v>
      </c>
      <c r="C1985" s="2">
        <f t="shared" si="270"/>
        <v>0.1431</v>
      </c>
      <c r="D1985" s="2">
        <f t="shared" si="271"/>
        <v>0.1431</v>
      </c>
      <c r="E1985" s="2">
        <f t="shared" si="272"/>
        <v>0</v>
      </c>
      <c r="F1985" s="2">
        <f t="shared" si="278"/>
        <v>2.0898096238878786E-2</v>
      </c>
      <c r="G1985" s="2">
        <f t="shared" si="278"/>
        <v>2.971915346040812E-2</v>
      </c>
      <c r="H1985" s="2">
        <f t="shared" si="274"/>
        <v>0.70318612092094912</v>
      </c>
      <c r="I1985" s="2">
        <f t="shared" si="275"/>
        <v>41.286510750846261</v>
      </c>
    </row>
    <row r="1986" spans="1:9" ht="13.5" x14ac:dyDescent="0.25">
      <c r="A1986" s="3">
        <f>TITRES_STAT!B1989</f>
        <v>45197</v>
      </c>
      <c r="B1986" s="5">
        <f>TITRES_STAT!D1989</f>
        <v>3.2002000000000002</v>
      </c>
      <c r="C1986" s="2">
        <f t="shared" si="270"/>
        <v>-2.5199999999999889E-2</v>
      </c>
      <c r="D1986" s="2">
        <f t="shared" si="271"/>
        <v>0</v>
      </c>
      <c r="E1986" s="2">
        <f t="shared" si="272"/>
        <v>2.5199999999999889E-2</v>
      </c>
      <c r="F1986" s="2">
        <f t="shared" si="278"/>
        <v>1.9405375078958873E-2</v>
      </c>
      <c r="G1986" s="2">
        <f t="shared" si="278"/>
        <v>2.9396356784664675E-2</v>
      </c>
      <c r="H1986" s="2">
        <f t="shared" si="274"/>
        <v>0.66012857379259182</v>
      </c>
      <c r="I1986" s="2">
        <f t="shared" si="275"/>
        <v>39.763701692364528</v>
      </c>
    </row>
    <row r="1987" spans="1:9" ht="13.5" x14ac:dyDescent="0.25">
      <c r="A1987" s="3">
        <f>TITRES_STAT!B1990</f>
        <v>45198</v>
      </c>
      <c r="B1987" s="5">
        <f>TITRES_STAT!D1990</f>
        <v>3.2002000000000002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1.8019276859033238E-2</v>
      </c>
      <c r="G1987" s="2">
        <f t="shared" si="278"/>
        <v>2.7296617014331483E-2</v>
      </c>
      <c r="H1987" s="2">
        <f t="shared" si="274"/>
        <v>0.66012857379259182</v>
      </c>
      <c r="I1987" s="2">
        <f t="shared" si="275"/>
        <v>39.763701692364528</v>
      </c>
    </row>
    <row r="1988" spans="1:9" ht="13.5" x14ac:dyDescent="0.25">
      <c r="A1988" s="3">
        <f>TITRES_STAT!B1991</f>
        <v>45201</v>
      </c>
      <c r="B1988" s="5">
        <f>TITRES_STAT!D1991</f>
        <v>3.1917</v>
      </c>
      <c r="C1988" s="2">
        <f t="shared" si="279"/>
        <v>-8.5000000000001741E-3</v>
      </c>
      <c r="D1988" s="2">
        <f t="shared" si="280"/>
        <v>0</v>
      </c>
      <c r="E1988" s="2">
        <f t="shared" si="281"/>
        <v>8.5000000000001741E-3</v>
      </c>
      <c r="F1988" s="2">
        <f t="shared" si="278"/>
        <v>1.673218565481658E-2</v>
      </c>
      <c r="G1988" s="2">
        <f t="shared" si="278"/>
        <v>2.5954001513307817E-2</v>
      </c>
      <c r="H1988" s="2">
        <f t="shared" si="274"/>
        <v>0.64468616318131966</v>
      </c>
      <c r="I1988" s="2">
        <f t="shared" si="275"/>
        <v>39.198126524898946</v>
      </c>
    </row>
    <row r="1989" spans="1:9" ht="13.5" x14ac:dyDescent="0.25">
      <c r="A1989" s="3">
        <f>TITRES_STAT!B1992</f>
        <v>45202</v>
      </c>
      <c r="B1989" s="5">
        <f>TITRES_STAT!D1992</f>
        <v>3.1749000000000001</v>
      </c>
      <c r="C1989" s="2">
        <f t="shared" si="279"/>
        <v>-1.6799999999999926E-2</v>
      </c>
      <c r="D1989" s="2">
        <f t="shared" si="280"/>
        <v>0</v>
      </c>
      <c r="E1989" s="2">
        <f t="shared" si="281"/>
        <v>1.6799999999999926E-2</v>
      </c>
      <c r="F1989" s="2">
        <f t="shared" si="278"/>
        <v>1.5537029536615395E-2</v>
      </c>
      <c r="G1989" s="2">
        <f t="shared" si="278"/>
        <v>2.5300144262357254E-2</v>
      </c>
      <c r="H1989" s="2">
        <f t="shared" si="274"/>
        <v>0.61410833770351736</v>
      </c>
      <c r="I1989" s="2">
        <f t="shared" si="275"/>
        <v>38.046289914916358</v>
      </c>
    </row>
    <row r="1990" spans="1:9" ht="13.5" x14ac:dyDescent="0.25">
      <c r="A1990" s="3">
        <f>TITRES_STAT!B1993</f>
        <v>45203</v>
      </c>
      <c r="B1990" s="5">
        <f>TITRES_STAT!D1993</f>
        <v>3.1158999999999999</v>
      </c>
      <c r="C1990" s="2">
        <f t="shared" si="279"/>
        <v>-5.9000000000000163E-2</v>
      </c>
      <c r="D1990" s="2">
        <f t="shared" si="280"/>
        <v>0</v>
      </c>
      <c r="E1990" s="2">
        <f t="shared" si="281"/>
        <v>5.9000000000000163E-2</v>
      </c>
      <c r="F1990" s="2">
        <f t="shared" si="278"/>
        <v>1.4427241712571438E-2</v>
      </c>
      <c r="G1990" s="2">
        <f t="shared" si="278"/>
        <v>2.7707276815046034E-2</v>
      </c>
      <c r="H1990" s="2">
        <f t="shared" si="274"/>
        <v>0.52070226204030756</v>
      </c>
      <c r="I1990" s="2">
        <f t="shared" si="275"/>
        <v>34.24090796982756</v>
      </c>
    </row>
    <row r="1991" spans="1:9" ht="13.5" x14ac:dyDescent="0.25">
      <c r="A1991" s="3">
        <f>TITRES_STAT!B1994</f>
        <v>45204</v>
      </c>
      <c r="B1991" s="5">
        <f>TITRES_STAT!D1994</f>
        <v>3.1579999999999999</v>
      </c>
      <c r="C1991" s="2">
        <f t="shared" si="279"/>
        <v>4.2100000000000026E-2</v>
      </c>
      <c r="D1991" s="2">
        <f t="shared" si="280"/>
        <v>4.2100000000000026E-2</v>
      </c>
      <c r="E1991" s="2">
        <f t="shared" si="281"/>
        <v>0</v>
      </c>
      <c r="F1991" s="2">
        <f t="shared" si="278"/>
        <v>1.6403867304530622E-2</v>
      </c>
      <c r="G1991" s="2">
        <f t="shared" si="278"/>
        <v>2.5728185613971315E-2</v>
      </c>
      <c r="H1991" s="2">
        <f t="shared" si="274"/>
        <v>0.63758352612407854</v>
      </c>
      <c r="I1991" s="2">
        <f t="shared" si="275"/>
        <v>38.934412562951572</v>
      </c>
    </row>
    <row r="1992" spans="1:9" ht="13.5" x14ac:dyDescent="0.25">
      <c r="A1992" s="3">
        <f>TITRES_STAT!B1995</f>
        <v>45205</v>
      </c>
      <c r="B1992" s="5">
        <f>TITRES_STAT!D1995</f>
        <v>3.2423000000000002</v>
      </c>
      <c r="C1992" s="2">
        <f t="shared" si="279"/>
        <v>8.4300000000000264E-2</v>
      </c>
      <c r="D1992" s="2">
        <f t="shared" si="280"/>
        <v>8.4300000000000264E-2</v>
      </c>
      <c r="E1992" s="2">
        <f t="shared" si="281"/>
        <v>0</v>
      </c>
      <c r="F1992" s="2">
        <f t="shared" si="278"/>
        <v>2.1253591068492738E-2</v>
      </c>
      <c r="G1992" s="2">
        <f t="shared" si="278"/>
        <v>2.3890458070116222E-2</v>
      </c>
      <c r="H1992" s="2">
        <f t="shared" si="274"/>
        <v>0.88962677091060671</v>
      </c>
      <c r="I1992" s="2">
        <f t="shared" si="275"/>
        <v>47.079496576030074</v>
      </c>
    </row>
    <row r="1993" spans="1:9" ht="13.5" x14ac:dyDescent="0.25">
      <c r="A1993" s="3">
        <f>TITRES_STAT!B1996</f>
        <v>45208</v>
      </c>
      <c r="B1993" s="5">
        <f>TITRES_STAT!D1996</f>
        <v>3.2844000000000002</v>
      </c>
      <c r="C1993" s="2">
        <f t="shared" si="279"/>
        <v>4.2100000000000026E-2</v>
      </c>
      <c r="D1993" s="2">
        <f t="shared" si="280"/>
        <v>4.2100000000000026E-2</v>
      </c>
      <c r="E1993" s="2">
        <f t="shared" si="281"/>
        <v>0</v>
      </c>
      <c r="F1993" s="2">
        <f t="shared" si="278"/>
        <v>2.2742620277886115E-2</v>
      </c>
      <c r="G1993" s="2">
        <f t="shared" si="278"/>
        <v>2.2183996779393637E-2</v>
      </c>
      <c r="H1993" s="2">
        <f t="shared" si="274"/>
        <v>1.025181373043264</v>
      </c>
      <c r="I1993" s="2">
        <f t="shared" si="275"/>
        <v>50.621706613008776</v>
      </c>
    </row>
    <row r="1994" spans="1:9" ht="13.5" x14ac:dyDescent="0.25">
      <c r="A1994" s="3">
        <f>TITRES_STAT!B1997</f>
        <v>45209</v>
      </c>
      <c r="B1994" s="5">
        <f>TITRES_STAT!D1997</f>
        <v>3.2844000000000002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2.1118147400894249E-2</v>
      </c>
      <c r="G1994" s="2">
        <f t="shared" si="278"/>
        <v>2.059942558086552E-2</v>
      </c>
      <c r="H1994" s="2">
        <f t="shared" si="274"/>
        <v>1.025181373043264</v>
      </c>
      <c r="I1994" s="2">
        <f t="shared" si="275"/>
        <v>50.621706613008776</v>
      </c>
    </row>
    <row r="1995" spans="1:9" ht="13.5" x14ac:dyDescent="0.25">
      <c r="A1995" s="3">
        <f>TITRES_STAT!B1998</f>
        <v>45210</v>
      </c>
      <c r="B1995" s="5">
        <f>TITRES_STAT!D1998</f>
        <v>3.2675000000000001</v>
      </c>
      <c r="C1995" s="2">
        <f t="shared" si="279"/>
        <v>-1.6900000000000137E-2</v>
      </c>
      <c r="D1995" s="2">
        <f t="shared" si="280"/>
        <v>0</v>
      </c>
      <c r="E1995" s="2">
        <f t="shared" si="281"/>
        <v>1.6900000000000137E-2</v>
      </c>
      <c r="F1995" s="2">
        <f t="shared" si="278"/>
        <v>1.9609708300830371E-2</v>
      </c>
      <c r="G1995" s="2">
        <f t="shared" si="278"/>
        <v>2.033518089651799E-2</v>
      </c>
      <c r="H1995" s="2">
        <f t="shared" si="274"/>
        <v>0.96432426151606832</v>
      </c>
      <c r="I1995" s="2">
        <f t="shared" si="275"/>
        <v>49.091908113571911</v>
      </c>
    </row>
    <row r="1996" spans="1:9" ht="13.5" x14ac:dyDescent="0.25">
      <c r="A1996" s="3">
        <f>TITRES_STAT!B1999</f>
        <v>45211</v>
      </c>
      <c r="B1996" s="5">
        <f>TITRES_STAT!D1999</f>
        <v>3.2675000000000001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1.820901485077106E-2</v>
      </c>
      <c r="G1996" s="2">
        <f t="shared" si="278"/>
        <v>1.8882667975338132E-2</v>
      </c>
      <c r="H1996" s="2">
        <f t="shared" si="274"/>
        <v>0.96432426151606854</v>
      </c>
      <c r="I1996" s="2">
        <f t="shared" si="275"/>
        <v>49.091908113571918</v>
      </c>
    </row>
    <row r="1997" spans="1:9" ht="13.5" x14ac:dyDescent="0.25">
      <c r="A1997" s="3">
        <f>TITRES_STAT!B2000</f>
        <v>45212</v>
      </c>
      <c r="B1997" s="5">
        <f>TITRES_STAT!D2000</f>
        <v>3.2675000000000001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1.6908370932858841E-2</v>
      </c>
      <c r="G1997" s="2">
        <f t="shared" si="282"/>
        <v>1.7533905977099692E-2</v>
      </c>
      <c r="H1997" s="2">
        <f t="shared" si="274"/>
        <v>0.96432426151606854</v>
      </c>
      <c r="I1997" s="2">
        <f t="shared" si="275"/>
        <v>49.091908113571918</v>
      </c>
    </row>
    <row r="1998" spans="1:9" ht="13.5" x14ac:dyDescent="0.25">
      <c r="A1998" s="3">
        <f>TITRES_STAT!B2001</f>
        <v>45215</v>
      </c>
      <c r="B1998" s="5">
        <f>TITRES_STAT!D2001</f>
        <v>3.2591000000000001</v>
      </c>
      <c r="C1998" s="2">
        <f t="shared" si="279"/>
        <v>-8.3999999999999631E-3</v>
      </c>
      <c r="D1998" s="2">
        <f t="shared" si="280"/>
        <v>0</v>
      </c>
      <c r="E1998" s="2">
        <f t="shared" si="281"/>
        <v>8.3999999999999631E-3</v>
      </c>
      <c r="F1998" s="2">
        <f t="shared" si="282"/>
        <v>1.5700630151940353E-2</v>
      </c>
      <c r="G1998" s="2">
        <f t="shared" si="282"/>
        <v>1.6881484121592568E-2</v>
      </c>
      <c r="H1998" s="2">
        <f t="shared" si="274"/>
        <v>0.93005034621678651</v>
      </c>
      <c r="I1998" s="2">
        <f t="shared" si="275"/>
        <v>48.187880074726387</v>
      </c>
    </row>
    <row r="1999" spans="1:9" ht="13.5" x14ac:dyDescent="0.25">
      <c r="A1999" s="3">
        <f>TITRES_STAT!B2002</f>
        <v>45216</v>
      </c>
      <c r="B1999" s="5">
        <f>TITRES_STAT!D2002</f>
        <v>3.2591000000000001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1.4579156569658899E-2</v>
      </c>
      <c r="G1999" s="2">
        <f t="shared" si="282"/>
        <v>1.5675663827193098E-2</v>
      </c>
      <c r="H1999" s="2">
        <f t="shared" si="274"/>
        <v>0.93005034621678662</v>
      </c>
      <c r="I1999" s="2">
        <f t="shared" si="275"/>
        <v>48.187880074726387</v>
      </c>
    </row>
    <row r="2000" spans="1:9" ht="13.5" x14ac:dyDescent="0.25">
      <c r="A2000" s="3">
        <f>TITRES_STAT!B2003</f>
        <v>45217</v>
      </c>
      <c r="B2000" s="5">
        <f>TITRES_STAT!D2003</f>
        <v>3.2002000000000002</v>
      </c>
      <c r="C2000" s="2">
        <f t="shared" si="279"/>
        <v>-5.8899999999999952E-2</v>
      </c>
      <c r="D2000" s="2">
        <f t="shared" si="280"/>
        <v>0</v>
      </c>
      <c r="E2000" s="2">
        <f t="shared" si="281"/>
        <v>5.8899999999999952E-2</v>
      </c>
      <c r="F2000" s="2">
        <f t="shared" si="282"/>
        <v>1.3537788243254693E-2</v>
      </c>
      <c r="G2000" s="2">
        <f t="shared" si="282"/>
        <v>1.8763116410965015E-2</v>
      </c>
      <c r="H2000" s="2">
        <f t="shared" si="274"/>
        <v>0.72151064603230397</v>
      </c>
      <c r="I2000" s="2">
        <f t="shared" si="275"/>
        <v>41.911483248461124</v>
      </c>
    </row>
    <row r="2001" spans="1:9" ht="13.5" x14ac:dyDescent="0.25">
      <c r="A2001" s="3">
        <f>TITRES_STAT!B2004</f>
        <v>45218</v>
      </c>
      <c r="B2001" s="5">
        <f>TITRES_STAT!D2004</f>
        <v>3.2002000000000002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1.2570803368736502E-2</v>
      </c>
      <c r="G2001" s="2">
        <f t="shared" si="282"/>
        <v>1.7422893810181798E-2</v>
      </c>
      <c r="H2001" s="2">
        <f t="shared" ref="H2001:H2064" si="283">F2001/G2001</f>
        <v>0.72151064603230408</v>
      </c>
      <c r="I2001" s="2">
        <f t="shared" ref="I2001:I2064" si="284">IF(G2001=0,100,100-(100/(1+H2001)))</f>
        <v>41.911483248461124</v>
      </c>
    </row>
    <row r="2002" spans="1:9" ht="13.5" x14ac:dyDescent="0.25">
      <c r="A2002" s="3">
        <f>TITRES_STAT!B2005</f>
        <v>45219</v>
      </c>
      <c r="B2002" s="5">
        <f>TITRES_STAT!D2005</f>
        <v>3.1665000000000001</v>
      </c>
      <c r="C2002" s="2">
        <f t="shared" si="279"/>
        <v>-3.3700000000000063E-2</v>
      </c>
      <c r="D2002" s="2">
        <f t="shared" si="280"/>
        <v>0</v>
      </c>
      <c r="E2002" s="2">
        <f t="shared" si="281"/>
        <v>3.3700000000000063E-2</v>
      </c>
      <c r="F2002" s="2">
        <f t="shared" si="282"/>
        <v>1.167288884239818E-2</v>
      </c>
      <c r="G2002" s="2">
        <f t="shared" si="282"/>
        <v>1.8585544252311674E-2</v>
      </c>
      <c r="H2002" s="2">
        <f t="shared" si="283"/>
        <v>0.62806279353085415</v>
      </c>
      <c r="I2002" s="2">
        <f t="shared" si="284"/>
        <v>38.577307707446941</v>
      </c>
    </row>
    <row r="2003" spans="1:9" ht="13.5" x14ac:dyDescent="0.25">
      <c r="A2003" s="3">
        <f>TITRES_STAT!B2006</f>
        <v>45222</v>
      </c>
      <c r="B2003" s="5">
        <f>TITRES_STAT!D2006</f>
        <v>3.2675000000000001</v>
      </c>
      <c r="C2003" s="2">
        <f t="shared" si="279"/>
        <v>0.10099999999999998</v>
      </c>
      <c r="D2003" s="2">
        <f t="shared" si="280"/>
        <v>0.10099999999999998</v>
      </c>
      <c r="E2003" s="2">
        <f t="shared" si="281"/>
        <v>0</v>
      </c>
      <c r="F2003" s="2">
        <f t="shared" si="282"/>
        <v>1.8053396782226876E-2</v>
      </c>
      <c r="G2003" s="2">
        <f t="shared" si="282"/>
        <v>1.7258005377146553E-2</v>
      </c>
      <c r="H2003" s="2">
        <f t="shared" si="283"/>
        <v>1.0460882580401556</v>
      </c>
      <c r="I2003" s="2">
        <f t="shared" si="284"/>
        <v>51.126252933104197</v>
      </c>
    </row>
    <row r="2004" spans="1:9" ht="13.5" x14ac:dyDescent="0.25">
      <c r="A2004" s="3">
        <f>TITRES_STAT!B2007</f>
        <v>45223</v>
      </c>
      <c r="B2004" s="5">
        <f>TITRES_STAT!D2007</f>
        <v>3.2675000000000001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1.6763868440639242E-2</v>
      </c>
      <c r="G2004" s="2">
        <f t="shared" si="282"/>
        <v>1.602529070735037E-2</v>
      </c>
      <c r="H2004" s="2">
        <f t="shared" si="283"/>
        <v>1.0460882580401556</v>
      </c>
      <c r="I2004" s="2">
        <f t="shared" si="284"/>
        <v>51.126252933104197</v>
      </c>
    </row>
    <row r="2005" spans="1:9" ht="13.5" x14ac:dyDescent="0.25">
      <c r="A2005" s="3">
        <f>TITRES_STAT!B2008</f>
        <v>45224</v>
      </c>
      <c r="B2005" s="5">
        <f>TITRES_STAT!D2008</f>
        <v>3.2507000000000001</v>
      </c>
      <c r="C2005" s="2">
        <f t="shared" si="279"/>
        <v>-1.6799999999999926E-2</v>
      </c>
      <c r="D2005" s="2">
        <f t="shared" si="280"/>
        <v>0</v>
      </c>
      <c r="E2005" s="2">
        <f t="shared" si="281"/>
        <v>1.6799999999999926E-2</v>
      </c>
      <c r="F2005" s="2">
        <f t="shared" si="282"/>
        <v>1.5566449266307866E-2</v>
      </c>
      <c r="G2005" s="2">
        <f t="shared" si="282"/>
        <v>1.6080627085396766E-2</v>
      </c>
      <c r="H2005" s="2">
        <f t="shared" si="283"/>
        <v>0.96802501442522482</v>
      </c>
      <c r="I2005" s="2">
        <f t="shared" si="284"/>
        <v>49.187637724612117</v>
      </c>
    </row>
    <row r="2006" spans="1:9" ht="13.5" x14ac:dyDescent="0.25">
      <c r="A2006" s="3">
        <f>TITRES_STAT!B2009</f>
        <v>45225</v>
      </c>
      <c r="B2006" s="5">
        <f>TITRES_STAT!D2009</f>
        <v>3.2507000000000001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1.4454560033000162E-2</v>
      </c>
      <c r="G2006" s="2">
        <f t="shared" si="282"/>
        <v>1.4932010865011282E-2</v>
      </c>
      <c r="H2006" s="2">
        <f t="shared" si="283"/>
        <v>0.96802501442522493</v>
      </c>
      <c r="I2006" s="2">
        <f t="shared" si="284"/>
        <v>49.187637724612117</v>
      </c>
    </row>
    <row r="2007" spans="1:9" ht="13.5" x14ac:dyDescent="0.25">
      <c r="A2007" s="3">
        <f>TITRES_STAT!B2010</f>
        <v>45226</v>
      </c>
      <c r="B2007" s="5">
        <f>TITRES_STAT!D2010</f>
        <v>3.2591000000000001</v>
      </c>
      <c r="C2007" s="2">
        <f t="shared" si="279"/>
        <v>8.3999999999999631E-3</v>
      </c>
      <c r="D2007" s="2">
        <f t="shared" si="280"/>
        <v>8.3999999999999631E-3</v>
      </c>
      <c r="E2007" s="2">
        <f t="shared" si="281"/>
        <v>0</v>
      </c>
      <c r="F2007" s="2">
        <f t="shared" si="282"/>
        <v>1.4022091459214433E-2</v>
      </c>
      <c r="G2007" s="2">
        <f t="shared" si="282"/>
        <v>1.3865438660367619E-2</v>
      </c>
      <c r="H2007" s="2">
        <f t="shared" si="283"/>
        <v>1.0112980773767066</v>
      </c>
      <c r="I2007" s="2">
        <f t="shared" si="284"/>
        <v>50.280865315384844</v>
      </c>
    </row>
    <row r="2008" spans="1:9" ht="13.5" x14ac:dyDescent="0.25">
      <c r="A2008" s="3">
        <f>TITRES_STAT!B2011</f>
        <v>45229</v>
      </c>
      <c r="B2008" s="5">
        <f>TITRES_STAT!D2011</f>
        <v>3.1579999999999999</v>
      </c>
      <c r="C2008" s="2">
        <f t="shared" si="279"/>
        <v>-0.10110000000000019</v>
      </c>
      <c r="D2008" s="2">
        <f t="shared" si="280"/>
        <v>0</v>
      </c>
      <c r="E2008" s="2">
        <f t="shared" si="281"/>
        <v>0.10110000000000019</v>
      </c>
      <c r="F2008" s="2">
        <f t="shared" si="282"/>
        <v>1.3020513497841973E-2</v>
      </c>
      <c r="G2008" s="2">
        <f t="shared" si="282"/>
        <v>2.009647875605566E-2</v>
      </c>
      <c r="H2008" s="2">
        <f t="shared" si="283"/>
        <v>0.64790024441065375</v>
      </c>
      <c r="I2008" s="2">
        <f t="shared" si="284"/>
        <v>39.316715111136197</v>
      </c>
    </row>
    <row r="2009" spans="1:9" ht="13.5" x14ac:dyDescent="0.25">
      <c r="A2009" s="3">
        <f>TITRES_STAT!B2012</f>
        <v>45230</v>
      </c>
      <c r="B2009" s="5">
        <f>TITRES_STAT!D2012</f>
        <v>3.1579999999999999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1.2090476819424689E-2</v>
      </c>
      <c r="G2009" s="2">
        <f t="shared" si="282"/>
        <v>1.8661015987765973E-2</v>
      </c>
      <c r="H2009" s="2">
        <f t="shared" si="283"/>
        <v>0.64790024441065364</v>
      </c>
      <c r="I2009" s="2">
        <f t="shared" si="284"/>
        <v>39.31671511113619</v>
      </c>
    </row>
    <row r="2010" spans="1:9" ht="13.5" x14ac:dyDescent="0.25">
      <c r="A2010" s="3">
        <f>TITRES_STAT!B2013</f>
        <v>45231</v>
      </c>
      <c r="B2010" s="5">
        <f>TITRES_STAT!D2013</f>
        <v>3.0907</v>
      </c>
      <c r="C2010" s="2">
        <f t="shared" si="279"/>
        <v>-6.7299999999999915E-2</v>
      </c>
      <c r="D2010" s="2">
        <f t="shared" si="280"/>
        <v>0</v>
      </c>
      <c r="E2010" s="2">
        <f t="shared" si="281"/>
        <v>6.7299999999999915E-2</v>
      </c>
      <c r="F2010" s="2">
        <f t="shared" si="282"/>
        <v>1.1226871332322924E-2</v>
      </c>
      <c r="G2010" s="2">
        <f t="shared" si="282"/>
        <v>2.2135229131496965E-2</v>
      </c>
      <c r="H2010" s="2">
        <f t="shared" si="283"/>
        <v>0.5071947195860661</v>
      </c>
      <c r="I2010" s="2">
        <f t="shared" si="284"/>
        <v>33.651572221893218</v>
      </c>
    </row>
    <row r="2011" spans="1:9" ht="13.5" x14ac:dyDescent="0.25">
      <c r="A2011" s="3">
        <f>TITRES_STAT!B2014</f>
        <v>45232</v>
      </c>
      <c r="B2011" s="5">
        <f>TITRES_STAT!D2014</f>
        <v>3.0907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1.0424951951442715E-2</v>
      </c>
      <c r="G2011" s="2">
        <f t="shared" si="282"/>
        <v>2.0554141336390042E-2</v>
      </c>
      <c r="H2011" s="2">
        <f t="shared" si="283"/>
        <v>0.50719471958606599</v>
      </c>
      <c r="I2011" s="2">
        <f t="shared" si="284"/>
        <v>33.651572221893218</v>
      </c>
    </row>
    <row r="2012" spans="1:9" ht="13.5" x14ac:dyDescent="0.25">
      <c r="A2012" s="3">
        <f>TITRES_STAT!B2015</f>
        <v>45233</v>
      </c>
      <c r="B2012" s="5">
        <f>TITRES_STAT!D2015</f>
        <v>3.0316999999999998</v>
      </c>
      <c r="C2012" s="2">
        <f t="shared" si="279"/>
        <v>-5.9000000000000163E-2</v>
      </c>
      <c r="D2012" s="2">
        <f t="shared" si="280"/>
        <v>0</v>
      </c>
      <c r="E2012" s="2">
        <f t="shared" si="281"/>
        <v>5.9000000000000163E-2</v>
      </c>
      <c r="F2012" s="2">
        <f t="shared" si="282"/>
        <v>9.6803125263396628E-3</v>
      </c>
      <c r="G2012" s="2">
        <f t="shared" si="282"/>
        <v>2.330027409807648E-2</v>
      </c>
      <c r="H2012" s="2">
        <f t="shared" si="283"/>
        <v>0.41545916951847389</v>
      </c>
      <c r="I2012" s="2">
        <f t="shared" si="284"/>
        <v>29.351547431764445</v>
      </c>
    </row>
    <row r="2013" spans="1:9" ht="13.5" x14ac:dyDescent="0.25">
      <c r="A2013" s="3">
        <f>TITRES_STAT!B2016</f>
        <v>45236</v>
      </c>
      <c r="B2013" s="5">
        <f>TITRES_STAT!D2016</f>
        <v>2.9643999999999999</v>
      </c>
      <c r="C2013" s="2">
        <f t="shared" si="279"/>
        <v>-6.7299999999999915E-2</v>
      </c>
      <c r="D2013" s="2">
        <f t="shared" si="280"/>
        <v>0</v>
      </c>
      <c r="E2013" s="2">
        <f t="shared" si="281"/>
        <v>6.7299999999999915E-2</v>
      </c>
      <c r="F2013" s="2">
        <f t="shared" ref="F2013:G2028" si="285">((F2012*13)+D2013)/14</f>
        <v>8.9888616316011159E-3</v>
      </c>
      <c r="G2013" s="2">
        <f t="shared" si="285"/>
        <v>2.6443111662499581E-2</v>
      </c>
      <c r="H2013" s="2">
        <f t="shared" si="283"/>
        <v>0.33993206799291742</v>
      </c>
      <c r="I2013" s="2">
        <f t="shared" si="284"/>
        <v>25.369350888220865</v>
      </c>
    </row>
    <row r="2014" spans="1:9" ht="13.5" x14ac:dyDescent="0.25">
      <c r="A2014" s="3">
        <f>TITRES_STAT!B2017</f>
        <v>45237</v>
      </c>
      <c r="B2014" s="5">
        <f>TITRES_STAT!D2017</f>
        <v>3.0316999999999998</v>
      </c>
      <c r="C2014" s="2">
        <f t="shared" si="279"/>
        <v>6.7299999999999915E-2</v>
      </c>
      <c r="D2014" s="2">
        <f t="shared" si="280"/>
        <v>6.7299999999999915E-2</v>
      </c>
      <c r="E2014" s="2">
        <f t="shared" si="281"/>
        <v>0</v>
      </c>
      <c r="F2014" s="2">
        <f t="shared" si="285"/>
        <v>1.3153942943629602E-2</v>
      </c>
      <c r="G2014" s="2">
        <f t="shared" si="285"/>
        <v>2.4554317972321042E-2</v>
      </c>
      <c r="H2014" s="2">
        <f t="shared" si="283"/>
        <v>0.53570793367005509</v>
      </c>
      <c r="I2014" s="2">
        <f t="shared" si="284"/>
        <v>34.883451594198192</v>
      </c>
    </row>
    <row r="2015" spans="1:9" ht="13.5" x14ac:dyDescent="0.25">
      <c r="A2015" s="3">
        <f>TITRES_STAT!B2018</f>
        <v>45238</v>
      </c>
      <c r="B2015" s="5">
        <f>TITRES_STAT!D2018</f>
        <v>3.1074999999999999</v>
      </c>
      <c r="C2015" s="2">
        <f t="shared" si="279"/>
        <v>7.580000000000009E-2</v>
      </c>
      <c r="D2015" s="2">
        <f t="shared" si="280"/>
        <v>7.580000000000009E-2</v>
      </c>
      <c r="E2015" s="2">
        <f t="shared" si="281"/>
        <v>0</v>
      </c>
      <c r="F2015" s="2">
        <f t="shared" si="285"/>
        <v>1.7628661304798923E-2</v>
      </c>
      <c r="G2015" s="2">
        <f t="shared" si="285"/>
        <v>2.2800438117155254E-2</v>
      </c>
      <c r="H2015" s="2">
        <f t="shared" si="283"/>
        <v>0.77317204231856229</v>
      </c>
      <c r="I2015" s="2">
        <f t="shared" si="284"/>
        <v>43.603893128586598</v>
      </c>
    </row>
    <row r="2016" spans="1:9" ht="13.5" x14ac:dyDescent="0.25">
      <c r="A2016" s="3">
        <f>TITRES_STAT!B2019</f>
        <v>45239</v>
      </c>
      <c r="B2016" s="5">
        <f>TITRES_STAT!D2019</f>
        <v>3.1074999999999999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1.6369471211598999E-2</v>
      </c>
      <c r="G2016" s="2">
        <f t="shared" si="285"/>
        <v>2.117183539450131E-2</v>
      </c>
      <c r="H2016" s="2">
        <f t="shared" si="283"/>
        <v>0.77317204231856218</v>
      </c>
      <c r="I2016" s="2">
        <f t="shared" si="284"/>
        <v>43.603893128586598</v>
      </c>
    </row>
    <row r="2017" spans="1:9" ht="13.5" x14ac:dyDescent="0.25">
      <c r="A2017" s="3">
        <f>TITRES_STAT!B2020</f>
        <v>45240</v>
      </c>
      <c r="B2017" s="5">
        <f>TITRES_STAT!D2020</f>
        <v>3.1074999999999999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1.5200223267913355E-2</v>
      </c>
      <c r="G2017" s="2">
        <f t="shared" si="285"/>
        <v>1.9659561437751216E-2</v>
      </c>
      <c r="H2017" s="2">
        <f t="shared" si="283"/>
        <v>0.77317204231856207</v>
      </c>
      <c r="I2017" s="2">
        <f t="shared" si="284"/>
        <v>43.603893128586598</v>
      </c>
    </row>
    <row r="2018" spans="1:9" ht="13.5" x14ac:dyDescent="0.25">
      <c r="A2018" s="3">
        <f>TITRES_STAT!B2021</f>
        <v>45243</v>
      </c>
      <c r="B2018" s="5">
        <f>TITRES_STAT!D2021</f>
        <v>3.0737999999999999</v>
      </c>
      <c r="C2018" s="2">
        <f t="shared" si="279"/>
        <v>-3.3700000000000063E-2</v>
      </c>
      <c r="D2018" s="2">
        <f t="shared" si="280"/>
        <v>0</v>
      </c>
      <c r="E2018" s="2">
        <f t="shared" si="281"/>
        <v>3.3700000000000063E-2</v>
      </c>
      <c r="F2018" s="2">
        <f t="shared" si="285"/>
        <v>1.4114493034490973E-2</v>
      </c>
      <c r="G2018" s="2">
        <f t="shared" si="285"/>
        <v>2.0662449906483277E-2</v>
      </c>
      <c r="H2018" s="2">
        <f t="shared" si="283"/>
        <v>0.68309871764346086</v>
      </c>
      <c r="I2018" s="2">
        <f t="shared" si="284"/>
        <v>40.585778509764452</v>
      </c>
    </row>
    <row r="2019" spans="1:9" ht="13.5" x14ac:dyDescent="0.25">
      <c r="A2019" s="3">
        <f>TITRES_STAT!B2022</f>
        <v>45244</v>
      </c>
      <c r="B2019" s="5">
        <f>TITRES_STAT!D2022</f>
        <v>3.0653999999999999</v>
      </c>
      <c r="C2019" s="2">
        <f t="shared" si="279"/>
        <v>-8.3999999999999631E-3</v>
      </c>
      <c r="D2019" s="2">
        <f t="shared" si="280"/>
        <v>0</v>
      </c>
      <c r="E2019" s="2">
        <f t="shared" si="281"/>
        <v>8.3999999999999631E-3</v>
      </c>
      <c r="F2019" s="2">
        <f t="shared" si="285"/>
        <v>1.3106314960598761E-2</v>
      </c>
      <c r="G2019" s="2">
        <f t="shared" si="285"/>
        <v>1.9786560627448751E-2</v>
      </c>
      <c r="H2019" s="2">
        <f t="shared" si="283"/>
        <v>0.6623846967328485</v>
      </c>
      <c r="I2019" s="2">
        <f t="shared" si="284"/>
        <v>39.845452020501625</v>
      </c>
    </row>
    <row r="2020" spans="1:9" ht="13.5" x14ac:dyDescent="0.25">
      <c r="A2020" s="3">
        <f>TITRES_STAT!B2023</f>
        <v>45245</v>
      </c>
      <c r="B2020" s="5">
        <f>TITRES_STAT!D2023</f>
        <v>3.1579999999999999</v>
      </c>
      <c r="C2020" s="2">
        <f t="shared" si="279"/>
        <v>9.2600000000000016E-2</v>
      </c>
      <c r="D2020" s="2">
        <f t="shared" si="280"/>
        <v>9.2600000000000016E-2</v>
      </c>
      <c r="E2020" s="2">
        <f t="shared" si="281"/>
        <v>0</v>
      </c>
      <c r="F2020" s="2">
        <f t="shared" si="285"/>
        <v>1.8784435320555994E-2</v>
      </c>
      <c r="G2020" s="2">
        <f t="shared" si="285"/>
        <v>1.8373234868345269E-2</v>
      </c>
      <c r="H2020" s="2">
        <f t="shared" si="283"/>
        <v>1.0223804057999155</v>
      </c>
      <c r="I2020" s="2">
        <f t="shared" si="284"/>
        <v>50.553318399835447</v>
      </c>
    </row>
    <row r="2021" spans="1:9" ht="13.5" x14ac:dyDescent="0.25">
      <c r="A2021" s="3">
        <f>TITRES_STAT!B2024</f>
        <v>45246</v>
      </c>
      <c r="B2021" s="5">
        <f>TITRES_STAT!D2024</f>
        <v>3.1158999999999999</v>
      </c>
      <c r="C2021" s="2">
        <f t="shared" si="279"/>
        <v>-4.2100000000000026E-2</v>
      </c>
      <c r="D2021" s="2">
        <f t="shared" si="280"/>
        <v>0</v>
      </c>
      <c r="E2021" s="2">
        <f t="shared" si="281"/>
        <v>4.2100000000000026E-2</v>
      </c>
      <c r="F2021" s="2">
        <f t="shared" si="285"/>
        <v>1.744268994051628E-2</v>
      </c>
      <c r="G2021" s="2">
        <f t="shared" si="285"/>
        <v>2.0068003806320605E-2</v>
      </c>
      <c r="H2021" s="2">
        <f t="shared" si="283"/>
        <v>0.86917912259028685</v>
      </c>
      <c r="I2021" s="2">
        <f t="shared" si="284"/>
        <v>46.500579430064917</v>
      </c>
    </row>
    <row r="2022" spans="1:9" ht="13.5" x14ac:dyDescent="0.25">
      <c r="A2022" s="3">
        <f>TITRES_STAT!B2025</f>
        <v>45247</v>
      </c>
      <c r="B2022" s="5">
        <f>TITRES_STAT!D2025</f>
        <v>3.0907</v>
      </c>
      <c r="C2022" s="2">
        <f t="shared" si="279"/>
        <v>-2.5199999999999889E-2</v>
      </c>
      <c r="D2022" s="2">
        <f t="shared" si="280"/>
        <v>0</v>
      </c>
      <c r="E2022" s="2">
        <f t="shared" si="281"/>
        <v>2.5199999999999889E-2</v>
      </c>
      <c r="F2022" s="2">
        <f t="shared" si="285"/>
        <v>1.6196783516193688E-2</v>
      </c>
      <c r="G2022" s="2">
        <f t="shared" si="285"/>
        <v>2.0434574963011983E-2</v>
      </c>
      <c r="H2022" s="2">
        <f t="shared" si="283"/>
        <v>0.79261660912991849</v>
      </c>
      <c r="I2022" s="2">
        <f t="shared" si="284"/>
        <v>44.215623412896441</v>
      </c>
    </row>
    <row r="2023" spans="1:9" ht="13.5" x14ac:dyDescent="0.25">
      <c r="A2023" s="3">
        <f>TITRES_STAT!B2026</f>
        <v>45250</v>
      </c>
      <c r="B2023" s="5">
        <f>TITRES_STAT!D2026</f>
        <v>3.0486</v>
      </c>
      <c r="C2023" s="2">
        <f t="shared" si="279"/>
        <v>-4.2100000000000026E-2</v>
      </c>
      <c r="D2023" s="2">
        <f t="shared" si="280"/>
        <v>0</v>
      </c>
      <c r="E2023" s="2">
        <f t="shared" si="281"/>
        <v>4.2100000000000026E-2</v>
      </c>
      <c r="F2023" s="2">
        <f t="shared" si="285"/>
        <v>1.5039870407894137E-2</v>
      </c>
      <c r="G2023" s="2">
        <f t="shared" si="285"/>
        <v>2.1982105322796843E-2</v>
      </c>
      <c r="H2023" s="2">
        <f t="shared" si="283"/>
        <v>0.68418698696238311</v>
      </c>
      <c r="I2023" s="2">
        <f t="shared" si="284"/>
        <v>40.624170134243215</v>
      </c>
    </row>
    <row r="2024" spans="1:9" ht="13.5" x14ac:dyDescent="0.25">
      <c r="A2024" s="3">
        <f>TITRES_STAT!B2027</f>
        <v>45251</v>
      </c>
      <c r="B2024" s="5">
        <f>TITRES_STAT!D2027</f>
        <v>3.0486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1.3965593950187413E-2</v>
      </c>
      <c r="G2024" s="2">
        <f t="shared" si="285"/>
        <v>2.0411954942597069E-2</v>
      </c>
      <c r="H2024" s="2">
        <f t="shared" si="283"/>
        <v>0.68418698696238311</v>
      </c>
      <c r="I2024" s="2">
        <f t="shared" si="284"/>
        <v>40.624170134243215</v>
      </c>
    </row>
    <row r="2025" spans="1:9" ht="13.5" x14ac:dyDescent="0.25">
      <c r="A2025" s="3">
        <f>TITRES_STAT!B2028</f>
        <v>45252</v>
      </c>
      <c r="B2025" s="5">
        <f>TITRES_STAT!D2028</f>
        <v>3.0737999999999999</v>
      </c>
      <c r="C2025" s="2">
        <f t="shared" si="279"/>
        <v>2.5199999999999889E-2</v>
      </c>
      <c r="D2025" s="2">
        <f t="shared" si="280"/>
        <v>2.5199999999999889E-2</v>
      </c>
      <c r="E2025" s="2">
        <f t="shared" si="281"/>
        <v>0</v>
      </c>
      <c r="F2025" s="2">
        <f t="shared" si="285"/>
        <v>1.476805152517402E-2</v>
      </c>
      <c r="G2025" s="2">
        <f t="shared" si="285"/>
        <v>1.8953958160982994E-2</v>
      </c>
      <c r="H2025" s="2">
        <f t="shared" si="283"/>
        <v>0.77915395822569</v>
      </c>
      <c r="I2025" s="2">
        <f t="shared" si="284"/>
        <v>43.793509528693207</v>
      </c>
    </row>
    <row r="2026" spans="1:9" ht="13.5" x14ac:dyDescent="0.25">
      <c r="A2026" s="3">
        <f>TITRES_STAT!B2029</f>
        <v>45253</v>
      </c>
      <c r="B2026" s="5">
        <f>TITRES_STAT!D2029</f>
        <v>3.0653999999999999</v>
      </c>
      <c r="C2026" s="2">
        <f t="shared" si="279"/>
        <v>-8.3999999999999631E-3</v>
      </c>
      <c r="D2026" s="2">
        <f t="shared" si="280"/>
        <v>0</v>
      </c>
      <c r="E2026" s="2">
        <f t="shared" si="281"/>
        <v>8.3999999999999631E-3</v>
      </c>
      <c r="F2026" s="2">
        <f t="shared" si="285"/>
        <v>1.3713190701947304E-2</v>
      </c>
      <c r="G2026" s="2">
        <f t="shared" si="285"/>
        <v>1.8200104006627062E-2</v>
      </c>
      <c r="H2026" s="2">
        <f t="shared" si="283"/>
        <v>0.75346771078637942</v>
      </c>
      <c r="I2026" s="2">
        <f t="shared" si="284"/>
        <v>42.97015029997165</v>
      </c>
    </row>
    <row r="2027" spans="1:9" ht="13.5" x14ac:dyDescent="0.25">
      <c r="A2027" s="3">
        <f>TITRES_STAT!B2030</f>
        <v>45254</v>
      </c>
      <c r="B2027" s="5">
        <f>TITRES_STAT!D2030</f>
        <v>3.0316999999999998</v>
      </c>
      <c r="C2027" s="2">
        <f t="shared" si="279"/>
        <v>-3.3700000000000063E-2</v>
      </c>
      <c r="D2027" s="2">
        <f t="shared" si="280"/>
        <v>0</v>
      </c>
      <c r="E2027" s="2">
        <f t="shared" si="281"/>
        <v>3.3700000000000063E-2</v>
      </c>
      <c r="F2027" s="2">
        <f t="shared" si="285"/>
        <v>1.2733677080379641E-2</v>
      </c>
      <c r="G2027" s="2">
        <f t="shared" si="285"/>
        <v>1.9307239434725131E-2</v>
      </c>
      <c r="H2027" s="2">
        <f t="shared" si="283"/>
        <v>0.65952862517866861</v>
      </c>
      <c r="I2027" s="2">
        <f t="shared" si="284"/>
        <v>39.741925217328642</v>
      </c>
    </row>
    <row r="2028" spans="1:9" ht="13.5" x14ac:dyDescent="0.25">
      <c r="A2028" s="3">
        <f>TITRES_STAT!B2031</f>
        <v>45257</v>
      </c>
      <c r="B2028" s="5">
        <f>TITRES_STAT!D2031</f>
        <v>3.0737999999999999</v>
      </c>
      <c r="C2028" s="2">
        <f t="shared" si="279"/>
        <v>4.2100000000000026E-2</v>
      </c>
      <c r="D2028" s="2">
        <f t="shared" si="280"/>
        <v>4.2100000000000026E-2</v>
      </c>
      <c r="E2028" s="2">
        <f t="shared" si="281"/>
        <v>0</v>
      </c>
      <c r="F2028" s="2">
        <f t="shared" si="285"/>
        <v>1.4831271574638242E-2</v>
      </c>
      <c r="G2028" s="2">
        <f t="shared" si="285"/>
        <v>1.7928150903673334E-2</v>
      </c>
      <c r="H2028" s="2">
        <f t="shared" si="283"/>
        <v>0.82726164311788741</v>
      </c>
      <c r="I2028" s="2">
        <f t="shared" si="284"/>
        <v>45.27329987107467</v>
      </c>
    </row>
    <row r="2029" spans="1:9" ht="13.5" x14ac:dyDescent="0.25">
      <c r="A2029" s="3">
        <f>TITRES_STAT!B2032</f>
        <v>45258</v>
      </c>
      <c r="B2029" s="5">
        <f>TITRES_STAT!D2032</f>
        <v>3.0737999999999999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1.3771895033592652E-2</v>
      </c>
      <c r="G2029" s="2">
        <f t="shared" si="286"/>
        <v>1.6647568696268097E-2</v>
      </c>
      <c r="H2029" s="2">
        <f t="shared" si="283"/>
        <v>0.82726164311788741</v>
      </c>
      <c r="I2029" s="2">
        <f t="shared" si="284"/>
        <v>45.27329987107467</v>
      </c>
    </row>
    <row r="2030" spans="1:9" ht="13.5" x14ac:dyDescent="0.25">
      <c r="A2030" s="3">
        <f>TITRES_STAT!B2033</f>
        <v>45259</v>
      </c>
      <c r="B2030" s="5">
        <f>TITRES_STAT!D2033</f>
        <v>3.0737999999999999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1.2788188245478891E-2</v>
      </c>
      <c r="G2030" s="2">
        <f t="shared" si="286"/>
        <v>1.545845664653466E-2</v>
      </c>
      <c r="H2030" s="2">
        <f t="shared" si="283"/>
        <v>0.82726164311788752</v>
      </c>
      <c r="I2030" s="2">
        <f t="shared" si="284"/>
        <v>45.27329987107467</v>
      </c>
    </row>
    <row r="2031" spans="1:9" ht="13.5" x14ac:dyDescent="0.25">
      <c r="A2031" s="3">
        <f>TITRES_STAT!B2034</f>
        <v>45260</v>
      </c>
      <c r="B2031" s="5">
        <f>TITRES_STAT!D2034</f>
        <v>3.0737999999999999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1.1874746227944684E-2</v>
      </c>
      <c r="G2031" s="2">
        <f t="shared" si="286"/>
        <v>1.4354281171782184E-2</v>
      </c>
      <c r="H2031" s="2">
        <f t="shared" si="283"/>
        <v>0.82726164311788741</v>
      </c>
      <c r="I2031" s="2">
        <f t="shared" si="284"/>
        <v>45.27329987107467</v>
      </c>
    </row>
    <row r="2032" spans="1:9" ht="13.5" x14ac:dyDescent="0.25">
      <c r="A2032" s="3">
        <f>TITRES_STAT!B2035</f>
        <v>45261</v>
      </c>
      <c r="B2032" s="5">
        <f>TITRES_STAT!D2035</f>
        <v>3.0486</v>
      </c>
      <c r="C2032" s="2">
        <f t="shared" si="279"/>
        <v>-2.5199999999999889E-2</v>
      </c>
      <c r="D2032" s="2">
        <f t="shared" si="280"/>
        <v>0</v>
      </c>
      <c r="E2032" s="2">
        <f t="shared" si="281"/>
        <v>2.5199999999999889E-2</v>
      </c>
      <c r="F2032" s="2">
        <f t="shared" si="286"/>
        <v>1.1026550068805778E-2</v>
      </c>
      <c r="G2032" s="2">
        <f t="shared" si="286"/>
        <v>1.5128975373797733E-2</v>
      </c>
      <c r="H2032" s="2">
        <f t="shared" si="283"/>
        <v>0.72883654023939703</v>
      </c>
      <c r="I2032" s="2">
        <f t="shared" si="284"/>
        <v>42.157631636966265</v>
      </c>
    </row>
    <row r="2033" spans="1:9" ht="13.5" x14ac:dyDescent="0.25">
      <c r="A2033" s="3">
        <f>TITRES_STAT!B2036</f>
        <v>45264</v>
      </c>
      <c r="B2033" s="5">
        <f>TITRES_STAT!D2036</f>
        <v>3.0486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1.0238939349605364E-2</v>
      </c>
      <c r="G2033" s="2">
        <f t="shared" si="286"/>
        <v>1.4048334275669325E-2</v>
      </c>
      <c r="H2033" s="2">
        <f t="shared" si="283"/>
        <v>0.72883654023939692</v>
      </c>
      <c r="I2033" s="2">
        <f t="shared" si="284"/>
        <v>42.157631636966265</v>
      </c>
    </row>
    <row r="2034" spans="1:9" ht="13.5" x14ac:dyDescent="0.25">
      <c r="A2034" s="3">
        <f>TITRES_STAT!B2037</f>
        <v>45265</v>
      </c>
      <c r="B2034" s="5">
        <f>TITRES_STAT!D2037</f>
        <v>3.0316999999999998</v>
      </c>
      <c r="C2034" s="2">
        <f t="shared" si="279"/>
        <v>-1.6900000000000137E-2</v>
      </c>
      <c r="D2034" s="2">
        <f t="shared" si="280"/>
        <v>0</v>
      </c>
      <c r="E2034" s="2">
        <f t="shared" si="281"/>
        <v>1.6900000000000137E-2</v>
      </c>
      <c r="F2034" s="2">
        <f t="shared" si="286"/>
        <v>9.507586538919267E-3</v>
      </c>
      <c r="G2034" s="2">
        <f t="shared" si="286"/>
        <v>1.4252024684550097E-2</v>
      </c>
      <c r="H2034" s="2">
        <f t="shared" si="283"/>
        <v>0.66710427110233417</v>
      </c>
      <c r="I2034" s="2">
        <f t="shared" si="284"/>
        <v>40.015749624420721</v>
      </c>
    </row>
    <row r="2035" spans="1:9" ht="13.5" x14ac:dyDescent="0.25">
      <c r="A2035" s="3">
        <f>TITRES_STAT!B2038</f>
        <v>45266</v>
      </c>
      <c r="B2035" s="5">
        <f>TITRES_STAT!D2038</f>
        <v>3.0316999999999998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8.8284732147107473E-3</v>
      </c>
      <c r="G2035" s="2">
        <f t="shared" si="286"/>
        <v>1.3234022921367949E-2</v>
      </c>
      <c r="H2035" s="2">
        <f t="shared" si="283"/>
        <v>0.66710427110233406</v>
      </c>
      <c r="I2035" s="2">
        <f t="shared" si="284"/>
        <v>40.015749624420721</v>
      </c>
    </row>
    <row r="2036" spans="1:9" ht="13.5" x14ac:dyDescent="0.25">
      <c r="A2036" s="3">
        <f>TITRES_STAT!B2039</f>
        <v>45267</v>
      </c>
      <c r="B2036" s="5">
        <f>TITRES_STAT!D2039</f>
        <v>3.0653999999999999</v>
      </c>
      <c r="C2036" s="2">
        <f t="shared" si="279"/>
        <v>3.3700000000000063E-2</v>
      </c>
      <c r="D2036" s="2">
        <f t="shared" si="280"/>
        <v>3.3700000000000063E-2</v>
      </c>
      <c r="E2036" s="2">
        <f t="shared" si="281"/>
        <v>0</v>
      </c>
      <c r="F2036" s="2">
        <f t="shared" si="286"/>
        <v>1.0605010842231413E-2</v>
      </c>
      <c r="G2036" s="2">
        <f t="shared" si="286"/>
        <v>1.2288735569841667E-2</v>
      </c>
      <c r="H2036" s="2">
        <f t="shared" si="283"/>
        <v>0.86298633264252522</v>
      </c>
      <c r="I2036" s="2">
        <f t="shared" si="284"/>
        <v>46.322740941337727</v>
      </c>
    </row>
    <row r="2037" spans="1:9" ht="13.5" x14ac:dyDescent="0.25">
      <c r="A2037" s="3">
        <f>TITRES_STAT!B2040</f>
        <v>45268</v>
      </c>
      <c r="B2037" s="5">
        <f>TITRES_STAT!D2040</f>
        <v>3.0569999999999999</v>
      </c>
      <c r="C2037" s="2">
        <f t="shared" si="279"/>
        <v>-8.3999999999999631E-3</v>
      </c>
      <c r="D2037" s="2">
        <f t="shared" si="280"/>
        <v>0</v>
      </c>
      <c r="E2037" s="2">
        <f t="shared" si="281"/>
        <v>8.3999999999999631E-3</v>
      </c>
      <c r="F2037" s="2">
        <f t="shared" si="286"/>
        <v>9.8475100677863116E-3</v>
      </c>
      <c r="G2037" s="2">
        <f t="shared" si="286"/>
        <v>1.2010968743424402E-2</v>
      </c>
      <c r="H2037" s="2">
        <f t="shared" si="283"/>
        <v>0.81987642114025894</v>
      </c>
      <c r="I2037" s="2">
        <f t="shared" si="284"/>
        <v>45.051214006419094</v>
      </c>
    </row>
    <row r="2038" spans="1:9" ht="13.5" x14ac:dyDescent="0.25">
      <c r="A2038" s="3">
        <f>TITRES_STAT!B2041</f>
        <v>45271</v>
      </c>
      <c r="B2038" s="5">
        <f>TITRES_STAT!D2041</f>
        <v>3.0486</v>
      </c>
      <c r="C2038" s="2">
        <f t="shared" si="279"/>
        <v>-8.3999999999999631E-3</v>
      </c>
      <c r="D2038" s="2">
        <f t="shared" si="280"/>
        <v>0</v>
      </c>
      <c r="E2038" s="2">
        <f t="shared" si="281"/>
        <v>8.3999999999999631E-3</v>
      </c>
      <c r="F2038" s="2">
        <f t="shared" si="286"/>
        <v>9.1441164915158617E-3</v>
      </c>
      <c r="G2038" s="2">
        <f t="shared" si="286"/>
        <v>1.1753042404608369E-2</v>
      </c>
      <c r="H2038" s="2">
        <f t="shared" si="283"/>
        <v>0.77802122860804557</v>
      </c>
      <c r="I2038" s="2">
        <f t="shared" si="284"/>
        <v>43.757701881722355</v>
      </c>
    </row>
    <row r="2039" spans="1:9" ht="13.5" x14ac:dyDescent="0.25">
      <c r="A2039" s="3">
        <f>TITRES_STAT!B2042</f>
        <v>45272</v>
      </c>
      <c r="B2039" s="5">
        <f>TITRES_STAT!D2042</f>
        <v>3.0486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8.4909653135504422E-3</v>
      </c>
      <c r="G2039" s="2">
        <f t="shared" si="286"/>
        <v>1.0913539375707772E-2</v>
      </c>
      <c r="H2039" s="2">
        <f t="shared" si="283"/>
        <v>0.77802122860804546</v>
      </c>
      <c r="I2039" s="2">
        <f t="shared" si="284"/>
        <v>43.757701881722348</v>
      </c>
    </row>
    <row r="2040" spans="1:9" ht="13.5" x14ac:dyDescent="0.25">
      <c r="A2040" s="3">
        <f>TITRES_STAT!B2043</f>
        <v>45273</v>
      </c>
      <c r="B2040" s="5">
        <f>TITRES_STAT!D2043</f>
        <v>3.0316999999999998</v>
      </c>
      <c r="C2040" s="2">
        <f t="shared" si="279"/>
        <v>-1.6900000000000137E-2</v>
      </c>
      <c r="D2040" s="2">
        <f t="shared" si="280"/>
        <v>0</v>
      </c>
      <c r="E2040" s="2">
        <f t="shared" si="281"/>
        <v>1.6900000000000137E-2</v>
      </c>
      <c r="F2040" s="2">
        <f t="shared" si="286"/>
        <v>7.8844677911539818E-3</v>
      </c>
      <c r="G2040" s="2">
        <f t="shared" si="286"/>
        <v>1.134114370601437E-2</v>
      </c>
      <c r="H2040" s="2">
        <f t="shared" si="283"/>
        <v>0.69520923070331397</v>
      </c>
      <c r="I2040" s="2">
        <f t="shared" si="284"/>
        <v>41.010231546160426</v>
      </c>
    </row>
    <row r="2041" spans="1:9" ht="13.5" x14ac:dyDescent="0.25">
      <c r="A2041" s="3">
        <f>TITRES_STAT!B2044</f>
        <v>45274</v>
      </c>
      <c r="B2041" s="5">
        <f>TITRES_STAT!D2044</f>
        <v>3.0486</v>
      </c>
      <c r="C2041" s="2">
        <f t="shared" si="279"/>
        <v>1.6900000000000137E-2</v>
      </c>
      <c r="D2041" s="2">
        <f t="shared" si="280"/>
        <v>1.6900000000000137E-2</v>
      </c>
      <c r="E2041" s="2">
        <f t="shared" si="281"/>
        <v>0</v>
      </c>
      <c r="F2041" s="2">
        <f t="shared" si="286"/>
        <v>8.528434377500135E-3</v>
      </c>
      <c r="G2041" s="2">
        <f t="shared" si="286"/>
        <v>1.0531062012727629E-2</v>
      </c>
      <c r="H2041" s="2">
        <f t="shared" si="283"/>
        <v>0.80983611787613075</v>
      </c>
      <c r="I2041" s="2">
        <f t="shared" si="284"/>
        <v>44.7463784083658</v>
      </c>
    </row>
    <row r="2042" spans="1:9" ht="13.5" x14ac:dyDescent="0.25">
      <c r="A2042" s="3">
        <f>TITRES_STAT!B2045</f>
        <v>45275</v>
      </c>
      <c r="B2042" s="5">
        <f>TITRES_STAT!D2045</f>
        <v>3.0316999999999998</v>
      </c>
      <c r="C2042" s="2">
        <f t="shared" si="279"/>
        <v>-1.6900000000000137E-2</v>
      </c>
      <c r="D2042" s="2">
        <f t="shared" si="280"/>
        <v>0</v>
      </c>
      <c r="E2042" s="2">
        <f t="shared" si="281"/>
        <v>1.6900000000000137E-2</v>
      </c>
      <c r="F2042" s="2">
        <f t="shared" si="286"/>
        <v>7.9192604933929819E-3</v>
      </c>
      <c r="G2042" s="2">
        <f t="shared" si="286"/>
        <v>1.0985986154675664E-2</v>
      </c>
      <c r="H2042" s="2">
        <f t="shared" si="283"/>
        <v>0.72085112632537995</v>
      </c>
      <c r="I2042" s="2">
        <f t="shared" si="284"/>
        <v>41.889220705840472</v>
      </c>
    </row>
    <row r="2043" spans="1:9" ht="13.5" x14ac:dyDescent="0.25">
      <c r="A2043" s="3">
        <f>TITRES_STAT!B2046</f>
        <v>45278</v>
      </c>
      <c r="B2043" s="5">
        <f>TITRES_STAT!D2046</f>
        <v>3.0316999999999998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7.3535990295791973E-3</v>
      </c>
      <c r="G2043" s="2">
        <f t="shared" si="286"/>
        <v>1.0201272857913116E-2</v>
      </c>
      <c r="H2043" s="2">
        <f t="shared" si="283"/>
        <v>0.72085112632537995</v>
      </c>
      <c r="I2043" s="2">
        <f t="shared" si="284"/>
        <v>41.889220705840472</v>
      </c>
    </row>
    <row r="2044" spans="1:9" ht="13.5" x14ac:dyDescent="0.25">
      <c r="A2044" s="3">
        <f>TITRES_STAT!B2047</f>
        <v>45279</v>
      </c>
      <c r="B2044" s="5">
        <f>TITRES_STAT!D2047</f>
        <v>3.0065</v>
      </c>
      <c r="C2044" s="2">
        <f t="shared" si="279"/>
        <v>-2.5199999999999889E-2</v>
      </c>
      <c r="D2044" s="2">
        <f t="shared" si="280"/>
        <v>0</v>
      </c>
      <c r="E2044" s="2">
        <f t="shared" si="281"/>
        <v>2.5199999999999889E-2</v>
      </c>
      <c r="F2044" s="2">
        <f t="shared" si="286"/>
        <v>6.8283419560378261E-3</v>
      </c>
      <c r="G2044" s="2">
        <f t="shared" si="286"/>
        <v>1.1272610510919314E-2</v>
      </c>
      <c r="H2044" s="2">
        <f t="shared" si="283"/>
        <v>0.60574628649002749</v>
      </c>
      <c r="I2044" s="2">
        <f t="shared" si="284"/>
        <v>37.723661053211444</v>
      </c>
    </row>
    <row r="2045" spans="1:9" ht="13.5" x14ac:dyDescent="0.25">
      <c r="A2045" s="3">
        <f>TITRES_STAT!B2048</f>
        <v>45280</v>
      </c>
      <c r="B2045" s="5">
        <f>TITRES_STAT!D2048</f>
        <v>3.0065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6.3406032448922673E-3</v>
      </c>
      <c r="G2045" s="2">
        <f t="shared" si="287"/>
        <v>1.0467424045853648E-2</v>
      </c>
      <c r="H2045" s="2">
        <f t="shared" si="283"/>
        <v>0.60574628649002749</v>
      </c>
      <c r="I2045" s="2">
        <f t="shared" si="284"/>
        <v>37.723661053211444</v>
      </c>
    </row>
    <row r="2046" spans="1:9" ht="13.5" x14ac:dyDescent="0.25">
      <c r="A2046" s="3">
        <f>TITRES_STAT!B2049</f>
        <v>45281</v>
      </c>
      <c r="B2046" s="5">
        <f>TITRES_STAT!D2049</f>
        <v>2.9895999999999998</v>
      </c>
      <c r="C2046" s="2">
        <f t="shared" si="279"/>
        <v>-1.6900000000000137E-2</v>
      </c>
      <c r="D2046" s="2">
        <f t="shared" si="280"/>
        <v>0</v>
      </c>
      <c r="E2046" s="2">
        <f t="shared" si="281"/>
        <v>1.6900000000000137E-2</v>
      </c>
      <c r="F2046" s="2">
        <f t="shared" si="287"/>
        <v>5.8877030131142477E-3</v>
      </c>
      <c r="G2046" s="2">
        <f t="shared" si="287"/>
        <v>1.0926893756864111E-2</v>
      </c>
      <c r="H2046" s="2">
        <f t="shared" si="283"/>
        <v>0.5388267831757475</v>
      </c>
      <c r="I2046" s="2">
        <f t="shared" si="284"/>
        <v>35.015427926445753</v>
      </c>
    </row>
    <row r="2047" spans="1:9" ht="13.5" x14ac:dyDescent="0.25">
      <c r="A2047" s="3">
        <f>TITRES_STAT!B2050</f>
        <v>45282</v>
      </c>
      <c r="B2047" s="5">
        <f>TITRES_STAT!D2050</f>
        <v>3.0569999999999999</v>
      </c>
      <c r="C2047" s="2">
        <f t="shared" si="279"/>
        <v>6.7400000000000126E-2</v>
      </c>
      <c r="D2047" s="2">
        <f t="shared" si="280"/>
        <v>6.7400000000000126E-2</v>
      </c>
      <c r="E2047" s="2">
        <f t="shared" si="281"/>
        <v>0</v>
      </c>
      <c r="F2047" s="2">
        <f t="shared" si="287"/>
        <v>1.0281438512177525E-2</v>
      </c>
      <c r="G2047" s="2">
        <f t="shared" si="287"/>
        <v>1.0146401345659532E-2</v>
      </c>
      <c r="H2047" s="2">
        <f t="shared" si="283"/>
        <v>1.0133088729607329</v>
      </c>
      <c r="I2047" s="2">
        <f t="shared" si="284"/>
        <v>50.330522383809921</v>
      </c>
    </row>
    <row r="2048" spans="1:9" ht="13.5" x14ac:dyDescent="0.25">
      <c r="A2048" s="3">
        <f>TITRES_STAT!B2051</f>
        <v>45285</v>
      </c>
      <c r="B2048" s="5">
        <f>TITRES_STAT!D2051</f>
        <v>3.0316999999999998</v>
      </c>
      <c r="C2048" s="2">
        <f t="shared" si="279"/>
        <v>-2.53000000000001E-2</v>
      </c>
      <c r="D2048" s="2">
        <f t="shared" si="280"/>
        <v>0</v>
      </c>
      <c r="E2048" s="2">
        <f t="shared" si="281"/>
        <v>2.53000000000001E-2</v>
      </c>
      <c r="F2048" s="2">
        <f t="shared" si="287"/>
        <v>9.5470500470219866E-3</v>
      </c>
      <c r="G2048" s="2">
        <f t="shared" si="287"/>
        <v>1.1228801249541001E-2</v>
      </c>
      <c r="H2048" s="2">
        <f t="shared" si="283"/>
        <v>0.85022878532223023</v>
      </c>
      <c r="I2048" s="2">
        <f t="shared" si="284"/>
        <v>45.952629862158211</v>
      </c>
    </row>
    <row r="2049" spans="1:9" ht="13.5" x14ac:dyDescent="0.25">
      <c r="A2049" s="3">
        <f>TITRES_STAT!B2052</f>
        <v>45286</v>
      </c>
      <c r="B2049" s="5">
        <f>TITRES_STAT!D2052</f>
        <v>3.0653999999999999</v>
      </c>
      <c r="C2049" s="2">
        <f t="shared" si="279"/>
        <v>3.3700000000000063E-2</v>
      </c>
      <c r="D2049" s="2">
        <f t="shared" si="280"/>
        <v>3.3700000000000063E-2</v>
      </c>
      <c r="E2049" s="2">
        <f t="shared" si="281"/>
        <v>0</v>
      </c>
      <c r="F2049" s="2">
        <f t="shared" si="287"/>
        <v>1.1272260757948991E-2</v>
      </c>
      <c r="G2049" s="2">
        <f t="shared" si="287"/>
        <v>1.042674401743093E-2</v>
      </c>
      <c r="H2049" s="2">
        <f t="shared" si="283"/>
        <v>1.0810911574221604</v>
      </c>
      <c r="I2049" s="2">
        <f t="shared" si="284"/>
        <v>51.948284608604261</v>
      </c>
    </row>
    <row r="2050" spans="1:9" ht="13.5" x14ac:dyDescent="0.25">
      <c r="A2050" s="3">
        <f>TITRES_STAT!B2053</f>
        <v>45287</v>
      </c>
      <c r="B2050" s="5">
        <f>TITRES_STAT!D2053</f>
        <v>3.0907</v>
      </c>
      <c r="C2050" s="2">
        <f t="shared" si="279"/>
        <v>2.53000000000001E-2</v>
      </c>
      <c r="D2050" s="2">
        <f t="shared" si="280"/>
        <v>2.53000000000001E-2</v>
      </c>
      <c r="E2050" s="2">
        <f t="shared" si="281"/>
        <v>0</v>
      </c>
      <c r="F2050" s="2">
        <f t="shared" si="287"/>
        <v>1.2274242132381213E-2</v>
      </c>
      <c r="G2050" s="2">
        <f t="shared" si="287"/>
        <v>9.6819765876144347E-3</v>
      </c>
      <c r="H2050" s="2">
        <f t="shared" si="283"/>
        <v>1.2677413564584432</v>
      </c>
      <c r="I2050" s="2">
        <f t="shared" si="284"/>
        <v>55.903260433468873</v>
      </c>
    </row>
    <row r="2051" spans="1:9" ht="13.5" x14ac:dyDescent="0.25">
      <c r="A2051" s="3">
        <f>TITRES_STAT!B2054</f>
        <v>45288</v>
      </c>
      <c r="B2051" s="5">
        <f>TITRES_STAT!D2054</f>
        <v>3.0907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1.1397510551496839E-2</v>
      </c>
      <c r="G2051" s="2">
        <f t="shared" si="287"/>
        <v>8.9904068313562593E-3</v>
      </c>
      <c r="H2051" s="2">
        <f t="shared" si="283"/>
        <v>1.2677413564584432</v>
      </c>
      <c r="I2051" s="2">
        <f t="shared" si="284"/>
        <v>55.903260433468873</v>
      </c>
    </row>
    <row r="2052" spans="1:9" ht="13.5" x14ac:dyDescent="0.25">
      <c r="A2052" s="3">
        <f>TITRES_STAT!B2055</f>
        <v>45289</v>
      </c>
      <c r="B2052" s="5">
        <f>TITRES_STAT!D2055</f>
        <v>3.0316999999999998</v>
      </c>
      <c r="C2052" s="2">
        <f t="shared" si="288"/>
        <v>-5.9000000000000163E-2</v>
      </c>
      <c r="D2052" s="2">
        <f t="shared" si="289"/>
        <v>0</v>
      </c>
      <c r="E2052" s="2">
        <f t="shared" si="290"/>
        <v>5.9000000000000163E-2</v>
      </c>
      <c r="F2052" s="2">
        <f t="shared" si="287"/>
        <v>1.0583402654961351E-2</v>
      </c>
      <c r="G2052" s="2">
        <f t="shared" si="287"/>
        <v>1.2562520629116539E-2</v>
      </c>
      <c r="H2052" s="2">
        <f t="shared" si="283"/>
        <v>0.84245852941581445</v>
      </c>
      <c r="I2052" s="2">
        <f t="shared" si="284"/>
        <v>45.724694258542229</v>
      </c>
    </row>
    <row r="2053" spans="1:9" ht="13.5" x14ac:dyDescent="0.25">
      <c r="A2053" s="3">
        <f>TITRES_STAT!B2056</f>
        <v>45293</v>
      </c>
      <c r="B2053" s="5">
        <f>TITRES_STAT!D2056</f>
        <v>3.0316999999999998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9.8274453224641116E-3</v>
      </c>
      <c r="G2053" s="2">
        <f t="shared" si="287"/>
        <v>1.1665197727036785E-2</v>
      </c>
      <c r="H2053" s="2">
        <f t="shared" si="283"/>
        <v>0.84245852941581445</v>
      </c>
      <c r="I2053" s="2">
        <f t="shared" si="284"/>
        <v>45.724694258542229</v>
      </c>
    </row>
    <row r="2054" spans="1:9" ht="13.5" x14ac:dyDescent="0.25">
      <c r="A2054" s="3">
        <f>TITRES_STAT!B2057</f>
        <v>45294</v>
      </c>
      <c r="B2054" s="5">
        <f>TITRES_STAT!D2057</f>
        <v>3.0316999999999998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9.1254849422881031E-3</v>
      </c>
      <c r="G2054" s="2">
        <f t="shared" si="287"/>
        <v>1.0831969317962728E-2</v>
      </c>
      <c r="H2054" s="2">
        <f t="shared" si="283"/>
        <v>0.84245852941581456</v>
      </c>
      <c r="I2054" s="2">
        <f t="shared" si="284"/>
        <v>45.724694258542229</v>
      </c>
    </row>
    <row r="2055" spans="1:9" ht="13.5" x14ac:dyDescent="0.25">
      <c r="A2055" s="3">
        <f>TITRES_STAT!B2058</f>
        <v>45295</v>
      </c>
      <c r="B2055" s="5">
        <f>TITRES_STAT!D2058</f>
        <v>3.0486</v>
      </c>
      <c r="C2055" s="2">
        <f t="shared" si="288"/>
        <v>1.6900000000000137E-2</v>
      </c>
      <c r="D2055" s="2">
        <f t="shared" si="289"/>
        <v>1.6900000000000137E-2</v>
      </c>
      <c r="E2055" s="2">
        <f t="shared" si="290"/>
        <v>0</v>
      </c>
      <c r="F2055" s="2">
        <f t="shared" si="287"/>
        <v>9.6808074464103909E-3</v>
      </c>
      <c r="G2055" s="2">
        <f t="shared" si="287"/>
        <v>1.0058257223822533E-2</v>
      </c>
      <c r="H2055" s="2">
        <f t="shared" si="283"/>
        <v>0.96247364041176353</v>
      </c>
      <c r="I2055" s="2">
        <f t="shared" si="284"/>
        <v>49.043901563427809</v>
      </c>
    </row>
    <row r="2056" spans="1:9" ht="13.5" x14ac:dyDescent="0.25">
      <c r="A2056" s="3">
        <f>TITRES_STAT!B2059</f>
        <v>45296</v>
      </c>
      <c r="B2056" s="5">
        <f>TITRES_STAT!D2059</f>
        <v>3.0232999999999999</v>
      </c>
      <c r="C2056" s="2">
        <f t="shared" si="288"/>
        <v>-2.53000000000001E-2</v>
      </c>
      <c r="D2056" s="2">
        <f t="shared" si="289"/>
        <v>0</v>
      </c>
      <c r="E2056" s="2">
        <f t="shared" si="290"/>
        <v>2.53000000000001E-2</v>
      </c>
      <c r="F2056" s="2">
        <f t="shared" si="287"/>
        <v>8.9893212002382199E-3</v>
      </c>
      <c r="G2056" s="2">
        <f t="shared" si="287"/>
        <v>1.1146953136406646E-2</v>
      </c>
      <c r="H2056" s="2">
        <f t="shared" si="283"/>
        <v>0.80643751617458004</v>
      </c>
      <c r="I2056" s="2">
        <f t="shared" si="284"/>
        <v>44.642425157463528</v>
      </c>
    </row>
    <row r="2057" spans="1:9" ht="13.5" x14ac:dyDescent="0.25">
      <c r="A2057" s="3">
        <f>TITRES_STAT!B2060</f>
        <v>45299</v>
      </c>
      <c r="B2057" s="5">
        <f>TITRES_STAT!D2060</f>
        <v>3.0232999999999999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8.3472268287926327E-3</v>
      </c>
      <c r="G2057" s="2">
        <f t="shared" si="287"/>
        <v>1.0350742198091886E-2</v>
      </c>
      <c r="H2057" s="2">
        <f t="shared" si="283"/>
        <v>0.80643751617457993</v>
      </c>
      <c r="I2057" s="2">
        <f t="shared" si="284"/>
        <v>44.642425157463521</v>
      </c>
    </row>
    <row r="2058" spans="1:9" ht="13.5" x14ac:dyDescent="0.25">
      <c r="A2058" s="3">
        <f>TITRES_STAT!B2061</f>
        <v>45300</v>
      </c>
      <c r="B2058" s="5">
        <f>TITRES_STAT!D2061</f>
        <v>2.9559000000000002</v>
      </c>
      <c r="C2058" s="2">
        <f t="shared" si="288"/>
        <v>-6.7399999999999682E-2</v>
      </c>
      <c r="D2058" s="2">
        <f t="shared" si="289"/>
        <v>0</v>
      </c>
      <c r="E2058" s="2">
        <f t="shared" si="290"/>
        <v>6.7399999999999682E-2</v>
      </c>
      <c r="F2058" s="2">
        <f t="shared" si="287"/>
        <v>7.7509963410217304E-3</v>
      </c>
      <c r="G2058" s="2">
        <f t="shared" si="287"/>
        <v>1.4425689183942445E-2</v>
      </c>
      <c r="H2058" s="2">
        <f t="shared" si="283"/>
        <v>0.53730509802259818</v>
      </c>
      <c r="I2058" s="2">
        <f t="shared" si="284"/>
        <v>34.951103636729101</v>
      </c>
    </row>
    <row r="2059" spans="1:9" ht="13.5" x14ac:dyDescent="0.25">
      <c r="A2059" s="3">
        <f>TITRES_STAT!B2062</f>
        <v>45301</v>
      </c>
      <c r="B2059" s="5">
        <f>TITRES_STAT!D2062</f>
        <v>2.9222000000000001</v>
      </c>
      <c r="C2059" s="2">
        <f t="shared" si="288"/>
        <v>-3.3700000000000063E-2</v>
      </c>
      <c r="D2059" s="2">
        <f t="shared" si="289"/>
        <v>0</v>
      </c>
      <c r="E2059" s="2">
        <f t="shared" si="290"/>
        <v>3.3700000000000063E-2</v>
      </c>
      <c r="F2059" s="2">
        <f t="shared" si="287"/>
        <v>7.1973537452344636E-3</v>
      </c>
      <c r="G2059" s="2">
        <f t="shared" si="287"/>
        <v>1.5802425670803703E-2</v>
      </c>
      <c r="H2059" s="2">
        <f t="shared" si="283"/>
        <v>0.45545879443889264</v>
      </c>
      <c r="I2059" s="2">
        <f t="shared" si="284"/>
        <v>31.293142490817175</v>
      </c>
    </row>
    <row r="2060" spans="1:9" ht="13.5" x14ac:dyDescent="0.25">
      <c r="A2060" s="3">
        <f>TITRES_STAT!B2063</f>
        <v>45302</v>
      </c>
      <c r="B2060" s="5">
        <f>TITRES_STAT!D2063</f>
        <v>2.9727999999999999</v>
      </c>
      <c r="C2060" s="2">
        <f t="shared" si="288"/>
        <v>5.0599999999999756E-2</v>
      </c>
      <c r="D2060" s="2">
        <f t="shared" si="289"/>
        <v>5.0599999999999756E-2</v>
      </c>
      <c r="E2060" s="2">
        <f t="shared" si="290"/>
        <v>0</v>
      </c>
      <c r="F2060" s="2">
        <f t="shared" si="287"/>
        <v>1.0297542763431986E-2</v>
      </c>
      <c r="G2060" s="2">
        <f t="shared" si="287"/>
        <v>1.467368098003201E-2</v>
      </c>
      <c r="H2060" s="2">
        <f t="shared" si="283"/>
        <v>0.7017695680753121</v>
      </c>
      <c r="I2060" s="2">
        <f t="shared" si="284"/>
        <v>41.237637647323076</v>
      </c>
    </row>
    <row r="2061" spans="1:9" ht="13.5" x14ac:dyDescent="0.25">
      <c r="A2061" s="3">
        <f>TITRES_STAT!B2064</f>
        <v>45303</v>
      </c>
      <c r="B2061" s="5">
        <f>TITRES_STAT!D2064</f>
        <v>2.9390999999999998</v>
      </c>
      <c r="C2061" s="2">
        <f t="shared" si="288"/>
        <v>-3.3700000000000063E-2</v>
      </c>
      <c r="D2061" s="2">
        <f t="shared" si="289"/>
        <v>0</v>
      </c>
      <c r="E2061" s="2">
        <f t="shared" si="290"/>
        <v>3.3700000000000063E-2</v>
      </c>
      <c r="F2061" s="2">
        <f t="shared" ref="F2061:G2076" si="291">((F2060*13)+D2061)/14</f>
        <v>9.5620039946154155E-3</v>
      </c>
      <c r="G2061" s="2">
        <f t="shared" si="291"/>
        <v>1.6032703767172585E-2</v>
      </c>
      <c r="H2061" s="2">
        <f t="shared" si="283"/>
        <v>0.59640620406109479</v>
      </c>
      <c r="I2061" s="2">
        <f t="shared" si="284"/>
        <v>37.359301319670273</v>
      </c>
    </row>
    <row r="2062" spans="1:9" ht="13.5" x14ac:dyDescent="0.25">
      <c r="A2062" s="3">
        <f>TITRES_STAT!B2065</f>
        <v>45306</v>
      </c>
      <c r="B2062" s="5">
        <f>TITRES_STAT!D2065</f>
        <v>2.8801000000000001</v>
      </c>
      <c r="C2062" s="2">
        <f t="shared" si="288"/>
        <v>-5.8999999999999719E-2</v>
      </c>
      <c r="D2062" s="2">
        <f t="shared" si="289"/>
        <v>0</v>
      </c>
      <c r="E2062" s="2">
        <f t="shared" si="290"/>
        <v>5.8999999999999719E-2</v>
      </c>
      <c r="F2062" s="2">
        <f t="shared" si="291"/>
        <v>8.8790037092857429E-3</v>
      </c>
      <c r="G2062" s="2">
        <f t="shared" si="291"/>
        <v>1.9101796355231664E-2</v>
      </c>
      <c r="H2062" s="2">
        <f t="shared" si="283"/>
        <v>0.46482558729896267</v>
      </c>
      <c r="I2062" s="2">
        <f t="shared" si="284"/>
        <v>31.732486879620183</v>
      </c>
    </row>
    <row r="2063" spans="1:9" ht="13.5" x14ac:dyDescent="0.25">
      <c r="A2063" s="3">
        <f>TITRES_STAT!B2066</f>
        <v>45307</v>
      </c>
      <c r="B2063" s="5">
        <f>TITRES_STAT!D2066</f>
        <v>2.9138000000000002</v>
      </c>
      <c r="C2063" s="2">
        <f t="shared" si="288"/>
        <v>3.3700000000000063E-2</v>
      </c>
      <c r="D2063" s="2">
        <f t="shared" si="289"/>
        <v>3.3700000000000063E-2</v>
      </c>
      <c r="E2063" s="2">
        <f t="shared" si="290"/>
        <v>0</v>
      </c>
      <c r="F2063" s="2">
        <f t="shared" si="291"/>
        <v>1.0651932015765336E-2</v>
      </c>
      <c r="G2063" s="2">
        <f t="shared" si="291"/>
        <v>1.7737382329857974E-2</v>
      </c>
      <c r="H2063" s="2">
        <f t="shared" si="283"/>
        <v>0.60053573958512219</v>
      </c>
      <c r="I2063" s="2">
        <f t="shared" si="284"/>
        <v>37.520920322640734</v>
      </c>
    </row>
    <row r="2064" spans="1:9" ht="13.5" x14ac:dyDescent="0.25">
      <c r="A2064" s="3">
        <f>TITRES_STAT!B2067</f>
        <v>45308</v>
      </c>
      <c r="B2064" s="5">
        <f>TITRES_STAT!D2067</f>
        <v>2.8885999999999998</v>
      </c>
      <c r="C2064" s="2">
        <f t="shared" si="288"/>
        <v>-2.5200000000000333E-2</v>
      </c>
      <c r="D2064" s="2">
        <f t="shared" si="289"/>
        <v>0</v>
      </c>
      <c r="E2064" s="2">
        <f t="shared" si="290"/>
        <v>2.5200000000000333E-2</v>
      </c>
      <c r="F2064" s="2">
        <f t="shared" si="291"/>
        <v>9.8910797289249557E-3</v>
      </c>
      <c r="G2064" s="2">
        <f t="shared" si="291"/>
        <v>1.8270426449153856E-2</v>
      </c>
      <c r="H2064" s="2">
        <f t="shared" si="283"/>
        <v>0.54137103786009511</v>
      </c>
      <c r="I2064" s="2">
        <f t="shared" si="284"/>
        <v>35.122694313219185</v>
      </c>
    </row>
    <row r="2065" spans="1:9" ht="13.5" x14ac:dyDescent="0.25">
      <c r="A2065" s="3">
        <f>TITRES_STAT!B2068</f>
        <v>45309</v>
      </c>
      <c r="B2065" s="5">
        <f>TITRES_STAT!D2068</f>
        <v>2.8633000000000002</v>
      </c>
      <c r="C2065" s="2">
        <f t="shared" si="288"/>
        <v>-2.5299999999999656E-2</v>
      </c>
      <c r="D2065" s="2">
        <f t="shared" si="289"/>
        <v>0</v>
      </c>
      <c r="E2065" s="2">
        <f t="shared" si="290"/>
        <v>2.5299999999999656E-2</v>
      </c>
      <c r="F2065" s="2">
        <f t="shared" si="291"/>
        <v>9.184574034001745E-3</v>
      </c>
      <c r="G2065" s="2">
        <f t="shared" si="291"/>
        <v>1.8772538845642839E-2</v>
      </c>
      <c r="H2065" s="2">
        <f t="shared" ref="H2065:H2128" si="292">F2065/G2065</f>
        <v>0.48925582786227723</v>
      </c>
      <c r="I2065" s="2">
        <f t="shared" ref="I2065:I2128" si="293">IF(G2065=0,100,100-(100/(1+H2065)))</f>
        <v>32.852369533082154</v>
      </c>
    </row>
    <row r="2066" spans="1:9" ht="13.5" x14ac:dyDescent="0.25">
      <c r="A2066" s="3">
        <f>TITRES_STAT!B2069</f>
        <v>45310</v>
      </c>
      <c r="B2066" s="5">
        <f>TITRES_STAT!D2069</f>
        <v>2.8212000000000002</v>
      </c>
      <c r="C2066" s="2">
        <f t="shared" si="288"/>
        <v>-4.2100000000000026E-2</v>
      </c>
      <c r="D2066" s="2">
        <f t="shared" si="289"/>
        <v>0</v>
      </c>
      <c r="E2066" s="2">
        <f t="shared" si="290"/>
        <v>4.2100000000000026E-2</v>
      </c>
      <c r="F2066" s="2">
        <f t="shared" si="291"/>
        <v>8.5285330315730493E-3</v>
      </c>
      <c r="G2066" s="2">
        <f t="shared" si="291"/>
        <v>2.0438786070954066E-2</v>
      </c>
      <c r="H2066" s="2">
        <f t="shared" si="292"/>
        <v>0.41727199462658421</v>
      </c>
      <c r="I2066" s="2">
        <f t="shared" si="293"/>
        <v>29.441913493572201</v>
      </c>
    </row>
    <row r="2067" spans="1:9" ht="13.5" x14ac:dyDescent="0.25">
      <c r="A2067" s="3">
        <f>TITRES_STAT!B2070</f>
        <v>45313</v>
      </c>
      <c r="B2067" s="5">
        <f>TITRES_STAT!D2070</f>
        <v>2.8633000000000002</v>
      </c>
      <c r="C2067" s="2">
        <f t="shared" si="288"/>
        <v>4.2100000000000026E-2</v>
      </c>
      <c r="D2067" s="2">
        <f t="shared" si="289"/>
        <v>4.2100000000000026E-2</v>
      </c>
      <c r="E2067" s="2">
        <f t="shared" si="290"/>
        <v>0</v>
      </c>
      <c r="F2067" s="2">
        <f t="shared" si="291"/>
        <v>1.0926494957889261E-2</v>
      </c>
      <c r="G2067" s="2">
        <f t="shared" si="291"/>
        <v>1.8978872780171633E-2</v>
      </c>
      <c r="H2067" s="2">
        <f t="shared" si="292"/>
        <v>0.5757188577239859</v>
      </c>
      <c r="I2067" s="2">
        <f t="shared" si="293"/>
        <v>36.53690218289136</v>
      </c>
    </row>
    <row r="2068" spans="1:9" ht="13.5" x14ac:dyDescent="0.25">
      <c r="A2068" s="3">
        <f>TITRES_STAT!B2071</f>
        <v>45314</v>
      </c>
      <c r="B2068" s="5">
        <f>TITRES_STAT!D2071</f>
        <v>2.8549000000000002</v>
      </c>
      <c r="C2068" s="2">
        <f t="shared" si="288"/>
        <v>-8.3999999999999631E-3</v>
      </c>
      <c r="D2068" s="2">
        <f t="shared" si="289"/>
        <v>0</v>
      </c>
      <c r="E2068" s="2">
        <f t="shared" si="290"/>
        <v>8.3999999999999631E-3</v>
      </c>
      <c r="F2068" s="2">
        <f t="shared" si="291"/>
        <v>1.0146031032325743E-2</v>
      </c>
      <c r="G2068" s="2">
        <f t="shared" si="291"/>
        <v>1.8223239010159372E-2</v>
      </c>
      <c r="H2068" s="2">
        <f t="shared" si="292"/>
        <v>0.55676331889569008</v>
      </c>
      <c r="I2068" s="2">
        <f t="shared" si="293"/>
        <v>35.764159659840729</v>
      </c>
    </row>
    <row r="2069" spans="1:9" ht="13.5" x14ac:dyDescent="0.25">
      <c r="A2069" s="3">
        <f>TITRES_STAT!B2072</f>
        <v>45315</v>
      </c>
      <c r="B2069" s="5">
        <f>TITRES_STAT!D2072</f>
        <v>2.8380000000000001</v>
      </c>
      <c r="C2069" s="2">
        <f t="shared" si="288"/>
        <v>-1.6900000000000137E-2</v>
      </c>
      <c r="D2069" s="2">
        <f t="shared" si="289"/>
        <v>0</v>
      </c>
      <c r="E2069" s="2">
        <f t="shared" si="290"/>
        <v>1.6900000000000137E-2</v>
      </c>
      <c r="F2069" s="2">
        <f t="shared" si="291"/>
        <v>9.4213145300167615E-3</v>
      </c>
      <c r="G2069" s="2">
        <f t="shared" si="291"/>
        <v>1.8128721938005139E-2</v>
      </c>
      <c r="H2069" s="2">
        <f t="shared" si="292"/>
        <v>0.51968994627612841</v>
      </c>
      <c r="I2069" s="2">
        <f t="shared" si="293"/>
        <v>34.197103662466461</v>
      </c>
    </row>
    <row r="2070" spans="1:9" ht="13.5" x14ac:dyDescent="0.25">
      <c r="A2070" s="3">
        <f>TITRES_STAT!B2073</f>
        <v>45316</v>
      </c>
      <c r="B2070" s="5">
        <f>TITRES_STAT!D2073</f>
        <v>3.0065</v>
      </c>
      <c r="C2070" s="2">
        <f t="shared" si="288"/>
        <v>0.16849999999999987</v>
      </c>
      <c r="D2070" s="2">
        <f t="shared" si="289"/>
        <v>0.16849999999999987</v>
      </c>
      <c r="E2070" s="2">
        <f t="shared" si="290"/>
        <v>0</v>
      </c>
      <c r="F2070" s="2">
        <f t="shared" si="291"/>
        <v>2.0784077777872698E-2</v>
      </c>
      <c r="G2070" s="2">
        <f t="shared" si="291"/>
        <v>1.6833813228147629E-2</v>
      </c>
      <c r="H2070" s="2">
        <f t="shared" si="292"/>
        <v>1.2346624912720237</v>
      </c>
      <c r="I2070" s="2">
        <f t="shared" si="293"/>
        <v>55.250513045897328</v>
      </c>
    </row>
    <row r="2071" spans="1:9" ht="13.5" x14ac:dyDescent="0.25">
      <c r="A2071" s="3">
        <f>TITRES_STAT!B2074</f>
        <v>45317</v>
      </c>
      <c r="B2071" s="5">
        <f>TITRES_STAT!D2074</f>
        <v>3.0065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1.9299500793738933E-2</v>
      </c>
      <c r="G2071" s="2">
        <f t="shared" si="291"/>
        <v>1.5631397997565657E-2</v>
      </c>
      <c r="H2071" s="2">
        <f t="shared" si="292"/>
        <v>1.2346624912720234</v>
      </c>
      <c r="I2071" s="2">
        <f t="shared" si="293"/>
        <v>55.250513045897321</v>
      </c>
    </row>
    <row r="2072" spans="1:9" ht="13.5" x14ac:dyDescent="0.25">
      <c r="A2072" s="3">
        <f>TITRES_STAT!B2075</f>
        <v>45320</v>
      </c>
      <c r="B2072" s="5">
        <f>TITRES_STAT!D2075</f>
        <v>2.9895999999999998</v>
      </c>
      <c r="C2072" s="2">
        <f t="shared" si="288"/>
        <v>-1.6900000000000137E-2</v>
      </c>
      <c r="D2072" s="2">
        <f t="shared" si="289"/>
        <v>0</v>
      </c>
      <c r="E2072" s="2">
        <f t="shared" si="290"/>
        <v>1.6900000000000137E-2</v>
      </c>
      <c r="F2072" s="2">
        <f t="shared" si="291"/>
        <v>1.7920965022757581E-2</v>
      </c>
      <c r="G2072" s="2">
        <f t="shared" si="291"/>
        <v>1.5722012426310977E-2</v>
      </c>
      <c r="H2072" s="2">
        <f t="shared" si="292"/>
        <v>1.1398645756548718</v>
      </c>
      <c r="I2072" s="2">
        <f t="shared" si="293"/>
        <v>53.268070728542909</v>
      </c>
    </row>
    <row r="2073" spans="1:9" ht="13.5" x14ac:dyDescent="0.25">
      <c r="A2073" s="3">
        <f>TITRES_STAT!B2076</f>
        <v>45321</v>
      </c>
      <c r="B2073" s="5">
        <f>TITRES_STAT!D2076</f>
        <v>3.0148999999999999</v>
      </c>
      <c r="C2073" s="2">
        <f t="shared" si="288"/>
        <v>2.53000000000001E-2</v>
      </c>
      <c r="D2073" s="2">
        <f t="shared" si="289"/>
        <v>2.53000000000001E-2</v>
      </c>
      <c r="E2073" s="2">
        <f t="shared" si="290"/>
        <v>0</v>
      </c>
      <c r="F2073" s="2">
        <f t="shared" si="291"/>
        <v>1.8448038949703476E-2</v>
      </c>
      <c r="G2073" s="2">
        <f t="shared" si="291"/>
        <v>1.4599011538717335E-2</v>
      </c>
      <c r="H2073" s="2">
        <f t="shared" si="292"/>
        <v>1.2636498642924092</v>
      </c>
      <c r="I2073" s="2">
        <f t="shared" si="293"/>
        <v>55.823556647415153</v>
      </c>
    </row>
    <row r="2074" spans="1:9" ht="13.5" x14ac:dyDescent="0.25">
      <c r="A2074" s="3">
        <f>TITRES_STAT!B2077</f>
        <v>45322</v>
      </c>
      <c r="B2074" s="5">
        <f>TITRES_STAT!D2077</f>
        <v>3.0486</v>
      </c>
      <c r="C2074" s="2">
        <f t="shared" si="288"/>
        <v>3.3700000000000063E-2</v>
      </c>
      <c r="D2074" s="2">
        <f t="shared" si="289"/>
        <v>3.3700000000000063E-2</v>
      </c>
      <c r="E2074" s="2">
        <f t="shared" si="290"/>
        <v>0</v>
      </c>
      <c r="F2074" s="2">
        <f t="shared" si="291"/>
        <v>1.9537464739010375E-2</v>
      </c>
      <c r="G2074" s="2">
        <f t="shared" si="291"/>
        <v>1.3556225000237525E-2</v>
      </c>
      <c r="H2074" s="2">
        <f t="shared" si="292"/>
        <v>1.4412172074945679</v>
      </c>
      <c r="I2074" s="2">
        <f t="shared" si="293"/>
        <v>59.036828147450905</v>
      </c>
    </row>
    <row r="2075" spans="1:9" ht="13.5" x14ac:dyDescent="0.25">
      <c r="A2075" s="3">
        <f>TITRES_STAT!B2078</f>
        <v>45323</v>
      </c>
      <c r="B2075" s="5">
        <f>TITRES_STAT!D2078</f>
        <v>3.0316999999999998</v>
      </c>
      <c r="C2075" s="2">
        <f t="shared" si="288"/>
        <v>-1.6900000000000137E-2</v>
      </c>
      <c r="D2075" s="2">
        <f t="shared" si="289"/>
        <v>0</v>
      </c>
      <c r="E2075" s="2">
        <f t="shared" si="290"/>
        <v>1.6900000000000137E-2</v>
      </c>
      <c r="F2075" s="2">
        <f t="shared" si="291"/>
        <v>1.8141931543366775E-2</v>
      </c>
      <c r="G2075" s="2">
        <f t="shared" si="291"/>
        <v>1.379506607164914E-2</v>
      </c>
      <c r="H2075" s="2">
        <f t="shared" si="292"/>
        <v>1.3151029106450656</v>
      </c>
      <c r="I2075" s="2">
        <f t="shared" si="293"/>
        <v>56.805375890553115</v>
      </c>
    </row>
    <row r="2076" spans="1:9" ht="13.5" x14ac:dyDescent="0.25">
      <c r="A2076" s="3">
        <f>TITRES_STAT!B2079</f>
        <v>45324</v>
      </c>
      <c r="B2076" s="5">
        <f>TITRES_STAT!D2079</f>
        <v>3.0316999999999998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1.6846079290269149E-2</v>
      </c>
      <c r="G2076" s="2">
        <f t="shared" si="291"/>
        <v>1.2809704209388487E-2</v>
      </c>
      <c r="H2076" s="2">
        <f t="shared" si="292"/>
        <v>1.3151029106450656</v>
      </c>
      <c r="I2076" s="2">
        <f t="shared" si="293"/>
        <v>56.805375890553115</v>
      </c>
    </row>
    <row r="2077" spans="1:9" ht="13.5" x14ac:dyDescent="0.25">
      <c r="A2077" s="3">
        <f>TITRES_STAT!B2080</f>
        <v>45327</v>
      </c>
      <c r="B2077" s="5">
        <f>TITRES_STAT!D2080</f>
        <v>3.1074999999999999</v>
      </c>
      <c r="C2077" s="2">
        <f t="shared" si="288"/>
        <v>7.580000000000009E-2</v>
      </c>
      <c r="D2077" s="2">
        <f t="shared" si="289"/>
        <v>7.580000000000009E-2</v>
      </c>
      <c r="E2077" s="2">
        <f t="shared" si="290"/>
        <v>0</v>
      </c>
      <c r="F2077" s="2">
        <f t="shared" ref="F2077:G2092" si="294">((F2076*13)+D2077)/14</f>
        <v>2.10570736266785E-2</v>
      </c>
      <c r="G2077" s="2">
        <f t="shared" si="294"/>
        <v>1.1894725337289311E-2</v>
      </c>
      <c r="H2077" s="2">
        <f t="shared" si="292"/>
        <v>1.7702866631704164</v>
      </c>
      <c r="I2077" s="2">
        <f t="shared" si="293"/>
        <v>63.902652628173726</v>
      </c>
    </row>
    <row r="2078" spans="1:9" ht="13.5" x14ac:dyDescent="0.25">
      <c r="A2078" s="3">
        <f>TITRES_STAT!B2081</f>
        <v>45328</v>
      </c>
      <c r="B2078" s="5">
        <f>TITRES_STAT!D2081</f>
        <v>3.1412</v>
      </c>
      <c r="C2078" s="2">
        <f t="shared" si="288"/>
        <v>3.3700000000000063E-2</v>
      </c>
      <c r="D2078" s="2">
        <f t="shared" si="289"/>
        <v>3.3700000000000063E-2</v>
      </c>
      <c r="E2078" s="2">
        <f t="shared" si="290"/>
        <v>0</v>
      </c>
      <c r="F2078" s="2">
        <f t="shared" si="294"/>
        <v>2.1960139796201466E-2</v>
      </c>
      <c r="G2078" s="2">
        <f t="shared" si="294"/>
        <v>1.1045102098911503E-2</v>
      </c>
      <c r="H2078" s="2">
        <f t="shared" si="292"/>
        <v>1.9882242463259476</v>
      </c>
      <c r="I2078" s="2">
        <f t="shared" si="293"/>
        <v>66.535309348704004</v>
      </c>
    </row>
    <row r="2079" spans="1:9" ht="13.5" x14ac:dyDescent="0.25">
      <c r="A2079" s="3">
        <f>TITRES_STAT!B2082</f>
        <v>45329</v>
      </c>
      <c r="B2079" s="5">
        <f>TITRES_STAT!D2082</f>
        <v>3.1496</v>
      </c>
      <c r="C2079" s="2">
        <f t="shared" si="288"/>
        <v>8.3999999999999631E-3</v>
      </c>
      <c r="D2079" s="2">
        <f t="shared" si="289"/>
        <v>8.3999999999999631E-3</v>
      </c>
      <c r="E2079" s="2">
        <f t="shared" si="290"/>
        <v>0</v>
      </c>
      <c r="F2079" s="2">
        <f t="shared" si="294"/>
        <v>2.0991558382187074E-2</v>
      </c>
      <c r="G2079" s="2">
        <f t="shared" si="294"/>
        <v>1.025616623470354E-2</v>
      </c>
      <c r="H2079" s="2">
        <f t="shared" si="292"/>
        <v>2.0467256381978727</v>
      </c>
      <c r="I2079" s="2">
        <f t="shared" si="293"/>
        <v>67.177878196098533</v>
      </c>
    </row>
    <row r="2080" spans="1:9" ht="13.5" x14ac:dyDescent="0.25">
      <c r="A2080" s="3">
        <f>TITRES_STAT!B2083</f>
        <v>45330</v>
      </c>
      <c r="B2080" s="5">
        <f>TITRES_STAT!D2083</f>
        <v>3.0991</v>
      </c>
      <c r="C2080" s="2">
        <f t="shared" si="288"/>
        <v>-5.0499999999999989E-2</v>
      </c>
      <c r="D2080" s="2">
        <f t="shared" si="289"/>
        <v>0</v>
      </c>
      <c r="E2080" s="2">
        <f t="shared" si="290"/>
        <v>5.0499999999999989E-2</v>
      </c>
      <c r="F2080" s="2">
        <f t="shared" si="294"/>
        <v>1.9492161354887995E-2</v>
      </c>
      <c r="G2080" s="2">
        <f t="shared" si="294"/>
        <v>1.3130725789367572E-2</v>
      </c>
      <c r="H2080" s="2">
        <f t="shared" si="292"/>
        <v>1.4844694548926998</v>
      </c>
      <c r="I2080" s="2">
        <f t="shared" si="293"/>
        <v>59.749957962627143</v>
      </c>
    </row>
    <row r="2081" spans="1:9" ht="13.5" x14ac:dyDescent="0.25">
      <c r="A2081" s="3">
        <f>TITRES_STAT!B2084</f>
        <v>45331</v>
      </c>
      <c r="B2081" s="5">
        <f>TITRES_STAT!D2084</f>
        <v>3.0653999999999999</v>
      </c>
      <c r="C2081" s="2">
        <f t="shared" si="288"/>
        <v>-3.3700000000000063E-2</v>
      </c>
      <c r="D2081" s="2">
        <f t="shared" si="289"/>
        <v>0</v>
      </c>
      <c r="E2081" s="2">
        <f t="shared" si="290"/>
        <v>3.3700000000000063E-2</v>
      </c>
      <c r="F2081" s="2">
        <f t="shared" si="294"/>
        <v>1.8099864115253137E-2</v>
      </c>
      <c r="G2081" s="2">
        <f t="shared" si="294"/>
        <v>1.4599959661555608E-2</v>
      </c>
      <c r="H2081" s="2">
        <f t="shared" si="292"/>
        <v>1.2397201454544717</v>
      </c>
      <c r="I2081" s="2">
        <f t="shared" si="293"/>
        <v>55.351564701978184</v>
      </c>
    </row>
    <row r="2082" spans="1:9" ht="13.5" x14ac:dyDescent="0.25">
      <c r="A2082" s="3">
        <f>TITRES_STAT!B2085</f>
        <v>45334</v>
      </c>
      <c r="B2082" s="5">
        <f>TITRES_STAT!D2085</f>
        <v>3.0232999999999999</v>
      </c>
      <c r="C2082" s="2">
        <f t="shared" si="288"/>
        <v>-4.2100000000000026E-2</v>
      </c>
      <c r="D2082" s="2">
        <f t="shared" si="289"/>
        <v>0</v>
      </c>
      <c r="E2082" s="2">
        <f t="shared" si="290"/>
        <v>4.2100000000000026E-2</v>
      </c>
      <c r="F2082" s="2">
        <f t="shared" si="294"/>
        <v>1.6807016678449343E-2</v>
      </c>
      <c r="G2082" s="2">
        <f t="shared" si="294"/>
        <v>1.6564248257158781E-2</v>
      </c>
      <c r="H2082" s="2">
        <f t="shared" si="292"/>
        <v>1.0146561689683467</v>
      </c>
      <c r="I2082" s="2">
        <f t="shared" si="293"/>
        <v>50.363738716166431</v>
      </c>
    </row>
    <row r="2083" spans="1:9" ht="13.5" x14ac:dyDescent="0.25">
      <c r="A2083" s="3">
        <f>TITRES_STAT!B2086</f>
        <v>45335</v>
      </c>
      <c r="B2083" s="5">
        <f>TITRES_STAT!D2086</f>
        <v>2.9895999999999998</v>
      </c>
      <c r="C2083" s="2">
        <f t="shared" si="288"/>
        <v>-3.3700000000000063E-2</v>
      </c>
      <c r="D2083" s="2">
        <f t="shared" si="289"/>
        <v>0</v>
      </c>
      <c r="E2083" s="2">
        <f t="shared" si="290"/>
        <v>3.3700000000000063E-2</v>
      </c>
      <c r="F2083" s="2">
        <f t="shared" si="294"/>
        <v>1.5606515487131533E-2</v>
      </c>
      <c r="G2083" s="2">
        <f t="shared" si="294"/>
        <v>1.7788230524504588E-2</v>
      </c>
      <c r="H2083" s="2">
        <f t="shared" si="292"/>
        <v>0.87735064292271325</v>
      </c>
      <c r="I2083" s="2">
        <f t="shared" si="293"/>
        <v>46.733445679429849</v>
      </c>
    </row>
    <row r="2084" spans="1:9" ht="13.5" x14ac:dyDescent="0.25">
      <c r="A2084" s="3">
        <f>TITRES_STAT!B2087</f>
        <v>45336</v>
      </c>
      <c r="B2084" s="5">
        <f>TITRES_STAT!D2087</f>
        <v>3.0148999999999999</v>
      </c>
      <c r="C2084" s="2">
        <f t="shared" si="288"/>
        <v>2.53000000000001E-2</v>
      </c>
      <c r="D2084" s="2">
        <f t="shared" si="289"/>
        <v>2.53000000000001E-2</v>
      </c>
      <c r="E2084" s="2">
        <f t="shared" si="290"/>
        <v>0</v>
      </c>
      <c r="F2084" s="2">
        <f t="shared" si="294"/>
        <v>1.6298907238050716E-2</v>
      </c>
      <c r="G2084" s="2">
        <f t="shared" si="294"/>
        <v>1.6517642629897116E-2</v>
      </c>
      <c r="H2084" s="2">
        <f t="shared" si="292"/>
        <v>0.98675746916509222</v>
      </c>
      <c r="I2084" s="2">
        <f t="shared" si="293"/>
        <v>49.666730060401562</v>
      </c>
    </row>
    <row r="2085" spans="1:9" ht="13.5" x14ac:dyDescent="0.25">
      <c r="A2085" s="3">
        <f>TITRES_STAT!B2088</f>
        <v>45337</v>
      </c>
      <c r="B2085" s="5">
        <f>TITRES_STAT!D2088</f>
        <v>3.0148999999999999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1.5134699578189951E-2</v>
      </c>
      <c r="G2085" s="2">
        <f t="shared" si="294"/>
        <v>1.5337811013475894E-2</v>
      </c>
      <c r="H2085" s="2">
        <f t="shared" si="292"/>
        <v>0.98675746916509222</v>
      </c>
      <c r="I2085" s="2">
        <f t="shared" si="293"/>
        <v>49.666730060401562</v>
      </c>
    </row>
    <row r="2086" spans="1:9" ht="13.5" x14ac:dyDescent="0.25">
      <c r="A2086" s="3">
        <f>TITRES_STAT!B2089</f>
        <v>45338</v>
      </c>
      <c r="B2086" s="5">
        <f>TITRES_STAT!D2089</f>
        <v>2.9811999999999999</v>
      </c>
      <c r="C2086" s="2">
        <f t="shared" si="288"/>
        <v>-3.3700000000000063E-2</v>
      </c>
      <c r="D2086" s="2">
        <f t="shared" si="289"/>
        <v>0</v>
      </c>
      <c r="E2086" s="2">
        <f t="shared" si="290"/>
        <v>3.3700000000000063E-2</v>
      </c>
      <c r="F2086" s="2">
        <f t="shared" si="294"/>
        <v>1.405364960831924E-2</v>
      </c>
      <c r="G2086" s="2">
        <f t="shared" si="294"/>
        <v>1.6649395941084763E-2</v>
      </c>
      <c r="H2086" s="2">
        <f t="shared" si="292"/>
        <v>0.84409366310040423</v>
      </c>
      <c r="I2086" s="2">
        <f t="shared" si="293"/>
        <v>45.772819460876072</v>
      </c>
    </row>
    <row r="2087" spans="1:9" ht="13.5" x14ac:dyDescent="0.25">
      <c r="A2087" s="3">
        <f>TITRES_STAT!B2090</f>
        <v>45341</v>
      </c>
      <c r="B2087" s="5">
        <f>TITRES_STAT!D2090</f>
        <v>2.9474999999999998</v>
      </c>
      <c r="C2087" s="2">
        <f t="shared" si="288"/>
        <v>-3.3700000000000063E-2</v>
      </c>
      <c r="D2087" s="2">
        <f t="shared" si="289"/>
        <v>0</v>
      </c>
      <c r="E2087" s="2">
        <f t="shared" si="290"/>
        <v>3.3700000000000063E-2</v>
      </c>
      <c r="F2087" s="2">
        <f t="shared" si="294"/>
        <v>1.3049817493439295E-2</v>
      </c>
      <c r="G2087" s="2">
        <f t="shared" si="294"/>
        <v>1.7867296231007284E-2</v>
      </c>
      <c r="H2087" s="2">
        <f t="shared" si="292"/>
        <v>0.73037449677430011</v>
      </c>
      <c r="I2087" s="2">
        <f t="shared" si="293"/>
        <v>42.209041923343023</v>
      </c>
    </row>
    <row r="2088" spans="1:9" ht="13.5" x14ac:dyDescent="0.25">
      <c r="A2088" s="3">
        <f>TITRES_STAT!B2091</f>
        <v>45342</v>
      </c>
      <c r="B2088" s="5">
        <f>TITRES_STAT!D2091</f>
        <v>3.0486</v>
      </c>
      <c r="C2088" s="2">
        <f t="shared" si="288"/>
        <v>0.10110000000000019</v>
      </c>
      <c r="D2088" s="2">
        <f t="shared" si="289"/>
        <v>0.10110000000000019</v>
      </c>
      <c r="E2088" s="2">
        <f t="shared" si="290"/>
        <v>0</v>
      </c>
      <c r="F2088" s="2">
        <f t="shared" si="294"/>
        <v>1.9339116243907932E-2</v>
      </c>
      <c r="G2088" s="2">
        <f t="shared" si="294"/>
        <v>1.6591060785935335E-2</v>
      </c>
      <c r="H2088" s="2">
        <f t="shared" si="292"/>
        <v>1.1656347049431699</v>
      </c>
      <c r="I2088" s="2">
        <f t="shared" si="293"/>
        <v>53.82416075446843</v>
      </c>
    </row>
    <row r="2089" spans="1:9" ht="13.5" x14ac:dyDescent="0.25">
      <c r="A2089" s="3">
        <f>TITRES_STAT!B2092</f>
        <v>45343</v>
      </c>
      <c r="B2089" s="5">
        <f>TITRES_STAT!D2092</f>
        <v>3.0991</v>
      </c>
      <c r="C2089" s="2">
        <f t="shared" si="288"/>
        <v>5.0499999999999989E-2</v>
      </c>
      <c r="D2089" s="2">
        <f t="shared" si="289"/>
        <v>5.0499999999999989E-2</v>
      </c>
      <c r="E2089" s="2">
        <f t="shared" si="290"/>
        <v>0</v>
      </c>
      <c r="F2089" s="2">
        <f t="shared" si="294"/>
        <v>2.1564893655057364E-2</v>
      </c>
      <c r="G2089" s="2">
        <f t="shared" si="294"/>
        <v>1.5405985015511383E-2</v>
      </c>
      <c r="H2089" s="2">
        <f t="shared" si="292"/>
        <v>1.3997737654129183</v>
      </c>
      <c r="I2089" s="2">
        <f t="shared" si="293"/>
        <v>58.329405279254132</v>
      </c>
    </row>
    <row r="2090" spans="1:9" ht="13.5" x14ac:dyDescent="0.25">
      <c r="A2090" s="3">
        <f>TITRES_STAT!B2093</f>
        <v>45344</v>
      </c>
      <c r="B2090" s="5">
        <f>TITRES_STAT!D2093</f>
        <v>3.0991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2.0024544108267549E-2</v>
      </c>
      <c r="G2090" s="2">
        <f t="shared" si="294"/>
        <v>1.4305557514403428E-2</v>
      </c>
      <c r="H2090" s="2">
        <f t="shared" si="292"/>
        <v>1.3997737654129179</v>
      </c>
      <c r="I2090" s="2">
        <f t="shared" si="293"/>
        <v>58.329405279254118</v>
      </c>
    </row>
    <row r="2091" spans="1:9" ht="13.5" x14ac:dyDescent="0.25">
      <c r="A2091" s="3">
        <f>TITRES_STAT!B2094</f>
        <v>45345</v>
      </c>
      <c r="B2091" s="5">
        <f>TITRES_STAT!D2094</f>
        <v>3.0907</v>
      </c>
      <c r="C2091" s="2">
        <f t="shared" si="288"/>
        <v>-8.3999999999999631E-3</v>
      </c>
      <c r="D2091" s="2">
        <f t="shared" si="289"/>
        <v>0</v>
      </c>
      <c r="E2091" s="2">
        <f t="shared" si="290"/>
        <v>8.3999999999999631E-3</v>
      </c>
      <c r="F2091" s="2">
        <f t="shared" si="294"/>
        <v>1.8594219529105581E-2</v>
      </c>
      <c r="G2091" s="2">
        <f t="shared" si="294"/>
        <v>1.3883731977660324E-2</v>
      </c>
      <c r="H2091" s="2">
        <f t="shared" si="292"/>
        <v>1.3392810779568984</v>
      </c>
      <c r="I2091" s="2">
        <f t="shared" si="293"/>
        <v>57.251823672536666</v>
      </c>
    </row>
    <row r="2092" spans="1:9" ht="13.5" x14ac:dyDescent="0.25">
      <c r="A2092" s="3">
        <f>TITRES_STAT!B2095</f>
        <v>45348</v>
      </c>
      <c r="B2092" s="5">
        <f>TITRES_STAT!D2095</f>
        <v>3.0737999999999999</v>
      </c>
      <c r="C2092" s="2">
        <f t="shared" si="288"/>
        <v>-1.6900000000000137E-2</v>
      </c>
      <c r="D2092" s="2">
        <f t="shared" si="289"/>
        <v>0</v>
      </c>
      <c r="E2092" s="2">
        <f t="shared" si="290"/>
        <v>1.6900000000000137E-2</v>
      </c>
      <c r="F2092" s="2">
        <f t="shared" si="294"/>
        <v>1.7266060991312327E-2</v>
      </c>
      <c r="G2092" s="2">
        <f t="shared" si="294"/>
        <v>1.409917969354174E-2</v>
      </c>
      <c r="H2092" s="2">
        <f t="shared" si="292"/>
        <v>1.2246145780538713</v>
      </c>
      <c r="I2092" s="2">
        <f t="shared" si="293"/>
        <v>55.04839310750107</v>
      </c>
    </row>
    <row r="2093" spans="1:9" ht="13.5" x14ac:dyDescent="0.25">
      <c r="A2093" s="3">
        <f>TITRES_STAT!B2096</f>
        <v>45349</v>
      </c>
      <c r="B2093" s="5">
        <f>TITRES_STAT!D2096</f>
        <v>3.0316999999999998</v>
      </c>
      <c r="C2093" s="2">
        <f t="shared" si="288"/>
        <v>-4.2100000000000026E-2</v>
      </c>
      <c r="D2093" s="2">
        <f t="shared" si="289"/>
        <v>0</v>
      </c>
      <c r="E2093" s="2">
        <f t="shared" si="290"/>
        <v>4.2100000000000026E-2</v>
      </c>
      <c r="F2093" s="2">
        <f t="shared" ref="F2093:G2108" si="295">((F2092*13)+D2093)/14</f>
        <v>1.6032770920504303E-2</v>
      </c>
      <c r="G2093" s="2">
        <f t="shared" si="295"/>
        <v>1.6099238286860187E-2</v>
      </c>
      <c r="H2093" s="2">
        <f t="shared" si="292"/>
        <v>0.99587139682191472</v>
      </c>
      <c r="I2093" s="2">
        <f t="shared" si="293"/>
        <v>49.896571412750852</v>
      </c>
    </row>
    <row r="2094" spans="1:9" ht="13.5" x14ac:dyDescent="0.25">
      <c r="A2094" s="3">
        <f>TITRES_STAT!B2097</f>
        <v>45350</v>
      </c>
      <c r="B2094" s="5">
        <f>TITRES_STAT!D2097</f>
        <v>3.0400999999999998</v>
      </c>
      <c r="C2094" s="2">
        <f t="shared" si="288"/>
        <v>8.3999999999999631E-3</v>
      </c>
      <c r="D2094" s="2">
        <f t="shared" si="289"/>
        <v>8.3999999999999631E-3</v>
      </c>
      <c r="E2094" s="2">
        <f t="shared" si="290"/>
        <v>0</v>
      </c>
      <c r="F2094" s="2">
        <f t="shared" si="295"/>
        <v>1.5487572997611136E-2</v>
      </c>
      <c r="G2094" s="2">
        <f t="shared" si="295"/>
        <v>1.4949292694941602E-2</v>
      </c>
      <c r="H2094" s="2">
        <f t="shared" si="292"/>
        <v>1.0360070749602537</v>
      </c>
      <c r="I2094" s="2">
        <f t="shared" si="293"/>
        <v>50.884257117843184</v>
      </c>
    </row>
    <row r="2095" spans="1:9" ht="13.5" x14ac:dyDescent="0.25">
      <c r="A2095" s="3">
        <f>TITRES_STAT!B2098</f>
        <v>45351</v>
      </c>
      <c r="B2095" s="5">
        <f>TITRES_STAT!D2098</f>
        <v>3.0907</v>
      </c>
      <c r="C2095" s="2">
        <f t="shared" si="288"/>
        <v>5.06000000000002E-2</v>
      </c>
      <c r="D2095" s="2">
        <f t="shared" si="289"/>
        <v>5.06000000000002E-2</v>
      </c>
      <c r="E2095" s="2">
        <f t="shared" si="290"/>
        <v>0</v>
      </c>
      <c r="F2095" s="2">
        <f t="shared" si="295"/>
        <v>1.7995603497781783E-2</v>
      </c>
      <c r="G2095" s="2">
        <f t="shared" si="295"/>
        <v>1.3881486073874346E-2</v>
      </c>
      <c r="H2095" s="2">
        <f t="shared" si="292"/>
        <v>1.296374422883326</v>
      </c>
      <c r="I2095" s="2">
        <f t="shared" si="293"/>
        <v>56.45309449386739</v>
      </c>
    </row>
    <row r="2096" spans="1:9" ht="13.5" x14ac:dyDescent="0.25">
      <c r="A2096" s="3">
        <f>TITRES_STAT!B2099</f>
        <v>45352</v>
      </c>
      <c r="B2096" s="5">
        <f>TITRES_STAT!D2099</f>
        <v>3.1328</v>
      </c>
      <c r="C2096" s="2">
        <f t="shared" si="288"/>
        <v>4.2100000000000026E-2</v>
      </c>
      <c r="D2096" s="2">
        <f t="shared" si="289"/>
        <v>4.2100000000000026E-2</v>
      </c>
      <c r="E2096" s="2">
        <f t="shared" si="290"/>
        <v>0</v>
      </c>
      <c r="F2096" s="2">
        <f t="shared" si="295"/>
        <v>1.9717346105083085E-2</v>
      </c>
      <c r="G2096" s="2">
        <f t="shared" si="295"/>
        <v>1.2889951354311893E-2</v>
      </c>
      <c r="H2096" s="2">
        <f t="shared" si="292"/>
        <v>1.5296679997545004</v>
      </c>
      <c r="I2096" s="2">
        <f t="shared" si="293"/>
        <v>60.469120845223635</v>
      </c>
    </row>
    <row r="2097" spans="1:9" ht="13.5" x14ac:dyDescent="0.25">
      <c r="A2097" s="3">
        <f>TITRES_STAT!B2100</f>
        <v>45355</v>
      </c>
      <c r="B2097" s="5">
        <f>TITRES_STAT!D2100</f>
        <v>3.1328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1.8308964240434294E-2</v>
      </c>
      <c r="G2097" s="2">
        <f t="shared" si="295"/>
        <v>1.1969240543289614E-2</v>
      </c>
      <c r="H2097" s="2">
        <f t="shared" si="292"/>
        <v>1.5296679997545004</v>
      </c>
      <c r="I2097" s="2">
        <f t="shared" si="293"/>
        <v>60.469120845223635</v>
      </c>
    </row>
    <row r="2098" spans="1:9" ht="13.5" x14ac:dyDescent="0.25">
      <c r="A2098" s="3">
        <f>TITRES_STAT!B2101</f>
        <v>45356</v>
      </c>
      <c r="B2098" s="5">
        <f>TITRES_STAT!D2101</f>
        <v>3.3180999999999998</v>
      </c>
      <c r="C2098" s="2">
        <f t="shared" si="288"/>
        <v>0.1852999999999998</v>
      </c>
      <c r="D2098" s="2">
        <f t="shared" si="289"/>
        <v>0.1852999999999998</v>
      </c>
      <c r="E2098" s="2">
        <f t="shared" si="290"/>
        <v>0</v>
      </c>
      <c r="F2098" s="2">
        <f t="shared" si="295"/>
        <v>3.0236895366117542E-2</v>
      </c>
      <c r="G2098" s="2">
        <f t="shared" si="295"/>
        <v>1.11142947901975E-2</v>
      </c>
      <c r="H2098" s="2">
        <f t="shared" si="292"/>
        <v>2.7205410632787648</v>
      </c>
      <c r="I2098" s="2">
        <f t="shared" si="293"/>
        <v>73.122188870058068</v>
      </c>
    </row>
    <row r="2099" spans="1:9" ht="13.5" x14ac:dyDescent="0.25">
      <c r="A2099" s="3">
        <f>TITRES_STAT!B2102</f>
        <v>45357</v>
      </c>
      <c r="B2099" s="5">
        <f>TITRES_STAT!D2102</f>
        <v>3.3854000000000002</v>
      </c>
      <c r="C2099" s="2">
        <f t="shared" si="288"/>
        <v>6.730000000000036E-2</v>
      </c>
      <c r="D2099" s="2">
        <f t="shared" si="289"/>
        <v>6.730000000000036E-2</v>
      </c>
      <c r="E2099" s="2">
        <f t="shared" si="290"/>
        <v>0</v>
      </c>
      <c r="F2099" s="2">
        <f t="shared" si="295"/>
        <v>3.2884259982823454E-2</v>
      </c>
      <c r="G2099" s="2">
        <f t="shared" si="295"/>
        <v>1.0320416590897679E-2</v>
      </c>
      <c r="H2099" s="2">
        <f t="shared" si="292"/>
        <v>3.186330676983181</v>
      </c>
      <c r="I2099" s="2">
        <f t="shared" si="293"/>
        <v>76.112732673075982</v>
      </c>
    </row>
    <row r="2100" spans="1:9" ht="13.5" x14ac:dyDescent="0.25">
      <c r="A2100" s="3">
        <f>TITRES_STAT!B2103</f>
        <v>45358</v>
      </c>
      <c r="B2100" s="5">
        <f>TITRES_STAT!D2103</f>
        <v>3.4695999999999998</v>
      </c>
      <c r="C2100" s="2">
        <f t="shared" si="288"/>
        <v>8.4199999999999608E-2</v>
      </c>
      <c r="D2100" s="2">
        <f t="shared" si="289"/>
        <v>8.4199999999999608E-2</v>
      </c>
      <c r="E2100" s="2">
        <f t="shared" si="290"/>
        <v>0</v>
      </c>
      <c r="F2100" s="2">
        <f t="shared" si="295"/>
        <v>3.6549669984050327E-2</v>
      </c>
      <c r="G2100" s="2">
        <f t="shared" si="295"/>
        <v>9.5832439772621288E-3</v>
      </c>
      <c r="H2100" s="2">
        <f t="shared" si="292"/>
        <v>3.8139141683933557</v>
      </c>
      <c r="I2100" s="2">
        <f t="shared" si="293"/>
        <v>79.22688346697818</v>
      </c>
    </row>
    <row r="2101" spans="1:9" ht="13.5" x14ac:dyDescent="0.25">
      <c r="A2101" s="3">
        <f>TITRES_STAT!B2104</f>
        <v>45359</v>
      </c>
      <c r="B2101" s="5">
        <f>TITRES_STAT!D2104</f>
        <v>3.5369999999999999</v>
      </c>
      <c r="C2101" s="2">
        <f t="shared" si="288"/>
        <v>6.7400000000000126E-2</v>
      </c>
      <c r="D2101" s="2">
        <f t="shared" si="289"/>
        <v>6.7400000000000126E-2</v>
      </c>
      <c r="E2101" s="2">
        <f t="shared" si="290"/>
        <v>0</v>
      </c>
      <c r="F2101" s="2">
        <f t="shared" si="295"/>
        <v>3.8753264985189599E-2</v>
      </c>
      <c r="G2101" s="2">
        <f t="shared" si="295"/>
        <v>8.8987265503148345E-3</v>
      </c>
      <c r="H2101" s="2">
        <f t="shared" si="292"/>
        <v>4.3549225572976527</v>
      </c>
      <c r="I2101" s="2">
        <f t="shared" si="293"/>
        <v>81.325593614099859</v>
      </c>
    </row>
    <row r="2102" spans="1:9" ht="13.5" x14ac:dyDescent="0.25">
      <c r="A2102" s="3">
        <f>TITRES_STAT!B2105</f>
        <v>45362</v>
      </c>
      <c r="B2102" s="5">
        <f>TITRES_STAT!D2105</f>
        <v>3.4864999999999999</v>
      </c>
      <c r="C2102" s="2">
        <f t="shared" si="288"/>
        <v>-5.0499999999999989E-2</v>
      </c>
      <c r="D2102" s="2">
        <f t="shared" si="289"/>
        <v>0</v>
      </c>
      <c r="E2102" s="2">
        <f t="shared" si="290"/>
        <v>5.0499999999999989E-2</v>
      </c>
      <c r="F2102" s="2">
        <f t="shared" si="295"/>
        <v>3.5985174629104624E-2</v>
      </c>
      <c r="G2102" s="2">
        <f t="shared" si="295"/>
        <v>1.1870246082435202E-2</v>
      </c>
      <c r="H2102" s="2">
        <f t="shared" si="292"/>
        <v>3.0315441128346179</v>
      </c>
      <c r="I2102" s="2">
        <f t="shared" si="293"/>
        <v>75.195608133954153</v>
      </c>
    </row>
    <row r="2103" spans="1:9" ht="13.5" x14ac:dyDescent="0.25">
      <c r="A2103" s="3">
        <f>TITRES_STAT!B2106</f>
        <v>45363</v>
      </c>
      <c r="B2103" s="5">
        <f>TITRES_STAT!D2106</f>
        <v>3.3685999999999998</v>
      </c>
      <c r="C2103" s="2">
        <f t="shared" si="288"/>
        <v>-0.11790000000000012</v>
      </c>
      <c r="D2103" s="2">
        <f t="shared" si="289"/>
        <v>0</v>
      </c>
      <c r="E2103" s="2">
        <f t="shared" si="290"/>
        <v>0.11790000000000012</v>
      </c>
      <c r="F2103" s="2">
        <f t="shared" si="295"/>
        <v>3.3414805012740009E-2</v>
      </c>
      <c r="G2103" s="2">
        <f t="shared" si="295"/>
        <v>1.9443799933689838E-2</v>
      </c>
      <c r="H2103" s="2">
        <f t="shared" si="292"/>
        <v>1.7185326493121811</v>
      </c>
      <c r="I2103" s="2">
        <f t="shared" si="293"/>
        <v>63.215450060788818</v>
      </c>
    </row>
    <row r="2104" spans="1:9" ht="13.5" x14ac:dyDescent="0.25">
      <c r="A2104" s="3">
        <f>TITRES_STAT!B2107</f>
        <v>45364</v>
      </c>
      <c r="B2104" s="5">
        <f>TITRES_STAT!D2107</f>
        <v>3.3601999999999999</v>
      </c>
      <c r="C2104" s="2">
        <f t="shared" si="288"/>
        <v>-8.3999999999999631E-3</v>
      </c>
      <c r="D2104" s="2">
        <f t="shared" si="289"/>
        <v>0</v>
      </c>
      <c r="E2104" s="2">
        <f t="shared" si="290"/>
        <v>8.3999999999999631E-3</v>
      </c>
      <c r="F2104" s="2">
        <f t="shared" si="295"/>
        <v>3.1028033226115723E-2</v>
      </c>
      <c r="G2104" s="2">
        <f t="shared" si="295"/>
        <v>1.8654957081283421E-2</v>
      </c>
      <c r="H2104" s="2">
        <f t="shared" si="292"/>
        <v>1.6632594270209418</v>
      </c>
      <c r="I2104" s="2">
        <f t="shared" si="293"/>
        <v>62.452024393336096</v>
      </c>
    </row>
    <row r="2105" spans="1:9" ht="13.5" x14ac:dyDescent="0.25">
      <c r="A2105" s="3">
        <f>TITRES_STAT!B2108</f>
        <v>45365</v>
      </c>
      <c r="B2105" s="5">
        <f>TITRES_STAT!D2108</f>
        <v>3.5286</v>
      </c>
      <c r="C2105" s="2">
        <f t="shared" si="288"/>
        <v>0.16840000000000011</v>
      </c>
      <c r="D2105" s="2">
        <f t="shared" si="289"/>
        <v>0.16840000000000011</v>
      </c>
      <c r="E2105" s="2">
        <f t="shared" si="290"/>
        <v>0</v>
      </c>
      <c r="F2105" s="2">
        <f t="shared" si="295"/>
        <v>4.0840316567107467E-2</v>
      </c>
      <c r="G2105" s="2">
        <f t="shared" si="295"/>
        <v>1.7322460146906034E-2</v>
      </c>
      <c r="H2105" s="2">
        <f t="shared" si="292"/>
        <v>2.357651062306064</v>
      </c>
      <c r="I2105" s="2">
        <f t="shared" si="293"/>
        <v>70.21727447422154</v>
      </c>
    </row>
    <row r="2106" spans="1:9" ht="13.5" x14ac:dyDescent="0.25">
      <c r="A2106" s="3">
        <f>TITRES_STAT!B2109</f>
        <v>45366</v>
      </c>
      <c r="B2106" s="5">
        <f>TITRES_STAT!D2109</f>
        <v>3.4527999999999999</v>
      </c>
      <c r="C2106" s="2">
        <f t="shared" si="288"/>
        <v>-7.580000000000009E-2</v>
      </c>
      <c r="D2106" s="2">
        <f t="shared" si="289"/>
        <v>0</v>
      </c>
      <c r="E2106" s="2">
        <f t="shared" si="290"/>
        <v>7.580000000000009E-2</v>
      </c>
      <c r="F2106" s="2">
        <f t="shared" si="295"/>
        <v>3.7923151098028358E-2</v>
      </c>
      <c r="G2106" s="2">
        <f t="shared" si="295"/>
        <v>2.1499427279269893E-2</v>
      </c>
      <c r="H2106" s="2">
        <f t="shared" si="292"/>
        <v>1.7639144803915077</v>
      </c>
      <c r="I2106" s="2">
        <f t="shared" si="293"/>
        <v>63.819430481859541</v>
      </c>
    </row>
    <row r="2107" spans="1:9" ht="13.5" x14ac:dyDescent="0.25">
      <c r="A2107" s="3">
        <f>TITRES_STAT!B2110</f>
        <v>45369</v>
      </c>
      <c r="B2107" s="5">
        <f>TITRES_STAT!D2110</f>
        <v>3.4527999999999999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3.5214354591026335E-2</v>
      </c>
      <c r="G2107" s="2">
        <f t="shared" si="295"/>
        <v>1.9963753902179186E-2</v>
      </c>
      <c r="H2107" s="2">
        <f t="shared" si="292"/>
        <v>1.7639144803915079</v>
      </c>
      <c r="I2107" s="2">
        <f t="shared" si="293"/>
        <v>63.819430481859541</v>
      </c>
    </row>
    <row r="2108" spans="1:9" ht="13.5" x14ac:dyDescent="0.25">
      <c r="A2108" s="3">
        <f>TITRES_STAT!B2111</f>
        <v>45370</v>
      </c>
      <c r="B2108" s="5">
        <f>TITRES_STAT!D2111</f>
        <v>3.4443999999999999</v>
      </c>
      <c r="C2108" s="2">
        <f t="shared" si="288"/>
        <v>-8.3999999999999631E-3</v>
      </c>
      <c r="D2108" s="2">
        <f t="shared" si="289"/>
        <v>0</v>
      </c>
      <c r="E2108" s="2">
        <f t="shared" si="290"/>
        <v>8.3999999999999631E-3</v>
      </c>
      <c r="F2108" s="2">
        <f t="shared" si="295"/>
        <v>3.2699043548810168E-2</v>
      </c>
      <c r="G2108" s="2">
        <f t="shared" si="295"/>
        <v>1.9137771480594954E-2</v>
      </c>
      <c r="H2108" s="2">
        <f t="shared" si="292"/>
        <v>1.7086129167111166</v>
      </c>
      <c r="I2108" s="2">
        <f t="shared" si="293"/>
        <v>63.080734281728539</v>
      </c>
    </row>
    <row r="2109" spans="1:9" ht="13.5" x14ac:dyDescent="0.25">
      <c r="A2109" s="3">
        <f>TITRES_STAT!B2112</f>
        <v>45372</v>
      </c>
      <c r="B2109" s="5">
        <f>TITRES_STAT!D2112</f>
        <v>3.4190999999999998</v>
      </c>
      <c r="C2109" s="2">
        <f t="shared" si="288"/>
        <v>-2.53000000000001E-2</v>
      </c>
      <c r="D2109" s="2">
        <f t="shared" si="289"/>
        <v>0</v>
      </c>
      <c r="E2109" s="2">
        <f t="shared" si="290"/>
        <v>2.53000000000001E-2</v>
      </c>
      <c r="F2109" s="2">
        <f t="shared" ref="F2109:G2124" si="296">((F2108*13)+D2109)/14</f>
        <v>3.0363397581038013E-2</v>
      </c>
      <c r="G2109" s="2">
        <f t="shared" si="296"/>
        <v>1.9577930660552467E-2</v>
      </c>
      <c r="H2109" s="2">
        <f t="shared" si="292"/>
        <v>1.5508992297238626</v>
      </c>
      <c r="I2109" s="2">
        <f t="shared" si="293"/>
        <v>60.798137835172305</v>
      </c>
    </row>
    <row r="2110" spans="1:9" ht="13.5" x14ac:dyDescent="0.25">
      <c r="A2110" s="3">
        <f>TITRES_STAT!B2113</f>
        <v>45373</v>
      </c>
      <c r="B2110" s="5">
        <f>TITRES_STAT!D2113</f>
        <v>3.5116999999999998</v>
      </c>
      <c r="C2110" s="2">
        <f t="shared" si="288"/>
        <v>9.2600000000000016E-2</v>
      </c>
      <c r="D2110" s="2">
        <f t="shared" si="289"/>
        <v>9.2600000000000016E-2</v>
      </c>
      <c r="E2110" s="2">
        <f t="shared" si="290"/>
        <v>0</v>
      </c>
      <c r="F2110" s="2">
        <f t="shared" si="296"/>
        <v>3.4808869182392441E-2</v>
      </c>
      <c r="G2110" s="2">
        <f t="shared" si="296"/>
        <v>1.8179507041941576E-2</v>
      </c>
      <c r="H2110" s="2">
        <f t="shared" si="292"/>
        <v>1.9147311916701371</v>
      </c>
      <c r="I2110" s="2">
        <f t="shared" si="293"/>
        <v>65.691518900341492</v>
      </c>
    </row>
    <row r="2111" spans="1:9" ht="13.5" x14ac:dyDescent="0.25">
      <c r="A2111" s="3">
        <f>TITRES_STAT!B2114</f>
        <v>45376</v>
      </c>
      <c r="B2111" s="5">
        <f>TITRES_STAT!D2114</f>
        <v>3.4527999999999999</v>
      </c>
      <c r="C2111" s="2">
        <f t="shared" si="288"/>
        <v>-5.8899999999999952E-2</v>
      </c>
      <c r="D2111" s="2">
        <f t="shared" si="289"/>
        <v>0</v>
      </c>
      <c r="E2111" s="2">
        <f t="shared" si="290"/>
        <v>5.8899999999999952E-2</v>
      </c>
      <c r="F2111" s="2">
        <f t="shared" si="296"/>
        <v>3.2322521383650125E-2</v>
      </c>
      <c r="G2111" s="2">
        <f t="shared" si="296"/>
        <v>2.1088113681802887E-2</v>
      </c>
      <c r="H2111" s="2">
        <f t="shared" si="292"/>
        <v>1.5327364918153634</v>
      </c>
      <c r="I2111" s="2">
        <f t="shared" si="293"/>
        <v>60.517013782067778</v>
      </c>
    </row>
    <row r="2112" spans="1:9" ht="13.5" x14ac:dyDescent="0.25">
      <c r="A2112" s="3">
        <f>TITRES_STAT!B2115</f>
        <v>45377</v>
      </c>
      <c r="B2112" s="5">
        <f>TITRES_STAT!D2115</f>
        <v>3.4190999999999998</v>
      </c>
      <c r="C2112" s="2">
        <f t="shared" si="288"/>
        <v>-3.3700000000000063E-2</v>
      </c>
      <c r="D2112" s="2">
        <f t="shared" si="289"/>
        <v>0</v>
      </c>
      <c r="E2112" s="2">
        <f t="shared" si="290"/>
        <v>3.3700000000000063E-2</v>
      </c>
      <c r="F2112" s="2">
        <f t="shared" si="296"/>
        <v>3.0013769856246545E-2</v>
      </c>
      <c r="G2112" s="2">
        <f t="shared" si="296"/>
        <v>2.1988962704531257E-2</v>
      </c>
      <c r="H2112" s="2">
        <f t="shared" si="292"/>
        <v>1.3649470536444004</v>
      </c>
      <c r="I2112" s="2">
        <f t="shared" si="293"/>
        <v>57.71575526568374</v>
      </c>
    </row>
    <row r="2113" spans="1:9" ht="13.5" x14ac:dyDescent="0.25">
      <c r="A2113" s="3">
        <f>TITRES_STAT!B2116</f>
        <v>45378</v>
      </c>
      <c r="B2113" s="5">
        <f>TITRES_STAT!D2116</f>
        <v>3.4190999999999998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2.7869929152228936E-2</v>
      </c>
      <c r="G2113" s="2">
        <f t="shared" si="296"/>
        <v>2.0418322511350454E-2</v>
      </c>
      <c r="H2113" s="2">
        <f t="shared" si="292"/>
        <v>1.3649470536444004</v>
      </c>
      <c r="I2113" s="2">
        <f t="shared" si="293"/>
        <v>57.71575526568374</v>
      </c>
    </row>
    <row r="2114" spans="1:9" ht="13.5" x14ac:dyDescent="0.25">
      <c r="A2114" s="3">
        <f>TITRES_STAT!B2117</f>
        <v>45379</v>
      </c>
      <c r="B2114" s="5">
        <f>TITRES_STAT!D2117</f>
        <v>3.3685999999999998</v>
      </c>
      <c r="C2114" s="2">
        <f t="shared" si="288"/>
        <v>-5.0499999999999989E-2</v>
      </c>
      <c r="D2114" s="2">
        <f t="shared" si="289"/>
        <v>0</v>
      </c>
      <c r="E2114" s="2">
        <f t="shared" si="290"/>
        <v>5.0499999999999989E-2</v>
      </c>
      <c r="F2114" s="2">
        <f t="shared" si="296"/>
        <v>2.5879219927069728E-2</v>
      </c>
      <c r="G2114" s="2">
        <f t="shared" si="296"/>
        <v>2.2567013760539708E-2</v>
      </c>
      <c r="H2114" s="2">
        <f t="shared" si="292"/>
        <v>1.1467720187383272</v>
      </c>
      <c r="I2114" s="2">
        <f t="shared" si="293"/>
        <v>53.418435154203898</v>
      </c>
    </row>
    <row r="2115" spans="1:9" ht="13.5" x14ac:dyDescent="0.25">
      <c r="A2115" s="3">
        <f>TITRES_STAT!B2118</f>
        <v>45380</v>
      </c>
      <c r="B2115" s="5">
        <f>TITRES_STAT!D2118</f>
        <v>3.3685999999999998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2.4030704217993321E-2</v>
      </c>
      <c r="G2115" s="2">
        <f t="shared" si="296"/>
        <v>2.0955084206215443E-2</v>
      </c>
      <c r="H2115" s="2">
        <f t="shared" si="292"/>
        <v>1.1467720187383272</v>
      </c>
      <c r="I2115" s="2">
        <f t="shared" si="293"/>
        <v>53.418435154203898</v>
      </c>
    </row>
    <row r="2116" spans="1:9" ht="13.5" x14ac:dyDescent="0.25">
      <c r="A2116" s="3">
        <f>TITRES_STAT!B2119</f>
        <v>45383</v>
      </c>
      <c r="B2116" s="5">
        <f>TITRES_STAT!D2119</f>
        <v>3.3517000000000001</v>
      </c>
      <c r="C2116" s="2">
        <f t="shared" si="297"/>
        <v>-1.6899999999999693E-2</v>
      </c>
      <c r="D2116" s="2">
        <f t="shared" si="298"/>
        <v>0</v>
      </c>
      <c r="E2116" s="2">
        <f t="shared" si="299"/>
        <v>1.6899999999999693E-2</v>
      </c>
      <c r="F2116" s="2">
        <f t="shared" si="296"/>
        <v>2.2314225345279513E-2</v>
      </c>
      <c r="G2116" s="2">
        <f t="shared" si="296"/>
        <v>2.066543533434289E-2</v>
      </c>
      <c r="H2116" s="2">
        <f t="shared" si="292"/>
        <v>1.0797849154523533</v>
      </c>
      <c r="I2116" s="2">
        <f t="shared" si="293"/>
        <v>51.918104965075194</v>
      </c>
    </row>
    <row r="2117" spans="1:9" ht="13.5" x14ac:dyDescent="0.25">
      <c r="A2117" s="3">
        <f>TITRES_STAT!B2120</f>
        <v>45384</v>
      </c>
      <c r="B2117" s="5">
        <f>TITRES_STAT!D2120</f>
        <v>3.3517000000000001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2.0720352106330976E-2</v>
      </c>
      <c r="G2117" s="2">
        <f t="shared" si="296"/>
        <v>1.9189332810461254E-2</v>
      </c>
      <c r="H2117" s="2">
        <f t="shared" si="292"/>
        <v>1.0797849154523533</v>
      </c>
      <c r="I2117" s="2">
        <f t="shared" si="293"/>
        <v>51.918104965075194</v>
      </c>
    </row>
    <row r="2118" spans="1:9" ht="13.5" x14ac:dyDescent="0.25">
      <c r="A2118" s="3">
        <f>TITRES_STAT!B2121</f>
        <v>45385</v>
      </c>
      <c r="B2118" s="5">
        <f>TITRES_STAT!D2121</f>
        <v>3.3012000000000001</v>
      </c>
      <c r="C2118" s="2">
        <f t="shared" si="297"/>
        <v>-5.0499999999999989E-2</v>
      </c>
      <c r="D2118" s="2">
        <f t="shared" si="298"/>
        <v>0</v>
      </c>
      <c r="E2118" s="2">
        <f t="shared" si="299"/>
        <v>5.0499999999999989E-2</v>
      </c>
      <c r="F2118" s="2">
        <f t="shared" si="296"/>
        <v>1.9240326955878764E-2</v>
      </c>
      <c r="G2118" s="2">
        <f t="shared" si="296"/>
        <v>2.1425809038285448E-2</v>
      </c>
      <c r="H2118" s="2">
        <f t="shared" si="292"/>
        <v>0.89799768687840542</v>
      </c>
      <c r="I2118" s="2">
        <f t="shared" si="293"/>
        <v>47.312896801013615</v>
      </c>
    </row>
    <row r="2119" spans="1:9" ht="13.5" x14ac:dyDescent="0.25">
      <c r="A2119" s="3">
        <f>TITRES_STAT!B2122</f>
        <v>45386</v>
      </c>
      <c r="B2119" s="5">
        <f>TITRES_STAT!D2122</f>
        <v>3.4022999999999999</v>
      </c>
      <c r="C2119" s="2">
        <f t="shared" si="297"/>
        <v>0.10109999999999975</v>
      </c>
      <c r="D2119" s="2">
        <f t="shared" si="298"/>
        <v>0.10109999999999975</v>
      </c>
      <c r="E2119" s="2">
        <f t="shared" si="299"/>
        <v>0</v>
      </c>
      <c r="F2119" s="2">
        <f t="shared" si="296"/>
        <v>2.5087446459030265E-2</v>
      </c>
      <c r="G2119" s="2">
        <f t="shared" si="296"/>
        <v>1.9895394106979346E-2</v>
      </c>
      <c r="H2119" s="2">
        <f t="shared" si="292"/>
        <v>1.2609675548085542</v>
      </c>
      <c r="I2119" s="2">
        <f t="shared" si="293"/>
        <v>55.771147716240698</v>
      </c>
    </row>
    <row r="2120" spans="1:9" ht="13.5" x14ac:dyDescent="0.25">
      <c r="A2120" s="3">
        <f>TITRES_STAT!B2123</f>
        <v>45387</v>
      </c>
      <c r="B2120" s="5">
        <f>TITRES_STAT!D2123</f>
        <v>3.4106999999999998</v>
      </c>
      <c r="C2120" s="2">
        <f t="shared" si="297"/>
        <v>8.3999999999999631E-3</v>
      </c>
      <c r="D2120" s="2">
        <f t="shared" si="298"/>
        <v>8.3999999999999631E-3</v>
      </c>
      <c r="E2120" s="2">
        <f t="shared" si="299"/>
        <v>0</v>
      </c>
      <c r="F2120" s="2">
        <f t="shared" si="296"/>
        <v>2.3895485997670957E-2</v>
      </c>
      <c r="G2120" s="2">
        <f t="shared" si="296"/>
        <v>1.8474294527909392E-2</v>
      </c>
      <c r="H2120" s="2">
        <f t="shared" si="292"/>
        <v>1.2934451143220485</v>
      </c>
      <c r="I2120" s="2">
        <f t="shared" si="293"/>
        <v>56.397474098890569</v>
      </c>
    </row>
    <row r="2121" spans="1:9" ht="13.5" x14ac:dyDescent="0.25">
      <c r="A2121" s="3">
        <f>TITRES_STAT!B2124</f>
        <v>45390</v>
      </c>
      <c r="B2121" s="5">
        <f>TITRES_STAT!D2124</f>
        <v>3.4527999999999999</v>
      </c>
      <c r="C2121" s="2">
        <f t="shared" si="297"/>
        <v>4.2100000000000026E-2</v>
      </c>
      <c r="D2121" s="2">
        <f t="shared" si="298"/>
        <v>4.2100000000000026E-2</v>
      </c>
      <c r="E2121" s="2">
        <f t="shared" si="299"/>
        <v>0</v>
      </c>
      <c r="F2121" s="2">
        <f t="shared" si="296"/>
        <v>2.5195808426408749E-2</v>
      </c>
      <c r="G2121" s="2">
        <f t="shared" si="296"/>
        <v>1.715470206163015E-2</v>
      </c>
      <c r="H2121" s="2">
        <f t="shared" si="292"/>
        <v>1.4687406599012935</v>
      </c>
      <c r="I2121" s="2">
        <f t="shared" si="293"/>
        <v>59.493517636640597</v>
      </c>
    </row>
    <row r="2122" spans="1:9" ht="13.5" x14ac:dyDescent="0.25">
      <c r="A2122" s="3">
        <f>TITRES_STAT!B2125</f>
        <v>45394</v>
      </c>
      <c r="B2122" s="5">
        <f>TITRES_STAT!D2125</f>
        <v>3.4443999999999999</v>
      </c>
      <c r="C2122" s="2">
        <f t="shared" si="297"/>
        <v>-8.3999999999999631E-3</v>
      </c>
      <c r="D2122" s="2">
        <f t="shared" si="298"/>
        <v>0</v>
      </c>
      <c r="E2122" s="2">
        <f t="shared" si="299"/>
        <v>8.3999999999999631E-3</v>
      </c>
      <c r="F2122" s="2">
        <f t="shared" si="296"/>
        <v>2.3396107824522411E-2</v>
      </c>
      <c r="G2122" s="2">
        <f t="shared" si="296"/>
        <v>1.6529366200085136E-2</v>
      </c>
      <c r="H2122" s="2">
        <f t="shared" si="292"/>
        <v>1.4154267950335511</v>
      </c>
      <c r="I2122" s="2">
        <f t="shared" si="293"/>
        <v>58.599449088826155</v>
      </c>
    </row>
    <row r="2123" spans="1:9" ht="13.5" x14ac:dyDescent="0.25">
      <c r="A2123" s="3">
        <f>TITRES_STAT!B2126</f>
        <v>45397</v>
      </c>
      <c r="B2123" s="5">
        <f>TITRES_STAT!D2126</f>
        <v>3.3854000000000002</v>
      </c>
      <c r="C2123" s="2">
        <f t="shared" si="297"/>
        <v>-5.8999999999999719E-2</v>
      </c>
      <c r="D2123" s="2">
        <f t="shared" si="298"/>
        <v>0</v>
      </c>
      <c r="E2123" s="2">
        <f t="shared" si="299"/>
        <v>5.8999999999999719E-2</v>
      </c>
      <c r="F2123" s="2">
        <f t="shared" si="296"/>
        <v>2.1724957265627953E-2</v>
      </c>
      <c r="G2123" s="2">
        <f t="shared" si="296"/>
        <v>1.9562982900079035E-2</v>
      </c>
      <c r="H2123" s="2">
        <f t="shared" si="292"/>
        <v>1.1105135334724534</v>
      </c>
      <c r="I2123" s="2">
        <f t="shared" si="293"/>
        <v>52.618166899186477</v>
      </c>
    </row>
    <row r="2124" spans="1:9" ht="13.5" x14ac:dyDescent="0.25">
      <c r="A2124" s="3">
        <f>TITRES_STAT!B2127</f>
        <v>45398</v>
      </c>
      <c r="B2124" s="5">
        <f>TITRES_STAT!D2127</f>
        <v>3.3685999999999998</v>
      </c>
      <c r="C2124" s="2">
        <f t="shared" si="297"/>
        <v>-1.680000000000037E-2</v>
      </c>
      <c r="D2124" s="2">
        <f t="shared" si="298"/>
        <v>0</v>
      </c>
      <c r="E2124" s="2">
        <f t="shared" si="299"/>
        <v>1.680000000000037E-2</v>
      </c>
      <c r="F2124" s="2">
        <f t="shared" si="296"/>
        <v>2.0173174603797386E-2</v>
      </c>
      <c r="G2124" s="2">
        <f t="shared" si="296"/>
        <v>1.9365626978644846E-2</v>
      </c>
      <c r="H2124" s="2">
        <f t="shared" si="292"/>
        <v>1.0417000506125131</v>
      </c>
      <c r="I2124" s="2">
        <f t="shared" si="293"/>
        <v>51.021209031169953</v>
      </c>
    </row>
    <row r="2125" spans="1:9" ht="13.5" x14ac:dyDescent="0.25">
      <c r="A2125" s="3">
        <f>TITRES_STAT!B2128</f>
        <v>45399</v>
      </c>
      <c r="B2125" s="5">
        <f>TITRES_STAT!D2128</f>
        <v>3.4359999999999999</v>
      </c>
      <c r="C2125" s="2">
        <f t="shared" si="297"/>
        <v>6.7400000000000126E-2</v>
      </c>
      <c r="D2125" s="2">
        <f t="shared" si="298"/>
        <v>6.7400000000000126E-2</v>
      </c>
      <c r="E2125" s="2">
        <f t="shared" si="299"/>
        <v>0</v>
      </c>
      <c r="F2125" s="2">
        <f t="shared" ref="F2125:G2140" si="300">((F2124*13)+D2125)/14</f>
        <v>2.3546519274954724E-2</v>
      </c>
      <c r="G2125" s="2">
        <f t="shared" si="300"/>
        <v>1.7982367908741644E-2</v>
      </c>
      <c r="H2125" s="2">
        <f t="shared" si="292"/>
        <v>1.3094226185589395</v>
      </c>
      <c r="I2125" s="2">
        <f t="shared" si="293"/>
        <v>56.699133715768681</v>
      </c>
    </row>
    <row r="2126" spans="1:9" ht="13.5" x14ac:dyDescent="0.25">
      <c r="A2126" s="3">
        <f>TITRES_STAT!B2129</f>
        <v>45400</v>
      </c>
      <c r="B2126" s="5">
        <f>TITRES_STAT!D2129</f>
        <v>3.3685999999999998</v>
      </c>
      <c r="C2126" s="2">
        <f t="shared" si="297"/>
        <v>-6.7400000000000126E-2</v>
      </c>
      <c r="D2126" s="2">
        <f t="shared" si="298"/>
        <v>0</v>
      </c>
      <c r="E2126" s="2">
        <f t="shared" si="299"/>
        <v>6.7400000000000126E-2</v>
      </c>
      <c r="F2126" s="2">
        <f t="shared" si="300"/>
        <v>2.1864625041029383E-2</v>
      </c>
      <c r="G2126" s="2">
        <f t="shared" si="300"/>
        <v>2.1512198772402964E-2</v>
      </c>
      <c r="H2126" s="2">
        <f t="shared" si="292"/>
        <v>1.0163826242196372</v>
      </c>
      <c r="I2126" s="2">
        <f t="shared" si="293"/>
        <v>50.406237983378212</v>
      </c>
    </row>
    <row r="2127" spans="1:9" ht="13.5" x14ac:dyDescent="0.25">
      <c r="A2127" s="3">
        <f>TITRES_STAT!B2130</f>
        <v>45401</v>
      </c>
      <c r="B2127" s="5">
        <f>TITRES_STAT!D2130</f>
        <v>3.4359999999999999</v>
      </c>
      <c r="C2127" s="2">
        <f t="shared" si="297"/>
        <v>6.7400000000000126E-2</v>
      </c>
      <c r="D2127" s="2">
        <f t="shared" si="298"/>
        <v>6.7400000000000126E-2</v>
      </c>
      <c r="E2127" s="2">
        <f t="shared" si="299"/>
        <v>0</v>
      </c>
      <c r="F2127" s="2">
        <f t="shared" si="300"/>
        <v>2.5117151823813005E-2</v>
      </c>
      <c r="G2127" s="2">
        <f t="shared" si="300"/>
        <v>1.9975613145802755E-2</v>
      </c>
      <c r="H2127" s="2">
        <f t="shared" si="292"/>
        <v>1.2573907814734879</v>
      </c>
      <c r="I2127" s="2">
        <f t="shared" si="293"/>
        <v>55.7010683215752</v>
      </c>
    </row>
    <row r="2128" spans="1:9" ht="13.5" x14ac:dyDescent="0.25">
      <c r="A2128" s="3">
        <f>TITRES_STAT!B2131</f>
        <v>45404</v>
      </c>
      <c r="B2128" s="5">
        <f>TITRES_STAT!D2131</f>
        <v>3.5790999999999999</v>
      </c>
      <c r="C2128" s="2">
        <f t="shared" si="297"/>
        <v>0.1431</v>
      </c>
      <c r="D2128" s="2">
        <f t="shared" si="298"/>
        <v>0.1431</v>
      </c>
      <c r="E2128" s="2">
        <f t="shared" si="299"/>
        <v>0</v>
      </c>
      <c r="F2128" s="2">
        <f t="shared" si="300"/>
        <v>3.3544498122112076E-2</v>
      </c>
      <c r="G2128" s="2">
        <f t="shared" si="300"/>
        <v>1.8548783635388272E-2</v>
      </c>
      <c r="H2128" s="2">
        <f t="shared" si="292"/>
        <v>1.8084473236355105</v>
      </c>
      <c r="I2128" s="2">
        <f t="shared" si="293"/>
        <v>64.393136677902561</v>
      </c>
    </row>
    <row r="2129" spans="1:9" ht="13.5" x14ac:dyDescent="0.25">
      <c r="A2129" s="3">
        <f>TITRES_STAT!B2132</f>
        <v>45405</v>
      </c>
      <c r="B2129" s="5">
        <f>TITRES_STAT!D2132</f>
        <v>3.6970000000000001</v>
      </c>
      <c r="C2129" s="2">
        <f t="shared" si="297"/>
        <v>0.11790000000000012</v>
      </c>
      <c r="D2129" s="2">
        <f t="shared" si="298"/>
        <v>0.11790000000000012</v>
      </c>
      <c r="E2129" s="2">
        <f t="shared" si="299"/>
        <v>0</v>
      </c>
      <c r="F2129" s="2">
        <f t="shared" si="300"/>
        <v>3.9569891113389787E-2</v>
      </c>
      <c r="G2129" s="2">
        <f t="shared" si="300"/>
        <v>1.7223870518574824E-2</v>
      </c>
      <c r="H2129" s="2">
        <f t="shared" ref="H2129:H2192" si="301">F2129/G2129</f>
        <v>2.2973867035702709</v>
      </c>
      <c r="I2129" s="2">
        <f t="shared" ref="I2129:I2192" si="302">IF(G2129=0,100,100-(100/(1+H2129)))</f>
        <v>69.67295346592978</v>
      </c>
    </row>
    <row r="2130" spans="1:9" ht="13.5" x14ac:dyDescent="0.25">
      <c r="A2130" s="3">
        <f>TITRES_STAT!B2133</f>
        <v>45406</v>
      </c>
      <c r="B2130" s="5">
        <f>TITRES_STAT!D2133</f>
        <v>3.7475000000000001</v>
      </c>
      <c r="C2130" s="2">
        <f t="shared" si="297"/>
        <v>5.0499999999999989E-2</v>
      </c>
      <c r="D2130" s="2">
        <f t="shared" si="298"/>
        <v>5.0499999999999989E-2</v>
      </c>
      <c r="E2130" s="2">
        <f t="shared" si="299"/>
        <v>0</v>
      </c>
      <c r="F2130" s="2">
        <f t="shared" si="300"/>
        <v>4.0350613176719084E-2</v>
      </c>
      <c r="G2130" s="2">
        <f t="shared" si="300"/>
        <v>1.5993594052962336E-2</v>
      </c>
      <c r="H2130" s="2">
        <f t="shared" si="301"/>
        <v>2.5229234306622494</v>
      </c>
      <c r="I2130" s="2">
        <f t="shared" si="302"/>
        <v>71.614483831911812</v>
      </c>
    </row>
    <row r="2131" spans="1:9" ht="13.5" x14ac:dyDescent="0.25">
      <c r="A2131" s="3">
        <f>TITRES_STAT!B2134</f>
        <v>45407</v>
      </c>
      <c r="B2131" s="5">
        <f>TITRES_STAT!D2134</f>
        <v>3.6886000000000001</v>
      </c>
      <c r="C2131" s="2">
        <f t="shared" si="297"/>
        <v>-5.8899999999999952E-2</v>
      </c>
      <c r="D2131" s="2">
        <f t="shared" si="298"/>
        <v>0</v>
      </c>
      <c r="E2131" s="2">
        <f t="shared" si="299"/>
        <v>5.8899999999999952E-2</v>
      </c>
      <c r="F2131" s="2">
        <f t="shared" si="300"/>
        <v>3.7468426521239148E-2</v>
      </c>
      <c r="G2131" s="2">
        <f t="shared" si="300"/>
        <v>1.9058337334893594E-2</v>
      </c>
      <c r="H2131" s="2">
        <f t="shared" si="301"/>
        <v>1.9659861121588413</v>
      </c>
      <c r="I2131" s="2">
        <f t="shared" si="302"/>
        <v>66.284400459578222</v>
      </c>
    </row>
    <row r="2132" spans="1:9" ht="13.5" x14ac:dyDescent="0.25">
      <c r="A2132" s="3">
        <f>TITRES_STAT!B2135</f>
        <v>45408</v>
      </c>
      <c r="B2132" s="5">
        <f>TITRES_STAT!D2135</f>
        <v>3.7475000000000001</v>
      </c>
      <c r="C2132" s="2">
        <f t="shared" si="297"/>
        <v>5.8899999999999952E-2</v>
      </c>
      <c r="D2132" s="2">
        <f t="shared" si="298"/>
        <v>5.8899999999999952E-2</v>
      </c>
      <c r="E2132" s="2">
        <f t="shared" si="299"/>
        <v>0</v>
      </c>
      <c r="F2132" s="2">
        <f t="shared" si="300"/>
        <v>3.8999253198293497E-2</v>
      </c>
      <c r="G2132" s="2">
        <f t="shared" si="300"/>
        <v>1.7697027525258337E-2</v>
      </c>
      <c r="H2132" s="2">
        <f t="shared" si="301"/>
        <v>2.2037177228001283</v>
      </c>
      <c r="I2132" s="2">
        <f t="shared" si="302"/>
        <v>68.786263755909957</v>
      </c>
    </row>
    <row r="2133" spans="1:9" ht="13.5" x14ac:dyDescent="0.25">
      <c r="A2133" s="3">
        <f>TITRES_STAT!B2136</f>
        <v>45411</v>
      </c>
      <c r="B2133" s="5">
        <f>TITRES_STAT!D2136</f>
        <v>3.9076</v>
      </c>
      <c r="C2133" s="2">
        <f t="shared" si="297"/>
        <v>0.16009999999999991</v>
      </c>
      <c r="D2133" s="2">
        <f t="shared" si="298"/>
        <v>0.16009999999999991</v>
      </c>
      <c r="E2133" s="2">
        <f t="shared" si="299"/>
        <v>0</v>
      </c>
      <c r="F2133" s="2">
        <f t="shared" si="300"/>
        <v>4.7649306541272529E-2</v>
      </c>
      <c r="G2133" s="2">
        <f t="shared" si="300"/>
        <v>1.6432954130597026E-2</v>
      </c>
      <c r="H2133" s="2">
        <f t="shared" si="301"/>
        <v>2.8996190315259756</v>
      </c>
      <c r="I2133" s="2">
        <f t="shared" si="302"/>
        <v>74.356469390583371</v>
      </c>
    </row>
    <row r="2134" spans="1:9" ht="13.5" x14ac:dyDescent="0.25">
      <c r="A2134" s="3">
        <f>TITRES_STAT!B2137</f>
        <v>45412</v>
      </c>
      <c r="B2134" s="5">
        <f>TITRES_STAT!D2137</f>
        <v>3.9581</v>
      </c>
      <c r="C2134" s="2">
        <f t="shared" si="297"/>
        <v>5.0499999999999989E-2</v>
      </c>
      <c r="D2134" s="2">
        <f t="shared" si="298"/>
        <v>5.0499999999999989E-2</v>
      </c>
      <c r="E2134" s="2">
        <f t="shared" si="299"/>
        <v>0</v>
      </c>
      <c r="F2134" s="2">
        <f t="shared" si="300"/>
        <v>4.7852927502610207E-2</v>
      </c>
      <c r="G2134" s="2">
        <f t="shared" si="300"/>
        <v>1.5259171692697238E-2</v>
      </c>
      <c r="H2134" s="2">
        <f t="shared" si="301"/>
        <v>3.1360108180388155</v>
      </c>
      <c r="I2134" s="2">
        <f t="shared" si="302"/>
        <v>75.822113529331318</v>
      </c>
    </row>
    <row r="2135" spans="1:9" ht="13.5" x14ac:dyDescent="0.25">
      <c r="A2135" s="3">
        <f>TITRES_STAT!B2138</f>
        <v>45414</v>
      </c>
      <c r="B2135" s="5">
        <f>TITRES_STAT!D2138</f>
        <v>4.0255000000000001</v>
      </c>
      <c r="C2135" s="2">
        <f t="shared" si="297"/>
        <v>6.7400000000000126E-2</v>
      </c>
      <c r="D2135" s="2">
        <f t="shared" si="298"/>
        <v>6.7400000000000126E-2</v>
      </c>
      <c r="E2135" s="2">
        <f t="shared" si="299"/>
        <v>0</v>
      </c>
      <c r="F2135" s="2">
        <f t="shared" si="300"/>
        <v>4.9249146966709491E-2</v>
      </c>
      <c r="G2135" s="2">
        <f t="shared" si="300"/>
        <v>1.4169230857504577E-2</v>
      </c>
      <c r="H2135" s="2">
        <f t="shared" si="301"/>
        <v>3.4757812517837001</v>
      </c>
      <c r="I2135" s="2">
        <f t="shared" si="302"/>
        <v>77.657531864376139</v>
      </c>
    </row>
    <row r="2136" spans="1:9" ht="13.5" x14ac:dyDescent="0.25">
      <c r="A2136" s="3">
        <f>TITRES_STAT!B2139</f>
        <v>45415</v>
      </c>
      <c r="B2136" s="5">
        <f>TITRES_STAT!D2139</f>
        <v>4.2613000000000003</v>
      </c>
      <c r="C2136" s="2">
        <f t="shared" si="297"/>
        <v>0.23580000000000023</v>
      </c>
      <c r="D2136" s="2">
        <f t="shared" si="298"/>
        <v>0.23580000000000023</v>
      </c>
      <c r="E2136" s="2">
        <f t="shared" si="299"/>
        <v>0</v>
      </c>
      <c r="F2136" s="2">
        <f t="shared" si="300"/>
        <v>6.2574207897658829E-2</v>
      </c>
      <c r="G2136" s="2">
        <f t="shared" si="300"/>
        <v>1.3157142939111393E-2</v>
      </c>
      <c r="H2136" s="2">
        <f t="shared" si="301"/>
        <v>4.7559115369681439</v>
      </c>
      <c r="I2136" s="2">
        <f t="shared" si="302"/>
        <v>82.626557173831443</v>
      </c>
    </row>
    <row r="2137" spans="1:9" ht="13.5" x14ac:dyDescent="0.25">
      <c r="A2137" s="3">
        <f>TITRES_STAT!B2140</f>
        <v>45418</v>
      </c>
      <c r="B2137" s="5">
        <f>TITRES_STAT!D2140</f>
        <v>4.5138999999999996</v>
      </c>
      <c r="C2137" s="2">
        <f t="shared" si="297"/>
        <v>0.25259999999999927</v>
      </c>
      <c r="D2137" s="2">
        <f t="shared" si="298"/>
        <v>0.25259999999999927</v>
      </c>
      <c r="E2137" s="2">
        <f t="shared" si="299"/>
        <v>0</v>
      </c>
      <c r="F2137" s="2">
        <f t="shared" si="300"/>
        <v>7.6147478762111712E-2</v>
      </c>
      <c r="G2137" s="2">
        <f t="shared" si="300"/>
        <v>1.2217347014889151E-2</v>
      </c>
      <c r="H2137" s="2">
        <f t="shared" si="301"/>
        <v>6.2327343791832703</v>
      </c>
      <c r="I2137" s="2">
        <f t="shared" si="302"/>
        <v>86.173970346842452</v>
      </c>
    </row>
    <row r="2138" spans="1:9" ht="13.5" x14ac:dyDescent="0.25">
      <c r="A2138" s="3">
        <f>TITRES_STAT!B2141</f>
        <v>45419</v>
      </c>
      <c r="B2138" s="5">
        <f>TITRES_STAT!D2141</f>
        <v>4.7076000000000002</v>
      </c>
      <c r="C2138" s="2">
        <f t="shared" si="297"/>
        <v>0.19370000000000065</v>
      </c>
      <c r="D2138" s="2">
        <f t="shared" si="298"/>
        <v>0.19370000000000065</v>
      </c>
      <c r="E2138" s="2">
        <f t="shared" si="299"/>
        <v>0</v>
      </c>
      <c r="F2138" s="2">
        <f t="shared" si="300"/>
        <v>8.4544087421960928E-2</v>
      </c>
      <c r="G2138" s="2">
        <f t="shared" si="300"/>
        <v>1.1344679370968497E-2</v>
      </c>
      <c r="H2138" s="2">
        <f t="shared" si="301"/>
        <v>7.452311754029183</v>
      </c>
      <c r="I2138" s="2">
        <f t="shared" si="302"/>
        <v>88.168917225239539</v>
      </c>
    </row>
    <row r="2139" spans="1:9" ht="13.5" x14ac:dyDescent="0.25">
      <c r="A2139" s="3">
        <f>TITRES_STAT!B2142</f>
        <v>45420</v>
      </c>
      <c r="B2139" s="5">
        <f>TITRES_STAT!D2142</f>
        <v>4.8592000000000004</v>
      </c>
      <c r="C2139" s="2">
        <f t="shared" si="297"/>
        <v>0.15160000000000018</v>
      </c>
      <c r="D2139" s="2">
        <f t="shared" si="298"/>
        <v>0.15160000000000018</v>
      </c>
      <c r="E2139" s="2">
        <f t="shared" si="299"/>
        <v>0</v>
      </c>
      <c r="F2139" s="2">
        <f t="shared" si="300"/>
        <v>8.9333795463249446E-2</v>
      </c>
      <c r="G2139" s="2">
        <f t="shared" si="300"/>
        <v>1.0534345130185033E-2</v>
      </c>
      <c r="H2139" s="2">
        <f t="shared" si="301"/>
        <v>8.4802419475770794</v>
      </c>
      <c r="I2139" s="2">
        <f t="shared" si="302"/>
        <v>89.451746004693732</v>
      </c>
    </row>
    <row r="2140" spans="1:9" ht="13.5" x14ac:dyDescent="0.25">
      <c r="A2140" s="3">
        <f>TITRES_STAT!B2143</f>
        <v>45421</v>
      </c>
      <c r="B2140" s="5">
        <f>TITRES_STAT!D2143</f>
        <v>4.6822999999999997</v>
      </c>
      <c r="C2140" s="2">
        <f t="shared" si="297"/>
        <v>-0.17690000000000072</v>
      </c>
      <c r="D2140" s="2">
        <f t="shared" si="298"/>
        <v>0</v>
      </c>
      <c r="E2140" s="2">
        <f t="shared" si="299"/>
        <v>0.17690000000000072</v>
      </c>
      <c r="F2140" s="2">
        <f t="shared" si="300"/>
        <v>8.2952810073017344E-2</v>
      </c>
      <c r="G2140" s="2">
        <f t="shared" si="300"/>
        <v>2.2417606192314726E-2</v>
      </c>
      <c r="H2140" s="2">
        <f t="shared" si="301"/>
        <v>3.7003420151726765</v>
      </c>
      <c r="I2140" s="2">
        <f t="shared" si="302"/>
        <v>78.724952423206531</v>
      </c>
    </row>
    <row r="2141" spans="1:9" ht="13.5" x14ac:dyDescent="0.25">
      <c r="A2141" s="3">
        <f>TITRES_STAT!B2144</f>
        <v>45422</v>
      </c>
      <c r="B2141" s="5">
        <f>TITRES_STAT!D2144</f>
        <v>4.5728</v>
      </c>
      <c r="C2141" s="2">
        <f t="shared" si="297"/>
        <v>-0.10949999999999971</v>
      </c>
      <c r="D2141" s="2">
        <f t="shared" si="298"/>
        <v>0</v>
      </c>
      <c r="E2141" s="2">
        <f t="shared" si="299"/>
        <v>0.10949999999999971</v>
      </c>
      <c r="F2141" s="2">
        <f t="shared" ref="F2141:G2156" si="303">((F2140*13)+D2141)/14</f>
        <v>7.7027609353516116E-2</v>
      </c>
      <c r="G2141" s="2">
        <f t="shared" si="303"/>
        <v>2.8637777178577937E-2</v>
      </c>
      <c r="H2141" s="2">
        <f t="shared" si="301"/>
        <v>2.6897202556326709</v>
      </c>
      <c r="I2141" s="2">
        <f t="shared" si="302"/>
        <v>72.897674329824454</v>
      </c>
    </row>
    <row r="2142" spans="1:9" ht="13.5" x14ac:dyDescent="0.25">
      <c r="A2142" s="3">
        <f>TITRES_STAT!B2145</f>
        <v>45425</v>
      </c>
      <c r="B2142" s="5">
        <f>TITRES_STAT!D2145</f>
        <v>4.4212999999999996</v>
      </c>
      <c r="C2142" s="2">
        <f t="shared" si="297"/>
        <v>-0.15150000000000041</v>
      </c>
      <c r="D2142" s="2">
        <f t="shared" si="298"/>
        <v>0</v>
      </c>
      <c r="E2142" s="2">
        <f t="shared" si="299"/>
        <v>0.15150000000000041</v>
      </c>
      <c r="F2142" s="2">
        <f t="shared" si="303"/>
        <v>7.1525637256836389E-2</v>
      </c>
      <c r="G2142" s="2">
        <f t="shared" si="303"/>
        <v>3.7413650237250969E-2</v>
      </c>
      <c r="H2142" s="2">
        <f t="shared" si="301"/>
        <v>1.9117524433801907</v>
      </c>
      <c r="I2142" s="2">
        <f t="shared" si="302"/>
        <v>65.656421023240512</v>
      </c>
    </row>
    <row r="2143" spans="1:9" ht="13.5" x14ac:dyDescent="0.25">
      <c r="A2143" s="3">
        <f>TITRES_STAT!B2146</f>
        <v>45426</v>
      </c>
      <c r="B2143" s="5">
        <f>TITRES_STAT!D2146</f>
        <v>4.4885999999999999</v>
      </c>
      <c r="C2143" s="2">
        <f t="shared" si="297"/>
        <v>6.730000000000036E-2</v>
      </c>
      <c r="D2143" s="2">
        <f t="shared" si="298"/>
        <v>6.730000000000036E-2</v>
      </c>
      <c r="E2143" s="2">
        <f t="shared" si="299"/>
        <v>0</v>
      </c>
      <c r="F2143" s="2">
        <f t="shared" si="303"/>
        <v>7.1223806024205236E-2</v>
      </c>
      <c r="G2143" s="2">
        <f t="shared" si="303"/>
        <v>3.4741246648875901E-2</v>
      </c>
      <c r="H2143" s="2">
        <f t="shared" si="301"/>
        <v>2.0501223443146008</v>
      </c>
      <c r="I2143" s="2">
        <f t="shared" si="302"/>
        <v>67.214429878067335</v>
      </c>
    </row>
    <row r="2144" spans="1:9" ht="13.5" x14ac:dyDescent="0.25">
      <c r="A2144" s="3">
        <f>TITRES_STAT!B2147</f>
        <v>45427</v>
      </c>
      <c r="B2144" s="5">
        <f>TITRES_STAT!D2147</f>
        <v>4.5392000000000001</v>
      </c>
      <c r="C2144" s="2">
        <f t="shared" si="297"/>
        <v>5.06000000000002E-2</v>
      </c>
      <c r="D2144" s="2">
        <f t="shared" si="298"/>
        <v>5.06000000000002E-2</v>
      </c>
      <c r="E2144" s="2">
        <f t="shared" si="299"/>
        <v>0</v>
      </c>
      <c r="F2144" s="2">
        <f t="shared" si="303"/>
        <v>6.975067702247631E-2</v>
      </c>
      <c r="G2144" s="2">
        <f t="shared" si="303"/>
        <v>3.2259729031099048E-2</v>
      </c>
      <c r="H2144" s="2">
        <f t="shared" si="301"/>
        <v>2.1621594203483609</v>
      </c>
      <c r="I2144" s="2">
        <f t="shared" si="302"/>
        <v>68.376040955903662</v>
      </c>
    </row>
    <row r="2145" spans="1:9" ht="13.5" x14ac:dyDescent="0.25">
      <c r="A2145" s="3">
        <f>TITRES_STAT!B2148</f>
        <v>45428</v>
      </c>
      <c r="B2145" s="5">
        <f>TITRES_STAT!D2148</f>
        <v>4.4549000000000003</v>
      </c>
      <c r="C2145" s="2">
        <f t="shared" si="297"/>
        <v>-8.429999999999982E-2</v>
      </c>
      <c r="D2145" s="2">
        <f t="shared" si="298"/>
        <v>0</v>
      </c>
      <c r="E2145" s="2">
        <f t="shared" si="299"/>
        <v>8.429999999999982E-2</v>
      </c>
      <c r="F2145" s="2">
        <f t="shared" si="303"/>
        <v>6.4768485806585147E-2</v>
      </c>
      <c r="G2145" s="2">
        <f t="shared" si="303"/>
        <v>3.5976891243163389E-2</v>
      </c>
      <c r="H2145" s="2">
        <f t="shared" si="301"/>
        <v>1.8002802234585225</v>
      </c>
      <c r="I2145" s="2">
        <f t="shared" si="302"/>
        <v>64.289288206844645</v>
      </c>
    </row>
    <row r="2146" spans="1:9" ht="13.5" x14ac:dyDescent="0.25">
      <c r="A2146" s="3">
        <f>TITRES_STAT!B2149</f>
        <v>45429</v>
      </c>
      <c r="B2146" s="5">
        <f>TITRES_STAT!D2149</f>
        <v>4.2527999999999997</v>
      </c>
      <c r="C2146" s="2">
        <f t="shared" si="297"/>
        <v>-0.20210000000000061</v>
      </c>
      <c r="D2146" s="2">
        <f t="shared" si="298"/>
        <v>0</v>
      </c>
      <c r="E2146" s="2">
        <f t="shared" si="299"/>
        <v>0.20210000000000061</v>
      </c>
      <c r="F2146" s="2">
        <f t="shared" si="303"/>
        <v>6.014216539182906E-2</v>
      </c>
      <c r="G2146" s="2">
        <f t="shared" si="303"/>
        <v>4.7842827582937474E-2</v>
      </c>
      <c r="H2146" s="2">
        <f t="shared" si="301"/>
        <v>1.2570779870309752</v>
      </c>
      <c r="I2146" s="2">
        <f t="shared" si="302"/>
        <v>55.694929207323106</v>
      </c>
    </row>
    <row r="2147" spans="1:9" ht="13.5" x14ac:dyDescent="0.25">
      <c r="A2147" s="3">
        <f>TITRES_STAT!B2150</f>
        <v>45432</v>
      </c>
      <c r="B2147" s="5">
        <f>TITRES_STAT!D2150</f>
        <v>4.3792</v>
      </c>
      <c r="C2147" s="2">
        <f t="shared" si="297"/>
        <v>0.12640000000000029</v>
      </c>
      <c r="D2147" s="2">
        <f t="shared" si="298"/>
        <v>0.12640000000000029</v>
      </c>
      <c r="E2147" s="2">
        <f t="shared" si="299"/>
        <v>0</v>
      </c>
      <c r="F2147" s="2">
        <f t="shared" si="303"/>
        <v>6.4874867863841293E-2</v>
      </c>
      <c r="G2147" s="2">
        <f t="shared" si="303"/>
        <v>4.4425482755584791E-2</v>
      </c>
      <c r="H2147" s="2">
        <f t="shared" si="301"/>
        <v>1.4603075496278266</v>
      </c>
      <c r="I2147" s="2">
        <f t="shared" si="302"/>
        <v>59.354674981537528</v>
      </c>
    </row>
    <row r="2148" spans="1:9" ht="13.5" x14ac:dyDescent="0.25">
      <c r="A2148" s="3">
        <f>TITRES_STAT!B2151</f>
        <v>45433</v>
      </c>
      <c r="B2148" s="5">
        <f>TITRES_STAT!D2151</f>
        <v>4.3707000000000003</v>
      </c>
      <c r="C2148" s="2">
        <f t="shared" si="297"/>
        <v>-8.49999999999973E-3</v>
      </c>
      <c r="D2148" s="2">
        <f t="shared" si="298"/>
        <v>0</v>
      </c>
      <c r="E2148" s="2">
        <f t="shared" si="299"/>
        <v>8.49999999999973E-3</v>
      </c>
      <c r="F2148" s="2">
        <f t="shared" si="303"/>
        <v>6.0240948730709773E-2</v>
      </c>
      <c r="G2148" s="2">
        <f t="shared" si="303"/>
        <v>4.1859376844471573E-2</v>
      </c>
      <c r="H2148" s="2">
        <f t="shared" si="301"/>
        <v>1.4391267446368083</v>
      </c>
      <c r="I2148" s="2">
        <f t="shared" si="302"/>
        <v>59.001720505143226</v>
      </c>
    </row>
    <row r="2149" spans="1:9" ht="13.5" x14ac:dyDescent="0.25">
      <c r="A2149" s="3">
        <f>TITRES_STAT!B2152</f>
        <v>45434</v>
      </c>
      <c r="B2149" s="5">
        <f>TITRES_STAT!D2152</f>
        <v>4.4127999999999998</v>
      </c>
      <c r="C2149" s="2">
        <f t="shared" si="297"/>
        <v>4.2099999999999582E-2</v>
      </c>
      <c r="D2149" s="2">
        <f t="shared" si="298"/>
        <v>4.2099999999999582E-2</v>
      </c>
      <c r="E2149" s="2">
        <f t="shared" si="299"/>
        <v>0</v>
      </c>
      <c r="F2149" s="2">
        <f t="shared" si="303"/>
        <v>5.8945166678516188E-2</v>
      </c>
      <c r="G2149" s="2">
        <f t="shared" si="303"/>
        <v>3.8869421355580747E-2</v>
      </c>
      <c r="H2149" s="2">
        <f t="shared" si="301"/>
        <v>1.5164920038114493</v>
      </c>
      <c r="I2149" s="2">
        <f t="shared" si="302"/>
        <v>60.262142757242557</v>
      </c>
    </row>
    <row r="2150" spans="1:9" ht="13.5" x14ac:dyDescent="0.25">
      <c r="A2150" s="3">
        <f>TITRES_STAT!B2153</f>
        <v>45435</v>
      </c>
      <c r="B2150" s="5">
        <f>TITRES_STAT!D2153</f>
        <v>4.4634</v>
      </c>
      <c r="C2150" s="2">
        <f t="shared" si="297"/>
        <v>5.06000000000002E-2</v>
      </c>
      <c r="D2150" s="2">
        <f t="shared" si="298"/>
        <v>5.06000000000002E-2</v>
      </c>
      <c r="E2150" s="2">
        <f t="shared" si="299"/>
        <v>0</v>
      </c>
      <c r="F2150" s="2">
        <f t="shared" si="303"/>
        <v>5.8349083344336472E-2</v>
      </c>
      <c r="G2150" s="2">
        <f t="shared" si="303"/>
        <v>3.6093034115896407E-2</v>
      </c>
      <c r="H2150" s="2">
        <f t="shared" si="301"/>
        <v>1.6166300443729629</v>
      </c>
      <c r="I2150" s="2">
        <f t="shared" si="302"/>
        <v>61.782904612347089</v>
      </c>
    </row>
    <row r="2151" spans="1:9" ht="13.5" x14ac:dyDescent="0.25">
      <c r="A2151" s="3">
        <f>TITRES_STAT!B2154</f>
        <v>45436</v>
      </c>
      <c r="B2151" s="5">
        <f>TITRES_STAT!D2154</f>
        <v>4.4465000000000003</v>
      </c>
      <c r="C2151" s="2">
        <f t="shared" si="297"/>
        <v>-1.6899999999999693E-2</v>
      </c>
      <c r="D2151" s="2">
        <f t="shared" si="298"/>
        <v>0</v>
      </c>
      <c r="E2151" s="2">
        <f t="shared" si="299"/>
        <v>1.6899999999999693E-2</v>
      </c>
      <c r="F2151" s="2">
        <f t="shared" si="303"/>
        <v>5.4181291676883868E-2</v>
      </c>
      <c r="G2151" s="2">
        <f t="shared" si="303"/>
        <v>3.4722103107618071E-2</v>
      </c>
      <c r="H2151" s="2">
        <f t="shared" si="301"/>
        <v>1.5604265533384822</v>
      </c>
      <c r="I2151" s="2">
        <f t="shared" si="302"/>
        <v>60.944007603103373</v>
      </c>
    </row>
    <row r="2152" spans="1:9" ht="13.5" x14ac:dyDescent="0.25">
      <c r="A2152" s="3">
        <f>TITRES_STAT!B2155</f>
        <v>45439</v>
      </c>
      <c r="B2152" s="5">
        <f>TITRES_STAT!D2155</f>
        <v>4.4381000000000004</v>
      </c>
      <c r="C2152" s="2">
        <f t="shared" si="297"/>
        <v>-8.3999999999999631E-3</v>
      </c>
      <c r="D2152" s="2">
        <f t="shared" si="298"/>
        <v>0</v>
      </c>
      <c r="E2152" s="2">
        <f t="shared" si="299"/>
        <v>8.3999999999999631E-3</v>
      </c>
      <c r="F2152" s="2">
        <f t="shared" si="303"/>
        <v>5.0311199414249309E-2</v>
      </c>
      <c r="G2152" s="2">
        <f t="shared" si="303"/>
        <v>3.2841952885645349E-2</v>
      </c>
      <c r="H2152" s="2">
        <f t="shared" si="301"/>
        <v>1.5319186282688892</v>
      </c>
      <c r="I2152" s="2">
        <f t="shared" si="302"/>
        <v>60.50425993809624</v>
      </c>
    </row>
    <row r="2153" spans="1:9" ht="13.5" x14ac:dyDescent="0.25">
      <c r="A2153" s="3">
        <f>TITRES_STAT!B2156</f>
        <v>45440</v>
      </c>
      <c r="B2153" s="5">
        <f>TITRES_STAT!D2156</f>
        <v>4.5812999999999997</v>
      </c>
      <c r="C2153" s="2">
        <f t="shared" si="297"/>
        <v>0.14319999999999933</v>
      </c>
      <c r="D2153" s="2">
        <f t="shared" si="298"/>
        <v>0.14319999999999933</v>
      </c>
      <c r="E2153" s="2">
        <f t="shared" si="299"/>
        <v>0</v>
      </c>
      <c r="F2153" s="2">
        <f t="shared" si="303"/>
        <v>5.6946113741802883E-2</v>
      </c>
      <c r="G2153" s="2">
        <f t="shared" si="303"/>
        <v>3.0496099108099254E-2</v>
      </c>
      <c r="H2153" s="2">
        <f t="shared" si="301"/>
        <v>1.8673245237020806</v>
      </c>
      <c r="I2153" s="2">
        <f t="shared" si="302"/>
        <v>65.124282524223219</v>
      </c>
    </row>
    <row r="2154" spans="1:9" ht="13.5" x14ac:dyDescent="0.25">
      <c r="A2154" s="3">
        <f>TITRES_STAT!B2157</f>
        <v>45441</v>
      </c>
      <c r="B2154" s="5">
        <f>TITRES_STAT!D2157</f>
        <v>4.6318000000000001</v>
      </c>
      <c r="C2154" s="2">
        <f t="shared" si="297"/>
        <v>5.0500000000000433E-2</v>
      </c>
      <c r="D2154" s="2">
        <f t="shared" si="298"/>
        <v>5.0500000000000433E-2</v>
      </c>
      <c r="E2154" s="2">
        <f t="shared" si="299"/>
        <v>0</v>
      </c>
      <c r="F2154" s="2">
        <f t="shared" si="303"/>
        <v>5.6485677045959852E-2</v>
      </c>
      <c r="G2154" s="2">
        <f t="shared" si="303"/>
        <v>2.8317806314663595E-2</v>
      </c>
      <c r="H2154" s="2">
        <f t="shared" si="301"/>
        <v>1.9947052542947263</v>
      </c>
      <c r="I2154" s="2">
        <f t="shared" si="302"/>
        <v>66.607732144394063</v>
      </c>
    </row>
    <row r="2155" spans="1:9" ht="13.5" x14ac:dyDescent="0.25">
      <c r="A2155" s="3">
        <f>TITRES_STAT!B2158</f>
        <v>45442</v>
      </c>
      <c r="B2155" s="5">
        <f>TITRES_STAT!D2158</f>
        <v>4.5896999999999997</v>
      </c>
      <c r="C2155" s="2">
        <f t="shared" si="297"/>
        <v>-4.210000000000047E-2</v>
      </c>
      <c r="D2155" s="2">
        <f t="shared" si="298"/>
        <v>0</v>
      </c>
      <c r="E2155" s="2">
        <f t="shared" si="299"/>
        <v>4.210000000000047E-2</v>
      </c>
      <c r="F2155" s="2">
        <f t="shared" si="303"/>
        <v>5.2450985828391292E-2</v>
      </c>
      <c r="G2155" s="2">
        <f t="shared" si="303"/>
        <v>2.9302248720759087E-2</v>
      </c>
      <c r="H2155" s="2">
        <f t="shared" si="301"/>
        <v>1.7899986560155212</v>
      </c>
      <c r="I2155" s="2">
        <f t="shared" si="302"/>
        <v>64.157688827415797</v>
      </c>
    </row>
    <row r="2156" spans="1:9" ht="13.5" x14ac:dyDescent="0.25">
      <c r="A2156" s="3">
        <f>TITRES_STAT!B2159</f>
        <v>45443</v>
      </c>
      <c r="B2156" s="5">
        <f>TITRES_STAT!D2159</f>
        <v>4.5812999999999997</v>
      </c>
      <c r="C2156" s="2">
        <f t="shared" si="297"/>
        <v>-8.3999999999999631E-3</v>
      </c>
      <c r="D2156" s="2">
        <f t="shared" si="298"/>
        <v>0</v>
      </c>
      <c r="E2156" s="2">
        <f t="shared" si="299"/>
        <v>8.3999999999999631E-3</v>
      </c>
      <c r="F2156" s="2">
        <f t="shared" si="303"/>
        <v>4.8704486840649056E-2</v>
      </c>
      <c r="G2156" s="2">
        <f t="shared" si="303"/>
        <v>2.7809230954990577E-2</v>
      </c>
      <c r="H2156" s="2">
        <f t="shared" si="301"/>
        <v>1.7513784152994949</v>
      </c>
      <c r="I2156" s="2">
        <f t="shared" si="302"/>
        <v>63.654581483981467</v>
      </c>
    </row>
    <row r="2157" spans="1:9" ht="13.5" x14ac:dyDescent="0.25">
      <c r="A2157" s="3">
        <f>TITRES_STAT!B2160</f>
        <v>45446</v>
      </c>
      <c r="B2157" s="5">
        <f>TITRES_STAT!D2160</f>
        <v>4.5476000000000001</v>
      </c>
      <c r="C2157" s="2">
        <f t="shared" si="297"/>
        <v>-3.3699999999999619E-2</v>
      </c>
      <c r="D2157" s="2">
        <f t="shared" si="298"/>
        <v>0</v>
      </c>
      <c r="E2157" s="2">
        <f t="shared" si="299"/>
        <v>3.3699999999999619E-2</v>
      </c>
      <c r="F2157" s="2">
        <f t="shared" ref="F2157:G2172" si="304">((F2156*13)+D2157)/14</f>
        <v>4.5225594923459837E-2</v>
      </c>
      <c r="G2157" s="2">
        <f t="shared" si="304"/>
        <v>2.8230000172491221E-2</v>
      </c>
      <c r="H2157" s="2">
        <f t="shared" si="301"/>
        <v>1.602040192955082</v>
      </c>
      <c r="I2157" s="2">
        <f t="shared" si="302"/>
        <v>61.568618243966434</v>
      </c>
    </row>
    <row r="2158" spans="1:9" ht="13.5" x14ac:dyDescent="0.25">
      <c r="A2158" s="3">
        <f>TITRES_STAT!B2161</f>
        <v>45447</v>
      </c>
      <c r="B2158" s="5">
        <f>TITRES_STAT!D2161</f>
        <v>4.4634</v>
      </c>
      <c r="C2158" s="2">
        <f t="shared" si="297"/>
        <v>-8.4200000000000053E-2</v>
      </c>
      <c r="D2158" s="2">
        <f t="shared" si="298"/>
        <v>0</v>
      </c>
      <c r="E2158" s="2">
        <f t="shared" si="299"/>
        <v>8.4200000000000053E-2</v>
      </c>
      <c r="F2158" s="2">
        <f t="shared" si="304"/>
        <v>4.1995195286069854E-2</v>
      </c>
      <c r="G2158" s="2">
        <f t="shared" si="304"/>
        <v>3.2227857303027567E-2</v>
      </c>
      <c r="H2158" s="2">
        <f t="shared" si="301"/>
        <v>1.3030712805757867</v>
      </c>
      <c r="I2158" s="2">
        <f t="shared" si="302"/>
        <v>56.579719940322825</v>
      </c>
    </row>
    <row r="2159" spans="1:9" ht="13.5" x14ac:dyDescent="0.25">
      <c r="A2159" s="3">
        <f>TITRES_STAT!B2162</f>
        <v>45448</v>
      </c>
      <c r="B2159" s="5">
        <f>TITRES_STAT!D2162</f>
        <v>4.4970999999999997</v>
      </c>
      <c r="C2159" s="2">
        <f t="shared" si="297"/>
        <v>3.3699999999999619E-2</v>
      </c>
      <c r="D2159" s="2">
        <f t="shared" si="298"/>
        <v>3.3699999999999619E-2</v>
      </c>
      <c r="E2159" s="2">
        <f t="shared" si="299"/>
        <v>0</v>
      </c>
      <c r="F2159" s="2">
        <f t="shared" si="304"/>
        <v>4.1402681337064838E-2</v>
      </c>
      <c r="G2159" s="2">
        <f t="shared" si="304"/>
        <v>2.9925867495668453E-2</v>
      </c>
      <c r="H2159" s="2">
        <f t="shared" si="301"/>
        <v>1.3835081420131787</v>
      </c>
      <c r="I2159" s="2">
        <f t="shared" si="302"/>
        <v>58.045035283354579</v>
      </c>
    </row>
    <row r="2160" spans="1:9" ht="13.5" x14ac:dyDescent="0.25">
      <c r="A2160" s="3">
        <f>TITRES_STAT!B2163</f>
        <v>45449</v>
      </c>
      <c r="B2160" s="5">
        <f>TITRES_STAT!D2163</f>
        <v>4.4465000000000003</v>
      </c>
      <c r="C2160" s="2">
        <f t="shared" si="297"/>
        <v>-5.0599999999999312E-2</v>
      </c>
      <c r="D2160" s="2">
        <f t="shared" si="298"/>
        <v>0</v>
      </c>
      <c r="E2160" s="2">
        <f t="shared" si="299"/>
        <v>5.0599999999999312E-2</v>
      </c>
      <c r="F2160" s="2">
        <f t="shared" si="304"/>
        <v>3.8445346955845915E-2</v>
      </c>
      <c r="G2160" s="2">
        <f t="shared" si="304"/>
        <v>3.1402591245977801E-2</v>
      </c>
      <c r="H2160" s="2">
        <f t="shared" si="301"/>
        <v>1.2242730752599973</v>
      </c>
      <c r="I2160" s="2">
        <f t="shared" si="302"/>
        <v>55.041491482195411</v>
      </c>
    </row>
    <row r="2161" spans="1:9" ht="13.5" x14ac:dyDescent="0.25">
      <c r="A2161" s="3">
        <f>TITRES_STAT!B2164</f>
        <v>45450</v>
      </c>
      <c r="B2161" s="5">
        <f>TITRES_STAT!D2164</f>
        <v>4.3792</v>
      </c>
      <c r="C2161" s="2">
        <f t="shared" si="297"/>
        <v>-6.730000000000036E-2</v>
      </c>
      <c r="D2161" s="2">
        <f t="shared" si="298"/>
        <v>0</v>
      </c>
      <c r="E2161" s="2">
        <f t="shared" si="299"/>
        <v>6.730000000000036E-2</v>
      </c>
      <c r="F2161" s="2">
        <f t="shared" si="304"/>
        <v>3.5699250744714063E-2</v>
      </c>
      <c r="G2161" s="2">
        <f t="shared" si="304"/>
        <v>3.3966691871265123E-2</v>
      </c>
      <c r="H2161" s="2">
        <f t="shared" si="301"/>
        <v>1.0510075835472996</v>
      </c>
      <c r="I2161" s="2">
        <f t="shared" si="302"/>
        <v>51.243476229841136</v>
      </c>
    </row>
    <row r="2162" spans="1:9" ht="13.5" x14ac:dyDescent="0.25">
      <c r="A2162" s="3">
        <f>TITRES_STAT!B2165</f>
        <v>45453</v>
      </c>
      <c r="B2162" s="5">
        <f>TITRES_STAT!D2165</f>
        <v>4.4043999999999999</v>
      </c>
      <c r="C2162" s="2">
        <f t="shared" si="297"/>
        <v>2.5199999999999889E-2</v>
      </c>
      <c r="D2162" s="2">
        <f t="shared" si="298"/>
        <v>2.5199999999999889E-2</v>
      </c>
      <c r="E2162" s="2">
        <f t="shared" si="299"/>
        <v>0</v>
      </c>
      <c r="F2162" s="2">
        <f t="shared" si="304"/>
        <v>3.4949304262948767E-2</v>
      </c>
      <c r="G2162" s="2">
        <f t="shared" si="304"/>
        <v>3.1540499594746182E-2</v>
      </c>
      <c r="H2162" s="2">
        <f t="shared" si="301"/>
        <v>1.1080770663750172</v>
      </c>
      <c r="I2162" s="2">
        <f t="shared" si="302"/>
        <v>52.563404063800739</v>
      </c>
    </row>
    <row r="2163" spans="1:9" ht="13.5" x14ac:dyDescent="0.25">
      <c r="A2163" s="3">
        <f>TITRES_STAT!B2166</f>
        <v>45454</v>
      </c>
      <c r="B2163" s="5">
        <f>TITRES_STAT!D2166</f>
        <v>4.3959999999999999</v>
      </c>
      <c r="C2163" s="2">
        <f t="shared" si="297"/>
        <v>-8.3999999999999631E-3</v>
      </c>
      <c r="D2163" s="2">
        <f t="shared" si="298"/>
        <v>0</v>
      </c>
      <c r="E2163" s="2">
        <f t="shared" si="299"/>
        <v>8.3999999999999631E-3</v>
      </c>
      <c r="F2163" s="2">
        <f t="shared" si="304"/>
        <v>3.2452925387023858E-2</v>
      </c>
      <c r="G2163" s="2">
        <f t="shared" si="304"/>
        <v>2.9887606766550025E-2</v>
      </c>
      <c r="H2163" s="2">
        <f t="shared" si="301"/>
        <v>1.0858321859127549</v>
      </c>
      <c r="I2163" s="2">
        <f t="shared" si="302"/>
        <v>52.057504589593698</v>
      </c>
    </row>
    <row r="2164" spans="1:9" ht="13.5" x14ac:dyDescent="0.25">
      <c r="A2164" s="3">
        <f>TITRES_STAT!B2167</f>
        <v>45455</v>
      </c>
      <c r="B2164" s="5">
        <f>TITRES_STAT!D2167</f>
        <v>4.3792</v>
      </c>
      <c r="C2164" s="2">
        <f t="shared" si="297"/>
        <v>-1.6799999999999926E-2</v>
      </c>
      <c r="D2164" s="2">
        <f t="shared" si="298"/>
        <v>0</v>
      </c>
      <c r="E2164" s="2">
        <f t="shared" si="299"/>
        <v>1.6799999999999926E-2</v>
      </c>
      <c r="F2164" s="2">
        <f t="shared" si="304"/>
        <v>3.0134859287950726E-2</v>
      </c>
      <c r="G2164" s="2">
        <f t="shared" si="304"/>
        <v>2.8952777711796447E-2</v>
      </c>
      <c r="H2164" s="2">
        <f t="shared" si="301"/>
        <v>1.0408279159920693</v>
      </c>
      <c r="I2164" s="2">
        <f t="shared" si="302"/>
        <v>51.000278261389376</v>
      </c>
    </row>
    <row r="2165" spans="1:9" ht="13.5" x14ac:dyDescent="0.25">
      <c r="A2165" s="3">
        <f>TITRES_STAT!B2168</f>
        <v>45456</v>
      </c>
      <c r="B2165" s="5">
        <f>TITRES_STAT!D2168</f>
        <v>4.3792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2.7982369338811385E-2</v>
      </c>
      <c r="G2165" s="2">
        <f t="shared" si="304"/>
        <v>2.6884722160953844E-2</v>
      </c>
      <c r="H2165" s="2">
        <f t="shared" si="301"/>
        <v>1.040827915992069</v>
      </c>
      <c r="I2165" s="2">
        <f t="shared" si="302"/>
        <v>51.000278261389376</v>
      </c>
    </row>
    <row r="2166" spans="1:9" ht="13.5" x14ac:dyDescent="0.25">
      <c r="A2166" s="3">
        <f>TITRES_STAT!B2169</f>
        <v>45457</v>
      </c>
      <c r="B2166" s="5">
        <f>TITRES_STAT!D2169</f>
        <v>4.4212999999999996</v>
      </c>
      <c r="C2166" s="2">
        <f t="shared" si="297"/>
        <v>4.2099999999999582E-2</v>
      </c>
      <c r="D2166" s="2">
        <f t="shared" si="298"/>
        <v>4.2099999999999582E-2</v>
      </c>
      <c r="E2166" s="2">
        <f t="shared" si="299"/>
        <v>0</v>
      </c>
      <c r="F2166" s="2">
        <f t="shared" si="304"/>
        <v>2.8990771528896255E-2</v>
      </c>
      <c r="G2166" s="2">
        <f t="shared" si="304"/>
        <v>2.4964384863742854E-2</v>
      </c>
      <c r="H2166" s="2">
        <f t="shared" si="301"/>
        <v>1.1612852344301559</v>
      </c>
      <c r="I2166" s="2">
        <f t="shared" si="302"/>
        <v>53.731234356780313</v>
      </c>
    </row>
    <row r="2167" spans="1:9" ht="13.5" x14ac:dyDescent="0.25">
      <c r="A2167" s="3">
        <f>TITRES_STAT!B2170</f>
        <v>45461</v>
      </c>
      <c r="B2167" s="5">
        <f>TITRES_STAT!D2170</f>
        <v>4.3792</v>
      </c>
      <c r="C2167" s="2">
        <f t="shared" si="297"/>
        <v>-4.2099999999999582E-2</v>
      </c>
      <c r="D2167" s="2">
        <f t="shared" si="298"/>
        <v>0</v>
      </c>
      <c r="E2167" s="2">
        <f t="shared" si="299"/>
        <v>4.2099999999999582E-2</v>
      </c>
      <c r="F2167" s="2">
        <f t="shared" si="304"/>
        <v>2.6920002133975097E-2</v>
      </c>
      <c r="G2167" s="2">
        <f t="shared" si="304"/>
        <v>2.6188357373475475E-2</v>
      </c>
      <c r="H2167" s="2">
        <f t="shared" si="301"/>
        <v>1.0279377873940523</v>
      </c>
      <c r="I2167" s="2">
        <f t="shared" si="302"/>
        <v>50.688822595242257</v>
      </c>
    </row>
    <row r="2168" spans="1:9" ht="13.5" x14ac:dyDescent="0.25">
      <c r="A2168" s="3">
        <f>TITRES_STAT!B2171</f>
        <v>45462</v>
      </c>
      <c r="B2168" s="5">
        <f>TITRES_STAT!D2171</f>
        <v>4.3792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2.4997144838691164E-2</v>
      </c>
      <c r="G2168" s="2">
        <f t="shared" si="304"/>
        <v>2.4317760418227228E-2</v>
      </c>
      <c r="H2168" s="2">
        <f t="shared" si="301"/>
        <v>1.0279377873940525</v>
      </c>
      <c r="I2168" s="2">
        <f t="shared" si="302"/>
        <v>50.688822595242272</v>
      </c>
    </row>
    <row r="2169" spans="1:9" ht="13.5" x14ac:dyDescent="0.25">
      <c r="A2169" s="3">
        <f>TITRES_STAT!B2172</f>
        <v>45463</v>
      </c>
      <c r="B2169" s="5">
        <f>TITRES_STAT!D2172</f>
        <v>4.4127999999999998</v>
      </c>
      <c r="C2169" s="2">
        <f t="shared" si="297"/>
        <v>3.3599999999999852E-2</v>
      </c>
      <c r="D2169" s="2">
        <f t="shared" si="298"/>
        <v>3.3599999999999852E-2</v>
      </c>
      <c r="E2169" s="2">
        <f t="shared" si="299"/>
        <v>0</v>
      </c>
      <c r="F2169" s="2">
        <f t="shared" si="304"/>
        <v>2.5611634493070357E-2</v>
      </c>
      <c r="G2169" s="2">
        <f t="shared" si="304"/>
        <v>2.2580777531210995E-2</v>
      </c>
      <c r="H2169" s="2">
        <f t="shared" si="301"/>
        <v>1.1342228786263064</v>
      </c>
      <c r="I2169" s="2">
        <f t="shared" si="302"/>
        <v>53.144537526293853</v>
      </c>
    </row>
    <row r="2170" spans="1:9" ht="13.5" x14ac:dyDescent="0.25">
      <c r="A2170" s="3">
        <f>TITRES_STAT!B2173</f>
        <v>45464</v>
      </c>
      <c r="B2170" s="5">
        <f>TITRES_STAT!D2173</f>
        <v>4.3959999999999999</v>
      </c>
      <c r="C2170" s="2">
        <f t="shared" si="297"/>
        <v>-1.6799999999999926E-2</v>
      </c>
      <c r="D2170" s="2">
        <f t="shared" si="298"/>
        <v>0</v>
      </c>
      <c r="E2170" s="2">
        <f t="shared" si="299"/>
        <v>1.6799999999999926E-2</v>
      </c>
      <c r="F2170" s="2">
        <f t="shared" si="304"/>
        <v>2.3782232029279617E-2</v>
      </c>
      <c r="G2170" s="2">
        <f t="shared" si="304"/>
        <v>2.2167864850410203E-2</v>
      </c>
      <c r="H2170" s="2">
        <f t="shared" si="301"/>
        <v>1.0728246581149443</v>
      </c>
      <c r="I2170" s="2">
        <f t="shared" si="302"/>
        <v>51.756652638944679</v>
      </c>
    </row>
    <row r="2171" spans="1:9" ht="13.5" x14ac:dyDescent="0.25">
      <c r="A2171" s="3">
        <f>TITRES_STAT!B2174</f>
        <v>45467</v>
      </c>
      <c r="B2171" s="5">
        <f>TITRES_STAT!D2174</f>
        <v>4.4212999999999996</v>
      </c>
      <c r="C2171" s="2">
        <f t="shared" si="297"/>
        <v>2.5299999999999656E-2</v>
      </c>
      <c r="D2171" s="2">
        <f t="shared" si="298"/>
        <v>2.5299999999999656E-2</v>
      </c>
      <c r="E2171" s="2">
        <f t="shared" si="299"/>
        <v>0</v>
      </c>
      <c r="F2171" s="2">
        <f t="shared" si="304"/>
        <v>2.3890644027188192E-2</v>
      </c>
      <c r="G2171" s="2">
        <f t="shared" si="304"/>
        <v>2.0584445932523759E-2</v>
      </c>
      <c r="H2171" s="2">
        <f t="shared" si="301"/>
        <v>1.1606163267887908</v>
      </c>
      <c r="I2171" s="2">
        <f t="shared" si="302"/>
        <v>53.71690995752833</v>
      </c>
    </row>
    <row r="2172" spans="1:9" ht="13.5" x14ac:dyDescent="0.25">
      <c r="A2172" s="3">
        <f>TITRES_STAT!B2175</f>
        <v>45468</v>
      </c>
      <c r="B2172" s="5">
        <f>TITRES_STAT!D2175</f>
        <v>4.4634</v>
      </c>
      <c r="C2172" s="2">
        <f t="shared" si="297"/>
        <v>4.210000000000047E-2</v>
      </c>
      <c r="D2172" s="2">
        <f t="shared" si="298"/>
        <v>4.210000000000047E-2</v>
      </c>
      <c r="E2172" s="2">
        <f t="shared" si="299"/>
        <v>0</v>
      </c>
      <c r="F2172" s="2">
        <f t="shared" si="304"/>
        <v>2.5191312310960497E-2</v>
      </c>
      <c r="G2172" s="2">
        <f t="shared" si="304"/>
        <v>1.9114128365914917E-2</v>
      </c>
      <c r="H2172" s="2">
        <f t="shared" si="301"/>
        <v>1.3179419866135595</v>
      </c>
      <c r="I2172" s="2">
        <f t="shared" si="302"/>
        <v>56.858281795871491</v>
      </c>
    </row>
    <row r="2173" spans="1:9" ht="13.5" x14ac:dyDescent="0.25">
      <c r="A2173" s="3">
        <f>TITRES_STAT!B2176</f>
        <v>45469</v>
      </c>
      <c r="B2173" s="5">
        <f>TITRES_STAT!D2176</f>
        <v>4.556</v>
      </c>
      <c r="C2173" s="2">
        <f t="shared" si="297"/>
        <v>9.2600000000000016E-2</v>
      </c>
      <c r="D2173" s="2">
        <f t="shared" si="298"/>
        <v>9.2600000000000016E-2</v>
      </c>
      <c r="E2173" s="2">
        <f t="shared" si="299"/>
        <v>0</v>
      </c>
      <c r="F2173" s="2">
        <f t="shared" ref="F2173:G2188" si="305">((F2172*13)+D2173)/14</f>
        <v>3.0006218574463318E-2</v>
      </c>
      <c r="G2173" s="2">
        <f t="shared" si="305"/>
        <v>1.7748833482635281E-2</v>
      </c>
      <c r="H2173" s="2">
        <f t="shared" si="301"/>
        <v>1.6906022924729196</v>
      </c>
      <c r="I2173" s="2">
        <f t="shared" si="302"/>
        <v>62.833600387632735</v>
      </c>
    </row>
    <row r="2174" spans="1:9" ht="13.5" x14ac:dyDescent="0.25">
      <c r="A2174" s="3">
        <f>TITRES_STAT!B2177</f>
        <v>45470</v>
      </c>
      <c r="B2174" s="5">
        <f>TITRES_STAT!D2177</f>
        <v>4.6654999999999998</v>
      </c>
      <c r="C2174" s="2">
        <f t="shared" si="297"/>
        <v>0.10949999999999971</v>
      </c>
      <c r="D2174" s="2">
        <f t="shared" si="298"/>
        <v>0.10949999999999971</v>
      </c>
      <c r="E2174" s="2">
        <f t="shared" si="299"/>
        <v>0</v>
      </c>
      <c r="F2174" s="2">
        <f t="shared" si="305"/>
        <v>3.5684345819144488E-2</v>
      </c>
      <c r="G2174" s="2">
        <f t="shared" si="305"/>
        <v>1.6481059662447044E-2</v>
      </c>
      <c r="H2174" s="2">
        <f t="shared" si="301"/>
        <v>2.1651730258857769</v>
      </c>
      <c r="I2174" s="2">
        <f t="shared" si="302"/>
        <v>68.406150569915553</v>
      </c>
    </row>
    <row r="2175" spans="1:9" ht="13.5" x14ac:dyDescent="0.25">
      <c r="A2175" s="3">
        <f>TITRES_STAT!B2178</f>
        <v>45471</v>
      </c>
      <c r="B2175" s="5">
        <f>TITRES_STAT!D2178</f>
        <v>4.7160000000000002</v>
      </c>
      <c r="C2175" s="2">
        <f t="shared" si="297"/>
        <v>5.0500000000000433E-2</v>
      </c>
      <c r="D2175" s="2">
        <f t="shared" si="298"/>
        <v>5.0500000000000433E-2</v>
      </c>
      <c r="E2175" s="2">
        <f t="shared" si="299"/>
        <v>0</v>
      </c>
      <c r="F2175" s="2">
        <f t="shared" si="305"/>
        <v>3.674260683206277E-2</v>
      </c>
      <c r="G2175" s="2">
        <f t="shared" si="305"/>
        <v>1.5303841115129399E-2</v>
      </c>
      <c r="H2175" s="2">
        <f t="shared" si="301"/>
        <v>2.4008748232323827</v>
      </c>
      <c r="I2175" s="2">
        <f t="shared" si="302"/>
        <v>70.595801022469161</v>
      </c>
    </row>
    <row r="2176" spans="1:9" ht="13.5" x14ac:dyDescent="0.25">
      <c r="A2176" s="3">
        <f>TITRES_STAT!B2179</f>
        <v>45474</v>
      </c>
      <c r="B2176" s="5">
        <f>TITRES_STAT!D2179</f>
        <v>4.5812999999999997</v>
      </c>
      <c r="C2176" s="2">
        <f t="shared" si="297"/>
        <v>-0.13470000000000049</v>
      </c>
      <c r="D2176" s="2">
        <f t="shared" si="298"/>
        <v>0</v>
      </c>
      <c r="E2176" s="2">
        <f t="shared" si="299"/>
        <v>0.13470000000000049</v>
      </c>
      <c r="F2176" s="2">
        <f t="shared" si="305"/>
        <v>3.4118134915486861E-2</v>
      </c>
      <c r="G2176" s="2">
        <f t="shared" si="305"/>
        <v>2.3832138178334478E-2</v>
      </c>
      <c r="H2176" s="2">
        <f t="shared" si="301"/>
        <v>1.4316019259448263</v>
      </c>
      <c r="I2176" s="2">
        <f t="shared" si="302"/>
        <v>58.874847509777375</v>
      </c>
    </row>
    <row r="2177" spans="1:9" ht="13.5" x14ac:dyDescent="0.25">
      <c r="A2177" s="3">
        <f>TITRES_STAT!B2180</f>
        <v>45475</v>
      </c>
      <c r="B2177" s="5">
        <f>TITRES_STAT!D2180</f>
        <v>4.4634</v>
      </c>
      <c r="C2177" s="2">
        <f t="shared" si="297"/>
        <v>-0.11789999999999967</v>
      </c>
      <c r="D2177" s="2">
        <f t="shared" si="298"/>
        <v>0</v>
      </c>
      <c r="E2177" s="2">
        <f t="shared" si="299"/>
        <v>0.11789999999999967</v>
      </c>
      <c r="F2177" s="2">
        <f t="shared" si="305"/>
        <v>3.1681125278666372E-2</v>
      </c>
      <c r="G2177" s="2">
        <f t="shared" si="305"/>
        <v>3.0551271165596278E-2</v>
      </c>
      <c r="H2177" s="2">
        <f t="shared" si="301"/>
        <v>1.0369822292154711</v>
      </c>
      <c r="I2177" s="2">
        <f t="shared" si="302"/>
        <v>50.907770050348319</v>
      </c>
    </row>
    <row r="2178" spans="1:9" ht="13.5" x14ac:dyDescent="0.25">
      <c r="A2178" s="3">
        <f>TITRES_STAT!B2181</f>
        <v>45476</v>
      </c>
      <c r="B2178" s="5">
        <f>TITRES_STAT!D2181</f>
        <v>4.4634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2.9418187758761632E-2</v>
      </c>
      <c r="G2178" s="2">
        <f t="shared" si="305"/>
        <v>2.8369037510910831E-2</v>
      </c>
      <c r="H2178" s="2">
        <f t="shared" si="301"/>
        <v>1.0369822292154711</v>
      </c>
      <c r="I2178" s="2">
        <f t="shared" si="302"/>
        <v>50.907770050348319</v>
      </c>
    </row>
    <row r="2179" spans="1:9" ht="13.5" x14ac:dyDescent="0.25">
      <c r="A2179" s="3">
        <f>TITRES_STAT!B2182</f>
        <v>45477</v>
      </c>
      <c r="B2179" s="5">
        <f>TITRES_STAT!D2182</f>
        <v>4.3792</v>
      </c>
      <c r="C2179" s="2">
        <f t="shared" ref="C2179:C2242" si="306">B2179-B2178</f>
        <v>-8.4200000000000053E-2</v>
      </c>
      <c r="D2179" s="2">
        <f t="shared" ref="D2179:D2242" si="307">IF(C2179&gt;0,C2179,0)</f>
        <v>0</v>
      </c>
      <c r="E2179" s="2">
        <f t="shared" ref="E2179:E2242" si="308">IF(C2179&lt;0,-C2179,0)</f>
        <v>8.4200000000000053E-2</v>
      </c>
      <c r="F2179" s="2">
        <f t="shared" si="305"/>
        <v>2.7316888633135802E-2</v>
      </c>
      <c r="G2179" s="2">
        <f t="shared" si="305"/>
        <v>3.2356963402988631E-2</v>
      </c>
      <c r="H2179" s="2">
        <f t="shared" si="301"/>
        <v>0.84423523594963468</v>
      </c>
      <c r="I2179" s="2">
        <f t="shared" si="302"/>
        <v>45.776982214252115</v>
      </c>
    </row>
    <row r="2180" spans="1:9" ht="13.5" x14ac:dyDescent="0.25">
      <c r="A2180" s="3">
        <f>TITRES_STAT!B2183</f>
        <v>45478</v>
      </c>
      <c r="B2180" s="5">
        <f>TITRES_STAT!D2183</f>
        <v>4.3623000000000003</v>
      </c>
      <c r="C2180" s="2">
        <f t="shared" si="306"/>
        <v>-1.6899999999999693E-2</v>
      </c>
      <c r="D2180" s="2">
        <f t="shared" si="307"/>
        <v>0</v>
      </c>
      <c r="E2180" s="2">
        <f t="shared" si="308"/>
        <v>1.6899999999999693E-2</v>
      </c>
      <c r="F2180" s="2">
        <f t="shared" si="305"/>
        <v>2.5365682302197528E-2</v>
      </c>
      <c r="G2180" s="2">
        <f t="shared" si="305"/>
        <v>3.125289458848942E-2</v>
      </c>
      <c r="H2180" s="2">
        <f t="shared" si="301"/>
        <v>0.81162665526475175</v>
      </c>
      <c r="I2180" s="2">
        <f t="shared" si="302"/>
        <v>44.800988818865683</v>
      </c>
    </row>
    <row r="2181" spans="1:9" ht="13.5" x14ac:dyDescent="0.25">
      <c r="A2181" s="3">
        <f>TITRES_STAT!B2184</f>
        <v>45481</v>
      </c>
      <c r="B2181" s="5">
        <f>TITRES_STAT!D2184</f>
        <v>4.3623000000000003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2.3553847852040562E-2</v>
      </c>
      <c r="G2181" s="2">
        <f t="shared" si="305"/>
        <v>2.9020544975025892E-2</v>
      </c>
      <c r="H2181" s="2">
        <f t="shared" si="301"/>
        <v>0.81162665526475175</v>
      </c>
      <c r="I2181" s="2">
        <f t="shared" si="302"/>
        <v>44.800988818865683</v>
      </c>
    </row>
    <row r="2182" spans="1:9" ht="13.5" x14ac:dyDescent="0.25">
      <c r="A2182" s="3">
        <f>TITRES_STAT!B2185</f>
        <v>45482</v>
      </c>
      <c r="B2182" s="5">
        <f>TITRES_STAT!D2185</f>
        <v>4.4127999999999998</v>
      </c>
      <c r="C2182" s="2">
        <f t="shared" si="306"/>
        <v>5.0499999999999545E-2</v>
      </c>
      <c r="D2182" s="2">
        <f t="shared" si="307"/>
        <v>5.0499999999999545E-2</v>
      </c>
      <c r="E2182" s="2">
        <f t="shared" si="308"/>
        <v>0</v>
      </c>
      <c r="F2182" s="2">
        <f t="shared" si="305"/>
        <v>2.5478573005466205E-2</v>
      </c>
      <c r="G2182" s="2">
        <f t="shared" si="305"/>
        <v>2.6947648905381184E-2</v>
      </c>
      <c r="H2182" s="2">
        <f t="shared" si="301"/>
        <v>0.94548407896090636</v>
      </c>
      <c r="I2182" s="2">
        <f t="shared" si="302"/>
        <v>48.598911149449989</v>
      </c>
    </row>
    <row r="2183" spans="1:9" ht="13.5" x14ac:dyDescent="0.25">
      <c r="A2183" s="3">
        <f>TITRES_STAT!B2186</f>
        <v>45483</v>
      </c>
      <c r="B2183" s="5">
        <f>TITRES_STAT!D2186</f>
        <v>4.4212999999999996</v>
      </c>
      <c r="C2183" s="2">
        <f t="shared" si="306"/>
        <v>8.49999999999973E-3</v>
      </c>
      <c r="D2183" s="2">
        <f t="shared" si="307"/>
        <v>8.49999999999973E-3</v>
      </c>
      <c r="E2183" s="2">
        <f t="shared" si="308"/>
        <v>0</v>
      </c>
      <c r="F2183" s="2">
        <f t="shared" si="305"/>
        <v>2.4265817790790029E-2</v>
      </c>
      <c r="G2183" s="2">
        <f t="shared" si="305"/>
        <v>2.5022816840711098E-2</v>
      </c>
      <c r="H2183" s="2">
        <f t="shared" si="301"/>
        <v>0.96974764852654549</v>
      </c>
      <c r="I2183" s="2">
        <f t="shared" si="302"/>
        <v>49.232075451490331</v>
      </c>
    </row>
    <row r="2184" spans="1:9" ht="13.5" x14ac:dyDescent="0.25">
      <c r="A2184" s="3">
        <f>TITRES_STAT!B2187</f>
        <v>45484</v>
      </c>
      <c r="B2184" s="5">
        <f>TITRES_STAT!D2187</f>
        <v>4.4212999999999996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2.2532545091447885E-2</v>
      </c>
      <c r="G2184" s="2">
        <f t="shared" si="305"/>
        <v>2.3235472780660304E-2</v>
      </c>
      <c r="H2184" s="2">
        <f t="shared" si="301"/>
        <v>0.9697476485265456</v>
      </c>
      <c r="I2184" s="2">
        <f t="shared" si="302"/>
        <v>49.232075451490338</v>
      </c>
    </row>
    <row r="2185" spans="1:9" ht="13.5" x14ac:dyDescent="0.25">
      <c r="A2185" s="3">
        <f>TITRES_STAT!B2188</f>
        <v>45485</v>
      </c>
      <c r="B2185" s="5">
        <f>TITRES_STAT!D2188</f>
        <v>4.3875999999999999</v>
      </c>
      <c r="C2185" s="2">
        <f t="shared" si="306"/>
        <v>-3.3699999999999619E-2</v>
      </c>
      <c r="D2185" s="2">
        <f t="shared" si="307"/>
        <v>0</v>
      </c>
      <c r="E2185" s="2">
        <f t="shared" si="308"/>
        <v>3.3699999999999619E-2</v>
      </c>
      <c r="F2185" s="2">
        <f t="shared" si="305"/>
        <v>2.0923077584915895E-2</v>
      </c>
      <c r="G2185" s="2">
        <f t="shared" si="305"/>
        <v>2.3982939010613109E-2</v>
      </c>
      <c r="H2185" s="2">
        <f t="shared" si="301"/>
        <v>0.87241507705360288</v>
      </c>
      <c r="I2185" s="2">
        <f t="shared" si="302"/>
        <v>46.593038463801456</v>
      </c>
    </row>
    <row r="2186" spans="1:9" ht="13.5" x14ac:dyDescent="0.25">
      <c r="A2186" s="3">
        <f>TITRES_STAT!B2189</f>
        <v>45488</v>
      </c>
      <c r="B2186" s="5">
        <f>TITRES_STAT!D2189</f>
        <v>4.4212999999999996</v>
      </c>
      <c r="C2186" s="2">
        <f t="shared" si="306"/>
        <v>3.3699999999999619E-2</v>
      </c>
      <c r="D2186" s="2">
        <f t="shared" si="307"/>
        <v>3.3699999999999619E-2</v>
      </c>
      <c r="E2186" s="2">
        <f t="shared" si="308"/>
        <v>0</v>
      </c>
      <c r="F2186" s="2">
        <f t="shared" si="305"/>
        <v>2.1835714900279021E-2</v>
      </c>
      <c r="G2186" s="2">
        <f t="shared" si="305"/>
        <v>2.2269871938426462E-2</v>
      </c>
      <c r="H2186" s="2">
        <f t="shared" si="301"/>
        <v>0.98050473575475272</v>
      </c>
      <c r="I2186" s="2">
        <f t="shared" si="302"/>
        <v>49.507820812207811</v>
      </c>
    </row>
    <row r="2187" spans="1:9" ht="13.5" x14ac:dyDescent="0.25">
      <c r="A2187" s="3">
        <f>TITRES_STAT!B2190</f>
        <v>45489</v>
      </c>
      <c r="B2187" s="5">
        <f>TITRES_STAT!D2190</f>
        <v>4.4465000000000003</v>
      </c>
      <c r="C2187" s="2">
        <f t="shared" si="306"/>
        <v>2.5200000000000777E-2</v>
      </c>
      <c r="D2187" s="2">
        <f t="shared" si="307"/>
        <v>2.5200000000000777E-2</v>
      </c>
      <c r="E2187" s="2">
        <f t="shared" si="308"/>
        <v>0</v>
      </c>
      <c r="F2187" s="2">
        <f t="shared" si="305"/>
        <v>2.2076020978830574E-2</v>
      </c>
      <c r="G2187" s="2">
        <f t="shared" si="305"/>
        <v>2.0679166799967428E-2</v>
      </c>
      <c r="H2187" s="2">
        <f t="shared" si="301"/>
        <v>1.0675488617300262</v>
      </c>
      <c r="I2187" s="2">
        <f t="shared" si="302"/>
        <v>51.633549343871486</v>
      </c>
    </row>
    <row r="2188" spans="1:9" ht="13.5" x14ac:dyDescent="0.25">
      <c r="A2188" s="3">
        <f>TITRES_STAT!B2191</f>
        <v>45490</v>
      </c>
      <c r="B2188" s="5">
        <f>TITRES_STAT!D2191</f>
        <v>4.4212999999999996</v>
      </c>
      <c r="C2188" s="2">
        <f t="shared" si="306"/>
        <v>-2.5200000000000777E-2</v>
      </c>
      <c r="D2188" s="2">
        <f t="shared" si="307"/>
        <v>0</v>
      </c>
      <c r="E2188" s="2">
        <f t="shared" si="308"/>
        <v>2.5200000000000777E-2</v>
      </c>
      <c r="F2188" s="2">
        <f t="shared" si="305"/>
        <v>2.049916233748553E-2</v>
      </c>
      <c r="G2188" s="2">
        <f t="shared" si="305"/>
        <v>2.1002083457112665E-2</v>
      </c>
      <c r="H2188" s="2">
        <f t="shared" si="301"/>
        <v>0.97605375101693481</v>
      </c>
      <c r="I2188" s="2">
        <f t="shared" si="302"/>
        <v>49.394089129135736</v>
      </c>
    </row>
    <row r="2189" spans="1:9" ht="13.5" x14ac:dyDescent="0.25">
      <c r="A2189" s="3">
        <f>TITRES_STAT!B2192</f>
        <v>45491</v>
      </c>
      <c r="B2189" s="5">
        <f>TITRES_STAT!D2192</f>
        <v>4.4802</v>
      </c>
      <c r="C2189" s="2">
        <f t="shared" si="306"/>
        <v>5.8900000000000396E-2</v>
      </c>
      <c r="D2189" s="2">
        <f t="shared" si="307"/>
        <v>5.8900000000000396E-2</v>
      </c>
      <c r="E2189" s="2">
        <f t="shared" si="308"/>
        <v>0</v>
      </c>
      <c r="F2189" s="2">
        <f t="shared" ref="F2189:G2204" si="309">((F2188*13)+D2189)/14</f>
        <v>2.324207931337945E-2</v>
      </c>
      <c r="G2189" s="2">
        <f t="shared" si="309"/>
        <v>1.9501934638747474E-2</v>
      </c>
      <c r="H2189" s="2">
        <f t="shared" si="301"/>
        <v>1.1917832637589123</v>
      </c>
      <c r="I2189" s="2">
        <f t="shared" si="302"/>
        <v>54.375050830299799</v>
      </c>
    </row>
    <row r="2190" spans="1:9" ht="13.5" x14ac:dyDescent="0.25">
      <c r="A2190" s="3">
        <f>TITRES_STAT!B2193</f>
        <v>45492</v>
      </c>
      <c r="B2190" s="5">
        <f>TITRES_STAT!D2193</f>
        <v>4.5307000000000004</v>
      </c>
      <c r="C2190" s="2">
        <f t="shared" si="306"/>
        <v>5.0500000000000433E-2</v>
      </c>
      <c r="D2190" s="2">
        <f t="shared" si="307"/>
        <v>5.0500000000000433E-2</v>
      </c>
      <c r="E2190" s="2">
        <f t="shared" si="308"/>
        <v>0</v>
      </c>
      <c r="F2190" s="2">
        <f t="shared" si="309"/>
        <v>2.5189073648138095E-2</v>
      </c>
      <c r="G2190" s="2">
        <f t="shared" si="309"/>
        <v>1.8108939307408367E-2</v>
      </c>
      <c r="H2190" s="2">
        <f t="shared" si="301"/>
        <v>1.3909745469097268</v>
      </c>
      <c r="I2190" s="2">
        <f t="shared" si="302"/>
        <v>58.176049958688424</v>
      </c>
    </row>
    <row r="2191" spans="1:9" ht="13.5" x14ac:dyDescent="0.25">
      <c r="A2191" s="3">
        <f>TITRES_STAT!B2194</f>
        <v>45495</v>
      </c>
      <c r="B2191" s="5">
        <f>TITRES_STAT!D2194</f>
        <v>4.5896999999999997</v>
      </c>
      <c r="C2191" s="2">
        <f t="shared" si="306"/>
        <v>5.8999999999999275E-2</v>
      </c>
      <c r="D2191" s="2">
        <f t="shared" si="307"/>
        <v>5.8999999999999275E-2</v>
      </c>
      <c r="E2191" s="2">
        <f t="shared" si="308"/>
        <v>0</v>
      </c>
      <c r="F2191" s="2">
        <f t="shared" si="309"/>
        <v>2.7604139816128182E-2</v>
      </c>
      <c r="G2191" s="2">
        <f t="shared" si="309"/>
        <v>1.6815443642593485E-2</v>
      </c>
      <c r="H2191" s="2">
        <f t="shared" si="301"/>
        <v>1.6415945010339752</v>
      </c>
      <c r="I2191" s="2">
        <f t="shared" si="302"/>
        <v>62.144076253619581</v>
      </c>
    </row>
    <row r="2192" spans="1:9" ht="13.5" x14ac:dyDescent="0.25">
      <c r="A2192" s="3">
        <f>TITRES_STAT!B2195</f>
        <v>45496</v>
      </c>
      <c r="B2192" s="5">
        <f>TITRES_STAT!D2195</f>
        <v>4.7580999999999998</v>
      </c>
      <c r="C2192" s="2">
        <f t="shared" si="306"/>
        <v>0.16840000000000011</v>
      </c>
      <c r="D2192" s="2">
        <f t="shared" si="307"/>
        <v>0.16840000000000011</v>
      </c>
      <c r="E2192" s="2">
        <f t="shared" si="308"/>
        <v>0</v>
      </c>
      <c r="F2192" s="2">
        <f t="shared" si="309"/>
        <v>3.7660986972119039E-2</v>
      </c>
      <c r="G2192" s="2">
        <f t="shared" si="309"/>
        <v>1.5614340525265379E-2</v>
      </c>
      <c r="H2192" s="2">
        <f t="shared" si="301"/>
        <v>2.4119486129548822</v>
      </c>
      <c r="I2192" s="2">
        <f t="shared" si="302"/>
        <v>70.691235026134805</v>
      </c>
    </row>
    <row r="2193" spans="1:9" ht="13.5" x14ac:dyDescent="0.25">
      <c r="A2193" s="3">
        <f>TITRES_STAT!B2196</f>
        <v>45497</v>
      </c>
      <c r="B2193" s="5">
        <f>TITRES_STAT!D2196</f>
        <v>5.0107999999999997</v>
      </c>
      <c r="C2193" s="2">
        <f t="shared" si="306"/>
        <v>0.25269999999999992</v>
      </c>
      <c r="D2193" s="2">
        <f t="shared" si="307"/>
        <v>0.25269999999999992</v>
      </c>
      <c r="E2193" s="2">
        <f t="shared" si="308"/>
        <v>0</v>
      </c>
      <c r="F2193" s="2">
        <f t="shared" si="309"/>
        <v>5.3020916474110523E-2</v>
      </c>
      <c r="G2193" s="2">
        <f t="shared" si="309"/>
        <v>1.4499030487746423E-2</v>
      </c>
      <c r="H2193" s="2">
        <f t="shared" ref="H2193:H2256" si="310">F2193/G2193</f>
        <v>3.6568594375272285</v>
      </c>
      <c r="I2193" s="2">
        <f t="shared" ref="I2193:I2256" si="311">IF(G2193=0,100,100-(100/(1+H2193)))</f>
        <v>78.526300537621651</v>
      </c>
    </row>
    <row r="2194" spans="1:9" ht="13.5" x14ac:dyDescent="0.25">
      <c r="A2194" s="3">
        <f>TITRES_STAT!B2197</f>
        <v>45499</v>
      </c>
      <c r="B2194" s="5">
        <f>TITRES_STAT!D2197</f>
        <v>4.9264999999999999</v>
      </c>
      <c r="C2194" s="2">
        <f t="shared" si="306"/>
        <v>-8.429999999999982E-2</v>
      </c>
      <c r="D2194" s="2">
        <f t="shared" si="307"/>
        <v>0</v>
      </c>
      <c r="E2194" s="2">
        <f t="shared" si="308"/>
        <v>8.429999999999982E-2</v>
      </c>
      <c r="F2194" s="2">
        <f t="shared" si="309"/>
        <v>4.9233708154531201E-2</v>
      </c>
      <c r="G2194" s="2">
        <f t="shared" si="309"/>
        <v>1.948481402433595E-2</v>
      </c>
      <c r="H2194" s="2">
        <f t="shared" si="310"/>
        <v>2.5267733165448627</v>
      </c>
      <c r="I2194" s="2">
        <f t="shared" si="311"/>
        <v>71.64546994532418</v>
      </c>
    </row>
    <row r="2195" spans="1:9" ht="13.5" x14ac:dyDescent="0.25">
      <c r="A2195" s="3">
        <f>TITRES_STAT!B2198</f>
        <v>45502</v>
      </c>
      <c r="B2195" s="5">
        <f>TITRES_STAT!D2198</f>
        <v>5.0359999999999996</v>
      </c>
      <c r="C2195" s="2">
        <f t="shared" si="306"/>
        <v>0.10949999999999971</v>
      </c>
      <c r="D2195" s="2">
        <f t="shared" si="307"/>
        <v>0.10949999999999971</v>
      </c>
      <c r="E2195" s="2">
        <f t="shared" si="308"/>
        <v>0</v>
      </c>
      <c r="F2195" s="2">
        <f t="shared" si="309"/>
        <v>5.3538443286350379E-2</v>
      </c>
      <c r="G2195" s="2">
        <f t="shared" si="309"/>
        <v>1.8093041594026239E-2</v>
      </c>
      <c r="H2195" s="2">
        <f t="shared" si="310"/>
        <v>2.9590626323451947</v>
      </c>
      <c r="I2195" s="2">
        <f t="shared" si="311"/>
        <v>74.741495832117238</v>
      </c>
    </row>
    <row r="2196" spans="1:9" ht="13.5" x14ac:dyDescent="0.25">
      <c r="A2196" s="3">
        <f>TITRES_STAT!B2199</f>
        <v>45503</v>
      </c>
      <c r="B2196" s="5">
        <f>TITRES_STAT!D2199</f>
        <v>4.9433999999999996</v>
      </c>
      <c r="C2196" s="2">
        <f t="shared" si="306"/>
        <v>-9.2600000000000016E-2</v>
      </c>
      <c r="D2196" s="2">
        <f t="shared" si="307"/>
        <v>0</v>
      </c>
      <c r="E2196" s="2">
        <f t="shared" si="308"/>
        <v>9.2600000000000016E-2</v>
      </c>
      <c r="F2196" s="2">
        <f t="shared" si="309"/>
        <v>4.9714268765896782E-2</v>
      </c>
      <c r="G2196" s="2">
        <f t="shared" si="309"/>
        <v>2.3414967194452938E-2</v>
      </c>
      <c r="H2196" s="2">
        <f t="shared" si="310"/>
        <v>2.1231833618658329</v>
      </c>
      <c r="I2196" s="2">
        <f t="shared" si="311"/>
        <v>67.981386805205503</v>
      </c>
    </row>
    <row r="2197" spans="1:9" ht="13.5" x14ac:dyDescent="0.25">
      <c r="A2197" s="3">
        <f>TITRES_STAT!B2200</f>
        <v>45504</v>
      </c>
      <c r="B2197" s="5">
        <f>TITRES_STAT!D2200</f>
        <v>4.8929</v>
      </c>
      <c r="C2197" s="2">
        <f t="shared" si="306"/>
        <v>-5.0499999999999545E-2</v>
      </c>
      <c r="D2197" s="2">
        <f t="shared" si="307"/>
        <v>0</v>
      </c>
      <c r="E2197" s="2">
        <f t="shared" si="308"/>
        <v>5.0499999999999545E-2</v>
      </c>
      <c r="F2197" s="2">
        <f t="shared" si="309"/>
        <v>4.6163249568332725E-2</v>
      </c>
      <c r="G2197" s="2">
        <f t="shared" si="309"/>
        <v>2.5349612394849123E-2</v>
      </c>
      <c r="H2197" s="2">
        <f t="shared" si="310"/>
        <v>1.8210633302508719</v>
      </c>
      <c r="I2197" s="2">
        <f t="shared" si="311"/>
        <v>64.55237323895625</v>
      </c>
    </row>
    <row r="2198" spans="1:9" ht="13.5" x14ac:dyDescent="0.25">
      <c r="A2198" s="3">
        <f>TITRES_STAT!B2201</f>
        <v>45505</v>
      </c>
      <c r="B2198" s="5">
        <f>TITRES_STAT!D2201</f>
        <v>4.8760000000000003</v>
      </c>
      <c r="C2198" s="2">
        <f t="shared" si="306"/>
        <v>-1.6899999999999693E-2</v>
      </c>
      <c r="D2198" s="2">
        <f t="shared" si="307"/>
        <v>0</v>
      </c>
      <c r="E2198" s="2">
        <f t="shared" si="308"/>
        <v>1.6899999999999693E-2</v>
      </c>
      <c r="F2198" s="2">
        <f t="shared" si="309"/>
        <v>4.2865874599166097E-2</v>
      </c>
      <c r="G2198" s="2">
        <f t="shared" si="309"/>
        <v>2.4746068652359877E-2</v>
      </c>
      <c r="H2198" s="2">
        <f t="shared" si="310"/>
        <v>1.7322296806558906</v>
      </c>
      <c r="I2198" s="2">
        <f t="shared" si="311"/>
        <v>63.39985590962678</v>
      </c>
    </row>
    <row r="2199" spans="1:9" ht="13.5" x14ac:dyDescent="0.25">
      <c r="A2199" s="3">
        <f>TITRES_STAT!B2202</f>
        <v>45506</v>
      </c>
      <c r="B2199" s="5">
        <f>TITRES_STAT!D2202</f>
        <v>4.9349999999999996</v>
      </c>
      <c r="C2199" s="2">
        <f t="shared" si="306"/>
        <v>5.8999999999999275E-2</v>
      </c>
      <c r="D2199" s="2">
        <f t="shared" si="307"/>
        <v>5.8999999999999275E-2</v>
      </c>
      <c r="E2199" s="2">
        <f t="shared" si="308"/>
        <v>0</v>
      </c>
      <c r="F2199" s="2">
        <f t="shared" si="309"/>
        <v>4.4018312127797041E-2</v>
      </c>
      <c r="G2199" s="2">
        <f t="shared" si="309"/>
        <v>2.2978492320048456E-2</v>
      </c>
      <c r="H2199" s="2">
        <f t="shared" si="310"/>
        <v>1.9156309959201108</v>
      </c>
      <c r="I2199" s="2">
        <f t="shared" si="311"/>
        <v>65.702106974465693</v>
      </c>
    </row>
    <row r="2200" spans="1:9" ht="13.5" x14ac:dyDescent="0.25">
      <c r="A2200" s="3">
        <f>TITRES_STAT!B2203</f>
        <v>45509</v>
      </c>
      <c r="B2200" s="5">
        <f>TITRES_STAT!D2203</f>
        <v>4.9687000000000001</v>
      </c>
      <c r="C2200" s="2">
        <f t="shared" si="306"/>
        <v>3.3700000000000507E-2</v>
      </c>
      <c r="D2200" s="2">
        <f t="shared" si="307"/>
        <v>3.3700000000000507E-2</v>
      </c>
      <c r="E2200" s="2">
        <f t="shared" si="308"/>
        <v>0</v>
      </c>
      <c r="F2200" s="2">
        <f t="shared" si="309"/>
        <v>4.3281289832954428E-2</v>
      </c>
      <c r="G2200" s="2">
        <f t="shared" si="309"/>
        <v>2.1337171440044995E-2</v>
      </c>
      <c r="H2200" s="2">
        <f t="shared" si="310"/>
        <v>2.0284455207462662</v>
      </c>
      <c r="I2200" s="2">
        <f t="shared" si="311"/>
        <v>66.979759313828396</v>
      </c>
    </row>
    <row r="2201" spans="1:9" ht="13.5" x14ac:dyDescent="0.25">
      <c r="A2201" s="3">
        <f>TITRES_STAT!B2204</f>
        <v>45510</v>
      </c>
      <c r="B2201" s="5">
        <f>TITRES_STAT!D2204</f>
        <v>4.9518000000000004</v>
      </c>
      <c r="C2201" s="2">
        <f t="shared" si="306"/>
        <v>-1.6899999999999693E-2</v>
      </c>
      <c r="D2201" s="2">
        <f t="shared" si="307"/>
        <v>0</v>
      </c>
      <c r="E2201" s="2">
        <f t="shared" si="308"/>
        <v>1.6899999999999693E-2</v>
      </c>
      <c r="F2201" s="2">
        <f t="shared" si="309"/>
        <v>4.0189769130600538E-2</v>
      </c>
      <c r="G2201" s="2">
        <f t="shared" si="309"/>
        <v>2.1020230622898903E-2</v>
      </c>
      <c r="H2201" s="2">
        <f t="shared" si="310"/>
        <v>1.9119566217707824</v>
      </c>
      <c r="I2201" s="2">
        <f t="shared" si="311"/>
        <v>65.658829100555323</v>
      </c>
    </row>
    <row r="2202" spans="1:9" ht="13.5" x14ac:dyDescent="0.25">
      <c r="A2202" s="3">
        <f>TITRES_STAT!B2205</f>
        <v>45511</v>
      </c>
      <c r="B2202" s="5">
        <f>TITRES_STAT!D2205</f>
        <v>5.0949999999999998</v>
      </c>
      <c r="C2202" s="2">
        <f t="shared" si="306"/>
        <v>0.14319999999999933</v>
      </c>
      <c r="D2202" s="2">
        <f t="shared" si="307"/>
        <v>0.14319999999999933</v>
      </c>
      <c r="E2202" s="2">
        <f t="shared" si="308"/>
        <v>0</v>
      </c>
      <c r="F2202" s="2">
        <f t="shared" si="309"/>
        <v>4.7547642764129025E-2</v>
      </c>
      <c r="G2202" s="2">
        <f t="shared" si="309"/>
        <v>1.9518785578406122E-2</v>
      </c>
      <c r="H2202" s="2">
        <f t="shared" si="310"/>
        <v>2.4359939081830779</v>
      </c>
      <c r="I2202" s="2">
        <f t="shared" si="311"/>
        <v>70.896339553500809</v>
      </c>
    </row>
    <row r="2203" spans="1:9" ht="13.5" x14ac:dyDescent="0.25">
      <c r="A2203" s="3">
        <f>TITRES_STAT!B2206</f>
        <v>45512</v>
      </c>
      <c r="B2203" s="5">
        <f>TITRES_STAT!D2206</f>
        <v>5.2381000000000002</v>
      </c>
      <c r="C2203" s="2">
        <f t="shared" si="306"/>
        <v>0.14310000000000045</v>
      </c>
      <c r="D2203" s="2">
        <f t="shared" si="307"/>
        <v>0.14310000000000045</v>
      </c>
      <c r="E2203" s="2">
        <f t="shared" si="308"/>
        <v>0</v>
      </c>
      <c r="F2203" s="2">
        <f t="shared" si="309"/>
        <v>5.4372811138119835E-2</v>
      </c>
      <c r="G2203" s="2">
        <f t="shared" si="309"/>
        <v>1.8124586608519972E-2</v>
      </c>
      <c r="H2203" s="2">
        <f t="shared" si="310"/>
        <v>2.9999476574301762</v>
      </c>
      <c r="I2203" s="2">
        <f t="shared" si="311"/>
        <v>74.999672854657689</v>
      </c>
    </row>
    <row r="2204" spans="1:9" ht="13.5" x14ac:dyDescent="0.25">
      <c r="A2204" s="3">
        <f>TITRES_STAT!B2207</f>
        <v>45513</v>
      </c>
      <c r="B2204" s="5">
        <f>TITRES_STAT!D2207</f>
        <v>5.2381000000000002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5.0489038913968422E-2</v>
      </c>
      <c r="G2204" s="2">
        <f t="shared" si="309"/>
        <v>1.6829973279339973E-2</v>
      </c>
      <c r="H2204" s="2">
        <f t="shared" si="310"/>
        <v>2.9999476574301767</v>
      </c>
      <c r="I2204" s="2">
        <f t="shared" si="311"/>
        <v>74.999672854657689</v>
      </c>
    </row>
    <row r="2205" spans="1:9" ht="13.5" x14ac:dyDescent="0.25">
      <c r="A2205" s="3">
        <f>TITRES_STAT!B2208</f>
        <v>45516</v>
      </c>
      <c r="B2205" s="5">
        <f>TITRES_STAT!D2208</f>
        <v>5.2633999999999999</v>
      </c>
      <c r="C2205" s="2">
        <f t="shared" si="306"/>
        <v>2.5299999999999656E-2</v>
      </c>
      <c r="D2205" s="2">
        <f t="shared" si="307"/>
        <v>2.5299999999999656E-2</v>
      </c>
      <c r="E2205" s="2">
        <f t="shared" si="308"/>
        <v>0</v>
      </c>
      <c r="F2205" s="2">
        <f t="shared" ref="F2205:G2220" si="312">((F2204*13)+D2205)/14</f>
        <v>4.8689821848684936E-2</v>
      </c>
      <c r="G2205" s="2">
        <f t="shared" si="312"/>
        <v>1.5627832330815689E-2</v>
      </c>
      <c r="H2205" s="2">
        <f t="shared" si="310"/>
        <v>3.1155838390124058</v>
      </c>
      <c r="I2205" s="2">
        <f t="shared" si="311"/>
        <v>75.702110827610682</v>
      </c>
    </row>
    <row r="2206" spans="1:9" ht="13.5" x14ac:dyDescent="0.25">
      <c r="A2206" s="3">
        <f>TITRES_STAT!B2209</f>
        <v>45518</v>
      </c>
      <c r="B2206" s="5">
        <f>TITRES_STAT!D2209</f>
        <v>5.3813000000000004</v>
      </c>
      <c r="C2206" s="2">
        <f t="shared" si="306"/>
        <v>0.11790000000000056</v>
      </c>
      <c r="D2206" s="2">
        <f t="shared" si="307"/>
        <v>0.11790000000000056</v>
      </c>
      <c r="E2206" s="2">
        <f t="shared" si="308"/>
        <v>0</v>
      </c>
      <c r="F2206" s="2">
        <f t="shared" si="312"/>
        <v>5.3633406002350337E-2</v>
      </c>
      <c r="G2206" s="2">
        <f t="shared" si="312"/>
        <v>1.4511558592900282E-2</v>
      </c>
      <c r="H2206" s="2">
        <f t="shared" si="310"/>
        <v>3.6959094131067527</v>
      </c>
      <c r="I2206" s="2">
        <f t="shared" si="311"/>
        <v>78.704870302461543</v>
      </c>
    </row>
    <row r="2207" spans="1:9" ht="13.5" x14ac:dyDescent="0.25">
      <c r="A2207" s="3">
        <f>TITRES_STAT!B2210</f>
        <v>45519</v>
      </c>
      <c r="B2207" s="5">
        <f>TITRES_STAT!D2210</f>
        <v>5.3897000000000004</v>
      </c>
      <c r="C2207" s="2">
        <f t="shared" si="306"/>
        <v>8.3999999999999631E-3</v>
      </c>
      <c r="D2207" s="2">
        <f t="shared" si="307"/>
        <v>8.3999999999999631E-3</v>
      </c>
      <c r="E2207" s="2">
        <f t="shared" si="308"/>
        <v>0</v>
      </c>
      <c r="F2207" s="2">
        <f t="shared" si="312"/>
        <v>5.0402448430753879E-2</v>
      </c>
      <c r="G2207" s="2">
        <f t="shared" si="312"/>
        <v>1.3475018693407404E-2</v>
      </c>
      <c r="H2207" s="2">
        <f t="shared" si="310"/>
        <v>3.7404362530059467</v>
      </c>
      <c r="I2207" s="2">
        <f t="shared" si="311"/>
        <v>78.904895106101421</v>
      </c>
    </row>
    <row r="2208" spans="1:9" ht="13.5" x14ac:dyDescent="0.25">
      <c r="A2208" s="3">
        <f>TITRES_STAT!B2211</f>
        <v>45520</v>
      </c>
      <c r="B2208" s="5">
        <f>TITRES_STAT!D2211</f>
        <v>5.4318</v>
      </c>
      <c r="C2208" s="2">
        <f t="shared" si="306"/>
        <v>4.2099999999999582E-2</v>
      </c>
      <c r="D2208" s="2">
        <f t="shared" si="307"/>
        <v>4.2099999999999582E-2</v>
      </c>
      <c r="E2208" s="2">
        <f t="shared" si="308"/>
        <v>0</v>
      </c>
      <c r="F2208" s="2">
        <f t="shared" si="312"/>
        <v>4.9809416399985713E-2</v>
      </c>
      <c r="G2208" s="2">
        <f t="shared" si="312"/>
        <v>1.2512517358164018E-2</v>
      </c>
      <c r="H2208" s="2">
        <f t="shared" si="310"/>
        <v>3.9807670170772358</v>
      </c>
      <c r="I2208" s="2">
        <f t="shared" si="311"/>
        <v>79.922770999499392</v>
      </c>
    </row>
    <row r="2209" spans="1:9" ht="13.5" x14ac:dyDescent="0.25">
      <c r="A2209" s="3">
        <f>TITRES_STAT!B2212</f>
        <v>45523</v>
      </c>
      <c r="B2209" s="5">
        <f>TITRES_STAT!D2212</f>
        <v>5.5582000000000003</v>
      </c>
      <c r="C2209" s="2">
        <f t="shared" si="306"/>
        <v>0.12640000000000029</v>
      </c>
      <c r="D2209" s="2">
        <f t="shared" si="307"/>
        <v>0.12640000000000029</v>
      </c>
      <c r="E2209" s="2">
        <f t="shared" si="308"/>
        <v>0</v>
      </c>
      <c r="F2209" s="2">
        <f t="shared" si="312"/>
        <v>5.5280172371415325E-2</v>
      </c>
      <c r="G2209" s="2">
        <f t="shared" si="312"/>
        <v>1.1618766118295159E-2</v>
      </c>
      <c r="H2209" s="2">
        <f t="shared" si="310"/>
        <v>4.7578350238387168</v>
      </c>
      <c r="I2209" s="2">
        <f t="shared" si="311"/>
        <v>82.632361020074768</v>
      </c>
    </row>
    <row r="2210" spans="1:9" ht="13.5" x14ac:dyDescent="0.25">
      <c r="A2210" s="3">
        <f>TITRES_STAT!B2213</f>
        <v>45524</v>
      </c>
      <c r="B2210" s="5">
        <f>TITRES_STAT!D2213</f>
        <v>5.5582000000000003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5.1331588630599945E-2</v>
      </c>
      <c r="G2210" s="2">
        <f t="shared" si="312"/>
        <v>1.0788854252702648E-2</v>
      </c>
      <c r="H2210" s="2">
        <f t="shared" si="310"/>
        <v>4.7578350238387168</v>
      </c>
      <c r="I2210" s="2">
        <f t="shared" si="311"/>
        <v>82.632361020074768</v>
      </c>
    </row>
    <row r="2211" spans="1:9" ht="13.5" x14ac:dyDescent="0.25">
      <c r="A2211" s="3">
        <f>TITRES_STAT!B2214</f>
        <v>45525</v>
      </c>
      <c r="B2211" s="5">
        <f>TITRES_STAT!D2214</f>
        <v>5.4234</v>
      </c>
      <c r="C2211" s="2">
        <f t="shared" si="306"/>
        <v>-0.13480000000000025</v>
      </c>
      <c r="D2211" s="2">
        <f t="shared" si="307"/>
        <v>0</v>
      </c>
      <c r="E2211" s="2">
        <f t="shared" si="308"/>
        <v>0.13480000000000025</v>
      </c>
      <c r="F2211" s="2">
        <f t="shared" si="312"/>
        <v>4.7665046585557092E-2</v>
      </c>
      <c r="G2211" s="2">
        <f t="shared" si="312"/>
        <v>1.9646793234652477E-2</v>
      </c>
      <c r="H2211" s="2">
        <f t="shared" si="310"/>
        <v>2.4260980413580566</v>
      </c>
      <c r="I2211" s="2">
        <f t="shared" si="311"/>
        <v>70.812277175710534</v>
      </c>
    </row>
    <row r="2212" spans="1:9" ht="13.5" x14ac:dyDescent="0.25">
      <c r="A2212" s="3">
        <f>TITRES_STAT!B2215</f>
        <v>45526</v>
      </c>
      <c r="B2212" s="5">
        <f>TITRES_STAT!D2215</f>
        <v>5.4066000000000001</v>
      </c>
      <c r="C2212" s="2">
        <f t="shared" si="306"/>
        <v>-1.6799999999999926E-2</v>
      </c>
      <c r="D2212" s="2">
        <f t="shared" si="307"/>
        <v>0</v>
      </c>
      <c r="E2212" s="2">
        <f t="shared" si="308"/>
        <v>1.6799999999999926E-2</v>
      </c>
      <c r="F2212" s="2">
        <f t="shared" si="312"/>
        <v>4.4260400400874436E-2</v>
      </c>
      <c r="G2212" s="2">
        <f t="shared" si="312"/>
        <v>1.9443450860748723E-2</v>
      </c>
      <c r="H2212" s="2">
        <f t="shared" si="310"/>
        <v>2.2763654825401742</v>
      </c>
      <c r="I2212" s="2">
        <f t="shared" si="311"/>
        <v>69.478374579117542</v>
      </c>
    </row>
    <row r="2213" spans="1:9" ht="13.5" x14ac:dyDescent="0.25">
      <c r="A2213" s="3">
        <f>TITRES_STAT!B2216</f>
        <v>45527</v>
      </c>
      <c r="B2213" s="5">
        <f>TITRES_STAT!D2216</f>
        <v>5.2633999999999999</v>
      </c>
      <c r="C2213" s="2">
        <f t="shared" si="306"/>
        <v>-0.14320000000000022</v>
      </c>
      <c r="D2213" s="2">
        <f t="shared" si="307"/>
        <v>0</v>
      </c>
      <c r="E2213" s="2">
        <f t="shared" si="308"/>
        <v>0.14320000000000022</v>
      </c>
      <c r="F2213" s="2">
        <f t="shared" si="312"/>
        <v>4.1098943229383407E-2</v>
      </c>
      <c r="G2213" s="2">
        <f t="shared" si="312"/>
        <v>2.8283204370695259E-2</v>
      </c>
      <c r="H2213" s="2">
        <f t="shared" si="310"/>
        <v>1.4531218843069553</v>
      </c>
      <c r="I2213" s="2">
        <f t="shared" si="311"/>
        <v>59.235617015315341</v>
      </c>
    </row>
    <row r="2214" spans="1:9" ht="13.5" x14ac:dyDescent="0.25">
      <c r="A2214" s="3">
        <f>TITRES_STAT!B2217</f>
        <v>45530</v>
      </c>
      <c r="B2214" s="5">
        <f>TITRES_STAT!D2217</f>
        <v>5.415</v>
      </c>
      <c r="C2214" s="2">
        <f t="shared" si="306"/>
        <v>0.15160000000000018</v>
      </c>
      <c r="D2214" s="2">
        <f t="shared" si="307"/>
        <v>0.15160000000000018</v>
      </c>
      <c r="E2214" s="2">
        <f t="shared" si="308"/>
        <v>0</v>
      </c>
      <c r="F2214" s="2">
        <f t="shared" si="312"/>
        <v>4.8991875855856029E-2</v>
      </c>
      <c r="G2214" s="2">
        <f t="shared" si="312"/>
        <v>2.626297548707417E-2</v>
      </c>
      <c r="H2214" s="2">
        <f t="shared" si="310"/>
        <v>1.8654350829352266</v>
      </c>
      <c r="I2214" s="2">
        <f t="shared" si="311"/>
        <v>65.101285806285176</v>
      </c>
    </row>
    <row r="2215" spans="1:9" ht="13.5" x14ac:dyDescent="0.25">
      <c r="A2215" s="3">
        <f>TITRES_STAT!B2218</f>
        <v>45531</v>
      </c>
      <c r="B2215" s="5">
        <f>TITRES_STAT!D2218</f>
        <v>5.3475999999999999</v>
      </c>
      <c r="C2215" s="2">
        <f t="shared" si="306"/>
        <v>-6.7400000000000126E-2</v>
      </c>
      <c r="D2215" s="2">
        <f t="shared" si="307"/>
        <v>0</v>
      </c>
      <c r="E2215" s="2">
        <f t="shared" si="308"/>
        <v>6.7400000000000126E-2</v>
      </c>
      <c r="F2215" s="2">
        <f t="shared" si="312"/>
        <v>4.5492456151866312E-2</v>
      </c>
      <c r="G2215" s="2">
        <f t="shared" si="312"/>
        <v>2.9201334380854597E-2</v>
      </c>
      <c r="H2215" s="2">
        <f t="shared" si="310"/>
        <v>1.5578896347179509</v>
      </c>
      <c r="I2215" s="2">
        <f t="shared" si="311"/>
        <v>60.905271813642329</v>
      </c>
    </row>
    <row r="2216" spans="1:9" ht="13.5" x14ac:dyDescent="0.25">
      <c r="A2216" s="3">
        <f>TITRES_STAT!B2219</f>
        <v>45532</v>
      </c>
      <c r="B2216" s="5">
        <f>TITRES_STAT!D2219</f>
        <v>5.3728999999999996</v>
      </c>
      <c r="C2216" s="2">
        <f t="shared" si="306"/>
        <v>2.5299999999999656E-2</v>
      </c>
      <c r="D2216" s="2">
        <f t="shared" si="307"/>
        <v>2.5299999999999656E-2</v>
      </c>
      <c r="E2216" s="2">
        <f t="shared" si="308"/>
        <v>0</v>
      </c>
      <c r="F2216" s="2">
        <f t="shared" si="312"/>
        <v>4.4050137855304414E-2</v>
      </c>
      <c r="G2216" s="2">
        <f t="shared" si="312"/>
        <v>2.7115524782222126E-2</v>
      </c>
      <c r="H2216" s="2">
        <f t="shared" si="310"/>
        <v>1.624535693448397</v>
      </c>
      <c r="I2216" s="2">
        <f t="shared" si="311"/>
        <v>61.898022477031262</v>
      </c>
    </row>
    <row r="2217" spans="1:9" ht="13.5" x14ac:dyDescent="0.25">
      <c r="A2217" s="3">
        <f>TITRES_STAT!B2220</f>
        <v>45533</v>
      </c>
      <c r="B2217" s="5">
        <f>TITRES_STAT!D2220</f>
        <v>5.4066000000000001</v>
      </c>
      <c r="C2217" s="2">
        <f t="shared" si="306"/>
        <v>3.3700000000000507E-2</v>
      </c>
      <c r="D2217" s="2">
        <f t="shared" si="307"/>
        <v>3.3700000000000507E-2</v>
      </c>
      <c r="E2217" s="2">
        <f t="shared" si="308"/>
        <v>0</v>
      </c>
      <c r="F2217" s="2">
        <f t="shared" si="312"/>
        <v>4.3310842294211276E-2</v>
      </c>
      <c r="G2217" s="2">
        <f t="shared" si="312"/>
        <v>2.5178701583491975E-2</v>
      </c>
      <c r="H2217" s="2">
        <f t="shared" si="310"/>
        <v>1.7201380361331799</v>
      </c>
      <c r="I2217" s="2">
        <f t="shared" si="311"/>
        <v>63.237159779525271</v>
      </c>
    </row>
    <row r="2218" spans="1:9" ht="13.5" x14ac:dyDescent="0.25">
      <c r="A2218" s="3">
        <f>TITRES_STAT!B2221</f>
        <v>45534</v>
      </c>
      <c r="B2218" s="5">
        <f>TITRES_STAT!D2221</f>
        <v>5.3897000000000004</v>
      </c>
      <c r="C2218" s="2">
        <f t="shared" si="306"/>
        <v>-1.6899999999999693E-2</v>
      </c>
      <c r="D2218" s="2">
        <f t="shared" si="307"/>
        <v>0</v>
      </c>
      <c r="E2218" s="2">
        <f t="shared" si="308"/>
        <v>1.6899999999999693E-2</v>
      </c>
      <c r="F2218" s="2">
        <f t="shared" si="312"/>
        <v>4.0217210701767613E-2</v>
      </c>
      <c r="G2218" s="2">
        <f t="shared" si="312"/>
        <v>2.4587365756099672E-2</v>
      </c>
      <c r="H2218" s="2">
        <f t="shared" si="310"/>
        <v>1.6356860308140355</v>
      </c>
      <c r="I2218" s="2">
        <f t="shared" si="311"/>
        <v>62.059213870358128</v>
      </c>
    </row>
    <row r="2219" spans="1:9" ht="13.5" x14ac:dyDescent="0.25">
      <c r="A2219" s="3">
        <f>TITRES_STAT!B2222</f>
        <v>45537</v>
      </c>
      <c r="B2219" s="5">
        <f>TITRES_STAT!D2222</f>
        <v>5.3475999999999999</v>
      </c>
      <c r="C2219" s="2">
        <f t="shared" si="306"/>
        <v>-4.210000000000047E-2</v>
      </c>
      <c r="D2219" s="2">
        <f t="shared" si="307"/>
        <v>0</v>
      </c>
      <c r="E2219" s="2">
        <f t="shared" si="308"/>
        <v>4.210000000000047E-2</v>
      </c>
      <c r="F2219" s="2">
        <f t="shared" si="312"/>
        <v>3.7344552794498498E-2</v>
      </c>
      <c r="G2219" s="2">
        <f t="shared" si="312"/>
        <v>2.5838268202092587E-2</v>
      </c>
      <c r="H2219" s="2">
        <f t="shared" si="310"/>
        <v>1.445319496740654</v>
      </c>
      <c r="I2219" s="2">
        <f t="shared" si="311"/>
        <v>59.105548320663551</v>
      </c>
    </row>
    <row r="2220" spans="1:9" ht="13.5" x14ac:dyDescent="0.25">
      <c r="A2220" s="3">
        <f>TITRES_STAT!B2223</f>
        <v>45538</v>
      </c>
      <c r="B2220" s="5">
        <f>TITRES_STAT!D2223</f>
        <v>5.3813000000000004</v>
      </c>
      <c r="C2220" s="2">
        <f t="shared" si="306"/>
        <v>3.3700000000000507E-2</v>
      </c>
      <c r="D2220" s="2">
        <f t="shared" si="307"/>
        <v>3.3700000000000507E-2</v>
      </c>
      <c r="E2220" s="2">
        <f t="shared" si="308"/>
        <v>0</v>
      </c>
      <c r="F2220" s="2">
        <f t="shared" si="312"/>
        <v>3.7084227594891495E-2</v>
      </c>
      <c r="G2220" s="2">
        <f t="shared" si="312"/>
        <v>2.3992677616228832E-2</v>
      </c>
      <c r="H2220" s="2">
        <f t="shared" si="310"/>
        <v>1.5456477258631374</v>
      </c>
      <c r="I2220" s="2">
        <f t="shared" si="311"/>
        <v>60.717266971378137</v>
      </c>
    </row>
    <row r="2221" spans="1:9" ht="13.5" x14ac:dyDescent="0.25">
      <c r="A2221" s="3">
        <f>TITRES_STAT!B2224</f>
        <v>45539</v>
      </c>
      <c r="B2221" s="5">
        <f>TITRES_STAT!D2224</f>
        <v>5.5160999999999998</v>
      </c>
      <c r="C2221" s="2">
        <f t="shared" si="306"/>
        <v>0.13479999999999936</v>
      </c>
      <c r="D2221" s="2">
        <f t="shared" si="307"/>
        <v>0.13479999999999936</v>
      </c>
      <c r="E2221" s="2">
        <f t="shared" si="308"/>
        <v>0</v>
      </c>
      <c r="F2221" s="2">
        <f t="shared" ref="F2221:G2236" si="313">((F2220*13)+D2221)/14</f>
        <v>4.4063925623827771E-2</v>
      </c>
      <c r="G2221" s="2">
        <f t="shared" si="313"/>
        <v>2.2278914929355347E-2</v>
      </c>
      <c r="H2221" s="2">
        <f t="shared" si="310"/>
        <v>1.9778308666984432</v>
      </c>
      <c r="I2221" s="2">
        <f t="shared" si="311"/>
        <v>66.418509150967594</v>
      </c>
    </row>
    <row r="2222" spans="1:9" ht="13.5" x14ac:dyDescent="0.25">
      <c r="A2222" s="3">
        <f>TITRES_STAT!B2225</f>
        <v>45540</v>
      </c>
      <c r="B2222" s="5">
        <f>TITRES_STAT!D2225</f>
        <v>5.5076000000000001</v>
      </c>
      <c r="C2222" s="2">
        <f t="shared" si="306"/>
        <v>-8.49999999999973E-3</v>
      </c>
      <c r="D2222" s="2">
        <f t="shared" si="307"/>
        <v>0</v>
      </c>
      <c r="E2222" s="2">
        <f t="shared" si="308"/>
        <v>8.49999999999973E-3</v>
      </c>
      <c r="F2222" s="2">
        <f t="shared" si="313"/>
        <v>4.0916502364982933E-2</v>
      </c>
      <c r="G2222" s="2">
        <f t="shared" si="313"/>
        <v>2.1294706720115658E-2</v>
      </c>
      <c r="H2222" s="2">
        <f t="shared" si="310"/>
        <v>1.9214400509367853</v>
      </c>
      <c r="I2222" s="2">
        <f t="shared" si="311"/>
        <v>65.770305651853391</v>
      </c>
    </row>
    <row r="2223" spans="1:9" ht="13.5" x14ac:dyDescent="0.25">
      <c r="A2223" s="3">
        <f>TITRES_STAT!B2226</f>
        <v>45541</v>
      </c>
      <c r="B2223" s="5">
        <f>TITRES_STAT!D2226</f>
        <v>5.4402999999999997</v>
      </c>
      <c r="C2223" s="2">
        <f t="shared" si="306"/>
        <v>-6.730000000000036E-2</v>
      </c>
      <c r="D2223" s="2">
        <f t="shared" si="307"/>
        <v>0</v>
      </c>
      <c r="E2223" s="2">
        <f t="shared" si="308"/>
        <v>6.730000000000036E-2</v>
      </c>
      <c r="F2223" s="2">
        <f t="shared" si="313"/>
        <v>3.7993895053198438E-2</v>
      </c>
      <c r="G2223" s="2">
        <f t="shared" si="313"/>
        <v>2.4580799097250281E-2</v>
      </c>
      <c r="H2223" s="2">
        <f t="shared" si="310"/>
        <v>1.5456737147918274</v>
      </c>
      <c r="I2223" s="2">
        <f t="shared" si="311"/>
        <v>60.717668011048502</v>
      </c>
    </row>
    <row r="2224" spans="1:9" ht="13.5" x14ac:dyDescent="0.25">
      <c r="A2224" s="3">
        <f>TITRES_STAT!B2227</f>
        <v>45544</v>
      </c>
      <c r="B2224" s="5">
        <f>TITRES_STAT!D2227</f>
        <v>5.4739000000000004</v>
      </c>
      <c r="C2224" s="2">
        <f t="shared" si="306"/>
        <v>3.360000000000074E-2</v>
      </c>
      <c r="D2224" s="2">
        <f t="shared" si="307"/>
        <v>3.360000000000074E-2</v>
      </c>
      <c r="E2224" s="2">
        <f t="shared" si="308"/>
        <v>0</v>
      </c>
      <c r="F2224" s="2">
        <f t="shared" si="313"/>
        <v>3.7680045406541463E-2</v>
      </c>
      <c r="G2224" s="2">
        <f t="shared" si="313"/>
        <v>2.2825027733160974E-2</v>
      </c>
      <c r="H2224" s="2">
        <f t="shared" si="310"/>
        <v>1.6508214512177182</v>
      </c>
      <c r="I2224" s="2">
        <f t="shared" si="311"/>
        <v>62.275844737086075</v>
      </c>
    </row>
    <row r="2225" spans="1:9" ht="13.5" x14ac:dyDescent="0.25">
      <c r="A2225" s="3">
        <f>TITRES_STAT!B2228</f>
        <v>45545</v>
      </c>
      <c r="B2225" s="5">
        <f>TITRES_STAT!D2228</f>
        <v>5.4570999999999996</v>
      </c>
      <c r="C2225" s="2">
        <f t="shared" si="306"/>
        <v>-1.6800000000000814E-2</v>
      </c>
      <c r="D2225" s="2">
        <f t="shared" si="307"/>
        <v>0</v>
      </c>
      <c r="E2225" s="2">
        <f t="shared" si="308"/>
        <v>1.6800000000000814E-2</v>
      </c>
      <c r="F2225" s="2">
        <f t="shared" si="313"/>
        <v>3.4988613591788502E-2</v>
      </c>
      <c r="G2225" s="2">
        <f t="shared" si="313"/>
        <v>2.2394668609363819E-2</v>
      </c>
      <c r="H2225" s="2">
        <f t="shared" si="310"/>
        <v>1.5623635340225044</v>
      </c>
      <c r="I2225" s="2">
        <f t="shared" si="311"/>
        <v>60.973531400903191</v>
      </c>
    </row>
    <row r="2226" spans="1:9" ht="13.5" x14ac:dyDescent="0.25">
      <c r="A2226" s="3">
        <f>TITRES_STAT!B2229</f>
        <v>45546</v>
      </c>
      <c r="B2226" s="5">
        <f>TITRES_STAT!D2229</f>
        <v>5.4318</v>
      </c>
      <c r="C2226" s="2">
        <f t="shared" si="306"/>
        <v>-2.5299999999999656E-2</v>
      </c>
      <c r="D2226" s="2">
        <f t="shared" si="307"/>
        <v>0</v>
      </c>
      <c r="E2226" s="2">
        <f t="shared" si="308"/>
        <v>2.5299999999999656E-2</v>
      </c>
      <c r="F2226" s="2">
        <f t="shared" si="313"/>
        <v>3.2489426906660748E-2</v>
      </c>
      <c r="G2226" s="2">
        <f t="shared" si="313"/>
        <v>2.2602192280123522E-2</v>
      </c>
      <c r="H2226" s="2">
        <f t="shared" si="310"/>
        <v>1.4374458240155805</v>
      </c>
      <c r="I2226" s="2">
        <f t="shared" si="311"/>
        <v>58.973447116352901</v>
      </c>
    </row>
    <row r="2227" spans="1:9" ht="13.5" x14ac:dyDescent="0.25">
      <c r="A2227" s="3">
        <f>TITRES_STAT!B2230</f>
        <v>45547</v>
      </c>
      <c r="B2227" s="5">
        <f>TITRES_STAT!D2230</f>
        <v>5.4066000000000001</v>
      </c>
      <c r="C2227" s="2">
        <f t="shared" si="306"/>
        <v>-2.5199999999999889E-2</v>
      </c>
      <c r="D2227" s="2">
        <f t="shared" si="307"/>
        <v>0</v>
      </c>
      <c r="E2227" s="2">
        <f t="shared" si="308"/>
        <v>2.5199999999999889E-2</v>
      </c>
      <c r="F2227" s="2">
        <f t="shared" si="313"/>
        <v>3.016875355618498E-2</v>
      </c>
      <c r="G2227" s="2">
        <f t="shared" si="313"/>
        <v>2.2787749974400407E-2</v>
      </c>
      <c r="H2227" s="2">
        <f t="shared" si="310"/>
        <v>1.3239022540652912</v>
      </c>
      <c r="I2227" s="2">
        <f t="shared" si="311"/>
        <v>56.968930244348194</v>
      </c>
    </row>
    <row r="2228" spans="1:9" ht="13.5" x14ac:dyDescent="0.25">
      <c r="A2228" s="3">
        <f>TITRES_STAT!B2231</f>
        <v>45548</v>
      </c>
      <c r="B2228" s="5">
        <f>TITRES_STAT!D2231</f>
        <v>5.3897000000000004</v>
      </c>
      <c r="C2228" s="2">
        <f t="shared" si="306"/>
        <v>-1.6899999999999693E-2</v>
      </c>
      <c r="D2228" s="2">
        <f t="shared" si="307"/>
        <v>0</v>
      </c>
      <c r="E2228" s="2">
        <f t="shared" si="308"/>
        <v>1.6899999999999693E-2</v>
      </c>
      <c r="F2228" s="2">
        <f t="shared" si="313"/>
        <v>2.8013842587886053E-2</v>
      </c>
      <c r="G2228" s="2">
        <f t="shared" si="313"/>
        <v>2.2367196404800359E-2</v>
      </c>
      <c r="H2228" s="2">
        <f t="shared" si="310"/>
        <v>1.2524521214412832</v>
      </c>
      <c r="I2228" s="2">
        <f t="shared" si="311"/>
        <v>55.603939791620206</v>
      </c>
    </row>
    <row r="2229" spans="1:9" ht="13.5" x14ac:dyDescent="0.25">
      <c r="A2229" s="3">
        <f>TITRES_STAT!B2232</f>
        <v>45551</v>
      </c>
      <c r="B2229" s="5">
        <f>TITRES_STAT!D2232</f>
        <v>5.415</v>
      </c>
      <c r="C2229" s="2">
        <f t="shared" si="306"/>
        <v>2.5299999999999656E-2</v>
      </c>
      <c r="D2229" s="2">
        <f t="shared" si="307"/>
        <v>2.5299999999999656E-2</v>
      </c>
      <c r="E2229" s="2">
        <f t="shared" si="308"/>
        <v>0</v>
      </c>
      <c r="F2229" s="2">
        <f t="shared" si="313"/>
        <v>2.7819996688751313E-2</v>
      </c>
      <c r="G2229" s="2">
        <f t="shared" si="313"/>
        <v>2.0769539518743191E-2</v>
      </c>
      <c r="H2229" s="2">
        <f t="shared" si="310"/>
        <v>1.3394614099963811</v>
      </c>
      <c r="I2229" s="2">
        <f t="shared" si="311"/>
        <v>57.255118818072447</v>
      </c>
    </row>
    <row r="2230" spans="1:9" ht="13.5" x14ac:dyDescent="0.25">
      <c r="A2230" s="3">
        <f>TITRES_STAT!B2233</f>
        <v>45552</v>
      </c>
      <c r="B2230" s="5">
        <f>TITRES_STAT!D2233</f>
        <v>5.5160999999999998</v>
      </c>
      <c r="C2230" s="2">
        <f t="shared" si="306"/>
        <v>0.10109999999999975</v>
      </c>
      <c r="D2230" s="2">
        <f t="shared" si="307"/>
        <v>0.10109999999999975</v>
      </c>
      <c r="E2230" s="2">
        <f t="shared" si="308"/>
        <v>0</v>
      </c>
      <c r="F2230" s="2">
        <f t="shared" si="313"/>
        <v>3.3054282639554775E-2</v>
      </c>
      <c r="G2230" s="2">
        <f t="shared" si="313"/>
        <v>1.9286000981690105E-2</v>
      </c>
      <c r="H2230" s="2">
        <f t="shared" si="310"/>
        <v>1.7139002881383294</v>
      </c>
      <c r="I2230" s="2">
        <f t="shared" si="311"/>
        <v>63.152662447816901</v>
      </c>
    </row>
    <row r="2231" spans="1:9" ht="13.5" x14ac:dyDescent="0.25">
      <c r="A2231" s="3">
        <f>TITRES_STAT!B2234</f>
        <v>45553</v>
      </c>
      <c r="B2231" s="5">
        <f>TITRES_STAT!D2234</f>
        <v>5.4739000000000004</v>
      </c>
      <c r="C2231" s="2">
        <f t="shared" si="306"/>
        <v>-4.2199999999999349E-2</v>
      </c>
      <c r="D2231" s="2">
        <f t="shared" si="307"/>
        <v>0</v>
      </c>
      <c r="E2231" s="2">
        <f t="shared" si="308"/>
        <v>4.2199999999999349E-2</v>
      </c>
      <c r="F2231" s="2">
        <f t="shared" si="313"/>
        <v>3.0693262451015148E-2</v>
      </c>
      <c r="G2231" s="2">
        <f t="shared" si="313"/>
        <v>2.0922715197283621E-2</v>
      </c>
      <c r="H2231" s="2">
        <f t="shared" si="310"/>
        <v>1.4669827582894226</v>
      </c>
      <c r="I2231" s="2">
        <f t="shared" si="311"/>
        <v>59.464653871622986</v>
      </c>
    </row>
    <row r="2232" spans="1:9" ht="13.5" x14ac:dyDescent="0.25">
      <c r="A2232" s="3">
        <f>TITRES_STAT!B2235</f>
        <v>45554</v>
      </c>
      <c r="B2232" s="5">
        <f>TITRES_STAT!D2235</f>
        <v>5.4739000000000004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2.8500886561656922E-2</v>
      </c>
      <c r="G2232" s="2">
        <f t="shared" si="313"/>
        <v>1.9428235540334793E-2</v>
      </c>
      <c r="H2232" s="2">
        <f t="shared" si="310"/>
        <v>1.4669827582894224</v>
      </c>
      <c r="I2232" s="2">
        <f t="shared" si="311"/>
        <v>59.464653871622978</v>
      </c>
    </row>
    <row r="2233" spans="1:9" ht="13.5" x14ac:dyDescent="0.25">
      <c r="A2233" s="3">
        <f>TITRES_STAT!B2236</f>
        <v>45555</v>
      </c>
      <c r="B2233" s="5">
        <f>TITRES_STAT!D2236</f>
        <v>5.4744000000000002</v>
      </c>
      <c r="C2233" s="2">
        <f t="shared" si="306"/>
        <v>4.9999999999972289E-4</v>
      </c>
      <c r="D2233" s="2">
        <f t="shared" si="307"/>
        <v>4.9999999999972289E-4</v>
      </c>
      <c r="E2233" s="2">
        <f t="shared" si="308"/>
        <v>0</v>
      </c>
      <c r="F2233" s="2">
        <f t="shared" si="313"/>
        <v>2.6500823235824263E-2</v>
      </c>
      <c r="G2233" s="2">
        <f t="shared" si="313"/>
        <v>1.804050443031088E-2</v>
      </c>
      <c r="H2233" s="2">
        <f t="shared" si="310"/>
        <v>1.4689624305237674</v>
      </c>
      <c r="I2233" s="2">
        <f t="shared" si="311"/>
        <v>59.497156066977517</v>
      </c>
    </row>
    <row r="2234" spans="1:9" ht="13.5" x14ac:dyDescent="0.25">
      <c r="A2234" s="3">
        <f>TITRES_STAT!B2237</f>
        <v>45558</v>
      </c>
      <c r="B2234" s="5">
        <f>TITRES_STAT!D2237</f>
        <v>5.6660000000000004</v>
      </c>
      <c r="C2234" s="2">
        <f t="shared" si="306"/>
        <v>0.19160000000000021</v>
      </c>
      <c r="D2234" s="2">
        <f t="shared" si="307"/>
        <v>0.19160000000000021</v>
      </c>
      <c r="E2234" s="2">
        <f t="shared" si="308"/>
        <v>0</v>
      </c>
      <c r="F2234" s="2">
        <f t="shared" si="313"/>
        <v>3.8293621576122545E-2</v>
      </c>
      <c r="G2234" s="2">
        <f t="shared" si="313"/>
        <v>1.6751896971002957E-2</v>
      </c>
      <c r="H2234" s="2">
        <f t="shared" si="310"/>
        <v>2.2859274768945679</v>
      </c>
      <c r="I2234" s="2">
        <f t="shared" si="311"/>
        <v>69.567192001904118</v>
      </c>
    </row>
    <row r="2235" spans="1:9" ht="13.5" x14ac:dyDescent="0.25">
      <c r="A2235" s="3">
        <f>TITRES_STAT!B2238</f>
        <v>45559</v>
      </c>
      <c r="B2235" s="5">
        <f>TITRES_STAT!D2238</f>
        <v>5.7846000000000002</v>
      </c>
      <c r="C2235" s="2">
        <f t="shared" si="306"/>
        <v>0.11859999999999982</v>
      </c>
      <c r="D2235" s="2">
        <f t="shared" si="307"/>
        <v>0.11859999999999982</v>
      </c>
      <c r="E2235" s="2">
        <f t="shared" si="308"/>
        <v>0</v>
      </c>
      <c r="F2235" s="2">
        <f t="shared" si="313"/>
        <v>4.4029791463542356E-2</v>
      </c>
      <c r="G2235" s="2">
        <f t="shared" si="313"/>
        <v>1.5555332901645602E-2</v>
      </c>
      <c r="H2235" s="2">
        <f t="shared" si="310"/>
        <v>2.8305271087373796</v>
      </c>
      <c r="I2235" s="2">
        <f t="shared" si="311"/>
        <v>73.893932307148702</v>
      </c>
    </row>
    <row r="2236" spans="1:9" ht="13.5" x14ac:dyDescent="0.25">
      <c r="A2236" s="3">
        <f>TITRES_STAT!B2239</f>
        <v>45560</v>
      </c>
      <c r="B2236" s="5">
        <f>TITRES_STAT!D2239</f>
        <v>5.6569000000000003</v>
      </c>
      <c r="C2236" s="2">
        <f t="shared" si="306"/>
        <v>-0.12769999999999992</v>
      </c>
      <c r="D2236" s="2">
        <f t="shared" si="307"/>
        <v>0</v>
      </c>
      <c r="E2236" s="2">
        <f t="shared" si="308"/>
        <v>0.12769999999999992</v>
      </c>
      <c r="F2236" s="2">
        <f t="shared" si="313"/>
        <v>4.0884806359003614E-2</v>
      </c>
      <c r="G2236" s="2">
        <f t="shared" si="313"/>
        <v>2.3565666265813769E-2</v>
      </c>
      <c r="H2236" s="2">
        <f t="shared" si="310"/>
        <v>1.7349310602057693</v>
      </c>
      <c r="I2236" s="2">
        <f t="shared" si="311"/>
        <v>63.43600705149904</v>
      </c>
    </row>
    <row r="2237" spans="1:9" ht="13.5" x14ac:dyDescent="0.25">
      <c r="A2237" s="3">
        <f>TITRES_STAT!B2240</f>
        <v>45561</v>
      </c>
      <c r="B2237" s="5">
        <f>TITRES_STAT!D2240</f>
        <v>5.6569000000000003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3.7964463047646217E-2</v>
      </c>
      <c r="G2237" s="2">
        <f t="shared" si="314"/>
        <v>2.1882404389684217E-2</v>
      </c>
      <c r="H2237" s="2">
        <f t="shared" si="310"/>
        <v>1.7349310602057693</v>
      </c>
      <c r="I2237" s="2">
        <f t="shared" si="311"/>
        <v>63.43600705149904</v>
      </c>
    </row>
    <row r="2238" spans="1:9" ht="13.5" x14ac:dyDescent="0.25">
      <c r="A2238" s="3">
        <f>TITRES_STAT!B2241</f>
        <v>45562</v>
      </c>
      <c r="B2238" s="5">
        <f>TITRES_STAT!D2241</f>
        <v>5.6386000000000003</v>
      </c>
      <c r="C2238" s="2">
        <f t="shared" si="306"/>
        <v>-1.8299999999999983E-2</v>
      </c>
      <c r="D2238" s="2">
        <f t="shared" si="307"/>
        <v>0</v>
      </c>
      <c r="E2238" s="2">
        <f t="shared" si="308"/>
        <v>1.8299999999999983E-2</v>
      </c>
      <c r="F2238" s="2">
        <f t="shared" si="314"/>
        <v>3.5252715687100054E-2</v>
      </c>
      <c r="G2238" s="2">
        <f t="shared" si="314"/>
        <v>2.1626518361849627E-2</v>
      </c>
      <c r="H2238" s="2">
        <f t="shared" si="310"/>
        <v>1.6300689319131363</v>
      </c>
      <c r="I2238" s="2">
        <f t="shared" si="311"/>
        <v>61.978182858021491</v>
      </c>
    </row>
    <row r="2239" spans="1:9" ht="13.5" x14ac:dyDescent="0.25">
      <c r="A2239" s="3">
        <f>TITRES_STAT!B2242</f>
        <v>45565</v>
      </c>
      <c r="B2239" s="5">
        <f>TITRES_STAT!D2242</f>
        <v>5.5838999999999999</v>
      </c>
      <c r="C2239" s="2">
        <f t="shared" si="306"/>
        <v>-5.4700000000000415E-2</v>
      </c>
      <c r="D2239" s="2">
        <f t="shared" si="307"/>
        <v>0</v>
      </c>
      <c r="E2239" s="2">
        <f t="shared" si="308"/>
        <v>5.4700000000000415E-2</v>
      </c>
      <c r="F2239" s="2">
        <f t="shared" si="314"/>
        <v>3.2734664566592908E-2</v>
      </c>
      <c r="G2239" s="2">
        <f t="shared" si="314"/>
        <v>2.3988909907431827E-2</v>
      </c>
      <c r="H2239" s="2">
        <f t="shared" si="310"/>
        <v>1.3645749095273239</v>
      </c>
      <c r="I2239" s="2">
        <f t="shared" si="311"/>
        <v>57.709100440387445</v>
      </c>
    </row>
    <row r="2240" spans="1:9" ht="13.5" x14ac:dyDescent="0.25">
      <c r="A2240" s="3">
        <f>TITRES_STAT!B2243</f>
        <v>45566</v>
      </c>
      <c r="B2240" s="5">
        <f>TITRES_STAT!D2243</f>
        <v>5.5382999999999996</v>
      </c>
      <c r="C2240" s="2">
        <f t="shared" si="306"/>
        <v>-4.5600000000000307E-2</v>
      </c>
      <c r="D2240" s="2">
        <f t="shared" si="307"/>
        <v>0</v>
      </c>
      <c r="E2240" s="2">
        <f t="shared" si="308"/>
        <v>4.5600000000000307E-2</v>
      </c>
      <c r="F2240" s="2">
        <f t="shared" si="314"/>
        <v>3.03964742404077E-2</v>
      </c>
      <c r="G2240" s="2">
        <f t="shared" si="314"/>
        <v>2.5532559199758147E-2</v>
      </c>
      <c r="H2240" s="2">
        <f t="shared" si="310"/>
        <v>1.1904985317999626</v>
      </c>
      <c r="I2240" s="2">
        <f t="shared" si="311"/>
        <v>54.348291702424184</v>
      </c>
    </row>
    <row r="2241" spans="1:9" ht="13.5" x14ac:dyDescent="0.25">
      <c r="A2241" s="3">
        <f>TITRES_STAT!B2244</f>
        <v>45567</v>
      </c>
      <c r="B2241" s="5">
        <f>TITRES_STAT!D2244</f>
        <v>5.5564999999999998</v>
      </c>
      <c r="C2241" s="2">
        <f t="shared" si="306"/>
        <v>1.8200000000000216E-2</v>
      </c>
      <c r="D2241" s="2">
        <f t="shared" si="307"/>
        <v>1.8200000000000216E-2</v>
      </c>
      <c r="E2241" s="2">
        <f t="shared" si="308"/>
        <v>0</v>
      </c>
      <c r="F2241" s="2">
        <f t="shared" si="314"/>
        <v>2.9525297508950023E-2</v>
      </c>
      <c r="G2241" s="2">
        <f t="shared" si="314"/>
        <v>2.3708804971203996E-2</v>
      </c>
      <c r="H2241" s="2">
        <f t="shared" si="310"/>
        <v>1.2453304814312895</v>
      </c>
      <c r="I2241" s="2">
        <f t="shared" si="311"/>
        <v>55.463126329512598</v>
      </c>
    </row>
    <row r="2242" spans="1:9" ht="13.5" x14ac:dyDescent="0.25">
      <c r="A2242" s="3">
        <f>TITRES_STAT!B2245</f>
        <v>45568</v>
      </c>
      <c r="B2242" s="5">
        <f>TITRES_STAT!D2245</f>
        <v>5.4835000000000003</v>
      </c>
      <c r="C2242" s="2">
        <f t="shared" si="306"/>
        <v>-7.299999999999951E-2</v>
      </c>
      <c r="D2242" s="2">
        <f t="shared" si="307"/>
        <v>0</v>
      </c>
      <c r="E2242" s="2">
        <f t="shared" si="308"/>
        <v>7.299999999999951E-2</v>
      </c>
      <c r="F2242" s="2">
        <f t="shared" si="314"/>
        <v>2.7416347686882166E-2</v>
      </c>
      <c r="G2242" s="2">
        <f t="shared" si="314"/>
        <v>2.722960461611796E-2</v>
      </c>
      <c r="H2242" s="2">
        <f t="shared" si="310"/>
        <v>1.0068580896930714</v>
      </c>
      <c r="I2242" s="2">
        <f t="shared" si="311"/>
        <v>50.170866334004721</v>
      </c>
    </row>
    <row r="2243" spans="1:9" ht="13.5" x14ac:dyDescent="0.25">
      <c r="A2243" s="3">
        <f>TITRES_STAT!B2246</f>
        <v>45569</v>
      </c>
      <c r="B2243" s="5">
        <f>TITRES_STAT!D2246</f>
        <v>5.5473999999999997</v>
      </c>
      <c r="C2243" s="2">
        <f t="shared" ref="C2243:C2306" si="315">B2243-B2242</f>
        <v>6.3899999999999402E-2</v>
      </c>
      <c r="D2243" s="2">
        <f t="shared" ref="D2243:D2306" si="316">IF(C2243&gt;0,C2243,0)</f>
        <v>6.3899999999999402E-2</v>
      </c>
      <c r="E2243" s="2">
        <f t="shared" ref="E2243:E2306" si="317">IF(C2243&lt;0,-C2243,0)</f>
        <v>0</v>
      </c>
      <c r="F2243" s="2">
        <f t="shared" si="314"/>
        <v>3.0022322852104825E-2</v>
      </c>
      <c r="G2243" s="2">
        <f t="shared" si="314"/>
        <v>2.528463285782382E-2</v>
      </c>
      <c r="H2243" s="2">
        <f t="shared" si="310"/>
        <v>1.1873742846463764</v>
      </c>
      <c r="I2243" s="2">
        <f t="shared" si="311"/>
        <v>54.283086940392288</v>
      </c>
    </row>
    <row r="2244" spans="1:9" ht="13.5" x14ac:dyDescent="0.25">
      <c r="A2244" s="3">
        <f>TITRES_STAT!B2247</f>
        <v>45572</v>
      </c>
      <c r="B2244" s="5">
        <f>TITRES_STAT!D2247</f>
        <v>5.5109000000000004</v>
      </c>
      <c r="C2244" s="2">
        <f t="shared" si="315"/>
        <v>-3.6499999999999311E-2</v>
      </c>
      <c r="D2244" s="2">
        <f t="shared" si="316"/>
        <v>0</v>
      </c>
      <c r="E2244" s="2">
        <f t="shared" si="317"/>
        <v>3.6499999999999311E-2</v>
      </c>
      <c r="F2244" s="2">
        <f t="shared" si="314"/>
        <v>2.7877871219811622E-2</v>
      </c>
      <c r="G2244" s="2">
        <f t="shared" si="314"/>
        <v>2.6085730510836354E-2</v>
      </c>
      <c r="H2244" s="2">
        <f t="shared" si="310"/>
        <v>1.0687019559690225</v>
      </c>
      <c r="I2244" s="2">
        <f t="shared" si="311"/>
        <v>51.660508798060306</v>
      </c>
    </row>
    <row r="2245" spans="1:9" ht="13.5" x14ac:dyDescent="0.25">
      <c r="A2245" s="3">
        <f>TITRES_STAT!B2248</f>
        <v>45573</v>
      </c>
      <c r="B2245" s="5">
        <f>TITRES_STAT!D2248</f>
        <v>5.5018000000000002</v>
      </c>
      <c r="C2245" s="2">
        <f t="shared" si="315"/>
        <v>-9.100000000000108E-3</v>
      </c>
      <c r="D2245" s="2">
        <f t="shared" si="316"/>
        <v>0</v>
      </c>
      <c r="E2245" s="2">
        <f t="shared" si="317"/>
        <v>9.100000000000108E-3</v>
      </c>
      <c r="F2245" s="2">
        <f t="shared" si="314"/>
        <v>2.5886594704110789E-2</v>
      </c>
      <c r="G2245" s="2">
        <f t="shared" si="314"/>
        <v>2.4872464045776622E-2</v>
      </c>
      <c r="H2245" s="2">
        <f t="shared" si="310"/>
        <v>1.0407732284371869</v>
      </c>
      <c r="I2245" s="2">
        <f t="shared" si="311"/>
        <v>50.998965192923741</v>
      </c>
    </row>
    <row r="2246" spans="1:9" ht="13.5" x14ac:dyDescent="0.25">
      <c r="A2246" s="3">
        <f>TITRES_STAT!B2249</f>
        <v>45574</v>
      </c>
      <c r="B2246" s="5">
        <f>TITRES_STAT!D2249</f>
        <v>5.4926000000000004</v>
      </c>
      <c r="C2246" s="2">
        <f t="shared" si="315"/>
        <v>-9.1999999999998749E-3</v>
      </c>
      <c r="D2246" s="2">
        <f t="shared" si="316"/>
        <v>0</v>
      </c>
      <c r="E2246" s="2">
        <f t="shared" si="317"/>
        <v>9.1999999999998749E-3</v>
      </c>
      <c r="F2246" s="2">
        <f t="shared" si="314"/>
        <v>2.4037552225245732E-2</v>
      </c>
      <c r="G2246" s="2">
        <f t="shared" si="314"/>
        <v>2.375300232822114E-2</v>
      </c>
      <c r="H2246" s="2">
        <f t="shared" si="310"/>
        <v>1.01197953391713</v>
      </c>
      <c r="I2246" s="2">
        <f t="shared" si="311"/>
        <v>50.297705163377266</v>
      </c>
    </row>
    <row r="2247" spans="1:9" ht="13.5" x14ac:dyDescent="0.25">
      <c r="A2247" s="3">
        <f>TITRES_STAT!B2250</f>
        <v>45575</v>
      </c>
      <c r="B2247" s="5">
        <f>TITRES_STAT!D2250</f>
        <v>5.5473999999999997</v>
      </c>
      <c r="C2247" s="2">
        <f t="shared" si="315"/>
        <v>5.4799999999999294E-2</v>
      </c>
      <c r="D2247" s="2">
        <f t="shared" si="316"/>
        <v>5.4799999999999294E-2</v>
      </c>
      <c r="E2247" s="2">
        <f t="shared" si="317"/>
        <v>0</v>
      </c>
      <c r="F2247" s="2">
        <f t="shared" si="314"/>
        <v>2.6234869923442417E-2</v>
      </c>
      <c r="G2247" s="2">
        <f t="shared" si="314"/>
        <v>2.2056359304776774E-2</v>
      </c>
      <c r="H2247" s="2">
        <f t="shared" si="310"/>
        <v>1.1894469781221191</v>
      </c>
      <c r="I2247" s="2">
        <f t="shared" si="311"/>
        <v>54.326365973123657</v>
      </c>
    </row>
    <row r="2248" spans="1:9" ht="13.5" x14ac:dyDescent="0.25">
      <c r="A2248" s="3">
        <f>TITRES_STAT!B2251</f>
        <v>45576</v>
      </c>
      <c r="B2248" s="5">
        <f>TITRES_STAT!D2251</f>
        <v>5.6569000000000003</v>
      </c>
      <c r="C2248" s="2">
        <f t="shared" si="315"/>
        <v>0.1095000000000006</v>
      </c>
      <c r="D2248" s="2">
        <f t="shared" si="316"/>
        <v>0.1095000000000006</v>
      </c>
      <c r="E2248" s="2">
        <f t="shared" si="317"/>
        <v>0</v>
      </c>
      <c r="F2248" s="2">
        <f t="shared" si="314"/>
        <v>3.2182379214625148E-2</v>
      </c>
      <c r="G2248" s="2">
        <f t="shared" si="314"/>
        <v>2.0480905068721293E-2</v>
      </c>
      <c r="H2248" s="2">
        <f t="shared" si="310"/>
        <v>1.5713357933470675</v>
      </c>
      <c r="I2248" s="2">
        <f t="shared" si="311"/>
        <v>61.109707935177319</v>
      </c>
    </row>
    <row r="2249" spans="1:9" ht="13.5" x14ac:dyDescent="0.25">
      <c r="A2249" s="3">
        <f>TITRES_STAT!B2252</f>
        <v>45579</v>
      </c>
      <c r="B2249" s="5">
        <f>TITRES_STAT!D2252</f>
        <v>5.6569000000000003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2.9883637842151922E-2</v>
      </c>
      <c r="G2249" s="2">
        <f t="shared" si="314"/>
        <v>1.9017983278098342E-2</v>
      </c>
      <c r="H2249" s="2">
        <f t="shared" si="310"/>
        <v>1.5713357933470675</v>
      </c>
      <c r="I2249" s="2">
        <f t="shared" si="311"/>
        <v>61.109707935177319</v>
      </c>
    </row>
    <row r="2250" spans="1:9" ht="13.5" x14ac:dyDescent="0.25">
      <c r="A2250" s="3">
        <f>TITRES_STAT!B2253</f>
        <v>45581</v>
      </c>
      <c r="B2250" s="5">
        <f>TITRES_STAT!D2253</f>
        <v>5.5109000000000004</v>
      </c>
      <c r="C2250" s="2">
        <f t="shared" si="315"/>
        <v>-0.14599999999999991</v>
      </c>
      <c r="D2250" s="2">
        <f t="shared" si="316"/>
        <v>0</v>
      </c>
      <c r="E2250" s="2">
        <f t="shared" si="317"/>
        <v>0.14599999999999991</v>
      </c>
      <c r="F2250" s="2">
        <f t="shared" si="314"/>
        <v>2.7749092281998212E-2</v>
      </c>
      <c r="G2250" s="2">
        <f t="shared" si="314"/>
        <v>2.8088127329662739E-2</v>
      </c>
      <c r="H2250" s="2">
        <f t="shared" si="310"/>
        <v>0.98792959588635565</v>
      </c>
      <c r="I2250" s="2">
        <f t="shared" si="311"/>
        <v>49.696407656020071</v>
      </c>
    </row>
    <row r="2251" spans="1:9" ht="13.5" x14ac:dyDescent="0.25">
      <c r="A2251" s="3">
        <f>TITRES_STAT!B2254</f>
        <v>45582</v>
      </c>
      <c r="B2251" s="5">
        <f>TITRES_STAT!D2254</f>
        <v>5.593</v>
      </c>
      <c r="C2251" s="2">
        <f t="shared" si="315"/>
        <v>8.2099999999999618E-2</v>
      </c>
      <c r="D2251" s="2">
        <f t="shared" si="316"/>
        <v>8.2099999999999618E-2</v>
      </c>
      <c r="E2251" s="2">
        <f t="shared" si="317"/>
        <v>0</v>
      </c>
      <c r="F2251" s="2">
        <f t="shared" si="314"/>
        <v>3.163129997614117E-2</v>
      </c>
      <c r="G2251" s="2">
        <f t="shared" si="314"/>
        <v>2.6081832520401114E-2</v>
      </c>
      <c r="H2251" s="2">
        <f t="shared" si="310"/>
        <v>1.2127713783684211</v>
      </c>
      <c r="I2251" s="2">
        <f t="shared" si="311"/>
        <v>54.807803021324943</v>
      </c>
    </row>
    <row r="2252" spans="1:9" ht="13.5" x14ac:dyDescent="0.25">
      <c r="A2252" s="3">
        <f>TITRES_STAT!B2255</f>
        <v>45583</v>
      </c>
      <c r="B2252" s="5">
        <f>TITRES_STAT!D2255</f>
        <v>5.5655999999999999</v>
      </c>
      <c r="C2252" s="2">
        <f t="shared" si="315"/>
        <v>-2.7400000000000091E-2</v>
      </c>
      <c r="D2252" s="2">
        <f t="shared" si="316"/>
        <v>0</v>
      </c>
      <c r="E2252" s="2">
        <f t="shared" si="317"/>
        <v>2.7400000000000091E-2</v>
      </c>
      <c r="F2252" s="2">
        <f t="shared" si="314"/>
        <v>2.9371921406416802E-2</v>
      </c>
      <c r="G2252" s="2">
        <f t="shared" si="314"/>
        <v>2.6175987340372468E-2</v>
      </c>
      <c r="H2252" s="2">
        <f t="shared" si="310"/>
        <v>1.1220941171955372</v>
      </c>
      <c r="I2252" s="2">
        <f t="shared" si="311"/>
        <v>52.876736620826492</v>
      </c>
    </row>
    <row r="2253" spans="1:9" ht="13.5" x14ac:dyDescent="0.25">
      <c r="A2253" s="3">
        <f>TITRES_STAT!B2256</f>
        <v>45586</v>
      </c>
      <c r="B2253" s="5">
        <f>TITRES_STAT!D2256</f>
        <v>5.6843000000000004</v>
      </c>
      <c r="C2253" s="2">
        <f t="shared" si="315"/>
        <v>0.11870000000000047</v>
      </c>
      <c r="D2253" s="2">
        <f t="shared" si="316"/>
        <v>0.11870000000000047</v>
      </c>
      <c r="E2253" s="2">
        <f t="shared" si="317"/>
        <v>0</v>
      </c>
      <c r="F2253" s="2">
        <f t="shared" ref="F2253:G2268" si="318">((F2252*13)+D2253)/14</f>
        <v>3.5752498448815638E-2</v>
      </c>
      <c r="G2253" s="2">
        <f t="shared" si="318"/>
        <v>2.4306273958917293E-2</v>
      </c>
      <c r="H2253" s="2">
        <f t="shared" si="310"/>
        <v>1.4709164600565627</v>
      </c>
      <c r="I2253" s="2">
        <f t="shared" si="311"/>
        <v>59.5291861879819</v>
      </c>
    </row>
    <row r="2254" spans="1:9" ht="13.5" x14ac:dyDescent="0.25">
      <c r="A2254" s="3">
        <f>TITRES_STAT!B2257</f>
        <v>45587</v>
      </c>
      <c r="B2254" s="5">
        <f>TITRES_STAT!D2257</f>
        <v>5.8301999999999996</v>
      </c>
      <c r="C2254" s="2">
        <f t="shared" si="315"/>
        <v>0.14589999999999925</v>
      </c>
      <c r="D2254" s="2">
        <f t="shared" si="316"/>
        <v>0.14589999999999925</v>
      </c>
      <c r="E2254" s="2">
        <f t="shared" si="317"/>
        <v>0</v>
      </c>
      <c r="F2254" s="2">
        <f t="shared" si="318"/>
        <v>4.3620177131043041E-2</v>
      </c>
      <c r="G2254" s="2">
        <f t="shared" si="318"/>
        <v>2.2570111533280344E-2</v>
      </c>
      <c r="H2254" s="2">
        <f t="shared" si="310"/>
        <v>1.9326522630038274</v>
      </c>
      <c r="I2254" s="2">
        <f t="shared" si="311"/>
        <v>65.901173739032743</v>
      </c>
    </row>
    <row r="2255" spans="1:9" ht="13.5" x14ac:dyDescent="0.25">
      <c r="A2255" s="3">
        <f>TITRES_STAT!B2258</f>
        <v>45588</v>
      </c>
      <c r="B2255" s="5">
        <f>TITRES_STAT!D2258</f>
        <v>6.0948000000000002</v>
      </c>
      <c r="C2255" s="2">
        <f t="shared" si="315"/>
        <v>0.26460000000000061</v>
      </c>
      <c r="D2255" s="2">
        <f t="shared" si="316"/>
        <v>0.26460000000000061</v>
      </c>
      <c r="E2255" s="2">
        <f t="shared" si="317"/>
        <v>0</v>
      </c>
      <c r="F2255" s="2">
        <f t="shared" si="318"/>
        <v>5.9404450193111434E-2</v>
      </c>
      <c r="G2255" s="2">
        <f t="shared" si="318"/>
        <v>2.0957960709474605E-2</v>
      </c>
      <c r="H2255" s="2">
        <f t="shared" si="310"/>
        <v>2.8344575608568667</v>
      </c>
      <c r="I2255" s="2">
        <f t="shared" si="311"/>
        <v>73.920691932849678</v>
      </c>
    </row>
    <row r="2256" spans="1:9" ht="13.5" x14ac:dyDescent="0.25">
      <c r="A2256" s="3">
        <f>TITRES_STAT!B2259</f>
        <v>45589</v>
      </c>
      <c r="B2256" s="5">
        <f>TITRES_STAT!D2259</f>
        <v>6.2042999999999999</v>
      </c>
      <c r="C2256" s="2">
        <f t="shared" si="315"/>
        <v>0.10949999999999971</v>
      </c>
      <c r="D2256" s="2">
        <f t="shared" si="316"/>
        <v>0.10949999999999971</v>
      </c>
      <c r="E2256" s="2">
        <f t="shared" si="317"/>
        <v>0</v>
      </c>
      <c r="F2256" s="2">
        <f t="shared" si="318"/>
        <v>6.2982703750746313E-2</v>
      </c>
      <c r="G2256" s="2">
        <f t="shared" si="318"/>
        <v>1.9460963515940705E-2</v>
      </c>
      <c r="H2256" s="2">
        <f t="shared" si="310"/>
        <v>3.2363610208279994</v>
      </c>
      <c r="I2256" s="2">
        <f t="shared" si="311"/>
        <v>76.394835211552646</v>
      </c>
    </row>
    <row r="2257" spans="1:9" ht="13.5" x14ac:dyDescent="0.25">
      <c r="A2257" s="3">
        <f>TITRES_STAT!B2260</f>
        <v>45590</v>
      </c>
      <c r="B2257" s="5">
        <f>TITRES_STAT!D2260</f>
        <v>5.9123999999999999</v>
      </c>
      <c r="C2257" s="2">
        <f t="shared" si="315"/>
        <v>-0.29190000000000005</v>
      </c>
      <c r="D2257" s="2">
        <f t="shared" si="316"/>
        <v>0</v>
      </c>
      <c r="E2257" s="2">
        <f t="shared" si="317"/>
        <v>0.29190000000000005</v>
      </c>
      <c r="F2257" s="2">
        <f t="shared" si="318"/>
        <v>5.8483939197121575E-2</v>
      </c>
      <c r="G2257" s="2">
        <f t="shared" si="318"/>
        <v>3.8920894693373516E-2</v>
      </c>
      <c r="H2257" s="2">
        <f t="shared" ref="H2257:H2320" si="319">F2257/G2257</f>
        <v>1.5026360431297785</v>
      </c>
      <c r="I2257" s="2">
        <f t="shared" ref="I2257:I2320" si="320">IF(G2257=0,100,100-(100/(1+H2257)))</f>
        <v>60.042132265089286</v>
      </c>
    </row>
    <row r="2258" spans="1:9" ht="13.5" x14ac:dyDescent="0.25">
      <c r="A2258" s="3">
        <f>TITRES_STAT!B2261</f>
        <v>45593</v>
      </c>
      <c r="B2258" s="5">
        <f>TITRES_STAT!D2261</f>
        <v>5.7481</v>
      </c>
      <c r="C2258" s="2">
        <f t="shared" si="315"/>
        <v>-0.16429999999999989</v>
      </c>
      <c r="D2258" s="2">
        <f t="shared" si="316"/>
        <v>0</v>
      </c>
      <c r="E2258" s="2">
        <f t="shared" si="317"/>
        <v>0.16429999999999989</v>
      </c>
      <c r="F2258" s="2">
        <f t="shared" si="318"/>
        <v>5.4306514968755749E-2</v>
      </c>
      <c r="G2258" s="2">
        <f t="shared" si="318"/>
        <v>4.7876545072418251E-2</v>
      </c>
      <c r="H2258" s="2">
        <f t="shared" si="319"/>
        <v>1.1343031308255744</v>
      </c>
      <c r="I2258" s="2">
        <f t="shared" si="320"/>
        <v>53.146299344405321</v>
      </c>
    </row>
    <row r="2259" spans="1:9" ht="13.5" x14ac:dyDescent="0.25">
      <c r="A2259" s="3">
        <f>TITRES_STAT!B2262</f>
        <v>45594</v>
      </c>
      <c r="B2259" s="5">
        <f>TITRES_STAT!D2262</f>
        <v>5.8666999999999998</v>
      </c>
      <c r="C2259" s="2">
        <f t="shared" si="315"/>
        <v>0.11859999999999982</v>
      </c>
      <c r="D2259" s="2">
        <f t="shared" si="316"/>
        <v>0.11859999999999982</v>
      </c>
      <c r="E2259" s="2">
        <f t="shared" si="317"/>
        <v>0</v>
      </c>
      <c r="F2259" s="2">
        <f t="shared" si="318"/>
        <v>5.8898906756701751E-2</v>
      </c>
      <c r="G2259" s="2">
        <f t="shared" si="318"/>
        <v>4.4456791852959802E-2</v>
      </c>
      <c r="H2259" s="2">
        <f t="shared" si="319"/>
        <v>1.3248573345442702</v>
      </c>
      <c r="I2259" s="2">
        <f t="shared" si="320"/>
        <v>56.986607946159204</v>
      </c>
    </row>
    <row r="2260" spans="1:9" ht="13.5" x14ac:dyDescent="0.25">
      <c r="A2260" s="3">
        <f>TITRES_STAT!B2263</f>
        <v>45595</v>
      </c>
      <c r="B2260" s="5">
        <f>TITRES_STAT!D2263</f>
        <v>5.9215</v>
      </c>
      <c r="C2260" s="2">
        <f t="shared" si="315"/>
        <v>5.4800000000000182E-2</v>
      </c>
      <c r="D2260" s="2">
        <f t="shared" si="316"/>
        <v>5.4800000000000182E-2</v>
      </c>
      <c r="E2260" s="2">
        <f t="shared" si="317"/>
        <v>0</v>
      </c>
      <c r="F2260" s="2">
        <f t="shared" si="318"/>
        <v>5.8606127702651632E-2</v>
      </c>
      <c r="G2260" s="2">
        <f t="shared" si="318"/>
        <v>4.128130672060553E-2</v>
      </c>
      <c r="H2260" s="2">
        <f t="shared" si="319"/>
        <v>1.4196771458641455</v>
      </c>
      <c r="I2260" s="2">
        <f t="shared" si="320"/>
        <v>58.672172371869578</v>
      </c>
    </row>
    <row r="2261" spans="1:9" ht="13.5" x14ac:dyDescent="0.25">
      <c r="A2261" s="3">
        <f>TITRES_STAT!B2264</f>
        <v>45596</v>
      </c>
      <c r="B2261" s="5">
        <f>TITRES_STAT!D2264</f>
        <v>5.9123999999999999</v>
      </c>
      <c r="C2261" s="2">
        <f t="shared" si="315"/>
        <v>-9.100000000000108E-3</v>
      </c>
      <c r="D2261" s="2">
        <f t="shared" si="316"/>
        <v>0</v>
      </c>
      <c r="E2261" s="2">
        <f t="shared" si="317"/>
        <v>9.100000000000108E-3</v>
      </c>
      <c r="F2261" s="2">
        <f t="shared" si="318"/>
        <v>5.4419975723890797E-2</v>
      </c>
      <c r="G2261" s="2">
        <f t="shared" si="318"/>
        <v>3.8982641954848005E-2</v>
      </c>
      <c r="H2261" s="2">
        <f t="shared" si="319"/>
        <v>1.3960053242908272</v>
      </c>
      <c r="I2261" s="2">
        <f t="shared" si="320"/>
        <v>58.263865699214115</v>
      </c>
    </row>
    <row r="2262" spans="1:9" ht="13.5" x14ac:dyDescent="0.25">
      <c r="A2262" s="3">
        <f>TITRES_STAT!B2265</f>
        <v>45597</v>
      </c>
      <c r="B2262" s="5">
        <f>TITRES_STAT!D2265</f>
        <v>5.8849999999999998</v>
      </c>
      <c r="C2262" s="2">
        <f t="shared" si="315"/>
        <v>-2.7400000000000091E-2</v>
      </c>
      <c r="D2262" s="2">
        <f t="shared" si="316"/>
        <v>0</v>
      </c>
      <c r="E2262" s="2">
        <f t="shared" si="317"/>
        <v>2.7400000000000091E-2</v>
      </c>
      <c r="F2262" s="2">
        <f t="shared" si="318"/>
        <v>5.0532834600755742E-2</v>
      </c>
      <c r="G2262" s="2">
        <f t="shared" si="318"/>
        <v>3.8155310386644582E-2</v>
      </c>
      <c r="H2262" s="2">
        <f t="shared" si="319"/>
        <v>1.3243984674396367</v>
      </c>
      <c r="I2262" s="2">
        <f t="shared" si="320"/>
        <v>56.978116531735779</v>
      </c>
    </row>
    <row r="2263" spans="1:9" ht="13.5" x14ac:dyDescent="0.25">
      <c r="A2263" s="3">
        <f>TITRES_STAT!B2266</f>
        <v>45600</v>
      </c>
      <c r="B2263" s="5">
        <f>TITRES_STAT!D2266</f>
        <v>5.8666999999999998</v>
      </c>
      <c r="C2263" s="2">
        <f t="shared" si="315"/>
        <v>-1.8299999999999983E-2</v>
      </c>
      <c r="D2263" s="2">
        <f t="shared" si="316"/>
        <v>0</v>
      </c>
      <c r="E2263" s="2">
        <f t="shared" si="317"/>
        <v>1.8299999999999983E-2</v>
      </c>
      <c r="F2263" s="2">
        <f t="shared" si="318"/>
        <v>4.6923346414987473E-2</v>
      </c>
      <c r="G2263" s="2">
        <f t="shared" si="318"/>
        <v>3.673707393045568E-2</v>
      </c>
      <c r="H2263" s="2">
        <f t="shared" si="319"/>
        <v>1.2772750084509914</v>
      </c>
      <c r="I2263" s="2">
        <f t="shared" si="320"/>
        <v>56.087868338738645</v>
      </c>
    </row>
    <row r="2264" spans="1:9" ht="13.5" x14ac:dyDescent="0.25">
      <c r="A2264" s="3">
        <f>TITRES_STAT!B2267</f>
        <v>45601</v>
      </c>
      <c r="B2264" s="5">
        <f>TITRES_STAT!D2267</f>
        <v>5.8120000000000003</v>
      </c>
      <c r="C2264" s="2">
        <f t="shared" si="315"/>
        <v>-5.4699999999999527E-2</v>
      </c>
      <c r="D2264" s="2">
        <f t="shared" si="316"/>
        <v>0</v>
      </c>
      <c r="E2264" s="2">
        <f t="shared" si="317"/>
        <v>5.4699999999999527E-2</v>
      </c>
      <c r="F2264" s="2">
        <f t="shared" si="318"/>
        <v>4.3571678813916936E-2</v>
      </c>
      <c r="G2264" s="2">
        <f t="shared" si="318"/>
        <v>3.8020140078280237E-2</v>
      </c>
      <c r="H2264" s="2">
        <f t="shared" si="319"/>
        <v>1.1460157359811551</v>
      </c>
      <c r="I2264" s="2">
        <f t="shared" si="320"/>
        <v>53.402019228773206</v>
      </c>
    </row>
    <row r="2265" spans="1:9" ht="13.5" x14ac:dyDescent="0.25">
      <c r="A2265" s="3">
        <f>TITRES_STAT!B2268</f>
        <v>45602</v>
      </c>
      <c r="B2265" s="5">
        <f>TITRES_STAT!D2268</f>
        <v>5.7846000000000002</v>
      </c>
      <c r="C2265" s="2">
        <f t="shared" si="315"/>
        <v>-2.7400000000000091E-2</v>
      </c>
      <c r="D2265" s="2">
        <f t="shared" si="316"/>
        <v>0</v>
      </c>
      <c r="E2265" s="2">
        <f t="shared" si="317"/>
        <v>2.7400000000000091E-2</v>
      </c>
      <c r="F2265" s="2">
        <f t="shared" si="318"/>
        <v>4.0459416041494292E-2</v>
      </c>
      <c r="G2265" s="2">
        <f t="shared" si="318"/>
        <v>3.7261558644117364E-2</v>
      </c>
      <c r="H2265" s="2">
        <f t="shared" si="319"/>
        <v>1.085821890273551</v>
      </c>
      <c r="I2265" s="2">
        <f t="shared" si="320"/>
        <v>52.057267944922557</v>
      </c>
    </row>
    <row r="2266" spans="1:9" ht="13.5" x14ac:dyDescent="0.25">
      <c r="A2266" s="3">
        <f>TITRES_STAT!B2269</f>
        <v>45603</v>
      </c>
      <c r="B2266" s="5">
        <f>TITRES_STAT!D2269</f>
        <v>5.7846000000000002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3.7569457752816129E-2</v>
      </c>
      <c r="G2266" s="2">
        <f t="shared" si="318"/>
        <v>3.4600018740966125E-2</v>
      </c>
      <c r="H2266" s="2">
        <f t="shared" si="319"/>
        <v>1.085821890273551</v>
      </c>
      <c r="I2266" s="2">
        <f t="shared" si="320"/>
        <v>52.057267944922557</v>
      </c>
    </row>
    <row r="2267" spans="1:9" ht="13.5" x14ac:dyDescent="0.25">
      <c r="A2267" s="3">
        <f>TITRES_STAT!B2270</f>
        <v>45604</v>
      </c>
      <c r="B2267" s="5">
        <f>TITRES_STAT!D2270</f>
        <v>5.9488000000000003</v>
      </c>
      <c r="C2267" s="2">
        <f t="shared" si="315"/>
        <v>0.16420000000000012</v>
      </c>
      <c r="D2267" s="2">
        <f t="shared" si="316"/>
        <v>0.16420000000000012</v>
      </c>
      <c r="E2267" s="2">
        <f t="shared" si="317"/>
        <v>0</v>
      </c>
      <c r="F2267" s="2">
        <f t="shared" si="318"/>
        <v>4.6614496484757843E-2</v>
      </c>
      <c r="G2267" s="2">
        <f t="shared" si="318"/>
        <v>3.2128588830897115E-2</v>
      </c>
      <c r="H2267" s="2">
        <f t="shared" si="319"/>
        <v>1.4508728263822799</v>
      </c>
      <c r="I2267" s="2">
        <f t="shared" si="320"/>
        <v>59.198209338503517</v>
      </c>
    </row>
    <row r="2268" spans="1:9" ht="13.5" x14ac:dyDescent="0.25">
      <c r="A2268" s="3">
        <f>TITRES_STAT!B2271</f>
        <v>45607</v>
      </c>
      <c r="B2268" s="5">
        <f>TITRES_STAT!D2271</f>
        <v>6.0035999999999996</v>
      </c>
      <c r="C2268" s="2">
        <f t="shared" si="315"/>
        <v>5.4799999999999294E-2</v>
      </c>
      <c r="D2268" s="2">
        <f t="shared" si="316"/>
        <v>5.4799999999999294E-2</v>
      </c>
      <c r="E2268" s="2">
        <f t="shared" si="317"/>
        <v>0</v>
      </c>
      <c r="F2268" s="2">
        <f t="shared" si="318"/>
        <v>4.719917530727509E-2</v>
      </c>
      <c r="G2268" s="2">
        <f t="shared" si="318"/>
        <v>2.9833689628690176E-2</v>
      </c>
      <c r="H2268" s="2">
        <f t="shared" si="319"/>
        <v>1.5820763671780322</v>
      </c>
      <c r="I2268" s="2">
        <f t="shared" si="320"/>
        <v>61.271478539075652</v>
      </c>
    </row>
    <row r="2269" spans="1:9" ht="13.5" x14ac:dyDescent="0.25">
      <c r="A2269" s="3">
        <f>TITRES_STAT!B2272</f>
        <v>45608</v>
      </c>
      <c r="B2269" s="5">
        <f>TITRES_STAT!D2272</f>
        <v>6.0583</v>
      </c>
      <c r="C2269" s="2">
        <f t="shared" si="315"/>
        <v>5.4700000000000415E-2</v>
      </c>
      <c r="D2269" s="2">
        <f t="shared" si="316"/>
        <v>5.4700000000000415E-2</v>
      </c>
      <c r="E2269" s="2">
        <f t="shared" si="317"/>
        <v>0</v>
      </c>
      <c r="F2269" s="2">
        <f t="shared" ref="F2269:G2284" si="321">((F2268*13)+D2269)/14</f>
        <v>4.7734948499612614E-2</v>
      </c>
      <c r="G2269" s="2">
        <f t="shared" si="321"/>
        <v>2.7702711798069452E-2</v>
      </c>
      <c r="H2269" s="2">
        <f t="shared" si="319"/>
        <v>1.7231146483983986</v>
      </c>
      <c r="I2269" s="2">
        <f t="shared" si="320"/>
        <v>63.277344911344422</v>
      </c>
    </row>
    <row r="2270" spans="1:9" ht="13.5" x14ac:dyDescent="0.25">
      <c r="A2270" s="3">
        <f>TITRES_STAT!B2273</f>
        <v>45609</v>
      </c>
      <c r="B2270" s="5">
        <f>TITRES_STAT!D2273</f>
        <v>6.0400999999999998</v>
      </c>
      <c r="C2270" s="2">
        <f t="shared" si="315"/>
        <v>-1.8200000000000216E-2</v>
      </c>
      <c r="D2270" s="2">
        <f t="shared" si="316"/>
        <v>0</v>
      </c>
      <c r="E2270" s="2">
        <f t="shared" si="317"/>
        <v>1.8200000000000216E-2</v>
      </c>
      <c r="F2270" s="2">
        <f t="shared" si="321"/>
        <v>4.4325309321068859E-2</v>
      </c>
      <c r="G2270" s="2">
        <f t="shared" si="321"/>
        <v>2.7023946669635934E-2</v>
      </c>
      <c r="H2270" s="2">
        <f t="shared" si="319"/>
        <v>1.6402233864261104</v>
      </c>
      <c r="I2270" s="2">
        <f t="shared" si="320"/>
        <v>62.124417004212987</v>
      </c>
    </row>
    <row r="2271" spans="1:9" ht="13.5" x14ac:dyDescent="0.25">
      <c r="A2271" s="3">
        <f>TITRES_STAT!B2274</f>
        <v>45610</v>
      </c>
      <c r="B2271" s="5">
        <f>TITRES_STAT!D2274</f>
        <v>6.0400999999999998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4.1159215798135369E-2</v>
      </c>
      <c r="G2271" s="2">
        <f t="shared" si="321"/>
        <v>2.5093664764661936E-2</v>
      </c>
      <c r="H2271" s="2">
        <f t="shared" si="319"/>
        <v>1.6402233864261107</v>
      </c>
      <c r="I2271" s="2">
        <f t="shared" si="320"/>
        <v>62.124417004212987</v>
      </c>
    </row>
    <row r="2272" spans="1:9" ht="13.5" x14ac:dyDescent="0.25">
      <c r="A2272" s="3">
        <f>TITRES_STAT!B2275</f>
        <v>45611</v>
      </c>
      <c r="B2272" s="5">
        <f>TITRES_STAT!D2275</f>
        <v>5.9762000000000004</v>
      </c>
      <c r="C2272" s="2">
        <f t="shared" si="315"/>
        <v>-6.3899999999999402E-2</v>
      </c>
      <c r="D2272" s="2">
        <f t="shared" si="316"/>
        <v>0</v>
      </c>
      <c r="E2272" s="2">
        <f t="shared" si="317"/>
        <v>6.3899999999999402E-2</v>
      </c>
      <c r="F2272" s="2">
        <f t="shared" si="321"/>
        <v>3.8219271812554266E-2</v>
      </c>
      <c r="G2272" s="2">
        <f t="shared" si="321"/>
        <v>2.7865545852900325E-2</v>
      </c>
      <c r="H2272" s="2">
        <f t="shared" si="319"/>
        <v>1.3715601343074459</v>
      </c>
      <c r="I2272" s="2">
        <f t="shared" si="320"/>
        <v>57.833664618754241</v>
      </c>
    </row>
    <row r="2273" spans="1:9" ht="13.5" x14ac:dyDescent="0.25">
      <c r="A2273" s="3">
        <f>TITRES_STAT!B2276</f>
        <v>45614</v>
      </c>
      <c r="B2273" s="5">
        <f>TITRES_STAT!D2276</f>
        <v>5.9762000000000004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3.5489323825943248E-2</v>
      </c>
      <c r="G2273" s="2">
        <f t="shared" si="321"/>
        <v>2.5875149720550304E-2</v>
      </c>
      <c r="H2273" s="2">
        <f t="shared" si="319"/>
        <v>1.3715601343074459</v>
      </c>
      <c r="I2273" s="2">
        <f t="shared" si="320"/>
        <v>57.833664618754241</v>
      </c>
    </row>
    <row r="2274" spans="1:9" ht="13.5" x14ac:dyDescent="0.25">
      <c r="A2274" s="3">
        <f>TITRES_STAT!B2277</f>
        <v>45615</v>
      </c>
      <c r="B2274" s="5">
        <f>TITRES_STAT!D2277</f>
        <v>5.9762000000000004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3.2954372124090157E-2</v>
      </c>
      <c r="G2274" s="2">
        <f t="shared" si="321"/>
        <v>2.4026924740510994E-2</v>
      </c>
      <c r="H2274" s="2">
        <f t="shared" si="319"/>
        <v>1.3715601343074459</v>
      </c>
      <c r="I2274" s="2">
        <f t="shared" si="320"/>
        <v>57.833664618754241</v>
      </c>
    </row>
    <row r="2275" spans="1:9" ht="13.5" x14ac:dyDescent="0.25">
      <c r="A2275" s="3">
        <f>TITRES_STAT!B2278</f>
        <v>45616</v>
      </c>
      <c r="B2275" s="5">
        <f>TITRES_STAT!D2278</f>
        <v>5.9306000000000001</v>
      </c>
      <c r="C2275" s="2">
        <f t="shared" si="315"/>
        <v>-4.5600000000000307E-2</v>
      </c>
      <c r="D2275" s="2">
        <f t="shared" si="316"/>
        <v>0</v>
      </c>
      <c r="E2275" s="2">
        <f t="shared" si="317"/>
        <v>4.5600000000000307E-2</v>
      </c>
      <c r="F2275" s="2">
        <f t="shared" si="321"/>
        <v>3.0600488400940862E-2</v>
      </c>
      <c r="G2275" s="2">
        <f t="shared" si="321"/>
        <v>2.5567858687617375E-2</v>
      </c>
      <c r="H2275" s="2">
        <f t="shared" si="319"/>
        <v>1.1968342274889376</v>
      </c>
      <c r="I2275" s="2">
        <f t="shared" si="320"/>
        <v>54.47995176481583</v>
      </c>
    </row>
    <row r="2276" spans="1:9" ht="13.5" x14ac:dyDescent="0.25">
      <c r="A2276" s="3">
        <f>TITRES_STAT!B2279</f>
        <v>45617</v>
      </c>
      <c r="B2276" s="5">
        <f>TITRES_STAT!D2279</f>
        <v>5.8849999999999998</v>
      </c>
      <c r="C2276" s="2">
        <f t="shared" si="315"/>
        <v>-4.5600000000000307E-2</v>
      </c>
      <c r="D2276" s="2">
        <f t="shared" si="316"/>
        <v>0</v>
      </c>
      <c r="E2276" s="2">
        <f t="shared" si="317"/>
        <v>4.5600000000000307E-2</v>
      </c>
      <c r="F2276" s="2">
        <f t="shared" si="321"/>
        <v>2.8414739229445089E-2</v>
      </c>
      <c r="G2276" s="2">
        <f t="shared" si="321"/>
        <v>2.6998725924216156E-2</v>
      </c>
      <c r="H2276" s="2">
        <f t="shared" si="319"/>
        <v>1.0524474121187644</v>
      </c>
      <c r="I2276" s="2">
        <f t="shared" si="320"/>
        <v>51.27767980336759</v>
      </c>
    </row>
    <row r="2277" spans="1:9" ht="13.5" x14ac:dyDescent="0.25">
      <c r="A2277" s="3">
        <f>TITRES_STAT!B2280</f>
        <v>45618</v>
      </c>
      <c r="B2277" s="5">
        <f>TITRES_STAT!D2280</f>
        <v>5.9306000000000001</v>
      </c>
      <c r="C2277" s="2">
        <f t="shared" si="315"/>
        <v>4.5600000000000307E-2</v>
      </c>
      <c r="D2277" s="2">
        <f t="shared" si="316"/>
        <v>4.5600000000000307E-2</v>
      </c>
      <c r="E2277" s="2">
        <f t="shared" si="317"/>
        <v>0</v>
      </c>
      <c r="F2277" s="2">
        <f t="shared" si="321"/>
        <v>2.9642257855913318E-2</v>
      </c>
      <c r="G2277" s="2">
        <f t="shared" si="321"/>
        <v>2.507024550105786E-2</v>
      </c>
      <c r="H2277" s="2">
        <f t="shared" si="319"/>
        <v>1.1823680727283878</v>
      </c>
      <c r="I2277" s="2">
        <f t="shared" si="320"/>
        <v>54.178215283831392</v>
      </c>
    </row>
    <row r="2278" spans="1:9" ht="13.5" x14ac:dyDescent="0.25">
      <c r="A2278" s="3">
        <f>TITRES_STAT!B2281</f>
        <v>45621</v>
      </c>
      <c r="B2278" s="5">
        <f>TITRES_STAT!D2281</f>
        <v>5.9306000000000001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2.7524953723348084E-2</v>
      </c>
      <c r="G2278" s="2">
        <f t="shared" si="321"/>
        <v>2.3279513679553727E-2</v>
      </c>
      <c r="H2278" s="2">
        <f t="shared" si="319"/>
        <v>1.1823680727283881</v>
      </c>
      <c r="I2278" s="2">
        <f t="shared" si="320"/>
        <v>54.178215283831392</v>
      </c>
    </row>
    <row r="2279" spans="1:9" ht="13.5" x14ac:dyDescent="0.25">
      <c r="A2279" s="3">
        <f>TITRES_STAT!B2282</f>
        <v>45622</v>
      </c>
      <c r="B2279" s="5">
        <f>TITRES_STAT!D2282</f>
        <v>5.8758999999999997</v>
      </c>
      <c r="C2279" s="2">
        <f t="shared" si="315"/>
        <v>-5.4700000000000415E-2</v>
      </c>
      <c r="D2279" s="2">
        <f t="shared" si="316"/>
        <v>0</v>
      </c>
      <c r="E2279" s="2">
        <f t="shared" si="317"/>
        <v>5.4700000000000415E-2</v>
      </c>
      <c r="F2279" s="2">
        <f t="shared" si="321"/>
        <v>2.5558885600251793E-2</v>
      </c>
      <c r="G2279" s="2">
        <f t="shared" si="321"/>
        <v>2.5523834131014205E-2</v>
      </c>
      <c r="H2279" s="2">
        <f t="shared" si="319"/>
        <v>1.0013732838513865</v>
      </c>
      <c r="I2279" s="2">
        <f t="shared" si="320"/>
        <v>50.034308538603646</v>
      </c>
    </row>
    <row r="2280" spans="1:9" ht="13.5" x14ac:dyDescent="0.25">
      <c r="A2280" s="3">
        <f>TITRES_STAT!B2283</f>
        <v>45623</v>
      </c>
      <c r="B2280" s="5">
        <f>TITRES_STAT!D2283</f>
        <v>5.9306000000000001</v>
      </c>
      <c r="C2280" s="2">
        <f t="shared" si="315"/>
        <v>5.4700000000000415E-2</v>
      </c>
      <c r="D2280" s="2">
        <f t="shared" si="316"/>
        <v>5.4700000000000415E-2</v>
      </c>
      <c r="E2280" s="2">
        <f t="shared" si="317"/>
        <v>0</v>
      </c>
      <c r="F2280" s="2">
        <f t="shared" si="321"/>
        <v>2.764039377166241E-2</v>
      </c>
      <c r="G2280" s="2">
        <f t="shared" si="321"/>
        <v>2.3700703121656046E-2</v>
      </c>
      <c r="H2280" s="2">
        <f t="shared" si="319"/>
        <v>1.1662267414508285</v>
      </c>
      <c r="I2280" s="2">
        <f t="shared" si="320"/>
        <v>53.836780754989171</v>
      </c>
    </row>
    <row r="2281" spans="1:9" ht="13.5" x14ac:dyDescent="0.25">
      <c r="A2281" s="3">
        <f>TITRES_STAT!B2284</f>
        <v>45624</v>
      </c>
      <c r="B2281" s="5">
        <f>TITRES_STAT!D2284</f>
        <v>5.9306000000000001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2.5666079930829384E-2</v>
      </c>
      <c r="G2281" s="2">
        <f t="shared" si="321"/>
        <v>2.2007795755823473E-2</v>
      </c>
      <c r="H2281" s="2">
        <f t="shared" si="319"/>
        <v>1.1662267414508285</v>
      </c>
      <c r="I2281" s="2">
        <f t="shared" si="320"/>
        <v>53.836780754989171</v>
      </c>
    </row>
    <row r="2282" spans="1:9" ht="13.5" x14ac:dyDescent="0.25">
      <c r="A2282" s="3">
        <f>TITRES_STAT!B2285</f>
        <v>45625</v>
      </c>
      <c r="B2282" s="5">
        <f>TITRES_STAT!D2285</f>
        <v>5.9306000000000001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2.3832788507198714E-2</v>
      </c>
      <c r="G2282" s="2">
        <f t="shared" si="321"/>
        <v>2.0435810344693224E-2</v>
      </c>
      <c r="H2282" s="2">
        <f t="shared" si="319"/>
        <v>1.1662267414508287</v>
      </c>
      <c r="I2282" s="2">
        <f t="shared" si="320"/>
        <v>53.836780754989171</v>
      </c>
    </row>
    <row r="2283" spans="1:9" ht="13.5" x14ac:dyDescent="0.25">
      <c r="A2283" s="3">
        <f>TITRES_STAT!B2286</f>
        <v>45628</v>
      </c>
      <c r="B2283" s="5">
        <f>TITRES_STAT!D2286</f>
        <v>6.0491999999999999</v>
      </c>
      <c r="C2283" s="2">
        <f t="shared" si="315"/>
        <v>0.11859999999999982</v>
      </c>
      <c r="D2283" s="2">
        <f t="shared" si="316"/>
        <v>0.11859999999999982</v>
      </c>
      <c r="E2283" s="2">
        <f t="shared" si="317"/>
        <v>0</v>
      </c>
      <c r="F2283" s="2">
        <f t="shared" si="321"/>
        <v>3.060187504239879E-2</v>
      </c>
      <c r="G2283" s="2">
        <f t="shared" si="321"/>
        <v>1.8976109605786568E-2</v>
      </c>
      <c r="H2283" s="2">
        <f t="shared" si="319"/>
        <v>1.6126527343132053</v>
      </c>
      <c r="I2283" s="2">
        <f t="shared" si="320"/>
        <v>61.724725721619009</v>
      </c>
    </row>
    <row r="2284" spans="1:9" ht="13.5" x14ac:dyDescent="0.25">
      <c r="A2284" s="3">
        <f>TITRES_STAT!B2287</f>
        <v>45629</v>
      </c>
      <c r="B2284" s="5">
        <f>TITRES_STAT!D2287</f>
        <v>6.0126999999999997</v>
      </c>
      <c r="C2284" s="2">
        <f t="shared" si="315"/>
        <v>-3.6500000000000199E-2</v>
      </c>
      <c r="D2284" s="2">
        <f t="shared" si="316"/>
        <v>0</v>
      </c>
      <c r="E2284" s="2">
        <f t="shared" si="317"/>
        <v>3.6500000000000199E-2</v>
      </c>
      <c r="F2284" s="2">
        <f t="shared" si="321"/>
        <v>2.8416026825084591E-2</v>
      </c>
      <c r="G2284" s="2">
        <f t="shared" si="321"/>
        <v>2.0227816062516113E-2</v>
      </c>
      <c r="H2284" s="2">
        <f t="shared" si="319"/>
        <v>1.4047995461923315</v>
      </c>
      <c r="I2284" s="2">
        <f t="shared" si="320"/>
        <v>58.416492485481292</v>
      </c>
    </row>
    <row r="2285" spans="1:9" ht="13.5" x14ac:dyDescent="0.25">
      <c r="A2285" s="3">
        <f>TITRES_STAT!B2288</f>
        <v>45630</v>
      </c>
      <c r="B2285" s="5">
        <f>TITRES_STAT!D2288</f>
        <v>6.0035999999999996</v>
      </c>
      <c r="C2285" s="2">
        <f t="shared" si="315"/>
        <v>-9.100000000000108E-3</v>
      </c>
      <c r="D2285" s="2">
        <f t="shared" si="316"/>
        <v>0</v>
      </c>
      <c r="E2285" s="2">
        <f t="shared" si="317"/>
        <v>9.100000000000108E-3</v>
      </c>
      <c r="F2285" s="2">
        <f t="shared" ref="F2285:G2300" si="322">((F2284*13)+D2285)/14</f>
        <v>2.6386310623292834E-2</v>
      </c>
      <c r="G2285" s="2">
        <f t="shared" si="322"/>
        <v>1.9432972058050686E-2</v>
      </c>
      <c r="H2285" s="2">
        <f t="shared" si="319"/>
        <v>1.3578113808053114</v>
      </c>
      <c r="I2285" s="2">
        <f t="shared" si="320"/>
        <v>57.587786362348901</v>
      </c>
    </row>
    <row r="2286" spans="1:9" ht="13.5" x14ac:dyDescent="0.25">
      <c r="A2286" s="3">
        <f>TITRES_STAT!B2289</f>
        <v>45631</v>
      </c>
      <c r="B2286" s="5">
        <f>TITRES_STAT!D2289</f>
        <v>5.9945000000000004</v>
      </c>
      <c r="C2286" s="2">
        <f t="shared" si="315"/>
        <v>-9.0999999999992198E-3</v>
      </c>
      <c r="D2286" s="2">
        <f t="shared" si="316"/>
        <v>0</v>
      </c>
      <c r="E2286" s="2">
        <f t="shared" si="317"/>
        <v>9.0999999999992198E-3</v>
      </c>
      <c r="F2286" s="2">
        <f t="shared" si="322"/>
        <v>2.4501574150200489E-2</v>
      </c>
      <c r="G2286" s="2">
        <f t="shared" si="322"/>
        <v>1.8694902625332722E-2</v>
      </c>
      <c r="H2286" s="2">
        <f t="shared" si="319"/>
        <v>1.310601859835278</v>
      </c>
      <c r="I2286" s="2">
        <f t="shared" si="320"/>
        <v>56.721232792944704</v>
      </c>
    </row>
    <row r="2287" spans="1:9" ht="13.5" x14ac:dyDescent="0.25">
      <c r="A2287" s="3">
        <f>TITRES_STAT!B2290</f>
        <v>45632</v>
      </c>
      <c r="B2287" s="5">
        <f>TITRES_STAT!D2290</f>
        <v>5.9945000000000004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2.2751461710900454E-2</v>
      </c>
      <c r="G2287" s="2">
        <f t="shared" si="322"/>
        <v>1.7359552437808956E-2</v>
      </c>
      <c r="H2287" s="2">
        <f t="shared" si="319"/>
        <v>1.310601859835278</v>
      </c>
      <c r="I2287" s="2">
        <f t="shared" si="320"/>
        <v>56.721232792944704</v>
      </c>
    </row>
    <row r="2288" spans="1:9" ht="13.5" x14ac:dyDescent="0.25">
      <c r="A2288" s="3">
        <f>TITRES_STAT!B2291</f>
        <v>45635</v>
      </c>
      <c r="B2288" s="5">
        <f>TITRES_STAT!D2291</f>
        <v>6.0491999999999999</v>
      </c>
      <c r="C2288" s="2">
        <f t="shared" si="315"/>
        <v>5.4699999999999527E-2</v>
      </c>
      <c r="D2288" s="2">
        <f t="shared" si="316"/>
        <v>5.4699999999999527E-2</v>
      </c>
      <c r="E2288" s="2">
        <f t="shared" si="317"/>
        <v>0</v>
      </c>
      <c r="F2288" s="2">
        <f t="shared" si="322"/>
        <v>2.5033500160121815E-2</v>
      </c>
      <c r="G2288" s="2">
        <f t="shared" si="322"/>
        <v>1.6119584406536887E-2</v>
      </c>
      <c r="H2288" s="2">
        <f t="shared" si="319"/>
        <v>1.552986697967853</v>
      </c>
      <c r="I2288" s="2">
        <f t="shared" si="320"/>
        <v>60.830191524460815</v>
      </c>
    </row>
    <row r="2289" spans="1:9" ht="13.5" x14ac:dyDescent="0.25">
      <c r="A2289" s="3">
        <f>TITRES_STAT!B2292</f>
        <v>45636</v>
      </c>
      <c r="B2289" s="5">
        <f>TITRES_STAT!D2292</f>
        <v>6.1951999999999998</v>
      </c>
      <c r="C2289" s="2">
        <f t="shared" si="315"/>
        <v>0.14599999999999991</v>
      </c>
      <c r="D2289" s="2">
        <f t="shared" si="316"/>
        <v>0.14599999999999991</v>
      </c>
      <c r="E2289" s="2">
        <f t="shared" si="317"/>
        <v>0</v>
      </c>
      <c r="F2289" s="2">
        <f t="shared" si="322"/>
        <v>3.3673964434398823E-2</v>
      </c>
      <c r="G2289" s="2">
        <f t="shared" si="322"/>
        <v>1.4968185520355681E-2</v>
      </c>
      <c r="H2289" s="2">
        <f t="shared" si="319"/>
        <v>2.2497025032596367</v>
      </c>
      <c r="I2289" s="2">
        <f t="shared" si="320"/>
        <v>69.227952435740093</v>
      </c>
    </row>
    <row r="2290" spans="1:9" ht="13.5" x14ac:dyDescent="0.25">
      <c r="A2290" s="3">
        <f>TITRES_STAT!B2293</f>
        <v>45637</v>
      </c>
      <c r="B2290" s="5">
        <f>TITRES_STAT!D2293</f>
        <v>6.2956000000000003</v>
      </c>
      <c r="C2290" s="2">
        <f t="shared" si="315"/>
        <v>0.10040000000000049</v>
      </c>
      <c r="D2290" s="2">
        <f t="shared" si="316"/>
        <v>0.10040000000000049</v>
      </c>
      <c r="E2290" s="2">
        <f t="shared" si="317"/>
        <v>0</v>
      </c>
      <c r="F2290" s="2">
        <f t="shared" si="322"/>
        <v>3.84401098319418E-2</v>
      </c>
      <c r="G2290" s="2">
        <f t="shared" si="322"/>
        <v>1.3899029411758846E-2</v>
      </c>
      <c r="H2290" s="2">
        <f t="shared" si="319"/>
        <v>2.7656686444177696</v>
      </c>
      <c r="I2290" s="2">
        <f t="shared" si="320"/>
        <v>73.444291188965849</v>
      </c>
    </row>
    <row r="2291" spans="1:9" ht="13.5" x14ac:dyDescent="0.25">
      <c r="A2291" s="3">
        <f>TITRES_STAT!B2294</f>
        <v>45638</v>
      </c>
      <c r="B2291" s="5">
        <f>TITRES_STAT!D2294</f>
        <v>6.2956000000000003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3.5694387701088813E-2</v>
      </c>
      <c r="G2291" s="2">
        <f t="shared" si="322"/>
        <v>1.2906241596633214E-2</v>
      </c>
      <c r="H2291" s="2">
        <f t="shared" si="319"/>
        <v>2.7656686444177696</v>
      </c>
      <c r="I2291" s="2">
        <f t="shared" si="320"/>
        <v>73.444291188965849</v>
      </c>
    </row>
    <row r="2292" spans="1:9" ht="13.5" x14ac:dyDescent="0.25">
      <c r="A2292" s="3">
        <f>TITRES_STAT!B2295</f>
        <v>45639</v>
      </c>
      <c r="B2292" s="5">
        <f>TITRES_STAT!D2295</f>
        <v>6.3047000000000004</v>
      </c>
      <c r="C2292" s="2">
        <f t="shared" si="315"/>
        <v>9.100000000000108E-3</v>
      </c>
      <c r="D2292" s="2">
        <f t="shared" si="316"/>
        <v>9.100000000000108E-3</v>
      </c>
      <c r="E2292" s="2">
        <f t="shared" si="317"/>
        <v>0</v>
      </c>
      <c r="F2292" s="2">
        <f t="shared" si="322"/>
        <v>3.3794788579582478E-2</v>
      </c>
      <c r="G2292" s="2">
        <f t="shared" si="322"/>
        <v>1.1984367196873699E-2</v>
      </c>
      <c r="H2292" s="2">
        <f t="shared" si="319"/>
        <v>2.8199059678677365</v>
      </c>
      <c r="I2292" s="2">
        <f t="shared" si="320"/>
        <v>73.821345121796341</v>
      </c>
    </row>
    <row r="2293" spans="1:9" ht="13.5" x14ac:dyDescent="0.25">
      <c r="A2293" s="3">
        <f>TITRES_STAT!B2296</f>
        <v>45642</v>
      </c>
      <c r="B2293" s="5">
        <f>TITRES_STAT!D2296</f>
        <v>6.3137999999999996</v>
      </c>
      <c r="C2293" s="2">
        <f t="shared" si="315"/>
        <v>9.0999999999992198E-3</v>
      </c>
      <c r="D2293" s="2">
        <f t="shared" si="316"/>
        <v>9.0999999999992198E-3</v>
      </c>
      <c r="E2293" s="2">
        <f t="shared" si="317"/>
        <v>0</v>
      </c>
      <c r="F2293" s="2">
        <f t="shared" si="322"/>
        <v>3.2030875109612243E-2</v>
      </c>
      <c r="G2293" s="2">
        <f t="shared" si="322"/>
        <v>1.1128340968525578E-2</v>
      </c>
      <c r="H2293" s="2">
        <f t="shared" si="319"/>
        <v>2.8783153931215404</v>
      </c>
      <c r="I2293" s="2">
        <f t="shared" si="320"/>
        <v>74.215609133450855</v>
      </c>
    </row>
    <row r="2294" spans="1:9" ht="13.5" x14ac:dyDescent="0.25">
      <c r="A2294" s="3">
        <f>TITRES_STAT!B2297</f>
        <v>45644</v>
      </c>
      <c r="B2294" s="5">
        <f>TITRES_STAT!D2297</f>
        <v>6.3047000000000004</v>
      </c>
      <c r="C2294" s="2">
        <f t="shared" si="315"/>
        <v>-9.0999999999992198E-3</v>
      </c>
      <c r="D2294" s="2">
        <f t="shared" si="316"/>
        <v>0</v>
      </c>
      <c r="E2294" s="2">
        <f t="shared" si="317"/>
        <v>9.0999999999992198E-3</v>
      </c>
      <c r="F2294" s="2">
        <f t="shared" si="322"/>
        <v>2.9742955458925656E-2</v>
      </c>
      <c r="G2294" s="2">
        <f t="shared" si="322"/>
        <v>1.0983459470773695E-2</v>
      </c>
      <c r="H2294" s="2">
        <f t="shared" si="319"/>
        <v>2.7079769846713431</v>
      </c>
      <c r="I2294" s="2">
        <f t="shared" si="320"/>
        <v>73.031116316687843</v>
      </c>
    </row>
    <row r="2295" spans="1:9" ht="13.5" x14ac:dyDescent="0.25">
      <c r="A2295" s="3">
        <f>TITRES_STAT!B2298</f>
        <v>45645</v>
      </c>
      <c r="B2295" s="5">
        <f>TITRES_STAT!D2298</f>
        <v>6.2956000000000003</v>
      </c>
      <c r="C2295" s="2">
        <f t="shared" si="315"/>
        <v>-9.100000000000108E-3</v>
      </c>
      <c r="D2295" s="2">
        <f t="shared" si="316"/>
        <v>0</v>
      </c>
      <c r="E2295" s="2">
        <f t="shared" si="317"/>
        <v>9.100000000000108E-3</v>
      </c>
      <c r="F2295" s="2">
        <f t="shared" si="322"/>
        <v>2.7618458640430967E-2</v>
      </c>
      <c r="G2295" s="2">
        <f t="shared" si="322"/>
        <v>1.0848926651432724E-2</v>
      </c>
      <c r="H2295" s="2">
        <f t="shared" si="319"/>
        <v>2.5457318984439476</v>
      </c>
      <c r="I2295" s="2">
        <f t="shared" si="320"/>
        <v>71.797078046457713</v>
      </c>
    </row>
    <row r="2296" spans="1:9" ht="13.5" x14ac:dyDescent="0.25">
      <c r="A2296" s="3">
        <f>TITRES_STAT!B2299</f>
        <v>45646</v>
      </c>
      <c r="B2296" s="5">
        <f>TITRES_STAT!D2299</f>
        <v>6.2499000000000002</v>
      </c>
      <c r="C2296" s="2">
        <f t="shared" si="315"/>
        <v>-4.5700000000000074E-2</v>
      </c>
      <c r="D2296" s="2">
        <f t="shared" si="316"/>
        <v>0</v>
      </c>
      <c r="E2296" s="2">
        <f t="shared" si="317"/>
        <v>4.5700000000000074E-2</v>
      </c>
      <c r="F2296" s="2">
        <f t="shared" si="322"/>
        <v>2.5645711594685899E-2</v>
      </c>
      <c r="G2296" s="2">
        <f t="shared" si="322"/>
        <v>1.333828903347325E-2</v>
      </c>
      <c r="H2296" s="2">
        <f t="shared" si="319"/>
        <v>1.9227137401451131</v>
      </c>
      <c r="I2296" s="2">
        <f t="shared" si="320"/>
        <v>65.785222607864767</v>
      </c>
    </row>
    <row r="2297" spans="1:9" ht="13.5" x14ac:dyDescent="0.25">
      <c r="A2297" s="3">
        <f>TITRES_STAT!B2300</f>
        <v>45649</v>
      </c>
      <c r="B2297" s="5">
        <f>TITRES_STAT!D2300</f>
        <v>6.2042999999999999</v>
      </c>
      <c r="C2297" s="2">
        <f t="shared" si="315"/>
        <v>-4.5600000000000307E-2</v>
      </c>
      <c r="D2297" s="2">
        <f t="shared" si="316"/>
        <v>0</v>
      </c>
      <c r="E2297" s="2">
        <f t="shared" si="317"/>
        <v>4.5600000000000307E-2</v>
      </c>
      <c r="F2297" s="2">
        <f t="shared" si="322"/>
        <v>2.3813875052208333E-2</v>
      </c>
      <c r="G2297" s="2">
        <f t="shared" si="322"/>
        <v>1.5642696959653753E-2</v>
      </c>
      <c r="H2297" s="2">
        <f t="shared" si="319"/>
        <v>1.5223637658921603</v>
      </c>
      <c r="I2297" s="2">
        <f t="shared" si="320"/>
        <v>60.354647750567416</v>
      </c>
    </row>
    <row r="2298" spans="1:9" ht="13.5" x14ac:dyDescent="0.25">
      <c r="A2298" s="3">
        <f>TITRES_STAT!B2301</f>
        <v>45650</v>
      </c>
      <c r="B2298" s="5">
        <f>TITRES_STAT!D2301</f>
        <v>6.3320999999999996</v>
      </c>
      <c r="C2298" s="2">
        <f t="shared" si="315"/>
        <v>0.12779999999999969</v>
      </c>
      <c r="D2298" s="2">
        <f t="shared" si="316"/>
        <v>0.12779999999999969</v>
      </c>
      <c r="E2298" s="2">
        <f t="shared" si="317"/>
        <v>0</v>
      </c>
      <c r="F2298" s="2">
        <f t="shared" si="322"/>
        <v>3.1241455405622003E-2</v>
      </c>
      <c r="G2298" s="2">
        <f t="shared" si="322"/>
        <v>1.4525361462535627E-2</v>
      </c>
      <c r="H2298" s="2">
        <f t="shared" si="319"/>
        <v>2.1508212023639599</v>
      </c>
      <c r="I2298" s="2">
        <f t="shared" si="320"/>
        <v>68.26224226085148</v>
      </c>
    </row>
    <row r="2299" spans="1:9" ht="13.5" x14ac:dyDescent="0.25">
      <c r="A2299" s="3">
        <f>TITRES_STAT!B2302</f>
        <v>45651</v>
      </c>
      <c r="B2299" s="5">
        <f>TITRES_STAT!D2302</f>
        <v>6.2864000000000004</v>
      </c>
      <c r="C2299" s="2">
        <f t="shared" si="315"/>
        <v>-4.5699999999999186E-2</v>
      </c>
      <c r="D2299" s="2">
        <f t="shared" si="316"/>
        <v>0</v>
      </c>
      <c r="E2299" s="2">
        <f t="shared" si="317"/>
        <v>4.5699999999999186E-2</v>
      </c>
      <c r="F2299" s="2">
        <f t="shared" si="322"/>
        <v>2.9009922876649E-2</v>
      </c>
      <c r="G2299" s="2">
        <f t="shared" si="322"/>
        <v>1.675212135806874E-2</v>
      </c>
      <c r="H2299" s="2">
        <f t="shared" si="319"/>
        <v>1.7317163752921496</v>
      </c>
      <c r="I2299" s="2">
        <f t="shared" si="320"/>
        <v>63.392978530098951</v>
      </c>
    </row>
    <row r="2300" spans="1:9" ht="13.5" x14ac:dyDescent="0.25">
      <c r="A2300" s="3">
        <f>TITRES_STAT!B2303</f>
        <v>45652</v>
      </c>
      <c r="B2300" s="5">
        <f>TITRES_STAT!D2303</f>
        <v>6.2864000000000004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2.6937785528316931E-2</v>
      </c>
      <c r="G2300" s="2">
        <f t="shared" si="322"/>
        <v>1.5555541261063829E-2</v>
      </c>
      <c r="H2300" s="2">
        <f t="shared" si="319"/>
        <v>1.7317163752921498</v>
      </c>
      <c r="I2300" s="2">
        <f t="shared" si="320"/>
        <v>63.392978530098951</v>
      </c>
    </row>
    <row r="2301" spans="1:9" ht="13.5" x14ac:dyDescent="0.25">
      <c r="A2301" s="3">
        <f>TITRES_STAT!B2304</f>
        <v>45653</v>
      </c>
      <c r="B2301" s="5">
        <f>TITRES_STAT!D2304</f>
        <v>6.2042999999999999</v>
      </c>
      <c r="C2301" s="2">
        <f t="shared" si="315"/>
        <v>-8.2100000000000506E-2</v>
      </c>
      <c r="D2301" s="2">
        <f t="shared" si="316"/>
        <v>0</v>
      </c>
      <c r="E2301" s="2">
        <f t="shared" si="317"/>
        <v>8.2100000000000506E-2</v>
      </c>
      <c r="F2301" s="2">
        <f t="shared" ref="F2301:G2316" si="323">((F2300*13)+D2301)/14</f>
        <v>2.5013657990580005E-2</v>
      </c>
      <c r="G2301" s="2">
        <f t="shared" si="323"/>
        <v>2.0308716885273592E-2</v>
      </c>
      <c r="H2301" s="2">
        <f t="shared" si="319"/>
        <v>1.2316710175184971</v>
      </c>
      <c r="I2301" s="2">
        <f t="shared" si="320"/>
        <v>55.190527987769975</v>
      </c>
    </row>
    <row r="2302" spans="1:9" ht="13.5" x14ac:dyDescent="0.25">
      <c r="A2302" s="3">
        <f>TITRES_STAT!B2305</f>
        <v>45656</v>
      </c>
      <c r="B2302" s="5">
        <f>TITRES_STAT!D2305</f>
        <v>6.2317</v>
      </c>
      <c r="C2302" s="2">
        <f t="shared" si="315"/>
        <v>2.7400000000000091E-2</v>
      </c>
      <c r="D2302" s="2">
        <f t="shared" si="316"/>
        <v>2.7400000000000091E-2</v>
      </c>
      <c r="E2302" s="2">
        <f t="shared" si="317"/>
        <v>0</v>
      </c>
      <c r="F2302" s="2">
        <f t="shared" si="323"/>
        <v>2.5184110991252867E-2</v>
      </c>
      <c r="G2302" s="2">
        <f t="shared" si="323"/>
        <v>1.885809425061119E-2</v>
      </c>
      <c r="H2302" s="2">
        <f t="shared" si="319"/>
        <v>1.3354536601935081</v>
      </c>
      <c r="I2302" s="2">
        <f t="shared" si="320"/>
        <v>57.181766564482238</v>
      </c>
    </row>
    <row r="2303" spans="1:9" ht="13.5" x14ac:dyDescent="0.25">
      <c r="A2303" s="3">
        <f>TITRES_STAT!B2306</f>
        <v>45657</v>
      </c>
      <c r="B2303" s="5">
        <f>TITRES_STAT!D2306</f>
        <v>6.3776999999999999</v>
      </c>
      <c r="C2303" s="2">
        <f t="shared" si="315"/>
        <v>0.14599999999999991</v>
      </c>
      <c r="D2303" s="2">
        <f t="shared" si="316"/>
        <v>0.14599999999999991</v>
      </c>
      <c r="E2303" s="2">
        <f t="shared" si="317"/>
        <v>0</v>
      </c>
      <c r="F2303" s="2">
        <f t="shared" si="323"/>
        <v>3.381381734902051E-2</v>
      </c>
      <c r="G2303" s="2">
        <f t="shared" si="323"/>
        <v>1.7511087518424676E-2</v>
      </c>
      <c r="H2303" s="2">
        <f t="shared" si="319"/>
        <v>1.9309947091202964</v>
      </c>
      <c r="I2303" s="2">
        <f t="shared" si="320"/>
        <v>65.881889964238866</v>
      </c>
    </row>
    <row r="2304" spans="1:9" ht="13.5" x14ac:dyDescent="0.25">
      <c r="A2304" s="3">
        <f>TITRES_STAT!B2307</f>
        <v>45659</v>
      </c>
      <c r="B2304" s="5">
        <f>TITRES_STAT!D2307</f>
        <v>6.5510000000000002</v>
      </c>
      <c r="C2304" s="2">
        <f t="shared" si="315"/>
        <v>0.17330000000000023</v>
      </c>
      <c r="D2304" s="2">
        <f t="shared" si="316"/>
        <v>0.17330000000000023</v>
      </c>
      <c r="E2304" s="2">
        <f t="shared" si="317"/>
        <v>0</v>
      </c>
      <c r="F2304" s="2">
        <f t="shared" si="323"/>
        <v>4.3777116109804774E-2</v>
      </c>
      <c r="G2304" s="2">
        <f t="shared" si="323"/>
        <v>1.6260295552822913E-2</v>
      </c>
      <c r="H2304" s="2">
        <f t="shared" si="319"/>
        <v>2.6922706274059531</v>
      </c>
      <c r="I2304" s="2">
        <f t="shared" si="320"/>
        <v>72.916394790309255</v>
      </c>
    </row>
    <row r="2305" spans="1:9" ht="13.5" x14ac:dyDescent="0.25">
      <c r="A2305" s="3">
        <f>TITRES_STAT!B2308</f>
        <v>45660</v>
      </c>
      <c r="B2305" s="5">
        <f>TITRES_STAT!D2308</f>
        <v>6.6422999999999996</v>
      </c>
      <c r="C2305" s="2">
        <f t="shared" si="315"/>
        <v>9.1299999999999493E-2</v>
      </c>
      <c r="D2305" s="2">
        <f t="shared" si="316"/>
        <v>9.1299999999999493E-2</v>
      </c>
      <c r="E2305" s="2">
        <f t="shared" si="317"/>
        <v>0</v>
      </c>
      <c r="F2305" s="2">
        <f t="shared" si="323"/>
        <v>4.7171607816247255E-2</v>
      </c>
      <c r="G2305" s="2">
        <f t="shared" si="323"/>
        <v>1.509884587047842E-2</v>
      </c>
      <c r="H2305" s="2">
        <f t="shared" si="319"/>
        <v>3.1241863266170675</v>
      </c>
      <c r="I2305" s="2">
        <f t="shared" si="320"/>
        <v>75.752792895265074</v>
      </c>
    </row>
    <row r="2306" spans="1:9" ht="13.5" x14ac:dyDescent="0.25">
      <c r="A2306" s="3">
        <f>TITRES_STAT!B2309</f>
        <v>45663</v>
      </c>
      <c r="B2306" s="5">
        <f>TITRES_STAT!D2309</f>
        <v>6.7061000000000002</v>
      </c>
      <c r="C2306" s="2">
        <f t="shared" si="315"/>
        <v>6.3800000000000523E-2</v>
      </c>
      <c r="D2306" s="2">
        <f t="shared" si="316"/>
        <v>6.3800000000000523E-2</v>
      </c>
      <c r="E2306" s="2">
        <f t="shared" si="317"/>
        <v>0</v>
      </c>
      <c r="F2306" s="2">
        <f t="shared" si="323"/>
        <v>4.8359350115086776E-2</v>
      </c>
      <c r="G2306" s="2">
        <f t="shared" si="323"/>
        <v>1.4020356879729962E-2</v>
      </c>
      <c r="H2306" s="2">
        <f t="shared" si="319"/>
        <v>3.449223905634148</v>
      </c>
      <c r="I2306" s="2">
        <f t="shared" si="320"/>
        <v>77.524170030335441</v>
      </c>
    </row>
    <row r="2307" spans="1:9" ht="13.5" x14ac:dyDescent="0.25">
      <c r="A2307" s="3">
        <f>TITRES_STAT!B2310</f>
        <v>45664</v>
      </c>
      <c r="B2307" s="5">
        <f>TITRES_STAT!D2310</f>
        <v>6.6422999999999996</v>
      </c>
      <c r="C2307" s="2">
        <f t="shared" ref="C2307:C2370" si="324">B2307-B2306</f>
        <v>-6.3800000000000523E-2</v>
      </c>
      <c r="D2307" s="2">
        <f t="shared" ref="D2307:D2370" si="325">IF(C2307&gt;0,C2307,0)</f>
        <v>0</v>
      </c>
      <c r="E2307" s="2">
        <f t="shared" ref="E2307:E2370" si="326">IF(C2307&lt;0,-C2307,0)</f>
        <v>6.3800000000000523E-2</v>
      </c>
      <c r="F2307" s="2">
        <f t="shared" si="323"/>
        <v>4.4905110821152006E-2</v>
      </c>
      <c r="G2307" s="2">
        <f t="shared" si="323"/>
        <v>1.7576045674035003E-2</v>
      </c>
      <c r="H2307" s="2">
        <f t="shared" si="319"/>
        <v>2.554904081040827</v>
      </c>
      <c r="I2307" s="2">
        <f t="shared" si="320"/>
        <v>71.86984579040417</v>
      </c>
    </row>
    <row r="2308" spans="1:9" ht="13.5" x14ac:dyDescent="0.25">
      <c r="A2308" s="3">
        <f>TITRES_STAT!B2311</f>
        <v>45665</v>
      </c>
      <c r="B2308" s="5">
        <f>TITRES_STAT!D2311</f>
        <v>6.6604999999999999</v>
      </c>
      <c r="C2308" s="2">
        <f t="shared" si="324"/>
        <v>1.8200000000000216E-2</v>
      </c>
      <c r="D2308" s="2">
        <f t="shared" si="325"/>
        <v>1.8200000000000216E-2</v>
      </c>
      <c r="E2308" s="2">
        <f t="shared" si="326"/>
        <v>0</v>
      </c>
      <c r="F2308" s="2">
        <f t="shared" si="323"/>
        <v>4.2997602905355446E-2</v>
      </c>
      <c r="G2308" s="2">
        <f t="shared" si="323"/>
        <v>1.6320613840175361E-2</v>
      </c>
      <c r="H2308" s="2">
        <f t="shared" si="319"/>
        <v>2.6345579477844838</v>
      </c>
      <c r="I2308" s="2">
        <f t="shared" si="320"/>
        <v>72.486337695906883</v>
      </c>
    </row>
    <row r="2309" spans="1:9" ht="13.5" x14ac:dyDescent="0.25">
      <c r="A2309" s="3">
        <f>TITRES_STAT!B2312</f>
        <v>45666</v>
      </c>
      <c r="B2309" s="5">
        <f>TITRES_STAT!D2312</f>
        <v>6.6970000000000001</v>
      </c>
      <c r="C2309" s="2">
        <f t="shared" si="324"/>
        <v>3.6500000000000199E-2</v>
      </c>
      <c r="D2309" s="2">
        <f t="shared" si="325"/>
        <v>3.6500000000000199E-2</v>
      </c>
      <c r="E2309" s="2">
        <f t="shared" si="326"/>
        <v>0</v>
      </c>
      <c r="F2309" s="2">
        <f t="shared" si="323"/>
        <v>4.2533488412115787E-2</v>
      </c>
      <c r="G2309" s="2">
        <f t="shared" si="323"/>
        <v>1.5154855708734264E-2</v>
      </c>
      <c r="H2309" s="2">
        <f t="shared" si="319"/>
        <v>2.8065914469645712</v>
      </c>
      <c r="I2309" s="2">
        <f t="shared" si="320"/>
        <v>73.729778623933655</v>
      </c>
    </row>
    <row r="2310" spans="1:9" ht="13.5" x14ac:dyDescent="0.25">
      <c r="A2310" s="3">
        <f>TITRES_STAT!B2313</f>
        <v>45667</v>
      </c>
      <c r="B2310" s="5">
        <f>TITRES_STAT!D2313</f>
        <v>6.6148999999999996</v>
      </c>
      <c r="C2310" s="2">
        <f t="shared" si="324"/>
        <v>-8.2100000000000506E-2</v>
      </c>
      <c r="D2310" s="2">
        <f t="shared" si="325"/>
        <v>0</v>
      </c>
      <c r="E2310" s="2">
        <f t="shared" si="326"/>
        <v>8.2100000000000506E-2</v>
      </c>
      <c r="F2310" s="2">
        <f t="shared" si="323"/>
        <v>3.9495382096964661E-2</v>
      </c>
      <c r="G2310" s="2">
        <f t="shared" si="323"/>
        <v>1.9936651729538995E-2</v>
      </c>
      <c r="H2310" s="2">
        <f t="shared" si="319"/>
        <v>1.9810438900553504</v>
      </c>
      <c r="I2310" s="2">
        <f t="shared" si="320"/>
        <v>66.45470389295636</v>
      </c>
    </row>
    <row r="2311" spans="1:9" ht="13.5" x14ac:dyDescent="0.25">
      <c r="A2311" s="3">
        <f>TITRES_STAT!B2314</f>
        <v>45670</v>
      </c>
      <c r="B2311" s="5">
        <f>TITRES_STAT!D2314</f>
        <v>6.6787999999999998</v>
      </c>
      <c r="C2311" s="2">
        <f t="shared" si="324"/>
        <v>6.390000000000029E-2</v>
      </c>
      <c r="D2311" s="2">
        <f t="shared" si="325"/>
        <v>6.390000000000029E-2</v>
      </c>
      <c r="E2311" s="2">
        <f t="shared" si="326"/>
        <v>0</v>
      </c>
      <c r="F2311" s="2">
        <f t="shared" si="323"/>
        <v>4.1238569090038639E-2</v>
      </c>
      <c r="G2311" s="2">
        <f t="shared" si="323"/>
        <v>1.8512605177429066E-2</v>
      </c>
      <c r="H2311" s="2">
        <f t="shared" si="319"/>
        <v>2.2275940471261992</v>
      </c>
      <c r="I2311" s="2">
        <f t="shared" si="320"/>
        <v>69.017169278447994</v>
      </c>
    </row>
    <row r="2312" spans="1:9" ht="13.5" x14ac:dyDescent="0.25">
      <c r="A2312" s="3">
        <f>TITRES_STAT!B2315</f>
        <v>45671</v>
      </c>
      <c r="B2312" s="5">
        <f>TITRES_STAT!D2315</f>
        <v>6.6970000000000001</v>
      </c>
      <c r="C2312" s="2">
        <f t="shared" si="324"/>
        <v>1.8200000000000216E-2</v>
      </c>
      <c r="D2312" s="2">
        <f t="shared" si="325"/>
        <v>1.8200000000000216E-2</v>
      </c>
      <c r="E2312" s="2">
        <f t="shared" si="326"/>
        <v>0</v>
      </c>
      <c r="F2312" s="2">
        <f t="shared" si="323"/>
        <v>3.9592957012178749E-2</v>
      </c>
      <c r="G2312" s="2">
        <f t="shared" si="323"/>
        <v>1.7190276236184132E-2</v>
      </c>
      <c r="H2312" s="2">
        <f t="shared" si="319"/>
        <v>2.3032181954609197</v>
      </c>
      <c r="I2312" s="2">
        <f t="shared" si="320"/>
        <v>69.726492746554285</v>
      </c>
    </row>
    <row r="2313" spans="1:9" ht="13.5" x14ac:dyDescent="0.25">
      <c r="A2313" s="3">
        <f>TITRES_STAT!B2316</f>
        <v>45672</v>
      </c>
      <c r="B2313" s="5">
        <f>TITRES_STAT!D2316</f>
        <v>6.9250999999999996</v>
      </c>
      <c r="C2313" s="2">
        <f t="shared" si="324"/>
        <v>0.22809999999999953</v>
      </c>
      <c r="D2313" s="2">
        <f t="shared" si="325"/>
        <v>0.22809999999999953</v>
      </c>
      <c r="E2313" s="2">
        <f t="shared" si="326"/>
        <v>0</v>
      </c>
      <c r="F2313" s="2">
        <f t="shared" si="323"/>
        <v>5.305774579702309E-2</v>
      </c>
      <c r="G2313" s="2">
        <f t="shared" si="323"/>
        <v>1.5962399362170979E-2</v>
      </c>
      <c r="H2313" s="2">
        <f t="shared" si="319"/>
        <v>3.3239204578958064</v>
      </c>
      <c r="I2313" s="2">
        <f t="shared" si="320"/>
        <v>76.872840059443632</v>
      </c>
    </row>
    <row r="2314" spans="1:9" ht="13.5" x14ac:dyDescent="0.25">
      <c r="A2314" s="3">
        <f>TITRES_STAT!B2317</f>
        <v>45673</v>
      </c>
      <c r="B2314" s="5">
        <f>TITRES_STAT!D2317</f>
        <v>6.9341999999999997</v>
      </c>
      <c r="C2314" s="2">
        <f t="shared" si="324"/>
        <v>9.100000000000108E-3</v>
      </c>
      <c r="D2314" s="2">
        <f t="shared" si="325"/>
        <v>9.100000000000108E-3</v>
      </c>
      <c r="E2314" s="2">
        <f t="shared" si="326"/>
        <v>0</v>
      </c>
      <c r="F2314" s="2">
        <f t="shared" si="323"/>
        <v>4.9917906811521452E-2</v>
      </c>
      <c r="G2314" s="2">
        <f t="shared" si="323"/>
        <v>1.4822227979158767E-2</v>
      </c>
      <c r="H2314" s="2">
        <f t="shared" si="319"/>
        <v>3.3677735143265917</v>
      </c>
      <c r="I2314" s="2">
        <f t="shared" si="320"/>
        <v>77.105039977005845</v>
      </c>
    </row>
    <row r="2315" spans="1:9" ht="13.5" x14ac:dyDescent="0.25">
      <c r="A2315" s="3">
        <f>TITRES_STAT!B2318</f>
        <v>45674</v>
      </c>
      <c r="B2315" s="5">
        <f>TITRES_STAT!D2318</f>
        <v>6.8886000000000003</v>
      </c>
      <c r="C2315" s="2">
        <f t="shared" si="324"/>
        <v>-4.5599999999999419E-2</v>
      </c>
      <c r="D2315" s="2">
        <f t="shared" si="325"/>
        <v>0</v>
      </c>
      <c r="E2315" s="2">
        <f t="shared" si="326"/>
        <v>4.5599999999999419E-2</v>
      </c>
      <c r="F2315" s="2">
        <f t="shared" si="323"/>
        <v>4.6352342039269918E-2</v>
      </c>
      <c r="G2315" s="2">
        <f t="shared" si="323"/>
        <v>1.7020640266361669E-2</v>
      </c>
      <c r="H2315" s="2">
        <f t="shared" si="319"/>
        <v>2.7233019036820401</v>
      </c>
      <c r="I2315" s="2">
        <f t="shared" si="320"/>
        <v>73.142118853937632</v>
      </c>
    </row>
    <row r="2316" spans="1:9" ht="13.5" x14ac:dyDescent="0.25">
      <c r="A2316" s="3">
        <f>TITRES_STAT!B2319</f>
        <v>45677</v>
      </c>
      <c r="B2316" s="5">
        <f>TITRES_STAT!D2319</f>
        <v>6.8155999999999999</v>
      </c>
      <c r="C2316" s="2">
        <f t="shared" si="324"/>
        <v>-7.3000000000000398E-2</v>
      </c>
      <c r="D2316" s="2">
        <f t="shared" si="325"/>
        <v>0</v>
      </c>
      <c r="E2316" s="2">
        <f t="shared" si="326"/>
        <v>7.3000000000000398E-2</v>
      </c>
      <c r="F2316" s="2">
        <f t="shared" si="323"/>
        <v>4.3041460465036353E-2</v>
      </c>
      <c r="G2316" s="2">
        <f t="shared" si="323"/>
        <v>2.1019165961621577E-2</v>
      </c>
      <c r="H2316" s="2">
        <f t="shared" si="319"/>
        <v>2.0477244693545305</v>
      </c>
      <c r="I2316" s="2">
        <f t="shared" si="320"/>
        <v>67.1886349945608</v>
      </c>
    </row>
    <row r="2317" spans="1:9" ht="13.5" x14ac:dyDescent="0.25">
      <c r="A2317" s="3">
        <f>TITRES_STAT!B2320</f>
        <v>45678</v>
      </c>
      <c r="B2317" s="5">
        <f>TITRES_STAT!D2320</f>
        <v>6.7518000000000002</v>
      </c>
      <c r="C2317" s="2">
        <f t="shared" si="324"/>
        <v>-6.3799999999999635E-2</v>
      </c>
      <c r="D2317" s="2">
        <f t="shared" si="325"/>
        <v>0</v>
      </c>
      <c r="E2317" s="2">
        <f t="shared" si="326"/>
        <v>6.3799999999999635E-2</v>
      </c>
      <c r="F2317" s="2">
        <f t="shared" ref="F2317:G2332" si="327">((F2316*13)+D2317)/14</f>
        <v>3.9967070431819469E-2</v>
      </c>
      <c r="G2317" s="2">
        <f t="shared" si="327"/>
        <v>2.4074939821505721E-2</v>
      </c>
      <c r="H2317" s="2">
        <f t="shared" si="319"/>
        <v>1.6601109173331179</v>
      </c>
      <c r="I2317" s="2">
        <f t="shared" si="320"/>
        <v>62.407582575445936</v>
      </c>
    </row>
    <row r="2318" spans="1:9" ht="13.5" x14ac:dyDescent="0.25">
      <c r="A2318" s="3">
        <f>TITRES_STAT!B2321</f>
        <v>45679</v>
      </c>
      <c r="B2318" s="5">
        <f>TITRES_STAT!D2321</f>
        <v>6.7518000000000002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3.7112279686689509E-2</v>
      </c>
      <c r="G2318" s="2">
        <f t="shared" si="327"/>
        <v>2.2355301262826744E-2</v>
      </c>
      <c r="H2318" s="2">
        <f t="shared" si="319"/>
        <v>1.6601109173331177</v>
      </c>
      <c r="I2318" s="2">
        <f t="shared" si="320"/>
        <v>62.407582575445929</v>
      </c>
    </row>
    <row r="2319" spans="1:9" ht="13.5" x14ac:dyDescent="0.25">
      <c r="A2319" s="3">
        <f>TITRES_STAT!B2322</f>
        <v>45680</v>
      </c>
      <c r="B2319" s="5">
        <f>TITRES_STAT!D2322</f>
        <v>6.7426000000000004</v>
      </c>
      <c r="C2319" s="2">
        <f t="shared" si="324"/>
        <v>-9.1999999999998749E-3</v>
      </c>
      <c r="D2319" s="2">
        <f t="shared" si="325"/>
        <v>0</v>
      </c>
      <c r="E2319" s="2">
        <f t="shared" si="326"/>
        <v>9.1999999999998749E-3</v>
      </c>
      <c r="F2319" s="2">
        <f t="shared" si="327"/>
        <v>3.4461402566211684E-2</v>
      </c>
      <c r="G2319" s="2">
        <f t="shared" si="327"/>
        <v>2.141563688691054E-2</v>
      </c>
      <c r="H2319" s="2">
        <f t="shared" si="319"/>
        <v>1.6091701007162131</v>
      </c>
      <c r="I2319" s="2">
        <f t="shared" si="320"/>
        <v>61.673637156676691</v>
      </c>
    </row>
    <row r="2320" spans="1:9" ht="13.5" x14ac:dyDescent="0.25">
      <c r="A2320" s="3">
        <f>TITRES_STAT!B2323</f>
        <v>45681</v>
      </c>
      <c r="B2320" s="5">
        <f>TITRES_STAT!D2323</f>
        <v>6.7153</v>
      </c>
      <c r="C2320" s="2">
        <f t="shared" si="324"/>
        <v>-2.7300000000000324E-2</v>
      </c>
      <c r="D2320" s="2">
        <f t="shared" si="325"/>
        <v>0</v>
      </c>
      <c r="E2320" s="2">
        <f t="shared" si="326"/>
        <v>2.7300000000000324E-2</v>
      </c>
      <c r="F2320" s="2">
        <f t="shared" si="327"/>
        <v>3.1999873811482275E-2</v>
      </c>
      <c r="G2320" s="2">
        <f t="shared" si="327"/>
        <v>2.1835948537845522E-2</v>
      </c>
      <c r="H2320" s="2">
        <f t="shared" si="319"/>
        <v>1.4654675411063958</v>
      </c>
      <c r="I2320" s="2">
        <f t="shared" si="320"/>
        <v>59.439741820683508</v>
      </c>
    </row>
    <row r="2321" spans="1:9" ht="13.5" x14ac:dyDescent="0.25">
      <c r="A2321" s="3">
        <f>TITRES_STAT!B2324</f>
        <v>45684</v>
      </c>
      <c r="B2321" s="5">
        <f>TITRES_STAT!D2324</f>
        <v>6.7609000000000004</v>
      </c>
      <c r="C2321" s="2">
        <f t="shared" si="324"/>
        <v>4.5600000000000307E-2</v>
      </c>
      <c r="D2321" s="2">
        <f t="shared" si="325"/>
        <v>4.5600000000000307E-2</v>
      </c>
      <c r="E2321" s="2">
        <f t="shared" si="326"/>
        <v>0</v>
      </c>
      <c r="F2321" s="2">
        <f t="shared" si="327"/>
        <v>3.2971311396376421E-2</v>
      </c>
      <c r="G2321" s="2">
        <f t="shared" si="327"/>
        <v>2.0276237927999412E-2</v>
      </c>
      <c r="H2321" s="2">
        <f t="shared" ref="H2321:H2384" si="328">F2321/G2321</f>
        <v>1.6261059627262713</v>
      </c>
      <c r="I2321" s="2">
        <f t="shared" ref="I2321:I2384" si="329">IF(G2321=0,100,100-(100/(1+H2321)))</f>
        <v>61.920805398048067</v>
      </c>
    </row>
    <row r="2322" spans="1:9" ht="13.5" x14ac:dyDescent="0.25">
      <c r="A2322" s="3">
        <f>TITRES_STAT!B2325</f>
        <v>45685</v>
      </c>
      <c r="B2322" s="5">
        <f>TITRES_STAT!D2325</f>
        <v>6.6148999999999996</v>
      </c>
      <c r="C2322" s="2">
        <f t="shared" si="324"/>
        <v>-0.1460000000000008</v>
      </c>
      <c r="D2322" s="2">
        <f t="shared" si="325"/>
        <v>0</v>
      </c>
      <c r="E2322" s="2">
        <f t="shared" si="326"/>
        <v>0.1460000000000008</v>
      </c>
      <c r="F2322" s="2">
        <f t="shared" si="327"/>
        <v>3.0616217725206677E-2</v>
      </c>
      <c r="G2322" s="2">
        <f t="shared" si="327"/>
        <v>2.9256506647428081E-2</v>
      </c>
      <c r="H2322" s="2">
        <f t="shared" si="328"/>
        <v>1.0464755103596117</v>
      </c>
      <c r="I2322" s="2">
        <f t="shared" si="329"/>
        <v>51.135501258733477</v>
      </c>
    </row>
    <row r="2323" spans="1:9" ht="13.5" x14ac:dyDescent="0.25">
      <c r="A2323" s="3">
        <f>TITRES_STAT!B2326</f>
        <v>45686</v>
      </c>
      <c r="B2323" s="5">
        <f>TITRES_STAT!D2326</f>
        <v>6.5236999999999998</v>
      </c>
      <c r="C2323" s="2">
        <f t="shared" si="324"/>
        <v>-9.1199999999999726E-2</v>
      </c>
      <c r="D2323" s="2">
        <f t="shared" si="325"/>
        <v>0</v>
      </c>
      <c r="E2323" s="2">
        <f t="shared" si="326"/>
        <v>9.1199999999999726E-2</v>
      </c>
      <c r="F2323" s="2">
        <f t="shared" si="327"/>
        <v>2.8429345030549058E-2</v>
      </c>
      <c r="G2323" s="2">
        <f t="shared" si="327"/>
        <v>3.3681041886897481E-2</v>
      </c>
      <c r="H2323" s="2">
        <f t="shared" si="328"/>
        <v>0.84407558192576504</v>
      </c>
      <c r="I2323" s="2">
        <f t="shared" si="329"/>
        <v>45.772287762972184</v>
      </c>
    </row>
    <row r="2324" spans="1:9" ht="13.5" x14ac:dyDescent="0.25">
      <c r="A2324" s="3">
        <f>TITRES_STAT!B2327</f>
        <v>45687</v>
      </c>
      <c r="B2324" s="5">
        <f>TITRES_STAT!D2327</f>
        <v>6.4779999999999998</v>
      </c>
      <c r="C2324" s="2">
        <f t="shared" si="324"/>
        <v>-4.5700000000000074E-2</v>
      </c>
      <c r="D2324" s="2">
        <f t="shared" si="325"/>
        <v>0</v>
      </c>
      <c r="E2324" s="2">
        <f t="shared" si="326"/>
        <v>4.5700000000000074E-2</v>
      </c>
      <c r="F2324" s="2">
        <f t="shared" si="327"/>
        <v>2.6398677528366981E-2</v>
      </c>
      <c r="G2324" s="2">
        <f t="shared" si="327"/>
        <v>3.4539538894976234E-2</v>
      </c>
      <c r="H2324" s="2">
        <f t="shared" si="328"/>
        <v>0.76430312543074108</v>
      </c>
      <c r="I2324" s="2">
        <f t="shared" si="329"/>
        <v>43.320397408701659</v>
      </c>
    </row>
    <row r="2325" spans="1:9" ht="13.5" x14ac:dyDescent="0.25">
      <c r="A2325" s="3">
        <f>TITRES_STAT!B2328</f>
        <v>45688</v>
      </c>
      <c r="B2325" s="5">
        <f>TITRES_STAT!D2328</f>
        <v>6.4324000000000003</v>
      </c>
      <c r="C2325" s="2">
        <f t="shared" si="324"/>
        <v>-4.5599999999999419E-2</v>
      </c>
      <c r="D2325" s="2">
        <f t="shared" si="325"/>
        <v>0</v>
      </c>
      <c r="E2325" s="2">
        <f t="shared" si="326"/>
        <v>4.5599999999999419E-2</v>
      </c>
      <c r="F2325" s="2">
        <f t="shared" si="327"/>
        <v>2.4513057704912196E-2</v>
      </c>
      <c r="G2325" s="2">
        <f t="shared" si="327"/>
        <v>3.5329571831049317E-2</v>
      </c>
      <c r="H2325" s="2">
        <f t="shared" si="328"/>
        <v>0.69383964861326031</v>
      </c>
      <c r="I2325" s="2">
        <f t="shared" si="329"/>
        <v>40.962534392278748</v>
      </c>
    </row>
    <row r="2326" spans="1:9" ht="13.5" x14ac:dyDescent="0.25">
      <c r="A2326" s="3">
        <f>TITRES_STAT!B2329</f>
        <v>45691</v>
      </c>
      <c r="B2326" s="5">
        <f>TITRES_STAT!D2329</f>
        <v>6.4779999999999998</v>
      </c>
      <c r="C2326" s="2">
        <f t="shared" si="324"/>
        <v>4.5599999999999419E-2</v>
      </c>
      <c r="D2326" s="2">
        <f t="shared" si="325"/>
        <v>4.5599999999999419E-2</v>
      </c>
      <c r="E2326" s="2">
        <f t="shared" si="326"/>
        <v>0</v>
      </c>
      <c r="F2326" s="2">
        <f t="shared" si="327"/>
        <v>2.6019267868847E-2</v>
      </c>
      <c r="G2326" s="2">
        <f t="shared" si="327"/>
        <v>3.2806030985974365E-2</v>
      </c>
      <c r="H2326" s="2">
        <f t="shared" si="328"/>
        <v>0.7931245288395623</v>
      </c>
      <c r="I2326" s="2">
        <f t="shared" si="329"/>
        <v>44.231424872250251</v>
      </c>
    </row>
    <row r="2327" spans="1:9" ht="13.5" x14ac:dyDescent="0.25">
      <c r="A2327" s="3">
        <f>TITRES_STAT!B2330</f>
        <v>45692</v>
      </c>
      <c r="B2327" s="5">
        <f>TITRES_STAT!D2330</f>
        <v>6.5419</v>
      </c>
      <c r="C2327" s="2">
        <f t="shared" si="324"/>
        <v>6.390000000000029E-2</v>
      </c>
      <c r="D2327" s="2">
        <f t="shared" si="325"/>
        <v>6.390000000000029E-2</v>
      </c>
      <c r="E2327" s="2">
        <f t="shared" si="326"/>
        <v>0</v>
      </c>
      <c r="F2327" s="2">
        <f t="shared" si="327"/>
        <v>2.8725034449643663E-2</v>
      </c>
      <c r="G2327" s="2">
        <f t="shared" si="327"/>
        <v>3.0462743058404768E-2</v>
      </c>
      <c r="H2327" s="2">
        <f t="shared" si="328"/>
        <v>0.94295626610415617</v>
      </c>
      <c r="I2327" s="2">
        <f t="shared" si="329"/>
        <v>48.532037625061349</v>
      </c>
    </row>
    <row r="2328" spans="1:9" ht="13.5" x14ac:dyDescent="0.25">
      <c r="A2328" s="3">
        <f>TITRES_STAT!B2331</f>
        <v>45693</v>
      </c>
      <c r="B2328" s="5">
        <f>TITRES_STAT!D2331</f>
        <v>6.4779999999999998</v>
      </c>
      <c r="C2328" s="2">
        <f t="shared" si="324"/>
        <v>-6.390000000000029E-2</v>
      </c>
      <c r="D2328" s="2">
        <f t="shared" si="325"/>
        <v>0</v>
      </c>
      <c r="E2328" s="2">
        <f t="shared" si="326"/>
        <v>6.390000000000029E-2</v>
      </c>
      <c r="F2328" s="2">
        <f t="shared" si="327"/>
        <v>2.6673246274669115E-2</v>
      </c>
      <c r="G2328" s="2">
        <f t="shared" si="327"/>
        <v>3.2851118554233019E-2</v>
      </c>
      <c r="H2328" s="2">
        <f t="shared" si="328"/>
        <v>0.8119433203053642</v>
      </c>
      <c r="I2328" s="2">
        <f t="shared" si="329"/>
        <v>44.810635697397458</v>
      </c>
    </row>
    <row r="2329" spans="1:9" ht="13.5" x14ac:dyDescent="0.25">
      <c r="A2329" s="3">
        <f>TITRES_STAT!B2332</f>
        <v>45694</v>
      </c>
      <c r="B2329" s="5">
        <f>TITRES_STAT!D2332</f>
        <v>6.3411999999999997</v>
      </c>
      <c r="C2329" s="2">
        <f t="shared" si="324"/>
        <v>-0.13680000000000003</v>
      </c>
      <c r="D2329" s="2">
        <f t="shared" si="325"/>
        <v>0</v>
      </c>
      <c r="E2329" s="2">
        <f t="shared" si="326"/>
        <v>0.13680000000000003</v>
      </c>
      <c r="F2329" s="2">
        <f t="shared" si="327"/>
        <v>2.4768014397907035E-2</v>
      </c>
      <c r="G2329" s="2">
        <f t="shared" si="327"/>
        <v>4.0276038657502088E-2</v>
      </c>
      <c r="H2329" s="2">
        <f t="shared" si="328"/>
        <v>0.61495656532978271</v>
      </c>
      <c r="I2329" s="2">
        <f t="shared" si="329"/>
        <v>38.078830015109752</v>
      </c>
    </row>
    <row r="2330" spans="1:9" ht="13.5" x14ac:dyDescent="0.25">
      <c r="A2330" s="3">
        <f>TITRES_STAT!B2333</f>
        <v>45695</v>
      </c>
      <c r="B2330" s="5">
        <f>TITRES_STAT!D2333</f>
        <v>6.2682000000000002</v>
      </c>
      <c r="C2330" s="2">
        <f t="shared" si="324"/>
        <v>-7.299999999999951E-2</v>
      </c>
      <c r="D2330" s="2">
        <f t="shared" si="325"/>
        <v>0</v>
      </c>
      <c r="E2330" s="2">
        <f t="shared" si="326"/>
        <v>7.299999999999951E-2</v>
      </c>
      <c r="F2330" s="2">
        <f t="shared" si="327"/>
        <v>2.299887051234225E-2</v>
      </c>
      <c r="G2330" s="2">
        <f t="shared" si="327"/>
        <v>4.2613464467680474E-2</v>
      </c>
      <c r="H2330" s="2">
        <f t="shared" si="328"/>
        <v>0.53970900511469533</v>
      </c>
      <c r="I2330" s="2">
        <f t="shared" si="329"/>
        <v>35.052662764318356</v>
      </c>
    </row>
    <row r="2331" spans="1:9" ht="13.5" x14ac:dyDescent="0.25">
      <c r="A2331" s="3">
        <f>TITRES_STAT!B2334</f>
        <v>45698</v>
      </c>
      <c r="B2331" s="5">
        <f>TITRES_STAT!D2334</f>
        <v>6.2408000000000001</v>
      </c>
      <c r="C2331" s="2">
        <f t="shared" si="324"/>
        <v>-2.7400000000000091E-2</v>
      </c>
      <c r="D2331" s="2">
        <f t="shared" si="325"/>
        <v>0</v>
      </c>
      <c r="E2331" s="2">
        <f t="shared" si="326"/>
        <v>2.7400000000000091E-2</v>
      </c>
      <c r="F2331" s="2">
        <f t="shared" si="327"/>
        <v>2.1356094047174947E-2</v>
      </c>
      <c r="G2331" s="2">
        <f t="shared" si="327"/>
        <v>4.1526788434274729E-2</v>
      </c>
      <c r="H2331" s="2">
        <f t="shared" si="328"/>
        <v>0.51427271051734857</v>
      </c>
      <c r="I2331" s="2">
        <f t="shared" si="329"/>
        <v>33.961697054003452</v>
      </c>
    </row>
    <row r="2332" spans="1:9" ht="13.5" x14ac:dyDescent="0.25">
      <c r="A2332" s="3">
        <f>TITRES_STAT!B2335</f>
        <v>45699</v>
      </c>
      <c r="B2332" s="5">
        <f>TITRES_STAT!D2335</f>
        <v>6.4324000000000003</v>
      </c>
      <c r="C2332" s="2">
        <f t="shared" si="324"/>
        <v>0.19160000000000021</v>
      </c>
      <c r="D2332" s="2">
        <f t="shared" si="325"/>
        <v>0.19160000000000021</v>
      </c>
      <c r="E2332" s="2">
        <f t="shared" si="326"/>
        <v>0</v>
      </c>
      <c r="F2332" s="2">
        <f t="shared" si="327"/>
        <v>3.3516373043805323E-2</v>
      </c>
      <c r="G2332" s="2">
        <f t="shared" si="327"/>
        <v>3.8560589260397959E-2</v>
      </c>
      <c r="H2332" s="2">
        <f t="shared" si="328"/>
        <v>0.86918726312688666</v>
      </c>
      <c r="I2332" s="2">
        <f t="shared" si="329"/>
        <v>46.500812426511992</v>
      </c>
    </row>
    <row r="2333" spans="1:9" ht="13.5" x14ac:dyDescent="0.25">
      <c r="A2333" s="3">
        <f>TITRES_STAT!B2336</f>
        <v>45700</v>
      </c>
      <c r="B2333" s="5">
        <f>TITRES_STAT!D2336</f>
        <v>6.5145</v>
      </c>
      <c r="C2333" s="2">
        <f t="shared" si="324"/>
        <v>8.2099999999999618E-2</v>
      </c>
      <c r="D2333" s="2">
        <f t="shared" si="325"/>
        <v>8.2099999999999618E-2</v>
      </c>
      <c r="E2333" s="2">
        <f t="shared" si="326"/>
        <v>0</v>
      </c>
      <c r="F2333" s="2">
        <f t="shared" ref="F2333:G2348" si="330">((F2332*13)+D2333)/14</f>
        <v>3.6986632112104914E-2</v>
      </c>
      <c r="G2333" s="2">
        <f t="shared" si="330"/>
        <v>3.5806261456083822E-2</v>
      </c>
      <c r="H2333" s="2">
        <f t="shared" si="328"/>
        <v>1.0329654816789184</v>
      </c>
      <c r="I2333" s="2">
        <f t="shared" si="329"/>
        <v>50.81077327618209</v>
      </c>
    </row>
    <row r="2334" spans="1:9" ht="13.5" x14ac:dyDescent="0.25">
      <c r="A2334" s="3">
        <f>TITRES_STAT!B2337</f>
        <v>45701</v>
      </c>
      <c r="B2334" s="5">
        <f>TITRES_STAT!D2337</f>
        <v>6.5236999999999998</v>
      </c>
      <c r="C2334" s="2">
        <f t="shared" si="324"/>
        <v>9.1999999999998749E-3</v>
      </c>
      <c r="D2334" s="2">
        <f t="shared" si="325"/>
        <v>9.1999999999998749E-3</v>
      </c>
      <c r="E2334" s="2">
        <f t="shared" si="326"/>
        <v>0</v>
      </c>
      <c r="F2334" s="2">
        <f t="shared" si="330"/>
        <v>3.5001872675525979E-2</v>
      </c>
      <c r="G2334" s="2">
        <f t="shared" si="330"/>
        <v>3.3248671352077833E-2</v>
      </c>
      <c r="H2334" s="2">
        <f t="shared" si="328"/>
        <v>1.052729966406269</v>
      </c>
      <c r="I2334" s="2">
        <f t="shared" si="329"/>
        <v>51.284386335982219</v>
      </c>
    </row>
    <row r="2335" spans="1:9" ht="13.5" x14ac:dyDescent="0.25">
      <c r="A2335" s="3">
        <f>TITRES_STAT!B2338</f>
        <v>45702</v>
      </c>
      <c r="B2335" s="5">
        <f>TITRES_STAT!D2338</f>
        <v>6.3868</v>
      </c>
      <c r="C2335" s="2">
        <f t="shared" si="324"/>
        <v>-0.1368999999999998</v>
      </c>
      <c r="D2335" s="2">
        <f t="shared" si="325"/>
        <v>0</v>
      </c>
      <c r="E2335" s="2">
        <f t="shared" si="326"/>
        <v>0.1368999999999998</v>
      </c>
      <c r="F2335" s="2">
        <f t="shared" si="330"/>
        <v>3.2501738912988409E-2</v>
      </c>
      <c r="G2335" s="2">
        <f t="shared" si="330"/>
        <v>4.0652337684072261E-2</v>
      </c>
      <c r="H2335" s="2">
        <f t="shared" si="328"/>
        <v>0.79950479516268291</v>
      </c>
      <c r="I2335" s="2">
        <f t="shared" si="329"/>
        <v>44.42915613850333</v>
      </c>
    </row>
    <row r="2336" spans="1:9" ht="13.5" x14ac:dyDescent="0.25">
      <c r="A2336" s="3">
        <f>TITRES_STAT!B2339</f>
        <v>45705</v>
      </c>
      <c r="B2336" s="5">
        <f>TITRES_STAT!D2339</f>
        <v>6.3868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3.0180186133489238E-2</v>
      </c>
      <c r="G2336" s="2">
        <f t="shared" si="330"/>
        <v>3.7748599278067105E-2</v>
      </c>
      <c r="H2336" s="2">
        <f t="shared" si="328"/>
        <v>0.7995047951626828</v>
      </c>
      <c r="I2336" s="2">
        <f t="shared" si="329"/>
        <v>44.429156138503323</v>
      </c>
    </row>
    <row r="2337" spans="1:9" ht="13.5" x14ac:dyDescent="0.25">
      <c r="A2337" s="3">
        <f>TITRES_STAT!B2340</f>
        <v>45706</v>
      </c>
      <c r="B2337" s="5">
        <f>TITRES_STAT!D2340</f>
        <v>6.3868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2.8024458552525722E-2</v>
      </c>
      <c r="G2337" s="2">
        <f t="shared" si="330"/>
        <v>3.5052270758205169E-2</v>
      </c>
      <c r="H2337" s="2">
        <f t="shared" si="328"/>
        <v>0.79950479516268291</v>
      </c>
      <c r="I2337" s="2">
        <f t="shared" si="329"/>
        <v>44.42915613850333</v>
      </c>
    </row>
    <row r="2338" spans="1:9" ht="13.5" x14ac:dyDescent="0.25">
      <c r="A2338" s="3">
        <f>TITRES_STAT!B2341</f>
        <v>45707</v>
      </c>
      <c r="B2338" s="5">
        <f>TITRES_STAT!D2341</f>
        <v>6.5875000000000004</v>
      </c>
      <c r="C2338" s="2">
        <f t="shared" si="324"/>
        <v>0.20070000000000032</v>
      </c>
      <c r="D2338" s="2">
        <f t="shared" si="325"/>
        <v>0.20070000000000032</v>
      </c>
      <c r="E2338" s="2">
        <f t="shared" si="326"/>
        <v>0</v>
      </c>
      <c r="F2338" s="2">
        <f t="shared" si="330"/>
        <v>4.0358425798773911E-2</v>
      </c>
      <c r="G2338" s="2">
        <f t="shared" si="330"/>
        <v>3.2548537132619085E-2</v>
      </c>
      <c r="H2338" s="2">
        <f t="shared" si="328"/>
        <v>1.2399459193613962</v>
      </c>
      <c r="I2338" s="2">
        <f t="shared" si="329"/>
        <v>55.356065012270577</v>
      </c>
    </row>
    <row r="2339" spans="1:9" ht="13.5" x14ac:dyDescent="0.25">
      <c r="A2339" s="3">
        <f>TITRES_STAT!B2342</f>
        <v>45708</v>
      </c>
      <c r="B2339" s="5">
        <f>TITRES_STAT!D2342</f>
        <v>6.5693000000000001</v>
      </c>
      <c r="C2339" s="2">
        <f t="shared" si="324"/>
        <v>-1.8200000000000216E-2</v>
      </c>
      <c r="D2339" s="2">
        <f t="shared" si="325"/>
        <v>0</v>
      </c>
      <c r="E2339" s="2">
        <f t="shared" si="326"/>
        <v>1.8200000000000216E-2</v>
      </c>
      <c r="F2339" s="2">
        <f t="shared" si="330"/>
        <v>3.7475681098861492E-2</v>
      </c>
      <c r="G2339" s="2">
        <f t="shared" si="330"/>
        <v>3.152364162314631E-2</v>
      </c>
      <c r="H2339" s="2">
        <f t="shared" si="328"/>
        <v>1.1888119255658864</v>
      </c>
      <c r="I2339" s="2">
        <f t="shared" si="329"/>
        <v>54.313114419757007</v>
      </c>
    </row>
    <row r="2340" spans="1:9" ht="13.5" x14ac:dyDescent="0.25">
      <c r="A2340" s="3">
        <f>TITRES_STAT!B2343</f>
        <v>45709</v>
      </c>
      <c r="B2340" s="5">
        <f>TITRES_STAT!D2343</f>
        <v>6.3959000000000001</v>
      </c>
      <c r="C2340" s="2">
        <f t="shared" si="324"/>
        <v>-0.1734</v>
      </c>
      <c r="D2340" s="2">
        <f t="shared" si="325"/>
        <v>0</v>
      </c>
      <c r="E2340" s="2">
        <f t="shared" si="326"/>
        <v>0.1734</v>
      </c>
      <c r="F2340" s="2">
        <f t="shared" si="330"/>
        <v>3.47988467346571E-2</v>
      </c>
      <c r="G2340" s="2">
        <f t="shared" si="330"/>
        <v>4.1657667221493E-2</v>
      </c>
      <c r="H2340" s="2">
        <f t="shared" si="328"/>
        <v>0.83535274670164117</v>
      </c>
      <c r="I2340" s="2">
        <f t="shared" si="329"/>
        <v>45.514561067504587</v>
      </c>
    </row>
    <row r="2341" spans="1:9" ht="13.5" x14ac:dyDescent="0.25">
      <c r="A2341" s="3">
        <f>TITRES_STAT!B2344</f>
        <v>45712</v>
      </c>
      <c r="B2341" s="5">
        <f>TITRES_STAT!D2344</f>
        <v>6.3868</v>
      </c>
      <c r="C2341" s="2">
        <f t="shared" si="324"/>
        <v>-9.100000000000108E-3</v>
      </c>
      <c r="D2341" s="2">
        <f t="shared" si="325"/>
        <v>0</v>
      </c>
      <c r="E2341" s="2">
        <f t="shared" si="326"/>
        <v>9.100000000000108E-3</v>
      </c>
      <c r="F2341" s="2">
        <f t="shared" si="330"/>
        <v>3.2313214825038732E-2</v>
      </c>
      <c r="G2341" s="2">
        <f t="shared" si="330"/>
        <v>3.9332119562814939E-2</v>
      </c>
      <c r="H2341" s="2">
        <f t="shared" si="328"/>
        <v>0.82154776259726503</v>
      </c>
      <c r="I2341" s="2">
        <f t="shared" si="329"/>
        <v>45.101631670961851</v>
      </c>
    </row>
    <row r="2342" spans="1:9" ht="13.5" x14ac:dyDescent="0.25">
      <c r="A2342" s="3">
        <f>TITRES_STAT!B2345</f>
        <v>45713</v>
      </c>
      <c r="B2342" s="5">
        <f>TITRES_STAT!D2345</f>
        <v>6.4598000000000004</v>
      </c>
      <c r="C2342" s="2">
        <f t="shared" si="324"/>
        <v>7.3000000000000398E-2</v>
      </c>
      <c r="D2342" s="2">
        <f t="shared" si="325"/>
        <v>7.3000000000000398E-2</v>
      </c>
      <c r="E2342" s="2">
        <f t="shared" si="326"/>
        <v>0</v>
      </c>
      <c r="F2342" s="2">
        <f t="shared" si="330"/>
        <v>3.5219413766107419E-2</v>
      </c>
      <c r="G2342" s="2">
        <f t="shared" si="330"/>
        <v>3.6522682451185298E-2</v>
      </c>
      <c r="H2342" s="2">
        <f t="shared" si="328"/>
        <v>0.96431618387231621</v>
      </c>
      <c r="I2342" s="2">
        <f t="shared" si="329"/>
        <v>49.091698769763752</v>
      </c>
    </row>
    <row r="2343" spans="1:9" ht="13.5" x14ac:dyDescent="0.25">
      <c r="A2343" s="3">
        <f>TITRES_STAT!B2346</f>
        <v>45714</v>
      </c>
      <c r="B2343" s="5">
        <f>TITRES_STAT!D2346</f>
        <v>6.2591000000000001</v>
      </c>
      <c r="C2343" s="2">
        <f t="shared" si="324"/>
        <v>-0.20070000000000032</v>
      </c>
      <c r="D2343" s="2">
        <f t="shared" si="325"/>
        <v>0</v>
      </c>
      <c r="E2343" s="2">
        <f t="shared" si="326"/>
        <v>0.20070000000000032</v>
      </c>
      <c r="F2343" s="2">
        <f t="shared" si="330"/>
        <v>3.2703741354242602E-2</v>
      </c>
      <c r="G2343" s="2">
        <f t="shared" si="330"/>
        <v>4.8249633704672092E-2</v>
      </c>
      <c r="H2343" s="2">
        <f t="shared" si="328"/>
        <v>0.67780289389172799</v>
      </c>
      <c r="I2343" s="2">
        <f t="shared" si="329"/>
        <v>40.398243223883007</v>
      </c>
    </row>
    <row r="2344" spans="1:9" ht="13.5" x14ac:dyDescent="0.25">
      <c r="A2344" s="3">
        <f>TITRES_STAT!B2347</f>
        <v>45715</v>
      </c>
      <c r="B2344" s="5">
        <f>TITRES_STAT!D2347</f>
        <v>6.4414999999999996</v>
      </c>
      <c r="C2344" s="2">
        <f t="shared" si="324"/>
        <v>0.18239999999999945</v>
      </c>
      <c r="D2344" s="2">
        <f t="shared" si="325"/>
        <v>0.18239999999999945</v>
      </c>
      <c r="E2344" s="2">
        <f t="shared" si="326"/>
        <v>0</v>
      </c>
      <c r="F2344" s="2">
        <f t="shared" si="330"/>
        <v>4.3396331257510953E-2</v>
      </c>
      <c r="G2344" s="2">
        <f t="shared" si="330"/>
        <v>4.480323129719551E-2</v>
      </c>
      <c r="H2344" s="2">
        <f t="shared" si="328"/>
        <v>0.96859824617666312</v>
      </c>
      <c r="I2344" s="2">
        <f t="shared" si="329"/>
        <v>49.202433663538912</v>
      </c>
    </row>
    <row r="2345" spans="1:9" ht="13.5" x14ac:dyDescent="0.25">
      <c r="A2345" s="3">
        <f>TITRES_STAT!B2348</f>
        <v>45716</v>
      </c>
      <c r="B2345" s="5">
        <f>TITRES_STAT!D2348</f>
        <v>6.4507000000000003</v>
      </c>
      <c r="C2345" s="2">
        <f t="shared" si="324"/>
        <v>9.2000000000007631E-3</v>
      </c>
      <c r="D2345" s="2">
        <f t="shared" si="325"/>
        <v>9.2000000000007631E-3</v>
      </c>
      <c r="E2345" s="2">
        <f t="shared" si="326"/>
        <v>0</v>
      </c>
      <c r="F2345" s="2">
        <f t="shared" si="330"/>
        <v>4.0953736167688791E-2</v>
      </c>
      <c r="G2345" s="2">
        <f t="shared" si="330"/>
        <v>4.1603000490252971E-2</v>
      </c>
      <c r="H2345" s="2">
        <f t="shared" si="328"/>
        <v>0.98439381018404448</v>
      </c>
      <c r="I2345" s="2">
        <f t="shared" si="329"/>
        <v>49.606776897411606</v>
      </c>
    </row>
    <row r="2346" spans="1:9" ht="13.5" x14ac:dyDescent="0.25">
      <c r="A2346" s="3">
        <f>TITRES_STAT!B2349</f>
        <v>45719</v>
      </c>
      <c r="B2346" s="5">
        <f>TITRES_STAT!D2349</f>
        <v>6.4779999999999998</v>
      </c>
      <c r="C2346" s="2">
        <f t="shared" si="324"/>
        <v>2.7299999999999436E-2</v>
      </c>
      <c r="D2346" s="2">
        <f t="shared" si="325"/>
        <v>2.7299999999999436E-2</v>
      </c>
      <c r="E2346" s="2">
        <f t="shared" si="326"/>
        <v>0</v>
      </c>
      <c r="F2346" s="2">
        <f t="shared" si="330"/>
        <v>3.9978469298568124E-2</v>
      </c>
      <c r="G2346" s="2">
        <f t="shared" si="330"/>
        <v>3.8631357598092046E-2</v>
      </c>
      <c r="H2346" s="2">
        <f t="shared" si="328"/>
        <v>1.0348709386424102</v>
      </c>
      <c r="I2346" s="2">
        <f t="shared" si="329"/>
        <v>50.856834160344214</v>
      </c>
    </row>
    <row r="2347" spans="1:9" ht="13.5" x14ac:dyDescent="0.25">
      <c r="A2347" s="3">
        <f>TITRES_STAT!B2350</f>
        <v>45720</v>
      </c>
      <c r="B2347" s="5">
        <f>TITRES_STAT!D2350</f>
        <v>6.4779999999999998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3.7122864348670404E-2</v>
      </c>
      <c r="G2347" s="2">
        <f t="shared" si="330"/>
        <v>3.5871974912514044E-2</v>
      </c>
      <c r="H2347" s="2">
        <f t="shared" si="328"/>
        <v>1.0348709386424102</v>
      </c>
      <c r="I2347" s="2">
        <f t="shared" si="329"/>
        <v>50.856834160344214</v>
      </c>
    </row>
    <row r="2348" spans="1:9" ht="13.5" x14ac:dyDescent="0.25">
      <c r="A2348" s="3">
        <f>TITRES_STAT!B2351</f>
        <v>45721</v>
      </c>
      <c r="B2348" s="5">
        <f>TITRES_STAT!D2351</f>
        <v>6.4779999999999998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3.4471231180908231E-2</v>
      </c>
      <c r="G2348" s="2">
        <f t="shared" si="330"/>
        <v>3.3309690990191612E-2</v>
      </c>
      <c r="H2348" s="2">
        <f t="shared" si="328"/>
        <v>1.0348709386424102</v>
      </c>
      <c r="I2348" s="2">
        <f t="shared" si="329"/>
        <v>50.856834160344214</v>
      </c>
    </row>
    <row r="2349" spans="1:9" ht="13.5" x14ac:dyDescent="0.25">
      <c r="A2349" s="3">
        <f>TITRES_STAT!B2352</f>
        <v>45722</v>
      </c>
      <c r="B2349" s="5">
        <f>TITRES_STAT!D2352</f>
        <v>6.5053999999999998</v>
      </c>
      <c r="C2349" s="2">
        <f t="shared" si="324"/>
        <v>2.7400000000000091E-2</v>
      </c>
      <c r="D2349" s="2">
        <f t="shared" si="325"/>
        <v>2.7400000000000091E-2</v>
      </c>
      <c r="E2349" s="2">
        <f t="shared" si="326"/>
        <v>0</v>
      </c>
      <c r="F2349" s="2">
        <f t="shared" ref="F2349:G2364" si="331">((F2348*13)+D2349)/14</f>
        <v>3.3966143239414791E-2</v>
      </c>
      <c r="G2349" s="2">
        <f t="shared" si="331"/>
        <v>3.0930427348035066E-2</v>
      </c>
      <c r="H2349" s="2">
        <f t="shared" si="328"/>
        <v>1.0981465874112011</v>
      </c>
      <c r="I2349" s="2">
        <f t="shared" si="329"/>
        <v>52.338887759322368</v>
      </c>
    </row>
    <row r="2350" spans="1:9" ht="13.5" x14ac:dyDescent="0.25">
      <c r="A2350" s="3">
        <f>TITRES_STAT!B2353</f>
        <v>45723</v>
      </c>
      <c r="B2350" s="5">
        <f>TITRES_STAT!D2353</f>
        <v>6.4598000000000004</v>
      </c>
      <c r="C2350" s="2">
        <f t="shared" si="324"/>
        <v>-4.5599999999999419E-2</v>
      </c>
      <c r="D2350" s="2">
        <f t="shared" si="325"/>
        <v>0</v>
      </c>
      <c r="E2350" s="2">
        <f t="shared" si="326"/>
        <v>4.5599999999999419E-2</v>
      </c>
      <c r="F2350" s="2">
        <f t="shared" si="331"/>
        <v>3.1539990150885162E-2</v>
      </c>
      <c r="G2350" s="2">
        <f t="shared" si="331"/>
        <v>3.1978253966032523E-2</v>
      </c>
      <c r="H2350" s="2">
        <f t="shared" si="328"/>
        <v>0.98629494231883685</v>
      </c>
      <c r="I2350" s="2">
        <f t="shared" si="329"/>
        <v>49.655009500624217</v>
      </c>
    </row>
    <row r="2351" spans="1:9" ht="13.5" x14ac:dyDescent="0.25">
      <c r="A2351" s="3">
        <f>TITRES_STAT!B2354</f>
        <v>45726</v>
      </c>
      <c r="B2351" s="5">
        <f>TITRES_STAT!D2354</f>
        <v>6.5145</v>
      </c>
      <c r="C2351" s="2">
        <f t="shared" si="324"/>
        <v>5.4699999999999527E-2</v>
      </c>
      <c r="D2351" s="2">
        <f t="shared" si="325"/>
        <v>5.4699999999999527E-2</v>
      </c>
      <c r="E2351" s="2">
        <f t="shared" si="326"/>
        <v>0</v>
      </c>
      <c r="F2351" s="2">
        <f t="shared" si="331"/>
        <v>3.319427656867905E-2</v>
      </c>
      <c r="G2351" s="2">
        <f t="shared" si="331"/>
        <v>2.969409296845877E-2</v>
      </c>
      <c r="H2351" s="2">
        <f t="shared" si="328"/>
        <v>1.1178747437727159</v>
      </c>
      <c r="I2351" s="2">
        <f t="shared" si="329"/>
        <v>52.782854465763577</v>
      </c>
    </row>
    <row r="2352" spans="1:9" ht="13.5" x14ac:dyDescent="0.25">
      <c r="A2352" s="3">
        <f>TITRES_STAT!B2355</f>
        <v>45727</v>
      </c>
      <c r="B2352" s="5">
        <f>TITRES_STAT!D2355</f>
        <v>6.4507000000000003</v>
      </c>
      <c r="C2352" s="2">
        <f t="shared" si="324"/>
        <v>-6.3799999999999635E-2</v>
      </c>
      <c r="D2352" s="2">
        <f t="shared" si="325"/>
        <v>0</v>
      </c>
      <c r="E2352" s="2">
        <f t="shared" si="326"/>
        <v>6.3799999999999635E-2</v>
      </c>
      <c r="F2352" s="2">
        <f t="shared" si="331"/>
        <v>3.0823256813773403E-2</v>
      </c>
      <c r="G2352" s="2">
        <f t="shared" si="331"/>
        <v>3.2130229184997403E-2</v>
      </c>
      <c r="H2352" s="2">
        <f t="shared" si="328"/>
        <v>0.95932265643986547</v>
      </c>
      <c r="I2352" s="2">
        <f t="shared" si="329"/>
        <v>48.961953932742084</v>
      </c>
    </row>
    <row r="2353" spans="1:9" ht="13.5" x14ac:dyDescent="0.25">
      <c r="A2353" s="3">
        <f>TITRES_STAT!B2356</f>
        <v>45728</v>
      </c>
      <c r="B2353" s="5">
        <f>TITRES_STAT!D2356</f>
        <v>6.5145</v>
      </c>
      <c r="C2353" s="2">
        <f t="shared" si="324"/>
        <v>6.3799999999999635E-2</v>
      </c>
      <c r="D2353" s="2">
        <f t="shared" si="325"/>
        <v>6.3799999999999635E-2</v>
      </c>
      <c r="E2353" s="2">
        <f t="shared" si="326"/>
        <v>0</v>
      </c>
      <c r="F2353" s="2">
        <f t="shared" si="331"/>
        <v>3.3178738469932419E-2</v>
      </c>
      <c r="G2353" s="2">
        <f t="shared" si="331"/>
        <v>2.9835212814640445E-2</v>
      </c>
      <c r="H2353" s="2">
        <f t="shared" si="328"/>
        <v>1.1120664255376542</v>
      </c>
      <c r="I2353" s="2">
        <f t="shared" si="329"/>
        <v>52.653004284870597</v>
      </c>
    </row>
    <row r="2354" spans="1:9" ht="13.5" x14ac:dyDescent="0.25">
      <c r="A2354" s="3">
        <f>TITRES_STAT!B2357</f>
        <v>45729</v>
      </c>
      <c r="B2354" s="5">
        <f>TITRES_STAT!D2357</f>
        <v>6.4962999999999997</v>
      </c>
      <c r="C2354" s="2">
        <f t="shared" si="324"/>
        <v>-1.8200000000000216E-2</v>
      </c>
      <c r="D2354" s="2">
        <f t="shared" si="325"/>
        <v>0</v>
      </c>
      <c r="E2354" s="2">
        <f t="shared" si="326"/>
        <v>1.8200000000000216E-2</v>
      </c>
      <c r="F2354" s="2">
        <f t="shared" si="331"/>
        <v>3.0808828579222961E-2</v>
      </c>
      <c r="G2354" s="2">
        <f t="shared" si="331"/>
        <v>2.9004126185023286E-2</v>
      </c>
      <c r="H2354" s="2">
        <f t="shared" si="328"/>
        <v>1.0622222639181442</v>
      </c>
      <c r="I2354" s="2">
        <f t="shared" si="329"/>
        <v>51.508621670098847</v>
      </c>
    </row>
    <row r="2355" spans="1:9" ht="13.5" x14ac:dyDescent="0.25">
      <c r="A2355" s="3">
        <f>TITRES_STAT!B2358</f>
        <v>45730</v>
      </c>
      <c r="B2355" s="5">
        <f>TITRES_STAT!D2358</f>
        <v>6.4962999999999997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2.8608197966421323E-2</v>
      </c>
      <c r="G2355" s="2">
        <f t="shared" si="331"/>
        <v>2.6932402886093051E-2</v>
      </c>
      <c r="H2355" s="2">
        <f t="shared" si="328"/>
        <v>1.0622222639181442</v>
      </c>
      <c r="I2355" s="2">
        <f t="shared" si="329"/>
        <v>51.508621670098847</v>
      </c>
    </row>
    <row r="2356" spans="1:9" ht="13.5" x14ac:dyDescent="0.25">
      <c r="A2356" s="3">
        <f>TITRES_STAT!B2359</f>
        <v>45733</v>
      </c>
      <c r="B2356" s="5">
        <f>TITRES_STAT!D2359</f>
        <v>6.4598000000000004</v>
      </c>
      <c r="C2356" s="2">
        <f t="shared" si="324"/>
        <v>-3.6499999999999311E-2</v>
      </c>
      <c r="D2356" s="2">
        <f t="shared" si="325"/>
        <v>0</v>
      </c>
      <c r="E2356" s="2">
        <f t="shared" si="326"/>
        <v>3.6499999999999311E-2</v>
      </c>
      <c r="F2356" s="2">
        <f t="shared" si="331"/>
        <v>2.6564755254534087E-2</v>
      </c>
      <c r="G2356" s="2">
        <f t="shared" si="331"/>
        <v>2.7615802679943496E-2</v>
      </c>
      <c r="H2356" s="2">
        <f t="shared" si="328"/>
        <v>0.96194036300191443</v>
      </c>
      <c r="I2356" s="2">
        <f t="shared" si="329"/>
        <v>49.030051123983924</v>
      </c>
    </row>
    <row r="2357" spans="1:9" ht="13.5" x14ac:dyDescent="0.25">
      <c r="A2357" s="3">
        <f>TITRES_STAT!B2360</f>
        <v>45734</v>
      </c>
      <c r="B2357" s="5">
        <f>TITRES_STAT!D2360</f>
        <v>6.4414999999999996</v>
      </c>
      <c r="C2357" s="2">
        <f t="shared" si="324"/>
        <v>-1.8300000000000871E-2</v>
      </c>
      <c r="D2357" s="2">
        <f t="shared" si="325"/>
        <v>0</v>
      </c>
      <c r="E2357" s="2">
        <f t="shared" si="326"/>
        <v>1.8300000000000871E-2</v>
      </c>
      <c r="F2357" s="2">
        <f t="shared" si="331"/>
        <v>2.466727273635308E-2</v>
      </c>
      <c r="G2357" s="2">
        <f t="shared" si="331"/>
        <v>2.6950388202804737E-2</v>
      </c>
      <c r="H2357" s="2">
        <f t="shared" si="328"/>
        <v>0.91528450539298534</v>
      </c>
      <c r="I2357" s="2">
        <f t="shared" si="329"/>
        <v>47.788435755406681</v>
      </c>
    </row>
    <row r="2358" spans="1:9" ht="13.5" x14ac:dyDescent="0.25">
      <c r="A2358" s="3">
        <f>TITRES_STAT!B2361</f>
        <v>45735</v>
      </c>
      <c r="B2358" s="5">
        <f>TITRES_STAT!D2361</f>
        <v>6.3959000000000001</v>
      </c>
      <c r="C2358" s="2">
        <f t="shared" si="324"/>
        <v>-4.5599999999999419E-2</v>
      </c>
      <c r="D2358" s="2">
        <f t="shared" si="325"/>
        <v>0</v>
      </c>
      <c r="E2358" s="2">
        <f t="shared" si="326"/>
        <v>4.5599999999999419E-2</v>
      </c>
      <c r="F2358" s="2">
        <f t="shared" si="331"/>
        <v>2.2905324683756428E-2</v>
      </c>
      <c r="G2358" s="2">
        <f t="shared" si="331"/>
        <v>2.8282503331175785E-2</v>
      </c>
      <c r="H2358" s="2">
        <f t="shared" si="328"/>
        <v>0.8098761419929863</v>
      </c>
      <c r="I2358" s="2">
        <f t="shared" si="329"/>
        <v>44.747600302702082</v>
      </c>
    </row>
    <row r="2359" spans="1:9" ht="13.5" x14ac:dyDescent="0.25">
      <c r="A2359" s="3">
        <f>TITRES_STAT!B2362</f>
        <v>45737</v>
      </c>
      <c r="B2359" s="5">
        <f>TITRES_STAT!D2362</f>
        <v>6.3685999999999998</v>
      </c>
      <c r="C2359" s="2">
        <f t="shared" si="324"/>
        <v>-2.7300000000000324E-2</v>
      </c>
      <c r="D2359" s="2">
        <f t="shared" si="325"/>
        <v>0</v>
      </c>
      <c r="E2359" s="2">
        <f t="shared" si="326"/>
        <v>2.7300000000000324E-2</v>
      </c>
      <c r="F2359" s="2">
        <f t="shared" si="331"/>
        <v>2.1269230063488111E-2</v>
      </c>
      <c r="G2359" s="2">
        <f t="shared" si="331"/>
        <v>2.8212324521806109E-2</v>
      </c>
      <c r="H2359" s="2">
        <f t="shared" si="328"/>
        <v>0.75389853278656693</v>
      </c>
      <c r="I2359" s="2">
        <f t="shared" si="329"/>
        <v>42.984158929010817</v>
      </c>
    </row>
    <row r="2360" spans="1:9" ht="13.5" x14ac:dyDescent="0.25">
      <c r="A2360" s="3">
        <f>TITRES_STAT!B2363</f>
        <v>45740</v>
      </c>
      <c r="B2360" s="5">
        <f>TITRES_STAT!D2363</f>
        <v>6.4233000000000002</v>
      </c>
      <c r="C2360" s="2">
        <f t="shared" si="324"/>
        <v>5.4700000000000415E-2</v>
      </c>
      <c r="D2360" s="2">
        <f t="shared" si="325"/>
        <v>5.4700000000000415E-2</v>
      </c>
      <c r="E2360" s="2">
        <f t="shared" si="326"/>
        <v>0</v>
      </c>
      <c r="F2360" s="2">
        <f t="shared" si="331"/>
        <v>2.3657142201810418E-2</v>
      </c>
      <c r="G2360" s="2">
        <f t="shared" si="331"/>
        <v>2.6197158484534244E-2</v>
      </c>
      <c r="H2360" s="2">
        <f t="shared" si="328"/>
        <v>0.90304229810941705</v>
      </c>
      <c r="I2360" s="2">
        <f t="shared" si="329"/>
        <v>47.452560513581176</v>
      </c>
    </row>
    <row r="2361" spans="1:9" ht="13.5" x14ac:dyDescent="0.25">
      <c r="A2361" s="3">
        <f>TITRES_STAT!B2364</f>
        <v>45741</v>
      </c>
      <c r="B2361" s="5">
        <f>TITRES_STAT!D2364</f>
        <v>6.3868</v>
      </c>
      <c r="C2361" s="2">
        <f t="shared" si="324"/>
        <v>-3.6500000000000199E-2</v>
      </c>
      <c r="D2361" s="2">
        <f t="shared" si="325"/>
        <v>0</v>
      </c>
      <c r="E2361" s="2">
        <f t="shared" si="326"/>
        <v>3.6500000000000199E-2</v>
      </c>
      <c r="F2361" s="2">
        <f t="shared" si="331"/>
        <v>2.1967346330252529E-2</v>
      </c>
      <c r="G2361" s="2">
        <f t="shared" si="331"/>
        <v>2.6933075735638957E-2</v>
      </c>
      <c r="H2361" s="2">
        <f t="shared" si="328"/>
        <v>0.81562709531850575</v>
      </c>
      <c r="I2361" s="2">
        <f t="shared" si="329"/>
        <v>44.922610894139837</v>
      </c>
    </row>
    <row r="2362" spans="1:9" ht="13.5" x14ac:dyDescent="0.25">
      <c r="A2362" s="3">
        <f>TITRES_STAT!B2365</f>
        <v>45742</v>
      </c>
      <c r="B2362" s="5">
        <f>TITRES_STAT!D2365</f>
        <v>6.2956000000000003</v>
      </c>
      <c r="C2362" s="2">
        <f t="shared" si="324"/>
        <v>-9.1199999999999726E-2</v>
      </c>
      <c r="D2362" s="2">
        <f t="shared" si="325"/>
        <v>0</v>
      </c>
      <c r="E2362" s="2">
        <f t="shared" si="326"/>
        <v>9.1199999999999726E-2</v>
      </c>
      <c r="F2362" s="2">
        <f t="shared" si="331"/>
        <v>2.039825016380592E-2</v>
      </c>
      <c r="G2362" s="2">
        <f t="shared" si="331"/>
        <v>3.1523570325950441E-2</v>
      </c>
      <c r="H2362" s="2">
        <f t="shared" si="328"/>
        <v>0.64707931090578041</v>
      </c>
      <c r="I2362" s="2">
        <f t="shared" si="329"/>
        <v>39.286469487005533</v>
      </c>
    </row>
    <row r="2363" spans="1:9" ht="13.5" x14ac:dyDescent="0.25">
      <c r="A2363" s="3">
        <f>TITRES_STAT!B2366</f>
        <v>45743</v>
      </c>
      <c r="B2363" s="5">
        <f>TITRES_STAT!D2366</f>
        <v>6.3593999999999999</v>
      </c>
      <c r="C2363" s="2">
        <f t="shared" si="324"/>
        <v>6.3799999999999635E-2</v>
      </c>
      <c r="D2363" s="2">
        <f t="shared" si="325"/>
        <v>6.3799999999999635E-2</v>
      </c>
      <c r="E2363" s="2">
        <f t="shared" si="326"/>
        <v>0</v>
      </c>
      <c r="F2363" s="2">
        <f t="shared" si="331"/>
        <v>2.3498375152105472E-2</v>
      </c>
      <c r="G2363" s="2">
        <f t="shared" si="331"/>
        <v>2.9271886731239698E-2</v>
      </c>
      <c r="H2363" s="2">
        <f t="shared" si="328"/>
        <v>0.8027625744748258</v>
      </c>
      <c r="I2363" s="2">
        <f t="shared" si="329"/>
        <v>44.529578428190064</v>
      </c>
    </row>
    <row r="2364" spans="1:9" ht="13.5" x14ac:dyDescent="0.25">
      <c r="A2364" s="3">
        <f>TITRES_STAT!B2367</f>
        <v>45744</v>
      </c>
      <c r="B2364" s="5">
        <f>TITRES_STAT!D2367</f>
        <v>6.3868</v>
      </c>
      <c r="C2364" s="2">
        <f t="shared" si="324"/>
        <v>2.7400000000000091E-2</v>
      </c>
      <c r="D2364" s="2">
        <f t="shared" si="325"/>
        <v>2.7400000000000091E-2</v>
      </c>
      <c r="E2364" s="2">
        <f t="shared" si="326"/>
        <v>0</v>
      </c>
      <c r="F2364" s="2">
        <f t="shared" si="331"/>
        <v>2.3777062641240802E-2</v>
      </c>
      <c r="G2364" s="2">
        <f t="shared" si="331"/>
        <v>2.7181037679008289E-2</v>
      </c>
      <c r="H2364" s="2">
        <f t="shared" si="328"/>
        <v>0.87476655314023011</v>
      </c>
      <c r="I2364" s="2">
        <f t="shared" si="329"/>
        <v>46.660025573583972</v>
      </c>
    </row>
    <row r="2365" spans="1:9" ht="13.5" x14ac:dyDescent="0.25">
      <c r="A2365" s="3">
        <f>TITRES_STAT!B2368</f>
        <v>45749</v>
      </c>
      <c r="B2365" s="5">
        <f>TITRES_STAT!D2368</f>
        <v>6.3776999999999999</v>
      </c>
      <c r="C2365" s="2">
        <f t="shared" si="324"/>
        <v>-9.100000000000108E-3</v>
      </c>
      <c r="D2365" s="2">
        <f t="shared" si="325"/>
        <v>0</v>
      </c>
      <c r="E2365" s="2">
        <f t="shared" si="326"/>
        <v>9.100000000000108E-3</v>
      </c>
      <c r="F2365" s="2">
        <f t="shared" ref="F2365:G2380" si="332">((F2364*13)+D2365)/14</f>
        <v>2.2078701024009318E-2</v>
      </c>
      <c r="G2365" s="2">
        <f t="shared" si="332"/>
        <v>2.5889534987650561E-2</v>
      </c>
      <c r="H2365" s="2">
        <f t="shared" si="328"/>
        <v>0.85280407834829675</v>
      </c>
      <c r="I2365" s="2">
        <f t="shared" si="329"/>
        <v>46.02775265415751</v>
      </c>
    </row>
    <row r="2366" spans="1:9" ht="13.5" x14ac:dyDescent="0.25">
      <c r="A2366" s="3">
        <f>TITRES_STAT!B2369</f>
        <v>45750</v>
      </c>
      <c r="B2366" s="5">
        <f>TITRES_STAT!D2369</f>
        <v>6.3411999999999997</v>
      </c>
      <c r="C2366" s="2">
        <f t="shared" si="324"/>
        <v>-3.6500000000000199E-2</v>
      </c>
      <c r="D2366" s="2">
        <f t="shared" si="325"/>
        <v>0</v>
      </c>
      <c r="E2366" s="2">
        <f t="shared" si="326"/>
        <v>3.6500000000000199E-2</v>
      </c>
      <c r="F2366" s="2">
        <f t="shared" si="332"/>
        <v>2.0501650950865796E-2</v>
      </c>
      <c r="G2366" s="2">
        <f t="shared" si="332"/>
        <v>2.6647425345675536E-2</v>
      </c>
      <c r="H2366" s="2">
        <f t="shared" si="328"/>
        <v>0.76936704709421</v>
      </c>
      <c r="I2366" s="2">
        <f t="shared" si="329"/>
        <v>43.482614212676985</v>
      </c>
    </row>
    <row r="2367" spans="1:9" ht="13.5" x14ac:dyDescent="0.25">
      <c r="A2367" s="3">
        <f>TITRES_STAT!B2370</f>
        <v>45751</v>
      </c>
      <c r="B2367" s="5">
        <f>TITRES_STAT!D2370</f>
        <v>6.2956000000000003</v>
      </c>
      <c r="C2367" s="2">
        <f t="shared" si="324"/>
        <v>-4.5599999999999419E-2</v>
      </c>
      <c r="D2367" s="2">
        <f t="shared" si="325"/>
        <v>0</v>
      </c>
      <c r="E2367" s="2">
        <f t="shared" si="326"/>
        <v>4.5599999999999419E-2</v>
      </c>
      <c r="F2367" s="2">
        <f t="shared" si="332"/>
        <v>1.9037247311518238E-2</v>
      </c>
      <c r="G2367" s="2">
        <f t="shared" si="332"/>
        <v>2.8001180678127242E-2</v>
      </c>
      <c r="H2367" s="2">
        <f t="shared" si="328"/>
        <v>0.67987302143973294</v>
      </c>
      <c r="I2367" s="2">
        <f t="shared" si="329"/>
        <v>40.471691179196903</v>
      </c>
    </row>
    <row r="2368" spans="1:9" ht="13.5" x14ac:dyDescent="0.25">
      <c r="A2368" s="3">
        <f>TITRES_STAT!B2371</f>
        <v>45754</v>
      </c>
      <c r="B2368" s="5">
        <f>TITRES_STAT!D2371</f>
        <v>6.1768999999999998</v>
      </c>
      <c r="C2368" s="2">
        <f t="shared" si="324"/>
        <v>-0.11870000000000047</v>
      </c>
      <c r="D2368" s="2">
        <f t="shared" si="325"/>
        <v>0</v>
      </c>
      <c r="E2368" s="2">
        <f t="shared" si="326"/>
        <v>0.11870000000000047</v>
      </c>
      <c r="F2368" s="2">
        <f t="shared" si="332"/>
        <v>1.767744393212408E-2</v>
      </c>
      <c r="G2368" s="2">
        <f t="shared" si="332"/>
        <v>3.4479667772546761E-2</v>
      </c>
      <c r="H2368" s="2">
        <f t="shared" si="328"/>
        <v>0.51269182895663312</v>
      </c>
      <c r="I2368" s="2">
        <f t="shared" si="329"/>
        <v>33.892681849829131</v>
      </c>
    </row>
    <row r="2369" spans="1:9" ht="13.5" x14ac:dyDescent="0.25">
      <c r="A2369" s="3">
        <f>TITRES_STAT!B2372</f>
        <v>45755</v>
      </c>
      <c r="B2369" s="5">
        <f>TITRES_STAT!D2372</f>
        <v>6.0948000000000002</v>
      </c>
      <c r="C2369" s="2">
        <f t="shared" si="324"/>
        <v>-8.2099999999999618E-2</v>
      </c>
      <c r="D2369" s="2">
        <f t="shared" si="325"/>
        <v>0</v>
      </c>
      <c r="E2369" s="2">
        <f t="shared" si="326"/>
        <v>8.2099999999999618E-2</v>
      </c>
      <c r="F2369" s="2">
        <f t="shared" si="332"/>
        <v>1.6414769365543789E-2</v>
      </c>
      <c r="G2369" s="2">
        <f t="shared" si="332"/>
        <v>3.7881120074507675E-2</v>
      </c>
      <c r="H2369" s="2">
        <f t="shared" si="328"/>
        <v>0.43332323155328784</v>
      </c>
      <c r="I2369" s="2">
        <f t="shared" si="329"/>
        <v>30.232066432335486</v>
      </c>
    </row>
    <row r="2370" spans="1:9" ht="13.5" x14ac:dyDescent="0.25">
      <c r="A2370" s="3">
        <f>TITRES_STAT!B2373</f>
        <v>45757</v>
      </c>
      <c r="B2370" s="5">
        <f>TITRES_STAT!D2373</f>
        <v>5.7937000000000003</v>
      </c>
      <c r="C2370" s="2">
        <f t="shared" si="324"/>
        <v>-0.30109999999999992</v>
      </c>
      <c r="D2370" s="2">
        <f t="shared" si="325"/>
        <v>0</v>
      </c>
      <c r="E2370" s="2">
        <f t="shared" si="326"/>
        <v>0.30109999999999992</v>
      </c>
      <c r="F2370" s="2">
        <f t="shared" si="332"/>
        <v>1.5242285839433519E-2</v>
      </c>
      <c r="G2370" s="2">
        <f t="shared" si="332"/>
        <v>5.6682468640614263E-2</v>
      </c>
      <c r="H2370" s="2">
        <f t="shared" si="328"/>
        <v>0.26890652797913034</v>
      </c>
      <c r="I2370" s="2">
        <f t="shared" si="329"/>
        <v>21.191988696550624</v>
      </c>
    </row>
    <row r="2371" spans="1:9" ht="13.5" x14ac:dyDescent="0.25">
      <c r="A2371" s="3">
        <f>TITRES_STAT!B2374</f>
        <v>45758</v>
      </c>
      <c r="B2371" s="5">
        <f>TITRES_STAT!D2374</f>
        <v>5.4470000000000001</v>
      </c>
      <c r="C2371" s="2">
        <f t="shared" ref="C2371:C2434" si="333">B2371-B2370</f>
        <v>-0.34670000000000023</v>
      </c>
      <c r="D2371" s="2">
        <f t="shared" ref="D2371:D2434" si="334">IF(C2371&gt;0,C2371,0)</f>
        <v>0</v>
      </c>
      <c r="E2371" s="2">
        <f t="shared" ref="E2371:E2434" si="335">IF(C2371&lt;0,-C2371,0)</f>
        <v>0.34670000000000023</v>
      </c>
      <c r="F2371" s="2">
        <f t="shared" si="332"/>
        <v>1.415355113661684E-2</v>
      </c>
      <c r="G2371" s="2">
        <f t="shared" si="332"/>
        <v>7.7398006594856114E-2</v>
      </c>
      <c r="H2371" s="2">
        <f t="shared" si="328"/>
        <v>0.18286712745335082</v>
      </c>
      <c r="I2371" s="2">
        <f t="shared" si="329"/>
        <v>15.459650810235459</v>
      </c>
    </row>
    <row r="2372" spans="1:9" ht="13.5" x14ac:dyDescent="0.25">
      <c r="A2372" s="3">
        <f>TITRES_STAT!B2375</f>
        <v>45761</v>
      </c>
      <c r="B2372" s="5">
        <f>TITRES_STAT!D2375</f>
        <v>5.7664</v>
      </c>
      <c r="C2372" s="2">
        <f t="shared" si="333"/>
        <v>0.31939999999999991</v>
      </c>
      <c r="D2372" s="2">
        <f t="shared" si="334"/>
        <v>0.31939999999999991</v>
      </c>
      <c r="E2372" s="2">
        <f t="shared" si="335"/>
        <v>0</v>
      </c>
      <c r="F2372" s="2">
        <f t="shared" si="332"/>
        <v>3.595686891257277E-2</v>
      </c>
      <c r="G2372" s="2">
        <f t="shared" si="332"/>
        <v>7.1869577552366379E-2</v>
      </c>
      <c r="H2372" s="2">
        <f t="shared" si="328"/>
        <v>0.50030722507549863</v>
      </c>
      <c r="I2372" s="2">
        <f t="shared" si="329"/>
        <v>33.346984985046788</v>
      </c>
    </row>
    <row r="2373" spans="1:9" ht="13.5" x14ac:dyDescent="0.25">
      <c r="A2373" s="3">
        <f>TITRES_STAT!B2376</f>
        <v>45762</v>
      </c>
      <c r="B2373" s="5">
        <f>TITRES_STAT!D2376</f>
        <v>5.9123999999999999</v>
      </c>
      <c r="C2373" s="2">
        <f t="shared" si="333"/>
        <v>0.14599999999999991</v>
      </c>
      <c r="D2373" s="2">
        <f t="shared" si="334"/>
        <v>0.14599999999999991</v>
      </c>
      <c r="E2373" s="2">
        <f t="shared" si="335"/>
        <v>0</v>
      </c>
      <c r="F2373" s="2">
        <f t="shared" si="332"/>
        <v>4.3817092561674709E-2</v>
      </c>
      <c r="G2373" s="2">
        <f t="shared" si="332"/>
        <v>6.6736036298625928E-2</v>
      </c>
      <c r="H2373" s="2">
        <f t="shared" si="328"/>
        <v>0.65657319481194432</v>
      </c>
      <c r="I2373" s="2">
        <f t="shared" si="329"/>
        <v>39.634421036643602</v>
      </c>
    </row>
    <row r="2374" spans="1:9" ht="13.5" x14ac:dyDescent="0.25">
      <c r="A2374" s="3">
        <f>TITRES_STAT!B2377</f>
        <v>45763</v>
      </c>
      <c r="B2374" s="5">
        <f>TITRES_STAT!D2377</f>
        <v>5.8849999999999998</v>
      </c>
      <c r="C2374" s="2">
        <f t="shared" si="333"/>
        <v>-2.7400000000000091E-2</v>
      </c>
      <c r="D2374" s="2">
        <f t="shared" si="334"/>
        <v>0</v>
      </c>
      <c r="E2374" s="2">
        <f t="shared" si="335"/>
        <v>2.7400000000000091E-2</v>
      </c>
      <c r="F2374" s="2">
        <f t="shared" si="332"/>
        <v>4.0687300235840808E-2</v>
      </c>
      <c r="G2374" s="2">
        <f t="shared" si="332"/>
        <v>6.3926319420152658E-2</v>
      </c>
      <c r="H2374" s="2">
        <f t="shared" si="328"/>
        <v>0.63647181012292431</v>
      </c>
      <c r="I2374" s="2">
        <f t="shared" si="329"/>
        <v>38.892928444341209</v>
      </c>
    </row>
    <row r="2375" spans="1:9" ht="13.5" x14ac:dyDescent="0.25">
      <c r="A2375" s="3">
        <f>TITRES_STAT!B2378</f>
        <v>45764</v>
      </c>
      <c r="B2375" s="5">
        <f>TITRES_STAT!D2378</f>
        <v>5.9306000000000001</v>
      </c>
      <c r="C2375" s="2">
        <f t="shared" si="333"/>
        <v>4.5600000000000307E-2</v>
      </c>
      <c r="D2375" s="2">
        <f t="shared" si="334"/>
        <v>4.5600000000000307E-2</v>
      </c>
      <c r="E2375" s="2">
        <f t="shared" si="335"/>
        <v>0</v>
      </c>
      <c r="F2375" s="2">
        <f t="shared" si="332"/>
        <v>4.1038207361852201E-2</v>
      </c>
      <c r="G2375" s="2">
        <f t="shared" si="332"/>
        <v>5.9360153747284608E-2</v>
      </c>
      <c r="H2375" s="2">
        <f t="shared" si="328"/>
        <v>0.69134267300865049</v>
      </c>
      <c r="I2375" s="2">
        <f t="shared" si="329"/>
        <v>40.875375761604438</v>
      </c>
    </row>
    <row r="2376" spans="1:9" ht="13.5" x14ac:dyDescent="0.25">
      <c r="A2376" s="3">
        <f>TITRES_STAT!B2379</f>
        <v>45765</v>
      </c>
      <c r="B2376" s="5">
        <f>TITRES_STAT!D2379</f>
        <v>5.7846000000000002</v>
      </c>
      <c r="C2376" s="2">
        <f t="shared" si="333"/>
        <v>-0.14599999999999991</v>
      </c>
      <c r="D2376" s="2">
        <f t="shared" si="334"/>
        <v>0</v>
      </c>
      <c r="E2376" s="2">
        <f t="shared" si="335"/>
        <v>0.14599999999999991</v>
      </c>
      <c r="F2376" s="2">
        <f t="shared" si="332"/>
        <v>3.8106906836005615E-2</v>
      </c>
      <c r="G2376" s="2">
        <f t="shared" si="332"/>
        <v>6.5548714193907134E-2</v>
      </c>
      <c r="H2376" s="2">
        <f t="shared" si="328"/>
        <v>0.58135246899393367</v>
      </c>
      <c r="I2376" s="2">
        <f t="shared" si="329"/>
        <v>36.762991198527281</v>
      </c>
    </row>
    <row r="2377" spans="1:9" ht="13.5" x14ac:dyDescent="0.25">
      <c r="A2377" s="3">
        <f>TITRES_STAT!B2380</f>
        <v>45768</v>
      </c>
      <c r="B2377" s="5">
        <f>TITRES_STAT!D2380</f>
        <v>5.7481</v>
      </c>
      <c r="C2377" s="2">
        <f t="shared" si="333"/>
        <v>-3.6500000000000199E-2</v>
      </c>
      <c r="D2377" s="2">
        <f t="shared" si="334"/>
        <v>0</v>
      </c>
      <c r="E2377" s="2">
        <f t="shared" si="335"/>
        <v>3.6500000000000199E-2</v>
      </c>
      <c r="F2377" s="2">
        <f t="shared" si="332"/>
        <v>3.5384984919148071E-2</v>
      </c>
      <c r="G2377" s="2">
        <f t="shared" si="332"/>
        <v>6.3473806037199501E-2</v>
      </c>
      <c r="H2377" s="2">
        <f t="shared" si="328"/>
        <v>0.55747381681209296</v>
      </c>
      <c r="I2377" s="2">
        <f t="shared" si="329"/>
        <v>35.793463157740604</v>
      </c>
    </row>
    <row r="2378" spans="1:9" ht="13.5" x14ac:dyDescent="0.25">
      <c r="A2378" s="3">
        <f>TITRES_STAT!B2381</f>
        <v>45769</v>
      </c>
      <c r="B2378" s="5">
        <f>TITRES_STAT!D2381</f>
        <v>5.7572000000000001</v>
      </c>
      <c r="C2378" s="2">
        <f t="shared" si="333"/>
        <v>9.100000000000108E-3</v>
      </c>
      <c r="D2378" s="2">
        <f t="shared" si="334"/>
        <v>9.100000000000108E-3</v>
      </c>
      <c r="E2378" s="2">
        <f t="shared" si="335"/>
        <v>0</v>
      </c>
      <c r="F2378" s="2">
        <f t="shared" si="332"/>
        <v>3.3507485996351789E-2</v>
      </c>
      <c r="G2378" s="2">
        <f t="shared" si="332"/>
        <v>5.8939962748828109E-2</v>
      </c>
      <c r="H2378" s="2">
        <f t="shared" si="328"/>
        <v>0.56850198801691665</v>
      </c>
      <c r="I2378" s="2">
        <f t="shared" si="329"/>
        <v>36.24490069889444</v>
      </c>
    </row>
    <row r="2379" spans="1:9" ht="13.5" x14ac:dyDescent="0.25">
      <c r="A2379" s="3">
        <f>TITRES_STAT!B2382</f>
        <v>45770</v>
      </c>
      <c r="B2379" s="5">
        <f>TITRES_STAT!D2382</f>
        <v>6.0583</v>
      </c>
      <c r="C2379" s="2">
        <f t="shared" si="333"/>
        <v>0.30109999999999992</v>
      </c>
      <c r="D2379" s="2">
        <f t="shared" si="334"/>
        <v>0.30109999999999992</v>
      </c>
      <c r="E2379" s="2">
        <f t="shared" si="335"/>
        <v>0</v>
      </c>
      <c r="F2379" s="2">
        <f t="shared" si="332"/>
        <v>5.2621236996612371E-2</v>
      </c>
      <c r="G2379" s="2">
        <f t="shared" si="332"/>
        <v>5.4729965409626102E-2</v>
      </c>
      <c r="H2379" s="2">
        <f t="shared" si="328"/>
        <v>0.96147031343376588</v>
      </c>
      <c r="I2379" s="2">
        <f t="shared" si="329"/>
        <v>49.017836612097796</v>
      </c>
    </row>
    <row r="2380" spans="1:9" ht="13.5" x14ac:dyDescent="0.25">
      <c r="A2380" s="3">
        <f>TITRES_STAT!B2383</f>
        <v>45771</v>
      </c>
      <c r="B2380" s="5">
        <f>TITRES_STAT!D2383</f>
        <v>6.0217999999999998</v>
      </c>
      <c r="C2380" s="2">
        <f t="shared" si="333"/>
        <v>-3.6500000000000199E-2</v>
      </c>
      <c r="D2380" s="2">
        <f t="shared" si="334"/>
        <v>0</v>
      </c>
      <c r="E2380" s="2">
        <f t="shared" si="335"/>
        <v>3.6500000000000199E-2</v>
      </c>
      <c r="F2380" s="2">
        <f t="shared" si="332"/>
        <v>4.8862577211140061E-2</v>
      </c>
      <c r="G2380" s="2">
        <f t="shared" si="332"/>
        <v>5.3427825023224247E-2</v>
      </c>
      <c r="H2380" s="2">
        <f t="shared" si="328"/>
        <v>0.91455299162749482</v>
      </c>
      <c r="I2380" s="2">
        <f t="shared" si="329"/>
        <v>47.768486723893979</v>
      </c>
    </row>
    <row r="2381" spans="1:9" ht="13.5" x14ac:dyDescent="0.25">
      <c r="A2381" s="3">
        <f>TITRES_STAT!B2384</f>
        <v>45772</v>
      </c>
      <c r="B2381" s="5">
        <f>TITRES_STAT!D2384</f>
        <v>6.0217999999999998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4.5372393124630053E-2</v>
      </c>
      <c r="G2381" s="2">
        <f t="shared" si="336"/>
        <v>4.9611551807279657E-2</v>
      </c>
      <c r="H2381" s="2">
        <f t="shared" si="328"/>
        <v>0.9145529916274947</v>
      </c>
      <c r="I2381" s="2">
        <f t="shared" si="329"/>
        <v>47.768486723893979</v>
      </c>
    </row>
    <row r="2382" spans="1:9" ht="13.5" x14ac:dyDescent="0.25">
      <c r="A2382" s="3">
        <f>TITRES_STAT!B2385</f>
        <v>45775</v>
      </c>
      <c r="B2382" s="5">
        <f>TITRES_STAT!D2385</f>
        <v>6.0674999999999999</v>
      </c>
      <c r="C2382" s="2">
        <f t="shared" si="333"/>
        <v>4.5700000000000074E-2</v>
      </c>
      <c r="D2382" s="2">
        <f t="shared" si="334"/>
        <v>4.5700000000000074E-2</v>
      </c>
      <c r="E2382" s="2">
        <f t="shared" si="335"/>
        <v>0</v>
      </c>
      <c r="F2382" s="2">
        <f t="shared" si="336"/>
        <v>4.5395793615727917E-2</v>
      </c>
      <c r="G2382" s="2">
        <f t="shared" si="336"/>
        <v>4.606786953533111E-2</v>
      </c>
      <c r="H2382" s="2">
        <f t="shared" si="328"/>
        <v>0.98541117862878913</v>
      </c>
      <c r="I2382" s="2">
        <f t="shared" si="329"/>
        <v>49.632599495554203</v>
      </c>
    </row>
    <row r="2383" spans="1:9" ht="13.5" x14ac:dyDescent="0.25">
      <c r="A2383" s="3">
        <f>TITRES_STAT!B2386</f>
        <v>45776</v>
      </c>
      <c r="B2383" s="5">
        <f>TITRES_STAT!D2386</f>
        <v>6.0948000000000002</v>
      </c>
      <c r="C2383" s="2">
        <f t="shared" si="333"/>
        <v>2.7300000000000324E-2</v>
      </c>
      <c r="D2383" s="2">
        <f t="shared" si="334"/>
        <v>2.7300000000000324E-2</v>
      </c>
      <c r="E2383" s="2">
        <f t="shared" si="335"/>
        <v>0</v>
      </c>
      <c r="F2383" s="2">
        <f t="shared" si="336"/>
        <v>4.4103236928890233E-2</v>
      </c>
      <c r="G2383" s="2">
        <f t="shared" si="336"/>
        <v>4.2777307425664601E-2</v>
      </c>
      <c r="H2383" s="2">
        <f t="shared" si="328"/>
        <v>1.0309960954304975</v>
      </c>
      <c r="I2383" s="2">
        <f t="shared" si="329"/>
        <v>50.763076194489855</v>
      </c>
    </row>
    <row r="2384" spans="1:9" ht="13.5" x14ac:dyDescent="0.25">
      <c r="A2384" s="3">
        <f>TITRES_STAT!B2387</f>
        <v>45777</v>
      </c>
      <c r="B2384" s="5">
        <f>TITRES_STAT!D2387</f>
        <v>6.0948000000000002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4.0953005719683792E-2</v>
      </c>
      <c r="G2384" s="2">
        <f t="shared" si="336"/>
        <v>3.9721785466688551E-2</v>
      </c>
      <c r="H2384" s="2">
        <f t="shared" si="328"/>
        <v>1.0309960954304977</v>
      </c>
      <c r="I2384" s="2">
        <f t="shared" si="329"/>
        <v>50.763076194489869</v>
      </c>
    </row>
    <row r="2385" spans="1:9" ht="13.5" x14ac:dyDescent="0.25">
      <c r="A2385" s="3">
        <f>TITRES_STAT!B2388</f>
        <v>45779</v>
      </c>
      <c r="B2385" s="5">
        <f>TITRES_STAT!D2388</f>
        <v>6.0217999999999998</v>
      </c>
      <c r="C2385" s="2">
        <f t="shared" si="333"/>
        <v>-7.3000000000000398E-2</v>
      </c>
      <c r="D2385" s="2">
        <f t="shared" si="334"/>
        <v>0</v>
      </c>
      <c r="E2385" s="2">
        <f t="shared" si="335"/>
        <v>7.3000000000000398E-2</v>
      </c>
      <c r="F2385" s="2">
        <f t="shared" si="336"/>
        <v>3.8027791025420664E-2</v>
      </c>
      <c r="G2385" s="2">
        <f t="shared" si="336"/>
        <v>4.2098800790496542E-2</v>
      </c>
      <c r="H2385" s="2">
        <f t="shared" ref="H2385:H2448" si="337">F2385/G2385</f>
        <v>0.90329867624174998</v>
      </c>
      <c r="I2385" s="2">
        <f t="shared" ref="I2385:I2448" si="338">IF(G2385=0,100,100-(100/(1+H2385)))</f>
        <v>47.459638758610495</v>
      </c>
    </row>
    <row r="2386" spans="1:9" ht="13.5" x14ac:dyDescent="0.25">
      <c r="A2386" s="3">
        <f>TITRES_STAT!B2389</f>
        <v>45782</v>
      </c>
      <c r="B2386" s="5">
        <f>TITRES_STAT!D2389</f>
        <v>5.9123999999999999</v>
      </c>
      <c r="C2386" s="2">
        <f t="shared" si="333"/>
        <v>-0.10939999999999994</v>
      </c>
      <c r="D2386" s="2">
        <f t="shared" si="334"/>
        <v>0</v>
      </c>
      <c r="E2386" s="2">
        <f t="shared" si="335"/>
        <v>0.10939999999999994</v>
      </c>
      <c r="F2386" s="2">
        <f t="shared" si="336"/>
        <v>3.5311520237890616E-2</v>
      </c>
      <c r="G2386" s="2">
        <f t="shared" si="336"/>
        <v>4.6906029305461068E-2</v>
      </c>
      <c r="H2386" s="2">
        <f t="shared" si="337"/>
        <v>0.75281410003680371</v>
      </c>
      <c r="I2386" s="2">
        <f t="shared" si="338"/>
        <v>42.948884312432043</v>
      </c>
    </row>
    <row r="2387" spans="1:9" ht="13.5" x14ac:dyDescent="0.25">
      <c r="A2387" s="3">
        <f>TITRES_STAT!B2390</f>
        <v>45783</v>
      </c>
      <c r="B2387" s="5">
        <f>TITRES_STAT!D2390</f>
        <v>6.0126999999999997</v>
      </c>
      <c r="C2387" s="2">
        <f t="shared" si="333"/>
        <v>0.10029999999999983</v>
      </c>
      <c r="D2387" s="2">
        <f t="shared" si="334"/>
        <v>0.10029999999999983</v>
      </c>
      <c r="E2387" s="2">
        <f t="shared" si="335"/>
        <v>0</v>
      </c>
      <c r="F2387" s="2">
        <f t="shared" si="336"/>
        <v>3.9953554506612705E-2</v>
      </c>
      <c r="G2387" s="2">
        <f t="shared" si="336"/>
        <v>4.355559864078528E-2</v>
      </c>
      <c r="H2387" s="2">
        <f t="shared" si="337"/>
        <v>0.91730008893048176</v>
      </c>
      <c r="I2387" s="2">
        <f t="shared" si="338"/>
        <v>47.84332375649003</v>
      </c>
    </row>
    <row r="2388" spans="1:9" ht="13.5" x14ac:dyDescent="0.25">
      <c r="A2388" s="3">
        <f>TITRES_STAT!B2391</f>
        <v>45784</v>
      </c>
      <c r="B2388" s="5">
        <f>TITRES_STAT!D2391</f>
        <v>5.9306000000000001</v>
      </c>
      <c r="C2388" s="2">
        <f t="shared" si="333"/>
        <v>-8.2099999999999618E-2</v>
      </c>
      <c r="D2388" s="2">
        <f t="shared" si="334"/>
        <v>0</v>
      </c>
      <c r="E2388" s="2">
        <f t="shared" si="335"/>
        <v>8.2099999999999618E-2</v>
      </c>
      <c r="F2388" s="2">
        <f t="shared" si="336"/>
        <v>3.7099729184711792E-2</v>
      </c>
      <c r="G2388" s="2">
        <f t="shared" si="336"/>
        <v>4.6308770166443448E-2</v>
      </c>
      <c r="H2388" s="2">
        <f t="shared" si="337"/>
        <v>0.8011382952163828</v>
      </c>
      <c r="I2388" s="2">
        <f t="shared" si="338"/>
        <v>44.479554809539856</v>
      </c>
    </row>
    <row r="2389" spans="1:9" ht="13.5" x14ac:dyDescent="0.25">
      <c r="A2389" s="3">
        <f>TITRES_STAT!B2392</f>
        <v>45785</v>
      </c>
      <c r="B2389" s="5">
        <f>TITRES_STAT!D2392</f>
        <v>5.9762000000000004</v>
      </c>
      <c r="C2389" s="2">
        <f t="shared" si="333"/>
        <v>4.5600000000000307E-2</v>
      </c>
      <c r="D2389" s="2">
        <f t="shared" si="334"/>
        <v>4.5600000000000307E-2</v>
      </c>
      <c r="E2389" s="2">
        <f t="shared" si="335"/>
        <v>0</v>
      </c>
      <c r="F2389" s="2">
        <f t="shared" si="336"/>
        <v>3.7706891385803833E-2</v>
      </c>
      <c r="G2389" s="2">
        <f t="shared" si="336"/>
        <v>4.3001000868840344E-2</v>
      </c>
      <c r="H2389" s="2">
        <f t="shared" si="337"/>
        <v>0.87688404046258461</v>
      </c>
      <c r="I2389" s="2">
        <f t="shared" si="338"/>
        <v>46.720203356114858</v>
      </c>
    </row>
    <row r="2390" spans="1:9" ht="13.5" x14ac:dyDescent="0.25">
      <c r="A2390" s="3">
        <f>TITRES_STAT!B2393</f>
        <v>45786</v>
      </c>
      <c r="B2390" s="5">
        <f>TITRES_STAT!D2393</f>
        <v>5.9306000000000001</v>
      </c>
      <c r="C2390" s="2">
        <f t="shared" si="333"/>
        <v>-4.5600000000000307E-2</v>
      </c>
      <c r="D2390" s="2">
        <f t="shared" si="334"/>
        <v>0</v>
      </c>
      <c r="E2390" s="2">
        <f t="shared" si="335"/>
        <v>4.5600000000000307E-2</v>
      </c>
      <c r="F2390" s="2">
        <f t="shared" si="336"/>
        <v>3.5013542001103556E-2</v>
      </c>
      <c r="G2390" s="2">
        <f t="shared" si="336"/>
        <v>4.3186643663923205E-2</v>
      </c>
      <c r="H2390" s="2">
        <f t="shared" si="337"/>
        <v>0.81074932040511394</v>
      </c>
      <c r="I2390" s="2">
        <f t="shared" si="338"/>
        <v>44.77424408055154</v>
      </c>
    </row>
    <row r="2391" spans="1:9" ht="13.5" x14ac:dyDescent="0.25">
      <c r="A2391" s="3">
        <f>TITRES_STAT!B2394</f>
        <v>45789</v>
      </c>
      <c r="B2391" s="5">
        <f>TITRES_STAT!D2394</f>
        <v>6.0217999999999998</v>
      </c>
      <c r="C2391" s="2">
        <f t="shared" si="333"/>
        <v>9.1199999999999726E-2</v>
      </c>
      <c r="D2391" s="2">
        <f t="shared" si="334"/>
        <v>9.1199999999999726E-2</v>
      </c>
      <c r="E2391" s="2">
        <f t="shared" si="335"/>
        <v>0</v>
      </c>
      <c r="F2391" s="2">
        <f t="shared" si="336"/>
        <v>3.902686042959614E-2</v>
      </c>
      <c r="G2391" s="2">
        <f t="shared" si="336"/>
        <v>4.0101883402214399E-2</v>
      </c>
      <c r="H2391" s="2">
        <f t="shared" si="337"/>
        <v>0.97319270614210363</v>
      </c>
      <c r="I2391" s="2">
        <f t="shared" si="338"/>
        <v>49.320712726779007</v>
      </c>
    </row>
    <row r="2392" spans="1:9" ht="13.5" x14ac:dyDescent="0.25">
      <c r="A2392" s="3">
        <f>TITRES_STAT!B2395</f>
        <v>45790</v>
      </c>
      <c r="B2392" s="5">
        <f>TITRES_STAT!D2395</f>
        <v>6.0217999999999998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3.6239227541767845E-2</v>
      </c>
      <c r="G2392" s="2">
        <f t="shared" si="336"/>
        <v>3.7237463159199083E-2</v>
      </c>
      <c r="H2392" s="2">
        <f t="shared" si="337"/>
        <v>0.97319270614210363</v>
      </c>
      <c r="I2392" s="2">
        <f t="shared" si="338"/>
        <v>49.320712726779007</v>
      </c>
    </row>
    <row r="2393" spans="1:9" ht="13.5" x14ac:dyDescent="0.25">
      <c r="A2393" s="3">
        <f>TITRES_STAT!B2396</f>
        <v>45791</v>
      </c>
      <c r="B2393" s="5">
        <f>TITRES_STAT!D2396</f>
        <v>6.0217999999999998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3.3650711288784427E-2</v>
      </c>
      <c r="G2393" s="2">
        <f t="shared" si="336"/>
        <v>3.4577644362113434E-2</v>
      </c>
      <c r="H2393" s="2">
        <f t="shared" si="337"/>
        <v>0.97319270614210363</v>
      </c>
      <c r="I2393" s="2">
        <f t="shared" si="338"/>
        <v>49.320712726779007</v>
      </c>
    </row>
    <row r="2394" spans="1:9" ht="13.5" x14ac:dyDescent="0.25">
      <c r="A2394" s="3">
        <f>TITRES_STAT!B2397</f>
        <v>45792</v>
      </c>
      <c r="B2394" s="5">
        <f>TITRES_STAT!D2397</f>
        <v>5.9945000000000004</v>
      </c>
      <c r="C2394" s="2">
        <f t="shared" si="333"/>
        <v>-2.7299999999999436E-2</v>
      </c>
      <c r="D2394" s="2">
        <f t="shared" si="334"/>
        <v>0</v>
      </c>
      <c r="E2394" s="2">
        <f t="shared" si="335"/>
        <v>2.7299999999999436E-2</v>
      </c>
      <c r="F2394" s="2">
        <f t="shared" si="336"/>
        <v>3.1247089053871253E-2</v>
      </c>
      <c r="G2394" s="2">
        <f t="shared" si="336"/>
        <v>3.4057812621962433E-2</v>
      </c>
      <c r="H2394" s="2">
        <f t="shared" si="337"/>
        <v>0.91747198801961038</v>
      </c>
      <c r="I2394" s="2">
        <f t="shared" si="338"/>
        <v>47.847999540644516</v>
      </c>
    </row>
    <row r="2395" spans="1:9" ht="13.5" x14ac:dyDescent="0.25">
      <c r="A2395" s="3">
        <f>TITRES_STAT!B2398</f>
        <v>45793</v>
      </c>
      <c r="B2395" s="5">
        <f>TITRES_STAT!D2398</f>
        <v>6.0217999999999998</v>
      </c>
      <c r="C2395" s="2">
        <f t="shared" si="333"/>
        <v>2.7299999999999436E-2</v>
      </c>
      <c r="D2395" s="2">
        <f t="shared" si="334"/>
        <v>2.7299999999999436E-2</v>
      </c>
      <c r="E2395" s="2">
        <f t="shared" si="335"/>
        <v>0</v>
      </c>
      <c r="F2395" s="2">
        <f t="shared" si="336"/>
        <v>3.096515412145184E-2</v>
      </c>
      <c r="G2395" s="2">
        <f t="shared" si="336"/>
        <v>3.1625111720393687E-2</v>
      </c>
      <c r="H2395" s="2">
        <f t="shared" si="337"/>
        <v>0.97913184924762597</v>
      </c>
      <c r="I2395" s="2">
        <f t="shared" si="338"/>
        <v>49.472795338008758</v>
      </c>
    </row>
    <row r="2396" spans="1:9" ht="13.5" x14ac:dyDescent="0.25">
      <c r="A2396" s="3">
        <f>TITRES_STAT!B2399</f>
        <v>45796</v>
      </c>
      <c r="B2396" s="5">
        <f>TITRES_STAT!D2399</f>
        <v>6.0217999999999998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2.8753357398490994E-2</v>
      </c>
      <c r="G2396" s="2">
        <f t="shared" si="336"/>
        <v>2.9366175168936994E-2</v>
      </c>
      <c r="H2396" s="2">
        <f t="shared" si="337"/>
        <v>0.97913184924762597</v>
      </c>
      <c r="I2396" s="2">
        <f t="shared" si="338"/>
        <v>49.472795338008758</v>
      </c>
    </row>
    <row r="2397" spans="1:9" ht="13.5" x14ac:dyDescent="0.25">
      <c r="A2397" s="3">
        <f>TITRES_STAT!B2400</f>
        <v>45797</v>
      </c>
      <c r="B2397" s="5">
        <f>TITRES_STAT!D2400</f>
        <v>6.0217999999999998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2.6699546155741636E-2</v>
      </c>
      <c r="G2397" s="2">
        <f t="shared" si="339"/>
        <v>2.7268591228298639E-2</v>
      </c>
      <c r="H2397" s="2">
        <f t="shared" si="337"/>
        <v>0.97913184924762586</v>
      </c>
      <c r="I2397" s="2">
        <f t="shared" si="338"/>
        <v>49.472795338008751</v>
      </c>
    </row>
    <row r="2398" spans="1:9" ht="13.5" x14ac:dyDescent="0.25">
      <c r="A2398" s="3">
        <f>TITRES_STAT!B2401</f>
        <v>45798</v>
      </c>
      <c r="B2398" s="5">
        <f>TITRES_STAT!D2401</f>
        <v>6.0400999999999998</v>
      </c>
      <c r="C2398" s="2">
        <f t="shared" si="333"/>
        <v>1.8299999999999983E-2</v>
      </c>
      <c r="D2398" s="2">
        <f t="shared" si="334"/>
        <v>1.8299999999999983E-2</v>
      </c>
      <c r="E2398" s="2">
        <f t="shared" si="335"/>
        <v>0</v>
      </c>
      <c r="F2398" s="2">
        <f t="shared" si="339"/>
        <v>2.6099578573188658E-2</v>
      </c>
      <c r="G2398" s="2">
        <f t="shared" si="339"/>
        <v>2.5320834711991591E-2</v>
      </c>
      <c r="H2398" s="2">
        <f t="shared" si="337"/>
        <v>1.0307550627795168</v>
      </c>
      <c r="I2398" s="2">
        <f t="shared" si="338"/>
        <v>50.757232207448546</v>
      </c>
    </row>
    <row r="2399" spans="1:9" ht="13.5" x14ac:dyDescent="0.25">
      <c r="A2399" s="3">
        <f>TITRES_STAT!B2402</f>
        <v>45799</v>
      </c>
      <c r="B2399" s="5">
        <f>TITRES_STAT!D2402</f>
        <v>5.9306000000000001</v>
      </c>
      <c r="C2399" s="2">
        <f t="shared" si="333"/>
        <v>-0.10949999999999971</v>
      </c>
      <c r="D2399" s="2">
        <f t="shared" si="334"/>
        <v>0</v>
      </c>
      <c r="E2399" s="2">
        <f t="shared" si="335"/>
        <v>0.10949999999999971</v>
      </c>
      <c r="F2399" s="2">
        <f t="shared" si="339"/>
        <v>2.423532296081804E-2</v>
      </c>
      <c r="G2399" s="2">
        <f t="shared" si="339"/>
        <v>3.13336322325636E-2</v>
      </c>
      <c r="H2399" s="2">
        <f t="shared" si="337"/>
        <v>0.77346037576937487</v>
      </c>
      <c r="I2399" s="2">
        <f t="shared" si="338"/>
        <v>43.613062143202768</v>
      </c>
    </row>
    <row r="2400" spans="1:9" ht="13.5" x14ac:dyDescent="0.25">
      <c r="A2400" s="3">
        <f>TITRES_STAT!B2403</f>
        <v>45800</v>
      </c>
      <c r="B2400" s="5">
        <f>TITRES_STAT!D2403</f>
        <v>6.0217999999999998</v>
      </c>
      <c r="C2400" s="2">
        <f t="shared" si="333"/>
        <v>9.1199999999999726E-2</v>
      </c>
      <c r="D2400" s="2">
        <f t="shared" si="334"/>
        <v>9.1199999999999726E-2</v>
      </c>
      <c r="E2400" s="2">
        <f t="shared" si="335"/>
        <v>0</v>
      </c>
      <c r="F2400" s="2">
        <f t="shared" si="339"/>
        <v>2.9018514177902445E-2</v>
      </c>
      <c r="G2400" s="2">
        <f t="shared" si="339"/>
        <v>2.9095515644523343E-2</v>
      </c>
      <c r="H2400" s="2">
        <f t="shared" si="337"/>
        <v>0.99735349365992787</v>
      </c>
      <c r="I2400" s="2">
        <f t="shared" si="338"/>
        <v>49.933749675546352</v>
      </c>
    </row>
    <row r="2401" spans="1:9" ht="13.5" x14ac:dyDescent="0.25">
      <c r="A2401" s="3">
        <f>TITRES_STAT!B2404</f>
        <v>45803</v>
      </c>
      <c r="B2401" s="5">
        <f>TITRES_STAT!D2404</f>
        <v>6.0217999999999998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2.6945763165195126E-2</v>
      </c>
      <c r="G2401" s="2">
        <f t="shared" si="339"/>
        <v>2.701726452705739E-2</v>
      </c>
      <c r="H2401" s="2">
        <f t="shared" si="337"/>
        <v>0.99735349365992787</v>
      </c>
      <c r="I2401" s="2">
        <f t="shared" si="338"/>
        <v>49.933749675546352</v>
      </c>
    </row>
    <row r="2402" spans="1:9" ht="13.5" x14ac:dyDescent="0.25">
      <c r="A2402" s="3">
        <f>TITRES_STAT!B2405</f>
        <v>45804</v>
      </c>
      <c r="B2402" s="5">
        <f>TITRES_STAT!D2405</f>
        <v>6.0035999999999996</v>
      </c>
      <c r="C2402" s="2">
        <f t="shared" si="333"/>
        <v>-1.8200000000000216E-2</v>
      </c>
      <c r="D2402" s="2">
        <f t="shared" si="334"/>
        <v>0</v>
      </c>
      <c r="E2402" s="2">
        <f t="shared" si="335"/>
        <v>1.8200000000000216E-2</v>
      </c>
      <c r="F2402" s="2">
        <f t="shared" si="339"/>
        <v>2.5021065796252618E-2</v>
      </c>
      <c r="G2402" s="2">
        <f t="shared" si="339"/>
        <v>2.638745991798188E-2</v>
      </c>
      <c r="H2402" s="2">
        <f t="shared" si="337"/>
        <v>0.94821805031722184</v>
      </c>
      <c r="I2402" s="2">
        <f t="shared" si="338"/>
        <v>48.671043272739752</v>
      </c>
    </row>
    <row r="2403" spans="1:9" ht="13.5" x14ac:dyDescent="0.25">
      <c r="A2403" s="3">
        <f>TITRES_STAT!B2406</f>
        <v>45805</v>
      </c>
      <c r="B2403" s="5">
        <f>TITRES_STAT!D2406</f>
        <v>5.9762000000000004</v>
      </c>
      <c r="C2403" s="2">
        <f t="shared" si="333"/>
        <v>-2.7399999999999203E-2</v>
      </c>
      <c r="D2403" s="2">
        <f t="shared" si="334"/>
        <v>0</v>
      </c>
      <c r="E2403" s="2">
        <f t="shared" si="335"/>
        <v>2.7399999999999203E-2</v>
      </c>
      <c r="F2403" s="2">
        <f t="shared" si="339"/>
        <v>2.3233846810806005E-2</v>
      </c>
      <c r="G2403" s="2">
        <f t="shared" si="339"/>
        <v>2.6459784209554547E-2</v>
      </c>
      <c r="H2403" s="2">
        <f t="shared" si="337"/>
        <v>0.87808149253221546</v>
      </c>
      <c r="I2403" s="2">
        <f t="shared" si="338"/>
        <v>46.754174194448773</v>
      </c>
    </row>
    <row r="2404" spans="1:9" ht="13.5" x14ac:dyDescent="0.25">
      <c r="A2404" s="3">
        <f>TITRES_STAT!B2407</f>
        <v>45806</v>
      </c>
      <c r="B2404" s="5">
        <f>TITRES_STAT!D2407</f>
        <v>5.9762000000000004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2.1574286324319864E-2</v>
      </c>
      <c r="G2404" s="2">
        <f t="shared" si="339"/>
        <v>2.4569799623157796E-2</v>
      </c>
      <c r="H2404" s="2">
        <f t="shared" si="337"/>
        <v>0.87808149253221557</v>
      </c>
      <c r="I2404" s="2">
        <f t="shared" si="338"/>
        <v>46.75417419444878</v>
      </c>
    </row>
    <row r="2405" spans="1:9" ht="13.5" x14ac:dyDescent="0.25">
      <c r="A2405" s="3">
        <f>TITRES_STAT!B2408</f>
        <v>45807</v>
      </c>
      <c r="B2405" s="5">
        <f>TITRES_STAT!D2408</f>
        <v>6.0217999999999998</v>
      </c>
      <c r="C2405" s="2">
        <f t="shared" si="333"/>
        <v>4.5599999999999419E-2</v>
      </c>
      <c r="D2405" s="2">
        <f t="shared" si="334"/>
        <v>4.5599999999999419E-2</v>
      </c>
      <c r="E2405" s="2">
        <f t="shared" si="335"/>
        <v>0</v>
      </c>
      <c r="F2405" s="2">
        <f t="shared" si="339"/>
        <v>2.3290408729725546E-2</v>
      </c>
      <c r="G2405" s="2">
        <f t="shared" si="339"/>
        <v>2.2814813935789383E-2</v>
      </c>
      <c r="H2405" s="2">
        <f t="shared" si="337"/>
        <v>1.0208458765114057</v>
      </c>
      <c r="I2405" s="2">
        <f t="shared" si="338"/>
        <v>50.515771062843051</v>
      </c>
    </row>
    <row r="2406" spans="1:9" ht="13.5" x14ac:dyDescent="0.25">
      <c r="A2406" s="3">
        <f>TITRES_STAT!B2409</f>
        <v>45810</v>
      </c>
      <c r="B2406" s="5">
        <f>TITRES_STAT!D2409</f>
        <v>6.0126999999999997</v>
      </c>
      <c r="C2406" s="2">
        <f t="shared" si="333"/>
        <v>-9.100000000000108E-3</v>
      </c>
      <c r="D2406" s="2">
        <f t="shared" si="334"/>
        <v>0</v>
      </c>
      <c r="E2406" s="2">
        <f t="shared" si="335"/>
        <v>9.100000000000108E-3</v>
      </c>
      <c r="F2406" s="2">
        <f t="shared" si="339"/>
        <v>2.1626808106173723E-2</v>
      </c>
      <c r="G2406" s="2">
        <f t="shared" si="339"/>
        <v>2.1835184368947293E-2</v>
      </c>
      <c r="H2406" s="2">
        <f t="shared" si="337"/>
        <v>0.99045685810329542</v>
      </c>
      <c r="I2406" s="2">
        <f t="shared" si="338"/>
        <v>49.760277600143567</v>
      </c>
    </row>
    <row r="2407" spans="1:9" ht="13.5" x14ac:dyDescent="0.25">
      <c r="A2407" s="3">
        <f>TITRES_STAT!B2410</f>
        <v>45811</v>
      </c>
      <c r="B2407" s="5">
        <f>TITRES_STAT!D2410</f>
        <v>6.0217999999999998</v>
      </c>
      <c r="C2407" s="2">
        <f t="shared" si="333"/>
        <v>9.100000000000108E-3</v>
      </c>
      <c r="D2407" s="2">
        <f t="shared" si="334"/>
        <v>9.100000000000108E-3</v>
      </c>
      <c r="E2407" s="2">
        <f t="shared" si="335"/>
        <v>0</v>
      </c>
      <c r="F2407" s="2">
        <f t="shared" si="339"/>
        <v>2.0732036098589895E-2</v>
      </c>
      <c r="G2407" s="2">
        <f t="shared" si="339"/>
        <v>2.0275528342593916E-2</v>
      </c>
      <c r="H2407" s="2">
        <f t="shared" si="337"/>
        <v>1.0225152088903631</v>
      </c>
      <c r="I2407" s="2">
        <f t="shared" si="338"/>
        <v>50.556614081105373</v>
      </c>
    </row>
    <row r="2408" spans="1:9" ht="13.5" x14ac:dyDescent="0.25">
      <c r="A2408" s="3">
        <f>TITRES_STAT!B2411</f>
        <v>45812</v>
      </c>
      <c r="B2408" s="5">
        <f>TITRES_STAT!D2411</f>
        <v>5.9488000000000003</v>
      </c>
      <c r="C2408" s="2">
        <f t="shared" si="333"/>
        <v>-7.299999999999951E-2</v>
      </c>
      <c r="D2408" s="2">
        <f t="shared" si="334"/>
        <v>0</v>
      </c>
      <c r="E2408" s="2">
        <f t="shared" si="335"/>
        <v>7.299999999999951E-2</v>
      </c>
      <c r="F2408" s="2">
        <f t="shared" si="339"/>
        <v>1.9251176377262043E-2</v>
      </c>
      <c r="G2408" s="2">
        <f t="shared" si="339"/>
        <v>2.4041562032408599E-2</v>
      </c>
      <c r="H2408" s="2">
        <f t="shared" si="337"/>
        <v>0.80074565668033537</v>
      </c>
      <c r="I2408" s="2">
        <f t="shared" si="338"/>
        <v>44.467449009789959</v>
      </c>
    </row>
    <row r="2409" spans="1:9" ht="13.5" x14ac:dyDescent="0.25">
      <c r="A2409" s="3">
        <f>TITRES_STAT!B2412</f>
        <v>45813</v>
      </c>
      <c r="B2409" s="5">
        <f>TITRES_STAT!D2412</f>
        <v>6.0674999999999999</v>
      </c>
      <c r="C2409" s="2">
        <f t="shared" si="333"/>
        <v>0.11869999999999958</v>
      </c>
      <c r="D2409" s="2">
        <f t="shared" si="334"/>
        <v>0.11869999999999958</v>
      </c>
      <c r="E2409" s="2">
        <f t="shared" si="335"/>
        <v>0</v>
      </c>
      <c r="F2409" s="2">
        <f t="shared" si="339"/>
        <v>2.6354663778886154E-2</v>
      </c>
      <c r="G2409" s="2">
        <f t="shared" si="339"/>
        <v>2.2324307601522271E-2</v>
      </c>
      <c r="H2409" s="2">
        <f t="shared" si="337"/>
        <v>1.180536671027103</v>
      </c>
      <c r="I2409" s="2">
        <f t="shared" si="338"/>
        <v>54.139730219305704</v>
      </c>
    </row>
    <row r="2410" spans="1:9" ht="13.5" x14ac:dyDescent="0.25">
      <c r="A2410" s="3">
        <f>TITRES_STAT!B2413</f>
        <v>45817</v>
      </c>
      <c r="B2410" s="5">
        <f>TITRES_STAT!D2413</f>
        <v>6.0583</v>
      </c>
      <c r="C2410" s="2">
        <f t="shared" si="333"/>
        <v>-9.1999999999998749E-3</v>
      </c>
      <c r="D2410" s="2">
        <f t="shared" si="334"/>
        <v>0</v>
      </c>
      <c r="E2410" s="2">
        <f t="shared" si="335"/>
        <v>9.1999999999998749E-3</v>
      </c>
      <c r="F2410" s="2">
        <f t="shared" si="339"/>
        <v>2.4472187794679998E-2</v>
      </c>
      <c r="G2410" s="2">
        <f t="shared" si="339"/>
        <v>2.1386857058556388E-2</v>
      </c>
      <c r="H2410" s="2">
        <f t="shared" si="337"/>
        <v>1.1442629334303818</v>
      </c>
      <c r="I2410" s="2">
        <f t="shared" si="338"/>
        <v>53.363928256680502</v>
      </c>
    </row>
    <row r="2411" spans="1:9" ht="13.5" x14ac:dyDescent="0.25">
      <c r="A2411" s="3">
        <f>TITRES_STAT!B2414</f>
        <v>45818</v>
      </c>
      <c r="B2411" s="5">
        <f>TITRES_STAT!D2414</f>
        <v>6.0583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2.2724174380774283E-2</v>
      </c>
      <c r="G2411" s="2">
        <f t="shared" si="339"/>
        <v>1.9859224411516645E-2</v>
      </c>
      <c r="H2411" s="2">
        <f t="shared" si="337"/>
        <v>1.1442629334303818</v>
      </c>
      <c r="I2411" s="2">
        <f t="shared" si="338"/>
        <v>53.363928256680502</v>
      </c>
    </row>
    <row r="2412" spans="1:9" ht="13.5" x14ac:dyDescent="0.25">
      <c r="A2412" s="3">
        <f>TITRES_STAT!B2415</f>
        <v>45819</v>
      </c>
      <c r="B2412" s="5">
        <f>TITRES_STAT!D2415</f>
        <v>6.0583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2.1101019067861833E-2</v>
      </c>
      <c r="G2412" s="2">
        <f t="shared" si="339"/>
        <v>1.8440708382122601E-2</v>
      </c>
      <c r="H2412" s="2">
        <f t="shared" si="337"/>
        <v>1.1442629334303815</v>
      </c>
      <c r="I2412" s="2">
        <f t="shared" si="338"/>
        <v>53.363928256680495</v>
      </c>
    </row>
    <row r="2413" spans="1:9" ht="13.5" x14ac:dyDescent="0.25">
      <c r="A2413" s="3">
        <f>TITRES_STAT!B2416</f>
        <v>45820</v>
      </c>
      <c r="B2413" s="5">
        <f>TITRES_STAT!D2416</f>
        <v>6.0217999999999998</v>
      </c>
      <c r="C2413" s="2">
        <f t="shared" si="333"/>
        <v>-3.6500000000000199E-2</v>
      </c>
      <c r="D2413" s="2">
        <f t="shared" si="334"/>
        <v>0</v>
      </c>
      <c r="E2413" s="2">
        <f t="shared" si="335"/>
        <v>3.6500000000000199E-2</v>
      </c>
      <c r="F2413" s="2">
        <f t="shared" ref="F2413:G2428" si="340">((F2412*13)+D2413)/14</f>
        <v>1.9593803420157419E-2</v>
      </c>
      <c r="G2413" s="2">
        <f t="shared" si="340"/>
        <v>1.9730657783399573E-2</v>
      </c>
      <c r="H2413" s="2">
        <f t="shared" si="337"/>
        <v>0.993063872236571</v>
      </c>
      <c r="I2413" s="2">
        <f t="shared" si="338"/>
        <v>49.82599333970051</v>
      </c>
    </row>
    <row r="2414" spans="1:9" ht="13.5" x14ac:dyDescent="0.25">
      <c r="A2414" s="3">
        <f>TITRES_STAT!B2417</f>
        <v>45821</v>
      </c>
      <c r="B2414" s="5">
        <f>TITRES_STAT!D2417</f>
        <v>5.8394000000000004</v>
      </c>
      <c r="C2414" s="2">
        <f t="shared" si="333"/>
        <v>-0.18239999999999945</v>
      </c>
      <c r="D2414" s="2">
        <f t="shared" si="334"/>
        <v>0</v>
      </c>
      <c r="E2414" s="2">
        <f t="shared" si="335"/>
        <v>0.18239999999999945</v>
      </c>
      <c r="F2414" s="2">
        <f t="shared" si="340"/>
        <v>1.819424603300332E-2</v>
      </c>
      <c r="G2414" s="2">
        <f t="shared" si="340"/>
        <v>3.1349896513156707E-2</v>
      </c>
      <c r="H2414" s="2">
        <f t="shared" si="337"/>
        <v>0.58036064091527972</v>
      </c>
      <c r="I2414" s="2">
        <f t="shared" si="338"/>
        <v>36.723303902276307</v>
      </c>
    </row>
    <row r="2415" spans="1:9" ht="13.5" x14ac:dyDescent="0.25">
      <c r="A2415" s="3">
        <f>TITRES_STAT!B2418</f>
        <v>45824</v>
      </c>
      <c r="B2415" s="5">
        <f>TITRES_STAT!D2418</f>
        <v>5.8211000000000004</v>
      </c>
      <c r="C2415" s="2">
        <f t="shared" si="333"/>
        <v>-1.8299999999999983E-2</v>
      </c>
      <c r="D2415" s="2">
        <f t="shared" si="334"/>
        <v>0</v>
      </c>
      <c r="E2415" s="2">
        <f t="shared" si="335"/>
        <v>1.8299999999999983E-2</v>
      </c>
      <c r="F2415" s="2">
        <f t="shared" si="340"/>
        <v>1.6894657030645941E-2</v>
      </c>
      <c r="G2415" s="2">
        <f t="shared" si="340"/>
        <v>3.0417761047931226E-2</v>
      </c>
      <c r="H2415" s="2">
        <f t="shared" si="337"/>
        <v>0.55542079523946364</v>
      </c>
      <c r="I2415" s="2">
        <f t="shared" si="338"/>
        <v>35.708716055448789</v>
      </c>
    </row>
    <row r="2416" spans="1:9" ht="13.5" x14ac:dyDescent="0.25">
      <c r="A2416" s="3">
        <f>TITRES_STAT!B2419</f>
        <v>45825</v>
      </c>
      <c r="B2416" s="5">
        <f>TITRES_STAT!D2419</f>
        <v>5.8211000000000004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1.5687895814171231E-2</v>
      </c>
      <c r="G2416" s="2">
        <f t="shared" si="340"/>
        <v>2.8245063830221854E-2</v>
      </c>
      <c r="H2416" s="2">
        <f t="shared" si="337"/>
        <v>0.55542079523946353</v>
      </c>
      <c r="I2416" s="2">
        <f t="shared" si="338"/>
        <v>35.708716055448789</v>
      </c>
    </row>
    <row r="2417" spans="1:9" ht="13.5" x14ac:dyDescent="0.25">
      <c r="A2417" s="3">
        <f>TITRES_STAT!B2420</f>
        <v>45826</v>
      </c>
      <c r="B2417" s="5">
        <f>TITRES_STAT!D2420</f>
        <v>5.8120000000000003</v>
      </c>
      <c r="C2417" s="2">
        <f t="shared" si="333"/>
        <v>-9.100000000000108E-3</v>
      </c>
      <c r="D2417" s="2">
        <f t="shared" si="334"/>
        <v>0</v>
      </c>
      <c r="E2417" s="2">
        <f t="shared" si="335"/>
        <v>9.100000000000108E-3</v>
      </c>
      <c r="F2417" s="2">
        <f t="shared" si="340"/>
        <v>1.4567331827444715E-2</v>
      </c>
      <c r="G2417" s="2">
        <f t="shared" si="340"/>
        <v>2.6877559270920302E-2</v>
      </c>
      <c r="H2417" s="2">
        <f t="shared" si="337"/>
        <v>0.54198864117864975</v>
      </c>
      <c r="I2417" s="2">
        <f t="shared" si="338"/>
        <v>35.148679225313217</v>
      </c>
    </row>
    <row r="2418" spans="1:9" ht="13.5" x14ac:dyDescent="0.25">
      <c r="A2418" s="3">
        <f>TITRES_STAT!B2421</f>
        <v>45827</v>
      </c>
      <c r="B2418" s="5">
        <f>TITRES_STAT!D2421</f>
        <v>5.7481</v>
      </c>
      <c r="C2418" s="2">
        <f t="shared" si="333"/>
        <v>-6.390000000000029E-2</v>
      </c>
      <c r="D2418" s="2">
        <f t="shared" si="334"/>
        <v>0</v>
      </c>
      <c r="E2418" s="2">
        <f t="shared" si="335"/>
        <v>6.390000000000029E-2</v>
      </c>
      <c r="F2418" s="2">
        <f t="shared" si="340"/>
        <v>1.3526808125484378E-2</v>
      </c>
      <c r="G2418" s="2">
        <f t="shared" si="340"/>
        <v>2.9522019322997445E-2</v>
      </c>
      <c r="H2418" s="2">
        <f t="shared" si="337"/>
        <v>0.45819386463672862</v>
      </c>
      <c r="I2418" s="2">
        <f t="shared" si="338"/>
        <v>31.422012926304262</v>
      </c>
    </row>
    <row r="2419" spans="1:9" ht="13.5" x14ac:dyDescent="0.25">
      <c r="A2419" s="3">
        <f>TITRES_STAT!B2422</f>
        <v>45828</v>
      </c>
      <c r="B2419" s="5">
        <f>TITRES_STAT!D2422</f>
        <v>5.7481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1.2560607545092637E-2</v>
      </c>
      <c r="G2419" s="2">
        <f t="shared" si="340"/>
        <v>2.7413303657069059E-2</v>
      </c>
      <c r="H2419" s="2">
        <f t="shared" si="337"/>
        <v>0.45819386463672862</v>
      </c>
      <c r="I2419" s="2">
        <f t="shared" si="338"/>
        <v>31.422012926304262</v>
      </c>
    </row>
    <row r="2420" spans="1:9" ht="13.5" x14ac:dyDescent="0.25">
      <c r="A2420" s="3">
        <f>TITRES_STAT!B2423</f>
        <v>45831</v>
      </c>
      <c r="B2420" s="5">
        <f>TITRES_STAT!D2423</f>
        <v>5.9123999999999999</v>
      </c>
      <c r="C2420" s="2">
        <f t="shared" si="333"/>
        <v>0.16429999999999989</v>
      </c>
      <c r="D2420" s="2">
        <f t="shared" si="334"/>
        <v>0.16429999999999989</v>
      </c>
      <c r="E2420" s="2">
        <f t="shared" si="335"/>
        <v>0</v>
      </c>
      <c r="F2420" s="2">
        <f t="shared" si="340"/>
        <v>2.3399135577586012E-2</v>
      </c>
      <c r="G2420" s="2">
        <f t="shared" si="340"/>
        <v>2.5455210538706981E-2</v>
      </c>
      <c r="H2420" s="2">
        <f t="shared" si="337"/>
        <v>0.91922773696982318</v>
      </c>
      <c r="I2420" s="2">
        <f t="shared" si="338"/>
        <v>47.895709261744408</v>
      </c>
    </row>
    <row r="2421" spans="1:9" ht="13.5" x14ac:dyDescent="0.25">
      <c r="A2421" s="3">
        <f>TITRES_STAT!B2424</f>
        <v>45832</v>
      </c>
      <c r="B2421" s="5">
        <f>TITRES_STAT!D2424</f>
        <v>5.9762000000000004</v>
      </c>
      <c r="C2421" s="2">
        <f t="shared" si="333"/>
        <v>6.3800000000000523E-2</v>
      </c>
      <c r="D2421" s="2">
        <f t="shared" si="334"/>
        <v>6.3800000000000523E-2</v>
      </c>
      <c r="E2421" s="2">
        <f t="shared" si="335"/>
        <v>0</v>
      </c>
      <c r="F2421" s="2">
        <f t="shared" si="340"/>
        <v>2.6284911607758477E-2</v>
      </c>
      <c r="G2421" s="2">
        <f t="shared" si="340"/>
        <v>2.3636981214513627E-2</v>
      </c>
      <c r="H2421" s="2">
        <f t="shared" si="337"/>
        <v>1.1120248973087545</v>
      </c>
      <c r="I2421" s="2">
        <f t="shared" si="338"/>
        <v>52.652073312476141</v>
      </c>
    </row>
    <row r="2422" spans="1:9" ht="13.5" x14ac:dyDescent="0.25">
      <c r="A2422" s="3">
        <f>TITRES_STAT!B2425</f>
        <v>45833</v>
      </c>
      <c r="B2422" s="5">
        <f>TITRES_STAT!D2425</f>
        <v>6.0035999999999996</v>
      </c>
      <c r="C2422" s="2">
        <f t="shared" si="333"/>
        <v>2.7399999999999203E-2</v>
      </c>
      <c r="D2422" s="2">
        <f t="shared" si="334"/>
        <v>2.7399999999999203E-2</v>
      </c>
      <c r="E2422" s="2">
        <f t="shared" si="335"/>
        <v>0</v>
      </c>
      <c r="F2422" s="2">
        <f t="shared" si="340"/>
        <v>2.6364560778632813E-2</v>
      </c>
      <c r="G2422" s="2">
        <f t="shared" si="340"/>
        <v>2.194862541347694E-2</v>
      </c>
      <c r="H2422" s="2">
        <f t="shared" si="337"/>
        <v>1.2011941650999425</v>
      </c>
      <c r="I2422" s="2">
        <f t="shared" si="338"/>
        <v>54.570113992892757</v>
      </c>
    </row>
    <row r="2423" spans="1:9" ht="13.5" x14ac:dyDescent="0.25">
      <c r="A2423" s="3">
        <f>TITRES_STAT!B2426</f>
        <v>45835</v>
      </c>
      <c r="B2423" s="5">
        <f>TITRES_STAT!D2426</f>
        <v>5.8029000000000002</v>
      </c>
      <c r="C2423" s="2">
        <f t="shared" si="333"/>
        <v>-0.20069999999999943</v>
      </c>
      <c r="D2423" s="2">
        <f t="shared" si="334"/>
        <v>0</v>
      </c>
      <c r="E2423" s="2">
        <f t="shared" si="335"/>
        <v>0.20069999999999943</v>
      </c>
      <c r="F2423" s="2">
        <f t="shared" si="340"/>
        <v>2.4481377865873327E-2</v>
      </c>
      <c r="G2423" s="2">
        <f t="shared" si="340"/>
        <v>3.471658074108569E-2</v>
      </c>
      <c r="H2423" s="2">
        <f t="shared" si="337"/>
        <v>0.70517825613225182</v>
      </c>
      <c r="I2423" s="2">
        <f t="shared" si="338"/>
        <v>41.355104875179634</v>
      </c>
    </row>
    <row r="2424" spans="1:9" ht="13.5" x14ac:dyDescent="0.25">
      <c r="A2424" s="3">
        <f>TITRES_STAT!B2427</f>
        <v>45838</v>
      </c>
      <c r="B2424" s="5">
        <f>TITRES_STAT!D2427</f>
        <v>5.9762000000000004</v>
      </c>
      <c r="C2424" s="2">
        <f t="shared" si="333"/>
        <v>0.17330000000000023</v>
      </c>
      <c r="D2424" s="2">
        <f t="shared" si="334"/>
        <v>0.17330000000000023</v>
      </c>
      <c r="E2424" s="2">
        <f t="shared" si="335"/>
        <v>0</v>
      </c>
      <c r="F2424" s="2">
        <f t="shared" si="340"/>
        <v>3.5111279446882394E-2</v>
      </c>
      <c r="G2424" s="2">
        <f t="shared" si="340"/>
        <v>3.2236824973865284E-2</v>
      </c>
      <c r="H2424" s="2">
        <f t="shared" si="337"/>
        <v>1.089166798384998</v>
      </c>
      <c r="I2424" s="2">
        <f t="shared" si="338"/>
        <v>52.134027748620333</v>
      </c>
    </row>
    <row r="2425" spans="1:9" ht="13.5" x14ac:dyDescent="0.25">
      <c r="A2425" s="3">
        <f>TITRES_STAT!B2428</f>
        <v>45839</v>
      </c>
      <c r="B2425" s="5">
        <f>TITRES_STAT!D2428</f>
        <v>5.9762000000000004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3.2603330914962224E-2</v>
      </c>
      <c r="G2425" s="2">
        <f t="shared" si="340"/>
        <v>2.9934194618589195E-2</v>
      </c>
      <c r="H2425" s="2">
        <f t="shared" si="337"/>
        <v>1.0891667983849977</v>
      </c>
      <c r="I2425" s="2">
        <f t="shared" si="338"/>
        <v>52.134027748620333</v>
      </c>
    </row>
    <row r="2426" spans="1:9" ht="13.5" x14ac:dyDescent="0.25">
      <c r="A2426" s="3">
        <f>TITRES_STAT!B2429</f>
        <v>45840</v>
      </c>
      <c r="B2426" s="5">
        <f>TITRES_STAT!D2429</f>
        <v>5.9306000000000001</v>
      </c>
      <c r="C2426" s="2">
        <f t="shared" si="333"/>
        <v>-4.5600000000000307E-2</v>
      </c>
      <c r="D2426" s="2">
        <f t="shared" si="334"/>
        <v>0</v>
      </c>
      <c r="E2426" s="2">
        <f t="shared" si="335"/>
        <v>4.5600000000000307E-2</v>
      </c>
      <c r="F2426" s="2">
        <f t="shared" si="340"/>
        <v>3.0274521563893493E-2</v>
      </c>
      <c r="G2426" s="2">
        <f t="shared" si="340"/>
        <v>3.105318071726142E-2</v>
      </c>
      <c r="H2426" s="2">
        <f t="shared" si="337"/>
        <v>0.97492497916855592</v>
      </c>
      <c r="I2426" s="2">
        <f t="shared" si="338"/>
        <v>49.365165231694</v>
      </c>
    </row>
    <row r="2427" spans="1:9" ht="13.5" x14ac:dyDescent="0.25">
      <c r="A2427" s="3">
        <f>TITRES_STAT!B2430</f>
        <v>45841</v>
      </c>
      <c r="B2427" s="5">
        <f>TITRES_STAT!D2430</f>
        <v>5.9306000000000001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2.8112055737901102E-2</v>
      </c>
      <c r="G2427" s="2">
        <f t="shared" si="340"/>
        <v>2.8835096380314177E-2</v>
      </c>
      <c r="H2427" s="2">
        <f t="shared" si="337"/>
        <v>0.97492497916855592</v>
      </c>
      <c r="I2427" s="2">
        <f t="shared" si="338"/>
        <v>49.365165231694</v>
      </c>
    </row>
    <row r="2428" spans="1:9" ht="13.5" x14ac:dyDescent="0.25">
      <c r="A2428" s="3">
        <f>TITRES_STAT!B2431</f>
        <v>45842</v>
      </c>
      <c r="B2428" s="5">
        <f>TITRES_STAT!D2431</f>
        <v>5.9215</v>
      </c>
      <c r="C2428" s="2">
        <f t="shared" si="333"/>
        <v>-9.100000000000108E-3</v>
      </c>
      <c r="D2428" s="2">
        <f t="shared" si="334"/>
        <v>0</v>
      </c>
      <c r="E2428" s="2">
        <f t="shared" si="335"/>
        <v>9.100000000000108E-3</v>
      </c>
      <c r="F2428" s="2">
        <f t="shared" si="340"/>
        <v>2.6104051756622452E-2</v>
      </c>
      <c r="G2428" s="2">
        <f t="shared" si="340"/>
        <v>2.7425446638863173E-2</v>
      </c>
      <c r="H2428" s="2">
        <f t="shared" si="337"/>
        <v>0.9518186558767564</v>
      </c>
      <c r="I2428" s="2">
        <f t="shared" si="338"/>
        <v>48.765732052560985</v>
      </c>
    </row>
    <row r="2429" spans="1:9" ht="13.5" x14ac:dyDescent="0.25">
      <c r="A2429" s="3">
        <f>TITRES_STAT!B2432</f>
        <v>45845</v>
      </c>
      <c r="B2429" s="5">
        <f>TITRES_STAT!D2432</f>
        <v>5.9215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2.423947663114942E-2</v>
      </c>
      <c r="G2429" s="2">
        <f t="shared" si="341"/>
        <v>2.5466486164658662E-2</v>
      </c>
      <c r="H2429" s="2">
        <f t="shared" si="337"/>
        <v>0.9518186558767564</v>
      </c>
      <c r="I2429" s="2">
        <f t="shared" si="338"/>
        <v>48.765732052560985</v>
      </c>
    </row>
    <row r="2430" spans="1:9" ht="13.5" x14ac:dyDescent="0.25">
      <c r="A2430" s="3">
        <f>TITRES_STAT!B2433</f>
        <v>45846</v>
      </c>
      <c r="B2430" s="5">
        <f>TITRES_STAT!D2433</f>
        <v>5.9215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2.2508085443210177E-2</v>
      </c>
      <c r="G2430" s="2">
        <f t="shared" si="341"/>
        <v>2.3647451438611612E-2</v>
      </c>
      <c r="H2430" s="2">
        <f t="shared" si="337"/>
        <v>0.95181865587675651</v>
      </c>
      <c r="I2430" s="2">
        <f t="shared" si="338"/>
        <v>48.765732052560992</v>
      </c>
    </row>
    <row r="2431" spans="1:9" ht="13.5" x14ac:dyDescent="0.25">
      <c r="A2431" s="3">
        <f>TITRES_STAT!B2434</f>
        <v>45847</v>
      </c>
      <c r="B2431" s="5">
        <f>TITRES_STAT!D2434</f>
        <v>5.9032</v>
      </c>
      <c r="C2431" s="2">
        <f t="shared" si="333"/>
        <v>-1.8299999999999983E-2</v>
      </c>
      <c r="D2431" s="2">
        <f t="shared" si="334"/>
        <v>0</v>
      </c>
      <c r="E2431" s="2">
        <f t="shared" si="335"/>
        <v>1.8299999999999983E-2</v>
      </c>
      <c r="F2431" s="2">
        <f t="shared" si="341"/>
        <v>2.090036505440945E-2</v>
      </c>
      <c r="G2431" s="2">
        <f t="shared" si="341"/>
        <v>2.3265490621567925E-2</v>
      </c>
      <c r="H2431" s="2">
        <f t="shared" si="337"/>
        <v>0.89834190021482196</v>
      </c>
      <c r="I2431" s="2">
        <f t="shared" si="338"/>
        <v>47.32245019262141</v>
      </c>
    </row>
    <row r="2432" spans="1:9" ht="13.5" x14ac:dyDescent="0.25">
      <c r="A2432" s="3">
        <f>TITRES_STAT!B2435</f>
        <v>45848</v>
      </c>
      <c r="B2432" s="5">
        <f>TITRES_STAT!D2435</f>
        <v>5.9306000000000001</v>
      </c>
      <c r="C2432" s="2">
        <f t="shared" si="333"/>
        <v>2.7400000000000091E-2</v>
      </c>
      <c r="D2432" s="2">
        <f t="shared" si="334"/>
        <v>2.7400000000000091E-2</v>
      </c>
      <c r="E2432" s="2">
        <f t="shared" si="335"/>
        <v>0</v>
      </c>
      <c r="F2432" s="2">
        <f t="shared" si="341"/>
        <v>2.136462469338021E-2</v>
      </c>
      <c r="G2432" s="2">
        <f t="shared" si="341"/>
        <v>2.1603669862884502E-2</v>
      </c>
      <c r="H2432" s="2">
        <f t="shared" si="337"/>
        <v>0.98893497396407748</v>
      </c>
      <c r="I2432" s="2">
        <f t="shared" si="338"/>
        <v>49.721835399830361</v>
      </c>
    </row>
    <row r="2433" spans="1:9" ht="13.5" x14ac:dyDescent="0.25">
      <c r="A2433" s="3">
        <f>TITRES_STAT!B2436</f>
        <v>45849</v>
      </c>
      <c r="B2433" s="5">
        <f>TITRES_STAT!D2436</f>
        <v>5.9306000000000001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1.9838580072424481E-2</v>
      </c>
      <c r="G2433" s="2">
        <f t="shared" si="341"/>
        <v>2.0060550586964182E-2</v>
      </c>
      <c r="H2433" s="2">
        <f t="shared" si="337"/>
        <v>0.98893497396407737</v>
      </c>
      <c r="I2433" s="2">
        <f t="shared" si="338"/>
        <v>49.721835399830361</v>
      </c>
    </row>
    <row r="2434" spans="1:9" ht="13.5" x14ac:dyDescent="0.25">
      <c r="A2434" s="3">
        <f>TITRES_STAT!B2437</f>
        <v>45852</v>
      </c>
      <c r="B2434" s="5">
        <f>TITRES_STAT!D2437</f>
        <v>5.9306000000000001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1.8421538638679874E-2</v>
      </c>
      <c r="G2434" s="2">
        <f t="shared" si="341"/>
        <v>1.8627654116466743E-2</v>
      </c>
      <c r="H2434" s="2">
        <f t="shared" si="337"/>
        <v>0.98893497396407726</v>
      </c>
      <c r="I2434" s="2">
        <f t="shared" si="338"/>
        <v>49.721835399830361</v>
      </c>
    </row>
    <row r="2435" spans="1:9" ht="13.5" x14ac:dyDescent="0.25">
      <c r="A2435" s="3">
        <f>TITRES_STAT!B2438</f>
        <v>45853</v>
      </c>
      <c r="B2435" s="5">
        <f>TITRES_STAT!D2438</f>
        <v>5.9306000000000001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1.7105714450202741E-2</v>
      </c>
      <c r="G2435" s="2">
        <f t="shared" si="341"/>
        <v>1.7297107393861973E-2</v>
      </c>
      <c r="H2435" s="2">
        <f t="shared" si="337"/>
        <v>0.98893497396407737</v>
      </c>
      <c r="I2435" s="2">
        <f t="shared" si="338"/>
        <v>49.721835399830361</v>
      </c>
    </row>
    <row r="2436" spans="1:9" ht="13.5" x14ac:dyDescent="0.25">
      <c r="A2436" s="3">
        <f>TITRES_STAT!B2439</f>
        <v>45854</v>
      </c>
      <c r="B2436" s="5">
        <f>TITRES_STAT!D2439</f>
        <v>5.9306000000000001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1.5883877703759687E-2</v>
      </c>
      <c r="G2436" s="2">
        <f t="shared" si="341"/>
        <v>1.6061599722871831E-2</v>
      </c>
      <c r="H2436" s="2">
        <f t="shared" si="337"/>
        <v>0.98893497396407737</v>
      </c>
      <c r="I2436" s="2">
        <f t="shared" si="338"/>
        <v>49.721835399830361</v>
      </c>
    </row>
    <row r="2437" spans="1:9" ht="13.5" x14ac:dyDescent="0.25">
      <c r="A2437" s="3">
        <f>TITRES_STAT!B2440</f>
        <v>45855</v>
      </c>
      <c r="B2437" s="5">
        <f>TITRES_STAT!D2440</f>
        <v>6.1222000000000003</v>
      </c>
      <c r="C2437" s="2">
        <f t="shared" si="342"/>
        <v>0.19160000000000021</v>
      </c>
      <c r="D2437" s="2">
        <f t="shared" si="343"/>
        <v>0.19160000000000021</v>
      </c>
      <c r="E2437" s="2">
        <f t="shared" si="344"/>
        <v>0</v>
      </c>
      <c r="F2437" s="2">
        <f t="shared" si="341"/>
        <v>2.8435029296348297E-2</v>
      </c>
      <c r="G2437" s="2">
        <f t="shared" si="341"/>
        <v>1.4914342599809558E-2</v>
      </c>
      <c r="H2437" s="2">
        <f t="shared" si="337"/>
        <v>1.9065559950802917</v>
      </c>
      <c r="I2437" s="2">
        <f t="shared" si="338"/>
        <v>65.595020302632236</v>
      </c>
    </row>
    <row r="2438" spans="1:9" ht="13.5" x14ac:dyDescent="0.25">
      <c r="A2438" s="3">
        <f>TITRES_STAT!B2441</f>
        <v>45856</v>
      </c>
      <c r="B2438" s="5">
        <f>TITRES_STAT!D2441</f>
        <v>6.1040000000000001</v>
      </c>
      <c r="C2438" s="2">
        <f t="shared" si="342"/>
        <v>-1.8200000000000216E-2</v>
      </c>
      <c r="D2438" s="2">
        <f t="shared" si="343"/>
        <v>0</v>
      </c>
      <c r="E2438" s="2">
        <f t="shared" si="344"/>
        <v>1.8200000000000216E-2</v>
      </c>
      <c r="F2438" s="2">
        <f t="shared" si="341"/>
        <v>2.6403955775180562E-2</v>
      </c>
      <c r="G2438" s="2">
        <f t="shared" si="341"/>
        <v>1.5149032414108891E-2</v>
      </c>
      <c r="H2438" s="2">
        <f t="shared" si="337"/>
        <v>1.742946681570865</v>
      </c>
      <c r="I2438" s="2">
        <f t="shared" si="338"/>
        <v>63.542856785414891</v>
      </c>
    </row>
    <row r="2439" spans="1:9" ht="13.5" x14ac:dyDescent="0.25">
      <c r="A2439" s="3">
        <f>TITRES_STAT!B2442</f>
        <v>45859</v>
      </c>
      <c r="B2439" s="5">
        <f>TITRES_STAT!D2442</f>
        <v>6.1040000000000001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2.4517958934096234E-2</v>
      </c>
      <c r="G2439" s="2">
        <f t="shared" si="341"/>
        <v>1.4066958670243971E-2</v>
      </c>
      <c r="H2439" s="2">
        <f t="shared" si="337"/>
        <v>1.7429466815708647</v>
      </c>
      <c r="I2439" s="2">
        <f t="shared" si="338"/>
        <v>63.542856785414884</v>
      </c>
    </row>
    <row r="2440" spans="1:9" ht="13.5" x14ac:dyDescent="0.25">
      <c r="A2440" s="3">
        <f>TITRES_STAT!B2443</f>
        <v>45860</v>
      </c>
      <c r="B2440" s="5">
        <f>TITRES_STAT!D2443</f>
        <v>6.3320999999999996</v>
      </c>
      <c r="C2440" s="2">
        <f t="shared" si="342"/>
        <v>0.22809999999999953</v>
      </c>
      <c r="D2440" s="2">
        <f t="shared" si="343"/>
        <v>0.22809999999999953</v>
      </c>
      <c r="E2440" s="2">
        <f t="shared" si="344"/>
        <v>0</v>
      </c>
      <c r="F2440" s="2">
        <f t="shared" si="341"/>
        <v>3.9059533295946469E-2</v>
      </c>
      <c r="G2440" s="2">
        <f t="shared" si="341"/>
        <v>1.3062175908083687E-2</v>
      </c>
      <c r="H2440" s="2">
        <f t="shared" si="337"/>
        <v>2.9902776972842635</v>
      </c>
      <c r="I2440" s="2">
        <f t="shared" si="338"/>
        <v>74.939087555721045</v>
      </c>
    </row>
    <row r="2441" spans="1:9" ht="13.5" x14ac:dyDescent="0.25">
      <c r="A2441" s="3">
        <f>TITRES_STAT!B2444</f>
        <v>45861</v>
      </c>
      <c r="B2441" s="5">
        <f>TITRES_STAT!D2444</f>
        <v>6.3868</v>
      </c>
      <c r="C2441" s="2">
        <f t="shared" si="342"/>
        <v>5.4700000000000415E-2</v>
      </c>
      <c r="D2441" s="2">
        <f t="shared" si="343"/>
        <v>5.4700000000000415E-2</v>
      </c>
      <c r="E2441" s="2">
        <f t="shared" si="344"/>
        <v>0</v>
      </c>
      <c r="F2441" s="2">
        <f t="shared" si="341"/>
        <v>4.0176709489093181E-2</v>
      </c>
      <c r="G2441" s="2">
        <f t="shared" si="341"/>
        <v>1.2129163343220565E-2</v>
      </c>
      <c r="H2441" s="2">
        <f t="shared" si="337"/>
        <v>3.3124056748357189</v>
      </c>
      <c r="I2441" s="2">
        <f t="shared" si="338"/>
        <v>76.811087003355851</v>
      </c>
    </row>
    <row r="2442" spans="1:9" ht="13.5" x14ac:dyDescent="0.25">
      <c r="A2442" s="3">
        <f>TITRES_STAT!B2445</f>
        <v>45862</v>
      </c>
      <c r="B2442" s="5">
        <f>TITRES_STAT!D2445</f>
        <v>6.0035999999999996</v>
      </c>
      <c r="C2442" s="2">
        <f t="shared" si="342"/>
        <v>-0.38320000000000043</v>
      </c>
      <c r="D2442" s="2">
        <f t="shared" si="343"/>
        <v>0</v>
      </c>
      <c r="E2442" s="2">
        <f t="shared" si="344"/>
        <v>0.38320000000000043</v>
      </c>
      <c r="F2442" s="2">
        <f t="shared" si="341"/>
        <v>3.7306944525586527E-2</v>
      </c>
      <c r="G2442" s="2">
        <f t="shared" si="341"/>
        <v>3.8634223104419121E-2</v>
      </c>
      <c r="H2442" s="2">
        <f t="shared" si="337"/>
        <v>0.9656450040357929</v>
      </c>
      <c r="I2442" s="2">
        <f t="shared" si="338"/>
        <v>49.126113924598016</v>
      </c>
    </row>
    <row r="2443" spans="1:9" ht="13.5" x14ac:dyDescent="0.25">
      <c r="A2443" s="3">
        <f>TITRES_STAT!B2446</f>
        <v>45866</v>
      </c>
      <c r="B2443" s="5">
        <f>TITRES_STAT!D2446</f>
        <v>5.6478000000000002</v>
      </c>
      <c r="C2443" s="2">
        <f t="shared" si="342"/>
        <v>-0.35579999999999945</v>
      </c>
      <c r="D2443" s="2">
        <f t="shared" si="343"/>
        <v>0</v>
      </c>
      <c r="E2443" s="2">
        <f t="shared" si="344"/>
        <v>0.35579999999999945</v>
      </c>
      <c r="F2443" s="2">
        <f t="shared" si="341"/>
        <v>3.4642162773758915E-2</v>
      </c>
      <c r="G2443" s="2">
        <f t="shared" si="341"/>
        <v>6.1288921454103432E-2</v>
      </c>
      <c r="H2443" s="2">
        <f t="shared" si="337"/>
        <v>0.56522715609705909</v>
      </c>
      <c r="I2443" s="2">
        <f t="shared" si="338"/>
        <v>36.111509686969008</v>
      </c>
    </row>
    <row r="2444" spans="1:9" ht="13.5" x14ac:dyDescent="0.25">
      <c r="A2444" s="3">
        <f>TITRES_STAT!B2447</f>
        <v>45867</v>
      </c>
      <c r="B2444" s="5">
        <f>TITRES_STAT!D2447</f>
        <v>5.4744000000000002</v>
      </c>
      <c r="C2444" s="2">
        <f t="shared" si="342"/>
        <v>-0.1734</v>
      </c>
      <c r="D2444" s="2">
        <f t="shared" si="343"/>
        <v>0</v>
      </c>
      <c r="E2444" s="2">
        <f t="shared" si="344"/>
        <v>0.1734</v>
      </c>
      <c r="F2444" s="2">
        <f t="shared" si="341"/>
        <v>3.216772257563328E-2</v>
      </c>
      <c r="G2444" s="2">
        <f t="shared" si="341"/>
        <v>6.9296855635953183E-2</v>
      </c>
      <c r="H2444" s="2">
        <f t="shared" si="337"/>
        <v>0.46420176327515428</v>
      </c>
      <c r="I2444" s="2">
        <f t="shared" si="338"/>
        <v>31.703401465438688</v>
      </c>
    </row>
    <row r="2445" spans="1:9" ht="13.5" x14ac:dyDescent="0.25">
      <c r="A2445" s="3">
        <f>TITRES_STAT!B2448</f>
        <v>45868</v>
      </c>
      <c r="B2445" s="5">
        <f>TITRES_STAT!D2448</f>
        <v>5.5290999999999997</v>
      </c>
      <c r="C2445" s="2">
        <f t="shared" si="342"/>
        <v>5.4699999999999527E-2</v>
      </c>
      <c r="D2445" s="2">
        <f t="shared" si="343"/>
        <v>5.4699999999999527E-2</v>
      </c>
      <c r="E2445" s="2">
        <f t="shared" si="344"/>
        <v>0</v>
      </c>
      <c r="F2445" s="2">
        <f t="shared" ref="F2445:G2460" si="345">((F2444*13)+D2445)/14</f>
        <v>3.3777170963088014E-2</v>
      </c>
      <c r="G2445" s="2">
        <f t="shared" si="345"/>
        <v>6.4347080233385104E-2</v>
      </c>
      <c r="H2445" s="2">
        <f t="shared" si="337"/>
        <v>0.52492157904568693</v>
      </c>
      <c r="I2445" s="2">
        <f t="shared" si="338"/>
        <v>34.422857296975806</v>
      </c>
    </row>
    <row r="2446" spans="1:9" ht="13.5" x14ac:dyDescent="0.25">
      <c r="A2446" s="3">
        <f>TITRES_STAT!B2449</f>
        <v>45869</v>
      </c>
      <c r="B2446" s="5">
        <f>TITRES_STAT!D2449</f>
        <v>5.5747999999999998</v>
      </c>
      <c r="C2446" s="2">
        <f t="shared" si="342"/>
        <v>4.5700000000000074E-2</v>
      </c>
      <c r="D2446" s="2">
        <f t="shared" si="343"/>
        <v>4.5700000000000074E-2</v>
      </c>
      <c r="E2446" s="2">
        <f t="shared" si="344"/>
        <v>0</v>
      </c>
      <c r="F2446" s="2">
        <f t="shared" si="345"/>
        <v>3.4628801608581734E-2</v>
      </c>
      <c r="G2446" s="2">
        <f t="shared" si="345"/>
        <v>5.9750860216714739E-2</v>
      </c>
      <c r="H2446" s="2">
        <f t="shared" si="337"/>
        <v>0.57955318940989331</v>
      </c>
      <c r="I2446" s="2">
        <f t="shared" si="338"/>
        <v>36.690957499595761</v>
      </c>
    </row>
    <row r="2447" spans="1:9" ht="13.5" x14ac:dyDescent="0.25">
      <c r="A2447" s="3">
        <f>TITRES_STAT!B2450</f>
        <v>45870</v>
      </c>
      <c r="B2447" s="5">
        <f>TITRES_STAT!D2450</f>
        <v>5.7298999999999998</v>
      </c>
      <c r="C2447" s="2">
        <f t="shared" si="342"/>
        <v>0.15510000000000002</v>
      </c>
      <c r="D2447" s="2">
        <f t="shared" si="343"/>
        <v>0.15510000000000002</v>
      </c>
      <c r="E2447" s="2">
        <f t="shared" si="344"/>
        <v>0</v>
      </c>
      <c r="F2447" s="2">
        <f t="shared" si="345"/>
        <v>4.3233887207968759E-2</v>
      </c>
      <c r="G2447" s="2">
        <f t="shared" si="345"/>
        <v>5.5482941629806541E-2</v>
      </c>
      <c r="H2447" s="2">
        <f t="shared" si="337"/>
        <v>0.77922846082015695</v>
      </c>
      <c r="I2447" s="2">
        <f t="shared" si="338"/>
        <v>43.79586309343108</v>
      </c>
    </row>
    <row r="2448" spans="1:9" ht="13.5" x14ac:dyDescent="0.25">
      <c r="A2448" s="3">
        <f>TITRES_STAT!B2451</f>
        <v>45873</v>
      </c>
      <c r="B2448" s="5">
        <f>TITRES_STAT!D2451</f>
        <v>5.7024999999999997</v>
      </c>
      <c r="C2448" s="2">
        <f t="shared" si="342"/>
        <v>-2.7400000000000091E-2</v>
      </c>
      <c r="D2448" s="2">
        <f t="shared" si="343"/>
        <v>0</v>
      </c>
      <c r="E2448" s="2">
        <f t="shared" si="344"/>
        <v>2.7400000000000091E-2</v>
      </c>
      <c r="F2448" s="2">
        <f t="shared" si="345"/>
        <v>4.0145752407399558E-2</v>
      </c>
      <c r="G2448" s="2">
        <f t="shared" si="345"/>
        <v>5.347701722767751E-2</v>
      </c>
      <c r="H2448" s="2">
        <f t="shared" si="337"/>
        <v>0.75071038903459564</v>
      </c>
      <c r="I2448" s="2">
        <f t="shared" si="338"/>
        <v>42.880329821345505</v>
      </c>
    </row>
    <row r="2449" spans="1:9" ht="13.5" x14ac:dyDescent="0.25">
      <c r="A2449" s="3">
        <f>TITRES_STAT!B2452</f>
        <v>45874</v>
      </c>
      <c r="B2449" s="5">
        <f>TITRES_STAT!D2452</f>
        <v>5.6750999999999996</v>
      </c>
      <c r="C2449" s="2">
        <f t="shared" si="342"/>
        <v>-2.7400000000000091E-2</v>
      </c>
      <c r="D2449" s="2">
        <f t="shared" si="343"/>
        <v>0</v>
      </c>
      <c r="E2449" s="2">
        <f t="shared" si="344"/>
        <v>2.7400000000000091E-2</v>
      </c>
      <c r="F2449" s="2">
        <f t="shared" si="345"/>
        <v>3.7278198664013877E-2</v>
      </c>
      <c r="G2449" s="2">
        <f t="shared" si="345"/>
        <v>5.1614373139986271E-2</v>
      </c>
      <c r="H2449" s="2">
        <f t="shared" ref="H2449:H2508" si="346">F2449/G2449</f>
        <v>0.72224452988917565</v>
      </c>
      <c r="I2449" s="2">
        <f t="shared" ref="I2449:I2508" si="347">IF(G2449=0,100,100-(100/(1+H2449)))</f>
        <v>41.936235961547872</v>
      </c>
    </row>
    <row r="2450" spans="1:9" ht="13.5" x14ac:dyDescent="0.25">
      <c r="A2450" s="3">
        <f>TITRES_STAT!B2453</f>
        <v>45875</v>
      </c>
      <c r="B2450" s="5">
        <f>TITRES_STAT!D2453</f>
        <v>5.6750999999999996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3.4615470188012885E-2</v>
      </c>
      <c r="G2450" s="2">
        <f t="shared" si="345"/>
        <v>4.7927632201415826E-2</v>
      </c>
      <c r="H2450" s="2">
        <f t="shared" si="346"/>
        <v>0.72224452988917553</v>
      </c>
      <c r="I2450" s="2">
        <f t="shared" si="347"/>
        <v>41.936235961547872</v>
      </c>
    </row>
    <row r="2451" spans="1:9" ht="13.5" x14ac:dyDescent="0.25">
      <c r="A2451" s="3">
        <f>TITRES_STAT!B2454</f>
        <v>45876</v>
      </c>
      <c r="B2451" s="5">
        <f>TITRES_STAT!D2454</f>
        <v>5.6933999999999996</v>
      </c>
      <c r="C2451" s="2">
        <f t="shared" si="342"/>
        <v>1.8299999999999983E-2</v>
      </c>
      <c r="D2451" s="2">
        <f t="shared" si="343"/>
        <v>1.8299999999999983E-2</v>
      </c>
      <c r="E2451" s="2">
        <f t="shared" si="344"/>
        <v>0</v>
      </c>
      <c r="F2451" s="2">
        <f t="shared" si="345"/>
        <v>3.3450079460297676E-2</v>
      </c>
      <c r="G2451" s="2">
        <f t="shared" si="345"/>
        <v>4.4504229901314696E-2</v>
      </c>
      <c r="H2451" s="2">
        <f t="shared" si="346"/>
        <v>0.7516157348295005</v>
      </c>
      <c r="I2451" s="2">
        <f t="shared" si="347"/>
        <v>42.909852879499368</v>
      </c>
    </row>
    <row r="2452" spans="1:9" ht="13.5" x14ac:dyDescent="0.25">
      <c r="A2452" s="3">
        <f>TITRES_STAT!B2455</f>
        <v>45877</v>
      </c>
      <c r="B2452" s="5">
        <f>TITRES_STAT!D2455</f>
        <v>5.6295000000000002</v>
      </c>
      <c r="C2452" s="2">
        <f t="shared" si="342"/>
        <v>-6.3899999999999402E-2</v>
      </c>
      <c r="D2452" s="2">
        <f t="shared" si="343"/>
        <v>0</v>
      </c>
      <c r="E2452" s="2">
        <f t="shared" si="344"/>
        <v>6.3899999999999402E-2</v>
      </c>
      <c r="F2452" s="2">
        <f t="shared" si="345"/>
        <v>3.1060788070276412E-2</v>
      </c>
      <c r="G2452" s="2">
        <f t="shared" si="345"/>
        <v>4.5889642051220751E-2</v>
      </c>
      <c r="H2452" s="2">
        <f t="shared" si="346"/>
        <v>0.67685836458709392</v>
      </c>
      <c r="I2452" s="2">
        <f t="shared" si="347"/>
        <v>40.364671154189111</v>
      </c>
    </row>
    <row r="2453" spans="1:9" ht="13.5" x14ac:dyDescent="0.25">
      <c r="A2453" s="3">
        <f>TITRES_STAT!B2456</f>
        <v>45880</v>
      </c>
      <c r="B2453" s="5">
        <f>TITRES_STAT!D2456</f>
        <v>5.2919</v>
      </c>
      <c r="C2453" s="2">
        <f t="shared" si="342"/>
        <v>-0.33760000000000012</v>
      </c>
      <c r="D2453" s="2">
        <f t="shared" si="343"/>
        <v>0</v>
      </c>
      <c r="E2453" s="2">
        <f t="shared" si="344"/>
        <v>0.33760000000000012</v>
      </c>
      <c r="F2453" s="2">
        <f t="shared" si="345"/>
        <v>2.8842160350970952E-2</v>
      </c>
      <c r="G2453" s="2">
        <f t="shared" si="345"/>
        <v>6.6726096190419276E-2</v>
      </c>
      <c r="H2453" s="2">
        <f t="shared" si="346"/>
        <v>0.43224708169143861</v>
      </c>
      <c r="I2453" s="2">
        <f t="shared" si="347"/>
        <v>30.179644784541537</v>
      </c>
    </row>
    <row r="2454" spans="1:9" ht="13.5" x14ac:dyDescent="0.25">
      <c r="A2454" s="3">
        <f>TITRES_STAT!B2457</f>
        <v>45881</v>
      </c>
      <c r="B2454" s="5">
        <f>TITRES_STAT!D2457</f>
        <v>5.2919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2.6782006040187316E-2</v>
      </c>
      <c r="G2454" s="2">
        <f t="shared" si="345"/>
        <v>6.1959946462532181E-2</v>
      </c>
      <c r="H2454" s="2">
        <f t="shared" si="346"/>
        <v>0.43224708169143872</v>
      </c>
      <c r="I2454" s="2">
        <f t="shared" si="347"/>
        <v>30.179644784541537</v>
      </c>
    </row>
    <row r="2455" spans="1:9" ht="13.5" x14ac:dyDescent="0.25">
      <c r="A2455" s="3">
        <f>TITRES_STAT!B2458</f>
        <v>45883</v>
      </c>
      <c r="B2455" s="5">
        <f>TITRES_STAT!D2458</f>
        <v>5.2007000000000003</v>
      </c>
      <c r="C2455" s="2">
        <f t="shared" si="342"/>
        <v>-9.1199999999999726E-2</v>
      </c>
      <c r="D2455" s="2">
        <f t="shared" si="343"/>
        <v>0</v>
      </c>
      <c r="E2455" s="2">
        <f t="shared" si="344"/>
        <v>9.1199999999999726E-2</v>
      </c>
      <c r="F2455" s="2">
        <f t="shared" si="345"/>
        <v>2.4869005608745363E-2</v>
      </c>
      <c r="G2455" s="2">
        <f t="shared" si="345"/>
        <v>6.4048521715208431E-2</v>
      </c>
      <c r="H2455" s="2">
        <f t="shared" si="346"/>
        <v>0.38828383454852128</v>
      </c>
      <c r="I2455" s="2">
        <f t="shared" si="347"/>
        <v>27.968620312775855</v>
      </c>
    </row>
    <row r="2456" spans="1:9" ht="13.5" x14ac:dyDescent="0.25">
      <c r="A2456" s="3">
        <f>TITRES_STAT!B2459</f>
        <v>45884</v>
      </c>
      <c r="B2456" s="5">
        <f>TITRES_STAT!D2459</f>
        <v>5.2007000000000003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2.3092648065263548E-2</v>
      </c>
      <c r="G2456" s="2">
        <f t="shared" si="345"/>
        <v>5.9473627306979256E-2</v>
      </c>
      <c r="H2456" s="2">
        <f t="shared" si="346"/>
        <v>0.38828383454852122</v>
      </c>
      <c r="I2456" s="2">
        <f t="shared" si="347"/>
        <v>27.968620312775855</v>
      </c>
    </row>
    <row r="2457" spans="1:9" ht="13.5" x14ac:dyDescent="0.25">
      <c r="A2457" s="3">
        <f>TITRES_STAT!B2460</f>
        <v>45887</v>
      </c>
      <c r="B2457" s="5">
        <f>TITRES_STAT!D2460</f>
        <v>5.3284000000000002</v>
      </c>
      <c r="C2457" s="2">
        <f t="shared" si="342"/>
        <v>0.12769999999999992</v>
      </c>
      <c r="D2457" s="2">
        <f t="shared" si="343"/>
        <v>0.12769999999999992</v>
      </c>
      <c r="E2457" s="2">
        <f t="shared" si="344"/>
        <v>0</v>
      </c>
      <c r="F2457" s="2">
        <f t="shared" si="345"/>
        <v>3.0564601774887575E-2</v>
      </c>
      <c r="G2457" s="2">
        <f t="shared" si="345"/>
        <v>5.5225511070766453E-2</v>
      </c>
      <c r="H2457" s="2">
        <f t="shared" si="346"/>
        <v>0.5534507727003527</v>
      </c>
      <c r="I2457" s="2">
        <f t="shared" si="347"/>
        <v>35.627184486721333</v>
      </c>
    </row>
    <row r="2458" spans="1:9" ht="13.5" x14ac:dyDescent="0.25">
      <c r="A2458" s="3">
        <f>TITRES_STAT!B2461</f>
        <v>45888</v>
      </c>
      <c r="B2458" s="5">
        <f>TITRES_STAT!D2461</f>
        <v>5.3375000000000004</v>
      </c>
      <c r="C2458" s="2">
        <f t="shared" si="342"/>
        <v>9.100000000000108E-3</v>
      </c>
      <c r="D2458" s="2">
        <f t="shared" si="343"/>
        <v>9.100000000000108E-3</v>
      </c>
      <c r="E2458" s="2">
        <f t="shared" si="344"/>
        <v>0</v>
      </c>
      <c r="F2458" s="2">
        <f t="shared" si="345"/>
        <v>2.9031415933824186E-2</v>
      </c>
      <c r="G2458" s="2">
        <f t="shared" si="345"/>
        <v>5.1280831708568848E-2</v>
      </c>
      <c r="H2458" s="2">
        <f t="shared" si="346"/>
        <v>0.56612607414035243</v>
      </c>
      <c r="I2458" s="2">
        <f t="shared" si="347"/>
        <v>36.148180117050885</v>
      </c>
    </row>
    <row r="2459" spans="1:9" ht="13.5" x14ac:dyDescent="0.25">
      <c r="A2459" s="3">
        <f>TITRES_STAT!B2462</f>
        <v>45889</v>
      </c>
      <c r="B2459" s="5">
        <f>TITRES_STAT!D2462</f>
        <v>5.2462999999999997</v>
      </c>
      <c r="C2459" s="2">
        <f t="shared" si="342"/>
        <v>-9.1200000000000614E-2</v>
      </c>
      <c r="D2459" s="2">
        <f t="shared" si="343"/>
        <v>0</v>
      </c>
      <c r="E2459" s="2">
        <f t="shared" si="344"/>
        <v>9.1200000000000614E-2</v>
      </c>
      <c r="F2459" s="2">
        <f t="shared" si="345"/>
        <v>2.6957743367122457E-2</v>
      </c>
      <c r="G2459" s="2">
        <f t="shared" si="345"/>
        <v>5.413220087224254E-2</v>
      </c>
      <c r="H2459" s="2">
        <f t="shared" si="346"/>
        <v>0.49799828813067204</v>
      </c>
      <c r="I2459" s="2">
        <f t="shared" si="347"/>
        <v>33.244249481227129</v>
      </c>
    </row>
    <row r="2460" spans="1:9" ht="13.5" x14ac:dyDescent="0.25">
      <c r="A2460" s="3">
        <f>TITRES_STAT!B2463</f>
        <v>45890</v>
      </c>
      <c r="B2460" s="5">
        <f>TITRES_STAT!D2463</f>
        <v>5.3284000000000002</v>
      </c>
      <c r="C2460" s="2">
        <f t="shared" si="342"/>
        <v>8.2100000000000506E-2</v>
      </c>
      <c r="D2460" s="2">
        <f t="shared" si="343"/>
        <v>8.2100000000000506E-2</v>
      </c>
      <c r="E2460" s="2">
        <f t="shared" si="344"/>
        <v>0</v>
      </c>
      <c r="F2460" s="2">
        <f t="shared" si="345"/>
        <v>3.0896475983756604E-2</v>
      </c>
      <c r="G2460" s="2">
        <f t="shared" si="345"/>
        <v>5.026561509565379E-2</v>
      </c>
      <c r="H2460" s="2">
        <f t="shared" si="346"/>
        <v>0.61466423766946132</v>
      </c>
      <c r="I2460" s="2">
        <f t="shared" si="347"/>
        <v>38.067619467230038</v>
      </c>
    </row>
    <row r="2461" spans="1:9" ht="13.5" x14ac:dyDescent="0.25">
      <c r="A2461" s="3">
        <f>TITRES_STAT!B2464</f>
        <v>45891</v>
      </c>
      <c r="B2461" s="5">
        <f>TITRES_STAT!D2464</f>
        <v>5.2919</v>
      </c>
      <c r="C2461" s="2">
        <f t="shared" si="342"/>
        <v>-3.6500000000000199E-2</v>
      </c>
      <c r="D2461" s="2">
        <f t="shared" si="343"/>
        <v>0</v>
      </c>
      <c r="E2461" s="2">
        <f t="shared" si="344"/>
        <v>3.6500000000000199E-2</v>
      </c>
      <c r="F2461" s="2">
        <f t="shared" ref="F2461:G2476" si="348">((F2460*13)+D2461)/14</f>
        <v>2.86895848420597E-2</v>
      </c>
      <c r="G2461" s="2">
        <f t="shared" si="348"/>
        <v>4.9282356874535679E-2</v>
      </c>
      <c r="H2461" s="2">
        <f t="shared" si="346"/>
        <v>0.58214717520711112</v>
      </c>
      <c r="I2461" s="2">
        <f t="shared" si="347"/>
        <v>36.794754895726122</v>
      </c>
    </row>
    <row r="2462" spans="1:9" ht="13.5" x14ac:dyDescent="0.25">
      <c r="A2462" s="3">
        <f>TITRES_STAT!B2465</f>
        <v>45894</v>
      </c>
      <c r="B2462" s="5">
        <f>TITRES_STAT!D2465</f>
        <v>5.3558000000000003</v>
      </c>
      <c r="C2462" s="2">
        <f t="shared" si="342"/>
        <v>6.390000000000029E-2</v>
      </c>
      <c r="D2462" s="2">
        <f t="shared" si="343"/>
        <v>6.390000000000029E-2</v>
      </c>
      <c r="E2462" s="2">
        <f t="shared" si="344"/>
        <v>0</v>
      </c>
      <c r="F2462" s="2">
        <f t="shared" si="348"/>
        <v>3.1204614496198314E-2</v>
      </c>
      <c r="G2462" s="2">
        <f t="shared" si="348"/>
        <v>4.5762188526354559E-2</v>
      </c>
      <c r="H2462" s="2">
        <f t="shared" si="346"/>
        <v>0.68188641105369119</v>
      </c>
      <c r="I2462" s="2">
        <f t="shared" si="347"/>
        <v>40.542952637716695</v>
      </c>
    </row>
    <row r="2463" spans="1:9" ht="13.5" x14ac:dyDescent="0.25">
      <c r="A2463" s="3">
        <f>TITRES_STAT!B2466</f>
        <v>45895</v>
      </c>
      <c r="B2463" s="5">
        <f>TITRES_STAT!D2466</f>
        <v>5.4653</v>
      </c>
      <c r="C2463" s="2">
        <f t="shared" si="342"/>
        <v>0.10949999999999971</v>
      </c>
      <c r="D2463" s="2">
        <f t="shared" si="343"/>
        <v>0.10949999999999971</v>
      </c>
      <c r="E2463" s="2">
        <f t="shared" si="344"/>
        <v>0</v>
      </c>
      <c r="F2463" s="2">
        <f t="shared" si="348"/>
        <v>3.6797142032184128E-2</v>
      </c>
      <c r="G2463" s="2">
        <f t="shared" si="348"/>
        <v>4.2493460774472087E-2</v>
      </c>
      <c r="H2463" s="2">
        <f t="shared" si="346"/>
        <v>0.86594834502841866</v>
      </c>
      <c r="I2463" s="2">
        <f t="shared" si="347"/>
        <v>46.407948394478744</v>
      </c>
    </row>
    <row r="2464" spans="1:9" ht="13.5" x14ac:dyDescent="0.25">
      <c r="A2464" s="3">
        <f>TITRES_STAT!B2467</f>
        <v>45896</v>
      </c>
      <c r="B2464" s="5">
        <f>TITRES_STAT!D2467</f>
        <v>5.4744000000000002</v>
      </c>
      <c r="C2464" s="2">
        <f t="shared" si="342"/>
        <v>9.100000000000108E-3</v>
      </c>
      <c r="D2464" s="2">
        <f t="shared" si="343"/>
        <v>9.100000000000108E-3</v>
      </c>
      <c r="E2464" s="2">
        <f t="shared" si="344"/>
        <v>0</v>
      </c>
      <c r="F2464" s="2">
        <f t="shared" si="348"/>
        <v>3.4818774744170986E-2</v>
      </c>
      <c r="G2464" s="2">
        <f t="shared" si="348"/>
        <v>3.945821357629551E-2</v>
      </c>
      <c r="H2464" s="2">
        <f t="shared" si="346"/>
        <v>0.88242146788643105</v>
      </c>
      <c r="I2464" s="2">
        <f t="shared" si="347"/>
        <v>46.876933935374602</v>
      </c>
    </row>
    <row r="2465" spans="1:9" ht="13.5" x14ac:dyDescent="0.25">
      <c r="A2465" s="3">
        <f>TITRES_STAT!B2468</f>
        <v>45897</v>
      </c>
      <c r="B2465" s="5">
        <f>TITRES_STAT!D2468</f>
        <v>5.5655999999999999</v>
      </c>
      <c r="C2465" s="2">
        <f t="shared" si="342"/>
        <v>9.1199999999999726E-2</v>
      </c>
      <c r="D2465" s="2">
        <f t="shared" si="343"/>
        <v>9.1199999999999726E-2</v>
      </c>
      <c r="E2465" s="2">
        <f t="shared" si="344"/>
        <v>0</v>
      </c>
      <c r="F2465" s="2">
        <f t="shared" si="348"/>
        <v>3.8846005119587322E-2</v>
      </c>
      <c r="G2465" s="2">
        <f t="shared" si="348"/>
        <v>3.663976974941726E-2</v>
      </c>
      <c r="H2465" s="2">
        <f t="shared" si="346"/>
        <v>1.0602142258332601</v>
      </c>
      <c r="I2465" s="2">
        <f t="shared" si="347"/>
        <v>51.461358364538668</v>
      </c>
    </row>
    <row r="2466" spans="1:9" ht="13.5" x14ac:dyDescent="0.25">
      <c r="A2466" s="3">
        <f>TITRES_STAT!B2469</f>
        <v>45898</v>
      </c>
      <c r="B2466" s="5">
        <f>TITRES_STAT!D2469</f>
        <v>5.7024999999999997</v>
      </c>
      <c r="C2466" s="2">
        <f t="shared" si="342"/>
        <v>0.1368999999999998</v>
      </c>
      <c r="D2466" s="2">
        <f t="shared" si="343"/>
        <v>0.1368999999999998</v>
      </c>
      <c r="E2466" s="2">
        <f t="shared" si="344"/>
        <v>0</v>
      </c>
      <c r="F2466" s="2">
        <f t="shared" si="348"/>
        <v>4.5849861896759644E-2</v>
      </c>
      <c r="G2466" s="2">
        <f t="shared" si="348"/>
        <v>3.40226433387446E-2</v>
      </c>
      <c r="H2466" s="2">
        <f t="shared" si="346"/>
        <v>1.3476278559622186</v>
      </c>
      <c r="I2466" s="2">
        <f t="shared" si="347"/>
        <v>57.403810937908148</v>
      </c>
    </row>
    <row r="2467" spans="1:9" ht="13.5" x14ac:dyDescent="0.25">
      <c r="A2467" s="3">
        <f>TITRES_STAT!B2470</f>
        <v>45901</v>
      </c>
      <c r="B2467" s="5">
        <f>TITRES_STAT!D2470</f>
        <v>5.6113</v>
      </c>
      <c r="C2467" s="2">
        <f t="shared" si="342"/>
        <v>-9.1199999999999726E-2</v>
      </c>
      <c r="D2467" s="2">
        <f t="shared" si="343"/>
        <v>0</v>
      </c>
      <c r="E2467" s="2">
        <f t="shared" si="344"/>
        <v>9.1199999999999726E-2</v>
      </c>
      <c r="F2467" s="2">
        <f t="shared" si="348"/>
        <v>4.2574871761276813E-2</v>
      </c>
      <c r="G2467" s="2">
        <f t="shared" si="348"/>
        <v>3.8106740243119962E-2</v>
      </c>
      <c r="H2467" s="2">
        <f t="shared" si="346"/>
        <v>1.1172530499762061</v>
      </c>
      <c r="I2467" s="2">
        <f t="shared" si="347"/>
        <v>52.768989988644101</v>
      </c>
    </row>
    <row r="2468" spans="1:9" ht="13.5" x14ac:dyDescent="0.25">
      <c r="A2468" s="3">
        <f>TITRES_STAT!B2471</f>
        <v>45902</v>
      </c>
      <c r="B2468" s="5">
        <f>TITRES_STAT!D2471</f>
        <v>5.5747999999999998</v>
      </c>
      <c r="C2468" s="2">
        <f t="shared" si="342"/>
        <v>-3.6500000000000199E-2</v>
      </c>
      <c r="D2468" s="2">
        <f t="shared" si="343"/>
        <v>0</v>
      </c>
      <c r="E2468" s="2">
        <f t="shared" si="344"/>
        <v>3.6500000000000199E-2</v>
      </c>
      <c r="F2468" s="2">
        <f t="shared" si="348"/>
        <v>3.9533809492614189E-2</v>
      </c>
      <c r="G2468" s="2">
        <f t="shared" si="348"/>
        <v>3.7991973082897125E-2</v>
      </c>
      <c r="H2468" s="2">
        <f t="shared" si="346"/>
        <v>1.04058321494261</v>
      </c>
      <c r="I2468" s="2">
        <f t="shared" si="347"/>
        <v>50.994402351382462</v>
      </c>
    </row>
    <row r="2469" spans="1:9" ht="13.5" x14ac:dyDescent="0.25">
      <c r="A2469" s="3">
        <f>TITRES_STAT!B2472</f>
        <v>45903</v>
      </c>
      <c r="B2469" s="5">
        <f>TITRES_STAT!D2472</f>
        <v>5.3832000000000004</v>
      </c>
      <c r="C2469" s="2">
        <f t="shared" si="342"/>
        <v>-0.19159999999999933</v>
      </c>
      <c r="D2469" s="2">
        <f t="shared" si="343"/>
        <v>0</v>
      </c>
      <c r="E2469" s="2">
        <f t="shared" si="344"/>
        <v>0.19159999999999933</v>
      </c>
      <c r="F2469" s="2">
        <f t="shared" si="348"/>
        <v>3.6709965957427461E-2</v>
      </c>
      <c r="G2469" s="2">
        <f t="shared" si="348"/>
        <v>4.8963975005547278E-2</v>
      </c>
      <c r="H2469" s="2">
        <f t="shared" si="346"/>
        <v>0.74973418627201893</v>
      </c>
      <c r="I2469" s="2">
        <f t="shared" si="347"/>
        <v>42.848461906628309</v>
      </c>
    </row>
    <row r="2470" spans="1:9" ht="13.5" x14ac:dyDescent="0.25">
      <c r="A2470" s="3">
        <f>TITRES_STAT!B2473</f>
        <v>45905</v>
      </c>
      <c r="B2470" s="5">
        <f>TITRES_STAT!D2473</f>
        <v>5.3832000000000004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3.4087825531896924E-2</v>
      </c>
      <c r="G2470" s="2">
        <f t="shared" si="348"/>
        <v>4.5466548219436756E-2</v>
      </c>
      <c r="H2470" s="2">
        <f t="shared" si="346"/>
        <v>0.74973418627201882</v>
      </c>
      <c r="I2470" s="2">
        <f t="shared" si="347"/>
        <v>42.848461906628309</v>
      </c>
    </row>
    <row r="2471" spans="1:9" ht="13.5" x14ac:dyDescent="0.25">
      <c r="A2471" s="3">
        <f>TITRES_STAT!B2474</f>
        <v>45908</v>
      </c>
      <c r="B2471" s="5">
        <f>TITRES_STAT!D2474</f>
        <v>5.4287999999999998</v>
      </c>
      <c r="C2471" s="2">
        <f t="shared" si="342"/>
        <v>4.5599999999999419E-2</v>
      </c>
      <c r="D2471" s="2">
        <f t="shared" si="343"/>
        <v>4.5599999999999419E-2</v>
      </c>
      <c r="E2471" s="2">
        <f t="shared" si="344"/>
        <v>0</v>
      </c>
      <c r="F2471" s="2">
        <f t="shared" si="348"/>
        <v>3.4910123708189959E-2</v>
      </c>
      <c r="G2471" s="2">
        <f t="shared" si="348"/>
        <v>4.2218937632334134E-2</v>
      </c>
      <c r="H2471" s="2">
        <f t="shared" si="346"/>
        <v>0.82688304504975063</v>
      </c>
      <c r="I2471" s="2">
        <f t="shared" si="347"/>
        <v>45.261958464737546</v>
      </c>
    </row>
    <row r="2472" spans="1:9" ht="13.5" x14ac:dyDescent="0.25">
      <c r="A2472" s="3">
        <f>TITRES_STAT!B2475</f>
        <v>45909</v>
      </c>
      <c r="B2472" s="5">
        <f>TITRES_STAT!D2475</f>
        <v>5.3739999999999997</v>
      </c>
      <c r="C2472" s="2">
        <f t="shared" si="342"/>
        <v>-5.4800000000000182E-2</v>
      </c>
      <c r="D2472" s="2">
        <f t="shared" si="343"/>
        <v>0</v>
      </c>
      <c r="E2472" s="2">
        <f t="shared" si="344"/>
        <v>5.4800000000000182E-2</v>
      </c>
      <c r="F2472" s="2">
        <f t="shared" si="348"/>
        <v>3.2416543443319248E-2</v>
      </c>
      <c r="G2472" s="2">
        <f t="shared" si="348"/>
        <v>4.3117584944310283E-2</v>
      </c>
      <c r="H2472" s="2">
        <f t="shared" si="346"/>
        <v>0.75181723385453381</v>
      </c>
      <c r="I2472" s="2">
        <f t="shared" si="347"/>
        <v>42.916419551388131</v>
      </c>
    </row>
    <row r="2473" spans="1:9" ht="13.5" x14ac:dyDescent="0.25">
      <c r="A2473" s="3">
        <f>TITRES_STAT!B2476</f>
        <v>45910</v>
      </c>
      <c r="B2473" s="5">
        <f>TITRES_STAT!D2476</f>
        <v>5.3010000000000002</v>
      </c>
      <c r="C2473" s="2">
        <f t="shared" si="342"/>
        <v>-7.299999999999951E-2</v>
      </c>
      <c r="D2473" s="2">
        <f t="shared" si="343"/>
        <v>0</v>
      </c>
      <c r="E2473" s="2">
        <f t="shared" si="344"/>
        <v>7.299999999999951E-2</v>
      </c>
      <c r="F2473" s="2">
        <f t="shared" si="348"/>
        <v>3.010107605451073E-2</v>
      </c>
      <c r="G2473" s="2">
        <f t="shared" si="348"/>
        <v>4.52520431625738E-2</v>
      </c>
      <c r="H2473" s="2">
        <f t="shared" si="346"/>
        <v>0.66518711533905184</v>
      </c>
      <c r="I2473" s="2">
        <f t="shared" si="347"/>
        <v>39.946688826235111</v>
      </c>
    </row>
    <row r="2474" spans="1:9" ht="13.5" x14ac:dyDescent="0.25">
      <c r="A2474" s="3">
        <f>TITRES_STAT!B2477</f>
        <v>45911</v>
      </c>
      <c r="B2474" s="5">
        <f>TITRES_STAT!D2477</f>
        <v>5.2098000000000004</v>
      </c>
      <c r="C2474" s="2">
        <f t="shared" si="342"/>
        <v>-9.1199999999999726E-2</v>
      </c>
      <c r="D2474" s="2">
        <f t="shared" si="343"/>
        <v>0</v>
      </c>
      <c r="E2474" s="2">
        <f t="shared" si="344"/>
        <v>9.1199999999999726E-2</v>
      </c>
      <c r="F2474" s="2">
        <f t="shared" si="348"/>
        <v>2.7950999193474248E-2</v>
      </c>
      <c r="G2474" s="2">
        <f t="shared" si="348"/>
        <v>4.8534040079532791E-2</v>
      </c>
      <c r="H2474" s="2">
        <f t="shared" si="346"/>
        <v>0.57590505854593832</v>
      </c>
      <c r="I2474" s="2">
        <f t="shared" si="347"/>
        <v>36.54440065553927</v>
      </c>
    </row>
    <row r="2475" spans="1:9" ht="13.5" x14ac:dyDescent="0.25">
      <c r="A2475" s="3">
        <f>TITRES_STAT!B2478</f>
        <v>45912</v>
      </c>
      <c r="B2475" s="5">
        <f>TITRES_STAT!D2478</f>
        <v>5.2007000000000003</v>
      </c>
      <c r="C2475" s="2">
        <f t="shared" si="342"/>
        <v>-9.100000000000108E-3</v>
      </c>
      <c r="D2475" s="2">
        <f t="shared" si="343"/>
        <v>0</v>
      </c>
      <c r="E2475" s="2">
        <f t="shared" si="344"/>
        <v>9.100000000000108E-3</v>
      </c>
      <c r="F2475" s="2">
        <f t="shared" si="348"/>
        <v>2.595449925108323E-2</v>
      </c>
      <c r="G2475" s="2">
        <f t="shared" si="348"/>
        <v>4.5717322930994737E-2</v>
      </c>
      <c r="H2475" s="2">
        <f t="shared" si="346"/>
        <v>0.56771695250526122</v>
      </c>
      <c r="I2475" s="2">
        <f t="shared" si="347"/>
        <v>36.212975282179066</v>
      </c>
    </row>
    <row r="2476" spans="1:9" ht="13.5" x14ac:dyDescent="0.25">
      <c r="A2476" s="3">
        <f>TITRES_STAT!B2479</f>
        <v>45915</v>
      </c>
      <c r="B2476" s="5">
        <f>TITRES_STAT!D2479</f>
        <v>5.32</v>
      </c>
      <c r="C2476" s="2">
        <f t="shared" si="342"/>
        <v>0.11929999999999996</v>
      </c>
      <c r="D2476" s="2">
        <f t="shared" si="343"/>
        <v>0.11929999999999996</v>
      </c>
      <c r="E2476" s="2">
        <f t="shared" si="344"/>
        <v>0</v>
      </c>
      <c r="F2476" s="2">
        <f t="shared" si="348"/>
        <v>3.2622035018862995E-2</v>
      </c>
      <c r="G2476" s="2">
        <f t="shared" si="348"/>
        <v>4.2451799864495113E-2</v>
      </c>
      <c r="H2476" s="2">
        <f t="shared" si="346"/>
        <v>0.76844880836599538</v>
      </c>
      <c r="I2476" s="2">
        <f t="shared" si="347"/>
        <v>43.453268465035393</v>
      </c>
    </row>
    <row r="2477" spans="1:9" ht="13.5" x14ac:dyDescent="0.25">
      <c r="A2477" s="3">
        <f>TITRES_STAT!B2480</f>
        <v>45916</v>
      </c>
      <c r="B2477" s="5">
        <f>TITRES_STAT!D2480</f>
        <v>5.42</v>
      </c>
      <c r="C2477" s="2">
        <f t="shared" si="342"/>
        <v>9.9999999999999645E-2</v>
      </c>
      <c r="D2477" s="2">
        <f t="shared" si="343"/>
        <v>9.9999999999999645E-2</v>
      </c>
      <c r="E2477" s="2">
        <f t="shared" si="344"/>
        <v>0</v>
      </c>
      <c r="F2477" s="2">
        <f t="shared" ref="F2477:G2492" si="349">((F2476*13)+D2477)/14</f>
        <v>3.7434746803229897E-2</v>
      </c>
      <c r="G2477" s="2">
        <f t="shared" si="349"/>
        <v>3.9419528445602606E-2</v>
      </c>
      <c r="H2477" s="2">
        <f t="shared" si="346"/>
        <v>0.94964978728470517</v>
      </c>
      <c r="I2477" s="2">
        <f t="shared" si="347"/>
        <v>48.708736998724831</v>
      </c>
    </row>
    <row r="2478" spans="1:9" ht="13.5" x14ac:dyDescent="0.25">
      <c r="A2478" s="3">
        <f>TITRES_STAT!B2481</f>
        <v>45917</v>
      </c>
      <c r="B2478" s="5">
        <f>TITRES_STAT!D2481</f>
        <v>5.24</v>
      </c>
      <c r="C2478" s="2">
        <f t="shared" si="342"/>
        <v>-0.17999999999999972</v>
      </c>
      <c r="D2478" s="2">
        <f t="shared" si="343"/>
        <v>0</v>
      </c>
      <c r="E2478" s="2">
        <f t="shared" si="344"/>
        <v>0.17999999999999972</v>
      </c>
      <c r="F2478" s="2">
        <f t="shared" si="349"/>
        <v>3.4760836317284903E-2</v>
      </c>
      <c r="G2478" s="2">
        <f t="shared" si="349"/>
        <v>4.9460990699488117E-2</v>
      </c>
      <c r="H2478" s="2">
        <f t="shared" si="346"/>
        <v>0.70279296523764634</v>
      </c>
      <c r="I2478" s="2">
        <f t="shared" si="347"/>
        <v>41.272954468634573</v>
      </c>
    </row>
    <row r="2479" spans="1:9" ht="13.5" x14ac:dyDescent="0.25">
      <c r="A2479" s="3">
        <f>TITRES_STAT!B2482</f>
        <v>45918</v>
      </c>
      <c r="B2479" s="5">
        <f>TITRES_STAT!D2482</f>
        <v>5.24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3.227791943747884E-2</v>
      </c>
      <c r="G2479" s="2">
        <f t="shared" si="349"/>
        <v>4.5928062792381819E-2</v>
      </c>
      <c r="H2479" s="2">
        <f t="shared" si="346"/>
        <v>0.70279296523764645</v>
      </c>
      <c r="I2479" s="2">
        <f t="shared" si="347"/>
        <v>41.272954468634573</v>
      </c>
    </row>
    <row r="2480" spans="1:9" ht="13.5" x14ac:dyDescent="0.25">
      <c r="A2480" s="3">
        <f>TITRES_STAT!B2483</f>
        <v>45919</v>
      </c>
      <c r="B2480" s="5">
        <f>TITRES_STAT!D2483</f>
        <v>5.24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2.9972353763373209E-2</v>
      </c>
      <c r="G2480" s="2">
        <f t="shared" si="349"/>
        <v>4.2647486878640263E-2</v>
      </c>
      <c r="H2480" s="2">
        <f t="shared" si="346"/>
        <v>0.70279296523764645</v>
      </c>
      <c r="I2480" s="2">
        <f t="shared" si="347"/>
        <v>41.272954468634573</v>
      </c>
    </row>
    <row r="2481" spans="1:9" ht="13.5" x14ac:dyDescent="0.25">
      <c r="A2481" s="3">
        <f>TITRES_STAT!B2484</f>
        <v>45922</v>
      </c>
      <c r="B2481" s="5">
        <f>TITRES_STAT!D2484</f>
        <v>5.08</v>
      </c>
      <c r="C2481" s="2">
        <f t="shared" si="342"/>
        <v>-0.16000000000000014</v>
      </c>
      <c r="D2481" s="2">
        <f t="shared" si="343"/>
        <v>0</v>
      </c>
      <c r="E2481" s="2">
        <f t="shared" si="344"/>
        <v>0.16000000000000014</v>
      </c>
      <c r="F2481" s="2">
        <f t="shared" si="349"/>
        <v>2.7831471351703694E-2</v>
      </c>
      <c r="G2481" s="2">
        <f t="shared" si="349"/>
        <v>5.1029809244451683E-2</v>
      </c>
      <c r="H2481" s="2">
        <f t="shared" si="346"/>
        <v>0.54539634311350527</v>
      </c>
      <c r="I2481" s="2">
        <f t="shared" si="347"/>
        <v>35.291680709862234</v>
      </c>
    </row>
    <row r="2482" spans="1:9" ht="13.5" x14ac:dyDescent="0.25">
      <c r="A2482" s="3">
        <f>TITRES_STAT!B2485</f>
        <v>45923</v>
      </c>
      <c r="B2482" s="5">
        <f>TITRES_STAT!D2485</f>
        <v>4.96</v>
      </c>
      <c r="C2482" s="2">
        <f t="shared" si="342"/>
        <v>-0.12000000000000011</v>
      </c>
      <c r="D2482" s="2">
        <f t="shared" si="343"/>
        <v>0</v>
      </c>
      <c r="E2482" s="2">
        <f t="shared" si="344"/>
        <v>0.12000000000000011</v>
      </c>
      <c r="F2482" s="2">
        <f t="shared" si="349"/>
        <v>2.5843509112296287E-2</v>
      </c>
      <c r="G2482" s="2">
        <f t="shared" si="349"/>
        <v>5.5956251441276569E-2</v>
      </c>
      <c r="H2482" s="2">
        <f t="shared" si="346"/>
        <v>0.46185204417093279</v>
      </c>
      <c r="I2482" s="2">
        <f t="shared" si="347"/>
        <v>31.593624403546613</v>
      </c>
    </row>
    <row r="2483" spans="1:9" ht="13.5" x14ac:dyDescent="0.25">
      <c r="A2483" s="3">
        <f>TITRES_STAT!B2486</f>
        <v>45924</v>
      </c>
      <c r="B2483" s="5">
        <f>TITRES_STAT!D2486</f>
        <v>4.99</v>
      </c>
      <c r="C2483" s="2">
        <f t="shared" si="342"/>
        <v>3.0000000000000249E-2</v>
      </c>
      <c r="D2483" s="2">
        <f t="shared" si="343"/>
        <v>3.0000000000000249E-2</v>
      </c>
      <c r="E2483" s="2">
        <f t="shared" si="344"/>
        <v>0</v>
      </c>
      <c r="F2483" s="2">
        <f t="shared" si="349"/>
        <v>2.6140401318560855E-2</v>
      </c>
      <c r="G2483" s="2">
        <f t="shared" si="349"/>
        <v>5.1959376338328242E-2</v>
      </c>
      <c r="H2483" s="2">
        <f t="shared" si="346"/>
        <v>0.50309305385711844</v>
      </c>
      <c r="I2483" s="2">
        <f t="shared" si="347"/>
        <v>33.470519510826094</v>
      </c>
    </row>
    <row r="2484" spans="1:9" ht="13.5" x14ac:dyDescent="0.25">
      <c r="A2484" s="3">
        <f>TITRES_STAT!B2487</f>
        <v>45925</v>
      </c>
      <c r="B2484" s="5">
        <f>TITRES_STAT!D2487</f>
        <v>5.15</v>
      </c>
      <c r="C2484" s="2">
        <f t="shared" si="342"/>
        <v>0.16000000000000014</v>
      </c>
      <c r="D2484" s="2">
        <f t="shared" si="343"/>
        <v>0.16000000000000014</v>
      </c>
      <c r="E2484" s="2">
        <f t="shared" si="344"/>
        <v>0</v>
      </c>
      <c r="F2484" s="2">
        <f t="shared" si="349"/>
        <v>3.5701801224377945E-2</v>
      </c>
      <c r="G2484" s="2">
        <f t="shared" si="349"/>
        <v>4.8247992314161936E-2</v>
      </c>
      <c r="H2484" s="2">
        <f t="shared" si="346"/>
        <v>0.73996449410597787</v>
      </c>
      <c r="I2484" s="2">
        <f t="shared" si="347"/>
        <v>42.527562867665516</v>
      </c>
    </row>
    <row r="2485" spans="1:9" ht="13.5" x14ac:dyDescent="0.25">
      <c r="A2485" s="3">
        <f>TITRES_STAT!B2488</f>
        <v>45926</v>
      </c>
      <c r="B2485" s="5">
        <f>TITRES_STAT!D2488</f>
        <v>5.15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3.3151672565493805E-2</v>
      </c>
      <c r="G2485" s="2">
        <f t="shared" si="349"/>
        <v>4.4801707148864653E-2</v>
      </c>
      <c r="H2485" s="2">
        <f t="shared" si="346"/>
        <v>0.73996449410597787</v>
      </c>
      <c r="I2485" s="2">
        <f t="shared" si="347"/>
        <v>42.527562867665516</v>
      </c>
    </row>
    <row r="2486" spans="1:9" ht="13.5" x14ac:dyDescent="0.25">
      <c r="A2486" s="3">
        <f>TITRES_STAT!B2489</f>
        <v>45929</v>
      </c>
      <c r="B2486" s="5">
        <f>TITRES_STAT!D2489</f>
        <v>5.0599999999999996</v>
      </c>
      <c r="C2486" s="2">
        <f t="shared" si="342"/>
        <v>-9.0000000000000746E-2</v>
      </c>
      <c r="D2486" s="2">
        <f t="shared" si="343"/>
        <v>0</v>
      </c>
      <c r="E2486" s="2">
        <f t="shared" si="344"/>
        <v>9.0000000000000746E-2</v>
      </c>
      <c r="F2486" s="2">
        <f t="shared" si="349"/>
        <v>3.0783695953672818E-2</v>
      </c>
      <c r="G2486" s="2">
        <f t="shared" si="349"/>
        <v>4.8030156638231514E-2</v>
      </c>
      <c r="H2486" s="2">
        <f t="shared" si="346"/>
        <v>0.64092432980260805</v>
      </c>
      <c r="I2486" s="2">
        <f t="shared" si="347"/>
        <v>39.058737698142778</v>
      </c>
    </row>
    <row r="2487" spans="1:9" ht="13.5" x14ac:dyDescent="0.25">
      <c r="A2487" s="3">
        <f>TITRES_STAT!B2490</f>
        <v>45930</v>
      </c>
      <c r="B2487" s="5">
        <f>TITRES_STAT!D2490</f>
        <v>4.99</v>
      </c>
      <c r="C2487" s="2">
        <f t="shared" si="342"/>
        <v>-6.9999999999999396E-2</v>
      </c>
      <c r="D2487" s="2">
        <f t="shared" si="343"/>
        <v>0</v>
      </c>
      <c r="E2487" s="2">
        <f t="shared" si="344"/>
        <v>6.9999999999999396E-2</v>
      </c>
      <c r="F2487" s="2">
        <f t="shared" si="349"/>
        <v>2.8584860528410472E-2</v>
      </c>
      <c r="G2487" s="2">
        <f t="shared" si="349"/>
        <v>4.9599431164072075E-2</v>
      </c>
      <c r="H2487" s="2">
        <f t="shared" si="346"/>
        <v>0.57631428138466734</v>
      </c>
      <c r="I2487" s="2">
        <f t="shared" si="347"/>
        <v>36.560874198159318</v>
      </c>
    </row>
    <row r="2488" spans="1:9" ht="13.5" x14ac:dyDescent="0.25">
      <c r="A2488" s="3">
        <f>TITRES_STAT!B2491</f>
        <v>45931</v>
      </c>
      <c r="B2488" s="5">
        <f>TITRES_STAT!D2491</f>
        <v>5.0999999999999996</v>
      </c>
      <c r="C2488" s="2">
        <f t="shared" si="342"/>
        <v>0.10999999999999943</v>
      </c>
      <c r="D2488" s="2">
        <f t="shared" si="343"/>
        <v>0.10999999999999943</v>
      </c>
      <c r="E2488" s="2">
        <f t="shared" si="344"/>
        <v>0</v>
      </c>
      <c r="F2488" s="2">
        <f t="shared" si="349"/>
        <v>3.4400227633523968E-2</v>
      </c>
      <c r="G2488" s="2">
        <f t="shared" si="349"/>
        <v>4.6056614652352647E-2</v>
      </c>
      <c r="H2488" s="2">
        <f t="shared" si="346"/>
        <v>0.74691177137498854</v>
      </c>
      <c r="I2488" s="2">
        <f t="shared" si="347"/>
        <v>42.756124471420605</v>
      </c>
    </row>
    <row r="2489" spans="1:9" ht="13.5" x14ac:dyDescent="0.25">
      <c r="A2489" s="3">
        <f>TITRES_STAT!B2492</f>
        <v>45932</v>
      </c>
      <c r="B2489" s="5">
        <f>TITRES_STAT!D2492</f>
        <v>4.9800000000000004</v>
      </c>
      <c r="C2489" s="2">
        <f t="shared" si="342"/>
        <v>-0.11999999999999922</v>
      </c>
      <c r="D2489" s="2">
        <f t="shared" si="343"/>
        <v>0</v>
      </c>
      <c r="E2489" s="2">
        <f t="shared" si="344"/>
        <v>0.11999999999999922</v>
      </c>
      <c r="F2489" s="2">
        <f t="shared" si="349"/>
        <v>3.1943068516843684E-2</v>
      </c>
      <c r="G2489" s="2">
        <f t="shared" si="349"/>
        <v>5.1338285034327406E-2</v>
      </c>
      <c r="H2489" s="2">
        <f t="shared" si="346"/>
        <v>0.62220754930720634</v>
      </c>
      <c r="I2489" s="2">
        <f t="shared" si="347"/>
        <v>38.355606813254667</v>
      </c>
    </row>
    <row r="2490" spans="1:9" ht="13.5" x14ac:dyDescent="0.25">
      <c r="A2490" s="3">
        <f>TITRES_STAT!B2493</f>
        <v>45933</v>
      </c>
      <c r="B2490" s="5">
        <f>TITRES_STAT!D2493</f>
        <v>4.91</v>
      </c>
      <c r="C2490" s="2">
        <f t="shared" si="342"/>
        <v>-7.0000000000000284E-2</v>
      </c>
      <c r="D2490" s="2">
        <f t="shared" si="343"/>
        <v>0</v>
      </c>
      <c r="E2490" s="2">
        <f t="shared" si="344"/>
        <v>7.0000000000000284E-2</v>
      </c>
      <c r="F2490" s="2">
        <f t="shared" si="349"/>
        <v>2.9661420765640566E-2</v>
      </c>
      <c r="G2490" s="2">
        <f t="shared" si="349"/>
        <v>5.2671264674732612E-2</v>
      </c>
      <c r="H2490" s="2">
        <f t="shared" si="346"/>
        <v>0.56314236897124859</v>
      </c>
      <c r="I2490" s="2">
        <f t="shared" si="347"/>
        <v>36.026300620452744</v>
      </c>
    </row>
    <row r="2491" spans="1:9" ht="13.5" x14ac:dyDescent="0.25">
      <c r="A2491" s="3">
        <f>TITRES_STAT!B2494</f>
        <v>45936</v>
      </c>
      <c r="B2491" s="5">
        <f>TITRES_STAT!D2494</f>
        <v>5.05</v>
      </c>
      <c r="C2491" s="2">
        <f t="shared" si="342"/>
        <v>0.13999999999999968</v>
      </c>
      <c r="D2491" s="2">
        <f t="shared" si="343"/>
        <v>0.13999999999999968</v>
      </c>
      <c r="E2491" s="2">
        <f t="shared" si="344"/>
        <v>0</v>
      </c>
      <c r="F2491" s="2">
        <f t="shared" si="349"/>
        <v>3.7542747853809073E-2</v>
      </c>
      <c r="G2491" s="2">
        <f t="shared" si="349"/>
        <v>4.8909031483680289E-2</v>
      </c>
      <c r="H2491" s="2">
        <f t="shared" si="346"/>
        <v>0.767603583937992</v>
      </c>
      <c r="I2491" s="2">
        <f t="shared" si="347"/>
        <v>43.426229212993029</v>
      </c>
    </row>
    <row r="2492" spans="1:9" ht="13.5" x14ac:dyDescent="0.25">
      <c r="A2492" s="3">
        <f>TITRES_STAT!B2495</f>
        <v>45937</v>
      </c>
      <c r="B2492" s="5">
        <f>TITRES_STAT!D2495</f>
        <v>5.07</v>
      </c>
      <c r="C2492" s="2">
        <f t="shared" si="342"/>
        <v>2.0000000000000462E-2</v>
      </c>
      <c r="D2492" s="2">
        <f t="shared" si="343"/>
        <v>2.0000000000000462E-2</v>
      </c>
      <c r="E2492" s="2">
        <f t="shared" si="344"/>
        <v>0</v>
      </c>
      <c r="F2492" s="2">
        <f t="shared" si="349"/>
        <v>3.6289694435679885E-2</v>
      </c>
      <c r="G2492" s="2">
        <f t="shared" si="349"/>
        <v>4.5415529234845986E-2</v>
      </c>
      <c r="H2492" s="2">
        <f t="shared" si="346"/>
        <v>0.79905915547133777</v>
      </c>
      <c r="I2492" s="2">
        <f t="shared" si="347"/>
        <v>44.415390847000317</v>
      </c>
    </row>
    <row r="2493" spans="1:9" ht="13.5" x14ac:dyDescent="0.25">
      <c r="A2493" s="3">
        <f>TITRES_STAT!B2496</f>
        <v>45938</v>
      </c>
      <c r="B2493" s="5">
        <f>TITRES_STAT!D2496</f>
        <v>5.0599999999999996</v>
      </c>
      <c r="C2493" s="2">
        <f t="shared" si="342"/>
        <v>-1.0000000000000675E-2</v>
      </c>
      <c r="D2493" s="2">
        <f t="shared" si="343"/>
        <v>0</v>
      </c>
      <c r="E2493" s="2">
        <f t="shared" si="344"/>
        <v>1.0000000000000675E-2</v>
      </c>
      <c r="F2493" s="2">
        <f t="shared" ref="F2493:G2508" si="350">((F2492*13)+D2493)/14</f>
        <v>3.3697573404559894E-2</v>
      </c>
      <c r="G2493" s="2">
        <f t="shared" si="350"/>
        <v>4.2885848575214172E-2</v>
      </c>
      <c r="H2493" s="2">
        <f t="shared" si="346"/>
        <v>0.78575041707430193</v>
      </c>
      <c r="I2493" s="2">
        <f t="shared" si="347"/>
        <v>44.001133056524338</v>
      </c>
    </row>
    <row r="2494" spans="1:9" ht="13.5" x14ac:dyDescent="0.25">
      <c r="A2494" s="3">
        <f>TITRES_STAT!B2497</f>
        <v>45939</v>
      </c>
      <c r="B2494" s="5">
        <f>TITRES_STAT!D2497</f>
        <v>4.96</v>
      </c>
      <c r="C2494" s="2">
        <f t="shared" si="342"/>
        <v>-9.9999999999999645E-2</v>
      </c>
      <c r="D2494" s="2">
        <f t="shared" si="343"/>
        <v>0</v>
      </c>
      <c r="E2494" s="2">
        <f t="shared" si="344"/>
        <v>9.9999999999999645E-2</v>
      </c>
      <c r="F2494" s="2">
        <f t="shared" si="350"/>
        <v>3.1290603875662758E-2</v>
      </c>
      <c r="G2494" s="2">
        <f t="shared" si="350"/>
        <v>4.6965430819841711E-2</v>
      </c>
      <c r="H2494" s="2">
        <f t="shared" si="346"/>
        <v>0.66624756399430851</v>
      </c>
      <c r="I2494" s="2">
        <f t="shared" si="347"/>
        <v>39.984908508864542</v>
      </c>
    </row>
    <row r="2495" spans="1:9" ht="13.5" x14ac:dyDescent="0.25">
      <c r="A2495" s="3">
        <f>TITRES_STAT!B2498</f>
        <v>45940</v>
      </c>
      <c r="B2495" s="5">
        <f>TITRES_STAT!D2498</f>
        <v>4.96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2.9055560741686848E-2</v>
      </c>
      <c r="G2495" s="2">
        <f t="shared" si="350"/>
        <v>4.3610757189853015E-2</v>
      </c>
      <c r="H2495" s="2">
        <f t="shared" si="346"/>
        <v>0.66624756399430851</v>
      </c>
      <c r="I2495" s="2">
        <f t="shared" si="347"/>
        <v>39.984908508864542</v>
      </c>
    </row>
    <row r="2496" spans="1:9" ht="13.5" x14ac:dyDescent="0.25">
      <c r="A2496" s="3">
        <f>TITRES_STAT!B2499</f>
        <v>45943</v>
      </c>
      <c r="B2496" s="5">
        <f>TITRES_STAT!D2499</f>
        <v>4.9000000000000004</v>
      </c>
      <c r="C2496" s="2">
        <f t="shared" si="342"/>
        <v>-5.9999999999999609E-2</v>
      </c>
      <c r="D2496" s="2">
        <f t="shared" si="343"/>
        <v>0</v>
      </c>
      <c r="E2496" s="2">
        <f t="shared" si="344"/>
        <v>5.9999999999999609E-2</v>
      </c>
      <c r="F2496" s="2">
        <f t="shared" si="350"/>
        <v>2.6980163545852077E-2</v>
      </c>
      <c r="G2496" s="2">
        <f t="shared" si="350"/>
        <v>4.4781417390577775E-2</v>
      </c>
      <c r="H2496" s="2">
        <f t="shared" si="346"/>
        <v>0.60248569871146673</v>
      </c>
      <c r="I2496" s="2">
        <f t="shared" si="347"/>
        <v>37.596946992782264</v>
      </c>
    </row>
    <row r="2497" spans="1:9" ht="13.5" x14ac:dyDescent="0.25">
      <c r="A2497" s="3">
        <f>TITRES_STAT!B2500</f>
        <v>45944</v>
      </c>
      <c r="B2497" s="5">
        <f>TITRES_STAT!D2500</f>
        <v>4.9000000000000004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2.5053009006862643E-2</v>
      </c>
      <c r="G2497" s="2">
        <f t="shared" si="350"/>
        <v>4.1582744719822221E-2</v>
      </c>
      <c r="H2497" s="2">
        <f t="shared" si="346"/>
        <v>0.60248569871146673</v>
      </c>
      <c r="I2497" s="2">
        <f t="shared" si="347"/>
        <v>37.596946992782264</v>
      </c>
    </row>
    <row r="2498" spans="1:9" ht="13.5" x14ac:dyDescent="0.25">
      <c r="A2498" s="3">
        <f>TITRES_STAT!B2501</f>
        <v>45946</v>
      </c>
      <c r="B2498" s="5">
        <f>TITRES_STAT!D2501</f>
        <v>4.8499999999999996</v>
      </c>
      <c r="C2498" s="2">
        <f t="shared" si="342"/>
        <v>-5.0000000000000711E-2</v>
      </c>
      <c r="D2498" s="2">
        <f t="shared" si="343"/>
        <v>0</v>
      </c>
      <c r="E2498" s="2">
        <f t="shared" si="344"/>
        <v>5.0000000000000711E-2</v>
      </c>
      <c r="F2498" s="2">
        <f t="shared" si="350"/>
        <v>2.3263508363515314E-2</v>
      </c>
      <c r="G2498" s="2">
        <f t="shared" si="350"/>
        <v>4.2183977239834969E-2</v>
      </c>
      <c r="H2498" s="2">
        <f t="shared" si="346"/>
        <v>0.55147735907526596</v>
      </c>
      <c r="I2498" s="2">
        <f t="shared" si="347"/>
        <v>35.545304986207825</v>
      </c>
    </row>
    <row r="2499" spans="1:9" ht="13.5" x14ac:dyDescent="0.25">
      <c r="A2499" s="3">
        <f>TITRES_STAT!B2502</f>
        <v>45947</v>
      </c>
      <c r="B2499" s="5">
        <f>TITRES_STAT!D2502</f>
        <v>4.9000000000000004</v>
      </c>
      <c r="C2499" s="2">
        <f t="shared" ref="C2499:C2508" si="351">B2499-B2498</f>
        <v>5.0000000000000711E-2</v>
      </c>
      <c r="D2499" s="2">
        <f t="shared" ref="D2499:D2508" si="352">IF(C2499&gt;0,C2499,0)</f>
        <v>5.0000000000000711E-2</v>
      </c>
      <c r="E2499" s="2">
        <f t="shared" ref="E2499:E2508" si="353">IF(C2499&lt;0,-C2499,0)</f>
        <v>0</v>
      </c>
      <c r="F2499" s="2">
        <f t="shared" si="350"/>
        <v>2.5173257766121414E-2</v>
      </c>
      <c r="G2499" s="2">
        <f t="shared" si="350"/>
        <v>3.9170836008418183E-2</v>
      </c>
      <c r="H2499" s="2">
        <f t="shared" si="346"/>
        <v>0.64265306363927088</v>
      </c>
      <c r="I2499" s="2">
        <f t="shared" si="347"/>
        <v>39.122872496002508</v>
      </c>
    </row>
    <row r="2500" spans="1:9" ht="13.5" x14ac:dyDescent="0.25">
      <c r="A2500" s="3">
        <f>TITRES_STAT!B2503</f>
        <v>45950</v>
      </c>
      <c r="B2500" s="5">
        <f>TITRES_STAT!D2503</f>
        <v>4.84</v>
      </c>
      <c r="C2500" s="2">
        <f t="shared" si="351"/>
        <v>-6.0000000000000497E-2</v>
      </c>
      <c r="D2500" s="2">
        <f t="shared" si="352"/>
        <v>0</v>
      </c>
      <c r="E2500" s="2">
        <f t="shared" si="353"/>
        <v>6.0000000000000497E-2</v>
      </c>
      <c r="F2500" s="2">
        <f t="shared" si="350"/>
        <v>2.337516792568417E-2</v>
      </c>
      <c r="G2500" s="2">
        <f t="shared" si="350"/>
        <v>4.0658633436388349E-2</v>
      </c>
      <c r="H2500" s="2">
        <f t="shared" si="346"/>
        <v>0.57491277866619206</v>
      </c>
      <c r="I2500" s="2">
        <f t="shared" si="347"/>
        <v>36.504420210057027</v>
      </c>
    </row>
    <row r="2501" spans="1:9" ht="13.5" x14ac:dyDescent="0.25">
      <c r="A2501" s="3">
        <f>TITRES_STAT!B2504</f>
        <v>45951</v>
      </c>
      <c r="B2501" s="5">
        <f>TITRES_STAT!D2504</f>
        <v>4.97</v>
      </c>
      <c r="C2501" s="2">
        <f t="shared" si="351"/>
        <v>0.12999999999999989</v>
      </c>
      <c r="D2501" s="2">
        <f t="shared" si="352"/>
        <v>0.12999999999999989</v>
      </c>
      <c r="E2501" s="2">
        <f t="shared" si="353"/>
        <v>0</v>
      </c>
      <c r="F2501" s="2">
        <f t="shared" si="350"/>
        <v>3.0991227359563864E-2</v>
      </c>
      <c r="G2501" s="2">
        <f t="shared" si="350"/>
        <v>3.7754445333789181E-2</v>
      </c>
      <c r="H2501" s="2">
        <f t="shared" si="346"/>
        <v>0.82086300263634326</v>
      </c>
      <c r="I2501" s="2">
        <f t="shared" si="347"/>
        <v>45.080986403032725</v>
      </c>
    </row>
    <row r="2502" spans="1:9" ht="13.5" x14ac:dyDescent="0.25">
      <c r="A2502" s="3">
        <f>TITRES_STAT!B2505</f>
        <v>45952</v>
      </c>
      <c r="B2502" s="5">
        <f>TITRES_STAT!D2505</f>
        <v>4.9000000000000004</v>
      </c>
      <c r="C2502" s="2">
        <f t="shared" si="351"/>
        <v>-6.9999999999999396E-2</v>
      </c>
      <c r="D2502" s="2">
        <f t="shared" si="352"/>
        <v>0</v>
      </c>
      <c r="E2502" s="2">
        <f t="shared" si="353"/>
        <v>6.9999999999999396E-2</v>
      </c>
      <c r="F2502" s="2">
        <f t="shared" si="350"/>
        <v>2.8777568262452157E-2</v>
      </c>
      <c r="G2502" s="2">
        <f t="shared" si="350"/>
        <v>4.0057699238518478E-2</v>
      </c>
      <c r="H2502" s="2">
        <f t="shared" si="346"/>
        <v>0.71840292401966932</v>
      </c>
      <c r="I2502" s="2">
        <f t="shared" si="347"/>
        <v>41.806430492982933</v>
      </c>
    </row>
    <row r="2503" spans="1:9" ht="13.5" x14ac:dyDescent="0.25">
      <c r="A2503" s="3">
        <f>TITRES_STAT!B2506</f>
        <v>45953</v>
      </c>
      <c r="B2503" s="5">
        <f>TITRES_STAT!D2506</f>
        <v>4.95</v>
      </c>
      <c r="C2503" s="2">
        <f t="shared" si="351"/>
        <v>4.9999999999999822E-2</v>
      </c>
      <c r="D2503" s="2">
        <f t="shared" si="352"/>
        <v>4.9999999999999822E-2</v>
      </c>
      <c r="E2503" s="2">
        <f t="shared" si="353"/>
        <v>0</v>
      </c>
      <c r="F2503" s="2">
        <f t="shared" si="350"/>
        <v>3.0293456243705559E-2</v>
      </c>
      <c r="G2503" s="2">
        <f t="shared" si="350"/>
        <v>3.719643500719573E-2</v>
      </c>
      <c r="H2503" s="2">
        <f t="shared" si="346"/>
        <v>0.814418269864981</v>
      </c>
      <c r="I2503" s="2">
        <f t="shared" si="347"/>
        <v>44.885916516128638</v>
      </c>
    </row>
    <row r="2504" spans="1:9" ht="13.5" x14ac:dyDescent="0.25">
      <c r="A2504" s="3">
        <f>TITRES_STAT!B2507</f>
        <v>45954</v>
      </c>
      <c r="B2504" s="5">
        <f>TITRES_STAT!D2507</f>
        <v>5</v>
      </c>
      <c r="C2504" s="2">
        <f t="shared" si="351"/>
        <v>4.9999999999999822E-2</v>
      </c>
      <c r="D2504" s="2">
        <f t="shared" si="352"/>
        <v>4.9999999999999822E-2</v>
      </c>
      <c r="E2504" s="2">
        <f t="shared" si="353"/>
        <v>0</v>
      </c>
      <c r="F2504" s="2">
        <f t="shared" si="350"/>
        <v>3.1701066512012294E-2</v>
      </c>
      <c r="G2504" s="2">
        <f t="shared" si="350"/>
        <v>3.4539546792396035E-2</v>
      </c>
      <c r="H2504" s="2">
        <f t="shared" si="346"/>
        <v>0.91781941154454749</v>
      </c>
      <c r="I2504" s="2">
        <f t="shared" si="347"/>
        <v>47.857447162106183</v>
      </c>
    </row>
    <row r="2505" spans="1:9" ht="13.5" x14ac:dyDescent="0.25">
      <c r="A2505" s="3">
        <f>TITRES_STAT!B2508</f>
        <v>45957</v>
      </c>
      <c r="B2505" s="5">
        <f>TITRES_STAT!D2508</f>
        <v>5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2.9436704618297133E-2</v>
      </c>
      <c r="G2505" s="2">
        <f t="shared" si="350"/>
        <v>3.2072436307224887E-2</v>
      </c>
      <c r="H2505" s="2">
        <f t="shared" si="346"/>
        <v>0.91781941154454771</v>
      </c>
      <c r="I2505" s="2">
        <f t="shared" si="347"/>
        <v>47.857447162106183</v>
      </c>
    </row>
    <row r="2506" spans="1:9" ht="13.5" x14ac:dyDescent="0.25">
      <c r="A2506" s="3">
        <f>TITRES_STAT!B2509</f>
        <v>45958</v>
      </c>
      <c r="B2506" s="5">
        <f>TITRES_STAT!D2509</f>
        <v>4.9800000000000004</v>
      </c>
      <c r="C2506" s="2">
        <f t="shared" si="351"/>
        <v>-1.9999999999999574E-2</v>
      </c>
      <c r="D2506" s="2">
        <f t="shared" si="352"/>
        <v>0</v>
      </c>
      <c r="E2506" s="2">
        <f t="shared" si="353"/>
        <v>1.9999999999999574E-2</v>
      </c>
      <c r="F2506" s="2">
        <f t="shared" si="350"/>
        <v>2.7334082859847338E-2</v>
      </c>
      <c r="G2506" s="2">
        <f t="shared" si="350"/>
        <v>3.1210119428137364E-2</v>
      </c>
      <c r="H2506" s="2">
        <f t="shared" si="346"/>
        <v>0.87580833911210221</v>
      </c>
      <c r="I2506" s="2">
        <f t="shared" si="347"/>
        <v>46.689649515400838</v>
      </c>
    </row>
    <row r="2507" spans="1:9" ht="13.5" x14ac:dyDescent="0.25">
      <c r="A2507" s="3">
        <f>TITRES_STAT!B2510</f>
        <v>45959</v>
      </c>
      <c r="B2507" s="5">
        <f>TITRES_STAT!D2510</f>
        <v>4.99</v>
      </c>
      <c r="C2507" s="2">
        <f t="shared" si="351"/>
        <v>9.9999999999997868E-3</v>
      </c>
      <c r="D2507" s="2">
        <f t="shared" si="352"/>
        <v>9.9999999999997868E-3</v>
      </c>
      <c r="E2507" s="2">
        <f t="shared" si="353"/>
        <v>0</v>
      </c>
      <c r="F2507" s="2">
        <f t="shared" si="350"/>
        <v>2.609593408414394E-2</v>
      </c>
      <c r="G2507" s="2">
        <f t="shared" si="350"/>
        <v>2.8980825183270411E-2</v>
      </c>
      <c r="H2507" s="2">
        <f t="shared" si="346"/>
        <v>0.90045517748777504</v>
      </c>
      <c r="I2507" s="2">
        <f t="shared" si="347"/>
        <v>47.381026827377909</v>
      </c>
    </row>
    <row r="2508" spans="1:9" ht="13.5" x14ac:dyDescent="0.25">
      <c r="A2508" s="3">
        <f>TITRES_STAT!B2511</f>
        <v>45960</v>
      </c>
      <c r="B2508" s="5">
        <f>TITRES_STAT!D2511</f>
        <v>4.9800000000000004</v>
      </c>
      <c r="C2508" s="2">
        <f t="shared" si="351"/>
        <v>-9.9999999999997868E-3</v>
      </c>
      <c r="D2508" s="2">
        <f t="shared" si="352"/>
        <v>0</v>
      </c>
      <c r="E2508" s="2">
        <f t="shared" si="353"/>
        <v>9.9999999999997868E-3</v>
      </c>
      <c r="F2508" s="2">
        <f t="shared" si="350"/>
        <v>2.4231938792419371E-2</v>
      </c>
      <c r="G2508" s="2">
        <f t="shared" si="350"/>
        <v>2.7625051955893938E-2</v>
      </c>
      <c r="H2508" s="2">
        <f t="shared" si="346"/>
        <v>0.87717260518126805</v>
      </c>
      <c r="I2508" s="2">
        <f t="shared" si="347"/>
        <v>46.728393689538443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0" workbookViewId="0">
      <selection activeCell="L27" sqref="L27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1.175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1.2072000000000001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1.2072000000000001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1.175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1.175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1.1106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1.1428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1.1428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1.1106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1.1106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1.1348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1.1267</v>
      </c>
      <c r="C13" s="2">
        <f>AVERAGE(B2:B13)</f>
        <v>1.1515249999999999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1.1428</v>
      </c>
      <c r="C14" s="2">
        <f>$C$4*B4+C13*(1-$C$4)</f>
        <v>1.1600903846153845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1.167</v>
      </c>
      <c r="C15" s="2">
        <f t="shared" ref="C15:C78" si="0">$C$4*B5+C14*(1-$C$4)</f>
        <v>1.1623841715976331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1.1509</v>
      </c>
      <c r="C16" s="2">
        <f t="shared" si="0"/>
        <v>1.1643250682749202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1.167</v>
      </c>
      <c r="C17" s="2">
        <f t="shared" si="0"/>
        <v>1.1560596731557018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1.1589</v>
      </c>
      <c r="C18" s="2">
        <f t="shared" si="0"/>
        <v>1.15401972343944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1.1589</v>
      </c>
      <c r="C19" s="2">
        <f t="shared" si="0"/>
        <v>1.1522936121410647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1.1589</v>
      </c>
      <c r="C20" s="2">
        <f t="shared" si="0"/>
        <v>1.1458792102732087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1.1589</v>
      </c>
      <c r="C21" s="2">
        <f t="shared" si="0"/>
        <v>1.1404516394619457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1.1106</v>
      </c>
      <c r="C22" s="2">
        <f t="shared" si="0"/>
        <v>1.1395821564678001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1.0704</v>
      </c>
      <c r="C23" s="2">
        <f t="shared" si="0"/>
        <v>1.1376002862419847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1.0623</v>
      </c>
      <c r="C24" s="2">
        <f t="shared" si="0"/>
        <v>1.1384002422047563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1.0865</v>
      </c>
      <c r="C25" s="2">
        <f t="shared" si="0"/>
        <v>1.1428002049424861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1.0865</v>
      </c>
      <c r="C26" s="2">
        <f t="shared" si="0"/>
        <v>1.1440463272590267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1.0704</v>
      </c>
      <c r="C27" s="2">
        <f t="shared" si="0"/>
        <v>1.1475776615268687</v>
      </c>
      <c r="D27" s="2">
        <f>AVERAGE(B2:B27)</f>
        <v>1.1372423076923077</v>
      </c>
      <c r="E27" s="2">
        <f>C27-D27</f>
        <v>1.0335353834560967E-2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1.0463</v>
      </c>
      <c r="C28" s="2">
        <f t="shared" si="0"/>
        <v>1.1493195597535042</v>
      </c>
      <c r="D28" s="2">
        <f>$D$4*B28+(1-$D$4)*D27</f>
        <v>1.1305058404558403</v>
      </c>
      <c r="E28" s="2">
        <f t="shared" ref="E28:E91" si="1">C28-D28</f>
        <v>1.8813719297663845E-2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1.0221</v>
      </c>
      <c r="C29" s="2">
        <f t="shared" si="0"/>
        <v>1.1507934736375804</v>
      </c>
      <c r="D29" s="2">
        <f t="shared" ref="D29:D92" si="2">$D$4*B29+(1-$D$4)*D28</f>
        <v>1.1224757781998522</v>
      </c>
      <c r="E29" s="2">
        <f t="shared" si="1"/>
        <v>2.8317695437728219E-2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0.998</v>
      </c>
      <c r="C30" s="2">
        <f t="shared" si="0"/>
        <v>1.1520406315394911</v>
      </c>
      <c r="D30" s="2">
        <f t="shared" si="2"/>
        <v>1.1132553501850484</v>
      </c>
      <c r="E30" s="2">
        <f t="shared" si="1"/>
        <v>3.8785281354442702E-2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1.006</v>
      </c>
      <c r="C31" s="2">
        <f t="shared" si="0"/>
        <v>1.1530959189949539</v>
      </c>
      <c r="D31" s="2">
        <f t="shared" si="2"/>
        <v>1.1053105094306004</v>
      </c>
      <c r="E31" s="2">
        <f t="shared" si="1"/>
        <v>4.7785409564353509E-2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1.006</v>
      </c>
      <c r="C32" s="2">
        <f t="shared" si="0"/>
        <v>1.1465580853034225</v>
      </c>
      <c r="D32" s="2">
        <f t="shared" si="2"/>
        <v>1.0979541753987039</v>
      </c>
      <c r="E32" s="2">
        <f t="shared" si="1"/>
        <v>4.8603909904718634E-2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0.9899</v>
      </c>
      <c r="C33" s="2">
        <f t="shared" si="0"/>
        <v>1.1348414567952037</v>
      </c>
      <c r="D33" s="2">
        <f t="shared" si="2"/>
        <v>1.0899501624062073</v>
      </c>
      <c r="E33" s="2">
        <f t="shared" si="1"/>
        <v>4.4891294388996306E-2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1.0302</v>
      </c>
      <c r="C34" s="2">
        <f t="shared" si="0"/>
        <v>1.1236812326728647</v>
      </c>
      <c r="D34" s="2">
        <f t="shared" si="2"/>
        <v>1.0855242244501921</v>
      </c>
      <c r="E34" s="2">
        <f t="shared" si="1"/>
        <v>3.8157008222672539E-2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1.0141</v>
      </c>
      <c r="C35" s="2">
        <f t="shared" si="0"/>
        <v>1.1179610430308855</v>
      </c>
      <c r="D35" s="2">
        <f t="shared" si="2"/>
        <v>1.0802335411575854</v>
      </c>
      <c r="E35" s="2">
        <f t="shared" si="1"/>
        <v>3.7727501873300096E-2</v>
      </c>
      <c r="F35" s="2">
        <f>AVERAGE(E27:E35)</f>
        <v>3.4824130430937426E-2</v>
      </c>
      <c r="G35" s="2">
        <f>E35-F35</f>
        <v>2.9033714423626691E-3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1.006</v>
      </c>
      <c r="C36" s="2">
        <f t="shared" si="0"/>
        <v>1.1131208825645955</v>
      </c>
      <c r="D36" s="2">
        <f t="shared" si="2"/>
        <v>1.0747347603310975</v>
      </c>
      <c r="E36" s="2">
        <f t="shared" si="1"/>
        <v>3.8386122233498021E-2</v>
      </c>
      <c r="F36" s="2">
        <f>(E36*(2/(10)))+((1-(2/10))*F35)</f>
        <v>3.5536528791449543E-2</v>
      </c>
      <c r="G36" s="2">
        <f t="shared" ref="G36:G99" si="3">E36-F36</f>
        <v>2.8495934420484786E-3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0.9819</v>
      </c>
      <c r="C37" s="2">
        <f t="shared" si="0"/>
        <v>1.1065484390931193</v>
      </c>
      <c r="D37" s="2">
        <f t="shared" si="2"/>
        <v>1.0678581114176828</v>
      </c>
      <c r="E37" s="2">
        <f t="shared" si="1"/>
        <v>3.8690327675436453E-2</v>
      </c>
      <c r="F37" s="2">
        <f t="shared" ref="F37:F100" si="5">(E37*(2/(10)))+((1-(2/10))*F36)</f>
        <v>3.6167288568246928E-2</v>
      </c>
      <c r="G37" s="2">
        <f t="shared" si="3"/>
        <v>2.5230391071895258E-3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0.9899</v>
      </c>
      <c r="C38" s="2">
        <f t="shared" si="0"/>
        <v>1.0972794484634087</v>
      </c>
      <c r="D38" s="2">
        <f t="shared" si="2"/>
        <v>1.0620834364978544</v>
      </c>
      <c r="E38" s="2">
        <f t="shared" si="1"/>
        <v>3.519601196555433E-2</v>
      </c>
      <c r="F38" s="2">
        <f t="shared" si="5"/>
        <v>3.5973033247708411E-2</v>
      </c>
      <c r="G38" s="2">
        <f t="shared" si="3"/>
        <v>-7.7702128215408062E-4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0.9738</v>
      </c>
      <c r="C39" s="2">
        <f t="shared" si="0"/>
        <v>1.0857133794690381</v>
      </c>
      <c r="D39" s="2">
        <f t="shared" si="2"/>
        <v>1.0555439226831986</v>
      </c>
      <c r="E39" s="2">
        <f t="shared" si="1"/>
        <v>3.0169456785839488E-2</v>
      </c>
      <c r="F39" s="2">
        <f t="shared" si="5"/>
        <v>3.4812317955334626E-2</v>
      </c>
      <c r="G39" s="2">
        <f t="shared" si="3"/>
        <v>-4.6428611694951383E-3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0.96579999999999999</v>
      </c>
      <c r="C40" s="2">
        <f t="shared" si="0"/>
        <v>1.0722190133968785</v>
      </c>
      <c r="D40" s="2">
        <f t="shared" si="2"/>
        <v>1.0488962247066653</v>
      </c>
      <c r="E40" s="2">
        <f t="shared" si="1"/>
        <v>2.3322788690213203E-2</v>
      </c>
      <c r="F40" s="2">
        <f t="shared" si="5"/>
        <v>3.2514412102310347E-2</v>
      </c>
      <c r="G40" s="2">
        <f t="shared" si="3"/>
        <v>-9.1916234120971441E-3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0.9899</v>
      </c>
      <c r="C41" s="2">
        <f t="shared" si="0"/>
        <v>1.0620314728742817</v>
      </c>
      <c r="D41" s="2">
        <f t="shared" si="2"/>
        <v>1.044526133987653</v>
      </c>
      <c r="E41" s="2">
        <f t="shared" si="1"/>
        <v>1.7505338886628641E-2</v>
      </c>
      <c r="F41" s="2">
        <f t="shared" si="5"/>
        <v>2.9512597459174006E-2</v>
      </c>
      <c r="G41" s="2">
        <f t="shared" si="3"/>
        <v>-1.2007258572545365E-2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0.96579999999999999</v>
      </c>
      <c r="C42" s="2">
        <f t="shared" si="0"/>
        <v>1.0534112462782383</v>
      </c>
      <c r="D42" s="2">
        <f t="shared" si="2"/>
        <v>1.0386945685070861</v>
      </c>
      <c r="E42" s="2">
        <f t="shared" si="1"/>
        <v>1.4716677771152264E-2</v>
      </c>
      <c r="F42" s="2">
        <f t="shared" si="5"/>
        <v>2.655341352156966E-2</v>
      </c>
      <c r="G42" s="2">
        <f t="shared" si="3"/>
        <v>-1.1836735750417396E-2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0.96579999999999999</v>
      </c>
      <c r="C43" s="2">
        <f t="shared" si="0"/>
        <v>1.0436402853123554</v>
      </c>
      <c r="D43" s="2">
        <f t="shared" si="2"/>
        <v>1.0332949708398944</v>
      </c>
      <c r="E43" s="2">
        <f t="shared" si="1"/>
        <v>1.0345314472461009E-2</v>
      </c>
      <c r="F43" s="2">
        <f t="shared" si="5"/>
        <v>2.3311793711747932E-2</v>
      </c>
      <c r="G43" s="2">
        <f t="shared" si="3"/>
        <v>-1.2966479239286923E-2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0.96579999999999999</v>
      </c>
      <c r="C44" s="2">
        <f t="shared" si="0"/>
        <v>1.0415725491104546</v>
      </c>
      <c r="D44" s="2">
        <f t="shared" si="2"/>
        <v>1.0282953433702726</v>
      </c>
      <c r="E44" s="2">
        <f t="shared" si="1"/>
        <v>1.3277205740181985E-2</v>
      </c>
      <c r="F44" s="2">
        <f t="shared" si="5"/>
        <v>2.1304876117434743E-2</v>
      </c>
      <c r="G44" s="2">
        <f t="shared" si="3"/>
        <v>-8.0276703772527574E-3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0.9899</v>
      </c>
      <c r="C45" s="2">
        <f t="shared" si="0"/>
        <v>1.0373460030934616</v>
      </c>
      <c r="D45" s="2">
        <f t="shared" si="2"/>
        <v>1.0254512438613637</v>
      </c>
      <c r="E45" s="2">
        <f t="shared" si="1"/>
        <v>1.1894759232097929E-2</v>
      </c>
      <c r="F45" s="2">
        <f t="shared" si="5"/>
        <v>1.9422852740367383E-2</v>
      </c>
      <c r="G45" s="2">
        <f t="shared" si="3"/>
        <v>-7.5280935082694539E-3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1.0221</v>
      </c>
      <c r="C46" s="2">
        <f t="shared" si="0"/>
        <v>1.0325235410790827</v>
      </c>
      <c r="D46" s="2">
        <f t="shared" si="2"/>
        <v>1.0252030035753368</v>
      </c>
      <c r="E46" s="2">
        <f t="shared" si="1"/>
        <v>7.3205375037459497E-3</v>
      </c>
      <c r="F46" s="2">
        <f t="shared" si="5"/>
        <v>1.7002389693043098E-2</v>
      </c>
      <c r="G46" s="2">
        <f t="shared" si="3"/>
        <v>-9.6818521892971486E-3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1.0704</v>
      </c>
      <c r="C47" s="2">
        <f t="shared" si="0"/>
        <v>1.0247353039899931</v>
      </c>
      <c r="D47" s="2">
        <f t="shared" si="2"/>
        <v>1.028550929236423</v>
      </c>
      <c r="E47" s="2">
        <f t="shared" si="1"/>
        <v>-3.8156252464298657E-3</v>
      </c>
      <c r="F47" s="2">
        <f t="shared" si="5"/>
        <v>1.2838786705148507E-2</v>
      </c>
      <c r="G47" s="2">
        <f t="shared" si="3"/>
        <v>-1.6654411951578373E-2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1.0623</v>
      </c>
      <c r="C48" s="2">
        <f t="shared" si="0"/>
        <v>1.0193760264530711</v>
      </c>
      <c r="D48" s="2">
        <f t="shared" si="2"/>
        <v>1.0310508604040953</v>
      </c>
      <c r="E48" s="2">
        <f t="shared" si="1"/>
        <v>-1.1674833951024199E-2</v>
      </c>
      <c r="F48" s="2">
        <f t="shared" si="5"/>
        <v>7.9360625739139656E-3</v>
      </c>
      <c r="G48" s="2">
        <f t="shared" si="3"/>
        <v>-1.9610896524938165E-2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1.0463</v>
      </c>
      <c r="C49" s="2">
        <f t="shared" si="0"/>
        <v>1.0123643300756755</v>
      </c>
      <c r="D49" s="2">
        <f t="shared" si="2"/>
        <v>1.0321804263000882</v>
      </c>
      <c r="E49" s="2">
        <f t="shared" si="1"/>
        <v>-1.9816096224412716E-2</v>
      </c>
      <c r="F49" s="2">
        <f t="shared" si="5"/>
        <v>2.3856308142486292E-3</v>
      </c>
      <c r="G49" s="2">
        <f t="shared" si="3"/>
        <v>-2.2201727038661346E-2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1.0463</v>
      </c>
      <c r="C50" s="2">
        <f t="shared" si="0"/>
        <v>1.0052005869871101</v>
      </c>
      <c r="D50" s="2">
        <f t="shared" si="2"/>
        <v>1.0332263206482297</v>
      </c>
      <c r="E50" s="2">
        <f t="shared" si="1"/>
        <v>-2.8025733661119601E-2</v>
      </c>
      <c r="F50" s="2">
        <f t="shared" si="5"/>
        <v>-3.6966420808250168E-3</v>
      </c>
      <c r="G50" s="2">
        <f t="shared" si="3"/>
        <v>-2.4329091580294584E-2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1.006</v>
      </c>
      <c r="C51" s="2">
        <f t="shared" si="0"/>
        <v>1.0028466505275546</v>
      </c>
      <c r="D51" s="2">
        <f t="shared" si="2"/>
        <v>1.0312095561557681</v>
      </c>
      <c r="E51" s="2">
        <f t="shared" si="1"/>
        <v>-2.8362905628213531E-2</v>
      </c>
      <c r="F51" s="2">
        <f t="shared" si="5"/>
        <v>-8.6298947903027199E-3</v>
      </c>
      <c r="G51" s="2">
        <f t="shared" si="3"/>
        <v>-1.9733010837910812E-2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0.9899</v>
      </c>
      <c r="C52" s="2">
        <f t="shared" si="0"/>
        <v>0.99714716583100782</v>
      </c>
      <c r="D52" s="2">
        <f t="shared" si="2"/>
        <v>1.0281495890331187</v>
      </c>
      <c r="E52" s="2">
        <f t="shared" si="1"/>
        <v>-3.1002423202110885E-2</v>
      </c>
      <c r="F52" s="2">
        <f t="shared" si="5"/>
        <v>-1.3104400472664354E-2</v>
      </c>
      <c r="G52" s="2">
        <f t="shared" si="3"/>
        <v>-1.789802272944653E-2</v>
      </c>
      <c r="H52" s="2" t="str">
        <f t="shared" si="4"/>
        <v>Hold</v>
      </c>
    </row>
    <row r="53" spans="1:8" ht="13.5" x14ac:dyDescent="0.25">
      <c r="A53" s="3">
        <f>TITRES_STAT!B56</f>
        <v>42384</v>
      </c>
      <c r="B53" s="5">
        <f>TITRES_STAT!D56</f>
        <v>1.006</v>
      </c>
      <c r="C53" s="2">
        <f t="shared" si="0"/>
        <v>0.99232452493392975</v>
      </c>
      <c r="D53" s="2">
        <f t="shared" si="2"/>
        <v>1.0265088787343692</v>
      </c>
      <c r="E53" s="2">
        <f t="shared" si="1"/>
        <v>-3.4184353800439493E-2</v>
      </c>
      <c r="F53" s="2">
        <f t="shared" si="5"/>
        <v>-1.7320391138219385E-2</v>
      </c>
      <c r="G53" s="2">
        <f t="shared" si="3"/>
        <v>-1.6863962662220108E-2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5">
        <f>TITRES_STAT!D57</f>
        <v>0.998</v>
      </c>
      <c r="C54" s="2">
        <f t="shared" si="0"/>
        <v>0.9882438287902483</v>
      </c>
      <c r="D54" s="2">
        <f t="shared" si="2"/>
        <v>1.0243971099392308</v>
      </c>
      <c r="E54" s="2">
        <f t="shared" si="1"/>
        <v>-3.615328114898253E-2</v>
      </c>
      <c r="F54" s="2">
        <f t="shared" si="5"/>
        <v>-2.1086969140372017E-2</v>
      </c>
      <c r="G54" s="2">
        <f t="shared" si="3"/>
        <v>-1.5066312008610513E-2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5">
        <f>TITRES_STAT!D58</f>
        <v>0.998</v>
      </c>
      <c r="C55" s="2">
        <f t="shared" si="0"/>
        <v>0.98849862436097935</v>
      </c>
      <c r="D55" s="2">
        <f t="shared" si="2"/>
        <v>1.0224417684622507</v>
      </c>
      <c r="E55" s="2">
        <f t="shared" si="1"/>
        <v>-3.3943144101271305E-2</v>
      </c>
      <c r="F55" s="2">
        <f t="shared" si="5"/>
        <v>-2.3658204132551874E-2</v>
      </c>
      <c r="G55" s="2">
        <f t="shared" si="3"/>
        <v>-1.0284939968719431E-2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5">
        <f>TITRES_STAT!D59</f>
        <v>0.9899</v>
      </c>
      <c r="C56" s="2">
        <f t="shared" si="0"/>
        <v>0.99366806676698261</v>
      </c>
      <c r="D56" s="2">
        <f t="shared" si="2"/>
        <v>1.0200312670946765</v>
      </c>
      <c r="E56" s="2">
        <f t="shared" si="1"/>
        <v>-2.6363200327693903E-2</v>
      </c>
      <c r="F56" s="2">
        <f t="shared" si="5"/>
        <v>-2.4199203371580283E-2</v>
      </c>
      <c r="G56" s="2">
        <f t="shared" si="3"/>
        <v>-2.1639969561136202E-3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0.9899</v>
      </c>
      <c r="C57" s="2">
        <f t="shared" si="0"/>
        <v>1.0054729795720623</v>
      </c>
      <c r="D57" s="2">
        <f t="shared" si="2"/>
        <v>1.0177993213839598</v>
      </c>
      <c r="E57" s="2">
        <f t="shared" si="1"/>
        <v>-1.2326341811897512E-2</v>
      </c>
      <c r="F57" s="2">
        <f t="shared" si="5"/>
        <v>-2.1824631059643732E-2</v>
      </c>
      <c r="G57" s="2">
        <f t="shared" si="3"/>
        <v>9.4982892477462194E-3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0.9899</v>
      </c>
      <c r="C58" s="2">
        <f t="shared" si="0"/>
        <v>1.0142155980994372</v>
      </c>
      <c r="D58" s="2">
        <f t="shared" si="2"/>
        <v>1.0157327049851479</v>
      </c>
      <c r="E58" s="2">
        <f t="shared" si="1"/>
        <v>-1.5171068857107173E-3</v>
      </c>
      <c r="F58" s="2">
        <f t="shared" si="5"/>
        <v>-1.7763126224857127E-2</v>
      </c>
      <c r="G58" s="2">
        <f t="shared" si="3"/>
        <v>1.6246019339146409E-2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0.9899</v>
      </c>
      <c r="C59" s="2">
        <f t="shared" si="0"/>
        <v>1.019151659930293</v>
      </c>
      <c r="D59" s="2">
        <f t="shared" si="2"/>
        <v>1.0138191712825444</v>
      </c>
      <c r="E59" s="2">
        <f t="shared" si="1"/>
        <v>5.3324886477486011E-3</v>
      </c>
      <c r="F59" s="2">
        <f t="shared" si="5"/>
        <v>-1.3144003250335981E-2</v>
      </c>
      <c r="G59" s="2">
        <f t="shared" si="3"/>
        <v>1.8476491898084584E-2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1.0463</v>
      </c>
      <c r="C60" s="2">
        <f t="shared" si="0"/>
        <v>1.0233283276333249</v>
      </c>
      <c r="D60" s="2">
        <f t="shared" si="2"/>
        <v>1.0162251585949484</v>
      </c>
      <c r="E60" s="2">
        <f t="shared" si="1"/>
        <v>7.1031690383764889E-3</v>
      </c>
      <c r="F60" s="2">
        <f t="shared" si="5"/>
        <v>-9.0945687925934882E-3</v>
      </c>
      <c r="G60" s="2">
        <f t="shared" si="3"/>
        <v>1.6197737830969977E-2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1.1026</v>
      </c>
      <c r="C61" s="2">
        <f t="shared" si="0"/>
        <v>1.020662431074352</v>
      </c>
      <c r="D61" s="2">
        <f t="shared" si="2"/>
        <v>1.0226232949953227</v>
      </c>
      <c r="E61" s="2">
        <f t="shared" si="1"/>
        <v>-1.9608639209707235E-3</v>
      </c>
      <c r="F61" s="2">
        <f t="shared" si="5"/>
        <v>-7.6678278182689356E-3</v>
      </c>
      <c r="G61" s="2">
        <f t="shared" si="3"/>
        <v>5.7069638972982121E-3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1.167</v>
      </c>
      <c r="C62" s="2">
        <f t="shared" si="0"/>
        <v>1.0159297493706054</v>
      </c>
      <c r="D62" s="2">
        <f t="shared" si="2"/>
        <v>1.0333178657364099</v>
      </c>
      <c r="E62" s="2">
        <f t="shared" si="1"/>
        <v>-1.7388116365804507E-2</v>
      </c>
      <c r="F62" s="2">
        <f t="shared" si="5"/>
        <v>-9.6118855277760509E-3</v>
      </c>
      <c r="G62" s="2">
        <f t="shared" si="3"/>
        <v>-7.776230838028456E-3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1.2153</v>
      </c>
      <c r="C63" s="2">
        <f t="shared" si="0"/>
        <v>1.0144020956212816</v>
      </c>
      <c r="D63" s="2">
        <f t="shared" si="2"/>
        <v>1.0467980238300092</v>
      </c>
      <c r="E63" s="2">
        <f t="shared" si="1"/>
        <v>-3.2395928208727609E-2</v>
      </c>
      <c r="F63" s="2">
        <f t="shared" si="5"/>
        <v>-1.4168694063966362E-2</v>
      </c>
      <c r="G63" s="2">
        <f t="shared" si="3"/>
        <v>-1.8227234144761247E-2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1.2796000000000001</v>
      </c>
      <c r="C64" s="2">
        <f t="shared" si="0"/>
        <v>1.0118786962949307</v>
      </c>
      <c r="D64" s="2">
        <f t="shared" si="2"/>
        <v>1.0640426146574158</v>
      </c>
      <c r="E64" s="2">
        <f t="shared" si="1"/>
        <v>-5.2163918362485129E-2</v>
      </c>
      <c r="F64" s="2">
        <f t="shared" si="5"/>
        <v>-2.1767738923670114E-2</v>
      </c>
      <c r="G64" s="2">
        <f t="shared" si="3"/>
        <v>-3.0396179438815014E-2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1.3360000000000001</v>
      </c>
      <c r="C65" s="2">
        <f t="shared" si="0"/>
        <v>1.0097435122495568</v>
      </c>
      <c r="D65" s="2">
        <f t="shared" si="2"/>
        <v>1.0841876061642739</v>
      </c>
      <c r="E65" s="2">
        <f t="shared" si="1"/>
        <v>-7.4444093914717069E-2</v>
      </c>
      <c r="F65" s="2">
        <f t="shared" si="5"/>
        <v>-3.2303009921879504E-2</v>
      </c>
      <c r="G65" s="2">
        <f t="shared" si="3"/>
        <v>-4.2141083992837565E-2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5">
        <f>TITRES_STAT!D69</f>
        <v>1.3923000000000001</v>
      </c>
      <c r="C66" s="2">
        <f t="shared" si="0"/>
        <v>1.0066906642111635</v>
      </c>
      <c r="D66" s="2">
        <f t="shared" si="2"/>
        <v>1.1070107464484018</v>
      </c>
      <c r="E66" s="2">
        <f t="shared" si="1"/>
        <v>-0.10032008223723832</v>
      </c>
      <c r="F66" s="2">
        <f t="shared" si="5"/>
        <v>-4.5906424384951267E-2</v>
      </c>
      <c r="G66" s="2">
        <f t="shared" si="3"/>
        <v>-5.4413657852287051E-2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1.4728000000000001</v>
      </c>
      <c r="C67" s="2">
        <f t="shared" si="0"/>
        <v>1.0041074851017537</v>
      </c>
      <c r="D67" s="2">
        <f t="shared" si="2"/>
        <v>1.1341062467114831</v>
      </c>
      <c r="E67" s="2">
        <f t="shared" si="1"/>
        <v>-0.12999876160972934</v>
      </c>
      <c r="F67" s="2">
        <f t="shared" si="5"/>
        <v>-6.2724891829906884E-2</v>
      </c>
      <c r="G67" s="2">
        <f t="shared" si="3"/>
        <v>-6.7273869779822457E-2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1.5371999999999999</v>
      </c>
      <c r="C68" s="2">
        <f t="shared" si="0"/>
        <v>1.0019217181630224</v>
      </c>
      <c r="D68" s="2">
        <f t="shared" si="2"/>
        <v>1.1639650432513731</v>
      </c>
      <c r="E68" s="2">
        <f t="shared" si="1"/>
        <v>-0.16204332508835062</v>
      </c>
      <c r="F68" s="2">
        <f t="shared" si="5"/>
        <v>-8.2588578481595634E-2</v>
      </c>
      <c r="G68" s="2">
        <f t="shared" si="3"/>
        <v>-7.9454746606754986E-2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1.6256999999999999</v>
      </c>
      <c r="C69" s="2">
        <f t="shared" si="0"/>
        <v>1.0000722230610191</v>
      </c>
      <c r="D69" s="2">
        <f t="shared" si="2"/>
        <v>1.1981676326401602</v>
      </c>
      <c r="E69" s="2">
        <f t="shared" si="1"/>
        <v>-0.19809540957914118</v>
      </c>
      <c r="F69" s="2">
        <f t="shared" si="5"/>
        <v>-0.10568994470110474</v>
      </c>
      <c r="G69" s="2">
        <f t="shared" si="3"/>
        <v>-9.2405464878036442E-2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1.6980999999999999</v>
      </c>
      <c r="C70" s="2">
        <f t="shared" si="0"/>
        <v>1.0071841887439392</v>
      </c>
      <c r="D70" s="2">
        <f t="shared" si="2"/>
        <v>1.2351996598520003</v>
      </c>
      <c r="E70" s="2">
        <f t="shared" si="1"/>
        <v>-0.22801547110806109</v>
      </c>
      <c r="F70" s="2">
        <f t="shared" si="5"/>
        <v>-0.13015504998249602</v>
      </c>
      <c r="G70" s="2">
        <f t="shared" si="3"/>
        <v>-9.7860421125565061E-2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1.7947</v>
      </c>
      <c r="C71" s="2">
        <f t="shared" si="0"/>
        <v>1.0218635443217947</v>
      </c>
      <c r="D71" s="2">
        <f t="shared" si="2"/>
        <v>1.276644129492593</v>
      </c>
      <c r="E71" s="2">
        <f t="shared" si="1"/>
        <v>-0.25478058517079827</v>
      </c>
      <c r="F71" s="2">
        <f t="shared" si="5"/>
        <v>-0.15508015702015648</v>
      </c>
      <c r="G71" s="2">
        <f t="shared" si="3"/>
        <v>-9.9700428150641784E-2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1.8993</v>
      </c>
      <c r="C72" s="2">
        <f t="shared" si="0"/>
        <v>1.0441922298107493</v>
      </c>
      <c r="D72" s="2">
        <f t="shared" si="2"/>
        <v>1.3227667865672157</v>
      </c>
      <c r="E72" s="2">
        <f t="shared" si="1"/>
        <v>-0.27857455675646636</v>
      </c>
      <c r="F72" s="2">
        <f t="shared" si="5"/>
        <v>-0.17977903696741848</v>
      </c>
      <c r="G72" s="2">
        <f t="shared" si="3"/>
        <v>-9.8795519789047881E-2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1.9798</v>
      </c>
      <c r="C73" s="2">
        <f t="shared" si="0"/>
        <v>1.0705165021475571</v>
      </c>
      <c r="D73" s="2">
        <f t="shared" si="2"/>
        <v>1.3714359134881626</v>
      </c>
      <c r="E73" s="2">
        <f t="shared" si="1"/>
        <v>-0.30091941134060551</v>
      </c>
      <c r="F73" s="2">
        <f t="shared" si="5"/>
        <v>-0.20400711184205589</v>
      </c>
      <c r="G73" s="2">
        <f t="shared" si="3"/>
        <v>-9.6912299498549626E-2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2.0924999999999998</v>
      </c>
      <c r="C74" s="2">
        <f t="shared" si="0"/>
        <v>1.102683194124856</v>
      </c>
      <c r="D74" s="2">
        <f t="shared" si="2"/>
        <v>1.424848068044595</v>
      </c>
      <c r="E74" s="2">
        <f t="shared" si="1"/>
        <v>-0.32216487391973891</v>
      </c>
      <c r="F74" s="2">
        <f t="shared" si="5"/>
        <v>-0.22763866425759249</v>
      </c>
      <c r="G74" s="2">
        <f t="shared" si="3"/>
        <v>-9.4526209662146421E-2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2.2132000000000001</v>
      </c>
      <c r="C75" s="2">
        <f t="shared" si="0"/>
        <v>1.1385780873364166</v>
      </c>
      <c r="D75" s="2">
        <f t="shared" si="2"/>
        <v>1.4832445074486991</v>
      </c>
      <c r="E75" s="2">
        <f t="shared" si="1"/>
        <v>-0.34466642011228243</v>
      </c>
      <c r="F75" s="2">
        <f t="shared" si="5"/>
        <v>-0.2510442154285305</v>
      </c>
      <c r="G75" s="2">
        <f t="shared" si="3"/>
        <v>-9.3622204683751931E-2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2.3098000000000001</v>
      </c>
      <c r="C76" s="2">
        <f t="shared" si="0"/>
        <v>1.1776122277461987</v>
      </c>
      <c r="D76" s="2">
        <f t="shared" si="2"/>
        <v>1.5444708402302769</v>
      </c>
      <c r="E76" s="2">
        <f t="shared" si="1"/>
        <v>-0.36685861248407825</v>
      </c>
      <c r="F76" s="2">
        <f t="shared" si="5"/>
        <v>-0.27420709483964006</v>
      </c>
      <c r="G76" s="2">
        <f t="shared" si="3"/>
        <v>-9.2651517644438186E-2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2.4064000000000001</v>
      </c>
      <c r="C77" s="2">
        <f t="shared" si="0"/>
        <v>1.2230257311698605</v>
      </c>
      <c r="D77" s="2">
        <f t="shared" si="2"/>
        <v>1.6083174446576638</v>
      </c>
      <c r="E77" s="2">
        <f t="shared" si="1"/>
        <v>-0.38529171348780333</v>
      </c>
      <c r="F77" s="2">
        <f t="shared" si="5"/>
        <v>-0.29642401856927275</v>
      </c>
      <c r="G77" s="2">
        <f t="shared" si="3"/>
        <v>-8.8867694918530582E-2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2.2614999999999998</v>
      </c>
      <c r="C78" s="2">
        <f t="shared" si="0"/>
        <v>1.2713602340668051</v>
      </c>
      <c r="D78" s="2">
        <f t="shared" si="2"/>
        <v>1.6567013376459849</v>
      </c>
      <c r="E78" s="2">
        <f t="shared" si="1"/>
        <v>-0.38534110357917983</v>
      </c>
      <c r="F78" s="2">
        <f t="shared" si="5"/>
        <v>-0.31420743557125419</v>
      </c>
      <c r="G78" s="2">
        <f t="shared" si="3"/>
        <v>-7.1133668007925643E-2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2.1326999999999998</v>
      </c>
      <c r="C79" s="2">
        <f t="shared" ref="C79:C142" si="6">$C$4*B69+C78*(1-$C$4)</f>
        <v>1.3258740442103736</v>
      </c>
      <c r="D79" s="2">
        <f t="shared" si="2"/>
        <v>1.6919604978203564</v>
      </c>
      <c r="E79" s="2">
        <f t="shared" si="1"/>
        <v>-0.36608645360998282</v>
      </c>
      <c r="F79" s="2">
        <f t="shared" si="5"/>
        <v>-0.32458323917899995</v>
      </c>
      <c r="G79" s="2">
        <f t="shared" si="3"/>
        <v>-4.1503214430982871E-2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2.0442</v>
      </c>
      <c r="C80" s="2">
        <f t="shared" si="6"/>
        <v>1.3831395758703162</v>
      </c>
      <c r="D80" s="2">
        <f t="shared" si="2"/>
        <v>1.7180523127966263</v>
      </c>
      <c r="E80" s="2">
        <f t="shared" si="1"/>
        <v>-0.33491273692631007</v>
      </c>
      <c r="F80" s="2">
        <f t="shared" si="5"/>
        <v>-0.32664913872846202</v>
      </c>
      <c r="G80" s="2">
        <f t="shared" si="3"/>
        <v>-8.2635981978480544E-3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1.9557</v>
      </c>
      <c r="C81" s="2">
        <f t="shared" si="6"/>
        <v>1.4464565641979599</v>
      </c>
      <c r="D81" s="2">
        <f t="shared" si="2"/>
        <v>1.7356558451820614</v>
      </c>
      <c r="E81" s="2">
        <f t="shared" si="1"/>
        <v>-0.28919928098410153</v>
      </c>
      <c r="F81" s="2">
        <f t="shared" si="5"/>
        <v>-0.31915916717958992</v>
      </c>
      <c r="G81" s="2">
        <f t="shared" si="3"/>
        <v>2.9959886195488394E-2</v>
      </c>
      <c r="H81" s="2" t="str">
        <f t="shared" si="4"/>
        <v>Sell</v>
      </c>
    </row>
    <row r="82" spans="1:8" ht="13.5" x14ac:dyDescent="0.25">
      <c r="A82" s="3">
        <f>TITRES_STAT!B85</f>
        <v>42425</v>
      </c>
      <c r="B82" s="5">
        <f>TITRES_STAT!D85</f>
        <v>1.8752</v>
      </c>
      <c r="C82" s="2">
        <f t="shared" si="6"/>
        <v>1.5161247850905815</v>
      </c>
      <c r="D82" s="2">
        <f t="shared" si="2"/>
        <v>1.7459924492426495</v>
      </c>
      <c r="E82" s="2">
        <f t="shared" si="1"/>
        <v>-0.22986766415206805</v>
      </c>
      <c r="F82" s="2">
        <f t="shared" si="5"/>
        <v>-0.30130086657408556</v>
      </c>
      <c r="G82" s="2">
        <f t="shared" si="3"/>
        <v>7.1433202422017505E-2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1.9718</v>
      </c>
      <c r="C83" s="2">
        <f t="shared" si="6"/>
        <v>1.5874594335381844</v>
      </c>
      <c r="D83" s="2">
        <f t="shared" si="2"/>
        <v>1.7627189344839349</v>
      </c>
      <c r="E83" s="2">
        <f t="shared" si="1"/>
        <v>-0.17525950094575049</v>
      </c>
      <c r="F83" s="2">
        <f t="shared" si="5"/>
        <v>-0.27609259344841858</v>
      </c>
      <c r="G83" s="2">
        <f t="shared" si="3"/>
        <v>0.10083309250266809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5">
        <f>TITRES_STAT!D87</f>
        <v>2.0844999999999998</v>
      </c>
      <c r="C84" s="2">
        <f t="shared" si="6"/>
        <v>1.6651579822246176</v>
      </c>
      <c r="D84" s="2">
        <f t="shared" si="2"/>
        <v>1.7865545689666062</v>
      </c>
      <c r="E84" s="2">
        <f t="shared" si="1"/>
        <v>-0.12139658674198861</v>
      </c>
      <c r="F84" s="2">
        <f t="shared" si="5"/>
        <v>-0.24515339210713261</v>
      </c>
      <c r="G84" s="2">
        <f t="shared" si="3"/>
        <v>0.123756805365144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5">
        <f>TITRES_STAT!D88</f>
        <v>2.0522999999999998</v>
      </c>
      <c r="C85" s="2">
        <f t="shared" si="6"/>
        <v>1.7494721388054457</v>
      </c>
      <c r="D85" s="2">
        <f t="shared" si="2"/>
        <v>1.8062394157098207</v>
      </c>
      <c r="E85" s="2">
        <f t="shared" si="1"/>
        <v>-5.6767276904374997E-2</v>
      </c>
      <c r="F85" s="2">
        <f t="shared" si="5"/>
        <v>-0.20747616906658112</v>
      </c>
      <c r="G85" s="2">
        <f t="shared" si="3"/>
        <v>0.15070889216220612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5">
        <f>TITRES_STAT!D89</f>
        <v>2.012</v>
      </c>
      <c r="C86" s="2">
        <f t="shared" si="6"/>
        <v>1.8356764251430695</v>
      </c>
      <c r="D86" s="2">
        <f t="shared" si="2"/>
        <v>1.8214809404720562</v>
      </c>
      <c r="E86" s="2">
        <f t="shared" si="1"/>
        <v>1.4195484671013281E-2</v>
      </c>
      <c r="F86" s="2">
        <f t="shared" si="5"/>
        <v>-0.16314183831906226</v>
      </c>
      <c r="G86" s="2">
        <f t="shared" si="3"/>
        <v>0.17733732299007554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5">
        <f>TITRES_STAT!D90</f>
        <v>2.0924999999999998</v>
      </c>
      <c r="C87" s="2">
        <f t="shared" si="6"/>
        <v>1.9234800520441357</v>
      </c>
      <c r="D87" s="2">
        <f t="shared" si="2"/>
        <v>1.8415564263630151</v>
      </c>
      <c r="E87" s="2">
        <f t="shared" si="1"/>
        <v>8.192362568112066E-2</v>
      </c>
      <c r="F87" s="2">
        <f t="shared" si="5"/>
        <v>-0.11412874551902569</v>
      </c>
      <c r="G87" s="2">
        <f t="shared" si="3"/>
        <v>0.19605237120014635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5">
        <f>TITRES_STAT!D91</f>
        <v>2.1086</v>
      </c>
      <c r="C88" s="2">
        <f t="shared" si="6"/>
        <v>1.9754831209604227</v>
      </c>
      <c r="D88" s="2">
        <f t="shared" si="2"/>
        <v>1.8613374318176066</v>
      </c>
      <c r="E88" s="2">
        <f t="shared" si="1"/>
        <v>0.11414568914281609</v>
      </c>
      <c r="F88" s="2">
        <f t="shared" si="5"/>
        <v>-6.8473858586657332E-2</v>
      </c>
      <c r="G88" s="2">
        <f t="shared" si="3"/>
        <v>0.18261954772947342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1.9879</v>
      </c>
      <c r="C89" s="2">
        <f t="shared" si="6"/>
        <v>1.9996703331203576</v>
      </c>
      <c r="D89" s="2">
        <f t="shared" si="2"/>
        <v>1.8707124368681542</v>
      </c>
      <c r="E89" s="2">
        <f t="shared" si="1"/>
        <v>0.12895789625220333</v>
      </c>
      <c r="F89" s="2">
        <f t="shared" si="5"/>
        <v>-2.8987507618885199E-2</v>
      </c>
      <c r="G89" s="2">
        <f t="shared" si="3"/>
        <v>0.15794540387108852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1.8752</v>
      </c>
      <c r="C90" s="2">
        <f t="shared" si="6"/>
        <v>2.0065210511018412</v>
      </c>
      <c r="D90" s="2">
        <f t="shared" si="2"/>
        <v>1.8710448489519946</v>
      </c>
      <c r="E90" s="2">
        <f t="shared" si="1"/>
        <v>0.13547620214984657</v>
      </c>
      <c r="F90" s="2">
        <f t="shared" si="5"/>
        <v>3.9052343348611566E-3</v>
      </c>
      <c r="G90" s="2">
        <f t="shared" si="3"/>
        <v>0.13157096781498542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1.8591</v>
      </c>
      <c r="C91" s="2">
        <f t="shared" si="6"/>
        <v>1.998702427855404</v>
      </c>
      <c r="D91" s="2">
        <f t="shared" si="2"/>
        <v>1.8701600453259211</v>
      </c>
      <c r="E91" s="2">
        <f t="shared" si="1"/>
        <v>0.12854238252948291</v>
      </c>
      <c r="F91" s="2">
        <f t="shared" si="5"/>
        <v>2.8832663973785509E-2</v>
      </c>
      <c r="G91" s="2">
        <f t="shared" si="3"/>
        <v>9.9709718555697407E-2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1.7464</v>
      </c>
      <c r="C92" s="2">
        <f t="shared" si="6"/>
        <v>1.9797020543391879</v>
      </c>
      <c r="D92" s="2">
        <f t="shared" si="2"/>
        <v>1.8609926345610379</v>
      </c>
      <c r="E92" s="2">
        <f t="shared" ref="E92:E155" si="7">C92-D92</f>
        <v>0.11870941977814997</v>
      </c>
      <c r="F92" s="2">
        <f t="shared" si="5"/>
        <v>4.6808015134658404E-2</v>
      </c>
      <c r="G92" s="2">
        <f t="shared" si="3"/>
        <v>7.1901404643491568E-2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5">
        <f>TITRES_STAT!D96</f>
        <v>1.7544999999999999</v>
      </c>
      <c r="C93" s="2">
        <f t="shared" si="6"/>
        <v>1.9784863536716206</v>
      </c>
      <c r="D93" s="2">
        <f t="shared" ref="D93:D156" si="8">$D$4*B93+(1-$D$4)*D92</f>
        <v>1.8531042912602205</v>
      </c>
      <c r="E93" s="2">
        <f t="shared" si="7"/>
        <v>0.12538206241140015</v>
      </c>
      <c r="F93" s="2">
        <f t="shared" si="5"/>
        <v>6.2522824590006756E-2</v>
      </c>
      <c r="G93" s="2">
        <f t="shared" si="3"/>
        <v>6.2859237821393396E-2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1.8591</v>
      </c>
      <c r="C94" s="2">
        <f t="shared" si="6"/>
        <v>1.9947961454144481</v>
      </c>
      <c r="D94" s="2">
        <f t="shared" si="8"/>
        <v>1.8535484178335375</v>
      </c>
      <c r="E94" s="2">
        <f t="shared" si="7"/>
        <v>0.14124772758091053</v>
      </c>
      <c r="F94" s="2">
        <f t="shared" si="5"/>
        <v>7.8267805188187517E-2</v>
      </c>
      <c r="G94" s="2">
        <f t="shared" si="3"/>
        <v>6.2979922392723015E-2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1.9637</v>
      </c>
      <c r="C95" s="2">
        <f t="shared" si="6"/>
        <v>2.0036428922737635</v>
      </c>
      <c r="D95" s="2">
        <f t="shared" si="8"/>
        <v>1.8617077942903124</v>
      </c>
      <c r="E95" s="2">
        <f t="shared" si="7"/>
        <v>0.14193509798345105</v>
      </c>
      <c r="F95" s="2">
        <f t="shared" si="5"/>
        <v>9.1001263747240227E-2</v>
      </c>
      <c r="G95" s="2">
        <f t="shared" si="3"/>
        <v>5.0933834236210826E-2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1.9718</v>
      </c>
      <c r="C96" s="2">
        <f t="shared" si="6"/>
        <v>2.0049286011547229</v>
      </c>
      <c r="D96" s="2">
        <f t="shared" si="8"/>
        <v>1.8698627724910302</v>
      </c>
      <c r="E96" s="2">
        <f t="shared" si="7"/>
        <v>0.13506582866369277</v>
      </c>
      <c r="F96" s="2">
        <f t="shared" si="5"/>
        <v>9.9814176730530738E-2</v>
      </c>
      <c r="G96" s="2">
        <f t="shared" si="3"/>
        <v>3.5251651933162029E-2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1.8913</v>
      </c>
      <c r="C97" s="2">
        <f t="shared" si="6"/>
        <v>2.0184011240539963</v>
      </c>
      <c r="D97" s="2">
        <f t="shared" si="8"/>
        <v>1.8714507152694724</v>
      </c>
      <c r="E97" s="2">
        <f t="shared" si="7"/>
        <v>0.14695040878452392</v>
      </c>
      <c r="F97" s="2">
        <f t="shared" si="5"/>
        <v>0.10924142314132938</v>
      </c>
      <c r="G97" s="2">
        <f t="shared" si="3"/>
        <v>3.770898564319454E-2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1.8913</v>
      </c>
      <c r="C98" s="2">
        <f t="shared" si="6"/>
        <v>2.0322778741995355</v>
      </c>
      <c r="D98" s="2">
        <f t="shared" si="8"/>
        <v>1.8729210326569188</v>
      </c>
      <c r="E98" s="2">
        <f t="shared" si="7"/>
        <v>0.15935684154261676</v>
      </c>
      <c r="F98" s="2">
        <f t="shared" si="5"/>
        <v>0.11926450682158687</v>
      </c>
      <c r="G98" s="2">
        <f t="shared" si="3"/>
        <v>4.0092334721029882E-2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1.7786</v>
      </c>
      <c r="C99" s="2">
        <f t="shared" si="6"/>
        <v>2.0254505089380683</v>
      </c>
      <c r="D99" s="2">
        <f t="shared" si="8"/>
        <v>1.8659342894971471</v>
      </c>
      <c r="E99" s="2">
        <f t="shared" si="7"/>
        <v>0.1595162194409212</v>
      </c>
      <c r="F99" s="2">
        <f t="shared" si="5"/>
        <v>0.12731484934545376</v>
      </c>
      <c r="G99" s="2">
        <f t="shared" si="3"/>
        <v>3.2201370095467446E-2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5">
        <f>TITRES_STAT!D103</f>
        <v>1.843</v>
      </c>
      <c r="C100" s="2">
        <f t="shared" si="6"/>
        <v>2.0023350460245193</v>
      </c>
      <c r="D100" s="2">
        <f t="shared" si="8"/>
        <v>1.8642354532380991</v>
      </c>
      <c r="E100" s="2">
        <f t="shared" si="7"/>
        <v>0.13809959278642014</v>
      </c>
      <c r="F100" s="2">
        <f t="shared" si="5"/>
        <v>0.12947179803364706</v>
      </c>
      <c r="G100" s="2">
        <f t="shared" ref="G100:G163" si="9">E100-F100</f>
        <v>8.627794752773088E-3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5">
        <f>TITRES_STAT!D104</f>
        <v>1.8028</v>
      </c>
      <c r="C101" s="2">
        <f t="shared" si="6"/>
        <v>1.9802988850976702</v>
      </c>
      <c r="D101" s="2">
        <f t="shared" si="8"/>
        <v>1.8596846789241659</v>
      </c>
      <c r="E101" s="2">
        <f t="shared" si="7"/>
        <v>0.12061420617350427</v>
      </c>
      <c r="F101" s="2">
        <f t="shared" ref="F101:F164" si="11">(E101*(2/(10)))+((1-(2/10))*F100)</f>
        <v>0.12770027966161851</v>
      </c>
      <c r="G101" s="2">
        <f t="shared" si="9"/>
        <v>-7.0860734881142418E-3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1.8511</v>
      </c>
      <c r="C102" s="2">
        <f t="shared" si="6"/>
        <v>1.9443144412364901</v>
      </c>
      <c r="D102" s="2">
        <f t="shared" si="8"/>
        <v>1.859048776781635</v>
      </c>
      <c r="E102" s="2">
        <f t="shared" si="7"/>
        <v>8.5265664454855061E-2</v>
      </c>
      <c r="F102" s="2">
        <f t="shared" si="11"/>
        <v>0.11921335662026583</v>
      </c>
      <c r="G102" s="2">
        <f t="shared" si="9"/>
        <v>-3.394769216541077E-2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1.8028</v>
      </c>
      <c r="C103" s="2">
        <f t="shared" si="6"/>
        <v>1.9151122195077994</v>
      </c>
      <c r="D103" s="2">
        <f t="shared" si="8"/>
        <v>1.8548822007237362</v>
      </c>
      <c r="E103" s="2">
        <f t="shared" si="7"/>
        <v>6.02300187840632E-2</v>
      </c>
      <c r="F103" s="2">
        <f t="shared" si="11"/>
        <v>0.10741668905302532</v>
      </c>
      <c r="G103" s="2">
        <f t="shared" si="9"/>
        <v>-4.7186670268962116E-2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1.7544999999999999</v>
      </c>
      <c r="C104" s="2">
        <f t="shared" si="6"/>
        <v>1.9064949549681378</v>
      </c>
      <c r="D104" s="2">
        <f t="shared" si="8"/>
        <v>1.8474464821516077</v>
      </c>
      <c r="E104" s="2">
        <f t="shared" si="7"/>
        <v>5.904847281653014E-2</v>
      </c>
      <c r="F104" s="2">
        <f t="shared" si="11"/>
        <v>9.7743045805726292E-2</v>
      </c>
      <c r="G104" s="2">
        <f t="shared" si="9"/>
        <v>-3.8694572989196152E-2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1.6819999999999999</v>
      </c>
      <c r="C105" s="2">
        <f t="shared" si="6"/>
        <v>1.9152957311268857</v>
      </c>
      <c r="D105" s="2">
        <f t="shared" si="8"/>
        <v>1.8351911871774145</v>
      </c>
      <c r="E105" s="2">
        <f t="shared" si="7"/>
        <v>8.0104543949471196E-2</v>
      </c>
      <c r="F105" s="2">
        <f t="shared" si="11"/>
        <v>9.4215345434475267E-2</v>
      </c>
      <c r="G105" s="2">
        <f t="shared" si="9"/>
        <v>-1.4110801485004071E-2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1.7786</v>
      </c>
      <c r="C106" s="2">
        <f t="shared" si="6"/>
        <v>1.9239886955689034</v>
      </c>
      <c r="D106" s="2">
        <f t="shared" si="8"/>
        <v>1.8309992473864949</v>
      </c>
      <c r="E106" s="2">
        <f t="shared" si="7"/>
        <v>9.2989448182408507E-2</v>
      </c>
      <c r="F106" s="2">
        <f t="shared" si="11"/>
        <v>9.3970165984061924E-2</v>
      </c>
      <c r="G106" s="2">
        <f t="shared" si="9"/>
        <v>-9.8071780165341627E-4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5">
        <f>TITRES_STAT!D110</f>
        <v>1.8511</v>
      </c>
      <c r="C107" s="2">
        <f t="shared" si="6"/>
        <v>1.9189596654813799</v>
      </c>
      <c r="D107" s="2">
        <f t="shared" si="8"/>
        <v>1.8324881920245322</v>
      </c>
      <c r="E107" s="2">
        <f t="shared" si="7"/>
        <v>8.6471473456847692E-2</v>
      </c>
      <c r="F107" s="2">
        <f t="shared" si="11"/>
        <v>9.2470427478619083E-2</v>
      </c>
      <c r="G107" s="2">
        <f t="shared" si="9"/>
        <v>-5.998954021771391E-3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5">
        <f>TITRES_STAT!D111</f>
        <v>1.9315</v>
      </c>
      <c r="C108" s="2">
        <f t="shared" si="6"/>
        <v>1.9147043323303983</v>
      </c>
      <c r="D108" s="2">
        <f t="shared" si="8"/>
        <v>1.839822400022715</v>
      </c>
      <c r="E108" s="2">
        <f t="shared" si="7"/>
        <v>7.4881932307683252E-2</v>
      </c>
      <c r="F108" s="2">
        <f t="shared" si="11"/>
        <v>8.8952728444431917E-2</v>
      </c>
      <c r="G108" s="2">
        <f t="shared" si="9"/>
        <v>-1.4070796136748664E-2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1.9557</v>
      </c>
      <c r="C109" s="2">
        <f t="shared" si="6"/>
        <v>1.8937652042795676</v>
      </c>
      <c r="D109" s="2">
        <f t="shared" si="8"/>
        <v>1.8484059259469583</v>
      </c>
      <c r="E109" s="2">
        <f t="shared" si="7"/>
        <v>4.5359278332609332E-2</v>
      </c>
      <c r="F109" s="2">
        <f t="shared" si="11"/>
        <v>8.0234038422067402E-2</v>
      </c>
      <c r="G109" s="2">
        <f t="shared" si="9"/>
        <v>-3.4874760089458071E-2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2.0200999999999998</v>
      </c>
      <c r="C110" s="2">
        <f t="shared" si="6"/>
        <v>1.8859551728519417</v>
      </c>
      <c r="D110" s="2">
        <f t="shared" si="8"/>
        <v>1.8611240055064429</v>
      </c>
      <c r="E110" s="2">
        <f t="shared" si="7"/>
        <v>2.4831167345498839E-2</v>
      </c>
      <c r="F110" s="2">
        <f t="shared" si="11"/>
        <v>6.9153464206753695E-2</v>
      </c>
      <c r="G110" s="2">
        <f t="shared" si="9"/>
        <v>-4.4322296861254856E-2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2.1166</v>
      </c>
      <c r="C111" s="2">
        <f t="shared" si="6"/>
        <v>1.8731620693362583</v>
      </c>
      <c r="D111" s="2">
        <f t="shared" si="8"/>
        <v>1.8800481532467064</v>
      </c>
      <c r="E111" s="2">
        <f t="shared" si="7"/>
        <v>-6.8860839104480931E-3</v>
      </c>
      <c r="F111" s="2">
        <f t="shared" si="11"/>
        <v>5.3945554583313342E-2</v>
      </c>
      <c r="G111" s="2">
        <f t="shared" si="9"/>
        <v>-6.0831638493761435E-2</v>
      </c>
      <c r="H111" s="2" t="str">
        <f t="shared" si="10"/>
        <v>Hold</v>
      </c>
    </row>
    <row r="112" spans="1:8" ht="13.5" x14ac:dyDescent="0.25">
      <c r="A112" s="3">
        <f>TITRES_STAT!B115</f>
        <v>42467</v>
      </c>
      <c r="B112" s="5">
        <f>TITRES_STAT!D115</f>
        <v>2.2052</v>
      </c>
      <c r="C112" s="2">
        <f t="shared" si="6"/>
        <v>1.8697679048229878</v>
      </c>
      <c r="D112" s="2">
        <f t="shared" si="8"/>
        <v>1.904133475228432</v>
      </c>
      <c r="E112" s="2">
        <f t="shared" si="7"/>
        <v>-3.436557040544419E-2</v>
      </c>
      <c r="F112" s="2">
        <f t="shared" si="11"/>
        <v>3.6283329585561838E-2</v>
      </c>
      <c r="G112" s="2">
        <f t="shared" si="9"/>
        <v>-7.0648899991006028E-2</v>
      </c>
      <c r="H112" s="2" t="str">
        <f t="shared" si="10"/>
        <v>Hold</v>
      </c>
    </row>
    <row r="113" spans="1:8" ht="13.5" x14ac:dyDescent="0.25">
      <c r="A113" s="3">
        <f>TITRES_STAT!B116</f>
        <v>42468</v>
      </c>
      <c r="B113" s="5">
        <f>TITRES_STAT!D116</f>
        <v>2.3338999999999999</v>
      </c>
      <c r="C113" s="2">
        <f t="shared" si="6"/>
        <v>1.8594651502348358</v>
      </c>
      <c r="D113" s="2">
        <f t="shared" si="8"/>
        <v>1.9359680326189184</v>
      </c>
      <c r="E113" s="2">
        <f t="shared" si="7"/>
        <v>-7.6502882384082538E-2</v>
      </c>
      <c r="F113" s="2">
        <f t="shared" si="11"/>
        <v>1.3726087191632963E-2</v>
      </c>
      <c r="G113" s="2">
        <f t="shared" si="9"/>
        <v>-9.0228969575715495E-2</v>
      </c>
      <c r="H113" s="2" t="str">
        <f t="shared" si="10"/>
        <v>Hold</v>
      </c>
    </row>
    <row r="114" spans="1:8" ht="13.5" x14ac:dyDescent="0.25">
      <c r="A114" s="3">
        <f>TITRES_STAT!B117</f>
        <v>42471</v>
      </c>
      <c r="B114" s="5">
        <f>TITRES_STAT!D117</f>
        <v>2.4386000000000001</v>
      </c>
      <c r="C114" s="2">
        <f t="shared" si="6"/>
        <v>1.8433166655833226</v>
      </c>
      <c r="D114" s="2">
        <f t="shared" si="8"/>
        <v>1.9732000302027024</v>
      </c>
      <c r="E114" s="2">
        <f t="shared" si="7"/>
        <v>-0.12988336461937977</v>
      </c>
      <c r="F114" s="2">
        <f t="shared" si="11"/>
        <v>-1.4995803170569583E-2</v>
      </c>
      <c r="G114" s="2">
        <f t="shared" si="9"/>
        <v>-0.11488756144881018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5">
        <f>TITRES_STAT!D118</f>
        <v>2.3338999999999999</v>
      </c>
      <c r="C115" s="2">
        <f t="shared" si="6"/>
        <v>1.8184987170320421</v>
      </c>
      <c r="D115" s="2">
        <f t="shared" si="8"/>
        <v>1.9999185464839837</v>
      </c>
      <c r="E115" s="2">
        <f t="shared" si="7"/>
        <v>-0.18141982945194157</v>
      </c>
      <c r="F115" s="2">
        <f t="shared" si="11"/>
        <v>-4.8280608426843979E-2</v>
      </c>
      <c r="G115" s="2">
        <f t="shared" si="9"/>
        <v>-0.13313922102509759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2.3018000000000001</v>
      </c>
      <c r="C116" s="2">
        <f t="shared" si="6"/>
        <v>1.8123604528732664</v>
      </c>
      <c r="D116" s="2">
        <f t="shared" si="8"/>
        <v>2.0222801356333182</v>
      </c>
      <c r="E116" s="2">
        <f t="shared" si="7"/>
        <v>-0.2099196827600518</v>
      </c>
      <c r="F116" s="2">
        <f t="shared" si="11"/>
        <v>-8.0608423293485554E-2</v>
      </c>
      <c r="G116" s="2">
        <f t="shared" si="9"/>
        <v>-0.12931125946656624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5">
        <f>TITRES_STAT!D120</f>
        <v>2.4386000000000001</v>
      </c>
      <c r="C117" s="2">
        <f t="shared" si="6"/>
        <v>1.8183203832004562</v>
      </c>
      <c r="D117" s="2">
        <f t="shared" si="8"/>
        <v>2.0531186441049241</v>
      </c>
      <c r="E117" s="2">
        <f t="shared" si="7"/>
        <v>-0.23479826090446787</v>
      </c>
      <c r="F117" s="2">
        <f t="shared" si="11"/>
        <v>-0.11144639081568203</v>
      </c>
      <c r="G117" s="2">
        <f t="shared" si="9"/>
        <v>-0.12335187008878584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5">
        <f>TITRES_STAT!D121</f>
        <v>2.5512000000000001</v>
      </c>
      <c r="C118" s="2">
        <f t="shared" si="6"/>
        <v>1.8357326319388474</v>
      </c>
      <c r="D118" s="2">
        <f t="shared" si="8"/>
        <v>2.0900135593564113</v>
      </c>
      <c r="E118" s="2">
        <f t="shared" si="7"/>
        <v>-0.25428092741756392</v>
      </c>
      <c r="F118" s="2">
        <f t="shared" si="11"/>
        <v>-0.1400132981360584</v>
      </c>
      <c r="G118" s="2">
        <f t="shared" si="9"/>
        <v>-0.11426762928150552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5">
        <f>TITRES_STAT!D122</f>
        <v>2.5994999999999999</v>
      </c>
      <c r="C119" s="2">
        <f t="shared" si="6"/>
        <v>1.8541891501021015</v>
      </c>
      <c r="D119" s="2">
        <f t="shared" si="8"/>
        <v>2.1277532957003809</v>
      </c>
      <c r="E119" s="2">
        <f t="shared" si="7"/>
        <v>-0.27356414559827935</v>
      </c>
      <c r="F119" s="2">
        <f t="shared" si="11"/>
        <v>-0.1667234676285026</v>
      </c>
      <c r="G119" s="2">
        <f t="shared" si="9"/>
        <v>-0.10684067796977675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5">
        <f>TITRES_STAT!D123</f>
        <v>2.7524000000000002</v>
      </c>
      <c r="C120" s="2">
        <f t="shared" si="6"/>
        <v>1.8797138962402398</v>
      </c>
      <c r="D120" s="2">
        <f t="shared" si="8"/>
        <v>2.1740234219447969</v>
      </c>
      <c r="E120" s="2">
        <f t="shared" si="7"/>
        <v>-0.29430952570455715</v>
      </c>
      <c r="F120" s="2">
        <f t="shared" si="11"/>
        <v>-0.19224067924371352</v>
      </c>
      <c r="G120" s="2">
        <f t="shared" si="9"/>
        <v>-0.10206884646084363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5">
        <f>TITRES_STAT!D124</f>
        <v>2.7363</v>
      </c>
      <c r="C121" s="2">
        <f t="shared" si="6"/>
        <v>1.9161579122032797</v>
      </c>
      <c r="D121" s="2">
        <f t="shared" si="8"/>
        <v>2.2156735388377751</v>
      </c>
      <c r="E121" s="2">
        <f t="shared" si="7"/>
        <v>-0.29951562663449538</v>
      </c>
      <c r="F121" s="2">
        <f t="shared" si="11"/>
        <v>-0.2136956687218699</v>
      </c>
      <c r="G121" s="2">
        <f t="shared" si="9"/>
        <v>-8.5819957912625477E-2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5">
        <f>TITRES_STAT!D125</f>
        <v>2.7363</v>
      </c>
      <c r="C122" s="2">
        <f t="shared" si="6"/>
        <v>1.9606259257104675</v>
      </c>
      <c r="D122" s="2">
        <f t="shared" si="8"/>
        <v>2.2542384618868287</v>
      </c>
      <c r="E122" s="2">
        <f t="shared" si="7"/>
        <v>-0.29361253617636129</v>
      </c>
      <c r="F122" s="2">
        <f t="shared" si="11"/>
        <v>-0.22967904221276819</v>
      </c>
      <c r="G122" s="2">
        <f t="shared" si="9"/>
        <v>-6.3933493963593102E-2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5">
        <f>TITRES_STAT!D126</f>
        <v>2.7282999999999999</v>
      </c>
      <c r="C123" s="2">
        <f t="shared" si="6"/>
        <v>2.0180527063703955</v>
      </c>
      <c r="D123" s="2">
        <f t="shared" si="8"/>
        <v>2.2893541313766934</v>
      </c>
      <c r="E123" s="2">
        <f t="shared" si="7"/>
        <v>-0.27130142500629795</v>
      </c>
      <c r="F123" s="2">
        <f t="shared" si="11"/>
        <v>-0.23800351877147416</v>
      </c>
      <c r="G123" s="2">
        <f t="shared" si="9"/>
        <v>-3.3297906234823788E-2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2.6558999999999999</v>
      </c>
      <c r="C124" s="2">
        <f t="shared" si="6"/>
        <v>2.0827522900057192</v>
      </c>
      <c r="D124" s="2">
        <f t="shared" si="8"/>
        <v>2.316505677200642</v>
      </c>
      <c r="E124" s="2">
        <f t="shared" si="7"/>
        <v>-0.23375338719492289</v>
      </c>
      <c r="F124" s="2">
        <f t="shared" si="11"/>
        <v>-0.23715349245616393</v>
      </c>
      <c r="G124" s="2">
        <f t="shared" si="9"/>
        <v>3.4001052612410432E-3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2.7202999999999999</v>
      </c>
      <c r="C125" s="2">
        <f t="shared" si="6"/>
        <v>2.1213903992356085</v>
      </c>
      <c r="D125" s="2">
        <f t="shared" si="8"/>
        <v>2.3464163677783723</v>
      </c>
      <c r="E125" s="2">
        <f t="shared" si="7"/>
        <v>-0.2250259685427638</v>
      </c>
      <c r="F125" s="2">
        <f t="shared" si="11"/>
        <v>-0.23472798767348393</v>
      </c>
      <c r="G125" s="2">
        <f t="shared" si="9"/>
        <v>9.7020191307201353E-3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2.8168000000000002</v>
      </c>
      <c r="C126" s="2">
        <f t="shared" si="6"/>
        <v>2.1491457224301302</v>
      </c>
      <c r="D126" s="2">
        <f t="shared" si="8"/>
        <v>2.381259599794789</v>
      </c>
      <c r="E126" s="2">
        <f t="shared" si="7"/>
        <v>-0.23211387736465872</v>
      </c>
      <c r="F126" s="2">
        <f t="shared" si="11"/>
        <v>-0.23420516561171892</v>
      </c>
      <c r="G126" s="2">
        <f t="shared" si="9"/>
        <v>2.0912882470602023E-3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2.8812000000000002</v>
      </c>
      <c r="C127" s="2">
        <f t="shared" si="6"/>
        <v>2.1936771497485719</v>
      </c>
      <c r="D127" s="2">
        <f t="shared" si="8"/>
        <v>2.4182922220322123</v>
      </c>
      <c r="E127" s="2">
        <f t="shared" si="7"/>
        <v>-0.22461507228364042</v>
      </c>
      <c r="F127" s="2">
        <f t="shared" si="11"/>
        <v>-0.23228714694610322</v>
      </c>
      <c r="G127" s="2">
        <f t="shared" si="9"/>
        <v>7.6720746624628078E-3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2.8732000000000002</v>
      </c>
      <c r="C128" s="2">
        <f t="shared" si="6"/>
        <v>2.2486806651718685</v>
      </c>
      <c r="D128" s="2">
        <f t="shared" si="8"/>
        <v>2.4519890944742704</v>
      </c>
      <c r="E128" s="2">
        <f t="shared" si="7"/>
        <v>-0.20330842930240189</v>
      </c>
      <c r="F128" s="2">
        <f t="shared" si="11"/>
        <v>-0.22649140341736299</v>
      </c>
      <c r="G128" s="2">
        <f t="shared" si="9"/>
        <v>2.3182974114961091E-2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2.8651</v>
      </c>
      <c r="C129" s="2">
        <f t="shared" si="6"/>
        <v>2.3026528705300424</v>
      </c>
      <c r="D129" s="2">
        <f t="shared" si="8"/>
        <v>2.4825899022909912</v>
      </c>
      <c r="E129" s="2">
        <f t="shared" si="7"/>
        <v>-0.17993703176094877</v>
      </c>
      <c r="F129" s="2">
        <f t="shared" si="11"/>
        <v>-0.21718052908608015</v>
      </c>
      <c r="G129" s="2">
        <f t="shared" si="9"/>
        <v>3.7243497325131381E-2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2.8490000000000002</v>
      </c>
      <c r="C130" s="2">
        <f t="shared" si="6"/>
        <v>2.3718447366023439</v>
      </c>
      <c r="D130" s="2">
        <f t="shared" si="8"/>
        <v>2.5097313910101771</v>
      </c>
      <c r="E130" s="2">
        <f t="shared" si="7"/>
        <v>-0.13788665440783321</v>
      </c>
      <c r="F130" s="2">
        <f t="shared" si="11"/>
        <v>-0.20132175415043077</v>
      </c>
      <c r="G130" s="2">
        <f t="shared" si="9"/>
        <v>6.3435099742597562E-2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2.7685</v>
      </c>
      <c r="C131" s="2">
        <f t="shared" si="6"/>
        <v>2.4279147771250602</v>
      </c>
      <c r="D131" s="2">
        <f t="shared" si="8"/>
        <v>2.5288994361205344</v>
      </c>
      <c r="E131" s="2">
        <f t="shared" si="7"/>
        <v>-0.10098465899547415</v>
      </c>
      <c r="F131" s="2">
        <f t="shared" si="11"/>
        <v>-0.18125433511943945</v>
      </c>
      <c r="G131" s="2">
        <f t="shared" si="9"/>
        <v>8.0269676123965295E-2</v>
      </c>
      <c r="H131" s="2" t="str">
        <f t="shared" si="10"/>
        <v>Sell</v>
      </c>
    </row>
    <row r="132" spans="1:8" ht="13.5" x14ac:dyDescent="0.25">
      <c r="A132" s="3">
        <f>TITRES_STAT!B135</f>
        <v>42495</v>
      </c>
      <c r="B132" s="5">
        <f>TITRES_STAT!D135</f>
        <v>2.6478000000000002</v>
      </c>
      <c r="C132" s="2">
        <f t="shared" si="6"/>
        <v>2.4753586575673587</v>
      </c>
      <c r="D132" s="2">
        <f t="shared" si="8"/>
        <v>2.5377068852967914</v>
      </c>
      <c r="E132" s="2">
        <f t="shared" si="7"/>
        <v>-6.2348227729432715E-2</v>
      </c>
      <c r="F132" s="2">
        <f t="shared" si="11"/>
        <v>-0.15747311364143809</v>
      </c>
      <c r="G132" s="2">
        <f t="shared" si="9"/>
        <v>9.512488591200538E-2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5">
        <f>TITRES_STAT!D136</f>
        <v>2.5512000000000001</v>
      </c>
      <c r="C133" s="2">
        <f t="shared" si="6"/>
        <v>2.5142727102493034</v>
      </c>
      <c r="D133" s="2">
        <f t="shared" si="8"/>
        <v>2.5387063752748067</v>
      </c>
      <c r="E133" s="2">
        <f t="shared" si="7"/>
        <v>-2.4433665025503259E-2</v>
      </c>
      <c r="F133" s="2">
        <f t="shared" si="11"/>
        <v>-0.13086522391825112</v>
      </c>
      <c r="G133" s="2">
        <f t="shared" si="9"/>
        <v>0.10643155889274786</v>
      </c>
      <c r="H133" s="2" t="str">
        <f t="shared" si="10"/>
        <v>Sell</v>
      </c>
    </row>
    <row r="134" spans="1:8" ht="13.5" x14ac:dyDescent="0.25">
      <c r="A134" s="3">
        <f>TITRES_STAT!B137</f>
        <v>42499</v>
      </c>
      <c r="B134" s="5">
        <f>TITRES_STAT!D137</f>
        <v>2.6558999999999999</v>
      </c>
      <c r="C134" s="2">
        <f t="shared" si="6"/>
        <v>2.5360615240571027</v>
      </c>
      <c r="D134" s="2">
        <f t="shared" si="8"/>
        <v>2.5473873845137098</v>
      </c>
      <c r="E134" s="2">
        <f t="shared" si="7"/>
        <v>-1.1325860456607106E-2</v>
      </c>
      <c r="F134" s="2">
        <f t="shared" si="11"/>
        <v>-0.10695735122592231</v>
      </c>
      <c r="G134" s="2">
        <f t="shared" si="9"/>
        <v>9.5631490769315208E-2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2.5672999999999999</v>
      </c>
      <c r="C135" s="2">
        <f t="shared" si="6"/>
        <v>2.5644059049713945</v>
      </c>
      <c r="D135" s="2">
        <f t="shared" si="8"/>
        <v>2.5488623930682501</v>
      </c>
      <c r="E135" s="2">
        <f t="shared" si="7"/>
        <v>1.5543511903144402E-2</v>
      </c>
      <c r="F135" s="2">
        <f t="shared" si="11"/>
        <v>-8.2457178600108982E-2</v>
      </c>
      <c r="G135" s="2">
        <f t="shared" si="9"/>
        <v>9.8000690503253385E-2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2.6076000000000001</v>
      </c>
      <c r="C136" s="2">
        <f t="shared" si="6"/>
        <v>2.6032357657450262</v>
      </c>
      <c r="D136" s="2">
        <f t="shared" si="8"/>
        <v>2.5532133269150465</v>
      </c>
      <c r="E136" s="2">
        <f t="shared" si="7"/>
        <v>5.0022438829979698E-2</v>
      </c>
      <c r="F136" s="2">
        <f t="shared" si="11"/>
        <v>-5.5961255114091252E-2</v>
      </c>
      <c r="G136" s="2">
        <f t="shared" si="9"/>
        <v>0.10598369394407095</v>
      </c>
      <c r="H136" s="2" t="str">
        <f t="shared" si="10"/>
        <v>Sell</v>
      </c>
    </row>
    <row r="137" spans="1:8" ht="13.5" x14ac:dyDescent="0.25">
      <c r="A137" s="3">
        <f>TITRES_STAT!B140</f>
        <v>42502</v>
      </c>
      <c r="B137" s="5">
        <f>TITRES_STAT!D140</f>
        <v>2.5914999999999999</v>
      </c>
      <c r="C137" s="2">
        <f t="shared" si="6"/>
        <v>2.6459994940919453</v>
      </c>
      <c r="D137" s="2">
        <f t="shared" si="8"/>
        <v>2.5560493767731911</v>
      </c>
      <c r="E137" s="2">
        <f t="shared" si="7"/>
        <v>8.9950117318754241E-2</v>
      </c>
      <c r="F137" s="2">
        <f t="shared" si="11"/>
        <v>-2.6778980627522157E-2</v>
      </c>
      <c r="G137" s="2">
        <f t="shared" si="9"/>
        <v>0.11672909794627639</v>
      </c>
      <c r="H137" s="2" t="str">
        <f t="shared" si="10"/>
        <v>Sell</v>
      </c>
    </row>
    <row r="138" spans="1:8" ht="13.5" x14ac:dyDescent="0.25">
      <c r="A138" s="3">
        <f>TITRES_STAT!B141</f>
        <v>42503</v>
      </c>
      <c r="B138" s="5">
        <f>TITRES_STAT!D141</f>
        <v>2.5672999999999999</v>
      </c>
      <c r="C138" s="2">
        <f t="shared" si="6"/>
        <v>2.6809534180778001</v>
      </c>
      <c r="D138" s="2">
        <f t="shared" si="8"/>
        <v>2.5568827562714733</v>
      </c>
      <c r="E138" s="2">
        <f t="shared" si="7"/>
        <v>0.12407066180632675</v>
      </c>
      <c r="F138" s="2">
        <f t="shared" si="11"/>
        <v>3.3909478592476262E-3</v>
      </c>
      <c r="G138" s="2">
        <f t="shared" si="9"/>
        <v>0.12067971394707913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5">
        <f>TITRES_STAT!D142</f>
        <v>2.5592999999999999</v>
      </c>
      <c r="C139" s="2">
        <f t="shared" si="6"/>
        <v>2.7092836614504465</v>
      </c>
      <c r="D139" s="2">
        <f t="shared" si="8"/>
        <v>2.557061811362475</v>
      </c>
      <c r="E139" s="2">
        <f t="shared" si="7"/>
        <v>0.15222185008797151</v>
      </c>
      <c r="F139" s="2">
        <f t="shared" si="11"/>
        <v>3.31571283049924E-2</v>
      </c>
      <c r="G139" s="2">
        <f t="shared" si="9"/>
        <v>0.11906472178297911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5">
        <f>TITRES_STAT!D143</f>
        <v>2.5672999999999999</v>
      </c>
      <c r="C140" s="2">
        <f t="shared" si="6"/>
        <v>2.7307784827657624</v>
      </c>
      <c r="D140" s="2">
        <f t="shared" si="8"/>
        <v>2.5578201957059954</v>
      </c>
      <c r="E140" s="2">
        <f t="shared" si="7"/>
        <v>0.17295828705976701</v>
      </c>
      <c r="F140" s="2">
        <f t="shared" si="11"/>
        <v>6.1117360055947326E-2</v>
      </c>
      <c r="G140" s="2">
        <f t="shared" si="9"/>
        <v>0.11184092700381969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5">
        <f>TITRES_STAT!D144</f>
        <v>2.7122000000000002</v>
      </c>
      <c r="C141" s="2">
        <f t="shared" si="6"/>
        <v>2.7365817931094911</v>
      </c>
      <c r="D141" s="2">
        <f t="shared" si="8"/>
        <v>2.5692557367648106</v>
      </c>
      <c r="E141" s="2">
        <f t="shared" si="7"/>
        <v>0.16732605634468056</v>
      </c>
      <c r="F141" s="2">
        <f t="shared" si="11"/>
        <v>8.2359099313693979E-2</v>
      </c>
      <c r="G141" s="2">
        <f t="shared" si="9"/>
        <v>8.4966957030986584E-2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5">
        <f>TITRES_STAT!D145</f>
        <v>2.7444000000000002</v>
      </c>
      <c r="C142" s="2">
        <f t="shared" si="6"/>
        <v>2.7229230557080308</v>
      </c>
      <c r="D142" s="2">
        <f t="shared" si="8"/>
        <v>2.5822293858933429</v>
      </c>
      <c r="E142" s="2">
        <f t="shared" si="7"/>
        <v>0.14069366981468789</v>
      </c>
      <c r="F142" s="2">
        <f t="shared" si="11"/>
        <v>9.4026013413892759E-2</v>
      </c>
      <c r="G142" s="2">
        <f t="shared" si="9"/>
        <v>4.6667656400795135E-2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5">
        <f>TITRES_STAT!D146</f>
        <v>2.6960999999999999</v>
      </c>
      <c r="C143" s="2">
        <f t="shared" ref="C143:C206" si="12">$C$4*B133+C142*(1-$C$4)</f>
        <v>2.6965041240606418</v>
      </c>
      <c r="D143" s="2">
        <f t="shared" si="8"/>
        <v>2.59066424619754</v>
      </c>
      <c r="E143" s="2">
        <f t="shared" si="7"/>
        <v>0.10583987786310178</v>
      </c>
      <c r="F143" s="2">
        <f t="shared" si="11"/>
        <v>9.6388786303734569E-2</v>
      </c>
      <c r="G143" s="2">
        <f t="shared" si="9"/>
        <v>9.451091559367214E-3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5">
        <f>TITRES_STAT!D147</f>
        <v>2.6156000000000001</v>
      </c>
      <c r="C144" s="2">
        <f t="shared" si="12"/>
        <v>2.6902573357436199</v>
      </c>
      <c r="D144" s="2">
        <f t="shared" si="8"/>
        <v>2.5925113390717964</v>
      </c>
      <c r="E144" s="2">
        <f t="shared" si="7"/>
        <v>9.7745996671823487E-2</v>
      </c>
      <c r="F144" s="2">
        <f t="shared" si="11"/>
        <v>9.6660228377352359E-2</v>
      </c>
      <c r="G144" s="2">
        <f t="shared" si="9"/>
        <v>1.0857682944711289E-3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5">
        <f>TITRES_STAT!D148</f>
        <v>2.5432000000000001</v>
      </c>
      <c r="C145" s="2">
        <f t="shared" si="12"/>
        <v>2.6713408225522941</v>
      </c>
      <c r="D145" s="2">
        <f t="shared" si="8"/>
        <v>2.5888586472887005</v>
      </c>
      <c r="E145" s="2">
        <f t="shared" si="7"/>
        <v>8.2482175263593582E-2</v>
      </c>
      <c r="F145" s="2">
        <f t="shared" si="11"/>
        <v>9.3824617754600617E-2</v>
      </c>
      <c r="G145" s="2">
        <f t="shared" si="9"/>
        <v>-1.1342442491007035E-2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2.5914999999999999</v>
      </c>
      <c r="C146" s="2">
        <f t="shared" si="12"/>
        <v>2.6615345421596333</v>
      </c>
      <c r="D146" s="2">
        <f t="shared" si="8"/>
        <v>2.589054303045093</v>
      </c>
      <c r="E146" s="2">
        <f t="shared" si="7"/>
        <v>7.2480239114540268E-2</v>
      </c>
      <c r="F146" s="2">
        <f t="shared" si="11"/>
        <v>8.9555742026588558E-2</v>
      </c>
      <c r="G146" s="2">
        <f t="shared" si="9"/>
        <v>-1.707550291204829E-2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2.6638999999999999</v>
      </c>
      <c r="C147" s="2">
        <f t="shared" si="12"/>
        <v>2.6507599972119973</v>
      </c>
      <c r="D147" s="2">
        <f t="shared" si="8"/>
        <v>2.5945984287454564</v>
      </c>
      <c r="E147" s="2">
        <f t="shared" si="7"/>
        <v>5.6161568466540857E-2</v>
      </c>
      <c r="F147" s="2">
        <f t="shared" si="11"/>
        <v>8.2876907314579015E-2</v>
      </c>
      <c r="G147" s="2">
        <f t="shared" si="9"/>
        <v>-2.6715338848038159E-2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2.6638999999999999</v>
      </c>
      <c r="C148" s="2">
        <f t="shared" si="12"/>
        <v>2.6379199976409211</v>
      </c>
      <c r="D148" s="2">
        <f t="shared" si="8"/>
        <v>2.599731878468015</v>
      </c>
      <c r="E148" s="2">
        <f t="shared" si="7"/>
        <v>3.8188119172906099E-2</v>
      </c>
      <c r="F148" s="2">
        <f t="shared" si="11"/>
        <v>7.3939149686244432E-2</v>
      </c>
      <c r="G148" s="2">
        <f t="shared" si="9"/>
        <v>-3.5751030513338333E-2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2.6558999999999999</v>
      </c>
      <c r="C149" s="2">
        <f t="shared" si="12"/>
        <v>2.6258246133884717</v>
      </c>
      <c r="D149" s="2">
        <f t="shared" si="8"/>
        <v>2.603892480062977</v>
      </c>
      <c r="E149" s="2">
        <f t="shared" si="7"/>
        <v>2.1932133325494707E-2</v>
      </c>
      <c r="F149" s="2">
        <f t="shared" si="11"/>
        <v>6.3537746414094487E-2</v>
      </c>
      <c r="G149" s="2">
        <f t="shared" si="9"/>
        <v>-4.160561308859978E-2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2.5994999999999999</v>
      </c>
      <c r="C150" s="2">
        <f t="shared" si="12"/>
        <v>2.6168208267133224</v>
      </c>
      <c r="D150" s="2">
        <f t="shared" si="8"/>
        <v>2.603567111169423</v>
      </c>
      <c r="E150" s="2">
        <f t="shared" si="7"/>
        <v>1.3253715543899425E-2</v>
      </c>
      <c r="F150" s="2">
        <f t="shared" si="11"/>
        <v>5.348094024005548E-2</v>
      </c>
      <c r="G150" s="2">
        <f t="shared" si="9"/>
        <v>-4.0227224696156055E-2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2.5592999999999999</v>
      </c>
      <c r="C151" s="2">
        <f t="shared" si="12"/>
        <v>2.6314945456805034</v>
      </c>
      <c r="D151" s="2">
        <f t="shared" si="8"/>
        <v>2.6002880658976135</v>
      </c>
      <c r="E151" s="2">
        <f t="shared" si="7"/>
        <v>3.1206479782889929E-2</v>
      </c>
      <c r="F151" s="2">
        <f t="shared" si="11"/>
        <v>4.9026048148622374E-2</v>
      </c>
      <c r="G151" s="2">
        <f t="shared" si="9"/>
        <v>-1.7819568365732445E-2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2.6076000000000001</v>
      </c>
      <c r="C152" s="2">
        <f t="shared" si="12"/>
        <v>2.6488646155758104</v>
      </c>
      <c r="D152" s="2">
        <f t="shared" si="8"/>
        <v>2.6008296906459387</v>
      </c>
      <c r="E152" s="2">
        <f t="shared" si="7"/>
        <v>4.8034924929871714E-2</v>
      </c>
      <c r="F152" s="2">
        <f t="shared" si="11"/>
        <v>4.8827823504872248E-2</v>
      </c>
      <c r="G152" s="2">
        <f t="shared" si="9"/>
        <v>-7.9289857500053351E-4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5">
        <f>TITRES_STAT!D156</f>
        <v>2.5994999999999999</v>
      </c>
      <c r="C153" s="2">
        <f t="shared" si="12"/>
        <v>2.6561315977949165</v>
      </c>
      <c r="D153" s="2">
        <f t="shared" si="8"/>
        <v>2.6007311950425356</v>
      </c>
      <c r="E153" s="2">
        <f t="shared" si="7"/>
        <v>5.5400402752380895E-2</v>
      </c>
      <c r="F153" s="2">
        <f t="shared" si="11"/>
        <v>5.0142339354373976E-2</v>
      </c>
      <c r="G153" s="2">
        <f t="shared" si="9"/>
        <v>5.2580633980069194E-3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2.5914999999999999</v>
      </c>
      <c r="C154" s="2">
        <f t="shared" si="12"/>
        <v>2.6498959673649294</v>
      </c>
      <c r="D154" s="2">
        <f t="shared" si="8"/>
        <v>2.6000474028171627</v>
      </c>
      <c r="E154" s="2">
        <f t="shared" si="7"/>
        <v>4.9848564547766649E-2</v>
      </c>
      <c r="F154" s="2">
        <f t="shared" si="11"/>
        <v>5.0083584393052508E-2</v>
      </c>
      <c r="G154" s="2">
        <f t="shared" si="9"/>
        <v>-2.3501984528585818E-4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5">
        <f>TITRES_STAT!D158</f>
        <v>2.4626999999999999</v>
      </c>
      <c r="C155" s="2">
        <f t="shared" si="12"/>
        <v>2.6334812031549402</v>
      </c>
      <c r="D155" s="2">
        <f t="shared" si="8"/>
        <v>2.5898735211270028</v>
      </c>
      <c r="E155" s="2">
        <f t="shared" si="7"/>
        <v>4.3607682027937411E-2</v>
      </c>
      <c r="F155" s="2">
        <f t="shared" si="11"/>
        <v>4.8788403920029491E-2</v>
      </c>
      <c r="G155" s="2">
        <f t="shared" si="9"/>
        <v>-5.18072189209208E-3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5">
        <f>TITRES_STAT!D159</f>
        <v>2.3902999999999999</v>
      </c>
      <c r="C156" s="2">
        <f t="shared" si="12"/>
        <v>2.6270225565157186</v>
      </c>
      <c r="D156" s="2">
        <f t="shared" si="8"/>
        <v>2.5750902973398175</v>
      </c>
      <c r="E156" s="2">
        <f t="shared" ref="E156:E219" si="13">C156-D156</f>
        <v>5.1932259175901052E-2</v>
      </c>
      <c r="F156" s="2">
        <f t="shared" si="11"/>
        <v>4.9417174971203806E-2</v>
      </c>
      <c r="G156" s="2">
        <f t="shared" si="9"/>
        <v>2.515084204697246E-3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2.3902999999999999</v>
      </c>
      <c r="C157" s="2">
        <f t="shared" si="12"/>
        <v>2.6326960093594542</v>
      </c>
      <c r="D157" s="2">
        <f t="shared" ref="D157:D220" si="14">$D$4*B157+(1-$D$4)*D156</f>
        <v>2.5614021271664975</v>
      </c>
      <c r="E157" s="2">
        <f t="shared" si="13"/>
        <v>7.1293882192956737E-2</v>
      </c>
      <c r="F157" s="2">
        <f t="shared" si="11"/>
        <v>5.3792516415554395E-2</v>
      </c>
      <c r="G157" s="2">
        <f t="shared" si="9"/>
        <v>1.7501365777402342E-2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2.4708000000000001</v>
      </c>
      <c r="C158" s="2">
        <f t="shared" si="12"/>
        <v>2.6374966233041537</v>
      </c>
      <c r="D158" s="2">
        <f t="shared" si="14"/>
        <v>2.5546908584874979</v>
      </c>
      <c r="E158" s="2">
        <f t="shared" si="13"/>
        <v>8.2805764816655802E-2</v>
      </c>
      <c r="F158" s="2">
        <f t="shared" si="11"/>
        <v>5.9595166095774678E-2</v>
      </c>
      <c r="G158" s="2">
        <f t="shared" si="9"/>
        <v>2.3210598720881125E-2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2.4708000000000001</v>
      </c>
      <c r="C159" s="2">
        <f t="shared" si="12"/>
        <v>2.6403279120265912</v>
      </c>
      <c r="D159" s="2">
        <f t="shared" si="14"/>
        <v>2.5484767208217574</v>
      </c>
      <c r="E159" s="2">
        <f t="shared" si="13"/>
        <v>9.1851191204833871E-2</v>
      </c>
      <c r="F159" s="2">
        <f t="shared" si="11"/>
        <v>6.6046371117586516E-2</v>
      </c>
      <c r="G159" s="2">
        <f t="shared" si="9"/>
        <v>2.5804820087247354E-2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2.4948999999999999</v>
      </c>
      <c r="C160" s="2">
        <f t="shared" si="12"/>
        <v>2.6340466947917309</v>
      </c>
      <c r="D160" s="2">
        <f t="shared" si="14"/>
        <v>2.5445080748349604</v>
      </c>
      <c r="E160" s="2">
        <f t="shared" si="13"/>
        <v>8.9538619956770482E-2</v>
      </c>
      <c r="F160" s="2">
        <f t="shared" si="11"/>
        <v>7.0744820885423304E-2</v>
      </c>
      <c r="G160" s="2">
        <f t="shared" si="9"/>
        <v>1.8793799071347178E-2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2.5350999999999999</v>
      </c>
      <c r="C161" s="2">
        <f t="shared" si="12"/>
        <v>2.6225472032853108</v>
      </c>
      <c r="D161" s="2">
        <f t="shared" si="14"/>
        <v>2.5438111804027415</v>
      </c>
      <c r="E161" s="2">
        <f t="shared" si="13"/>
        <v>7.8736022882569312E-2</v>
      </c>
      <c r="F161" s="2">
        <f t="shared" si="11"/>
        <v>7.2343061284852503E-2</v>
      </c>
      <c r="G161" s="2">
        <f t="shared" si="9"/>
        <v>6.3929615977168092E-3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2.4224999999999999</v>
      </c>
      <c r="C162" s="2">
        <f t="shared" si="12"/>
        <v>2.6202476335491092</v>
      </c>
      <c r="D162" s="2">
        <f t="shared" si="14"/>
        <v>2.5348251670395756</v>
      </c>
      <c r="E162" s="2">
        <f t="shared" si="13"/>
        <v>8.5422466509533557E-2</v>
      </c>
      <c r="F162" s="2">
        <f t="shared" si="11"/>
        <v>7.4958942329788711E-2</v>
      </c>
      <c r="G162" s="2">
        <f t="shared" si="9"/>
        <v>1.0463524179744846E-2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2.4626999999999999</v>
      </c>
      <c r="C163" s="2">
        <f t="shared" si="12"/>
        <v>2.6170556899261692</v>
      </c>
      <c r="D163" s="2">
        <f t="shared" si="14"/>
        <v>2.5294825620736812</v>
      </c>
      <c r="E163" s="2">
        <f t="shared" si="13"/>
        <v>8.7573127852488053E-2</v>
      </c>
      <c r="F163" s="2">
        <f t="shared" si="11"/>
        <v>7.7481779434328588E-2</v>
      </c>
      <c r="G163" s="2">
        <f t="shared" si="9"/>
        <v>1.0091348418159465E-2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2.4626999999999999</v>
      </c>
      <c r="C164" s="2">
        <f t="shared" si="12"/>
        <v>2.6131240453221429</v>
      </c>
      <c r="D164" s="2">
        <f t="shared" si="14"/>
        <v>2.5245357056237787</v>
      </c>
      <c r="E164" s="2">
        <f t="shared" si="13"/>
        <v>8.8588339698364216E-2</v>
      </c>
      <c r="F164" s="2">
        <f t="shared" si="11"/>
        <v>7.970309148713571E-2</v>
      </c>
      <c r="G164" s="2">
        <f t="shared" ref="G164:G227" si="15">E164-F164</f>
        <v>8.8852482112285053E-3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2.4144000000000001</v>
      </c>
      <c r="C165" s="2">
        <f t="shared" si="12"/>
        <v>2.5899818845033513</v>
      </c>
      <c r="D165" s="2">
        <f t="shared" si="14"/>
        <v>2.5163775052072026</v>
      </c>
      <c r="E165" s="2">
        <f t="shared" si="13"/>
        <v>7.3604379296148714E-2</v>
      </c>
      <c r="F165" s="2">
        <f t="shared" ref="F165:F228" si="17">(E165*(2/(10)))+((1-(2/10))*F164)</f>
        <v>7.8483349048938306E-2</v>
      </c>
      <c r="G165" s="2">
        <f t="shared" si="15"/>
        <v>-4.8789697527895914E-3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2.4144000000000001</v>
      </c>
      <c r="C166" s="2">
        <f t="shared" si="12"/>
        <v>2.5592615945797585</v>
      </c>
      <c r="D166" s="2">
        <f t="shared" si="14"/>
        <v>2.5088236159325952</v>
      </c>
      <c r="E166" s="2">
        <f t="shared" si="13"/>
        <v>5.0437978647163373E-2</v>
      </c>
      <c r="F166" s="2">
        <f t="shared" si="17"/>
        <v>7.2874274968583314E-2</v>
      </c>
      <c r="G166" s="2">
        <f t="shared" si="15"/>
        <v>-2.2436296321419941E-2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2.4788000000000001</v>
      </c>
      <c r="C167" s="2">
        <f t="shared" si="12"/>
        <v>2.5332675031059493</v>
      </c>
      <c r="D167" s="2">
        <f t="shared" si="14"/>
        <v>2.5065996443820326</v>
      </c>
      <c r="E167" s="2">
        <f t="shared" si="13"/>
        <v>2.6667858723916638E-2</v>
      </c>
      <c r="F167" s="2">
        <f t="shared" si="17"/>
        <v>6.3632991719649978E-2</v>
      </c>
      <c r="G167" s="2">
        <f t="shared" si="15"/>
        <v>-3.6965132995733341E-2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2.4546999999999999</v>
      </c>
      <c r="C168" s="2">
        <f t="shared" si="12"/>
        <v>2.5236571180127263</v>
      </c>
      <c r="D168" s="2">
        <f t="shared" si="14"/>
        <v>2.50275522627966</v>
      </c>
      <c r="E168" s="2">
        <f t="shared" si="13"/>
        <v>2.0901891733066336E-2</v>
      </c>
      <c r="F168" s="2">
        <f t="shared" si="17"/>
        <v>5.5086771722333248E-2</v>
      </c>
      <c r="G168" s="2">
        <f t="shared" si="15"/>
        <v>-3.4184879989266913E-2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2.4546999999999999</v>
      </c>
      <c r="C169" s="2">
        <f t="shared" si="12"/>
        <v>2.5155252537030761</v>
      </c>
      <c r="D169" s="2">
        <f t="shared" si="14"/>
        <v>2.4991955798885743</v>
      </c>
      <c r="E169" s="2">
        <f t="shared" si="13"/>
        <v>1.6329673814501788E-2</v>
      </c>
      <c r="F169" s="2">
        <f t="shared" si="17"/>
        <v>4.7335352140766958E-2</v>
      </c>
      <c r="G169" s="2">
        <f t="shared" si="15"/>
        <v>-3.1005678326265169E-2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2.4546999999999999</v>
      </c>
      <c r="C170" s="2">
        <f t="shared" si="12"/>
        <v>2.5123521377487568</v>
      </c>
      <c r="D170" s="2">
        <f t="shared" si="14"/>
        <v>2.4958996110079394</v>
      </c>
      <c r="E170" s="2">
        <f t="shared" si="13"/>
        <v>1.6452526740817319E-2</v>
      </c>
      <c r="F170" s="2">
        <f t="shared" si="17"/>
        <v>4.1158787060777031E-2</v>
      </c>
      <c r="G170" s="2">
        <f t="shared" si="15"/>
        <v>-2.4706260319959712E-2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2.3822000000000001</v>
      </c>
      <c r="C171" s="2">
        <f t="shared" si="12"/>
        <v>2.5158518088643325</v>
      </c>
      <c r="D171" s="2">
        <f t="shared" si="14"/>
        <v>2.4874774175999441</v>
      </c>
      <c r="E171" s="2">
        <f t="shared" si="13"/>
        <v>2.8374391264388343E-2</v>
      </c>
      <c r="F171" s="2">
        <f t="shared" si="17"/>
        <v>3.8601907901499297E-2</v>
      </c>
      <c r="G171" s="2">
        <f t="shared" si="15"/>
        <v>-1.0227516637110953E-2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2.3822000000000001</v>
      </c>
      <c r="C172" s="2">
        <f t="shared" si="12"/>
        <v>2.5014899921159737</v>
      </c>
      <c r="D172" s="2">
        <f t="shared" si="14"/>
        <v>2.4796790903703188</v>
      </c>
      <c r="E172" s="2">
        <f t="shared" si="13"/>
        <v>2.181090174565492E-2</v>
      </c>
      <c r="F172" s="2">
        <f t="shared" si="17"/>
        <v>3.5243706670330423E-2</v>
      </c>
      <c r="G172" s="2">
        <f t="shared" si="15"/>
        <v>-1.3432804924675502E-2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2.3178000000000001</v>
      </c>
      <c r="C173" s="2">
        <f t="shared" si="12"/>
        <v>2.4955223010212082</v>
      </c>
      <c r="D173" s="2">
        <f t="shared" si="14"/>
        <v>2.467688046639184</v>
      </c>
      <c r="E173" s="2">
        <f t="shared" si="13"/>
        <v>2.7834254382024248E-2</v>
      </c>
      <c r="F173" s="2">
        <f t="shared" si="17"/>
        <v>3.3761816212669188E-2</v>
      </c>
      <c r="G173" s="2">
        <f t="shared" si="15"/>
        <v>-5.9275618306449396E-3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2.3982999999999999</v>
      </c>
      <c r="C174" s="2">
        <f t="shared" si="12"/>
        <v>2.4904727162487146</v>
      </c>
      <c r="D174" s="2">
        <f t="shared" si="14"/>
        <v>2.4625481913325777</v>
      </c>
      <c r="E174" s="2">
        <f t="shared" si="13"/>
        <v>2.7924524916136839E-2</v>
      </c>
      <c r="F174" s="2">
        <f t="shared" si="17"/>
        <v>3.259435795336272E-2</v>
      </c>
      <c r="G174" s="2">
        <f t="shared" si="15"/>
        <v>-4.6698330372258803E-3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2.3902999999999999</v>
      </c>
      <c r="C175" s="2">
        <f t="shared" si="12"/>
        <v>2.4787692214412198</v>
      </c>
      <c r="D175" s="2">
        <f t="shared" si="14"/>
        <v>2.4571964734560905</v>
      </c>
      <c r="E175" s="2">
        <f t="shared" si="13"/>
        <v>2.1572747985129315E-2</v>
      </c>
      <c r="F175" s="2">
        <f t="shared" si="17"/>
        <v>3.0390035959716042E-2</v>
      </c>
      <c r="G175" s="2">
        <f t="shared" si="15"/>
        <v>-8.8172879745867273E-3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2.3902999999999999</v>
      </c>
      <c r="C176" s="2">
        <f t="shared" si="12"/>
        <v>2.4688662642964165</v>
      </c>
      <c r="D176" s="2">
        <f t="shared" si="14"/>
        <v>2.4522411791260099</v>
      </c>
      <c r="E176" s="2">
        <f t="shared" si="13"/>
        <v>1.6625085170406617E-2</v>
      </c>
      <c r="F176" s="2">
        <f t="shared" si="17"/>
        <v>2.7637045801854158E-2</v>
      </c>
      <c r="G176" s="2">
        <f t="shared" si="15"/>
        <v>-1.1011960631447541E-2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5">
        <f>TITRES_STAT!D180</f>
        <v>2.4144000000000001</v>
      </c>
      <c r="C177" s="2">
        <f t="shared" si="12"/>
        <v>2.4703945313277371</v>
      </c>
      <c r="D177" s="2">
        <f t="shared" si="14"/>
        <v>2.4494381288203799</v>
      </c>
      <c r="E177" s="2">
        <f t="shared" si="13"/>
        <v>2.0956402507357197E-2</v>
      </c>
      <c r="F177" s="2">
        <f t="shared" si="17"/>
        <v>2.6300917142954766E-2</v>
      </c>
      <c r="G177" s="2">
        <f t="shared" si="15"/>
        <v>-5.3445146355975692E-3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5">
        <f>TITRES_STAT!D181</f>
        <v>2.4144000000000001</v>
      </c>
      <c r="C178" s="2">
        <f t="shared" si="12"/>
        <v>2.4679799880465469</v>
      </c>
      <c r="D178" s="2">
        <f t="shared" si="14"/>
        <v>2.4468427118707221</v>
      </c>
      <c r="E178" s="2">
        <f t="shared" si="13"/>
        <v>2.1137276175824837E-2</v>
      </c>
      <c r="F178" s="2">
        <f t="shared" si="17"/>
        <v>2.5268188949528782E-2</v>
      </c>
      <c r="G178" s="2">
        <f t="shared" si="15"/>
        <v>-4.1309127737039451E-3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2.4788000000000001</v>
      </c>
      <c r="C179" s="2">
        <f t="shared" si="12"/>
        <v>2.4659369129624631</v>
      </c>
      <c r="D179" s="2">
        <f t="shared" si="14"/>
        <v>2.4492099183988167</v>
      </c>
      <c r="E179" s="2">
        <f t="shared" si="13"/>
        <v>1.6726994563646347E-2</v>
      </c>
      <c r="F179" s="2">
        <f t="shared" si="17"/>
        <v>2.3559950072352297E-2</v>
      </c>
      <c r="G179" s="2">
        <f t="shared" si="15"/>
        <v>-6.8329555087059506E-3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2.3742000000000001</v>
      </c>
      <c r="C180" s="2">
        <f t="shared" si="12"/>
        <v>2.4642081571220844</v>
      </c>
      <c r="D180" s="2">
        <f t="shared" si="14"/>
        <v>2.4436536281470529</v>
      </c>
      <c r="E180" s="2">
        <f t="shared" si="13"/>
        <v>2.0554528975031516E-2</v>
      </c>
      <c r="F180" s="2">
        <f t="shared" si="17"/>
        <v>2.2958865852888144E-2</v>
      </c>
      <c r="G180" s="2">
        <f t="shared" si="15"/>
        <v>-2.4043368778566276E-3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5">
        <f>TITRES_STAT!D184</f>
        <v>2.4466000000000001</v>
      </c>
      <c r="C181" s="2">
        <f t="shared" si="12"/>
        <v>2.4515915175648404</v>
      </c>
      <c r="D181" s="2">
        <f t="shared" si="14"/>
        <v>2.4438718779139377</v>
      </c>
      <c r="E181" s="2">
        <f t="shared" si="13"/>
        <v>7.719639650902721E-3</v>
      </c>
      <c r="F181" s="2">
        <f t="shared" si="17"/>
        <v>1.9911020612491059E-2</v>
      </c>
      <c r="G181" s="2">
        <f t="shared" si="15"/>
        <v>-1.2191380961588338E-2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2.4144000000000001</v>
      </c>
      <c r="C182" s="2">
        <f t="shared" si="12"/>
        <v>2.4409158994779419</v>
      </c>
      <c r="D182" s="2">
        <f t="shared" si="14"/>
        <v>2.4416887758462389</v>
      </c>
      <c r="E182" s="2">
        <f t="shared" si="13"/>
        <v>-7.7287636829703743E-4</v>
      </c>
      <c r="F182" s="2">
        <f t="shared" si="17"/>
        <v>1.5774241216333439E-2</v>
      </c>
      <c r="G182" s="2">
        <f t="shared" si="15"/>
        <v>-1.6547117584630476E-2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2.4144000000000001</v>
      </c>
      <c r="C183" s="2">
        <f t="shared" si="12"/>
        <v>2.4219749918659508</v>
      </c>
      <c r="D183" s="2">
        <f t="shared" si="14"/>
        <v>2.4396673850428141</v>
      </c>
      <c r="E183" s="2">
        <f t="shared" si="13"/>
        <v>-1.769239317686333E-2</v>
      </c>
      <c r="F183" s="2">
        <f t="shared" si="17"/>
        <v>9.0809143376940869E-3</v>
      </c>
      <c r="G183" s="2">
        <f t="shared" si="15"/>
        <v>-2.6773307514557417E-2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2.35</v>
      </c>
      <c r="C184" s="2">
        <f t="shared" si="12"/>
        <v>2.4183326854250353</v>
      </c>
      <c r="D184" s="2">
        <f t="shared" si="14"/>
        <v>2.4330253565211239</v>
      </c>
      <c r="E184" s="2">
        <f t="shared" si="13"/>
        <v>-1.4692671096088628E-2</v>
      </c>
      <c r="F184" s="2">
        <f t="shared" si="17"/>
        <v>4.3261972509375437E-3</v>
      </c>
      <c r="G184" s="2">
        <f t="shared" si="15"/>
        <v>-1.9018868347026173E-2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2.2454000000000001</v>
      </c>
      <c r="C185" s="2">
        <f t="shared" si="12"/>
        <v>2.4140199645904143</v>
      </c>
      <c r="D185" s="2">
        <f t="shared" si="14"/>
        <v>2.4191271819640034</v>
      </c>
      <c r="E185" s="2">
        <f t="shared" si="13"/>
        <v>-5.1072173735891013E-3</v>
      </c>
      <c r="F185" s="2">
        <f t="shared" si="17"/>
        <v>2.4395143260322145E-3</v>
      </c>
      <c r="G185" s="2">
        <f t="shared" si="15"/>
        <v>-7.5467316996213158E-3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2.2132000000000001</v>
      </c>
      <c r="C186" s="2">
        <f t="shared" si="12"/>
        <v>2.4103707392688118</v>
      </c>
      <c r="D186" s="2">
        <f t="shared" si="14"/>
        <v>2.4038733166333368</v>
      </c>
      <c r="E186" s="2">
        <f t="shared" si="13"/>
        <v>6.4974226354750364E-3</v>
      </c>
      <c r="F186" s="2">
        <f t="shared" si="17"/>
        <v>3.2510959879207789E-3</v>
      </c>
      <c r="G186" s="2">
        <f t="shared" si="15"/>
        <v>3.2463266475542575E-3</v>
      </c>
      <c r="H186" s="2" t="str">
        <f t="shared" si="16"/>
        <v>Sell</v>
      </c>
    </row>
    <row r="187" spans="1:8" ht="13.5" x14ac:dyDescent="0.25">
      <c r="A187" s="3">
        <f>TITRES_STAT!B190</f>
        <v>42578</v>
      </c>
      <c r="B187" s="5">
        <f>TITRES_STAT!D190</f>
        <v>2.1488</v>
      </c>
      <c r="C187" s="2">
        <f t="shared" si="12"/>
        <v>2.4109906255351485</v>
      </c>
      <c r="D187" s="2">
        <f t="shared" si="14"/>
        <v>2.3849789968827193</v>
      </c>
      <c r="E187" s="2">
        <f t="shared" si="13"/>
        <v>2.6011628652429231E-2</v>
      </c>
      <c r="F187" s="2">
        <f t="shared" si="17"/>
        <v>7.8032025208224689E-3</v>
      </c>
      <c r="G187" s="2">
        <f t="shared" si="15"/>
        <v>1.820842613160676E-2</v>
      </c>
      <c r="H187" s="2" t="str">
        <f t="shared" si="16"/>
        <v>Sell</v>
      </c>
    </row>
    <row r="188" spans="1:8" ht="13.5" x14ac:dyDescent="0.25">
      <c r="A188" s="3">
        <f>TITRES_STAT!B191</f>
        <v>42579</v>
      </c>
      <c r="B188" s="5">
        <f>TITRES_STAT!D191</f>
        <v>2.0602999999999998</v>
      </c>
      <c r="C188" s="2">
        <f t="shared" si="12"/>
        <v>2.411515144683587</v>
      </c>
      <c r="D188" s="2">
        <f t="shared" si="14"/>
        <v>2.360928700817333</v>
      </c>
      <c r="E188" s="2">
        <f t="shared" si="13"/>
        <v>5.0586443866253994E-2</v>
      </c>
      <c r="F188" s="2">
        <f t="shared" si="17"/>
        <v>1.6359850789908773E-2</v>
      </c>
      <c r="G188" s="2">
        <f t="shared" si="15"/>
        <v>3.4226593076345221E-2</v>
      </c>
      <c r="H188" s="2" t="str">
        <f t="shared" si="16"/>
        <v>Sell</v>
      </c>
    </row>
    <row r="189" spans="1:8" ht="13.5" x14ac:dyDescent="0.25">
      <c r="A189" s="3">
        <f>TITRES_STAT!B192</f>
        <v>42580</v>
      </c>
      <c r="B189" s="5">
        <f>TITRES_STAT!D192</f>
        <v>2.0280999999999998</v>
      </c>
      <c r="C189" s="2">
        <f t="shared" si="12"/>
        <v>2.4218666608861121</v>
      </c>
      <c r="D189" s="2">
        <f t="shared" si="14"/>
        <v>2.3362747229790122</v>
      </c>
      <c r="E189" s="2">
        <f t="shared" si="13"/>
        <v>8.5591937907099958E-2</v>
      </c>
      <c r="F189" s="2">
        <f t="shared" si="17"/>
        <v>3.0206268213347008E-2</v>
      </c>
      <c r="G189" s="2">
        <f t="shared" si="15"/>
        <v>5.5385669693752949E-2</v>
      </c>
      <c r="H189" s="2" t="str">
        <f t="shared" si="16"/>
        <v>Sell</v>
      </c>
    </row>
    <row r="190" spans="1:8" ht="13.5" x14ac:dyDescent="0.25">
      <c r="A190" s="3">
        <f>TITRES_STAT!B193</f>
        <v>42583</v>
      </c>
      <c r="B190" s="5">
        <f>TITRES_STAT!D193</f>
        <v>2.0764</v>
      </c>
      <c r="C190" s="2">
        <f t="shared" si="12"/>
        <v>2.4145333284420949</v>
      </c>
      <c r="D190" s="2">
        <f t="shared" si="14"/>
        <v>2.3170247434990854</v>
      </c>
      <c r="E190" s="2">
        <f t="shared" si="13"/>
        <v>9.7508584943009513E-2</v>
      </c>
      <c r="F190" s="2">
        <f t="shared" si="17"/>
        <v>4.3666731559279512E-2</v>
      </c>
      <c r="G190" s="2">
        <f t="shared" si="15"/>
        <v>5.3841853383730001E-2</v>
      </c>
      <c r="H190" s="2" t="str">
        <f t="shared" si="16"/>
        <v>Sell</v>
      </c>
    </row>
    <row r="191" spans="1:8" ht="13.5" x14ac:dyDescent="0.25">
      <c r="A191" s="3">
        <f>TITRES_STAT!B194</f>
        <v>42584</v>
      </c>
      <c r="B191" s="5">
        <f>TITRES_STAT!D194</f>
        <v>2.0522999999999998</v>
      </c>
      <c r="C191" s="2">
        <f t="shared" si="12"/>
        <v>2.4194666625279262</v>
      </c>
      <c r="D191" s="2">
        <f t="shared" si="14"/>
        <v>2.2974155032398937</v>
      </c>
      <c r="E191" s="2">
        <f t="shared" si="13"/>
        <v>0.12205115928803245</v>
      </c>
      <c r="F191" s="2">
        <f t="shared" si="17"/>
        <v>5.9343617105030104E-2</v>
      </c>
      <c r="G191" s="2">
        <f t="shared" si="15"/>
        <v>6.2707542183002341E-2</v>
      </c>
      <c r="H191" s="2" t="str">
        <f t="shared" si="16"/>
        <v>Sell</v>
      </c>
    </row>
    <row r="192" spans="1:8" ht="13.5" x14ac:dyDescent="0.25">
      <c r="A192" s="3">
        <f>TITRES_STAT!B195</f>
        <v>42585</v>
      </c>
      <c r="B192" s="5">
        <f>TITRES_STAT!D195</f>
        <v>2.0362</v>
      </c>
      <c r="C192" s="2">
        <f t="shared" si="12"/>
        <v>2.418687175985168</v>
      </c>
      <c r="D192" s="2">
        <f t="shared" si="14"/>
        <v>2.2780662067036053</v>
      </c>
      <c r="E192" s="2">
        <f t="shared" si="13"/>
        <v>0.14062096928156276</v>
      </c>
      <c r="F192" s="2">
        <f t="shared" si="17"/>
        <v>7.5599087540336646E-2</v>
      </c>
      <c r="G192" s="2">
        <f t="shared" si="15"/>
        <v>6.5021881741226112E-2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5">
        <f>TITRES_STAT!D196</f>
        <v>2.0764</v>
      </c>
      <c r="C193" s="2">
        <f t="shared" si="12"/>
        <v>2.4180276104489882</v>
      </c>
      <c r="D193" s="2">
        <f t="shared" si="14"/>
        <v>2.263127969170005</v>
      </c>
      <c r="E193" s="2">
        <f t="shared" si="13"/>
        <v>0.15489964127898315</v>
      </c>
      <c r="F193" s="2">
        <f t="shared" si="17"/>
        <v>9.1459198288065952E-2</v>
      </c>
      <c r="G193" s="2">
        <f t="shared" si="15"/>
        <v>6.3440442990917195E-2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2.0764</v>
      </c>
      <c r="C194" s="2">
        <f t="shared" si="12"/>
        <v>2.4075618242260668</v>
      </c>
      <c r="D194" s="2">
        <f t="shared" si="14"/>
        <v>2.2492962677500046</v>
      </c>
      <c r="E194" s="2">
        <f t="shared" si="13"/>
        <v>0.15826555647606222</v>
      </c>
      <c r="F194" s="2">
        <f t="shared" si="17"/>
        <v>0.10482046992566521</v>
      </c>
      <c r="G194" s="2">
        <f t="shared" si="15"/>
        <v>5.3445086550397009E-2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2.1488</v>
      </c>
      <c r="C195" s="2">
        <f t="shared" si="12"/>
        <v>2.3826138512682102</v>
      </c>
      <c r="D195" s="2">
        <f t="shared" si="14"/>
        <v>2.241852099768523</v>
      </c>
      <c r="E195" s="2">
        <f t="shared" si="13"/>
        <v>0.14076175149968728</v>
      </c>
      <c r="F195" s="2">
        <f t="shared" si="17"/>
        <v>0.11200872624046963</v>
      </c>
      <c r="G195" s="2">
        <f t="shared" si="15"/>
        <v>2.8753025259217649E-2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2.2212999999999998</v>
      </c>
      <c r="C196" s="2">
        <f t="shared" si="12"/>
        <v>2.3565501818423318</v>
      </c>
      <c r="D196" s="2">
        <f t="shared" si="14"/>
        <v>2.2403297220078917</v>
      </c>
      <c r="E196" s="2">
        <f t="shared" si="13"/>
        <v>0.11622045983444007</v>
      </c>
      <c r="F196" s="2">
        <f t="shared" si="17"/>
        <v>0.11285107295926372</v>
      </c>
      <c r="G196" s="2">
        <f t="shared" si="15"/>
        <v>3.36938687517635E-3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2.2534999999999998</v>
      </c>
      <c r="C197" s="2">
        <f t="shared" si="12"/>
        <v>2.3245886154050499</v>
      </c>
      <c r="D197" s="2">
        <f t="shared" si="14"/>
        <v>2.2413052981554551</v>
      </c>
      <c r="E197" s="2">
        <f t="shared" si="13"/>
        <v>8.3283317249594813E-2</v>
      </c>
      <c r="F197" s="2">
        <f t="shared" si="17"/>
        <v>0.10693752181732995</v>
      </c>
      <c r="G197" s="2">
        <f t="shared" si="15"/>
        <v>-2.3654204567735135E-2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5">
        <f>TITRES_STAT!D201</f>
        <v>2.2534999999999998</v>
      </c>
      <c r="C198" s="2">
        <f t="shared" si="12"/>
        <v>2.2839288284196577</v>
      </c>
      <c r="D198" s="2">
        <f t="shared" si="14"/>
        <v>2.2422086094031988</v>
      </c>
      <c r="E198" s="2">
        <f t="shared" si="13"/>
        <v>4.1720219016458948E-2</v>
      </c>
      <c r="F198" s="2">
        <f t="shared" si="17"/>
        <v>9.3894061257155756E-2</v>
      </c>
      <c r="G198" s="2">
        <f t="shared" si="15"/>
        <v>-5.2173842240696808E-2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5">
        <f>TITRES_STAT!D202</f>
        <v>2.2534999999999998</v>
      </c>
      <c r="C199" s="2">
        <f t="shared" si="12"/>
        <v>2.2445705471243258</v>
      </c>
      <c r="D199" s="2">
        <f t="shared" si="14"/>
        <v>2.2430450087066651</v>
      </c>
      <c r="E199" s="2">
        <f t="shared" si="13"/>
        <v>1.5255384176606768E-3</v>
      </c>
      <c r="F199" s="2">
        <f t="shared" si="17"/>
        <v>7.5420356689256743E-2</v>
      </c>
      <c r="G199" s="2">
        <f t="shared" si="15"/>
        <v>-7.3894818271596066E-2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5">
        <f>TITRES_STAT!D203</f>
        <v>2.2454000000000001</v>
      </c>
      <c r="C200" s="2">
        <f t="shared" si="12"/>
        <v>2.218698155259045</v>
      </c>
      <c r="D200" s="2">
        <f t="shared" si="14"/>
        <v>2.2432194525061711</v>
      </c>
      <c r="E200" s="2">
        <f t="shared" si="13"/>
        <v>-2.4521297247126039E-2</v>
      </c>
      <c r="F200" s="2">
        <f t="shared" si="17"/>
        <v>5.5432025901980188E-2</v>
      </c>
      <c r="G200" s="2">
        <f t="shared" si="15"/>
        <v>-7.995332314910622E-2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5">
        <f>TITRES_STAT!D204</f>
        <v>2.2454000000000001</v>
      </c>
      <c r="C201" s="2">
        <f t="shared" si="12"/>
        <v>2.1930984390653459</v>
      </c>
      <c r="D201" s="2">
        <f t="shared" si="14"/>
        <v>2.2433809745427506</v>
      </c>
      <c r="E201" s="2">
        <f t="shared" si="13"/>
        <v>-5.0282535477404799E-2</v>
      </c>
      <c r="F201" s="2">
        <f t="shared" si="17"/>
        <v>3.4289113626103193E-2</v>
      </c>
      <c r="G201" s="2">
        <f t="shared" si="15"/>
        <v>-8.4571649103507993E-2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5">
        <f>TITRES_STAT!D205</f>
        <v>2.181</v>
      </c>
      <c r="C202" s="2">
        <f t="shared" si="12"/>
        <v>2.1689602176706773</v>
      </c>
      <c r="D202" s="2">
        <f t="shared" si="14"/>
        <v>2.2387601616136581</v>
      </c>
      <c r="E202" s="2">
        <f t="shared" si="13"/>
        <v>-6.9799943942980835E-2</v>
      </c>
      <c r="F202" s="2">
        <f t="shared" si="17"/>
        <v>1.3471302112286389E-2</v>
      </c>
      <c r="G202" s="2">
        <f t="shared" si="15"/>
        <v>-8.3271246055267228E-2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5">
        <f>TITRES_STAT!D206</f>
        <v>2.1488</v>
      </c>
      <c r="C203" s="2">
        <f t="shared" si="12"/>
        <v>2.1547201841828807</v>
      </c>
      <c r="D203" s="2">
        <f t="shared" si="14"/>
        <v>2.2320964459385721</v>
      </c>
      <c r="E203" s="2">
        <f t="shared" si="13"/>
        <v>-7.7376261755691456E-2</v>
      </c>
      <c r="F203" s="2">
        <f t="shared" si="17"/>
        <v>-4.6982106613091806E-3</v>
      </c>
      <c r="G203" s="2">
        <f t="shared" si="15"/>
        <v>-7.2678051094382273E-2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2.173</v>
      </c>
      <c r="C204" s="2">
        <f t="shared" si="12"/>
        <v>2.1426709250778222</v>
      </c>
      <c r="D204" s="2">
        <f t="shared" si="14"/>
        <v>2.2277189314246035</v>
      </c>
      <c r="E204" s="2">
        <f t="shared" si="13"/>
        <v>-8.5048006346781335E-2</v>
      </c>
      <c r="F204" s="2">
        <f t="shared" si="17"/>
        <v>-2.0768169798403614E-2</v>
      </c>
      <c r="G204" s="2">
        <f t="shared" si="15"/>
        <v>-6.4279836548377725E-2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2.173</v>
      </c>
      <c r="C205" s="2">
        <f t="shared" si="12"/>
        <v>2.143613859681234</v>
      </c>
      <c r="D205" s="2">
        <f t="shared" si="14"/>
        <v>2.2236656772450032</v>
      </c>
      <c r="E205" s="2">
        <f t="shared" si="13"/>
        <v>-8.0051817563769223E-2</v>
      </c>
      <c r="F205" s="2">
        <f t="shared" si="17"/>
        <v>-3.2624899351476735E-2</v>
      </c>
      <c r="G205" s="2">
        <f t="shared" si="15"/>
        <v>-4.7426918212292488E-2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2.0442</v>
      </c>
      <c r="C206" s="2">
        <f t="shared" si="12"/>
        <v>2.1555655735764288</v>
      </c>
      <c r="D206" s="2">
        <f t="shared" si="14"/>
        <v>2.210371923375003</v>
      </c>
      <c r="E206" s="2">
        <f t="shared" si="13"/>
        <v>-5.4806349798574239E-2</v>
      </c>
      <c r="F206" s="2">
        <f t="shared" si="17"/>
        <v>-3.7061189440896238E-2</v>
      </c>
      <c r="G206" s="2">
        <f t="shared" si="15"/>
        <v>-1.7745160357678001E-2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5">
        <f>TITRES_STAT!D210</f>
        <v>1.9637</v>
      </c>
      <c r="C207" s="2">
        <f t="shared" ref="C207:C270" si="18">$C$4*B197+C206*(1-$C$4)</f>
        <v>2.1706324084108242</v>
      </c>
      <c r="D207" s="2">
        <f t="shared" si="14"/>
        <v>2.1920999290509284</v>
      </c>
      <c r="E207" s="2">
        <f t="shared" si="13"/>
        <v>-2.1467520640104265E-2</v>
      </c>
      <c r="F207" s="2">
        <f t="shared" si="17"/>
        <v>-3.3942455680737844E-2</v>
      </c>
      <c r="G207" s="2">
        <f t="shared" si="15"/>
        <v>1.2474935040633579E-2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5">
        <f>TITRES_STAT!D211</f>
        <v>1.9879</v>
      </c>
      <c r="C208" s="2">
        <f t="shared" si="18"/>
        <v>2.1833812686553129</v>
      </c>
      <c r="D208" s="2">
        <f t="shared" si="14"/>
        <v>2.1769740083804896</v>
      </c>
      <c r="E208" s="2">
        <f t="shared" si="13"/>
        <v>6.407260274823301E-3</v>
      </c>
      <c r="F208" s="2">
        <f t="shared" si="17"/>
        <v>-2.5872512489625618E-2</v>
      </c>
      <c r="G208" s="2">
        <f t="shared" si="15"/>
        <v>3.2279772764448919E-2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1.9879</v>
      </c>
      <c r="C209" s="2">
        <f t="shared" si="18"/>
        <v>2.1941687657852649</v>
      </c>
      <c r="D209" s="2">
        <f t="shared" si="14"/>
        <v>2.1629685262782314</v>
      </c>
      <c r="E209" s="2">
        <f t="shared" si="13"/>
        <v>3.1200239507033434E-2</v>
      </c>
      <c r="F209" s="2">
        <f t="shared" si="17"/>
        <v>-1.4457962090293808E-2</v>
      </c>
      <c r="G209" s="2">
        <f t="shared" si="15"/>
        <v>4.5658201597327239E-2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1.9315</v>
      </c>
      <c r="C210" s="2">
        <f t="shared" si="18"/>
        <v>2.2020504941259933</v>
      </c>
      <c r="D210" s="2">
        <f t="shared" si="14"/>
        <v>2.1458227095168807</v>
      </c>
      <c r="E210" s="2">
        <f t="shared" si="13"/>
        <v>5.6227784609112597E-2</v>
      </c>
      <c r="F210" s="2">
        <f t="shared" si="17"/>
        <v>-3.2081275041252744E-4</v>
      </c>
      <c r="G210" s="2">
        <f t="shared" si="15"/>
        <v>5.6548597359525124E-2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5">
        <f>TITRES_STAT!D214</f>
        <v>1.8913</v>
      </c>
      <c r="C211" s="2">
        <f t="shared" si="18"/>
        <v>2.2087196488758405</v>
      </c>
      <c r="D211" s="2">
        <f t="shared" si="14"/>
        <v>2.1269691754785933</v>
      </c>
      <c r="E211" s="2">
        <f t="shared" si="13"/>
        <v>8.175047339724717E-2</v>
      </c>
      <c r="F211" s="2">
        <f t="shared" si="17"/>
        <v>1.6093444479119413E-2</v>
      </c>
      <c r="G211" s="2">
        <f t="shared" si="15"/>
        <v>6.5657028918127761E-2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1.8511</v>
      </c>
      <c r="C212" s="2">
        <f t="shared" si="18"/>
        <v>2.2044550875103264</v>
      </c>
      <c r="D212" s="2">
        <f t="shared" si="14"/>
        <v>2.1065344217394384</v>
      </c>
      <c r="E212" s="2">
        <f t="shared" si="13"/>
        <v>9.7920665770887982E-2</v>
      </c>
      <c r="F212" s="2">
        <f t="shared" si="17"/>
        <v>3.2458888737473129E-2</v>
      </c>
      <c r="G212" s="2">
        <f t="shared" si="15"/>
        <v>6.5461777033414853E-2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1.9557</v>
      </c>
      <c r="C213" s="2">
        <f t="shared" si="18"/>
        <v>2.1958927663548917</v>
      </c>
      <c r="D213" s="2">
        <f t="shared" si="14"/>
        <v>2.0953615016105909</v>
      </c>
      <c r="E213" s="2">
        <f t="shared" si="13"/>
        <v>0.10053126474430085</v>
      </c>
      <c r="F213" s="2">
        <f t="shared" si="17"/>
        <v>4.607336393883868E-2</v>
      </c>
      <c r="G213" s="2">
        <f t="shared" si="15"/>
        <v>5.4457900805462173E-2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1.9718</v>
      </c>
      <c r="C214" s="2">
        <f t="shared" si="18"/>
        <v>2.1923708023002928</v>
      </c>
      <c r="D214" s="2">
        <f t="shared" si="14"/>
        <v>2.0862087977875841</v>
      </c>
      <c r="E214" s="2">
        <f t="shared" si="13"/>
        <v>0.10616200451270874</v>
      </c>
      <c r="F214" s="2">
        <f t="shared" si="17"/>
        <v>5.8091092053612695E-2</v>
      </c>
      <c r="G214" s="2">
        <f t="shared" si="15"/>
        <v>4.8070912459096046E-2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2.012</v>
      </c>
      <c r="C215" s="2">
        <f t="shared" si="18"/>
        <v>2.1893906788694784</v>
      </c>
      <c r="D215" s="2">
        <f t="shared" si="14"/>
        <v>2.0807118498033184</v>
      </c>
      <c r="E215" s="2">
        <f t="shared" si="13"/>
        <v>0.10867882906616</v>
      </c>
      <c r="F215" s="2">
        <f t="shared" si="17"/>
        <v>6.8208639456122155E-2</v>
      </c>
      <c r="G215" s="2">
        <f t="shared" si="15"/>
        <v>4.0470189610037843E-2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1.9959</v>
      </c>
      <c r="C216" s="2">
        <f t="shared" si="18"/>
        <v>2.1670536513510972</v>
      </c>
      <c r="D216" s="2">
        <f t="shared" si="14"/>
        <v>2.0744294905586278</v>
      </c>
      <c r="E216" s="2">
        <f t="shared" si="13"/>
        <v>9.2624160792469379E-2</v>
      </c>
      <c r="F216" s="2">
        <f t="shared" si="17"/>
        <v>7.3091743723391611E-2</v>
      </c>
      <c r="G216" s="2">
        <f t="shared" si="15"/>
        <v>1.9532417069077768E-2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1.9396</v>
      </c>
      <c r="C217" s="2">
        <f t="shared" si="18"/>
        <v>2.1357684742201593</v>
      </c>
      <c r="D217" s="2">
        <f t="shared" si="14"/>
        <v>2.0644421208876182</v>
      </c>
      <c r="E217" s="2">
        <f t="shared" si="13"/>
        <v>7.1326353332541004E-2</v>
      </c>
      <c r="F217" s="2">
        <f t="shared" si="17"/>
        <v>7.2738665645221495E-2</v>
      </c>
      <c r="G217" s="2">
        <f t="shared" si="15"/>
        <v>-1.4123123126804915E-3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5">
        <f>TITRES_STAT!D221</f>
        <v>2.004</v>
      </c>
      <c r="C218" s="2">
        <f t="shared" si="18"/>
        <v>2.1130194781862888</v>
      </c>
      <c r="D218" s="2">
        <f t="shared" si="14"/>
        <v>2.0599649267477949</v>
      </c>
      <c r="E218" s="2">
        <f t="shared" si="13"/>
        <v>5.3054551438493913E-2</v>
      </c>
      <c r="F218" s="2">
        <f t="shared" si="17"/>
        <v>6.8801842803875982E-2</v>
      </c>
      <c r="G218" s="2">
        <f t="shared" si="15"/>
        <v>-1.5747291365382068E-2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5">
        <f>TITRES_STAT!D222</f>
        <v>2.0200999999999998</v>
      </c>
      <c r="C219" s="2">
        <f t="shared" si="18"/>
        <v>2.0937703276960904</v>
      </c>
      <c r="D219" s="2">
        <f t="shared" si="14"/>
        <v>2.0570119692109214</v>
      </c>
      <c r="E219" s="2">
        <f t="shared" si="13"/>
        <v>3.6758358485168952E-2</v>
      </c>
      <c r="F219" s="2">
        <f t="shared" si="17"/>
        <v>6.2393145940134578E-2</v>
      </c>
      <c r="G219" s="2">
        <f t="shared" si="15"/>
        <v>-2.5634787454965627E-2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5">
        <f>TITRES_STAT!D223</f>
        <v>2.0200999999999998</v>
      </c>
      <c r="C220" s="2">
        <f t="shared" si="18"/>
        <v>2.0688056618966919</v>
      </c>
      <c r="D220" s="2">
        <f t="shared" si="14"/>
        <v>2.0542777492693718</v>
      </c>
      <c r="E220" s="2">
        <f t="shared" ref="E220:E283" si="19">C220-D220</f>
        <v>1.4527912627320116E-2</v>
      </c>
      <c r="F220" s="2">
        <f t="shared" si="17"/>
        <v>5.282009927757169E-2</v>
      </c>
      <c r="G220" s="2">
        <f t="shared" si="15"/>
        <v>-3.8292186650251574E-2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5">
        <f>TITRES_STAT!D224</f>
        <v>2.0522999999999998</v>
      </c>
      <c r="C221" s="2">
        <f t="shared" si="18"/>
        <v>2.0414970985279699</v>
      </c>
      <c r="D221" s="2">
        <f t="shared" ref="D221:D284" si="20">$D$4*B221+(1-$D$4)*D220</f>
        <v>2.0541312493234924</v>
      </c>
      <c r="E221" s="2">
        <f t="shared" si="19"/>
        <v>-1.2634150795522547E-2</v>
      </c>
      <c r="F221" s="2">
        <f t="shared" si="17"/>
        <v>3.9729249262952848E-2</v>
      </c>
      <c r="G221" s="2">
        <f t="shared" si="15"/>
        <v>-5.2363400058475396E-2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5">
        <f>TITRES_STAT!D225</f>
        <v>1.9959</v>
      </c>
      <c r="C222" s="2">
        <f t="shared" si="18"/>
        <v>2.0122052372159747</v>
      </c>
      <c r="D222" s="2">
        <f t="shared" si="20"/>
        <v>2.049817823447678</v>
      </c>
      <c r="E222" s="2">
        <f t="shared" si="19"/>
        <v>-3.7612586231703382E-2</v>
      </c>
      <c r="F222" s="2">
        <f t="shared" si="17"/>
        <v>2.4260882164021606E-2</v>
      </c>
      <c r="G222" s="2">
        <f t="shared" si="15"/>
        <v>-6.1873468395724988E-2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5">
        <f>TITRES_STAT!D226</f>
        <v>2.012</v>
      </c>
      <c r="C223" s="2">
        <f t="shared" si="18"/>
        <v>2.0035121237981324</v>
      </c>
      <c r="D223" s="2">
        <f t="shared" si="20"/>
        <v>2.0470165031922942</v>
      </c>
      <c r="E223" s="2">
        <f t="shared" si="19"/>
        <v>-4.3504379394161852E-2</v>
      </c>
      <c r="F223" s="2">
        <f t="shared" si="17"/>
        <v>1.0707829852384916E-2</v>
      </c>
      <c r="G223" s="2">
        <f t="shared" si="15"/>
        <v>-5.4212209246546766E-2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2.012</v>
      </c>
      <c r="C224" s="2">
        <f t="shared" si="18"/>
        <v>1.9986333355214967</v>
      </c>
      <c r="D224" s="2">
        <f t="shared" si="20"/>
        <v>2.044422688141013</v>
      </c>
      <c r="E224" s="2">
        <f t="shared" si="19"/>
        <v>-4.5789352619516333E-2</v>
      </c>
      <c r="F224" s="2">
        <f t="shared" si="17"/>
        <v>-5.9160664199533336E-4</v>
      </c>
      <c r="G224" s="2">
        <f t="shared" si="15"/>
        <v>-4.5197745977520999E-2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2.004</v>
      </c>
      <c r="C225" s="2">
        <f t="shared" si="18"/>
        <v>2.0006897454412664</v>
      </c>
      <c r="D225" s="2">
        <f t="shared" si="20"/>
        <v>2.0414284149453823</v>
      </c>
      <c r="E225" s="2">
        <f t="shared" si="19"/>
        <v>-4.0738669504115865E-2</v>
      </c>
      <c r="F225" s="2">
        <f t="shared" si="17"/>
        <v>-8.6210192144194411E-3</v>
      </c>
      <c r="G225" s="2">
        <f t="shared" si="15"/>
        <v>-3.2117650289696424E-2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2.012</v>
      </c>
      <c r="C226" s="2">
        <f t="shared" si="18"/>
        <v>1.9999528615272255</v>
      </c>
      <c r="D226" s="2">
        <f t="shared" si="20"/>
        <v>2.0392485323568352</v>
      </c>
      <c r="E226" s="2">
        <f t="shared" si="19"/>
        <v>-3.9295670829609719E-2</v>
      </c>
      <c r="F226" s="2">
        <f t="shared" si="17"/>
        <v>-1.4755949537457498E-2</v>
      </c>
      <c r="G226" s="2">
        <f t="shared" si="15"/>
        <v>-2.453972129215222E-2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2.012</v>
      </c>
      <c r="C227" s="2">
        <f t="shared" si="18"/>
        <v>1.9906678059076524</v>
      </c>
      <c r="D227" s="2">
        <f t="shared" si="20"/>
        <v>2.037230122552625</v>
      </c>
      <c r="E227" s="2">
        <f t="shared" si="19"/>
        <v>-4.6562316644972679E-2</v>
      </c>
      <c r="F227" s="2">
        <f t="shared" si="17"/>
        <v>-2.1117222958960534E-2</v>
      </c>
      <c r="G227" s="2">
        <f t="shared" si="15"/>
        <v>-2.5445093686012145E-2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5">
        <f>TITRES_STAT!D231</f>
        <v>2.012</v>
      </c>
      <c r="C228" s="2">
        <f t="shared" si="18"/>
        <v>1.9927189126910905</v>
      </c>
      <c r="D228" s="2">
        <f t="shared" si="20"/>
        <v>2.0353612245857637</v>
      </c>
      <c r="E228" s="2">
        <f t="shared" si="19"/>
        <v>-4.2642311894673268E-2</v>
      </c>
      <c r="F228" s="2">
        <f t="shared" si="17"/>
        <v>-2.5422240746103081E-2</v>
      </c>
      <c r="G228" s="2">
        <f t="shared" ref="G228:G291" si="21">E228-F228</f>
        <v>-1.7220071148570187E-2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5">
        <f>TITRES_STAT!D232</f>
        <v>2.012</v>
      </c>
      <c r="C229" s="2">
        <f t="shared" si="18"/>
        <v>1.9969313876616919</v>
      </c>
      <c r="D229" s="2">
        <f t="shared" si="20"/>
        <v>2.0336307635053368</v>
      </c>
      <c r="E229" s="2">
        <f t="shared" si="19"/>
        <v>-3.669937584364491E-2</v>
      </c>
      <c r="F229" s="2">
        <f t="shared" ref="F229:F292" si="23">(E229*(2/(10)))+((1-(2/10))*F228)</f>
        <v>-2.7677667765611449E-2</v>
      </c>
      <c r="G229" s="2">
        <f t="shared" si="21"/>
        <v>-9.0217080780334614E-3</v>
      </c>
      <c r="H229" s="2" t="str">
        <f t="shared" si="22"/>
        <v>Hold</v>
      </c>
    </row>
    <row r="230" spans="1:8" ht="13.5" x14ac:dyDescent="0.25">
      <c r="A230" s="3">
        <f>TITRES_STAT!B233</f>
        <v>42641</v>
      </c>
      <c r="B230" s="5">
        <f>TITRES_STAT!D233</f>
        <v>1.9959</v>
      </c>
      <c r="C230" s="2">
        <f t="shared" si="18"/>
        <v>2.0004957895598929</v>
      </c>
      <c r="D230" s="2">
        <f t="shared" si="20"/>
        <v>2.0308358921345713</v>
      </c>
      <c r="E230" s="2">
        <f t="shared" si="19"/>
        <v>-3.034010257467834E-2</v>
      </c>
      <c r="F230" s="2">
        <f t="shared" si="23"/>
        <v>-2.8210154727424826E-2</v>
      </c>
      <c r="G230" s="2">
        <f t="shared" si="21"/>
        <v>-2.129947847253514E-3</v>
      </c>
      <c r="H230" s="2" t="str">
        <f t="shared" si="22"/>
        <v>Hold</v>
      </c>
    </row>
    <row r="231" spans="1:8" ht="13.5" x14ac:dyDescent="0.25">
      <c r="A231" s="3">
        <f>TITRES_STAT!B234</f>
        <v>42642</v>
      </c>
      <c r="B231" s="5">
        <f>TITRES_STAT!D234</f>
        <v>1.9959</v>
      </c>
      <c r="C231" s="2">
        <f t="shared" si="18"/>
        <v>2.0084656680891402</v>
      </c>
      <c r="D231" s="2">
        <f t="shared" si="20"/>
        <v>2.0282480482727512</v>
      </c>
      <c r="E231" s="2">
        <f t="shared" si="19"/>
        <v>-1.9782380183611004E-2</v>
      </c>
      <c r="F231" s="2">
        <f t="shared" si="23"/>
        <v>-2.6524599818662065E-2</v>
      </c>
      <c r="G231" s="2">
        <f t="shared" si="21"/>
        <v>6.742219635051061E-3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1.9476</v>
      </c>
      <c r="C232" s="2">
        <f t="shared" si="18"/>
        <v>2.0065324883831188</v>
      </c>
      <c r="D232" s="2">
        <f t="shared" si="20"/>
        <v>2.0222741187710658</v>
      </c>
      <c r="E232" s="2">
        <f t="shared" si="19"/>
        <v>-1.5741630387946959E-2</v>
      </c>
      <c r="F232" s="2">
        <f t="shared" si="23"/>
        <v>-2.4368005932519046E-2</v>
      </c>
      <c r="G232" s="2">
        <f t="shared" si="21"/>
        <v>8.6263755445720874E-3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1.9315</v>
      </c>
      <c r="C233" s="2">
        <f t="shared" si="18"/>
        <v>2.0073736440164849</v>
      </c>
      <c r="D233" s="2">
        <f t="shared" si="20"/>
        <v>2.0155501099732089</v>
      </c>
      <c r="E233" s="2">
        <f t="shared" si="19"/>
        <v>-8.176465956724055E-3</v>
      </c>
      <c r="F233" s="2">
        <f t="shared" si="23"/>
        <v>-2.112969793736005E-2</v>
      </c>
      <c r="G233" s="2">
        <f t="shared" si="21"/>
        <v>1.2953231980635995E-2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1.9959</v>
      </c>
      <c r="C234" s="2">
        <f t="shared" si="18"/>
        <v>2.008085391090872</v>
      </c>
      <c r="D234" s="2">
        <f t="shared" si="20"/>
        <v>2.0140945462714899</v>
      </c>
      <c r="E234" s="2">
        <f t="shared" si="19"/>
        <v>-6.0091551806178423E-3</v>
      </c>
      <c r="F234" s="2">
        <f t="shared" si="23"/>
        <v>-1.810558938601161E-2</v>
      </c>
      <c r="G234" s="2">
        <f t="shared" si="21"/>
        <v>1.2096434205393768E-2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1.9396</v>
      </c>
      <c r="C235" s="2">
        <f t="shared" si="18"/>
        <v>2.0074568693845838</v>
      </c>
      <c r="D235" s="2">
        <f t="shared" si="20"/>
        <v>2.0085764317328607</v>
      </c>
      <c r="E235" s="2">
        <f t="shared" si="19"/>
        <v>-1.1195623482769257E-3</v>
      </c>
      <c r="F235" s="2">
        <f t="shared" si="23"/>
        <v>-1.4708383978464674E-2</v>
      </c>
      <c r="G235" s="2">
        <f t="shared" si="21"/>
        <v>1.3588821630187748E-2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2.0522999999999998</v>
      </c>
      <c r="C236" s="2">
        <f t="shared" si="18"/>
        <v>2.0081558125561862</v>
      </c>
      <c r="D236" s="2">
        <f t="shared" si="20"/>
        <v>2.0118152145674637</v>
      </c>
      <c r="E236" s="2">
        <f t="shared" si="19"/>
        <v>-3.6594020112774572E-3</v>
      </c>
      <c r="F236" s="2">
        <f t="shared" si="23"/>
        <v>-1.2498587585027232E-2</v>
      </c>
      <c r="G236" s="2">
        <f t="shared" si="21"/>
        <v>8.8391855737497745E-3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5">
        <f>TITRES_STAT!D240</f>
        <v>2.0442</v>
      </c>
      <c r="C237" s="2">
        <f t="shared" si="18"/>
        <v>2.0087472260090804</v>
      </c>
      <c r="D237" s="2">
        <f t="shared" si="20"/>
        <v>2.0142140875624666</v>
      </c>
      <c r="E237" s="2">
        <f t="shared" si="19"/>
        <v>-5.4668615533861598E-3</v>
      </c>
      <c r="F237" s="2">
        <f t="shared" si="23"/>
        <v>-1.1092242378699019E-2</v>
      </c>
      <c r="G237" s="2">
        <f t="shared" si="21"/>
        <v>5.625380825312859E-3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5">
        <f>TITRES_STAT!D241</f>
        <v>2.004</v>
      </c>
      <c r="C238" s="2">
        <f t="shared" si="18"/>
        <v>2.0092476527769141</v>
      </c>
      <c r="D238" s="2">
        <f t="shared" si="20"/>
        <v>2.0134574884837653</v>
      </c>
      <c r="E238" s="2">
        <f t="shared" si="19"/>
        <v>-4.2098357068511838E-3</v>
      </c>
      <c r="F238" s="2">
        <f t="shared" si="23"/>
        <v>-9.7157610443294531E-3</v>
      </c>
      <c r="G238" s="2">
        <f t="shared" si="21"/>
        <v>5.5059253374782693E-3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5">
        <f>TITRES_STAT!D242</f>
        <v>2.0522999999999998</v>
      </c>
      <c r="C239" s="2">
        <f t="shared" si="18"/>
        <v>2.009671090811235</v>
      </c>
      <c r="D239" s="2">
        <f t="shared" si="20"/>
        <v>2.016334711559042</v>
      </c>
      <c r="E239" s="2">
        <f t="shared" si="19"/>
        <v>-6.6636207478070197E-3</v>
      </c>
      <c r="F239" s="2">
        <f t="shared" si="23"/>
        <v>-9.1053329850249668E-3</v>
      </c>
      <c r="G239" s="2">
        <f t="shared" si="21"/>
        <v>2.4417122372179471E-3</v>
      </c>
      <c r="H239" s="2" t="str">
        <f t="shared" si="22"/>
        <v>Sell</v>
      </c>
    </row>
    <row r="240" spans="1:8" ht="13.5" x14ac:dyDescent="0.25">
      <c r="A240" s="3">
        <f>TITRES_STAT!B243</f>
        <v>42656</v>
      </c>
      <c r="B240" s="5">
        <f>TITRES_STAT!D243</f>
        <v>2.1246999999999998</v>
      </c>
      <c r="C240" s="2">
        <f t="shared" si="18"/>
        <v>2.0075524614556604</v>
      </c>
      <c r="D240" s="2">
        <f t="shared" si="20"/>
        <v>2.0243617699620757</v>
      </c>
      <c r="E240" s="2">
        <f t="shared" si="19"/>
        <v>-1.6809308506415377E-2</v>
      </c>
      <c r="F240" s="2">
        <f t="shared" si="23"/>
        <v>-1.0646128089303049E-2</v>
      </c>
      <c r="G240" s="2">
        <f t="shared" si="21"/>
        <v>-6.1631804171123281E-3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2.1326999999999998</v>
      </c>
      <c r="C241" s="2">
        <f t="shared" si="18"/>
        <v>2.0057597750778662</v>
      </c>
      <c r="D241" s="2">
        <f t="shared" si="20"/>
        <v>2.0323868240389591</v>
      </c>
      <c r="E241" s="2">
        <f t="shared" si="19"/>
        <v>-2.6627048961092914E-2</v>
      </c>
      <c r="F241" s="2">
        <f t="shared" si="23"/>
        <v>-1.3842312263661023E-2</v>
      </c>
      <c r="G241" s="2">
        <f t="shared" si="21"/>
        <v>-1.2784736697431891E-2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2.2534999999999998</v>
      </c>
      <c r="C242" s="2">
        <f t="shared" si="18"/>
        <v>1.9968121173735791</v>
      </c>
      <c r="D242" s="2">
        <f t="shared" si="20"/>
        <v>2.0487655778138509</v>
      </c>
      <c r="E242" s="2">
        <f t="shared" si="19"/>
        <v>-5.1953460440271826E-2</v>
      </c>
      <c r="F242" s="2">
        <f t="shared" si="23"/>
        <v>-2.1464541898983183E-2</v>
      </c>
      <c r="G242" s="2">
        <f t="shared" si="21"/>
        <v>-3.0488918541288643E-2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2.35</v>
      </c>
      <c r="C243" s="2">
        <f t="shared" si="18"/>
        <v>1.9867640993161053</v>
      </c>
      <c r="D243" s="2">
        <f t="shared" si="20"/>
        <v>2.0710792387165289</v>
      </c>
      <c r="E243" s="2">
        <f t="shared" si="19"/>
        <v>-8.4315139400423567E-2</v>
      </c>
      <c r="F243" s="2">
        <f t="shared" si="23"/>
        <v>-3.4034661399271263E-2</v>
      </c>
      <c r="G243" s="2">
        <f t="shared" si="21"/>
        <v>-5.0280478001152304E-2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2.2856999999999998</v>
      </c>
      <c r="C244" s="2">
        <f t="shared" si="18"/>
        <v>1.988169622498243</v>
      </c>
      <c r="D244" s="2">
        <f t="shared" si="20"/>
        <v>2.0869770728856749</v>
      </c>
      <c r="E244" s="2">
        <f t="shared" si="19"/>
        <v>-9.8807450387431883E-2</v>
      </c>
      <c r="F244" s="2">
        <f t="shared" si="23"/>
        <v>-4.6989219196903388E-2</v>
      </c>
      <c r="G244" s="2">
        <f t="shared" si="21"/>
        <v>-5.1818231190528495E-2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2.2534999999999998</v>
      </c>
      <c r="C245" s="2">
        <f t="shared" si="18"/>
        <v>1.9806973728831287</v>
      </c>
      <c r="D245" s="2">
        <f t="shared" si="20"/>
        <v>2.099312104523773</v>
      </c>
      <c r="E245" s="2">
        <f t="shared" si="19"/>
        <v>-0.11861473164064429</v>
      </c>
      <c r="F245" s="2">
        <f t="shared" si="23"/>
        <v>-6.1314321685651575E-2</v>
      </c>
      <c r="G245" s="2">
        <f t="shared" si="21"/>
        <v>-5.7300409954992713E-2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2.1890999999999998</v>
      </c>
      <c r="C246" s="2">
        <f t="shared" si="18"/>
        <v>1.9917131616703396</v>
      </c>
      <c r="D246" s="2">
        <f t="shared" si="20"/>
        <v>2.105963059744234</v>
      </c>
      <c r="E246" s="2">
        <f t="shared" si="19"/>
        <v>-0.11424989807389441</v>
      </c>
      <c r="F246" s="2">
        <f t="shared" si="23"/>
        <v>-7.1901436963300147E-2</v>
      </c>
      <c r="G246" s="2">
        <f t="shared" si="21"/>
        <v>-4.234846111059426E-2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2.1890999999999998</v>
      </c>
      <c r="C247" s="2">
        <f t="shared" si="18"/>
        <v>1.9997880598749029</v>
      </c>
      <c r="D247" s="2">
        <f t="shared" si="20"/>
        <v>2.1121213516150315</v>
      </c>
      <c r="E247" s="2">
        <f t="shared" si="19"/>
        <v>-0.11233329174012852</v>
      </c>
      <c r="F247" s="2">
        <f t="shared" si="23"/>
        <v>-7.9987807918665832E-2</v>
      </c>
      <c r="G247" s="2">
        <f t="shared" si="21"/>
        <v>-3.2345483821462684E-2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2.173</v>
      </c>
      <c r="C248" s="2">
        <f t="shared" si="18"/>
        <v>2.0004360506633794</v>
      </c>
      <c r="D248" s="2">
        <f t="shared" si="20"/>
        <v>2.1166308811250292</v>
      </c>
      <c r="E248" s="2">
        <f t="shared" si="19"/>
        <v>-0.1161948304616498</v>
      </c>
      <c r="F248" s="2">
        <f t="shared" si="23"/>
        <v>-8.7229212427262628E-2</v>
      </c>
      <c r="G248" s="2">
        <f t="shared" si="21"/>
        <v>-2.8965618034387172E-2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2.1890999999999998</v>
      </c>
      <c r="C249" s="2">
        <f t="shared" si="18"/>
        <v>2.0084151197920903</v>
      </c>
      <c r="D249" s="2">
        <f t="shared" si="20"/>
        <v>2.1219989640046566</v>
      </c>
      <c r="E249" s="2">
        <f t="shared" si="19"/>
        <v>-0.11358384421256629</v>
      </c>
      <c r="F249" s="2">
        <f t="shared" si="23"/>
        <v>-9.2500138784323366E-2</v>
      </c>
      <c r="G249" s="2">
        <f t="shared" si="21"/>
        <v>-2.1083705428242921E-2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2.2614999999999998</v>
      </c>
      <c r="C250" s="2">
        <f t="shared" si="18"/>
        <v>2.0263051013625377</v>
      </c>
      <c r="D250" s="2">
        <f t="shared" si="20"/>
        <v>2.1323323740783859</v>
      </c>
      <c r="E250" s="2">
        <f t="shared" si="19"/>
        <v>-0.10602727271584822</v>
      </c>
      <c r="F250" s="2">
        <f t="shared" si="23"/>
        <v>-9.5205565570628342E-2</v>
      </c>
      <c r="G250" s="2">
        <f t="shared" si="21"/>
        <v>-1.0821707145219878E-2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2.2534999999999998</v>
      </c>
      <c r="C251" s="2">
        <f t="shared" si="18"/>
        <v>2.0426735473067628</v>
      </c>
      <c r="D251" s="2">
        <f t="shared" si="20"/>
        <v>2.141307753776283</v>
      </c>
      <c r="E251" s="2">
        <f t="shared" si="19"/>
        <v>-9.8634206469520258E-2</v>
      </c>
      <c r="F251" s="2">
        <f t="shared" si="23"/>
        <v>-9.5891293750406725E-2</v>
      </c>
      <c r="G251" s="2">
        <f t="shared" si="21"/>
        <v>-2.7429127191135327E-3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2.2534999999999998</v>
      </c>
      <c r="C252" s="2">
        <f t="shared" si="18"/>
        <v>2.0751083861826456</v>
      </c>
      <c r="D252" s="2">
        <f t="shared" si="20"/>
        <v>2.1496182905335952</v>
      </c>
      <c r="E252" s="2">
        <f t="shared" si="19"/>
        <v>-7.4509904350949618E-2</v>
      </c>
      <c r="F252" s="2">
        <f t="shared" si="23"/>
        <v>-9.1615015870515321E-2</v>
      </c>
      <c r="G252" s="2">
        <f t="shared" si="21"/>
        <v>1.7105111519565702E-2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5">
        <f>TITRES_STAT!D256</f>
        <v>2.2534999999999998</v>
      </c>
      <c r="C253" s="2">
        <f t="shared" si="18"/>
        <v>2.1173994036930077</v>
      </c>
      <c r="D253" s="2">
        <f t="shared" si="20"/>
        <v>2.157313231975551</v>
      </c>
      <c r="E253" s="2">
        <f t="shared" si="19"/>
        <v>-3.9913828282543307E-2</v>
      </c>
      <c r="F253" s="2">
        <f t="shared" si="23"/>
        <v>-8.1274778352920921E-2</v>
      </c>
      <c r="G253" s="2">
        <f t="shared" si="21"/>
        <v>4.1360950070377614E-2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5">
        <f>TITRES_STAT!D257</f>
        <v>2.2696000000000001</v>
      </c>
      <c r="C254" s="2">
        <f t="shared" si="18"/>
        <v>2.1432918031248525</v>
      </c>
      <c r="D254" s="2">
        <f t="shared" si="20"/>
        <v>2.1656307703477324</v>
      </c>
      <c r="E254" s="2">
        <f t="shared" si="19"/>
        <v>-2.233896722287998E-2</v>
      </c>
      <c r="F254" s="2">
        <f t="shared" si="23"/>
        <v>-6.9487616126912732E-2</v>
      </c>
      <c r="G254" s="2">
        <f t="shared" si="21"/>
        <v>4.7148648904032753E-2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5">
        <f>TITRES_STAT!D258</f>
        <v>2.2534999999999998</v>
      </c>
      <c r="C255" s="2">
        <f t="shared" si="18"/>
        <v>2.1602469103364137</v>
      </c>
      <c r="D255" s="2">
        <f t="shared" si="20"/>
        <v>2.172139602173826</v>
      </c>
      <c r="E255" s="2">
        <f t="shared" si="19"/>
        <v>-1.1892691837412261E-2</v>
      </c>
      <c r="F255" s="2">
        <f t="shared" si="23"/>
        <v>-5.7968631269012645E-2</v>
      </c>
      <c r="G255" s="2">
        <f t="shared" si="21"/>
        <v>4.6075939431600384E-2</v>
      </c>
      <c r="H255" s="2" t="str">
        <f t="shared" si="22"/>
        <v>Sell</v>
      </c>
    </row>
    <row r="256" spans="1:8" ht="13.5" x14ac:dyDescent="0.25">
      <c r="A256" s="3">
        <f>TITRES_STAT!B259</f>
        <v>42678</v>
      </c>
      <c r="B256" s="5">
        <f>TITRES_STAT!D259</f>
        <v>2.35</v>
      </c>
      <c r="C256" s="2">
        <f t="shared" si="18"/>
        <v>2.1646858472077346</v>
      </c>
      <c r="D256" s="2">
        <f t="shared" si="20"/>
        <v>2.1853144464572463</v>
      </c>
      <c r="E256" s="2">
        <f t="shared" si="19"/>
        <v>-2.0628599249511659E-2</v>
      </c>
      <c r="F256" s="2">
        <f t="shared" si="23"/>
        <v>-5.0500624865112448E-2</v>
      </c>
      <c r="G256" s="2">
        <f t="shared" si="21"/>
        <v>2.9872025615600789E-2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5">
        <f>TITRES_STAT!D260</f>
        <v>2.4144000000000001</v>
      </c>
      <c r="C257" s="2">
        <f t="shared" si="18"/>
        <v>2.1684418707142368</v>
      </c>
      <c r="D257" s="2">
        <f t="shared" si="20"/>
        <v>2.2022837467196728</v>
      </c>
      <c r="E257" s="2">
        <f t="shared" si="19"/>
        <v>-3.3841876005435978E-2</v>
      </c>
      <c r="F257" s="2">
        <f t="shared" si="23"/>
        <v>-4.7168875093177159E-2</v>
      </c>
      <c r="G257" s="2">
        <f t="shared" si="21"/>
        <v>1.3326999087741181E-2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5">
        <f>TITRES_STAT!D261</f>
        <v>2.4144000000000001</v>
      </c>
      <c r="C258" s="2">
        <f t="shared" si="18"/>
        <v>2.169143121373585</v>
      </c>
      <c r="D258" s="2">
        <f t="shared" si="20"/>
        <v>2.217996061777475</v>
      </c>
      <c r="E258" s="2">
        <f t="shared" si="19"/>
        <v>-4.8852940403889988E-2</v>
      </c>
      <c r="F258" s="2">
        <f t="shared" si="23"/>
        <v>-4.7505688155319727E-2</v>
      </c>
      <c r="G258" s="2">
        <f t="shared" si="21"/>
        <v>-1.3472522485702618E-3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2.4144000000000001</v>
      </c>
      <c r="C259" s="2">
        <f t="shared" si="18"/>
        <v>2.1722134103930335</v>
      </c>
      <c r="D259" s="2">
        <f t="shared" si="20"/>
        <v>2.2325445016458105</v>
      </c>
      <c r="E259" s="2">
        <f t="shared" si="19"/>
        <v>-6.0331091252777025E-2</v>
      </c>
      <c r="F259" s="2">
        <f t="shared" si="23"/>
        <v>-5.0070768774811189E-2</v>
      </c>
      <c r="G259" s="2">
        <f t="shared" si="21"/>
        <v>-1.0260322477965836E-2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2.4304999999999999</v>
      </c>
      <c r="C260" s="2">
        <f t="shared" si="18"/>
        <v>2.1859498087941054</v>
      </c>
      <c r="D260" s="2">
        <f t="shared" si="20"/>
        <v>2.2472078718942692</v>
      </c>
      <c r="E260" s="2">
        <f t="shared" si="19"/>
        <v>-6.1258063100163795E-2</v>
      </c>
      <c r="F260" s="2">
        <f t="shared" si="23"/>
        <v>-5.2308227639881716E-2</v>
      </c>
      <c r="G260" s="2">
        <f t="shared" si="21"/>
        <v>-8.9498354602820795E-3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2.4144000000000001</v>
      </c>
      <c r="C261" s="2">
        <f t="shared" si="18"/>
        <v>2.1963421459027046</v>
      </c>
      <c r="D261" s="2">
        <f t="shared" si="20"/>
        <v>2.2595924739761752</v>
      </c>
      <c r="E261" s="2">
        <f t="shared" si="19"/>
        <v>-6.3250328073470641E-2</v>
      </c>
      <c r="F261" s="2">
        <f t="shared" si="23"/>
        <v>-5.4496647726599505E-2</v>
      </c>
      <c r="G261" s="2">
        <f t="shared" si="21"/>
        <v>-8.7536803468711358E-3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2.4064000000000001</v>
      </c>
      <c r="C262" s="2">
        <f t="shared" si="18"/>
        <v>2.205135661917673</v>
      </c>
      <c r="D262" s="2">
        <f t="shared" si="20"/>
        <v>2.2704671055334953</v>
      </c>
      <c r="E262" s="2">
        <f t="shared" si="19"/>
        <v>-6.5331443615822327E-2</v>
      </c>
      <c r="F262" s="2">
        <f t="shared" si="23"/>
        <v>-5.6663606904444073E-2</v>
      </c>
      <c r="G262" s="2">
        <f t="shared" si="21"/>
        <v>-8.6678367113782531E-3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2.3982999999999999</v>
      </c>
      <c r="C263" s="2">
        <f t="shared" si="18"/>
        <v>2.2125763293149543</v>
      </c>
      <c r="D263" s="2">
        <f t="shared" si="20"/>
        <v>2.2799362088273103</v>
      </c>
      <c r="E263" s="2">
        <f t="shared" si="19"/>
        <v>-6.7359879512356002E-2</v>
      </c>
      <c r="F263" s="2">
        <f t="shared" si="23"/>
        <v>-5.8802861426026462E-2</v>
      </c>
      <c r="G263" s="2">
        <f t="shared" si="21"/>
        <v>-8.5570180863295403E-3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5">
        <f>TITRES_STAT!D267</f>
        <v>2.3742000000000001</v>
      </c>
      <c r="C264" s="2">
        <f t="shared" si="18"/>
        <v>2.2213492017280383</v>
      </c>
      <c r="D264" s="2">
        <f t="shared" si="20"/>
        <v>2.2869187118771395</v>
      </c>
      <c r="E264" s="2">
        <f t="shared" si="19"/>
        <v>-6.5569510149101173E-2</v>
      </c>
      <c r="F264" s="2">
        <f t="shared" si="23"/>
        <v>-6.0156191170641408E-2</v>
      </c>
      <c r="G264" s="2">
        <f t="shared" si="21"/>
        <v>-5.4133189784597649E-3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2.3580999999999999</v>
      </c>
      <c r="C265" s="2">
        <f t="shared" si="18"/>
        <v>2.2262954783852633</v>
      </c>
      <c r="D265" s="2">
        <f t="shared" si="20"/>
        <v>2.29219139988624</v>
      </c>
      <c r="E265" s="2">
        <f t="shared" si="19"/>
        <v>-6.5895921500976673E-2</v>
      </c>
      <c r="F265" s="2">
        <f t="shared" si="23"/>
        <v>-6.1304137236708467E-2</v>
      </c>
      <c r="G265" s="2">
        <f t="shared" si="21"/>
        <v>-4.5917842642682061E-3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5">
        <f>TITRES_STAT!D269</f>
        <v>2.3420000000000001</v>
      </c>
      <c r="C266" s="2">
        <f t="shared" si="18"/>
        <v>2.245326943249069</v>
      </c>
      <c r="D266" s="2">
        <f t="shared" si="20"/>
        <v>2.2958809258205926</v>
      </c>
      <c r="E266" s="2">
        <f t="shared" si="19"/>
        <v>-5.0553982571523548E-2</v>
      </c>
      <c r="F266" s="2">
        <f t="shared" si="23"/>
        <v>-5.9154106303671482E-2</v>
      </c>
      <c r="G266" s="2">
        <f t="shared" si="21"/>
        <v>8.6001237321479337E-3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2.3338999999999999</v>
      </c>
      <c r="C267" s="2">
        <f t="shared" si="18"/>
        <v>2.2713381827492123</v>
      </c>
      <c r="D267" s="2">
        <f t="shared" si="20"/>
        <v>2.298697153537586</v>
      </c>
      <c r="E267" s="2">
        <f t="shared" si="19"/>
        <v>-2.7358970788373682E-2</v>
      </c>
      <c r="F267" s="2">
        <f t="shared" si="23"/>
        <v>-5.2795079200611925E-2</v>
      </c>
      <c r="G267" s="2">
        <f t="shared" si="21"/>
        <v>2.5436108412238242E-2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2.2614999999999998</v>
      </c>
      <c r="C268" s="2">
        <f t="shared" si="18"/>
        <v>2.2933476930954875</v>
      </c>
      <c r="D268" s="2">
        <f t="shared" si="20"/>
        <v>2.2959418088310981</v>
      </c>
      <c r="E268" s="2">
        <f t="shared" si="19"/>
        <v>-2.5941157356106359E-3</v>
      </c>
      <c r="F268" s="2">
        <f t="shared" si="23"/>
        <v>-4.2754886507611674E-2</v>
      </c>
      <c r="G268" s="2">
        <f t="shared" si="21"/>
        <v>4.0160770772001038E-2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2.2454000000000001</v>
      </c>
      <c r="C269" s="2">
        <f t="shared" si="18"/>
        <v>2.3119711249269508</v>
      </c>
      <c r="D269" s="2">
        <f t="shared" si="20"/>
        <v>2.2921979711399056</v>
      </c>
      <c r="E269" s="2">
        <f t="shared" si="19"/>
        <v>1.9773153787045139E-2</v>
      </c>
      <c r="F269" s="2">
        <f t="shared" si="23"/>
        <v>-3.0249278448680309E-2</v>
      </c>
      <c r="G269" s="2">
        <f t="shared" si="21"/>
        <v>5.0022432235725445E-2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2.2052</v>
      </c>
      <c r="C270" s="2">
        <f t="shared" si="18"/>
        <v>2.3302063364766505</v>
      </c>
      <c r="D270" s="2">
        <f t="shared" si="20"/>
        <v>2.2857536769813942</v>
      </c>
      <c r="E270" s="2">
        <f t="shared" si="19"/>
        <v>4.4452659495256341E-2</v>
      </c>
      <c r="F270" s="2">
        <f t="shared" si="23"/>
        <v>-1.530889085989298E-2</v>
      </c>
      <c r="G270" s="2">
        <f t="shared" si="21"/>
        <v>5.9761550355149323E-2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5">
        <f>TITRES_STAT!D274</f>
        <v>2.181</v>
      </c>
      <c r="C271" s="2">
        <f t="shared" ref="C271:C334" si="24">$C$4*B261+C270*(1-$C$4)</f>
        <v>2.3431592077879353</v>
      </c>
      <c r="D271" s="2">
        <f t="shared" si="20"/>
        <v>2.2779941453531429</v>
      </c>
      <c r="E271" s="2">
        <f t="shared" si="19"/>
        <v>6.5165062434792365E-2</v>
      </c>
      <c r="F271" s="2">
        <f t="shared" si="23"/>
        <v>7.858997990440892E-4</v>
      </c>
      <c r="G271" s="2">
        <f t="shared" si="21"/>
        <v>6.4379162635748277E-2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5">
        <f>TITRES_STAT!D275</f>
        <v>2.1648999999999998</v>
      </c>
      <c r="C272" s="2">
        <f t="shared" si="24"/>
        <v>2.3528885604359453</v>
      </c>
      <c r="D272" s="2">
        <f t="shared" si="20"/>
        <v>2.2696168012529099</v>
      </c>
      <c r="E272" s="2">
        <f t="shared" si="19"/>
        <v>8.3271759183035421E-2</v>
      </c>
      <c r="F272" s="2">
        <f t="shared" si="23"/>
        <v>1.7283071675842355E-2</v>
      </c>
      <c r="G272" s="2">
        <f t="shared" si="21"/>
        <v>6.598868750719307E-2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5">
        <f>TITRES_STAT!D276</f>
        <v>2.2132000000000001</v>
      </c>
      <c r="C273" s="2">
        <f t="shared" si="24"/>
        <v>2.3598749357534921</v>
      </c>
      <c r="D273" s="2">
        <f t="shared" si="20"/>
        <v>2.2654377789378799</v>
      </c>
      <c r="E273" s="2">
        <f t="shared" si="19"/>
        <v>9.4437156815612155E-2</v>
      </c>
      <c r="F273" s="2">
        <f t="shared" si="23"/>
        <v>3.2713888703796316E-2</v>
      </c>
      <c r="G273" s="2">
        <f t="shared" si="21"/>
        <v>6.1723268111815839E-2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5">
        <f>TITRES_STAT!D277</f>
        <v>2.1568999999999998</v>
      </c>
      <c r="C274" s="2">
        <f t="shared" si="24"/>
        <v>2.3620787917914163</v>
      </c>
      <c r="D274" s="2">
        <f t="shared" si="20"/>
        <v>2.2573979434610001</v>
      </c>
      <c r="E274" s="2">
        <f t="shared" si="19"/>
        <v>0.10468084833041624</v>
      </c>
      <c r="F274" s="2">
        <f t="shared" si="23"/>
        <v>4.7107280629120299E-2</v>
      </c>
      <c r="G274" s="2">
        <f t="shared" si="21"/>
        <v>5.7573567701295944E-2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5">
        <f>TITRES_STAT!D278</f>
        <v>2.1890999999999998</v>
      </c>
      <c r="C275" s="2">
        <f t="shared" si="24"/>
        <v>2.3614666699773523</v>
      </c>
      <c r="D275" s="2">
        <f t="shared" si="20"/>
        <v>2.2523388365379633</v>
      </c>
      <c r="E275" s="2">
        <f t="shared" si="19"/>
        <v>0.10912783343938903</v>
      </c>
      <c r="F275" s="2">
        <f t="shared" si="23"/>
        <v>5.9511391191174053E-2</v>
      </c>
      <c r="G275" s="2">
        <f t="shared" si="21"/>
        <v>4.961644224821498E-2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5">
        <f>TITRES_STAT!D279</f>
        <v>2.1568999999999998</v>
      </c>
      <c r="C276" s="2">
        <f t="shared" si="24"/>
        <v>2.3584717976731442</v>
      </c>
      <c r="D276" s="2">
        <f t="shared" si="20"/>
        <v>2.2452692930907068</v>
      </c>
      <c r="E276" s="2">
        <f t="shared" si="19"/>
        <v>0.11320250458243741</v>
      </c>
      <c r="F276" s="2">
        <f t="shared" si="23"/>
        <v>7.0249613869426727E-2</v>
      </c>
      <c r="G276" s="2">
        <f t="shared" si="21"/>
        <v>4.2952890713010686E-2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5">
        <f>TITRES_STAT!D280</f>
        <v>2.1568999999999998</v>
      </c>
      <c r="C277" s="2">
        <f t="shared" si="24"/>
        <v>2.354691521108045</v>
      </c>
      <c r="D277" s="2">
        <f t="shared" si="20"/>
        <v>2.2387234195284322</v>
      </c>
      <c r="E277" s="2">
        <f t="shared" si="19"/>
        <v>0.11596810157961279</v>
      </c>
      <c r="F277" s="2">
        <f t="shared" si="23"/>
        <v>7.939331141146394E-2</v>
      </c>
      <c r="G277" s="2">
        <f t="shared" si="21"/>
        <v>3.6574790168148852E-2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2.0924999999999998</v>
      </c>
      <c r="C278" s="2">
        <f t="shared" si="24"/>
        <v>2.3403543640144995</v>
      </c>
      <c r="D278" s="2">
        <f t="shared" si="20"/>
        <v>2.2278920551189185</v>
      </c>
      <c r="E278" s="2">
        <f t="shared" si="19"/>
        <v>0.11246230889558095</v>
      </c>
      <c r="F278" s="2">
        <f t="shared" si="23"/>
        <v>8.6007110908287346E-2</v>
      </c>
      <c r="G278" s="2">
        <f t="shared" si="21"/>
        <v>2.6455197987293608E-2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2.0924999999999998</v>
      </c>
      <c r="C279" s="2">
        <f t="shared" si="24"/>
        <v>2.325746000319961</v>
      </c>
      <c r="D279" s="2">
        <f t="shared" si="20"/>
        <v>2.2178630139989983</v>
      </c>
      <c r="E279" s="2">
        <f t="shared" si="19"/>
        <v>0.10788298632096271</v>
      </c>
      <c r="F279" s="2">
        <f t="shared" si="23"/>
        <v>9.0382285990822431E-2</v>
      </c>
      <c r="G279" s="2">
        <f t="shared" si="21"/>
        <v>1.7500700330140284E-2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2.1488</v>
      </c>
      <c r="C280" s="2">
        <f t="shared" si="24"/>
        <v>2.3072004618091979</v>
      </c>
      <c r="D280" s="2">
        <f t="shared" si="20"/>
        <v>2.2127472351842576</v>
      </c>
      <c r="E280" s="2">
        <f t="shared" si="19"/>
        <v>9.4453226624940267E-2</v>
      </c>
      <c r="F280" s="2">
        <f t="shared" si="23"/>
        <v>9.1196474117646004E-2</v>
      </c>
      <c r="G280" s="2">
        <f t="shared" si="21"/>
        <v>3.2567525072942638E-3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2.1004999999999998</v>
      </c>
      <c r="C281" s="2">
        <f t="shared" si="24"/>
        <v>2.2877850061462444</v>
      </c>
      <c r="D281" s="2">
        <f t="shared" si="20"/>
        <v>2.2044326251706092</v>
      </c>
      <c r="E281" s="2">
        <f t="shared" si="19"/>
        <v>8.3352380975635132E-2</v>
      </c>
      <c r="F281" s="2">
        <f t="shared" si="23"/>
        <v>8.962765548924384E-2</v>
      </c>
      <c r="G281" s="2">
        <f t="shared" si="21"/>
        <v>-6.2752745136087085E-3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5">
        <f>TITRES_STAT!D285</f>
        <v>2.0924999999999998</v>
      </c>
      <c r="C282" s="2">
        <f t="shared" si="24"/>
        <v>2.2688796205852837</v>
      </c>
      <c r="D282" s="2">
        <f t="shared" si="20"/>
        <v>2.196141319602416</v>
      </c>
      <c r="E282" s="2">
        <f t="shared" si="19"/>
        <v>7.273830098286771E-2</v>
      </c>
      <c r="F282" s="2">
        <f t="shared" si="23"/>
        <v>8.6249784587968614E-2</v>
      </c>
      <c r="G282" s="2">
        <f t="shared" si="21"/>
        <v>-1.3511483605100905E-2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5">
        <f>TITRES_STAT!D286</f>
        <v>2.0844999999999998</v>
      </c>
      <c r="C283" s="2">
        <f t="shared" si="24"/>
        <v>2.2603135251106248</v>
      </c>
      <c r="D283" s="2">
        <f t="shared" si="20"/>
        <v>2.1878715922244591</v>
      </c>
      <c r="E283" s="2">
        <f t="shared" si="19"/>
        <v>7.2441932886165628E-2</v>
      </c>
      <c r="F283" s="2">
        <f t="shared" si="23"/>
        <v>8.3488214247608022E-2</v>
      </c>
      <c r="G283" s="2">
        <f t="shared" si="21"/>
        <v>-1.1046281361442395E-2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5">
        <f>TITRES_STAT!D287</f>
        <v>2.0280999999999998</v>
      </c>
      <c r="C284" s="2">
        <f t="shared" si="24"/>
        <v>2.2444037520166824</v>
      </c>
      <c r="D284" s="2">
        <f t="shared" si="20"/>
        <v>2.1760366594670919</v>
      </c>
      <c r="E284" s="2">
        <f t="shared" ref="E284:E347" si="25">C284-D284</f>
        <v>6.8367092549590502E-2</v>
      </c>
      <c r="F284" s="2">
        <f t="shared" si="23"/>
        <v>8.0463989908004518E-2</v>
      </c>
      <c r="G284" s="2">
        <f t="shared" si="21"/>
        <v>-1.2096897358414016E-2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5">
        <f>TITRES_STAT!D288</f>
        <v>1.9798</v>
      </c>
      <c r="C285" s="2">
        <f t="shared" si="24"/>
        <v>2.2358954824756543</v>
      </c>
      <c r="D285" s="2">
        <f t="shared" ref="D285:D348" si="26">$D$4*B285+(1-$D$4)*D284</f>
        <v>2.161500610617678</v>
      </c>
      <c r="E285" s="2">
        <f t="shared" si="25"/>
        <v>7.439487185797633E-2</v>
      </c>
      <c r="F285" s="2">
        <f t="shared" si="23"/>
        <v>7.9250166297998886E-2</v>
      </c>
      <c r="G285" s="2">
        <f t="shared" si="21"/>
        <v>-4.8552944400225562E-3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5">
        <f>TITRES_STAT!D289</f>
        <v>2.012</v>
      </c>
      <c r="C286" s="2">
        <f t="shared" si="24"/>
        <v>2.2237423313255538</v>
      </c>
      <c r="D286" s="2">
        <f t="shared" si="26"/>
        <v>2.1504264913126647</v>
      </c>
      <c r="E286" s="2">
        <f t="shared" si="25"/>
        <v>7.3315840012889044E-2</v>
      </c>
      <c r="F286" s="2">
        <f t="shared" si="23"/>
        <v>7.8063301040976918E-2</v>
      </c>
      <c r="G286" s="2">
        <f t="shared" si="21"/>
        <v>-4.7474610280878737E-3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5">
        <f>TITRES_STAT!D290</f>
        <v>2.012</v>
      </c>
      <c r="C287" s="2">
        <f t="shared" si="24"/>
        <v>2.2134588957370069</v>
      </c>
      <c r="D287" s="2">
        <f t="shared" si="26"/>
        <v>2.1401726771413561</v>
      </c>
      <c r="E287" s="2">
        <f t="shared" si="25"/>
        <v>7.3286218595650876E-2</v>
      </c>
      <c r="F287" s="2">
        <f t="shared" si="23"/>
        <v>7.7107884551911712E-2</v>
      </c>
      <c r="G287" s="2">
        <f t="shared" si="21"/>
        <v>-3.8216659562608363E-3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5">
        <f>TITRES_STAT!D291</f>
        <v>2.0280999999999998</v>
      </c>
      <c r="C288" s="2">
        <f t="shared" si="24"/>
        <v>2.1948498348543906</v>
      </c>
      <c r="D288" s="2">
        <f t="shared" si="26"/>
        <v>2.1318709973531074</v>
      </c>
      <c r="E288" s="2">
        <f t="shared" si="25"/>
        <v>6.2978837501283191E-2</v>
      </c>
      <c r="F288" s="2">
        <f t="shared" si="23"/>
        <v>7.4282075141786016E-2</v>
      </c>
      <c r="G288" s="2">
        <f t="shared" si="21"/>
        <v>-1.1303237640502825E-2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5">
        <f>TITRES_STAT!D292</f>
        <v>2.0362</v>
      </c>
      <c r="C289" s="2">
        <f t="shared" si="24"/>
        <v>2.1791037064152534</v>
      </c>
      <c r="D289" s="2">
        <f t="shared" si="26"/>
        <v>2.1247842568084327</v>
      </c>
      <c r="E289" s="2">
        <f t="shared" si="25"/>
        <v>5.4319449606820669E-2</v>
      </c>
      <c r="F289" s="2">
        <f t="shared" si="23"/>
        <v>7.0289550034792952E-2</v>
      </c>
      <c r="G289" s="2">
        <f t="shared" si="21"/>
        <v>-1.5970100427972284E-2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5">
        <f>TITRES_STAT!D293</f>
        <v>2.0362</v>
      </c>
      <c r="C290" s="2">
        <f t="shared" si="24"/>
        <v>2.1744415977359837</v>
      </c>
      <c r="D290" s="2">
        <f t="shared" si="26"/>
        <v>2.1182224600078081</v>
      </c>
      <c r="E290" s="2">
        <f t="shared" si="25"/>
        <v>5.621913772817555E-2</v>
      </c>
      <c r="F290" s="2">
        <f t="shared" si="23"/>
        <v>6.7475467573469478E-2</v>
      </c>
      <c r="G290" s="2">
        <f t="shared" si="21"/>
        <v>-1.1256329845293928E-2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5">
        <f>TITRES_STAT!D294</f>
        <v>2.012</v>
      </c>
      <c r="C291" s="2">
        <f t="shared" si="24"/>
        <v>2.1630659673150632</v>
      </c>
      <c r="D291" s="2">
        <f t="shared" si="26"/>
        <v>2.1103541296368591</v>
      </c>
      <c r="E291" s="2">
        <f t="shared" si="25"/>
        <v>5.2711837678204088E-2</v>
      </c>
      <c r="F291" s="2">
        <f t="shared" si="23"/>
        <v>6.45227415944164E-2</v>
      </c>
      <c r="G291" s="2">
        <f t="shared" si="21"/>
        <v>-1.1810903916212312E-2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5">
        <f>TITRES_STAT!D295</f>
        <v>1.9798</v>
      </c>
      <c r="C292" s="2">
        <f t="shared" si="24"/>
        <v>2.1522096646512074</v>
      </c>
      <c r="D292" s="2">
        <f t="shared" si="26"/>
        <v>2.1006834533674623</v>
      </c>
      <c r="E292" s="2">
        <f t="shared" si="25"/>
        <v>5.1526211283745127E-2</v>
      </c>
      <c r="F292" s="2">
        <f t="shared" si="23"/>
        <v>6.1923435532282148E-2</v>
      </c>
      <c r="G292" s="2">
        <f t="shared" ref="G292:G355" si="27">E292-F292</f>
        <v>-1.0397224248537021E-2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1.9959</v>
      </c>
      <c r="C293" s="2">
        <f t="shared" si="24"/>
        <v>2.1417927931664065</v>
      </c>
      <c r="D293" s="2">
        <f t="shared" si="26"/>
        <v>2.0929217160809834</v>
      </c>
      <c r="E293" s="2">
        <f t="shared" si="25"/>
        <v>4.8871077085423043E-2</v>
      </c>
      <c r="F293" s="2">
        <f t="shared" ref="F293:F356" si="29">(E293*(2/(10)))+((1-(2/10))*F292)</f>
        <v>5.9312963842910335E-2</v>
      </c>
      <c r="G293" s="2">
        <f t="shared" si="27"/>
        <v>-1.0441886757487293E-2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1.9798</v>
      </c>
      <c r="C294" s="2">
        <f t="shared" si="24"/>
        <v>2.1243015942177284</v>
      </c>
      <c r="D294" s="2">
        <f t="shared" si="26"/>
        <v>2.0845423297046142</v>
      </c>
      <c r="E294" s="2">
        <f t="shared" si="25"/>
        <v>3.9759264513114179E-2</v>
      </c>
      <c r="F294" s="2">
        <f t="shared" si="29"/>
        <v>5.5402223976951104E-2</v>
      </c>
      <c r="G294" s="2">
        <f t="shared" si="27"/>
        <v>-1.5642959463836925E-2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5">
        <f>TITRES_STAT!D298</f>
        <v>2.0280999999999998</v>
      </c>
      <c r="C295" s="2">
        <f t="shared" si="24"/>
        <v>2.1020705797226933</v>
      </c>
      <c r="D295" s="2">
        <f t="shared" si="26"/>
        <v>2.0803614163931612</v>
      </c>
      <c r="E295" s="2">
        <f t="shared" si="25"/>
        <v>2.17091633295321E-2</v>
      </c>
      <c r="F295" s="2">
        <f t="shared" si="29"/>
        <v>4.86636118474673E-2</v>
      </c>
      <c r="G295" s="2">
        <f t="shared" si="27"/>
        <v>-2.6954448517935201E-2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2.0442</v>
      </c>
      <c r="C296" s="2">
        <f t="shared" si="24"/>
        <v>2.0882135674576636</v>
      </c>
      <c r="D296" s="2">
        <f t="shared" si="26"/>
        <v>2.0776827929566308</v>
      </c>
      <c r="E296" s="2">
        <f t="shared" si="25"/>
        <v>1.0530774501032791E-2</v>
      </c>
      <c r="F296" s="2">
        <f t="shared" si="29"/>
        <v>4.1037044378180405E-2</v>
      </c>
      <c r="G296" s="2">
        <f t="shared" si="27"/>
        <v>-3.0506269877147614E-2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2.1004999999999998</v>
      </c>
      <c r="C297" s="2">
        <f t="shared" si="24"/>
        <v>2.0764884032334079</v>
      </c>
      <c r="D297" s="2">
        <f t="shared" si="26"/>
        <v>2.079372956441325</v>
      </c>
      <c r="E297" s="2">
        <f t="shared" si="25"/>
        <v>-2.8845532079171399E-3</v>
      </c>
      <c r="F297" s="2">
        <f t="shared" si="29"/>
        <v>3.2252724860960903E-2</v>
      </c>
      <c r="G297" s="2">
        <f t="shared" si="27"/>
        <v>-3.5137278068878043E-2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2.1568999999999998</v>
      </c>
      <c r="C298" s="2">
        <f t="shared" si="24"/>
        <v>2.0690440335051914</v>
      </c>
      <c r="D298" s="2">
        <f t="shared" si="26"/>
        <v>2.0851157004086343</v>
      </c>
      <c r="E298" s="2">
        <f t="shared" si="25"/>
        <v>-1.6071666903442861E-2</v>
      </c>
      <c r="F298" s="2">
        <f t="shared" si="29"/>
        <v>2.2587846508080149E-2</v>
      </c>
      <c r="G298" s="2">
        <f t="shared" si="27"/>
        <v>-3.865951341152301E-2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2.2776000000000001</v>
      </c>
      <c r="C299" s="2">
        <f t="shared" si="24"/>
        <v>2.0639911052736233</v>
      </c>
      <c r="D299" s="2">
        <f t="shared" si="26"/>
        <v>2.0993737966746613</v>
      </c>
      <c r="E299" s="2">
        <f t="shared" si="25"/>
        <v>-3.5382691401038002E-2</v>
      </c>
      <c r="F299" s="2">
        <f t="shared" si="29"/>
        <v>1.0993738926256519E-2</v>
      </c>
      <c r="G299" s="2">
        <f t="shared" si="27"/>
        <v>-4.6376430327294521E-2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2.3580999999999999</v>
      </c>
      <c r="C300" s="2">
        <f t="shared" si="24"/>
        <v>2.0597155506161426</v>
      </c>
      <c r="D300" s="2">
        <f t="shared" si="26"/>
        <v>2.1185387006246863</v>
      </c>
      <c r="E300" s="2">
        <f t="shared" si="25"/>
        <v>-5.8823150008543656E-2</v>
      </c>
      <c r="F300" s="2">
        <f t="shared" si="29"/>
        <v>-2.9696388607035173E-3</v>
      </c>
      <c r="G300" s="2">
        <f t="shared" si="27"/>
        <v>-5.5853511147840137E-2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5">
        <f>TITRES_STAT!D304</f>
        <v>2.35</v>
      </c>
      <c r="C301" s="2">
        <f t="shared" si="24"/>
        <v>2.0523746966751979</v>
      </c>
      <c r="D301" s="2">
        <f t="shared" si="26"/>
        <v>2.135683982059895</v>
      </c>
      <c r="E301" s="2">
        <f t="shared" si="25"/>
        <v>-8.3309285384697063E-2</v>
      </c>
      <c r="F301" s="2">
        <f t="shared" si="29"/>
        <v>-1.9037568165502228E-2</v>
      </c>
      <c r="G301" s="2">
        <f t="shared" si="27"/>
        <v>-6.4271717219194835E-2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5">
        <f>TITRES_STAT!D305</f>
        <v>2.3258999999999999</v>
      </c>
      <c r="C302" s="2">
        <f t="shared" si="24"/>
        <v>2.0412093587251672</v>
      </c>
      <c r="D302" s="2">
        <f t="shared" si="26"/>
        <v>2.1497740574628654</v>
      </c>
      <c r="E302" s="2">
        <f t="shared" si="25"/>
        <v>-0.10856469873769825</v>
      </c>
      <c r="F302" s="2">
        <f t="shared" si="29"/>
        <v>-3.6942994279941438E-2</v>
      </c>
      <c r="G302" s="2">
        <f t="shared" si="27"/>
        <v>-7.1621704457756813E-2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5">
        <f>TITRES_STAT!D306</f>
        <v>2.3258999999999999</v>
      </c>
      <c r="C303" s="2">
        <f t="shared" si="24"/>
        <v>2.0342386881520644</v>
      </c>
      <c r="D303" s="2">
        <f t="shared" si="26"/>
        <v>2.162820423576727</v>
      </c>
      <c r="E303" s="2">
        <f t="shared" si="25"/>
        <v>-0.12858173542466256</v>
      </c>
      <c r="F303" s="2">
        <f t="shared" si="29"/>
        <v>-5.5270742508885667E-2</v>
      </c>
      <c r="G303" s="2">
        <f t="shared" si="27"/>
        <v>-7.331099291577689E-2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2.2614999999999998</v>
      </c>
      <c r="C304" s="2">
        <f t="shared" si="24"/>
        <v>2.0258635053594389</v>
      </c>
      <c r="D304" s="2">
        <f t="shared" si="26"/>
        <v>2.1701300218303028</v>
      </c>
      <c r="E304" s="2">
        <f t="shared" si="25"/>
        <v>-0.14426651647086386</v>
      </c>
      <c r="F304" s="2">
        <f t="shared" si="29"/>
        <v>-7.30698973012813E-2</v>
      </c>
      <c r="G304" s="2">
        <f t="shared" si="27"/>
        <v>-7.1196619169582559E-2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2.3178000000000001</v>
      </c>
      <c r="C305" s="2">
        <f t="shared" si="24"/>
        <v>2.026207581457987</v>
      </c>
      <c r="D305" s="2">
        <f t="shared" si="26"/>
        <v>2.1810685387317617</v>
      </c>
      <c r="E305" s="2">
        <f t="shared" si="25"/>
        <v>-0.15486095727377469</v>
      </c>
      <c r="F305" s="2">
        <f t="shared" si="29"/>
        <v>-8.9428109295779989E-2</v>
      </c>
      <c r="G305" s="2">
        <f t="shared" si="27"/>
        <v>-6.5432847977994701E-2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2.35</v>
      </c>
      <c r="C306" s="2">
        <f t="shared" si="24"/>
        <v>2.0289756458490658</v>
      </c>
      <c r="D306" s="2">
        <f t="shared" si="26"/>
        <v>2.1935819803071865</v>
      </c>
      <c r="E306" s="2">
        <f t="shared" si="25"/>
        <v>-0.16460633445812078</v>
      </c>
      <c r="F306" s="2">
        <f t="shared" si="29"/>
        <v>-0.10446375432824814</v>
      </c>
      <c r="G306" s="2">
        <f t="shared" si="27"/>
        <v>-6.0142580129872641E-2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2.4708000000000001</v>
      </c>
      <c r="C307" s="2">
        <f t="shared" si="24"/>
        <v>2.0399793926415173</v>
      </c>
      <c r="D307" s="2">
        <f t="shared" si="26"/>
        <v>2.2141166484325803</v>
      </c>
      <c r="E307" s="2">
        <f t="shared" si="25"/>
        <v>-0.17413725579106298</v>
      </c>
      <c r="F307" s="2">
        <f t="shared" si="29"/>
        <v>-0.11839845462081111</v>
      </c>
      <c r="G307" s="2">
        <f t="shared" si="27"/>
        <v>-5.5738801170251873E-2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2.4546999999999999</v>
      </c>
      <c r="C308" s="2">
        <f t="shared" si="24"/>
        <v>2.0579671783889761</v>
      </c>
      <c r="D308" s="2">
        <f t="shared" si="26"/>
        <v>2.2319376374375746</v>
      </c>
      <c r="E308" s="2">
        <f t="shared" si="25"/>
        <v>-0.17397045904859842</v>
      </c>
      <c r="F308" s="2">
        <f t="shared" si="29"/>
        <v>-0.12951285550636857</v>
      </c>
      <c r="G308" s="2">
        <f t="shared" si="27"/>
        <v>-4.4457603542229857E-2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2.4144000000000001</v>
      </c>
      <c r="C309" s="2">
        <f t="shared" si="24"/>
        <v>2.0917568432522105</v>
      </c>
      <c r="D309" s="2">
        <f t="shared" si="26"/>
        <v>2.2454533679977544</v>
      </c>
      <c r="E309" s="2">
        <f t="shared" si="25"/>
        <v>-0.15369652474554396</v>
      </c>
      <c r="F309" s="2">
        <f t="shared" si="29"/>
        <v>-0.13434958935420366</v>
      </c>
      <c r="G309" s="2">
        <f t="shared" si="27"/>
        <v>-1.9346935391340303E-2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2.4546999999999999</v>
      </c>
      <c r="C310" s="2">
        <f t="shared" si="24"/>
        <v>2.1327327135211012</v>
      </c>
      <c r="D310" s="2">
        <f t="shared" si="26"/>
        <v>2.2609531185164395</v>
      </c>
      <c r="E310" s="2">
        <f t="shared" si="25"/>
        <v>-0.12822040499533838</v>
      </c>
      <c r="F310" s="2">
        <f t="shared" si="29"/>
        <v>-0.13312375248243061</v>
      </c>
      <c r="G310" s="2">
        <f t="shared" si="27"/>
        <v>4.90334748709223E-3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5">
        <f>TITRES_STAT!D314</f>
        <v>2.5110000000000001</v>
      </c>
      <c r="C311" s="2">
        <f t="shared" si="24"/>
        <v>2.1661584499024702</v>
      </c>
      <c r="D311" s="2">
        <f t="shared" si="26"/>
        <v>2.2794751097374442</v>
      </c>
      <c r="E311" s="2">
        <f t="shared" si="25"/>
        <v>-0.11331665983497397</v>
      </c>
      <c r="F311" s="2">
        <f t="shared" si="29"/>
        <v>-0.12916233395293927</v>
      </c>
      <c r="G311" s="2">
        <f t="shared" si="27"/>
        <v>1.5845674117965308E-2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5">
        <f>TITRES_STAT!D315</f>
        <v>2.5914999999999999</v>
      </c>
      <c r="C312" s="2">
        <f t="shared" si="24"/>
        <v>2.190734072994398</v>
      </c>
      <c r="D312" s="2">
        <f t="shared" si="26"/>
        <v>2.3025880645717076</v>
      </c>
      <c r="E312" s="2">
        <f t="shared" si="25"/>
        <v>-0.11185399157730957</v>
      </c>
      <c r="F312" s="2">
        <f t="shared" si="29"/>
        <v>-0.12570066547781333</v>
      </c>
      <c r="G312" s="2">
        <f t="shared" si="27"/>
        <v>1.3846673900503759E-2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5">
        <f>TITRES_STAT!D316</f>
        <v>2.6076000000000001</v>
      </c>
      <c r="C313" s="2">
        <f t="shared" si="24"/>
        <v>2.2115288309952601</v>
      </c>
      <c r="D313" s="2">
        <f t="shared" si="26"/>
        <v>2.3251815412701</v>
      </c>
      <c r="E313" s="2">
        <f t="shared" si="25"/>
        <v>-0.11365271027483992</v>
      </c>
      <c r="F313" s="2">
        <f t="shared" si="29"/>
        <v>-0.12329107443721865</v>
      </c>
      <c r="G313" s="2">
        <f t="shared" si="27"/>
        <v>9.6383641623787319E-3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5">
        <f>TITRES_STAT!D317</f>
        <v>2.6558999999999999</v>
      </c>
      <c r="C314" s="2">
        <f t="shared" si="24"/>
        <v>2.2192167031498355</v>
      </c>
      <c r="D314" s="2">
        <f t="shared" si="26"/>
        <v>2.3496792048797221</v>
      </c>
      <c r="E314" s="2">
        <f t="shared" si="25"/>
        <v>-0.1304625017298866</v>
      </c>
      <c r="F314" s="2">
        <f t="shared" si="29"/>
        <v>-0.12472535989575224</v>
      </c>
      <c r="G314" s="2">
        <f t="shared" si="27"/>
        <v>-5.73714183413436E-3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2.5914999999999999</v>
      </c>
      <c r="C315" s="2">
        <f t="shared" si="24"/>
        <v>2.234383364203707</v>
      </c>
      <c r="D315" s="2">
        <f t="shared" si="26"/>
        <v>2.367591856370113</v>
      </c>
      <c r="E315" s="2">
        <f t="shared" si="25"/>
        <v>-0.13320849216640607</v>
      </c>
      <c r="F315" s="2">
        <f t="shared" si="29"/>
        <v>-0.12642198634988303</v>
      </c>
      <c r="G315" s="2">
        <f t="shared" si="27"/>
        <v>-6.7865058165230419E-3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2.4788000000000001</v>
      </c>
      <c r="C316" s="2">
        <f t="shared" si="24"/>
        <v>2.2521705389415985</v>
      </c>
      <c r="D316" s="2">
        <f t="shared" si="26"/>
        <v>2.3758294966389935</v>
      </c>
      <c r="E316" s="2">
        <f t="shared" si="25"/>
        <v>-0.12365895769739499</v>
      </c>
      <c r="F316" s="2">
        <f t="shared" si="29"/>
        <v>-0.12586938061938543</v>
      </c>
      <c r="G316" s="2">
        <f t="shared" si="27"/>
        <v>2.2104229219904459E-3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2.3822000000000001</v>
      </c>
      <c r="C317" s="2">
        <f t="shared" si="24"/>
        <v>2.2858058406428912</v>
      </c>
      <c r="D317" s="2">
        <f t="shared" si="26"/>
        <v>2.3763013857768458</v>
      </c>
      <c r="E317" s="2">
        <f t="shared" si="25"/>
        <v>-9.0495545133954636E-2</v>
      </c>
      <c r="F317" s="2">
        <f t="shared" si="29"/>
        <v>-0.11879461352229928</v>
      </c>
      <c r="G317" s="2">
        <f t="shared" si="27"/>
        <v>2.8299068388344645E-2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2.3178000000000001</v>
      </c>
      <c r="C318" s="2">
        <f t="shared" si="24"/>
        <v>2.3117895574670619</v>
      </c>
      <c r="D318" s="2">
        <f t="shared" si="26"/>
        <v>2.3719679497933757</v>
      </c>
      <c r="E318" s="2">
        <f t="shared" si="25"/>
        <v>-6.0178392326313723E-2</v>
      </c>
      <c r="F318" s="2">
        <f t="shared" si="29"/>
        <v>-0.10707136928310218</v>
      </c>
      <c r="G318" s="2">
        <f t="shared" si="27"/>
        <v>4.6892976956788457E-2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2.3580999999999999</v>
      </c>
      <c r="C319" s="2">
        <f t="shared" si="24"/>
        <v>2.3275757793952061</v>
      </c>
      <c r="D319" s="2">
        <f t="shared" si="26"/>
        <v>2.3709406942531257</v>
      </c>
      <c r="E319" s="2">
        <f t="shared" si="25"/>
        <v>-4.3364914857919601E-2</v>
      </c>
      <c r="F319" s="2">
        <f t="shared" si="29"/>
        <v>-9.4330078398065675E-2</v>
      </c>
      <c r="G319" s="2">
        <f t="shared" si="27"/>
        <v>5.0965163540146075E-2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2.4064000000000001</v>
      </c>
      <c r="C320" s="2">
        <f t="shared" si="24"/>
        <v>2.3471333517959434</v>
      </c>
      <c r="D320" s="2">
        <f t="shared" si="26"/>
        <v>2.3735673094936347</v>
      </c>
      <c r="E320" s="2">
        <f t="shared" si="25"/>
        <v>-2.6433957697691302E-2</v>
      </c>
      <c r="F320" s="2">
        <f t="shared" si="29"/>
        <v>-8.0750854257990806E-2</v>
      </c>
      <c r="G320" s="2">
        <f t="shared" si="27"/>
        <v>5.4316896560299505E-2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2.3902999999999999</v>
      </c>
      <c r="C321" s="2">
        <f t="shared" si="24"/>
        <v>2.3723436053657982</v>
      </c>
      <c r="D321" s="2">
        <f t="shared" si="26"/>
        <v>2.3748067680496616</v>
      </c>
      <c r="E321" s="2">
        <f t="shared" si="25"/>
        <v>-2.4631626838633736E-3</v>
      </c>
      <c r="F321" s="2">
        <f t="shared" si="29"/>
        <v>-6.5093315943165322E-2</v>
      </c>
      <c r="G321" s="2">
        <f t="shared" si="27"/>
        <v>6.2630153259301949E-2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2.5270999999999999</v>
      </c>
      <c r="C322" s="2">
        <f t="shared" si="24"/>
        <v>2.4060599737710602</v>
      </c>
      <c r="D322" s="2">
        <f t="shared" si="26"/>
        <v>2.3860877481941314</v>
      </c>
      <c r="E322" s="2">
        <f t="shared" si="25"/>
        <v>1.9972225576928793E-2</v>
      </c>
      <c r="F322" s="2">
        <f t="shared" si="29"/>
        <v>-4.8080207639146506E-2</v>
      </c>
      <c r="G322" s="2">
        <f t="shared" si="27"/>
        <v>6.8052433216075292E-2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2.5754000000000001</v>
      </c>
      <c r="C323" s="2">
        <f t="shared" si="24"/>
        <v>2.4370661316524354</v>
      </c>
      <c r="D323" s="2">
        <f t="shared" si="26"/>
        <v>2.4001108779575291</v>
      </c>
      <c r="E323" s="2">
        <f t="shared" si="25"/>
        <v>3.6955253694906265E-2</v>
      </c>
      <c r="F323" s="2">
        <f t="shared" si="29"/>
        <v>-3.1073115372335952E-2</v>
      </c>
      <c r="G323" s="2">
        <f t="shared" si="27"/>
        <v>6.8028369067242217E-2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2.68</v>
      </c>
      <c r="C324" s="2">
        <f t="shared" si="24"/>
        <v>2.4707328806289834</v>
      </c>
      <c r="D324" s="2">
        <f t="shared" si="26"/>
        <v>2.4208434055162305</v>
      </c>
      <c r="E324" s="2">
        <f t="shared" si="25"/>
        <v>4.988947511275299E-2</v>
      </c>
      <c r="F324" s="2">
        <f t="shared" si="29"/>
        <v>-1.4880597275318165E-2</v>
      </c>
      <c r="G324" s="2">
        <f t="shared" si="27"/>
        <v>6.4770072388071157E-2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2.8410000000000002</v>
      </c>
      <c r="C325" s="2">
        <f t="shared" si="24"/>
        <v>2.4893124374552937</v>
      </c>
      <c r="D325" s="2">
        <f t="shared" si="26"/>
        <v>2.4519661162187321</v>
      </c>
      <c r="E325" s="2">
        <f t="shared" si="25"/>
        <v>3.7346321236561675E-2</v>
      </c>
      <c r="F325" s="2">
        <f t="shared" si="29"/>
        <v>-4.4352135729421975E-3</v>
      </c>
      <c r="G325" s="2">
        <f t="shared" si="27"/>
        <v>4.1781534809503876E-2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2.9939</v>
      </c>
      <c r="C326" s="2">
        <f t="shared" si="24"/>
        <v>2.4876951393852487</v>
      </c>
      <c r="D326" s="2">
        <f t="shared" si="26"/>
        <v>2.492109366869196</v>
      </c>
      <c r="E326" s="2">
        <f t="shared" si="25"/>
        <v>-4.414227483947375E-3</v>
      </c>
      <c r="F326" s="2">
        <f t="shared" si="29"/>
        <v>-4.4310163551432328E-3</v>
      </c>
      <c r="G326" s="2">
        <f t="shared" si="27"/>
        <v>1.6788871195857862E-5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2.9777999999999998</v>
      </c>
      <c r="C327" s="2">
        <f t="shared" si="24"/>
        <v>2.471465117941364</v>
      </c>
      <c r="D327" s="2">
        <f t="shared" si="26"/>
        <v>2.5280864508048113</v>
      </c>
      <c r="E327" s="2">
        <f t="shared" si="25"/>
        <v>-5.6621332863447282E-2</v>
      </c>
      <c r="F327" s="2">
        <f t="shared" si="29"/>
        <v>-1.4869079656804044E-2</v>
      </c>
      <c r="G327" s="2">
        <f t="shared" si="27"/>
        <v>-4.175225320664324E-2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2.9054000000000002</v>
      </c>
      <c r="C328" s="2">
        <f t="shared" si="24"/>
        <v>2.4478243305657696</v>
      </c>
      <c r="D328" s="2">
        <f t="shared" si="26"/>
        <v>2.5560356025970474</v>
      </c>
      <c r="E328" s="2">
        <f t="shared" si="25"/>
        <v>-0.10821127203127778</v>
      </c>
      <c r="F328" s="2">
        <f t="shared" si="29"/>
        <v>-3.3537518131698793E-2</v>
      </c>
      <c r="G328" s="2">
        <f t="shared" si="27"/>
        <v>-7.467375389957899E-2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2.8812000000000002</v>
      </c>
      <c r="C329" s="2">
        <f t="shared" si="24"/>
        <v>2.4340205874018048</v>
      </c>
      <c r="D329" s="2">
        <f t="shared" si="26"/>
        <v>2.5801218542565256</v>
      </c>
      <c r="E329" s="2">
        <f t="shared" si="25"/>
        <v>-0.1461012668547208</v>
      </c>
      <c r="F329" s="2">
        <f t="shared" si="29"/>
        <v>-5.6050267876303198E-2</v>
      </c>
      <c r="G329" s="2">
        <f t="shared" si="27"/>
        <v>-9.0050998978417604E-2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2.7122000000000002</v>
      </c>
      <c r="C330" s="2">
        <f t="shared" si="24"/>
        <v>2.4297712662630659</v>
      </c>
      <c r="D330" s="2">
        <f t="shared" si="26"/>
        <v>2.5899054206078942</v>
      </c>
      <c r="E330" s="2">
        <f t="shared" si="25"/>
        <v>-0.16013415434482825</v>
      </c>
      <c r="F330" s="2">
        <f t="shared" si="29"/>
        <v>-7.6867045170008211E-2</v>
      </c>
      <c r="G330" s="2">
        <f t="shared" si="27"/>
        <v>-8.3267109174820039E-2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2.8329</v>
      </c>
      <c r="C331" s="2">
        <f t="shared" si="24"/>
        <v>2.4236987637610556</v>
      </c>
      <c r="D331" s="2">
        <f t="shared" si="26"/>
        <v>2.6079050190813833</v>
      </c>
      <c r="E331" s="2">
        <f t="shared" si="25"/>
        <v>-0.18420625532032764</v>
      </c>
      <c r="F331" s="2">
        <f t="shared" si="29"/>
        <v>-9.8334887200072107E-2</v>
      </c>
      <c r="G331" s="2">
        <f t="shared" si="27"/>
        <v>-8.5871368120255531E-2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5">
        <f>TITRES_STAT!D335</f>
        <v>2.8571</v>
      </c>
      <c r="C332" s="2">
        <f t="shared" si="24"/>
        <v>2.4396066462593549</v>
      </c>
      <c r="D332" s="2">
        <f t="shared" si="26"/>
        <v>2.6263639065568363</v>
      </c>
      <c r="E332" s="2">
        <f t="shared" si="25"/>
        <v>-0.18675726029748141</v>
      </c>
      <c r="F332" s="2">
        <f t="shared" si="29"/>
        <v>-0.11601936181955397</v>
      </c>
      <c r="G332" s="2">
        <f t="shared" si="27"/>
        <v>-7.0737898477927441E-2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5">
        <f>TITRES_STAT!D336</f>
        <v>2.8490000000000002</v>
      </c>
      <c r="C333" s="2">
        <f t="shared" si="24"/>
        <v>2.4604979314502233</v>
      </c>
      <c r="D333" s="2">
        <f t="shared" si="26"/>
        <v>2.642855469034108</v>
      </c>
      <c r="E333" s="2">
        <f t="shared" si="25"/>
        <v>-0.18235753758388462</v>
      </c>
      <c r="F333" s="2">
        <f t="shared" si="29"/>
        <v>-0.1292869969724201</v>
      </c>
      <c r="G333" s="2">
        <f t="shared" si="27"/>
        <v>-5.3070540611464517E-2</v>
      </c>
      <c r="H333" s="2" t="str">
        <f t="shared" si="28"/>
        <v>Hold</v>
      </c>
    </row>
    <row r="334" spans="1:8" ht="13.5" x14ac:dyDescent="0.25">
      <c r="A334" s="3">
        <f>TITRES_STAT!B337</f>
        <v>42789</v>
      </c>
      <c r="B334" s="5">
        <f>TITRES_STAT!D337</f>
        <v>2.8490000000000002</v>
      </c>
      <c r="C334" s="2">
        <f t="shared" si="24"/>
        <v>2.4942674804578813</v>
      </c>
      <c r="D334" s="2">
        <f t="shared" si="26"/>
        <v>2.6581254342908407</v>
      </c>
      <c r="E334" s="2">
        <f t="shared" si="25"/>
        <v>-0.16385795383295942</v>
      </c>
      <c r="F334" s="2">
        <f t="shared" si="29"/>
        <v>-0.13620118834452796</v>
      </c>
      <c r="G334" s="2">
        <f t="shared" si="27"/>
        <v>-2.7656765488431462E-2</v>
      </c>
      <c r="H334" s="2" t="str">
        <f t="shared" si="28"/>
        <v>Hold</v>
      </c>
    </row>
    <row r="335" spans="1:8" ht="13.5" x14ac:dyDescent="0.25">
      <c r="A335" s="3">
        <f>TITRES_STAT!B338</f>
        <v>42790</v>
      </c>
      <c r="B335" s="5">
        <f>TITRES_STAT!D338</f>
        <v>2.68</v>
      </c>
      <c r="C335" s="2">
        <f t="shared" ref="C335:C398" si="30">$C$4*B325+C334*(1-$C$4)</f>
        <v>2.5476109450028228</v>
      </c>
      <c r="D335" s="2">
        <f t="shared" si="26"/>
        <v>2.6597457724915188</v>
      </c>
      <c r="E335" s="2">
        <f t="shared" si="25"/>
        <v>-0.11213482748869597</v>
      </c>
      <c r="F335" s="2">
        <f t="shared" si="29"/>
        <v>-0.13138791617336157</v>
      </c>
      <c r="G335" s="2">
        <f t="shared" si="27"/>
        <v>1.9253088684665604E-2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2.5754000000000001</v>
      </c>
      <c r="C336" s="2">
        <f t="shared" si="30"/>
        <v>2.616270799617773</v>
      </c>
      <c r="D336" s="2">
        <f t="shared" si="26"/>
        <v>2.6534979374921472</v>
      </c>
      <c r="E336" s="2">
        <f t="shared" si="25"/>
        <v>-3.7227137874374261E-2</v>
      </c>
      <c r="F336" s="2">
        <f t="shared" si="29"/>
        <v>-0.11255576051356411</v>
      </c>
      <c r="G336" s="2">
        <f t="shared" si="27"/>
        <v>7.5328622639189852E-2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5">
        <f>TITRES_STAT!D340</f>
        <v>2.6558999999999999</v>
      </c>
      <c r="C337" s="2">
        <f t="shared" si="30"/>
        <v>2.671890676599654</v>
      </c>
      <c r="D337" s="2">
        <f t="shared" si="26"/>
        <v>2.6536758680482846</v>
      </c>
      <c r="E337" s="2">
        <f t="shared" si="25"/>
        <v>1.8214808551369366E-2</v>
      </c>
      <c r="F337" s="2">
        <f t="shared" si="29"/>
        <v>-8.6401646700577428E-2</v>
      </c>
      <c r="G337" s="2">
        <f t="shared" si="27"/>
        <v>0.10461645525194679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5">
        <f>TITRES_STAT!D341</f>
        <v>2.6478000000000002</v>
      </c>
      <c r="C338" s="2">
        <f t="shared" si="30"/>
        <v>2.7078151878920149</v>
      </c>
      <c r="D338" s="2">
        <f t="shared" si="26"/>
        <v>2.6532406185632267</v>
      </c>
      <c r="E338" s="2">
        <f t="shared" si="25"/>
        <v>5.4574569328788236E-2</v>
      </c>
      <c r="F338" s="2">
        <f t="shared" si="29"/>
        <v>-5.8206403494704295E-2</v>
      </c>
      <c r="G338" s="2">
        <f t="shared" si="27"/>
        <v>0.11278097282349253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5">
        <f>TITRES_STAT!D342</f>
        <v>2.6558999999999999</v>
      </c>
      <c r="C339" s="2">
        <f t="shared" si="30"/>
        <v>2.7344897743701666</v>
      </c>
      <c r="D339" s="2">
        <f t="shared" si="26"/>
        <v>2.6534376097807657</v>
      </c>
      <c r="E339" s="2">
        <f t="shared" si="25"/>
        <v>8.1052164589400899E-2</v>
      </c>
      <c r="F339" s="2">
        <f t="shared" si="29"/>
        <v>-3.035468987788326E-2</v>
      </c>
      <c r="G339" s="2">
        <f t="shared" si="27"/>
        <v>0.11140685446728416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5">
        <f>TITRES_STAT!D343</f>
        <v>2.5914999999999999</v>
      </c>
      <c r="C340" s="2">
        <f t="shared" si="30"/>
        <v>2.7310605783132176</v>
      </c>
      <c r="D340" s="2">
        <f t="shared" si="26"/>
        <v>2.6488496386858942</v>
      </c>
      <c r="E340" s="2">
        <f t="shared" si="25"/>
        <v>8.2210939627323398E-2</v>
      </c>
      <c r="F340" s="2">
        <f t="shared" si="29"/>
        <v>-7.8415639768419296E-3</v>
      </c>
      <c r="G340" s="2">
        <f t="shared" si="27"/>
        <v>9.0052503604165335E-2</v>
      </c>
      <c r="H340" s="2" t="str">
        <f t="shared" si="28"/>
        <v>Sell</v>
      </c>
    </row>
    <row r="341" spans="1:8" ht="13.5" x14ac:dyDescent="0.25">
      <c r="A341" s="3">
        <f>TITRES_STAT!B344</f>
        <v>42800</v>
      </c>
      <c r="B341" s="5">
        <f>TITRES_STAT!D344</f>
        <v>2.6398000000000001</v>
      </c>
      <c r="C341" s="2">
        <f t="shared" si="30"/>
        <v>2.7467281816496456</v>
      </c>
      <c r="D341" s="2">
        <f t="shared" si="26"/>
        <v>2.6481792950795313</v>
      </c>
      <c r="E341" s="2">
        <f t="shared" si="25"/>
        <v>9.8548886570114291E-2</v>
      </c>
      <c r="F341" s="2">
        <f t="shared" si="29"/>
        <v>1.3436526132549316E-2</v>
      </c>
      <c r="G341" s="2">
        <f t="shared" si="27"/>
        <v>8.5112360437564982E-2</v>
      </c>
      <c r="H341" s="2" t="str">
        <f t="shared" si="28"/>
        <v>Sell</v>
      </c>
    </row>
    <row r="342" spans="1:8" ht="13.5" x14ac:dyDescent="0.25">
      <c r="A342" s="3">
        <f>TITRES_STAT!B345</f>
        <v>42801</v>
      </c>
      <c r="B342" s="5">
        <f>TITRES_STAT!D345</f>
        <v>2.7202999999999999</v>
      </c>
      <c r="C342" s="2">
        <f t="shared" si="30"/>
        <v>2.7637084613958538</v>
      </c>
      <c r="D342" s="2">
        <f t="shared" si="26"/>
        <v>2.6535215695180843</v>
      </c>
      <c r="E342" s="2">
        <f t="shared" si="25"/>
        <v>0.11018689187776953</v>
      </c>
      <c r="F342" s="2">
        <f t="shared" si="29"/>
        <v>3.2786599281593359E-2</v>
      </c>
      <c r="G342" s="2">
        <f t="shared" si="27"/>
        <v>7.7400292596176173E-2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5">
        <f>TITRES_STAT!D346</f>
        <v>2.7202999999999999</v>
      </c>
      <c r="C343" s="2">
        <f t="shared" si="30"/>
        <v>2.7768302365657225</v>
      </c>
      <c r="D343" s="2">
        <f t="shared" si="26"/>
        <v>2.658468119924152</v>
      </c>
      <c r="E343" s="2">
        <f t="shared" si="25"/>
        <v>0.11836211664157048</v>
      </c>
      <c r="F343" s="2">
        <f t="shared" si="29"/>
        <v>4.9901702753588781E-2</v>
      </c>
      <c r="G343" s="2">
        <f t="shared" si="27"/>
        <v>6.84604138879817E-2</v>
      </c>
      <c r="H343" s="2" t="str">
        <f t="shared" si="28"/>
        <v>Sell</v>
      </c>
    </row>
    <row r="344" spans="1:8" ht="13.5" x14ac:dyDescent="0.25">
      <c r="A344" s="3">
        <f>TITRES_STAT!B347</f>
        <v>42803</v>
      </c>
      <c r="B344" s="5">
        <f>TITRES_STAT!D347</f>
        <v>2.6960999999999999</v>
      </c>
      <c r="C344" s="2">
        <f t="shared" si="30"/>
        <v>2.7879332770940732</v>
      </c>
      <c r="D344" s="2">
        <f t="shared" si="26"/>
        <v>2.6612556665964373</v>
      </c>
      <c r="E344" s="2">
        <f t="shared" si="25"/>
        <v>0.12667761049763593</v>
      </c>
      <c r="F344" s="2">
        <f t="shared" si="29"/>
        <v>6.5256884302398219E-2</v>
      </c>
      <c r="G344" s="2">
        <f t="shared" si="27"/>
        <v>6.142072619523771E-2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5">
        <f>TITRES_STAT!D348</f>
        <v>2.68</v>
      </c>
      <c r="C345" s="2">
        <f t="shared" si="30"/>
        <v>2.7713281575411388</v>
      </c>
      <c r="D345" s="2">
        <f t="shared" si="26"/>
        <v>2.662644135737442</v>
      </c>
      <c r="E345" s="2">
        <f t="shared" si="25"/>
        <v>0.10868402180369685</v>
      </c>
      <c r="F345" s="2">
        <f t="shared" si="29"/>
        <v>7.3942311802657951E-2</v>
      </c>
      <c r="G345" s="2">
        <f t="shared" si="27"/>
        <v>3.47417100010389E-2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5">
        <f>TITRES_STAT!D349</f>
        <v>2.68</v>
      </c>
      <c r="C346" s="2">
        <f t="shared" si="30"/>
        <v>2.7411853640732713</v>
      </c>
      <c r="D346" s="2">
        <f t="shared" si="26"/>
        <v>2.6639297553124459</v>
      </c>
      <c r="E346" s="2">
        <f t="shared" si="25"/>
        <v>7.7255608760825378E-2</v>
      </c>
      <c r="F346" s="2">
        <f t="shared" si="29"/>
        <v>7.4604971194291436E-2</v>
      </c>
      <c r="G346" s="2">
        <f t="shared" si="27"/>
        <v>2.6506375665339421E-3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5">
        <f>TITRES_STAT!D350</f>
        <v>2.68</v>
      </c>
      <c r="C347" s="2">
        <f t="shared" si="30"/>
        <v>2.7280645388312292</v>
      </c>
      <c r="D347" s="2">
        <f t="shared" si="26"/>
        <v>2.6651201438078203</v>
      </c>
      <c r="E347" s="2">
        <f t="shared" si="25"/>
        <v>6.2944395023408983E-2</v>
      </c>
      <c r="F347" s="2">
        <f t="shared" si="29"/>
        <v>7.2272855960114943E-2</v>
      </c>
      <c r="G347" s="2">
        <f t="shared" si="27"/>
        <v>-9.3284609367059595E-3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2.6076000000000001</v>
      </c>
      <c r="C348" s="2">
        <f t="shared" si="30"/>
        <v>2.7157161482418095</v>
      </c>
      <c r="D348" s="2">
        <f t="shared" si="26"/>
        <v>2.6608593924146486</v>
      </c>
      <c r="E348" s="2">
        <f t="shared" ref="E348:E411" si="31">C348-D348</f>
        <v>5.4856755827160875E-2</v>
      </c>
      <c r="F348" s="2">
        <f t="shared" si="29"/>
        <v>6.8789635933524135E-2</v>
      </c>
      <c r="G348" s="2">
        <f t="shared" si="27"/>
        <v>-1.393288010636326E-2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2.5994999999999999</v>
      </c>
      <c r="C349" s="2">
        <f t="shared" si="30"/>
        <v>2.7065136638969154</v>
      </c>
      <c r="D349" s="2">
        <f t="shared" ref="D349:D412" si="32">$D$4*B349+(1-$D$4)*D348</f>
        <v>2.6563142522357857</v>
      </c>
      <c r="E349" s="2">
        <f t="shared" si="31"/>
        <v>5.0199411661129734E-2</v>
      </c>
      <c r="F349" s="2">
        <f t="shared" si="29"/>
        <v>6.5071591079045255E-2</v>
      </c>
      <c r="G349" s="2">
        <f t="shared" si="27"/>
        <v>-1.4872179417915521E-2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2.5754000000000001</v>
      </c>
      <c r="C350" s="2">
        <f t="shared" si="30"/>
        <v>2.6888192540666207</v>
      </c>
      <c r="D350" s="2">
        <f t="shared" si="32"/>
        <v>2.6503206039220237</v>
      </c>
      <c r="E350" s="2">
        <f t="shared" si="31"/>
        <v>3.8498650144596969E-2</v>
      </c>
      <c r="F350" s="2">
        <f t="shared" si="29"/>
        <v>5.9757002892155603E-2</v>
      </c>
      <c r="G350" s="2">
        <f t="shared" si="27"/>
        <v>-2.1258352747558634E-2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2.6398000000000001</v>
      </c>
      <c r="C351" s="2">
        <f t="shared" si="30"/>
        <v>2.6812778303640634</v>
      </c>
      <c r="D351" s="2">
        <f t="shared" si="32"/>
        <v>2.6495412999277996</v>
      </c>
      <c r="E351" s="2">
        <f t="shared" si="31"/>
        <v>3.1736530436263788E-2</v>
      </c>
      <c r="F351" s="2">
        <f t="shared" si="29"/>
        <v>5.4152908400977244E-2</v>
      </c>
      <c r="G351" s="2">
        <f t="shared" si="27"/>
        <v>-2.2416377964713456E-2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2.6156000000000001</v>
      </c>
      <c r="C352" s="2">
        <f t="shared" si="30"/>
        <v>2.6872812410772844</v>
      </c>
      <c r="D352" s="2">
        <f t="shared" si="32"/>
        <v>2.6470271295627774</v>
      </c>
      <c r="E352" s="2">
        <f t="shared" si="31"/>
        <v>4.0254111514506974E-2</v>
      </c>
      <c r="F352" s="2">
        <f t="shared" si="29"/>
        <v>5.1373149023683194E-2</v>
      </c>
      <c r="G352" s="2">
        <f t="shared" si="27"/>
        <v>-1.111903750917622E-2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2.5672999999999999</v>
      </c>
      <c r="C353" s="2">
        <f t="shared" si="30"/>
        <v>2.6923610501423179</v>
      </c>
      <c r="D353" s="2">
        <f t="shared" si="32"/>
        <v>2.6411214162618313</v>
      </c>
      <c r="E353" s="2">
        <f t="shared" si="31"/>
        <v>5.1239633880486579E-2</v>
      </c>
      <c r="F353" s="2">
        <f t="shared" si="29"/>
        <v>5.1346445995043871E-2</v>
      </c>
      <c r="G353" s="2">
        <f t="shared" si="27"/>
        <v>-1.06812114557292E-4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5">
        <f>TITRES_STAT!D357</f>
        <v>2.5592999999999999</v>
      </c>
      <c r="C354" s="2">
        <f t="shared" si="30"/>
        <v>2.6929362731973456</v>
      </c>
      <c r="D354" s="2">
        <f t="shared" si="32"/>
        <v>2.6350605706128065</v>
      </c>
      <c r="E354" s="2">
        <f t="shared" si="31"/>
        <v>5.7875702584539113E-2</v>
      </c>
      <c r="F354" s="2">
        <f t="shared" si="29"/>
        <v>5.2652297312942922E-2</v>
      </c>
      <c r="G354" s="2">
        <f t="shared" si="27"/>
        <v>5.2234052715961904E-3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2.6720000000000002</v>
      </c>
      <c r="C355" s="2">
        <f t="shared" si="30"/>
        <v>2.6909460773208309</v>
      </c>
      <c r="D355" s="2">
        <f t="shared" si="32"/>
        <v>2.6377968246414873</v>
      </c>
      <c r="E355" s="2">
        <f t="shared" si="31"/>
        <v>5.3149252679343562E-2</v>
      </c>
      <c r="F355" s="2">
        <f t="shared" si="29"/>
        <v>5.2751688386223052E-2</v>
      </c>
      <c r="G355" s="2">
        <f t="shared" si="27"/>
        <v>3.9756429312051006E-4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2.7363</v>
      </c>
      <c r="C356" s="2">
        <f t="shared" si="30"/>
        <v>2.6892620654253183</v>
      </c>
      <c r="D356" s="2">
        <f t="shared" si="32"/>
        <v>2.6450933561495256</v>
      </c>
      <c r="E356" s="2">
        <f t="shared" si="31"/>
        <v>4.416870927579275E-2</v>
      </c>
      <c r="F356" s="2">
        <f t="shared" si="29"/>
        <v>5.1035092564136991E-2</v>
      </c>
      <c r="G356" s="2">
        <f t="shared" ref="G356:G419" si="33">E356-F356</f>
        <v>-6.8663832883442411E-3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42823</v>
      </c>
      <c r="B357" s="5">
        <f>TITRES_STAT!D360</f>
        <v>2.6558999999999999</v>
      </c>
      <c r="C357" s="2">
        <f t="shared" si="30"/>
        <v>2.6878371322829615</v>
      </c>
      <c r="D357" s="2">
        <f t="shared" si="32"/>
        <v>2.6458938482865979</v>
      </c>
      <c r="E357" s="2">
        <f t="shared" si="31"/>
        <v>4.1943283996363601E-2</v>
      </c>
      <c r="F357" s="2">
        <f t="shared" ref="F357:F420" si="35">(E357*(2/(10)))+((1-(2/10))*F356)</f>
        <v>4.9216730850582313E-2</v>
      </c>
      <c r="G357" s="2">
        <f t="shared" si="33"/>
        <v>-7.2734468542187125E-3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5">
        <f>TITRES_STAT!D361</f>
        <v>2.6156000000000001</v>
      </c>
      <c r="C358" s="2">
        <f t="shared" si="30"/>
        <v>2.6754929580855826</v>
      </c>
      <c r="D358" s="2">
        <f t="shared" si="32"/>
        <v>2.6436498595246278</v>
      </c>
      <c r="E358" s="2">
        <f t="shared" si="31"/>
        <v>3.1843098560954797E-2</v>
      </c>
      <c r="F358" s="2">
        <f t="shared" si="35"/>
        <v>4.5742004392656813E-2</v>
      </c>
      <c r="G358" s="2">
        <f t="shared" si="33"/>
        <v>-1.3898905831702016E-2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5">
        <f>TITRES_STAT!D362</f>
        <v>2.6398000000000001</v>
      </c>
      <c r="C359" s="2">
        <f t="shared" si="30"/>
        <v>2.663801733764724</v>
      </c>
      <c r="D359" s="2">
        <f t="shared" si="32"/>
        <v>2.6433646847450256</v>
      </c>
      <c r="E359" s="2">
        <f t="shared" si="31"/>
        <v>2.0437049019698339E-2</v>
      </c>
      <c r="F359" s="2">
        <f t="shared" si="35"/>
        <v>4.0681013318065118E-2</v>
      </c>
      <c r="G359" s="2">
        <f t="shared" si="33"/>
        <v>-2.0243964298366779E-2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5">
        <f>TITRES_STAT!D363</f>
        <v>2.6398000000000001</v>
      </c>
      <c r="C360" s="2">
        <f t="shared" si="30"/>
        <v>2.6502014670316894</v>
      </c>
      <c r="D360" s="2">
        <f t="shared" si="32"/>
        <v>2.6431006340231717</v>
      </c>
      <c r="E360" s="2">
        <f t="shared" si="31"/>
        <v>7.1008330085176041E-3</v>
      </c>
      <c r="F360" s="2">
        <f t="shared" si="35"/>
        <v>3.3964977256155618E-2</v>
      </c>
      <c r="G360" s="2">
        <f t="shared" si="33"/>
        <v>-2.6864144247638014E-2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5">
        <f>TITRES_STAT!D364</f>
        <v>2.5592999999999999</v>
      </c>
      <c r="C361" s="2">
        <f t="shared" si="30"/>
        <v>2.6486012413345064</v>
      </c>
      <c r="D361" s="2">
        <f t="shared" si="32"/>
        <v>2.6368931796510848</v>
      </c>
      <c r="E361" s="2">
        <f t="shared" si="31"/>
        <v>1.1708061683421533E-2</v>
      </c>
      <c r="F361" s="2">
        <f t="shared" si="35"/>
        <v>2.9513594141608802E-2</v>
      </c>
      <c r="G361" s="2">
        <f t="shared" si="33"/>
        <v>-1.7805532458187268E-2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5">
        <f>TITRES_STAT!D365</f>
        <v>2.4788000000000001</v>
      </c>
      <c r="C362" s="2">
        <f t="shared" si="30"/>
        <v>2.6435241272830439</v>
      </c>
      <c r="D362" s="2">
        <f t="shared" si="32"/>
        <v>2.6251825737510042</v>
      </c>
      <c r="E362" s="2">
        <f t="shared" si="31"/>
        <v>1.8341553532039701E-2</v>
      </c>
      <c r="F362" s="2">
        <f t="shared" si="35"/>
        <v>2.7279186019694982E-2</v>
      </c>
      <c r="G362" s="2">
        <f t="shared" si="33"/>
        <v>-8.9376324876552816E-3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5">
        <f>TITRES_STAT!D366</f>
        <v>2.5350999999999999</v>
      </c>
      <c r="C363" s="2">
        <f t="shared" si="30"/>
        <v>2.631797338470268</v>
      </c>
      <c r="D363" s="2">
        <f t="shared" si="32"/>
        <v>2.6185097905101893</v>
      </c>
      <c r="E363" s="2">
        <f t="shared" si="31"/>
        <v>1.3287547960078694E-2</v>
      </c>
      <c r="F363" s="2">
        <f t="shared" si="35"/>
        <v>2.4480858407771727E-2</v>
      </c>
      <c r="G363" s="2">
        <f t="shared" si="33"/>
        <v>-1.1193310447693033E-2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5">
        <f>TITRES_STAT!D367</f>
        <v>2.5350999999999999</v>
      </c>
      <c r="C364" s="2">
        <f t="shared" si="30"/>
        <v>2.6206439017825343</v>
      </c>
      <c r="D364" s="2">
        <f t="shared" si="32"/>
        <v>2.6123312875094347</v>
      </c>
      <c r="E364" s="2">
        <f t="shared" si="31"/>
        <v>8.3126142730995944E-3</v>
      </c>
      <c r="F364" s="2">
        <f t="shared" si="35"/>
        <v>2.1247209580837301E-2</v>
      </c>
      <c r="G364" s="2">
        <f t="shared" si="33"/>
        <v>-1.2934595307737707E-2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5">
        <f>TITRES_STAT!D368</f>
        <v>2.5672999999999999</v>
      </c>
      <c r="C365" s="2">
        <f t="shared" si="30"/>
        <v>2.6285448399698366</v>
      </c>
      <c r="D365" s="2">
        <f t="shared" si="32"/>
        <v>2.6089956365828102</v>
      </c>
      <c r="E365" s="2">
        <f t="shared" si="31"/>
        <v>1.954920338702637E-2</v>
      </c>
      <c r="F365" s="2">
        <f t="shared" si="35"/>
        <v>2.0907608342075116E-2</v>
      </c>
      <c r="G365" s="2">
        <f t="shared" si="33"/>
        <v>-1.3584049550487455E-3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5">
        <f>TITRES_STAT!D369</f>
        <v>2.5672999999999999</v>
      </c>
      <c r="C366" s="2">
        <f t="shared" si="30"/>
        <v>2.645122556897554</v>
      </c>
      <c r="D366" s="2">
        <f t="shared" si="32"/>
        <v>2.6059070709100096</v>
      </c>
      <c r="E366" s="2">
        <f t="shared" si="31"/>
        <v>3.9215485987544429E-2</v>
      </c>
      <c r="F366" s="2">
        <f t="shared" si="35"/>
        <v>2.4569183871168979E-2</v>
      </c>
      <c r="G366" s="2">
        <f t="shared" si="33"/>
        <v>1.4646302116375451E-2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2.5512000000000001</v>
      </c>
      <c r="C367" s="2">
        <f t="shared" si="30"/>
        <v>2.6467806250671608</v>
      </c>
      <c r="D367" s="2">
        <f t="shared" si="32"/>
        <v>2.601854695287046</v>
      </c>
      <c r="E367" s="2">
        <f t="shared" si="31"/>
        <v>4.4925929780114782E-2</v>
      </c>
      <c r="F367" s="2">
        <f t="shared" si="35"/>
        <v>2.8640533052958141E-2</v>
      </c>
      <c r="G367" s="2">
        <f t="shared" si="33"/>
        <v>1.6285396727156641E-2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2.5592999999999999</v>
      </c>
      <c r="C368" s="2">
        <f t="shared" si="30"/>
        <v>2.6419836058260593</v>
      </c>
      <c r="D368" s="2">
        <f t="shared" si="32"/>
        <v>2.5987024956361537</v>
      </c>
      <c r="E368" s="2">
        <f t="shared" si="31"/>
        <v>4.3281110189905547E-2</v>
      </c>
      <c r="F368" s="2">
        <f t="shared" si="35"/>
        <v>3.1568648480347627E-2</v>
      </c>
      <c r="G368" s="2">
        <f t="shared" si="33"/>
        <v>1.171246170955792E-2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2.5592999999999999</v>
      </c>
      <c r="C369" s="2">
        <f t="shared" si="30"/>
        <v>2.641647666468204</v>
      </c>
      <c r="D369" s="2">
        <f t="shared" si="32"/>
        <v>2.5957837922556979</v>
      </c>
      <c r="E369" s="2">
        <f t="shared" si="31"/>
        <v>4.586387421250615E-2</v>
      </c>
      <c r="F369" s="2">
        <f t="shared" si="35"/>
        <v>3.4427693626779332E-2</v>
      </c>
      <c r="G369" s="2">
        <f t="shared" si="33"/>
        <v>1.1436180585726818E-2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2.5592999999999999</v>
      </c>
      <c r="C370" s="2">
        <f t="shared" si="30"/>
        <v>2.6413634100884802</v>
      </c>
      <c r="D370" s="2">
        <f t="shared" si="32"/>
        <v>2.5930812891256458</v>
      </c>
      <c r="E370" s="2">
        <f t="shared" si="31"/>
        <v>4.8282120962834352E-2</v>
      </c>
      <c r="F370" s="2">
        <f t="shared" si="35"/>
        <v>3.7198579093990339E-2</v>
      </c>
      <c r="G370" s="2">
        <f t="shared" si="33"/>
        <v>1.1083541868844013E-2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2.4948999999999999</v>
      </c>
      <c r="C371" s="2">
        <f t="shared" si="30"/>
        <v>2.628738270074868</v>
      </c>
      <c r="D371" s="2">
        <f t="shared" si="32"/>
        <v>2.585808601042265</v>
      </c>
      <c r="E371" s="2">
        <f t="shared" si="31"/>
        <v>4.2929669032603091E-2</v>
      </c>
      <c r="F371" s="2">
        <f t="shared" si="35"/>
        <v>3.8344797081712886E-2</v>
      </c>
      <c r="G371" s="2">
        <f t="shared" si="33"/>
        <v>4.5848719508902042E-3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2.4868999999999999</v>
      </c>
      <c r="C372" s="2">
        <f t="shared" si="30"/>
        <v>2.605670843909504</v>
      </c>
      <c r="D372" s="2">
        <f t="shared" si="32"/>
        <v>2.5784820380020972</v>
      </c>
      <c r="E372" s="2">
        <f t="shared" si="31"/>
        <v>2.7188805907406799E-2</v>
      </c>
      <c r="F372" s="2">
        <f t="shared" si="35"/>
        <v>3.6113598846851669E-2</v>
      </c>
      <c r="G372" s="2">
        <f t="shared" si="33"/>
        <v>-8.92479293944487E-3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2.5350999999999999</v>
      </c>
      <c r="C373" s="2">
        <f t="shared" si="30"/>
        <v>2.5948137910003495</v>
      </c>
      <c r="D373" s="2">
        <f t="shared" si="32"/>
        <v>2.5752685537056457</v>
      </c>
      <c r="E373" s="2">
        <f t="shared" si="31"/>
        <v>1.954523729470381E-2</v>
      </c>
      <c r="F373" s="2">
        <f t="shared" si="35"/>
        <v>3.2799926536422094E-2</v>
      </c>
      <c r="G373" s="2">
        <f t="shared" si="33"/>
        <v>-1.3254689241718284E-2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2.5350999999999999</v>
      </c>
      <c r="C374" s="2">
        <f t="shared" si="30"/>
        <v>2.5856270539233726</v>
      </c>
      <c r="D374" s="2">
        <f t="shared" si="32"/>
        <v>2.5722931052830051</v>
      </c>
      <c r="E374" s="2">
        <f t="shared" si="31"/>
        <v>1.333394864036741E-2</v>
      </c>
      <c r="F374" s="2">
        <f t="shared" si="35"/>
        <v>2.890673095721116E-2</v>
      </c>
      <c r="G374" s="2">
        <f t="shared" si="33"/>
        <v>-1.5572782316843749E-2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2.5350999999999999</v>
      </c>
      <c r="C375" s="2">
        <f t="shared" si="30"/>
        <v>2.5828075071659309</v>
      </c>
      <c r="D375" s="2">
        <f t="shared" si="32"/>
        <v>2.5695380604472269</v>
      </c>
      <c r="E375" s="2">
        <f t="shared" si="31"/>
        <v>1.3269446718704003E-2</v>
      </c>
      <c r="F375" s="2">
        <f t="shared" si="35"/>
        <v>2.5779274109509732E-2</v>
      </c>
      <c r="G375" s="2">
        <f t="shared" si="33"/>
        <v>-1.2509827390805729E-2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2.4868999999999999</v>
      </c>
      <c r="C376" s="2">
        <f t="shared" si="30"/>
        <v>2.5804217368327107</v>
      </c>
      <c r="D376" s="2">
        <f t="shared" si="32"/>
        <v>2.5634167226363211</v>
      </c>
      <c r="E376" s="2">
        <f t="shared" si="31"/>
        <v>1.7005014196389556E-2</v>
      </c>
      <c r="F376" s="2">
        <f t="shared" si="35"/>
        <v>2.40244221268857E-2</v>
      </c>
      <c r="G376" s="2">
        <f t="shared" si="33"/>
        <v>-7.0194079304961438E-3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2.5512000000000001</v>
      </c>
      <c r="C377" s="2">
        <f t="shared" si="30"/>
        <v>2.575926085012294</v>
      </c>
      <c r="D377" s="2">
        <f t="shared" si="32"/>
        <v>2.562511780218816</v>
      </c>
      <c r="E377" s="2">
        <f t="shared" si="31"/>
        <v>1.3414304793478049E-2</v>
      </c>
      <c r="F377" s="2">
        <f t="shared" si="35"/>
        <v>2.1902398660204173E-2</v>
      </c>
      <c r="G377" s="2">
        <f t="shared" si="33"/>
        <v>-8.4880938667261235E-3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2.4788000000000001</v>
      </c>
      <c r="C378" s="2">
        <f t="shared" si="30"/>
        <v>2.5733682257796335</v>
      </c>
      <c r="D378" s="2">
        <f t="shared" si="32"/>
        <v>2.5563109076100146</v>
      </c>
      <c r="E378" s="2">
        <f t="shared" si="31"/>
        <v>1.7057318169618974E-2</v>
      </c>
      <c r="F378" s="2">
        <f t="shared" si="35"/>
        <v>2.0933382562087134E-2</v>
      </c>
      <c r="G378" s="2">
        <f t="shared" si="33"/>
        <v>-3.8760643924681606E-3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2.5834000000000001</v>
      </c>
      <c r="C379" s="2">
        <f t="shared" si="30"/>
        <v>2.5712038833519975</v>
      </c>
      <c r="D379" s="2">
        <f t="shared" si="32"/>
        <v>2.55831750704631</v>
      </c>
      <c r="E379" s="2">
        <f t="shared" si="31"/>
        <v>1.2886376305687453E-2</v>
      </c>
      <c r="F379" s="2">
        <f t="shared" si="35"/>
        <v>1.93239813108072E-2</v>
      </c>
      <c r="G379" s="2">
        <f t="shared" si="33"/>
        <v>-6.4376050051197474E-3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2.6076000000000001</v>
      </c>
      <c r="C380" s="2">
        <f t="shared" si="30"/>
        <v>2.5693725166824595</v>
      </c>
      <c r="D380" s="2">
        <f t="shared" si="32"/>
        <v>2.561968062079917</v>
      </c>
      <c r="E380" s="2">
        <f t="shared" si="31"/>
        <v>7.4044546025424651E-3</v>
      </c>
      <c r="F380" s="2">
        <f t="shared" si="35"/>
        <v>1.6940075969154256E-2</v>
      </c>
      <c r="G380" s="2">
        <f t="shared" si="33"/>
        <v>-9.5356213666117906E-3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2.6076000000000001</v>
      </c>
      <c r="C381" s="2">
        <f t="shared" si="30"/>
        <v>2.5579152064236199</v>
      </c>
      <c r="D381" s="2">
        <f t="shared" si="32"/>
        <v>2.5653482056295531</v>
      </c>
      <c r="E381" s="2">
        <f t="shared" si="31"/>
        <v>-7.4329992059332106E-3</v>
      </c>
      <c r="F381" s="2">
        <f t="shared" si="35"/>
        <v>1.2065460934136763E-2</v>
      </c>
      <c r="G381" s="2">
        <f t="shared" si="33"/>
        <v>-1.9498460140069972E-2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2.6236999999999999</v>
      </c>
      <c r="C382" s="2">
        <f t="shared" si="30"/>
        <v>2.5469897900507554</v>
      </c>
      <c r="D382" s="2">
        <f t="shared" si="32"/>
        <v>2.5696705607681047</v>
      </c>
      <c r="E382" s="2">
        <f t="shared" si="31"/>
        <v>-2.2680770717349308E-2</v>
      </c>
      <c r="F382" s="2">
        <f t="shared" si="35"/>
        <v>5.1162146038395487E-3</v>
      </c>
      <c r="G382" s="2">
        <f t="shared" si="33"/>
        <v>-2.7796985321188857E-2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2.6316999999999999</v>
      </c>
      <c r="C383" s="2">
        <f t="shared" si="30"/>
        <v>2.5451605915814084</v>
      </c>
      <c r="D383" s="2">
        <f t="shared" si="32"/>
        <v>2.5742653340445414</v>
      </c>
      <c r="E383" s="2">
        <f t="shared" si="31"/>
        <v>-2.9104742463132993E-2</v>
      </c>
      <c r="F383" s="2">
        <f t="shared" si="35"/>
        <v>-1.7279768095549595E-3</v>
      </c>
      <c r="G383" s="2">
        <f t="shared" si="33"/>
        <v>-2.7376765653578033E-2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2.6236999999999999</v>
      </c>
      <c r="C384" s="2">
        <f t="shared" si="30"/>
        <v>2.5436128082611913</v>
      </c>
      <c r="D384" s="2">
        <f t="shared" si="32"/>
        <v>2.5779271611523531</v>
      </c>
      <c r="E384" s="2">
        <f t="shared" si="31"/>
        <v>-3.4314352891161803E-2</v>
      </c>
      <c r="F384" s="2">
        <f t="shared" si="35"/>
        <v>-8.2452520258763286E-3</v>
      </c>
      <c r="G384" s="2">
        <f t="shared" si="33"/>
        <v>-2.6069100865285473E-2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2.6156000000000001</v>
      </c>
      <c r="C385" s="2">
        <f t="shared" si="30"/>
        <v>2.5423031454517768</v>
      </c>
      <c r="D385" s="2">
        <f t="shared" si="32"/>
        <v>2.5807177418077343</v>
      </c>
      <c r="E385" s="2">
        <f t="shared" si="31"/>
        <v>-3.8414596355957453E-2</v>
      </c>
      <c r="F385" s="2">
        <f t="shared" si="35"/>
        <v>-1.4279120891892554E-2</v>
      </c>
      <c r="G385" s="2">
        <f t="shared" si="33"/>
        <v>-2.4135475464064901E-2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2.5592999999999999</v>
      </c>
      <c r="C386" s="2">
        <f t="shared" si="30"/>
        <v>2.533779584613042</v>
      </c>
      <c r="D386" s="2">
        <f t="shared" si="32"/>
        <v>2.5791312424145687</v>
      </c>
      <c r="E386" s="2">
        <f t="shared" si="31"/>
        <v>-4.5351657801526724E-2</v>
      </c>
      <c r="F386" s="2">
        <f t="shared" si="35"/>
        <v>-2.0493628273819391E-2</v>
      </c>
      <c r="G386" s="2">
        <f t="shared" si="33"/>
        <v>-2.4858029527707333E-2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2.5592999999999999</v>
      </c>
      <c r="C387" s="2">
        <f t="shared" si="30"/>
        <v>2.5364596485187278</v>
      </c>
      <c r="D387" s="2">
        <f t="shared" si="32"/>
        <v>2.5776622614949707</v>
      </c>
      <c r="E387" s="2">
        <f t="shared" si="31"/>
        <v>-4.1202612976242836E-2</v>
      </c>
      <c r="F387" s="2">
        <f t="shared" si="35"/>
        <v>-2.4635425214304084E-2</v>
      </c>
      <c r="G387" s="2">
        <f t="shared" si="33"/>
        <v>-1.6567187761938752E-2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2.6156000000000001</v>
      </c>
      <c r="C388" s="2">
        <f t="shared" si="30"/>
        <v>2.5275889333620007</v>
      </c>
      <c r="D388" s="2">
        <f t="shared" si="32"/>
        <v>2.5804724643471952</v>
      </c>
      <c r="E388" s="2">
        <f t="shared" si="31"/>
        <v>-5.2883530985194493E-2</v>
      </c>
      <c r="F388" s="2">
        <f t="shared" si="35"/>
        <v>-3.0285046368482164E-2</v>
      </c>
      <c r="G388" s="2">
        <f t="shared" si="33"/>
        <v>-2.2598484616712329E-2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2.6156000000000001</v>
      </c>
      <c r="C389" s="2">
        <f t="shared" si="30"/>
        <v>2.5361752513063083</v>
      </c>
      <c r="D389" s="2">
        <f t="shared" si="32"/>
        <v>2.583074504025181</v>
      </c>
      <c r="E389" s="2">
        <f t="shared" si="31"/>
        <v>-4.6899252718872741E-2</v>
      </c>
      <c r="F389" s="2">
        <f t="shared" si="35"/>
        <v>-3.3607887638560277E-2</v>
      </c>
      <c r="G389" s="2">
        <f t="shared" si="33"/>
        <v>-1.3291365080312464E-2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2.6156000000000001</v>
      </c>
      <c r="C390" s="2">
        <f t="shared" si="30"/>
        <v>2.547163674182261</v>
      </c>
      <c r="D390" s="2">
        <f t="shared" si="32"/>
        <v>2.585483800023316</v>
      </c>
      <c r="E390" s="2">
        <f t="shared" si="31"/>
        <v>-3.8320125841055042E-2</v>
      </c>
      <c r="F390" s="2">
        <f t="shared" si="35"/>
        <v>-3.4550335279059236E-2</v>
      </c>
      <c r="G390" s="2">
        <f t="shared" si="33"/>
        <v>-3.7697905619958061E-3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2.5432000000000001</v>
      </c>
      <c r="C391" s="2">
        <f t="shared" si="30"/>
        <v>2.5564615704619129</v>
      </c>
      <c r="D391" s="2">
        <f t="shared" si="32"/>
        <v>2.5823516666882558</v>
      </c>
      <c r="E391" s="2">
        <f t="shared" si="31"/>
        <v>-2.5890096226342862E-2</v>
      </c>
      <c r="F391" s="2">
        <f t="shared" si="35"/>
        <v>-3.2818287468515964E-2</v>
      </c>
      <c r="G391" s="2">
        <f t="shared" si="33"/>
        <v>6.9281912421731012E-3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5">
        <f>TITRES_STAT!D395</f>
        <v>2.5110000000000001</v>
      </c>
      <c r="C392" s="2">
        <f t="shared" si="30"/>
        <v>2.5668059442370033</v>
      </c>
      <c r="D392" s="2">
        <f t="shared" si="32"/>
        <v>2.5770663580446813</v>
      </c>
      <c r="E392" s="2">
        <f t="shared" si="31"/>
        <v>-1.0260413807678059E-2</v>
      </c>
      <c r="F392" s="2">
        <f t="shared" si="35"/>
        <v>-2.8306712736348386E-2</v>
      </c>
      <c r="G392" s="2">
        <f t="shared" si="33"/>
        <v>1.8046298928670327E-2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5">
        <f>TITRES_STAT!D396</f>
        <v>2.6156000000000001</v>
      </c>
      <c r="C393" s="2">
        <f t="shared" si="30"/>
        <v>2.5767896451236183</v>
      </c>
      <c r="D393" s="2">
        <f t="shared" si="32"/>
        <v>2.5799207018932235</v>
      </c>
      <c r="E393" s="2">
        <f t="shared" si="31"/>
        <v>-3.1310567696052338E-3</v>
      </c>
      <c r="F393" s="2">
        <f t="shared" si="35"/>
        <v>-2.3271581542999756E-2</v>
      </c>
      <c r="G393" s="2">
        <f t="shared" si="33"/>
        <v>2.0140524773394522E-2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5">
        <f>TITRES_STAT!D397</f>
        <v>2.5994999999999999</v>
      </c>
      <c r="C394" s="2">
        <f t="shared" si="30"/>
        <v>2.5840066227969078</v>
      </c>
      <c r="D394" s="2">
        <f t="shared" si="32"/>
        <v>2.581371020271503</v>
      </c>
      <c r="E394" s="2">
        <f t="shared" si="31"/>
        <v>2.6356025254048454E-3</v>
      </c>
      <c r="F394" s="2">
        <f t="shared" si="35"/>
        <v>-1.8090144729318837E-2</v>
      </c>
      <c r="G394" s="2">
        <f t="shared" si="33"/>
        <v>2.0725747254723682E-2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5">
        <f>TITRES_STAT!D398</f>
        <v>2.5270999999999999</v>
      </c>
      <c r="C395" s="2">
        <f t="shared" si="30"/>
        <v>2.5888671423666145</v>
      </c>
      <c r="D395" s="2">
        <f t="shared" si="32"/>
        <v>2.5773509446958363</v>
      </c>
      <c r="E395" s="2">
        <f t="shared" si="31"/>
        <v>1.1516197670778272E-2</v>
      </c>
      <c r="F395" s="2">
        <f t="shared" si="35"/>
        <v>-1.2168876249299417E-2</v>
      </c>
      <c r="G395" s="2">
        <f t="shared" si="33"/>
        <v>2.3685073920077689E-2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5">
        <f>TITRES_STAT!D399</f>
        <v>2.5190999999999999</v>
      </c>
      <c r="C396" s="2">
        <f t="shared" si="30"/>
        <v>2.5843183512332892</v>
      </c>
      <c r="D396" s="2">
        <f t="shared" si="32"/>
        <v>2.573036059903552</v>
      </c>
      <c r="E396" s="2">
        <f t="shared" si="31"/>
        <v>1.1282291329737237E-2</v>
      </c>
      <c r="F396" s="2">
        <f t="shared" si="35"/>
        <v>-7.4786427334920871E-3</v>
      </c>
      <c r="G396" s="2">
        <f t="shared" si="33"/>
        <v>1.8760934063229324E-2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5">
        <f>TITRES_STAT!D400</f>
        <v>2.4466000000000001</v>
      </c>
      <c r="C397" s="2">
        <f t="shared" si="30"/>
        <v>2.5804693741204754</v>
      </c>
      <c r="D397" s="2">
        <f t="shared" si="32"/>
        <v>2.5636704258366221</v>
      </c>
      <c r="E397" s="2">
        <f t="shared" si="31"/>
        <v>1.679894828385331E-2</v>
      </c>
      <c r="F397" s="2">
        <f t="shared" si="35"/>
        <v>-2.6231245300230074E-3</v>
      </c>
      <c r="G397" s="2">
        <f t="shared" si="33"/>
        <v>1.9422072813876319E-2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5">
        <f>TITRES_STAT!D401</f>
        <v>2.4466000000000001</v>
      </c>
      <c r="C398" s="2">
        <f t="shared" si="30"/>
        <v>2.5858740857942486</v>
      </c>
      <c r="D398" s="2">
        <f t="shared" si="32"/>
        <v>2.5549985424413171</v>
      </c>
      <c r="E398" s="2">
        <f t="shared" si="31"/>
        <v>3.0875543352931523E-2</v>
      </c>
      <c r="F398" s="2">
        <f t="shared" si="35"/>
        <v>4.076609046567899E-3</v>
      </c>
      <c r="G398" s="2">
        <f t="shared" si="33"/>
        <v>2.6798934306363625E-2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2.4386000000000001</v>
      </c>
      <c r="C399" s="2">
        <f t="shared" ref="C399:C462" si="36">$C$4*B389+C398*(1-$C$4)</f>
        <v>2.5904473033643645</v>
      </c>
      <c r="D399" s="2">
        <f t="shared" si="32"/>
        <v>2.5463764281864045</v>
      </c>
      <c r="E399" s="2">
        <f t="shared" si="31"/>
        <v>4.4070875177959934E-2</v>
      </c>
      <c r="F399" s="2">
        <f t="shared" si="35"/>
        <v>1.2075462272846307E-2</v>
      </c>
      <c r="G399" s="2">
        <f t="shared" si="33"/>
        <v>3.1995412905113624E-2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2.5110000000000001</v>
      </c>
      <c r="C400" s="2">
        <f t="shared" si="36"/>
        <v>2.5943169490006159</v>
      </c>
      <c r="D400" s="2">
        <f t="shared" si="32"/>
        <v>2.5437559520244486</v>
      </c>
      <c r="E400" s="2">
        <f t="shared" si="31"/>
        <v>5.0560996976167338E-2</v>
      </c>
      <c r="F400" s="2">
        <f t="shared" si="35"/>
        <v>1.9772569213510512E-2</v>
      </c>
      <c r="G400" s="2">
        <f t="shared" si="33"/>
        <v>3.0788427762656827E-2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2.5110000000000001</v>
      </c>
      <c r="C401" s="2">
        <f t="shared" si="36"/>
        <v>2.5864528030005212</v>
      </c>
      <c r="D401" s="2">
        <f t="shared" si="32"/>
        <v>2.5413295852078228</v>
      </c>
      <c r="E401" s="2">
        <f t="shared" si="31"/>
        <v>4.5123217792698345E-2</v>
      </c>
      <c r="F401" s="2">
        <f t="shared" si="35"/>
        <v>2.4842698929348081E-2</v>
      </c>
      <c r="G401" s="2">
        <f t="shared" si="33"/>
        <v>2.0280518863350264E-2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2.4546999999999999</v>
      </c>
      <c r="C402" s="2">
        <f t="shared" si="36"/>
        <v>2.5748446794619797</v>
      </c>
      <c r="D402" s="2">
        <f t="shared" si="32"/>
        <v>2.5349125788961322</v>
      </c>
      <c r="E402" s="2">
        <f t="shared" si="31"/>
        <v>3.9932100565847506E-2</v>
      </c>
      <c r="F402" s="2">
        <f t="shared" si="35"/>
        <v>2.786057925664797E-2</v>
      </c>
      <c r="G402" s="2">
        <f t="shared" si="33"/>
        <v>1.2071521309199536E-2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2.5270999999999999</v>
      </c>
      <c r="C403" s="2">
        <f t="shared" si="36"/>
        <v>2.5811147287755212</v>
      </c>
      <c r="D403" s="2">
        <f t="shared" si="32"/>
        <v>2.5343338693482709</v>
      </c>
      <c r="E403" s="2">
        <f t="shared" si="31"/>
        <v>4.6780859427250299E-2</v>
      </c>
      <c r="F403" s="2">
        <f t="shared" si="35"/>
        <v>3.1644635290768441E-2</v>
      </c>
      <c r="G403" s="2">
        <f t="shared" si="33"/>
        <v>1.5136224136481857E-2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2.5270999999999999</v>
      </c>
      <c r="C404" s="2">
        <f t="shared" si="36"/>
        <v>2.5839432320408258</v>
      </c>
      <c r="D404" s="2">
        <f t="shared" si="32"/>
        <v>2.533798027174325</v>
      </c>
      <c r="E404" s="2">
        <f t="shared" si="31"/>
        <v>5.0145204866500759E-2</v>
      </c>
      <c r="F404" s="2">
        <f t="shared" si="35"/>
        <v>3.5344749205914905E-2</v>
      </c>
      <c r="G404" s="2">
        <f t="shared" si="33"/>
        <v>1.4800455660585854E-2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2.5270999999999999</v>
      </c>
      <c r="C405" s="2">
        <f t="shared" si="36"/>
        <v>2.5751981194191602</v>
      </c>
      <c r="D405" s="2">
        <f t="shared" si="32"/>
        <v>2.5333018770132636</v>
      </c>
      <c r="E405" s="2">
        <f t="shared" si="31"/>
        <v>4.1896242405896622E-2</v>
      </c>
      <c r="F405" s="2">
        <f t="shared" si="35"/>
        <v>3.6655047845911254E-2</v>
      </c>
      <c r="G405" s="2">
        <f t="shared" si="33"/>
        <v>5.2411945599853682E-3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2.5270999999999999</v>
      </c>
      <c r="C406" s="2">
        <f t="shared" si="36"/>
        <v>2.56656763950852</v>
      </c>
      <c r="D406" s="2">
        <f t="shared" si="32"/>
        <v>2.5328424787159847</v>
      </c>
      <c r="E406" s="2">
        <f t="shared" si="31"/>
        <v>3.3725160792535291E-2</v>
      </c>
      <c r="F406" s="2">
        <f t="shared" si="35"/>
        <v>3.6069070435236064E-2</v>
      </c>
      <c r="G406" s="2">
        <f t="shared" si="33"/>
        <v>-2.3439096427007727E-3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2.4466000000000001</v>
      </c>
      <c r="C407" s="2">
        <f t="shared" si="36"/>
        <v>2.5481110795841322</v>
      </c>
      <c r="D407" s="2">
        <f t="shared" si="32"/>
        <v>2.526454146959245</v>
      </c>
      <c r="E407" s="2">
        <f t="shared" si="31"/>
        <v>2.1656932624887215E-2</v>
      </c>
      <c r="F407" s="2">
        <f t="shared" si="35"/>
        <v>3.3186642873166292E-2</v>
      </c>
      <c r="G407" s="2">
        <f t="shared" si="33"/>
        <v>-1.1529710248279076E-2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2.4144000000000001</v>
      </c>
      <c r="C408" s="2">
        <f t="shared" si="36"/>
        <v>2.5324939904173425</v>
      </c>
      <c r="D408" s="2">
        <f t="shared" si="32"/>
        <v>2.5181538397770789</v>
      </c>
      <c r="E408" s="2">
        <f t="shared" si="31"/>
        <v>1.4340150640263616E-2</v>
      </c>
      <c r="F408" s="2">
        <f t="shared" si="35"/>
        <v>2.9417344426585758E-2</v>
      </c>
      <c r="G408" s="2">
        <f t="shared" si="33"/>
        <v>-1.5077193786322142E-2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2.4868999999999999</v>
      </c>
      <c r="C409" s="2">
        <f t="shared" si="36"/>
        <v>2.5180487611223668</v>
      </c>
      <c r="D409" s="2">
        <f t="shared" si="32"/>
        <v>2.5158387405343321</v>
      </c>
      <c r="E409" s="2">
        <f t="shared" si="31"/>
        <v>2.2100205880346557E-3</v>
      </c>
      <c r="F409" s="2">
        <f t="shared" si="35"/>
        <v>2.3975879658875539E-2</v>
      </c>
      <c r="G409" s="2">
        <f t="shared" si="33"/>
        <v>-2.1765859070840884E-2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2.4466000000000001</v>
      </c>
      <c r="C410" s="2">
        <f t="shared" si="36"/>
        <v>2.5169643363343104</v>
      </c>
      <c r="D410" s="2">
        <f t="shared" si="32"/>
        <v>2.5107099449391965</v>
      </c>
      <c r="E410" s="2">
        <f t="shared" si="31"/>
        <v>6.2543913951138563E-3</v>
      </c>
      <c r="F410" s="2">
        <f t="shared" si="35"/>
        <v>2.0431582006123203E-2</v>
      </c>
      <c r="G410" s="2">
        <f t="shared" si="33"/>
        <v>-1.4177190611009347E-2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2.4466000000000001</v>
      </c>
      <c r="C411" s="2">
        <f t="shared" si="36"/>
        <v>2.5160467461290321</v>
      </c>
      <c r="D411" s="2">
        <f t="shared" si="32"/>
        <v>2.505961060128886</v>
      </c>
      <c r="E411" s="2">
        <f t="shared" si="31"/>
        <v>1.0085686000146143E-2</v>
      </c>
      <c r="F411" s="2">
        <f t="shared" si="35"/>
        <v>1.8362402804927791E-2</v>
      </c>
      <c r="G411" s="2">
        <f t="shared" si="33"/>
        <v>-8.2767168047816475E-3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2.4466000000000001</v>
      </c>
      <c r="C412" s="2">
        <f t="shared" si="36"/>
        <v>2.5066087851861041</v>
      </c>
      <c r="D412" s="2">
        <f t="shared" si="32"/>
        <v>2.5015639445637836</v>
      </c>
      <c r="E412" s="2">
        <f t="shared" ref="E412:E475" si="37">C412-D412</f>
        <v>5.0448406223204678E-3</v>
      </c>
      <c r="F412" s="2">
        <f t="shared" si="35"/>
        <v>1.5698890368406326E-2</v>
      </c>
      <c r="G412" s="2">
        <f t="shared" si="33"/>
        <v>-1.0654049746085859E-2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2.5190999999999999</v>
      </c>
      <c r="C413" s="2">
        <f t="shared" si="36"/>
        <v>2.5097612797728575</v>
      </c>
      <c r="D413" s="2">
        <f t="shared" ref="D413:D476" si="38">$D$4*B413+(1-$D$4)*D412</f>
        <v>2.5028629116331329</v>
      </c>
      <c r="E413" s="2">
        <f t="shared" si="37"/>
        <v>6.8983681397245533E-3</v>
      </c>
      <c r="F413" s="2">
        <f t="shared" si="35"/>
        <v>1.3938785922669972E-2</v>
      </c>
      <c r="G413" s="2">
        <f t="shared" si="33"/>
        <v>-7.0404177829454188E-3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2.5754000000000001</v>
      </c>
      <c r="C414" s="2">
        <f t="shared" si="36"/>
        <v>2.5124287751924181</v>
      </c>
      <c r="D414" s="2">
        <f t="shared" si="38"/>
        <v>2.5082360292899382</v>
      </c>
      <c r="E414" s="2">
        <f t="shared" si="37"/>
        <v>4.1927459024799774E-3</v>
      </c>
      <c r="F414" s="2">
        <f t="shared" si="35"/>
        <v>1.1989577918631974E-2</v>
      </c>
      <c r="G414" s="2">
        <f t="shared" si="33"/>
        <v>-7.7968320161519965E-3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2.5914999999999999</v>
      </c>
      <c r="C415" s="2">
        <f t="shared" si="36"/>
        <v>2.5146858867012769</v>
      </c>
      <c r="D415" s="2">
        <f t="shared" si="38"/>
        <v>2.5144037308240166</v>
      </c>
      <c r="E415" s="2">
        <f t="shared" si="37"/>
        <v>2.8215587726032609E-4</v>
      </c>
      <c r="F415" s="2">
        <f t="shared" si="35"/>
        <v>9.648093510357645E-3</v>
      </c>
      <c r="G415" s="2">
        <f t="shared" si="33"/>
        <v>-9.3659376330973189E-3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2.5914999999999999</v>
      </c>
      <c r="C416" s="2">
        <f t="shared" si="36"/>
        <v>2.5165957502856959</v>
      </c>
      <c r="D416" s="2">
        <f t="shared" si="38"/>
        <v>2.520114565577793</v>
      </c>
      <c r="E416" s="2">
        <f t="shared" si="37"/>
        <v>-3.5188152920970772E-3</v>
      </c>
      <c r="F416" s="2">
        <f t="shared" si="35"/>
        <v>7.0147117498667007E-3</v>
      </c>
      <c r="G416" s="2">
        <f t="shared" si="33"/>
        <v>-1.0533527041963777E-2</v>
      </c>
      <c r="H416" s="2" t="str">
        <f t="shared" si="34"/>
        <v>Hold</v>
      </c>
    </row>
    <row r="417" spans="1:8" ht="13.5" x14ac:dyDescent="0.25">
      <c r="A417" s="3">
        <f>TITRES_STAT!B420</f>
        <v>42908</v>
      </c>
      <c r="B417" s="5">
        <f>TITRES_STAT!D420</f>
        <v>2.5754000000000001</v>
      </c>
      <c r="C417" s="2">
        <f t="shared" si="36"/>
        <v>2.5058271733186657</v>
      </c>
      <c r="D417" s="2">
        <f t="shared" si="38"/>
        <v>2.5242097829424011</v>
      </c>
      <c r="E417" s="2">
        <f t="shared" si="37"/>
        <v>-1.8382609623735391E-2</v>
      </c>
      <c r="F417" s="2">
        <f t="shared" si="35"/>
        <v>1.9352474751462823E-3</v>
      </c>
      <c r="G417" s="2">
        <f t="shared" si="33"/>
        <v>-2.0317857098881672E-2</v>
      </c>
      <c r="H417" s="2" t="str">
        <f t="shared" si="34"/>
        <v>Hold</v>
      </c>
    </row>
    <row r="418" spans="1:8" ht="13.5" x14ac:dyDescent="0.25">
      <c r="A418" s="3">
        <f>TITRES_STAT!B421</f>
        <v>42909</v>
      </c>
      <c r="B418" s="5">
        <f>TITRES_STAT!D421</f>
        <v>2.5030000000000001</v>
      </c>
      <c r="C418" s="2">
        <f t="shared" si="36"/>
        <v>2.4917614543465629</v>
      </c>
      <c r="D418" s="2">
        <f t="shared" si="38"/>
        <v>2.5226386879096308</v>
      </c>
      <c r="E418" s="2">
        <f t="shared" si="37"/>
        <v>-3.0877233563067819E-2</v>
      </c>
      <c r="F418" s="2">
        <f t="shared" si="35"/>
        <v>-4.6272487324965379E-3</v>
      </c>
      <c r="G418" s="2">
        <f t="shared" si="33"/>
        <v>-2.6249984830571282E-2</v>
      </c>
      <c r="H418" s="2" t="str">
        <f t="shared" si="34"/>
        <v>Hold</v>
      </c>
    </row>
    <row r="419" spans="1:8" ht="13.5" x14ac:dyDescent="0.25">
      <c r="A419" s="3">
        <f>TITRES_STAT!B422</f>
        <v>42914</v>
      </c>
      <c r="B419" s="5">
        <f>TITRES_STAT!D422</f>
        <v>2.5030000000000001</v>
      </c>
      <c r="C419" s="2">
        <f t="shared" si="36"/>
        <v>2.4910135382932457</v>
      </c>
      <c r="D419" s="2">
        <f t="shared" si="38"/>
        <v>2.5211839702866952</v>
      </c>
      <c r="E419" s="2">
        <f t="shared" si="37"/>
        <v>-3.0170431993449487E-2</v>
      </c>
      <c r="F419" s="2">
        <f t="shared" si="35"/>
        <v>-9.7358853846871291E-3</v>
      </c>
      <c r="G419" s="2">
        <f t="shared" si="33"/>
        <v>-2.0434546608762358E-2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5">
        <f>TITRES_STAT!D423</f>
        <v>2.4304999999999999</v>
      </c>
      <c r="C420" s="2">
        <f t="shared" si="36"/>
        <v>2.4841806862481306</v>
      </c>
      <c r="D420" s="2">
        <f t="shared" si="38"/>
        <v>2.5144666391543473</v>
      </c>
      <c r="E420" s="2">
        <f t="shared" si="37"/>
        <v>-3.0285952906216718E-2</v>
      </c>
      <c r="F420" s="2">
        <f t="shared" si="35"/>
        <v>-1.3845898888993048E-2</v>
      </c>
      <c r="G420" s="2">
        <f t="shared" ref="G420:G483" si="39">E420-F420</f>
        <v>-1.6440054017223669E-2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5">
        <f>TITRES_STAT!D424</f>
        <v>2.3982999999999999</v>
      </c>
      <c r="C421" s="2">
        <f t="shared" si="36"/>
        <v>2.4783990422099564</v>
      </c>
      <c r="D421" s="2">
        <f t="shared" si="38"/>
        <v>2.5058617029206918</v>
      </c>
      <c r="E421" s="2">
        <f t="shared" si="37"/>
        <v>-2.7462660710735332E-2</v>
      </c>
      <c r="F421" s="2">
        <f t="shared" ref="F421:F484" si="41">(E421*(2/(10)))+((1-(2/10))*F420)</f>
        <v>-1.6569251253341508E-2</v>
      </c>
      <c r="G421" s="2">
        <f t="shared" si="39"/>
        <v>-1.0893409457393824E-2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2.3982999999999999</v>
      </c>
      <c r="C422" s="2">
        <f t="shared" si="36"/>
        <v>2.4735068818699628</v>
      </c>
      <c r="D422" s="2">
        <f t="shared" si="38"/>
        <v>2.4978941693710106</v>
      </c>
      <c r="E422" s="2">
        <f t="shared" si="37"/>
        <v>-2.4387287501047794E-2</v>
      </c>
      <c r="F422" s="2">
        <f t="shared" si="41"/>
        <v>-1.8132858502882765E-2</v>
      </c>
      <c r="G422" s="2">
        <f t="shared" si="39"/>
        <v>-6.2544289981650292E-3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2.3822000000000001</v>
      </c>
      <c r="C423" s="2">
        <f t="shared" si="36"/>
        <v>2.4805212077361225</v>
      </c>
      <c r="D423" s="2">
        <f t="shared" si="38"/>
        <v>2.4893242308990842</v>
      </c>
      <c r="E423" s="2">
        <f t="shared" si="37"/>
        <v>-8.8030231629616651E-3</v>
      </c>
      <c r="F423" s="2">
        <f t="shared" si="41"/>
        <v>-1.6266891434898546E-2</v>
      </c>
      <c r="G423" s="2">
        <f t="shared" si="39"/>
        <v>7.4638682719368812E-3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2.4788000000000001</v>
      </c>
      <c r="C424" s="2">
        <f t="shared" si="36"/>
        <v>2.4951179450074883</v>
      </c>
      <c r="D424" s="2">
        <f t="shared" si="38"/>
        <v>2.4885446582398925</v>
      </c>
      <c r="E424" s="2">
        <f t="shared" si="37"/>
        <v>6.5732867675958317E-3</v>
      </c>
      <c r="F424" s="2">
        <f t="shared" si="41"/>
        <v>-1.1698855794399672E-2</v>
      </c>
      <c r="G424" s="2">
        <f t="shared" si="39"/>
        <v>1.8272142561995504E-2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2.4948999999999999</v>
      </c>
      <c r="C425" s="2">
        <f t="shared" si="36"/>
        <v>2.5099459534678745</v>
      </c>
      <c r="D425" s="2">
        <f t="shared" si="38"/>
        <v>2.489015424296197</v>
      </c>
      <c r="E425" s="2">
        <f t="shared" si="37"/>
        <v>2.0930529171677481E-2</v>
      </c>
      <c r="F425" s="2">
        <f t="shared" si="41"/>
        <v>-5.1729788011842413E-3</v>
      </c>
      <c r="G425" s="2">
        <f t="shared" si="39"/>
        <v>2.6103507972861723E-2</v>
      </c>
      <c r="H425" s="2" t="str">
        <f t="shared" si="40"/>
        <v>Sell</v>
      </c>
    </row>
    <row r="426" spans="1:8" ht="13.5" x14ac:dyDescent="0.25">
      <c r="A426" s="3">
        <f>TITRES_STAT!B429</f>
        <v>42923</v>
      </c>
      <c r="B426" s="5">
        <f>TITRES_STAT!D429</f>
        <v>2.4868999999999999</v>
      </c>
      <c r="C426" s="2">
        <f t="shared" si="36"/>
        <v>2.5224927298574324</v>
      </c>
      <c r="D426" s="2">
        <f t="shared" si="38"/>
        <v>2.4888587262001822</v>
      </c>
      <c r="E426" s="2">
        <f t="shared" si="37"/>
        <v>3.3634003657250222E-2</v>
      </c>
      <c r="F426" s="2">
        <f t="shared" si="41"/>
        <v>2.5884176905026516E-3</v>
      </c>
      <c r="G426" s="2">
        <f t="shared" si="39"/>
        <v>3.1045585966747571E-2</v>
      </c>
      <c r="H426" s="2" t="str">
        <f t="shared" si="40"/>
        <v>Sell</v>
      </c>
    </row>
    <row r="427" spans="1:8" ht="13.5" x14ac:dyDescent="0.25">
      <c r="A427" s="3">
        <f>TITRES_STAT!B430</f>
        <v>42926</v>
      </c>
      <c r="B427" s="5">
        <f>TITRES_STAT!D430</f>
        <v>2.5110000000000001</v>
      </c>
      <c r="C427" s="2">
        <f t="shared" si="36"/>
        <v>2.5306323098793659</v>
      </c>
      <c r="D427" s="2">
        <f t="shared" si="38"/>
        <v>2.4904988205557244</v>
      </c>
      <c r="E427" s="2">
        <f t="shared" si="37"/>
        <v>4.013348932364158E-2</v>
      </c>
      <c r="F427" s="2">
        <f t="shared" si="41"/>
        <v>1.0097432017130438E-2</v>
      </c>
      <c r="G427" s="2">
        <f t="shared" si="39"/>
        <v>3.0036057306511141E-2</v>
      </c>
      <c r="H427" s="2" t="str">
        <f t="shared" si="40"/>
        <v>Sell</v>
      </c>
    </row>
    <row r="428" spans="1:8" ht="13.5" x14ac:dyDescent="0.25">
      <c r="A428" s="3">
        <f>TITRES_STAT!B431</f>
        <v>42927</v>
      </c>
      <c r="B428" s="5">
        <f>TITRES_STAT!D431</f>
        <v>2.5030000000000001</v>
      </c>
      <c r="C428" s="2">
        <f t="shared" si="36"/>
        <v>2.5263811852825402</v>
      </c>
      <c r="D428" s="2">
        <f t="shared" si="38"/>
        <v>2.4914248338478928</v>
      </c>
      <c r="E428" s="2">
        <f t="shared" si="37"/>
        <v>3.495635143464737E-2</v>
      </c>
      <c r="F428" s="2">
        <f t="shared" si="41"/>
        <v>1.5069215900633825E-2</v>
      </c>
      <c r="G428" s="2">
        <f t="shared" si="39"/>
        <v>1.9887135534013545E-2</v>
      </c>
      <c r="H428" s="2" t="str">
        <f t="shared" si="40"/>
        <v>Sell</v>
      </c>
    </row>
    <row r="429" spans="1:8" ht="13.5" x14ac:dyDescent="0.25">
      <c r="A429" s="3">
        <f>TITRES_STAT!B432</f>
        <v>42928</v>
      </c>
      <c r="B429" s="5">
        <f>TITRES_STAT!D432</f>
        <v>2.4304999999999999</v>
      </c>
      <c r="C429" s="2">
        <f t="shared" si="36"/>
        <v>2.522784079854457</v>
      </c>
      <c r="D429" s="2">
        <f t="shared" si="38"/>
        <v>2.4869118831924935</v>
      </c>
      <c r="E429" s="2">
        <f t="shared" si="37"/>
        <v>3.5872196661963507E-2</v>
      </c>
      <c r="F429" s="2">
        <f t="shared" si="41"/>
        <v>1.922981205289976E-2</v>
      </c>
      <c r="G429" s="2">
        <f t="shared" si="39"/>
        <v>1.6642384609063747E-2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5">
        <f>TITRES_STAT!D433</f>
        <v>2.4788000000000001</v>
      </c>
      <c r="C430" s="2">
        <f t="shared" si="36"/>
        <v>2.5085865291076175</v>
      </c>
      <c r="D430" s="2">
        <f t="shared" si="38"/>
        <v>2.4863110029560125</v>
      </c>
      <c r="E430" s="2">
        <f t="shared" si="37"/>
        <v>2.2275526151604996E-2</v>
      </c>
      <c r="F430" s="2">
        <f t="shared" si="41"/>
        <v>1.9838954872640806E-2</v>
      </c>
      <c r="G430" s="2">
        <f t="shared" si="39"/>
        <v>2.4365712789641905E-3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5">
        <f>TITRES_STAT!D434</f>
        <v>2.4708000000000001</v>
      </c>
      <c r="C431" s="2">
        <f t="shared" si="36"/>
        <v>2.4916193707833685</v>
      </c>
      <c r="D431" s="2">
        <f t="shared" si="38"/>
        <v>2.4851620397740857</v>
      </c>
      <c r="E431" s="2">
        <f t="shared" si="37"/>
        <v>6.4573310092828073E-3</v>
      </c>
      <c r="F431" s="2">
        <f t="shared" si="41"/>
        <v>1.7162630099969205E-2</v>
      </c>
      <c r="G431" s="2">
        <f t="shared" si="39"/>
        <v>-1.0705299090686397E-2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2.4626999999999999</v>
      </c>
      <c r="C432" s="2">
        <f t="shared" si="36"/>
        <v>2.4772625445090042</v>
      </c>
      <c r="D432" s="2">
        <f t="shared" si="38"/>
        <v>2.4834981849760052</v>
      </c>
      <c r="E432" s="2">
        <f t="shared" si="37"/>
        <v>-6.2356404670009802E-3</v>
      </c>
      <c r="F432" s="2">
        <f t="shared" si="41"/>
        <v>1.2482975986575169E-2</v>
      </c>
      <c r="G432" s="2">
        <f t="shared" si="39"/>
        <v>-1.8718616453576149E-2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2.4626999999999999</v>
      </c>
      <c r="C433" s="2">
        <f t="shared" si="36"/>
        <v>2.4626375376614651</v>
      </c>
      <c r="D433" s="2">
        <f t="shared" si="38"/>
        <v>2.4819575786814863</v>
      </c>
      <c r="E433" s="2">
        <f t="shared" si="37"/>
        <v>-1.9320041020021161E-2</v>
      </c>
      <c r="F433" s="2">
        <f t="shared" si="41"/>
        <v>6.1223725852559037E-3</v>
      </c>
      <c r="G433" s="2">
        <f t="shared" si="39"/>
        <v>-2.5442413605277065E-2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2.5270999999999999</v>
      </c>
      <c r="C434" s="2">
        <f t="shared" si="36"/>
        <v>2.4651240703289323</v>
      </c>
      <c r="D434" s="2">
        <f t="shared" si="38"/>
        <v>2.4853014617421172</v>
      </c>
      <c r="E434" s="2">
        <f t="shared" si="37"/>
        <v>-2.0177391413184864E-2</v>
      </c>
      <c r="F434" s="2">
        <f t="shared" si="41"/>
        <v>8.6241978556775029E-4</v>
      </c>
      <c r="G434" s="2">
        <f t="shared" si="39"/>
        <v>-2.1039811198752614E-2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2.4948999999999999</v>
      </c>
      <c r="C435" s="2">
        <f t="shared" si="36"/>
        <v>2.4697049825860198</v>
      </c>
      <c r="D435" s="2">
        <f t="shared" si="38"/>
        <v>2.4860124645760346</v>
      </c>
      <c r="E435" s="2">
        <f t="shared" si="37"/>
        <v>-1.630748199001486E-2</v>
      </c>
      <c r="F435" s="2">
        <f t="shared" si="41"/>
        <v>-2.5715605695487719E-3</v>
      </c>
      <c r="G435" s="2">
        <f t="shared" si="39"/>
        <v>-1.3735921420466089E-2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2.4948999999999999</v>
      </c>
      <c r="C436" s="2">
        <f t="shared" si="36"/>
        <v>2.4723503698804783</v>
      </c>
      <c r="D436" s="2">
        <f t="shared" si="38"/>
        <v>2.4866708005333655</v>
      </c>
      <c r="E436" s="2">
        <f t="shared" si="37"/>
        <v>-1.4320430652887239E-2</v>
      </c>
      <c r="F436" s="2">
        <f t="shared" si="41"/>
        <v>-4.9213345862164654E-3</v>
      </c>
      <c r="G436" s="2">
        <f t="shared" si="39"/>
        <v>-9.3990960666707739E-3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2.5110000000000001</v>
      </c>
      <c r="C437" s="2">
        <f t="shared" si="36"/>
        <v>2.4782964668219432</v>
      </c>
      <c r="D437" s="2">
        <f t="shared" si="38"/>
        <v>2.4884729634568199</v>
      </c>
      <c r="E437" s="2">
        <f t="shared" si="37"/>
        <v>-1.0176496634876742E-2</v>
      </c>
      <c r="F437" s="2">
        <f t="shared" si="41"/>
        <v>-5.9723669959485214E-3</v>
      </c>
      <c r="G437" s="2">
        <f t="shared" si="39"/>
        <v>-4.2041296389282203E-3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2.4788000000000001</v>
      </c>
      <c r="C438" s="2">
        <f t="shared" si="36"/>
        <v>2.4820970103877982</v>
      </c>
      <c r="D438" s="2">
        <f t="shared" si="38"/>
        <v>2.4877564476452037</v>
      </c>
      <c r="E438" s="2">
        <f t="shared" si="37"/>
        <v>-5.6594372574054752E-3</v>
      </c>
      <c r="F438" s="2">
        <f t="shared" si="41"/>
        <v>-5.9097810482399132E-3</v>
      </c>
      <c r="G438" s="2">
        <f t="shared" si="39"/>
        <v>2.5034379083443796E-4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2.5030000000000001</v>
      </c>
      <c r="C439" s="2">
        <f t="shared" si="36"/>
        <v>2.4741590087896754</v>
      </c>
      <c r="D439" s="2">
        <f t="shared" si="38"/>
        <v>2.4888855996714851</v>
      </c>
      <c r="E439" s="2">
        <f t="shared" si="37"/>
        <v>-1.472659088180972E-2</v>
      </c>
      <c r="F439" s="2">
        <f t="shared" si="41"/>
        <v>-7.6731430149538753E-3</v>
      </c>
      <c r="G439" s="2">
        <f t="shared" si="39"/>
        <v>-7.0534478668558449E-3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2.4546999999999999</v>
      </c>
      <c r="C440" s="2">
        <f t="shared" si="36"/>
        <v>2.4748730074374179</v>
      </c>
      <c r="D440" s="2">
        <f t="shared" si="38"/>
        <v>2.486353333029153</v>
      </c>
      <c r="E440" s="2">
        <f t="shared" si="37"/>
        <v>-1.1480325591735063E-2</v>
      </c>
      <c r="F440" s="2">
        <f t="shared" si="41"/>
        <v>-8.4345795303101129E-3</v>
      </c>
      <c r="G440" s="2">
        <f t="shared" si="39"/>
        <v>-3.0457460614249504E-3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2.4144000000000001</v>
      </c>
      <c r="C441" s="2">
        <f t="shared" si="36"/>
        <v>2.4742463909085846</v>
      </c>
      <c r="D441" s="2">
        <f t="shared" si="38"/>
        <v>2.481023456508475</v>
      </c>
      <c r="E441" s="2">
        <f t="shared" si="37"/>
        <v>-6.7770655998904417E-3</v>
      </c>
      <c r="F441" s="2">
        <f t="shared" si="41"/>
        <v>-8.1030767442261797E-3</v>
      </c>
      <c r="G441" s="2">
        <f t="shared" si="39"/>
        <v>1.326011144335738E-3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2.4868999999999999</v>
      </c>
      <c r="C442" s="2">
        <f t="shared" si="36"/>
        <v>2.4724700230764944</v>
      </c>
      <c r="D442" s="2">
        <f t="shared" si="38"/>
        <v>2.4814587560263655</v>
      </c>
      <c r="E442" s="2">
        <f t="shared" si="37"/>
        <v>-8.9887329498710145E-3</v>
      </c>
      <c r="F442" s="2">
        <f t="shared" si="41"/>
        <v>-8.2802079853551477E-3</v>
      </c>
      <c r="G442" s="2">
        <f t="shared" si="39"/>
        <v>-7.0852496451586679E-4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2.4948999999999999</v>
      </c>
      <c r="C443" s="2">
        <f t="shared" si="36"/>
        <v>2.4709669426031873</v>
      </c>
      <c r="D443" s="2">
        <f t="shared" si="38"/>
        <v>2.4824544037281164</v>
      </c>
      <c r="E443" s="2">
        <f t="shared" si="37"/>
        <v>-1.1487461124929155E-2</v>
      </c>
      <c r="F443" s="2">
        <f t="shared" si="41"/>
        <v>-8.9216586132699494E-3</v>
      </c>
      <c r="G443" s="2">
        <f t="shared" si="39"/>
        <v>-2.5658025116592053E-3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2.5270999999999999</v>
      </c>
      <c r="C444" s="2">
        <f t="shared" si="36"/>
        <v>2.4796027975873125</v>
      </c>
      <c r="D444" s="2">
        <f t="shared" si="38"/>
        <v>2.4857614849334411</v>
      </c>
      <c r="E444" s="2">
        <f t="shared" si="37"/>
        <v>-6.1586873461285663E-3</v>
      </c>
      <c r="F444" s="2">
        <f t="shared" si="41"/>
        <v>-8.3690643598416728E-3</v>
      </c>
      <c r="G444" s="2">
        <f t="shared" si="39"/>
        <v>2.2103770137131065E-3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2.6720000000000002</v>
      </c>
      <c r="C445" s="2">
        <f t="shared" si="36"/>
        <v>2.4819562133431106</v>
      </c>
      <c r="D445" s="2">
        <f t="shared" si="38"/>
        <v>2.4995569304939269</v>
      </c>
      <c r="E445" s="2">
        <f t="shared" si="37"/>
        <v>-1.7600717150816347E-2</v>
      </c>
      <c r="F445" s="2">
        <f t="shared" si="41"/>
        <v>-1.0215394918036608E-2</v>
      </c>
      <c r="G445" s="2">
        <f t="shared" si="39"/>
        <v>-7.3853222327797396E-3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2.6720000000000002</v>
      </c>
      <c r="C446" s="2">
        <f t="shared" si="36"/>
        <v>2.4839475651364782</v>
      </c>
      <c r="D446" s="2">
        <f t="shared" si="38"/>
        <v>2.5123304911980804</v>
      </c>
      <c r="E446" s="2">
        <f t="shared" si="37"/>
        <v>-2.8382926061602198E-2</v>
      </c>
      <c r="F446" s="2">
        <f t="shared" si="41"/>
        <v>-1.3848901146749727E-2</v>
      </c>
      <c r="G446" s="2">
        <f t="shared" si="39"/>
        <v>-1.4534024914852471E-2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2.6076000000000001</v>
      </c>
      <c r="C447" s="2">
        <f t="shared" si="36"/>
        <v>2.4881094781924049</v>
      </c>
      <c r="D447" s="2">
        <f t="shared" si="38"/>
        <v>2.5193874918500745</v>
      </c>
      <c r="E447" s="2">
        <f t="shared" si="37"/>
        <v>-3.1278013657669579E-2</v>
      </c>
      <c r="F447" s="2">
        <f t="shared" si="41"/>
        <v>-1.7334723648933698E-2</v>
      </c>
      <c r="G447" s="2">
        <f t="shared" si="39"/>
        <v>-1.3943290008735881E-2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2.6076000000000001</v>
      </c>
      <c r="C448" s="2">
        <f t="shared" si="36"/>
        <v>2.4866772507781891</v>
      </c>
      <c r="D448" s="2">
        <f t="shared" si="38"/>
        <v>2.5259217517130321</v>
      </c>
      <c r="E448" s="2">
        <f t="shared" si="37"/>
        <v>-3.9244500934842996E-2</v>
      </c>
      <c r="F448" s="2">
        <f t="shared" si="41"/>
        <v>-2.1716679106115556E-2</v>
      </c>
      <c r="G448" s="2">
        <f t="shared" si="39"/>
        <v>-1.752782182872744E-2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5">
        <f>TITRES_STAT!D452</f>
        <v>2.5512000000000001</v>
      </c>
      <c r="C449" s="2">
        <f t="shared" si="36"/>
        <v>2.4891884429661602</v>
      </c>
      <c r="D449" s="2">
        <f t="shared" si="38"/>
        <v>2.5277942145491039</v>
      </c>
      <c r="E449" s="2">
        <f t="shared" si="37"/>
        <v>-3.860577158294376E-2</v>
      </c>
      <c r="F449" s="2">
        <f t="shared" si="41"/>
        <v>-2.5094497601481199E-2</v>
      </c>
      <c r="G449" s="2">
        <f t="shared" si="39"/>
        <v>-1.3511273981462561E-2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5">
        <f>TITRES_STAT!D453</f>
        <v>2.5030000000000001</v>
      </c>
      <c r="C450" s="2">
        <f t="shared" si="36"/>
        <v>2.4838825286636741</v>
      </c>
      <c r="D450" s="2">
        <f t="shared" si="38"/>
        <v>2.5259576060639852</v>
      </c>
      <c r="E450" s="2">
        <f t="shared" si="37"/>
        <v>-4.2075077400311134E-2</v>
      </c>
      <c r="F450" s="2">
        <f t="shared" si="41"/>
        <v>-2.8490613561247189E-2</v>
      </c>
      <c r="G450" s="2">
        <f t="shared" si="39"/>
        <v>-1.3584463839063945E-2</v>
      </c>
      <c r="H450" s="2" t="str">
        <f t="shared" si="40"/>
        <v>Hold</v>
      </c>
    </row>
    <row r="451" spans="1:8" ht="13.5" x14ac:dyDescent="0.25">
      <c r="A451" s="3">
        <f>TITRES_STAT!B454</f>
        <v>42961</v>
      </c>
      <c r="B451" s="5">
        <f>TITRES_STAT!D454</f>
        <v>2.4546999999999999</v>
      </c>
      <c r="C451" s="2">
        <f t="shared" si="36"/>
        <v>2.4731929088692626</v>
      </c>
      <c r="D451" s="2">
        <f t="shared" si="38"/>
        <v>2.5206792648740604</v>
      </c>
      <c r="E451" s="2">
        <f t="shared" si="37"/>
        <v>-4.7486356004797781E-2</v>
      </c>
      <c r="F451" s="2">
        <f t="shared" si="41"/>
        <v>-3.2289762049957309E-2</v>
      </c>
      <c r="G451" s="2">
        <f t="shared" si="39"/>
        <v>-1.5196593954840472E-2</v>
      </c>
      <c r="H451" s="2" t="str">
        <f t="shared" si="40"/>
        <v>Hold</v>
      </c>
    </row>
    <row r="452" spans="1:8" ht="13.5" x14ac:dyDescent="0.25">
      <c r="A452" s="3">
        <f>TITRES_STAT!B455</f>
        <v>42962</v>
      </c>
      <c r="B452" s="5">
        <f>TITRES_STAT!D455</f>
        <v>2.4948999999999999</v>
      </c>
      <c r="C452" s="2">
        <f t="shared" si="36"/>
        <v>2.4753016921201452</v>
      </c>
      <c r="D452" s="2">
        <f t="shared" si="38"/>
        <v>2.5187696896982041</v>
      </c>
      <c r="E452" s="2">
        <f t="shared" si="37"/>
        <v>-4.346799757805897E-2</v>
      </c>
      <c r="F452" s="2">
        <f t="shared" si="41"/>
        <v>-3.4525409155577641E-2</v>
      </c>
      <c r="G452" s="2">
        <f t="shared" si="39"/>
        <v>-8.942588422481329E-3</v>
      </c>
      <c r="H452" s="2" t="str">
        <f t="shared" si="40"/>
        <v>Hold</v>
      </c>
    </row>
    <row r="453" spans="1:8" ht="13.5" x14ac:dyDescent="0.25">
      <c r="A453" s="3">
        <f>TITRES_STAT!B456</f>
        <v>42963</v>
      </c>
      <c r="B453" s="5">
        <f>TITRES_STAT!D456</f>
        <v>2.5350999999999999</v>
      </c>
      <c r="C453" s="2">
        <f t="shared" si="36"/>
        <v>2.4783168164093539</v>
      </c>
      <c r="D453" s="2">
        <f t="shared" si="38"/>
        <v>2.5199793423131522</v>
      </c>
      <c r="E453" s="2">
        <f t="shared" si="37"/>
        <v>-4.1662525903798375E-2</v>
      </c>
      <c r="F453" s="2">
        <f t="shared" si="41"/>
        <v>-3.5952832505221785E-2</v>
      </c>
      <c r="G453" s="2">
        <f t="shared" si="39"/>
        <v>-5.7096933985765902E-3</v>
      </c>
      <c r="H453" s="2" t="str">
        <f t="shared" si="40"/>
        <v>Hold</v>
      </c>
    </row>
    <row r="454" spans="1:8" ht="13.5" x14ac:dyDescent="0.25">
      <c r="A454" s="3">
        <f>TITRES_STAT!B457</f>
        <v>42964</v>
      </c>
      <c r="B454" s="5">
        <f>TITRES_STAT!D457</f>
        <v>2.4948999999999999</v>
      </c>
      <c r="C454" s="2">
        <f t="shared" si="36"/>
        <v>2.4858219215771458</v>
      </c>
      <c r="D454" s="2">
        <f t="shared" si="38"/>
        <v>2.5181216132529189</v>
      </c>
      <c r="E454" s="2">
        <f t="shared" si="37"/>
        <v>-3.2299691675773179E-2</v>
      </c>
      <c r="F454" s="2">
        <f t="shared" si="41"/>
        <v>-3.5222204339332069E-2</v>
      </c>
      <c r="G454" s="2">
        <f t="shared" si="39"/>
        <v>2.9225126635588905E-3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2.4708000000000001</v>
      </c>
      <c r="C455" s="2">
        <f t="shared" si="36"/>
        <v>2.5144647028729699</v>
      </c>
      <c r="D455" s="2">
        <f t="shared" si="38"/>
        <v>2.5146163085675175</v>
      </c>
      <c r="E455" s="2">
        <f t="shared" si="37"/>
        <v>-1.5160569454764072E-4</v>
      </c>
      <c r="F455" s="2">
        <f t="shared" si="41"/>
        <v>-2.8208084610375186E-2</v>
      </c>
      <c r="G455" s="2">
        <f t="shared" si="39"/>
        <v>2.8056478915827545E-2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2.4788000000000001</v>
      </c>
      <c r="C456" s="2">
        <f t="shared" si="36"/>
        <v>2.5387009024309748</v>
      </c>
      <c r="D456" s="2">
        <f t="shared" si="38"/>
        <v>2.5119632486736272</v>
      </c>
      <c r="E456" s="2">
        <f t="shared" si="37"/>
        <v>2.6737653757347601E-2</v>
      </c>
      <c r="F456" s="2">
        <f t="shared" si="41"/>
        <v>-1.7218936936830628E-2</v>
      </c>
      <c r="G456" s="2">
        <f t="shared" si="39"/>
        <v>4.3956590694178233E-2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2.4948999999999999</v>
      </c>
      <c r="C457" s="2">
        <f t="shared" si="36"/>
        <v>2.5493007635954403</v>
      </c>
      <c r="D457" s="2">
        <f t="shared" si="38"/>
        <v>2.5106993043274328</v>
      </c>
      <c r="E457" s="2">
        <f t="shared" si="37"/>
        <v>3.860145926800751E-2</v>
      </c>
      <c r="F457" s="2">
        <f t="shared" si="41"/>
        <v>-6.0548576958629995E-3</v>
      </c>
      <c r="G457" s="2">
        <f t="shared" si="39"/>
        <v>4.4656316963870513E-2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2.4868999999999999</v>
      </c>
      <c r="C458" s="2">
        <f t="shared" si="36"/>
        <v>2.5582698768884495</v>
      </c>
      <c r="D458" s="2">
        <f t="shared" si="38"/>
        <v>2.5089363928957709</v>
      </c>
      <c r="E458" s="2">
        <f t="shared" si="37"/>
        <v>4.9333483992678673E-2</v>
      </c>
      <c r="F458" s="2">
        <f t="shared" si="41"/>
        <v>5.0228106418453355E-3</v>
      </c>
      <c r="G458" s="2">
        <f t="shared" si="39"/>
        <v>4.4310673350833336E-2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2.4948999999999999</v>
      </c>
      <c r="C459" s="2">
        <f t="shared" si="36"/>
        <v>2.5571822035209961</v>
      </c>
      <c r="D459" s="2">
        <f t="shared" si="38"/>
        <v>2.5078966600886767</v>
      </c>
      <c r="E459" s="2">
        <f t="shared" si="37"/>
        <v>4.928554343231939E-2</v>
      </c>
      <c r="F459" s="2">
        <f t="shared" si="41"/>
        <v>1.3875357199940147E-2</v>
      </c>
      <c r="G459" s="2">
        <f t="shared" si="39"/>
        <v>3.5410186232379244E-2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2.4546999999999999</v>
      </c>
      <c r="C460" s="2">
        <f t="shared" si="36"/>
        <v>2.5488464799023811</v>
      </c>
      <c r="D460" s="2">
        <f t="shared" si="38"/>
        <v>2.5039561667487749</v>
      </c>
      <c r="E460" s="2">
        <f t="shared" si="37"/>
        <v>4.4890313153606254E-2</v>
      </c>
      <c r="F460" s="2">
        <f t="shared" si="41"/>
        <v>2.0078348390673371E-2</v>
      </c>
      <c r="G460" s="2">
        <f t="shared" si="39"/>
        <v>2.4811964762932882E-2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2.4546999999999999</v>
      </c>
      <c r="C461" s="2">
        <f t="shared" si="36"/>
        <v>2.5343624060712457</v>
      </c>
      <c r="D461" s="2">
        <f t="shared" si="38"/>
        <v>2.5003075618044215</v>
      </c>
      <c r="E461" s="2">
        <f t="shared" si="37"/>
        <v>3.4054844266824258E-2</v>
      </c>
      <c r="F461" s="2">
        <f t="shared" si="41"/>
        <v>2.287364756590355E-2</v>
      </c>
      <c r="G461" s="2">
        <f t="shared" si="39"/>
        <v>1.1181196700920708E-2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2.4304999999999999</v>
      </c>
      <c r="C462" s="2">
        <f t="shared" si="36"/>
        <v>2.5282912666756698</v>
      </c>
      <c r="D462" s="2">
        <f t="shared" si="38"/>
        <v>2.4951366313003902</v>
      </c>
      <c r="E462" s="2">
        <f t="shared" si="37"/>
        <v>3.3154635375279629E-2</v>
      </c>
      <c r="F462" s="2">
        <f t="shared" si="41"/>
        <v>2.4929845127778766E-2</v>
      </c>
      <c r="G462" s="2">
        <f t="shared" si="39"/>
        <v>8.2247902475008627E-3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2.4948999999999999</v>
      </c>
      <c r="C463" s="2">
        <f t="shared" ref="C463:C526" si="42">$C$4*B453+C462*(1-$C$4)</f>
        <v>2.5293387641101819</v>
      </c>
      <c r="D463" s="2">
        <f t="shared" si="38"/>
        <v>2.495119103055917</v>
      </c>
      <c r="E463" s="2">
        <f t="shared" si="37"/>
        <v>3.4219661054264883E-2</v>
      </c>
      <c r="F463" s="2">
        <f t="shared" si="41"/>
        <v>2.6787808313075992E-2</v>
      </c>
      <c r="G463" s="2">
        <f t="shared" si="39"/>
        <v>7.4318527411888907E-3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2.4546999999999999</v>
      </c>
      <c r="C464" s="2">
        <f t="shared" si="42"/>
        <v>2.5240404927086155</v>
      </c>
      <c r="D464" s="2">
        <f t="shared" si="38"/>
        <v>2.4921250954221454</v>
      </c>
      <c r="E464" s="2">
        <f t="shared" si="37"/>
        <v>3.1915397286470082E-2</v>
      </c>
      <c r="F464" s="2">
        <f t="shared" si="41"/>
        <v>2.7813326107754811E-2</v>
      </c>
      <c r="G464" s="2">
        <f t="shared" si="39"/>
        <v>4.1020711787152705E-3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2.4948999999999999</v>
      </c>
      <c r="C465" s="2">
        <f t="shared" si="42"/>
        <v>2.5158496476765211</v>
      </c>
      <c r="D465" s="2">
        <f t="shared" si="38"/>
        <v>2.4923306439093942</v>
      </c>
      <c r="E465" s="2">
        <f t="shared" si="37"/>
        <v>2.35190037671269E-2</v>
      </c>
      <c r="F465" s="2">
        <f t="shared" si="41"/>
        <v>2.6954461639629231E-2</v>
      </c>
      <c r="G465" s="2">
        <f t="shared" si="39"/>
        <v>-3.4354578725023302E-3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5">
        <f>TITRES_STAT!D469</f>
        <v>2.4948999999999999</v>
      </c>
      <c r="C466" s="2">
        <f t="shared" si="42"/>
        <v>2.5101497018801333</v>
      </c>
      <c r="D466" s="2">
        <f t="shared" si="38"/>
        <v>2.4925209665827723</v>
      </c>
      <c r="E466" s="2">
        <f t="shared" si="37"/>
        <v>1.7628735297360976E-2</v>
      </c>
      <c r="F466" s="2">
        <f t="shared" si="41"/>
        <v>2.5089316371175584E-2</v>
      </c>
      <c r="G466" s="2">
        <f t="shared" si="39"/>
        <v>-7.4605810738146081E-3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5">
        <f>TITRES_STAT!D470</f>
        <v>2.4224999999999999</v>
      </c>
      <c r="C467" s="2">
        <f t="shared" si="42"/>
        <v>2.5078035938985743</v>
      </c>
      <c r="D467" s="2">
        <f t="shared" si="38"/>
        <v>2.487334228317382</v>
      </c>
      <c r="E467" s="2">
        <f t="shared" si="37"/>
        <v>2.0469365581192278E-2</v>
      </c>
      <c r="F467" s="2">
        <f t="shared" si="41"/>
        <v>2.4165326213178927E-2</v>
      </c>
      <c r="G467" s="2">
        <f t="shared" si="39"/>
        <v>-3.6959606319866486E-3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5">
        <f>TITRES_STAT!D471</f>
        <v>2.4948999999999999</v>
      </c>
      <c r="C468" s="2">
        <f t="shared" si="42"/>
        <v>2.5045876563757168</v>
      </c>
      <c r="D468" s="2">
        <f t="shared" si="38"/>
        <v>2.4878946558494279</v>
      </c>
      <c r="E468" s="2">
        <f t="shared" si="37"/>
        <v>1.6693000526288859E-2</v>
      </c>
      <c r="F468" s="2">
        <f t="shared" si="41"/>
        <v>2.2670861075800915E-2</v>
      </c>
      <c r="G468" s="2">
        <f t="shared" si="39"/>
        <v>-5.9778605495120554E-3</v>
      </c>
      <c r="H468" s="2" t="str">
        <f t="shared" si="40"/>
        <v>Hold</v>
      </c>
    </row>
    <row r="469" spans="1:8" ht="13.5" x14ac:dyDescent="0.25">
      <c r="A469" s="3">
        <f>TITRES_STAT!B472</f>
        <v>42986</v>
      </c>
      <c r="B469" s="5">
        <f>TITRES_STAT!D472</f>
        <v>2.4546999999999999</v>
      </c>
      <c r="C469" s="2">
        <f t="shared" si="42"/>
        <v>2.5030972477025299</v>
      </c>
      <c r="D469" s="2">
        <f t="shared" si="38"/>
        <v>2.485435792453174</v>
      </c>
      <c r="E469" s="2">
        <f t="shared" si="37"/>
        <v>1.7661455249355917E-2</v>
      </c>
      <c r="F469" s="2">
        <f t="shared" si="41"/>
        <v>2.1668979910511917E-2</v>
      </c>
      <c r="G469" s="2">
        <f t="shared" si="39"/>
        <v>-4.0075246611559999E-3</v>
      </c>
      <c r="H469" s="2" t="str">
        <f t="shared" si="40"/>
        <v>Hold</v>
      </c>
    </row>
    <row r="470" spans="1:8" ht="13.5" x14ac:dyDescent="0.25">
      <c r="A470" s="3">
        <f>TITRES_STAT!B473</f>
        <v>42989</v>
      </c>
      <c r="B470" s="5">
        <f>TITRES_STAT!D473</f>
        <v>2.4144000000000001</v>
      </c>
      <c r="C470" s="2">
        <f t="shared" si="42"/>
        <v>2.4956515172867562</v>
      </c>
      <c r="D470" s="2">
        <f t="shared" si="38"/>
        <v>2.480173881901087</v>
      </c>
      <c r="E470" s="2">
        <f t="shared" si="37"/>
        <v>1.5477635385669153E-2</v>
      </c>
      <c r="F470" s="2">
        <f t="shared" si="41"/>
        <v>2.0430711005543365E-2</v>
      </c>
      <c r="G470" s="2">
        <f t="shared" si="39"/>
        <v>-4.9530756198742122E-3</v>
      </c>
      <c r="H470" s="2" t="str">
        <f t="shared" si="40"/>
        <v>Hold</v>
      </c>
    </row>
    <row r="471" spans="1:8" ht="13.5" x14ac:dyDescent="0.25">
      <c r="A471" s="3">
        <f>TITRES_STAT!B474</f>
        <v>42990</v>
      </c>
      <c r="B471" s="5">
        <f>TITRES_STAT!D474</f>
        <v>2.3982999999999999</v>
      </c>
      <c r="C471" s="2">
        <f t="shared" si="42"/>
        <v>2.4893512838580247</v>
      </c>
      <c r="D471" s="2">
        <f t="shared" si="38"/>
        <v>2.4741091499084136</v>
      </c>
      <c r="E471" s="2">
        <f t="shared" si="37"/>
        <v>1.5242133949611159E-2</v>
      </c>
      <c r="F471" s="2">
        <f t="shared" si="41"/>
        <v>1.9392995594356924E-2</v>
      </c>
      <c r="G471" s="2">
        <f t="shared" si="39"/>
        <v>-4.1508616447457659E-3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5">
        <f>TITRES_STAT!D475</f>
        <v>2.3982999999999999</v>
      </c>
      <c r="C472" s="2">
        <f t="shared" si="42"/>
        <v>2.4802972401875594</v>
      </c>
      <c r="D472" s="2">
        <f t="shared" si="38"/>
        <v>2.4684936573226048</v>
      </c>
      <c r="E472" s="2">
        <f t="shared" si="37"/>
        <v>1.1803582864954532E-2</v>
      </c>
      <c r="F472" s="2">
        <f t="shared" si="41"/>
        <v>1.7875113048476447E-2</v>
      </c>
      <c r="G472" s="2">
        <f t="shared" si="39"/>
        <v>-6.071530183521915E-3</v>
      </c>
      <c r="H472" s="2" t="str">
        <f t="shared" si="40"/>
        <v>Hold</v>
      </c>
    </row>
    <row r="473" spans="1:8" ht="13.5" x14ac:dyDescent="0.25">
      <c r="A473" s="3">
        <f>TITRES_STAT!B476</f>
        <v>42992</v>
      </c>
      <c r="B473" s="5">
        <f>TITRES_STAT!D476</f>
        <v>2.3902999999999999</v>
      </c>
      <c r="C473" s="2">
        <f t="shared" si="42"/>
        <v>2.4825438186202429</v>
      </c>
      <c r="D473" s="2">
        <f t="shared" si="38"/>
        <v>2.4627015345579673</v>
      </c>
      <c r="E473" s="2">
        <f t="shared" si="37"/>
        <v>1.9842284062275617E-2</v>
      </c>
      <c r="F473" s="2">
        <f t="shared" si="41"/>
        <v>1.8268547251236281E-2</v>
      </c>
      <c r="G473" s="2">
        <f t="shared" si="39"/>
        <v>1.5737368110393356E-3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2.2936999999999999</v>
      </c>
      <c r="C474" s="2">
        <f t="shared" si="42"/>
        <v>2.4782601542171285</v>
      </c>
      <c r="D474" s="2">
        <f t="shared" si="38"/>
        <v>2.4501829023684882</v>
      </c>
      <c r="E474" s="2">
        <f t="shared" si="37"/>
        <v>2.8077251848640294E-2</v>
      </c>
      <c r="F474" s="2">
        <f t="shared" si="41"/>
        <v>2.0230288170717085E-2</v>
      </c>
      <c r="G474" s="2">
        <f t="shared" si="39"/>
        <v>7.8469636779232091E-3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5">
        <f>TITRES_STAT!D478</f>
        <v>2.3580999999999999</v>
      </c>
      <c r="C475" s="2">
        <f t="shared" si="42"/>
        <v>2.4808201304914168</v>
      </c>
      <c r="D475" s="2">
        <f t="shared" si="38"/>
        <v>2.4433619466374892</v>
      </c>
      <c r="E475" s="2">
        <f t="shared" si="37"/>
        <v>3.7458183853927629E-2</v>
      </c>
      <c r="F475" s="2">
        <f t="shared" si="41"/>
        <v>2.3675867307359193E-2</v>
      </c>
      <c r="G475" s="2">
        <f t="shared" si="39"/>
        <v>1.3782316546568436E-2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5">
        <f>TITRES_STAT!D479</f>
        <v>2.4064000000000001</v>
      </c>
      <c r="C476" s="2">
        <f t="shared" si="42"/>
        <v>2.4829862642619682</v>
      </c>
      <c r="D476" s="2">
        <f t="shared" si="38"/>
        <v>2.4406240246643418</v>
      </c>
      <c r="E476" s="2">
        <f t="shared" ref="E476:E539" si="43">C476-D476</f>
        <v>4.2362239597626417E-2</v>
      </c>
      <c r="F476" s="2">
        <f t="shared" si="41"/>
        <v>2.7413141765412638E-2</v>
      </c>
      <c r="G476" s="2">
        <f t="shared" si="39"/>
        <v>1.4949097832213779E-2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5">
        <f>TITRES_STAT!D480</f>
        <v>2.4064000000000001</v>
      </c>
      <c r="C477" s="2">
        <f t="shared" si="42"/>
        <v>2.4736806851447426</v>
      </c>
      <c r="D477" s="2">
        <f t="shared" ref="D477:D540" si="44">$D$4*B477+(1-$D$4)*D476</f>
        <v>2.4380889117262421</v>
      </c>
      <c r="E477" s="2">
        <f t="shared" si="43"/>
        <v>3.5591773418500505E-2</v>
      </c>
      <c r="F477" s="2">
        <f t="shared" si="41"/>
        <v>2.9048868096030214E-2</v>
      </c>
      <c r="G477" s="2">
        <f t="shared" si="39"/>
        <v>6.5429053224702917E-3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5">
        <f>TITRES_STAT!D481</f>
        <v>2.4064000000000001</v>
      </c>
      <c r="C478" s="2">
        <f t="shared" si="42"/>
        <v>2.4769451951224748</v>
      </c>
      <c r="D478" s="2">
        <f t="shared" si="44"/>
        <v>2.4357415849317055</v>
      </c>
      <c r="E478" s="2">
        <f t="shared" si="43"/>
        <v>4.1203610190769346E-2</v>
      </c>
      <c r="F478" s="2">
        <f t="shared" si="41"/>
        <v>3.147981651497804E-2</v>
      </c>
      <c r="G478" s="2">
        <f t="shared" si="39"/>
        <v>9.7237936757913063E-3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5">
        <f>TITRES_STAT!D482</f>
        <v>2.3660999999999999</v>
      </c>
      <c r="C479" s="2">
        <f t="shared" si="42"/>
        <v>2.473522857411325</v>
      </c>
      <c r="D479" s="2">
        <f t="shared" si="44"/>
        <v>2.4305829490108382</v>
      </c>
      <c r="E479" s="2">
        <f t="shared" si="43"/>
        <v>4.2939908400486893E-2</v>
      </c>
      <c r="F479" s="2">
        <f t="shared" si="41"/>
        <v>3.3771834892079813E-2</v>
      </c>
      <c r="G479" s="2">
        <f t="shared" si="39"/>
        <v>9.1680735084070791E-3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5">
        <f>TITRES_STAT!D483</f>
        <v>2.4064000000000001</v>
      </c>
      <c r="C480" s="2">
        <f t="shared" si="42"/>
        <v>2.4644270331941982</v>
      </c>
      <c r="D480" s="2">
        <f t="shared" si="44"/>
        <v>2.4287916194544796</v>
      </c>
      <c r="E480" s="2">
        <f t="shared" si="43"/>
        <v>3.5635413739718569E-2</v>
      </c>
      <c r="F480" s="2">
        <f t="shared" si="41"/>
        <v>3.414455066160757E-2</v>
      </c>
      <c r="G480" s="2">
        <f t="shared" si="39"/>
        <v>1.4908630781109988E-3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2.4224999999999999</v>
      </c>
      <c r="C481" s="2">
        <f t="shared" si="42"/>
        <v>2.4542536434720139</v>
      </c>
      <c r="D481" s="2">
        <f t="shared" si="44"/>
        <v>2.4283255735689626</v>
      </c>
      <c r="E481" s="2">
        <f t="shared" si="43"/>
        <v>2.5928069903051298E-2</v>
      </c>
      <c r="F481" s="2">
        <f t="shared" si="41"/>
        <v>3.250125450989632E-2</v>
      </c>
      <c r="G481" s="2">
        <f t="shared" si="39"/>
        <v>-6.5731846068450214E-3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5">
        <f>TITRES_STAT!D485</f>
        <v>2.4144000000000001</v>
      </c>
      <c r="C482" s="2">
        <f t="shared" si="42"/>
        <v>2.4456453906301654</v>
      </c>
      <c r="D482" s="2">
        <f t="shared" si="44"/>
        <v>2.4272940496008917</v>
      </c>
      <c r="E482" s="2">
        <f t="shared" si="43"/>
        <v>1.8351341029273716E-2</v>
      </c>
      <c r="F482" s="2">
        <f t="shared" si="41"/>
        <v>2.9671271813771802E-2</v>
      </c>
      <c r="G482" s="2">
        <f t="shared" si="39"/>
        <v>-1.1319930784498087E-2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5">
        <f>TITRES_STAT!D486</f>
        <v>2.3982999999999999</v>
      </c>
      <c r="C483" s="2">
        <f t="shared" si="42"/>
        <v>2.4371307151486015</v>
      </c>
      <c r="D483" s="2">
        <f t="shared" si="44"/>
        <v>2.4251463422230479</v>
      </c>
      <c r="E483" s="2">
        <f t="shared" si="43"/>
        <v>1.1984372925553544E-2</v>
      </c>
      <c r="F483" s="2">
        <f t="shared" si="41"/>
        <v>2.6133892036128155E-2</v>
      </c>
      <c r="G483" s="2">
        <f t="shared" si="39"/>
        <v>-1.4149519110574611E-2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5">
        <f>TITRES_STAT!D487</f>
        <v>2.3660999999999999</v>
      </c>
      <c r="C484" s="2">
        <f t="shared" si="42"/>
        <v>2.4150644512795858</v>
      </c>
      <c r="D484" s="2">
        <f t="shared" si="44"/>
        <v>2.4207725390954145</v>
      </c>
      <c r="E484" s="2">
        <f t="shared" si="43"/>
        <v>-5.7080878158286552E-3</v>
      </c>
      <c r="F484" s="2">
        <f t="shared" si="41"/>
        <v>1.9765496065736795E-2</v>
      </c>
      <c r="G484" s="2">
        <f t="shared" ref="G484:G547" si="45">E484-F484</f>
        <v>-2.547358388156545E-2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5">
        <f>TITRES_STAT!D488</f>
        <v>2.3258999999999999</v>
      </c>
      <c r="C485" s="2">
        <f t="shared" si="42"/>
        <v>2.4063006895442647</v>
      </c>
      <c r="D485" s="2">
        <f t="shared" si="44"/>
        <v>2.413744943606865</v>
      </c>
      <c r="E485" s="2">
        <f t="shared" si="43"/>
        <v>-7.4442540626002973E-3</v>
      </c>
      <c r="F485" s="2">
        <f t="shared" ref="F485:F548" si="47">(E485*(2/(10)))+((1-(2/10))*F484)</f>
        <v>1.4323546040069376E-2</v>
      </c>
      <c r="G485" s="2">
        <f t="shared" si="45"/>
        <v>-2.1767800102669675E-2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5">
        <f>TITRES_STAT!D489</f>
        <v>2.3338999999999999</v>
      </c>
      <c r="C486" s="2">
        <f t="shared" si="42"/>
        <v>2.4063159680759165</v>
      </c>
      <c r="D486" s="2">
        <f t="shared" si="44"/>
        <v>2.4078305033396901</v>
      </c>
      <c r="E486" s="2">
        <f t="shared" si="43"/>
        <v>-1.5145352637735421E-3</v>
      </c>
      <c r="F486" s="2">
        <f t="shared" si="47"/>
        <v>1.1155929779300792E-2</v>
      </c>
      <c r="G486" s="2">
        <f t="shared" si="45"/>
        <v>-1.2670465043074335E-2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5">
        <f>TITRES_STAT!D490</f>
        <v>2.2856999999999998</v>
      </c>
      <c r="C487" s="2">
        <f t="shared" si="42"/>
        <v>2.4063288960642373</v>
      </c>
      <c r="D487" s="2">
        <f t="shared" si="44"/>
        <v>2.3987837993886019</v>
      </c>
      <c r="E487" s="2">
        <f t="shared" si="43"/>
        <v>7.5450966756354099E-3</v>
      </c>
      <c r="F487" s="2">
        <f t="shared" si="47"/>
        <v>1.0433763158567717E-2</v>
      </c>
      <c r="G487" s="2">
        <f t="shared" si="45"/>
        <v>-2.8886664829323068E-3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5">
        <f>TITRES_STAT!D491</f>
        <v>2.2936999999999999</v>
      </c>
      <c r="C488" s="2">
        <f t="shared" si="42"/>
        <v>2.4063398351312779</v>
      </c>
      <c r="D488" s="2">
        <f t="shared" si="44"/>
        <v>2.3909998142487057</v>
      </c>
      <c r="E488" s="2">
        <f t="shared" si="43"/>
        <v>1.5340020882572247E-2</v>
      </c>
      <c r="F488" s="2">
        <f t="shared" si="47"/>
        <v>1.1415014703368623E-2</v>
      </c>
      <c r="G488" s="2">
        <f t="shared" si="45"/>
        <v>3.9250061792036241E-3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2.2936999999999999</v>
      </c>
      <c r="C489" s="2">
        <f t="shared" si="42"/>
        <v>2.4001490912649275</v>
      </c>
      <c r="D489" s="2">
        <f t="shared" si="44"/>
        <v>2.3837924206006535</v>
      </c>
      <c r="E489" s="2">
        <f t="shared" si="43"/>
        <v>1.6356670664273931E-2</v>
      </c>
      <c r="F489" s="2">
        <f t="shared" si="47"/>
        <v>1.2403345895549686E-2</v>
      </c>
      <c r="G489" s="2">
        <f t="shared" si="45"/>
        <v>3.9533247687242451E-3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2.2936999999999999</v>
      </c>
      <c r="C490" s="2">
        <f t="shared" si="42"/>
        <v>2.4011107695318619</v>
      </c>
      <c r="D490" s="2">
        <f t="shared" si="44"/>
        <v>2.3771189079635682</v>
      </c>
      <c r="E490" s="2">
        <f t="shared" si="43"/>
        <v>2.3991861568293693E-2</v>
      </c>
      <c r="F490" s="2">
        <f t="shared" si="47"/>
        <v>1.472104903009849E-2</v>
      </c>
      <c r="G490" s="2">
        <f t="shared" si="45"/>
        <v>9.2708125381952035E-3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2.2936999999999999</v>
      </c>
      <c r="C491" s="2">
        <f t="shared" si="42"/>
        <v>2.4044014203731141</v>
      </c>
      <c r="D491" s="2">
        <f t="shared" si="44"/>
        <v>2.3709397295958965</v>
      </c>
      <c r="E491" s="2">
        <f t="shared" si="43"/>
        <v>3.3461690777217612E-2</v>
      </c>
      <c r="F491" s="2">
        <f t="shared" si="47"/>
        <v>1.8469177379522316E-2</v>
      </c>
      <c r="G491" s="2">
        <f t="shared" si="45"/>
        <v>1.4992513397695296E-2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2.2936999999999999</v>
      </c>
      <c r="C492" s="2">
        <f t="shared" si="42"/>
        <v>2.4059396633926351</v>
      </c>
      <c r="D492" s="2">
        <f t="shared" si="44"/>
        <v>2.365218268144349</v>
      </c>
      <c r="E492" s="2">
        <f t="shared" si="43"/>
        <v>4.0721395248286107E-2</v>
      </c>
      <c r="F492" s="2">
        <f t="shared" si="47"/>
        <v>2.2919620953275075E-2</v>
      </c>
      <c r="G492" s="2">
        <f t="shared" si="45"/>
        <v>1.7801774295011032E-2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2.3580999999999999</v>
      </c>
      <c r="C493" s="2">
        <f t="shared" si="42"/>
        <v>2.4047643305629989</v>
      </c>
      <c r="D493" s="2">
        <f t="shared" si="44"/>
        <v>2.3646909890225452</v>
      </c>
      <c r="E493" s="2">
        <f t="shared" si="43"/>
        <v>4.0073341540453722E-2</v>
      </c>
      <c r="F493" s="2">
        <f t="shared" si="47"/>
        <v>2.6350365070710806E-2</v>
      </c>
      <c r="G493" s="2">
        <f t="shared" si="45"/>
        <v>1.3722976469742916E-2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2.3420000000000001</v>
      </c>
      <c r="C494" s="2">
        <f t="shared" si="42"/>
        <v>2.398815972014845</v>
      </c>
      <c r="D494" s="2">
        <f t="shared" si="44"/>
        <v>2.3630101750208752</v>
      </c>
      <c r="E494" s="2">
        <f t="shared" si="43"/>
        <v>3.5805796993969796E-2</v>
      </c>
      <c r="F494" s="2">
        <f t="shared" si="47"/>
        <v>2.8241451455362606E-2</v>
      </c>
      <c r="G494" s="2">
        <f t="shared" si="45"/>
        <v>7.5643455386071902E-3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2.3420000000000001</v>
      </c>
      <c r="C495" s="2">
        <f t="shared" si="42"/>
        <v>2.3875981301664071</v>
      </c>
      <c r="D495" s="2">
        <f t="shared" si="44"/>
        <v>2.3614538657600699</v>
      </c>
      <c r="E495" s="2">
        <f t="shared" si="43"/>
        <v>2.6144264406337214E-2</v>
      </c>
      <c r="F495" s="2">
        <f t="shared" si="47"/>
        <v>2.7822014045557529E-2</v>
      </c>
      <c r="G495" s="2">
        <f t="shared" si="45"/>
        <v>-1.6777496392203148E-3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2.35</v>
      </c>
      <c r="C496" s="2">
        <f t="shared" si="42"/>
        <v>2.3793368793715755</v>
      </c>
      <c r="D496" s="2">
        <f t="shared" si="44"/>
        <v>2.3606054312593239</v>
      </c>
      <c r="E496" s="2">
        <f t="shared" si="43"/>
        <v>1.8731448112251581E-2</v>
      </c>
      <c r="F496" s="2">
        <f t="shared" si="47"/>
        <v>2.6003900858896343E-2</v>
      </c>
      <c r="G496" s="2">
        <f t="shared" si="45"/>
        <v>-7.2724527466447621E-3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2.3258999999999999</v>
      </c>
      <c r="C497" s="2">
        <f t="shared" si="42"/>
        <v>2.3649312056221024</v>
      </c>
      <c r="D497" s="2">
        <f t="shared" si="44"/>
        <v>2.3580346585734477</v>
      </c>
      <c r="E497" s="2">
        <f t="shared" si="43"/>
        <v>6.896547048654611E-3</v>
      </c>
      <c r="F497" s="2">
        <f t="shared" si="47"/>
        <v>2.2182430096847998E-2</v>
      </c>
      <c r="G497" s="2">
        <f t="shared" si="45"/>
        <v>-1.5285883048193387E-2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2.3018000000000001</v>
      </c>
      <c r="C498" s="2">
        <f t="shared" si="42"/>
        <v>2.3539725586033176</v>
      </c>
      <c r="D498" s="2">
        <f t="shared" si="44"/>
        <v>2.3538691283087481</v>
      </c>
      <c r="E498" s="2">
        <f t="shared" si="43"/>
        <v>1.0343029456949537E-4</v>
      </c>
      <c r="F498" s="2">
        <f t="shared" si="47"/>
        <v>1.7766630136392299E-2</v>
      </c>
      <c r="G498" s="2">
        <f t="shared" si="45"/>
        <v>-1.7663199841822803E-2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2.2454000000000001</v>
      </c>
      <c r="C499" s="2">
        <f t="shared" si="42"/>
        <v>2.3446998572797302</v>
      </c>
      <c r="D499" s="2">
        <f t="shared" si="44"/>
        <v>2.3458343780636555</v>
      </c>
      <c r="E499" s="2">
        <f t="shared" si="43"/>
        <v>-1.1345207839252858E-3</v>
      </c>
      <c r="F499" s="2">
        <f t="shared" si="47"/>
        <v>1.3986399952328782E-2</v>
      </c>
      <c r="G499" s="2">
        <f t="shared" si="45"/>
        <v>-1.5120920736254068E-2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2.2534999999999998</v>
      </c>
      <c r="C500" s="2">
        <f t="shared" si="42"/>
        <v>2.336853725390541</v>
      </c>
      <c r="D500" s="2">
        <f t="shared" si="44"/>
        <v>2.3389947945033844</v>
      </c>
      <c r="E500" s="2">
        <f t="shared" si="43"/>
        <v>-2.1410691128433967E-3</v>
      </c>
      <c r="F500" s="2">
        <f t="shared" si="47"/>
        <v>1.0760906139294346E-2</v>
      </c>
      <c r="G500" s="2">
        <f t="shared" si="45"/>
        <v>-1.2901975252137743E-2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2.2534999999999998</v>
      </c>
      <c r="C501" s="2">
        <f t="shared" si="42"/>
        <v>2.3302146907150734</v>
      </c>
      <c r="D501" s="2">
        <f t="shared" si="44"/>
        <v>2.332661846762393</v>
      </c>
      <c r="E501" s="2">
        <f t="shared" si="43"/>
        <v>-2.4471560473195986E-3</v>
      </c>
      <c r="F501" s="2">
        <f t="shared" si="47"/>
        <v>8.1192937019715569E-3</v>
      </c>
      <c r="G501" s="2">
        <f t="shared" si="45"/>
        <v>-1.0566449749291155E-2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2.2936999999999999</v>
      </c>
      <c r="C502" s="2">
        <f t="shared" si="42"/>
        <v>2.3245970459896776</v>
      </c>
      <c r="D502" s="2">
        <f t="shared" si="44"/>
        <v>2.3297757840392528</v>
      </c>
      <c r="E502" s="2">
        <f t="shared" si="43"/>
        <v>-5.1787380495751378E-3</v>
      </c>
      <c r="F502" s="2">
        <f t="shared" si="47"/>
        <v>5.4596873516622188E-3</v>
      </c>
      <c r="G502" s="2">
        <f t="shared" si="45"/>
        <v>-1.0638425401237356E-2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2.2292999999999998</v>
      </c>
      <c r="C503" s="2">
        <f t="shared" si="42"/>
        <v>2.3297513466066504</v>
      </c>
      <c r="D503" s="2">
        <f t="shared" si="44"/>
        <v>2.3223331333696784</v>
      </c>
      <c r="E503" s="2">
        <f t="shared" si="43"/>
        <v>7.4182132369720044E-3</v>
      </c>
      <c r="F503" s="2">
        <f t="shared" si="47"/>
        <v>5.851392528724176E-3</v>
      </c>
      <c r="G503" s="2">
        <f t="shared" si="45"/>
        <v>1.5668207082478285E-3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5">
        <f>TITRES_STAT!D507</f>
        <v>2.2212999999999998</v>
      </c>
      <c r="C504" s="2">
        <f t="shared" si="42"/>
        <v>2.3316357548210118</v>
      </c>
      <c r="D504" s="2">
        <f t="shared" si="44"/>
        <v>2.3148491975645173</v>
      </c>
      <c r="E504" s="2">
        <f t="shared" si="43"/>
        <v>1.6786557256494472E-2</v>
      </c>
      <c r="F504" s="2">
        <f t="shared" si="47"/>
        <v>8.0384254742782348E-3</v>
      </c>
      <c r="G504" s="2">
        <f t="shared" si="45"/>
        <v>8.7481317822162372E-3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5">
        <f>TITRES_STAT!D508</f>
        <v>2.2614999999999998</v>
      </c>
      <c r="C505" s="2">
        <f t="shared" si="42"/>
        <v>2.3332302540793175</v>
      </c>
      <c r="D505" s="2">
        <f t="shared" si="44"/>
        <v>2.310897405152331</v>
      </c>
      <c r="E505" s="2">
        <f t="shared" si="43"/>
        <v>2.2332848926986504E-2</v>
      </c>
      <c r="F505" s="2">
        <f t="shared" si="47"/>
        <v>1.0897310164819889E-2</v>
      </c>
      <c r="G505" s="2">
        <f t="shared" si="45"/>
        <v>1.1435538762166615E-2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5">
        <f>TITRES_STAT!D509</f>
        <v>2.2534999999999998</v>
      </c>
      <c r="C506" s="2">
        <f t="shared" si="42"/>
        <v>2.3358102149901918</v>
      </c>
      <c r="D506" s="2">
        <f t="shared" si="44"/>
        <v>2.3066457455114175</v>
      </c>
      <c r="E506" s="2">
        <f t="shared" si="43"/>
        <v>2.9164469478774269E-2</v>
      </c>
      <c r="F506" s="2">
        <f t="shared" si="47"/>
        <v>1.4550742027610766E-2</v>
      </c>
      <c r="G506" s="2">
        <f t="shared" si="45"/>
        <v>1.4613727451163502E-2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5">
        <f>TITRES_STAT!D510</f>
        <v>2.2454000000000001</v>
      </c>
      <c r="C507" s="2">
        <f t="shared" si="42"/>
        <v>2.3342855665301623</v>
      </c>
      <c r="D507" s="2">
        <f t="shared" si="44"/>
        <v>2.3021090236216826</v>
      </c>
      <c r="E507" s="2">
        <f t="shared" si="43"/>
        <v>3.2176542908479711E-2</v>
      </c>
      <c r="F507" s="2">
        <f t="shared" si="47"/>
        <v>1.8075902203784557E-2</v>
      </c>
      <c r="G507" s="2">
        <f t="shared" si="45"/>
        <v>1.4100640704695154E-2</v>
      </c>
      <c r="H507" s="2" t="str">
        <f t="shared" si="46"/>
        <v>Sell</v>
      </c>
    </row>
    <row r="508" spans="1:8" ht="13.5" x14ac:dyDescent="0.25">
      <c r="A508" s="3">
        <f>TITRES_STAT!B511</f>
        <v>43042</v>
      </c>
      <c r="B508" s="5">
        <f>TITRES_STAT!D511</f>
        <v>2.2132000000000001</v>
      </c>
      <c r="C508" s="2">
        <f t="shared" si="42"/>
        <v>2.3292877870639832</v>
      </c>
      <c r="D508" s="2">
        <f t="shared" si="44"/>
        <v>2.2955231700200769</v>
      </c>
      <c r="E508" s="2">
        <f t="shared" si="43"/>
        <v>3.376461704390632E-2</v>
      </c>
      <c r="F508" s="2">
        <f t="shared" si="47"/>
        <v>2.1213645171808911E-2</v>
      </c>
      <c r="G508" s="2">
        <f t="shared" si="45"/>
        <v>1.2550971872097409E-2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5">
        <f>TITRES_STAT!D512</f>
        <v>2.2534999999999998</v>
      </c>
      <c r="C509" s="2">
        <f t="shared" si="42"/>
        <v>2.3163819736695244</v>
      </c>
      <c r="D509" s="2">
        <f t="shared" si="44"/>
        <v>2.2924103426111819</v>
      </c>
      <c r="E509" s="2">
        <f t="shared" si="43"/>
        <v>2.3971631058342435E-2</v>
      </c>
      <c r="F509" s="2">
        <f t="shared" si="47"/>
        <v>2.1765242349115616E-2</v>
      </c>
      <c r="G509" s="2">
        <f t="shared" si="45"/>
        <v>2.2063887092268197E-3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5">
        <f>TITRES_STAT!D513</f>
        <v>2.2534999999999998</v>
      </c>
      <c r="C510" s="2">
        <f t="shared" si="42"/>
        <v>2.3067078238742131</v>
      </c>
      <c r="D510" s="2">
        <f t="shared" si="44"/>
        <v>2.2895280950103536</v>
      </c>
      <c r="E510" s="2">
        <f t="shared" si="43"/>
        <v>1.7179728863859545E-2</v>
      </c>
      <c r="F510" s="2">
        <f t="shared" si="47"/>
        <v>2.0848139652064401E-2</v>
      </c>
      <c r="G510" s="2">
        <f t="shared" si="45"/>
        <v>-3.668410788204856E-3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2.2454000000000001</v>
      </c>
      <c r="C511" s="2">
        <f t="shared" si="42"/>
        <v>2.2985220048166419</v>
      </c>
      <c r="D511" s="2">
        <f t="shared" si="44"/>
        <v>2.2862593472318089</v>
      </c>
      <c r="E511" s="2">
        <f t="shared" si="43"/>
        <v>1.2262657584833025E-2</v>
      </c>
      <c r="F511" s="2">
        <f t="shared" si="47"/>
        <v>1.9131043238618126E-2</v>
      </c>
      <c r="G511" s="2">
        <f t="shared" si="45"/>
        <v>-6.8683856537851001E-3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2.1970999999999998</v>
      </c>
      <c r="C512" s="2">
        <f t="shared" si="42"/>
        <v>2.2977801579217738</v>
      </c>
      <c r="D512" s="2">
        <f t="shared" si="44"/>
        <v>2.2796549511405639</v>
      </c>
      <c r="E512" s="2">
        <f t="shared" si="43"/>
        <v>1.8125206781209879E-2</v>
      </c>
      <c r="F512" s="2">
        <f t="shared" si="47"/>
        <v>1.8929875947136479E-2</v>
      </c>
      <c r="G512" s="2">
        <f t="shared" si="45"/>
        <v>-8.0466916592659976E-4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2.2614999999999998</v>
      </c>
      <c r="C513" s="2">
        <f t="shared" si="42"/>
        <v>2.2872447490107315</v>
      </c>
      <c r="D513" s="2">
        <f t="shared" si="44"/>
        <v>2.2783101399449666</v>
      </c>
      <c r="E513" s="2">
        <f t="shared" si="43"/>
        <v>8.9346090657649313E-3</v>
      </c>
      <c r="F513" s="2">
        <f t="shared" si="47"/>
        <v>1.6930822570862168E-2</v>
      </c>
      <c r="G513" s="2">
        <f t="shared" si="45"/>
        <v>-7.9962135050972369E-3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2.2936999999999999</v>
      </c>
      <c r="C514" s="2">
        <f t="shared" si="42"/>
        <v>2.2770994030090805</v>
      </c>
      <c r="D514" s="2">
        <f t="shared" si="44"/>
        <v>2.2794501295786729</v>
      </c>
      <c r="E514" s="2">
        <f t="shared" si="43"/>
        <v>-2.3507265695923429E-3</v>
      </c>
      <c r="F514" s="2">
        <f t="shared" si="47"/>
        <v>1.3074512742771266E-2</v>
      </c>
      <c r="G514" s="2">
        <f t="shared" si="45"/>
        <v>-1.5425239312363609E-2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2.2936999999999999</v>
      </c>
      <c r="C515" s="2">
        <f t="shared" si="42"/>
        <v>2.2746994948538375</v>
      </c>
      <c r="D515" s="2">
        <f t="shared" si="44"/>
        <v>2.2805056755358084</v>
      </c>
      <c r="E515" s="2">
        <f t="shared" si="43"/>
        <v>-5.8061806819709183E-3</v>
      </c>
      <c r="F515" s="2">
        <f t="shared" si="47"/>
        <v>9.2983740578228297E-3</v>
      </c>
      <c r="G515" s="2">
        <f t="shared" si="45"/>
        <v>-1.5104554739793748E-2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2.2776000000000001</v>
      </c>
      <c r="C516" s="2">
        <f t="shared" si="42"/>
        <v>2.2714380341070934</v>
      </c>
      <c r="D516" s="2">
        <f t="shared" si="44"/>
        <v>2.2802904403109339</v>
      </c>
      <c r="E516" s="2">
        <f t="shared" si="43"/>
        <v>-8.8524062038404239E-3</v>
      </c>
      <c r="F516" s="2">
        <f t="shared" si="47"/>
        <v>5.6682180054901787E-3</v>
      </c>
      <c r="G516" s="2">
        <f t="shared" si="45"/>
        <v>-1.4520624209330603E-2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2.2292999999999998</v>
      </c>
      <c r="C517" s="2">
        <f t="shared" si="42"/>
        <v>2.2674321827060022</v>
      </c>
      <c r="D517" s="2">
        <f t="shared" si="44"/>
        <v>2.2765133706582721</v>
      </c>
      <c r="E517" s="2">
        <f t="shared" si="43"/>
        <v>-9.0811879522698646E-3</v>
      </c>
      <c r="F517" s="2">
        <f t="shared" si="47"/>
        <v>2.7183368139381704E-3</v>
      </c>
      <c r="G517" s="2">
        <f t="shared" si="45"/>
        <v>-1.1799524766208035E-2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5">
        <f>TITRES_STAT!D521</f>
        <v>2.2534999999999998</v>
      </c>
      <c r="C518" s="2">
        <f t="shared" si="42"/>
        <v>2.2590887699820019</v>
      </c>
      <c r="D518" s="2">
        <f t="shared" si="44"/>
        <v>2.2748086765354367</v>
      </c>
      <c r="E518" s="2">
        <f t="shared" si="43"/>
        <v>-1.5719906553434804E-2</v>
      </c>
      <c r="F518" s="2">
        <f t="shared" si="47"/>
        <v>-9.6931185953642472E-4</v>
      </c>
      <c r="G518" s="2">
        <f t="shared" si="45"/>
        <v>-1.4750594693898379E-2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5">
        <f>TITRES_STAT!D522</f>
        <v>2.2534999999999998</v>
      </c>
      <c r="C519" s="2">
        <f t="shared" si="42"/>
        <v>2.2582289592155402</v>
      </c>
      <c r="D519" s="2">
        <f t="shared" si="44"/>
        <v>2.2732302560513302</v>
      </c>
      <c r="E519" s="2">
        <f t="shared" si="43"/>
        <v>-1.500129683578999E-2</v>
      </c>
      <c r="F519" s="2">
        <f t="shared" si="47"/>
        <v>-3.7757088547871382E-3</v>
      </c>
      <c r="G519" s="2">
        <f t="shared" si="45"/>
        <v>-1.1225587981002852E-2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5">
        <f>TITRES_STAT!D523</f>
        <v>2.2454000000000001</v>
      </c>
      <c r="C520" s="2">
        <f t="shared" si="42"/>
        <v>2.2575014270285343</v>
      </c>
      <c r="D520" s="2">
        <f t="shared" si="44"/>
        <v>2.2711687556030835</v>
      </c>
      <c r="E520" s="2">
        <f t="shared" si="43"/>
        <v>-1.366732857454922E-2</v>
      </c>
      <c r="F520" s="2">
        <f t="shared" si="47"/>
        <v>-5.7540327987395546E-3</v>
      </c>
      <c r="G520" s="2">
        <f t="shared" si="45"/>
        <v>-7.9132957758096655E-3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2.2374000000000001</v>
      </c>
      <c r="C521" s="2">
        <f t="shared" si="42"/>
        <v>2.2556396690241445</v>
      </c>
      <c r="D521" s="2">
        <f t="shared" si="44"/>
        <v>2.2686673662991512</v>
      </c>
      <c r="E521" s="2">
        <f t="shared" si="43"/>
        <v>-1.3027697275006744E-2</v>
      </c>
      <c r="F521" s="2">
        <f t="shared" si="47"/>
        <v>-7.2087656939929922E-3</v>
      </c>
      <c r="G521" s="2">
        <f t="shared" si="45"/>
        <v>-5.8189315810137521E-3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2.1970999999999998</v>
      </c>
      <c r="C522" s="2">
        <f t="shared" si="42"/>
        <v>2.2466335660973531</v>
      </c>
      <c r="D522" s="2">
        <f t="shared" si="44"/>
        <v>2.2633660799066213</v>
      </c>
      <c r="E522" s="2">
        <f t="shared" si="43"/>
        <v>-1.6732513809268212E-2</v>
      </c>
      <c r="F522" s="2">
        <f t="shared" si="47"/>
        <v>-9.1135153170480362E-3</v>
      </c>
      <c r="G522" s="2">
        <f t="shared" si="45"/>
        <v>-7.6189984922201762E-3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2.2292999999999998</v>
      </c>
      <c r="C523" s="2">
        <f t="shared" si="42"/>
        <v>2.2489207097746835</v>
      </c>
      <c r="D523" s="2">
        <f t="shared" si="44"/>
        <v>2.2608426665802051</v>
      </c>
      <c r="E523" s="2">
        <f t="shared" si="43"/>
        <v>-1.192195680552155E-2</v>
      </c>
      <c r="F523" s="2">
        <f t="shared" si="47"/>
        <v>-9.6752036147427396E-3</v>
      </c>
      <c r="G523" s="2">
        <f t="shared" si="45"/>
        <v>-2.2467531907788101E-3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2.2212999999999998</v>
      </c>
      <c r="C524" s="2">
        <f t="shared" si="42"/>
        <v>2.2558098313478094</v>
      </c>
      <c r="D524" s="2">
        <f t="shared" si="44"/>
        <v>2.2579135801668566</v>
      </c>
      <c r="E524" s="2">
        <f t="shared" si="43"/>
        <v>-2.1037488190471798E-3</v>
      </c>
      <c r="F524" s="2">
        <f t="shared" si="47"/>
        <v>-8.160912655603628E-3</v>
      </c>
      <c r="G524" s="2">
        <f t="shared" si="45"/>
        <v>6.0571638365564482E-3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2.2212999999999998</v>
      </c>
      <c r="C525" s="2">
        <f t="shared" si="42"/>
        <v>2.2616390880635313</v>
      </c>
      <c r="D525" s="2">
        <f t="shared" si="44"/>
        <v>2.2552014631174599</v>
      </c>
      <c r="E525" s="2">
        <f t="shared" si="43"/>
        <v>6.437624946071363E-3</v>
      </c>
      <c r="F525" s="2">
        <f t="shared" si="47"/>
        <v>-5.2412051352686301E-3</v>
      </c>
      <c r="G525" s="2">
        <f t="shared" si="45"/>
        <v>1.1678830081339993E-2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2.2212999999999998</v>
      </c>
      <c r="C526" s="2">
        <f t="shared" si="42"/>
        <v>2.2640946129768342</v>
      </c>
      <c r="D526" s="2">
        <f t="shared" si="44"/>
        <v>2.2526902436272778</v>
      </c>
      <c r="E526" s="2">
        <f t="shared" si="43"/>
        <v>1.1404369349556465E-2</v>
      </c>
      <c r="F526" s="2">
        <f t="shared" si="47"/>
        <v>-1.9120902383036116E-3</v>
      </c>
      <c r="G526" s="2">
        <f t="shared" si="45"/>
        <v>1.3316459587860076E-2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2.2776000000000001</v>
      </c>
      <c r="C527" s="2">
        <f t="shared" ref="C527:C590" si="48">$C$4*B517+C526*(1-$C$4)</f>
        <v>2.258741595595783</v>
      </c>
      <c r="D527" s="2">
        <f t="shared" si="44"/>
        <v>2.2545354107659978</v>
      </c>
      <c r="E527" s="2">
        <f t="shared" si="43"/>
        <v>4.2061848297851867E-3</v>
      </c>
      <c r="F527" s="2">
        <f t="shared" si="47"/>
        <v>-6.88435224685852E-4</v>
      </c>
      <c r="G527" s="2">
        <f t="shared" si="45"/>
        <v>4.8946200544710385E-3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2.3178000000000001</v>
      </c>
      <c r="C528" s="2">
        <f t="shared" si="48"/>
        <v>2.2579351962733547</v>
      </c>
      <c r="D528" s="2">
        <f t="shared" si="44"/>
        <v>2.2592216766351831</v>
      </c>
      <c r="E528" s="2">
        <f t="shared" si="43"/>
        <v>-1.2864803618284348E-3</v>
      </c>
      <c r="F528" s="2">
        <f t="shared" si="47"/>
        <v>-8.0804425211436861E-4</v>
      </c>
      <c r="G528" s="2">
        <f t="shared" si="45"/>
        <v>-4.7843610971406623E-4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2.2534999999999998</v>
      </c>
      <c r="C529" s="2">
        <f t="shared" si="48"/>
        <v>2.2572528583851463</v>
      </c>
      <c r="D529" s="2">
        <f t="shared" si="44"/>
        <v>2.2587978487362803</v>
      </c>
      <c r="E529" s="2">
        <f t="shared" si="43"/>
        <v>-1.5449903511339791E-3</v>
      </c>
      <c r="F529" s="2">
        <f t="shared" si="47"/>
        <v>-9.5543347191829079E-4</v>
      </c>
      <c r="G529" s="2">
        <f t="shared" si="45"/>
        <v>-5.895568792156883E-4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2.2132000000000001</v>
      </c>
      <c r="C530" s="2">
        <f t="shared" si="48"/>
        <v>2.2554293417105082</v>
      </c>
      <c r="D530" s="2">
        <f t="shared" si="44"/>
        <v>2.2554202303113708</v>
      </c>
      <c r="E530" s="2">
        <f t="shared" si="43"/>
        <v>9.1113991373958925E-6</v>
      </c>
      <c r="F530" s="2">
        <f t="shared" si="47"/>
        <v>-7.6252449770715348E-4</v>
      </c>
      <c r="G530" s="2">
        <f t="shared" si="45"/>
        <v>7.7163589684454937E-4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5">
        <f>TITRES_STAT!D534</f>
        <v>2.2132000000000001</v>
      </c>
      <c r="C531" s="2">
        <f t="shared" si="48"/>
        <v>2.2526555968319686</v>
      </c>
      <c r="D531" s="2">
        <f t="shared" si="44"/>
        <v>2.252292805843862</v>
      </c>
      <c r="E531" s="2">
        <f t="shared" si="43"/>
        <v>3.6279098810654276E-4</v>
      </c>
      <c r="F531" s="2">
        <f t="shared" si="47"/>
        <v>-5.374614005444143E-4</v>
      </c>
      <c r="G531" s="2">
        <f t="shared" si="45"/>
        <v>9.0025238865095705E-4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5">
        <f>TITRES_STAT!D535</f>
        <v>2.2454000000000001</v>
      </c>
      <c r="C532" s="2">
        <f t="shared" si="48"/>
        <v>2.2441085819347428</v>
      </c>
      <c r="D532" s="2">
        <f t="shared" si="44"/>
        <v>2.2517822276332056</v>
      </c>
      <c r="E532" s="2">
        <f t="shared" si="43"/>
        <v>-7.6736456984627388E-3</v>
      </c>
      <c r="F532" s="2">
        <f t="shared" si="47"/>
        <v>-1.9646982601280792E-3</v>
      </c>
      <c r="G532" s="2">
        <f t="shared" si="45"/>
        <v>-5.7089474383346592E-3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2.2132000000000001</v>
      </c>
      <c r="C533" s="2">
        <f t="shared" si="48"/>
        <v>2.2418303385601672</v>
      </c>
      <c r="D533" s="2">
        <f t="shared" si="44"/>
        <v>2.2489242848455611</v>
      </c>
      <c r="E533" s="2">
        <f t="shared" si="43"/>
        <v>-7.0939462853938373E-3</v>
      </c>
      <c r="F533" s="2">
        <f t="shared" si="47"/>
        <v>-2.990547865181231E-3</v>
      </c>
      <c r="G533" s="2">
        <f t="shared" si="45"/>
        <v>-4.1033984202126063E-3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2.2454000000000001</v>
      </c>
      <c r="C534" s="2">
        <f t="shared" si="48"/>
        <v>2.2386718249355262</v>
      </c>
      <c r="D534" s="2">
        <f t="shared" si="44"/>
        <v>2.2486632267088527</v>
      </c>
      <c r="E534" s="2">
        <f t="shared" si="43"/>
        <v>-9.9914017733264693E-3</v>
      </c>
      <c r="F534" s="2">
        <f t="shared" si="47"/>
        <v>-4.390718646810279E-3</v>
      </c>
      <c r="G534" s="2">
        <f t="shared" si="45"/>
        <v>-5.6006831265161903E-3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2.2292999999999998</v>
      </c>
      <c r="C535" s="2">
        <f t="shared" si="48"/>
        <v>2.2359992364839067</v>
      </c>
      <c r="D535" s="2">
        <f t="shared" si="44"/>
        <v>2.247228913619308</v>
      </c>
      <c r="E535" s="2">
        <f t="shared" si="43"/>
        <v>-1.1229677135401239E-2</v>
      </c>
      <c r="F535" s="2">
        <f t="shared" si="47"/>
        <v>-5.7585103445284714E-3</v>
      </c>
      <c r="G535" s="2">
        <f t="shared" si="45"/>
        <v>-5.4711667908727678E-3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5">
        <f>TITRES_STAT!D539</f>
        <v>2.1890999999999998</v>
      </c>
      <c r="C536" s="2">
        <f t="shared" si="48"/>
        <v>2.2337378154863829</v>
      </c>
      <c r="D536" s="2">
        <f t="shared" si="44"/>
        <v>2.2429230681660259</v>
      </c>
      <c r="E536" s="2">
        <f t="shared" si="43"/>
        <v>-9.1852526796429856E-3</v>
      </c>
      <c r="F536" s="2">
        <f t="shared" si="47"/>
        <v>-6.4438588115513749E-3</v>
      </c>
      <c r="G536" s="2">
        <f t="shared" si="45"/>
        <v>-2.7413938680916107E-3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5">
        <f>TITRES_STAT!D540</f>
        <v>2.2132000000000001</v>
      </c>
      <c r="C537" s="2">
        <f t="shared" si="48"/>
        <v>2.2404858438730932</v>
      </c>
      <c r="D537" s="2">
        <f t="shared" si="44"/>
        <v>2.2407213594129871</v>
      </c>
      <c r="E537" s="2">
        <f t="shared" si="43"/>
        <v>-2.3551553989387131E-4</v>
      </c>
      <c r="F537" s="2">
        <f t="shared" si="47"/>
        <v>-5.202190157219874E-3</v>
      </c>
      <c r="G537" s="2">
        <f t="shared" si="45"/>
        <v>4.9666746173260027E-3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2.2132000000000001</v>
      </c>
      <c r="C538" s="2">
        <f t="shared" si="48"/>
        <v>2.2523803294310789</v>
      </c>
      <c r="D538" s="2">
        <f t="shared" si="44"/>
        <v>2.2386827401972105</v>
      </c>
      <c r="E538" s="2">
        <f t="shared" si="43"/>
        <v>1.3697589233868435E-2</v>
      </c>
      <c r="F538" s="2">
        <f t="shared" si="47"/>
        <v>-1.4222342790022125E-3</v>
      </c>
      <c r="G538" s="2">
        <f t="shared" si="45"/>
        <v>1.5119823512870646E-2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2.2132000000000001</v>
      </c>
      <c r="C539" s="2">
        <f t="shared" si="48"/>
        <v>2.252552586441682</v>
      </c>
      <c r="D539" s="2">
        <f t="shared" si="44"/>
        <v>2.2367951298122319</v>
      </c>
      <c r="E539" s="2">
        <f t="shared" si="43"/>
        <v>1.5757456629450051E-2</v>
      </c>
      <c r="F539" s="2">
        <f t="shared" si="47"/>
        <v>2.0137039026882405E-3</v>
      </c>
      <c r="G539" s="2">
        <f t="shared" si="45"/>
        <v>1.374375272676181E-2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2.2132000000000001</v>
      </c>
      <c r="C540" s="2">
        <f t="shared" si="48"/>
        <v>2.246498342373731</v>
      </c>
      <c r="D540" s="2">
        <f t="shared" si="44"/>
        <v>2.2350473424187336</v>
      </c>
      <c r="E540" s="2">
        <f t="shared" ref="E540:E603" si="49">C540-D540</f>
        <v>1.1450999954997432E-2</v>
      </c>
      <c r="F540" s="2">
        <f t="shared" si="47"/>
        <v>3.9011631131500792E-3</v>
      </c>
      <c r="G540" s="2">
        <f t="shared" si="45"/>
        <v>7.549836841847353E-3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2.1568999999999998</v>
      </c>
      <c r="C541" s="2">
        <f t="shared" si="48"/>
        <v>2.24137552047008</v>
      </c>
      <c r="D541" s="2">
        <f t="shared" ref="D541:D604" si="50">$D$4*B541+(1-$D$4)*D540</f>
        <v>2.2292586503877163</v>
      </c>
      <c r="E541" s="2">
        <f t="shared" si="49"/>
        <v>1.2116870082363729E-2</v>
      </c>
      <c r="F541" s="2">
        <f t="shared" si="47"/>
        <v>5.5443045069928087E-3</v>
      </c>
      <c r="G541" s="2">
        <f t="shared" si="45"/>
        <v>6.57256557537092E-3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2.2132000000000001</v>
      </c>
      <c r="C542" s="2">
        <f t="shared" si="48"/>
        <v>2.2419946711669909</v>
      </c>
      <c r="D542" s="2">
        <f t="shared" si="50"/>
        <v>2.228069120729367</v>
      </c>
      <c r="E542" s="2">
        <f t="shared" si="49"/>
        <v>1.392555043762389E-2</v>
      </c>
      <c r="F542" s="2">
        <f t="shared" si="47"/>
        <v>7.2205536931190251E-3</v>
      </c>
      <c r="G542" s="2">
        <f t="shared" si="45"/>
        <v>6.7049967445048653E-3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2.2132000000000001</v>
      </c>
      <c r="C543" s="2">
        <f t="shared" si="48"/>
        <v>2.2375647217566845</v>
      </c>
      <c r="D543" s="2">
        <f t="shared" si="50"/>
        <v>2.2269677043790437</v>
      </c>
      <c r="E543" s="2">
        <f t="shared" si="49"/>
        <v>1.0597017377640849E-2</v>
      </c>
      <c r="F543" s="2">
        <f t="shared" si="47"/>
        <v>7.8958464300233899E-3</v>
      </c>
      <c r="G543" s="2">
        <f t="shared" si="45"/>
        <v>2.7011709476174595E-3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2.1970999999999998</v>
      </c>
      <c r="C544" s="2">
        <f t="shared" si="48"/>
        <v>2.2387701491787331</v>
      </c>
      <c r="D544" s="2">
        <f t="shared" si="50"/>
        <v>2.2247552818324476</v>
      </c>
      <c r="E544" s="2">
        <f t="shared" si="49"/>
        <v>1.4014867346285431E-2</v>
      </c>
      <c r="F544" s="2">
        <f t="shared" si="47"/>
        <v>9.1196506132757982E-3</v>
      </c>
      <c r="G544" s="2">
        <f t="shared" si="45"/>
        <v>4.895216733009633E-3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2.1408</v>
      </c>
      <c r="C545" s="2">
        <f t="shared" si="48"/>
        <v>2.2373132031512357</v>
      </c>
      <c r="D545" s="2">
        <f t="shared" si="50"/>
        <v>2.2185363720670814</v>
      </c>
      <c r="E545" s="2">
        <f t="shared" si="49"/>
        <v>1.8776831084154288E-2</v>
      </c>
      <c r="F545" s="2">
        <f t="shared" si="47"/>
        <v>1.1051086707451497E-2</v>
      </c>
      <c r="G545" s="2">
        <f t="shared" si="45"/>
        <v>7.7257443767027919E-3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5">
        <f>TITRES_STAT!D549</f>
        <v>2.1970999999999998</v>
      </c>
      <c r="C546" s="2">
        <f t="shared" si="48"/>
        <v>2.2298957872818148</v>
      </c>
      <c r="D546" s="2">
        <f t="shared" si="50"/>
        <v>2.2169484926547049</v>
      </c>
      <c r="E546" s="2">
        <f t="shared" si="49"/>
        <v>1.2947294627109862E-2</v>
      </c>
      <c r="F546" s="2">
        <f t="shared" si="47"/>
        <v>1.1430328291383171E-2</v>
      </c>
      <c r="G546" s="2">
        <f t="shared" si="45"/>
        <v>1.516966335726691E-3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5">
        <f>TITRES_STAT!D550</f>
        <v>2.2052</v>
      </c>
      <c r="C547" s="2">
        <f t="shared" si="48"/>
        <v>2.2273272046230743</v>
      </c>
      <c r="D547" s="2">
        <f t="shared" si="50"/>
        <v>2.2160782339395415</v>
      </c>
      <c r="E547" s="2">
        <f t="shared" si="49"/>
        <v>1.1248970683532811E-2</v>
      </c>
      <c r="F547" s="2">
        <f t="shared" si="47"/>
        <v>1.13940567698131E-2</v>
      </c>
      <c r="G547" s="2">
        <f t="shared" si="45"/>
        <v>-1.4508608628028934E-4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2.2614999999999998</v>
      </c>
      <c r="C548" s="2">
        <f t="shared" si="48"/>
        <v>2.2251537885272166</v>
      </c>
      <c r="D548" s="2">
        <f t="shared" si="50"/>
        <v>2.2194428092032794</v>
      </c>
      <c r="E548" s="2">
        <f t="shared" si="49"/>
        <v>5.7109793239371598E-3</v>
      </c>
      <c r="F548" s="2">
        <f t="shared" si="47"/>
        <v>1.0257441280637911E-2</v>
      </c>
      <c r="G548" s="2">
        <f t="shared" ref="G548:G611" si="51">E548-F548</f>
        <v>-4.5464619567007515E-3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2.2696000000000001</v>
      </c>
      <c r="C549" s="2">
        <f t="shared" si="48"/>
        <v>2.2233147441384142</v>
      </c>
      <c r="D549" s="2">
        <f t="shared" si="50"/>
        <v>2.2231581566697032</v>
      </c>
      <c r="E549" s="2">
        <f t="shared" si="49"/>
        <v>1.5658746871105578E-4</v>
      </c>
      <c r="F549" s="2">
        <f t="shared" ref="F549:F612" si="53">(E549*(2/(10)))+((1-(2/10))*F548)</f>
        <v>8.2372705182525412E-3</v>
      </c>
      <c r="G549" s="2">
        <f t="shared" si="51"/>
        <v>-8.0806830495414855E-3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2.3178000000000001</v>
      </c>
      <c r="C550" s="2">
        <f t="shared" si="48"/>
        <v>2.2217586296555814</v>
      </c>
      <c r="D550" s="2">
        <f t="shared" si="50"/>
        <v>2.2301686635830582</v>
      </c>
      <c r="E550" s="2">
        <f t="shared" si="49"/>
        <v>-8.4100339274768565E-3</v>
      </c>
      <c r="F550" s="2">
        <f t="shared" si="53"/>
        <v>4.9078096291066617E-3</v>
      </c>
      <c r="G550" s="2">
        <f t="shared" si="51"/>
        <v>-1.3317843556583518E-2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2.3178000000000001</v>
      </c>
      <c r="C551" s="2">
        <f t="shared" si="48"/>
        <v>2.2117803789393382</v>
      </c>
      <c r="D551" s="2">
        <f t="shared" si="50"/>
        <v>2.2366598736880166</v>
      </c>
      <c r="E551" s="2">
        <f t="shared" si="49"/>
        <v>-2.4879494748678344E-2</v>
      </c>
      <c r="F551" s="2">
        <f t="shared" si="53"/>
        <v>-1.0496512464503397E-3</v>
      </c>
      <c r="G551" s="2">
        <f t="shared" si="51"/>
        <v>-2.3829843502228006E-2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2.3178000000000001</v>
      </c>
      <c r="C552" s="2">
        <f t="shared" si="48"/>
        <v>2.2119987821794402</v>
      </c>
      <c r="D552" s="2">
        <f t="shared" si="50"/>
        <v>2.24267025341483</v>
      </c>
      <c r="E552" s="2">
        <f t="shared" si="49"/>
        <v>-3.0671471235389713E-2</v>
      </c>
      <c r="F552" s="2">
        <f t="shared" si="53"/>
        <v>-6.9740152442382148E-3</v>
      </c>
      <c r="G552" s="2">
        <f t="shared" si="51"/>
        <v>-2.36974559911515E-2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5">
        <f>TITRES_STAT!D556</f>
        <v>2.2534999999999998</v>
      </c>
      <c r="C553" s="2">
        <f t="shared" si="48"/>
        <v>2.2121835849210649</v>
      </c>
      <c r="D553" s="2">
        <f t="shared" si="50"/>
        <v>2.2434724568655833</v>
      </c>
      <c r="E553" s="2">
        <f t="shared" si="49"/>
        <v>-3.1288871944518348E-2</v>
      </c>
      <c r="F553" s="2">
        <f t="shared" si="53"/>
        <v>-1.1836986584294242E-2</v>
      </c>
      <c r="G553" s="2">
        <f t="shared" si="51"/>
        <v>-1.9451885360224106E-2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5">
        <f>TITRES_STAT!D557</f>
        <v>2.2534999999999998</v>
      </c>
      <c r="C554" s="2">
        <f t="shared" si="48"/>
        <v>2.2098630333947473</v>
      </c>
      <c r="D554" s="2">
        <f t="shared" si="50"/>
        <v>2.2442152378385027</v>
      </c>
      <c r="E554" s="2">
        <f t="shared" si="49"/>
        <v>-3.4352204443755419E-2</v>
      </c>
      <c r="F554" s="2">
        <f t="shared" si="53"/>
        <v>-1.6340030156186479E-2</v>
      </c>
      <c r="G554" s="2">
        <f t="shared" si="51"/>
        <v>-1.801217428756894E-2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5">
        <f>TITRES_STAT!D558</f>
        <v>2.2856999999999998</v>
      </c>
      <c r="C555" s="2">
        <f t="shared" si="48"/>
        <v>2.199237951334017</v>
      </c>
      <c r="D555" s="2">
        <f t="shared" si="50"/>
        <v>2.2472881831837985</v>
      </c>
      <c r="E555" s="2">
        <f t="shared" si="49"/>
        <v>-4.8050231849781522E-2</v>
      </c>
      <c r="F555" s="2">
        <f t="shared" si="53"/>
        <v>-2.268207049490549E-2</v>
      </c>
      <c r="G555" s="2">
        <f t="shared" si="51"/>
        <v>-2.5368161354876032E-2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5">
        <f>TITRES_STAT!D559</f>
        <v>2.2856999999999998</v>
      </c>
      <c r="C556" s="2">
        <f t="shared" si="48"/>
        <v>2.1989090357441681</v>
      </c>
      <c r="D556" s="2">
        <f t="shared" si="50"/>
        <v>2.2501335029479614</v>
      </c>
      <c r="E556" s="2">
        <f t="shared" si="49"/>
        <v>-5.1224467203793367E-2</v>
      </c>
      <c r="F556" s="2">
        <f t="shared" si="53"/>
        <v>-2.8390549836683068E-2</v>
      </c>
      <c r="G556" s="2">
        <f t="shared" si="51"/>
        <v>-2.2833917367110299E-2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5">
        <f>TITRES_STAT!D560</f>
        <v>2.1890999999999998</v>
      </c>
      <c r="C557" s="2">
        <f t="shared" si="48"/>
        <v>2.1998768763989114</v>
      </c>
      <c r="D557" s="2">
        <f t="shared" si="50"/>
        <v>2.2456125027295939</v>
      </c>
      <c r="E557" s="2">
        <f t="shared" si="49"/>
        <v>-4.5735626330682511E-2</v>
      </c>
      <c r="F557" s="2">
        <f t="shared" si="53"/>
        <v>-3.1859565135482958E-2</v>
      </c>
      <c r="G557" s="2">
        <f t="shared" si="51"/>
        <v>-1.3876061195199553E-2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5">
        <f>TITRES_STAT!D561</f>
        <v>2.2534999999999998</v>
      </c>
      <c r="C558" s="2">
        <f t="shared" si="48"/>
        <v>2.2093573569529248</v>
      </c>
      <c r="D558" s="2">
        <f t="shared" si="50"/>
        <v>2.2461967617866607</v>
      </c>
      <c r="E558" s="2">
        <f t="shared" si="49"/>
        <v>-3.6839404833735934E-2</v>
      </c>
      <c r="F558" s="2">
        <f t="shared" si="53"/>
        <v>-3.2855533075133558E-2</v>
      </c>
      <c r="G558" s="2">
        <f t="shared" si="51"/>
        <v>-3.9838717586023753E-3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5">
        <f>TITRES_STAT!D562</f>
        <v>2.2534999999999998</v>
      </c>
      <c r="C559" s="2">
        <f t="shared" si="48"/>
        <v>2.2186254558832439</v>
      </c>
      <c r="D559" s="2">
        <f t="shared" si="50"/>
        <v>2.2467377423950561</v>
      </c>
      <c r="E559" s="2">
        <f t="shared" si="49"/>
        <v>-2.811228651181219E-2</v>
      </c>
      <c r="F559" s="2">
        <f t="shared" si="53"/>
        <v>-3.1906883762469286E-2</v>
      </c>
      <c r="G559" s="2">
        <f t="shared" si="51"/>
        <v>3.794597250657096E-3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2.2534999999999998</v>
      </c>
      <c r="C560" s="2">
        <f t="shared" si="48"/>
        <v>2.2338830780550527</v>
      </c>
      <c r="D560" s="2">
        <f t="shared" si="50"/>
        <v>2.2472386503657926</v>
      </c>
      <c r="E560" s="2">
        <f t="shared" si="49"/>
        <v>-1.3355572310739916E-2</v>
      </c>
      <c r="F560" s="2">
        <f t="shared" si="53"/>
        <v>-2.8196621472123415E-2</v>
      </c>
      <c r="G560" s="2">
        <f t="shared" si="51"/>
        <v>1.4841049161383499E-2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2.2776000000000001</v>
      </c>
      <c r="C561" s="2">
        <f t="shared" si="48"/>
        <v>2.2467933737388908</v>
      </c>
      <c r="D561" s="2">
        <f t="shared" si="50"/>
        <v>2.2494876392275858</v>
      </c>
      <c r="E561" s="2">
        <f t="shared" si="49"/>
        <v>-2.6942654886950024E-3</v>
      </c>
      <c r="F561" s="2">
        <f t="shared" si="53"/>
        <v>-2.3096150275437734E-2</v>
      </c>
      <c r="G561" s="2">
        <f t="shared" si="51"/>
        <v>2.0401884786742732E-2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2.2534999999999998</v>
      </c>
      <c r="C562" s="2">
        <f t="shared" si="48"/>
        <v>2.2577174700867535</v>
      </c>
      <c r="D562" s="2">
        <f t="shared" si="50"/>
        <v>2.2497848511366532</v>
      </c>
      <c r="E562" s="2">
        <f t="shared" si="49"/>
        <v>7.9326189501003341E-3</v>
      </c>
      <c r="F562" s="2">
        <f t="shared" si="53"/>
        <v>-1.6890396430330121E-2</v>
      </c>
      <c r="G562" s="2">
        <f t="shared" si="51"/>
        <v>2.4823015380430455E-2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2.2534999999999998</v>
      </c>
      <c r="C563" s="2">
        <f t="shared" si="48"/>
        <v>2.2570686285349453</v>
      </c>
      <c r="D563" s="2">
        <f t="shared" si="50"/>
        <v>2.2500600473487529</v>
      </c>
      <c r="E563" s="2">
        <f t="shared" si="49"/>
        <v>7.0085811861924086E-3</v>
      </c>
      <c r="F563" s="2">
        <f t="shared" si="53"/>
        <v>-1.2110600907025615E-2</v>
      </c>
      <c r="G563" s="2">
        <f t="shared" si="51"/>
        <v>1.9119182093218022E-2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2.2534999999999998</v>
      </c>
      <c r="C564" s="2">
        <f t="shared" si="48"/>
        <v>2.2565196087603385</v>
      </c>
      <c r="D564" s="2">
        <f t="shared" si="50"/>
        <v>2.2503148586562522</v>
      </c>
      <c r="E564" s="2">
        <f t="shared" si="49"/>
        <v>6.2047501040862763E-3</v>
      </c>
      <c r="F564" s="2">
        <f t="shared" si="53"/>
        <v>-8.4475307048032383E-3</v>
      </c>
      <c r="G564" s="2">
        <f t="shared" si="51"/>
        <v>1.4652280808889515E-2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2.2534999999999998</v>
      </c>
      <c r="C565" s="2">
        <f t="shared" si="48"/>
        <v>2.2610088997202866</v>
      </c>
      <c r="D565" s="2">
        <f t="shared" si="50"/>
        <v>2.2505507950520851</v>
      </c>
      <c r="E565" s="2">
        <f t="shared" si="49"/>
        <v>1.0458104668201518E-2</v>
      </c>
      <c r="F565" s="2">
        <f t="shared" si="53"/>
        <v>-4.6664036302022874E-3</v>
      </c>
      <c r="G565" s="2">
        <f t="shared" si="51"/>
        <v>1.5124508298403805E-2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2.3178000000000001</v>
      </c>
      <c r="C566" s="2">
        <f t="shared" si="48"/>
        <v>2.2648075305325501</v>
      </c>
      <c r="D566" s="2">
        <f t="shared" si="50"/>
        <v>2.2555322176408192</v>
      </c>
      <c r="E566" s="2">
        <f t="shared" si="49"/>
        <v>9.2753128917308914E-3</v>
      </c>
      <c r="F566" s="2">
        <f t="shared" si="53"/>
        <v>-1.8780603258156518E-3</v>
      </c>
      <c r="G566" s="2">
        <f t="shared" si="51"/>
        <v>1.1153373217546543E-2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5">
        <f>TITRES_STAT!D570</f>
        <v>2.4546999999999999</v>
      </c>
      <c r="C567" s="2">
        <f t="shared" si="48"/>
        <v>2.2531602181429271</v>
      </c>
      <c r="D567" s="2">
        <f t="shared" si="50"/>
        <v>2.2702853867044626</v>
      </c>
      <c r="E567" s="2">
        <f t="shared" si="49"/>
        <v>-1.7125168561535453E-2</v>
      </c>
      <c r="F567" s="2">
        <f t="shared" si="53"/>
        <v>-4.9274819729596122E-3</v>
      </c>
      <c r="G567" s="2">
        <f t="shared" si="51"/>
        <v>-1.219768658857584E-2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2.5190999999999999</v>
      </c>
      <c r="C568" s="2">
        <f t="shared" si="48"/>
        <v>2.2532124922747845</v>
      </c>
      <c r="D568" s="2">
        <f t="shared" si="50"/>
        <v>2.2887160988004283</v>
      </c>
      <c r="E568" s="2">
        <f t="shared" si="49"/>
        <v>-3.5503606525643772E-2</v>
      </c>
      <c r="F568" s="2">
        <f t="shared" si="53"/>
        <v>-1.1042706883496445E-2</v>
      </c>
      <c r="G568" s="2">
        <f t="shared" si="51"/>
        <v>-2.4460899642147326E-2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2.4546999999999999</v>
      </c>
      <c r="C569" s="2">
        <f t="shared" si="48"/>
        <v>2.2532567242325099</v>
      </c>
      <c r="D569" s="2">
        <f t="shared" si="50"/>
        <v>2.3010112025929894</v>
      </c>
      <c r="E569" s="2">
        <f t="shared" si="49"/>
        <v>-4.7754478360479524E-2</v>
      </c>
      <c r="F569" s="2">
        <f t="shared" si="53"/>
        <v>-1.8385061178893061E-2</v>
      </c>
      <c r="G569" s="2">
        <f t="shared" si="51"/>
        <v>-2.9369417181586463E-2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2.4546999999999999</v>
      </c>
      <c r="C570" s="2">
        <f t="shared" si="48"/>
        <v>2.2532941512736624</v>
      </c>
      <c r="D570" s="2">
        <f t="shared" si="50"/>
        <v>2.3123955579564717</v>
      </c>
      <c r="E570" s="2">
        <f t="shared" si="49"/>
        <v>-5.9101406682809277E-2</v>
      </c>
      <c r="F570" s="2">
        <f t="shared" si="53"/>
        <v>-2.6528330279676306E-2</v>
      </c>
      <c r="G570" s="2">
        <f t="shared" si="51"/>
        <v>-3.2573076403132971E-2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2.4064000000000001</v>
      </c>
      <c r="C571" s="2">
        <f t="shared" si="48"/>
        <v>2.257033512616176</v>
      </c>
      <c r="D571" s="2">
        <f t="shared" si="50"/>
        <v>2.3193588499596958</v>
      </c>
      <c r="E571" s="2">
        <f t="shared" si="49"/>
        <v>-6.2325337343519749E-2</v>
      </c>
      <c r="F571" s="2">
        <f t="shared" si="53"/>
        <v>-3.3687731692444996E-2</v>
      </c>
      <c r="G571" s="2">
        <f t="shared" si="51"/>
        <v>-2.8637605651074753E-2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2.3982999999999999</v>
      </c>
      <c r="C572" s="2">
        <f t="shared" si="48"/>
        <v>2.2564898952906107</v>
      </c>
      <c r="D572" s="2">
        <f t="shared" si="50"/>
        <v>2.3252063425552736</v>
      </c>
      <c r="E572" s="2">
        <f t="shared" si="49"/>
        <v>-6.8716447264662861E-2</v>
      </c>
      <c r="F572" s="2">
        <f t="shared" si="53"/>
        <v>-4.069347480688857E-2</v>
      </c>
      <c r="G572" s="2">
        <f t="shared" si="51"/>
        <v>-2.8022972457774291E-2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2.3822000000000001</v>
      </c>
      <c r="C573" s="2">
        <f t="shared" si="48"/>
        <v>2.2560299113997475</v>
      </c>
      <c r="D573" s="2">
        <f t="shared" si="50"/>
        <v>2.3294280949585868</v>
      </c>
      <c r="E573" s="2">
        <f t="shared" si="49"/>
        <v>-7.3398183558839314E-2</v>
      </c>
      <c r="F573" s="2">
        <f t="shared" si="53"/>
        <v>-4.7234416557278718E-2</v>
      </c>
      <c r="G573" s="2">
        <f t="shared" si="51"/>
        <v>-2.6163767001560596E-2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2.2856999999999998</v>
      </c>
      <c r="C574" s="2">
        <f t="shared" si="48"/>
        <v>2.255640694261325</v>
      </c>
      <c r="D574" s="2">
        <f t="shared" si="50"/>
        <v>2.3261889768135062</v>
      </c>
      <c r="E574" s="2">
        <f t="shared" si="49"/>
        <v>-7.0548282552181263E-2</v>
      </c>
      <c r="F574" s="2">
        <f t="shared" si="53"/>
        <v>-5.1897189756259232E-2</v>
      </c>
      <c r="G574" s="2">
        <f t="shared" si="51"/>
        <v>-1.8651092795922031E-2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2.2614999999999998</v>
      </c>
      <c r="C575" s="2">
        <f t="shared" si="48"/>
        <v>2.2553113566826597</v>
      </c>
      <c r="D575" s="2">
        <f t="shared" si="50"/>
        <v>2.3213972007532466</v>
      </c>
      <c r="E575" s="2">
        <f t="shared" si="49"/>
        <v>-6.608584407058693E-2</v>
      </c>
      <c r="F575" s="2">
        <f t="shared" si="53"/>
        <v>-5.4734920619124772E-2</v>
      </c>
      <c r="G575" s="2">
        <f t="shared" si="51"/>
        <v>-1.1350923451462158E-2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2.2614999999999998</v>
      </c>
      <c r="C576" s="2">
        <f t="shared" si="48"/>
        <v>2.2649249941160967</v>
      </c>
      <c r="D576" s="2">
        <f t="shared" si="50"/>
        <v>2.3169603710678213</v>
      </c>
      <c r="E576" s="2">
        <f t="shared" si="49"/>
        <v>-5.2035376951724555E-2</v>
      </c>
      <c r="F576" s="2">
        <f t="shared" si="53"/>
        <v>-5.4195011885644732E-2</v>
      </c>
      <c r="G576" s="2">
        <f t="shared" si="51"/>
        <v>2.1596349339201779E-3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2.3178000000000001</v>
      </c>
      <c r="C577" s="2">
        <f t="shared" si="48"/>
        <v>2.2941211488674664</v>
      </c>
      <c r="D577" s="2">
        <f t="shared" si="50"/>
        <v>2.3170225658035379</v>
      </c>
      <c r="E577" s="2">
        <f t="shared" si="49"/>
        <v>-2.2901416936071506E-2</v>
      </c>
      <c r="F577" s="2">
        <f t="shared" si="53"/>
        <v>-4.7936292895730086E-2</v>
      </c>
      <c r="G577" s="2">
        <f t="shared" si="51"/>
        <v>2.503487595965858E-2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2.3178000000000001</v>
      </c>
      <c r="C578" s="2">
        <f t="shared" si="48"/>
        <v>2.3287332798109333</v>
      </c>
      <c r="D578" s="2">
        <f t="shared" si="50"/>
        <v>2.3170801535217942</v>
      </c>
      <c r="E578" s="2">
        <f t="shared" si="49"/>
        <v>1.165312628913906E-2</v>
      </c>
      <c r="F578" s="2">
        <f t="shared" si="53"/>
        <v>-3.6018409058756258E-2</v>
      </c>
      <c r="G578" s="2">
        <f t="shared" si="51"/>
        <v>4.7671535347895318E-2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5">
        <f>TITRES_STAT!D582</f>
        <v>2.3018000000000001</v>
      </c>
      <c r="C579" s="2">
        <f t="shared" si="48"/>
        <v>2.348112775224636</v>
      </c>
      <c r="D579" s="2">
        <f t="shared" si="50"/>
        <v>2.3159482902979578</v>
      </c>
      <c r="E579" s="2">
        <f t="shared" si="49"/>
        <v>3.2164484926678227E-2</v>
      </c>
      <c r="F579" s="2">
        <f t="shared" si="53"/>
        <v>-2.2381830261669362E-2</v>
      </c>
      <c r="G579" s="2">
        <f t="shared" si="51"/>
        <v>5.4546315188347586E-2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5">
        <f>TITRES_STAT!D583</f>
        <v>2.2936999999999999</v>
      </c>
      <c r="C580" s="2">
        <f t="shared" si="48"/>
        <v>2.364510809805461</v>
      </c>
      <c r="D580" s="2">
        <f t="shared" si="50"/>
        <v>2.3143002687944056</v>
      </c>
      <c r="E580" s="2">
        <f t="shared" si="49"/>
        <v>5.0210541011055376E-2</v>
      </c>
      <c r="F580" s="2">
        <f t="shared" si="53"/>
        <v>-7.8633560071244141E-3</v>
      </c>
      <c r="G580" s="2">
        <f t="shared" si="51"/>
        <v>5.807389701817979E-2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5">
        <f>TITRES_STAT!D584</f>
        <v>2.3178000000000001</v>
      </c>
      <c r="C581" s="2">
        <f t="shared" si="48"/>
        <v>2.3709553006046211</v>
      </c>
      <c r="D581" s="2">
        <f t="shared" si="50"/>
        <v>2.3145595081429682</v>
      </c>
      <c r="E581" s="2">
        <f t="shared" si="49"/>
        <v>5.6395792461652938E-2</v>
      </c>
      <c r="F581" s="2">
        <f t="shared" si="53"/>
        <v>4.9884736866310569E-3</v>
      </c>
      <c r="G581" s="2">
        <f t="shared" si="51"/>
        <v>5.140731877502188E-2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5">
        <f>TITRES_STAT!D585</f>
        <v>2.2776000000000001</v>
      </c>
      <c r="C582" s="2">
        <f t="shared" si="48"/>
        <v>2.3751621774346794</v>
      </c>
      <c r="D582" s="2">
        <f t="shared" si="50"/>
        <v>2.3118217667990444</v>
      </c>
      <c r="E582" s="2">
        <f t="shared" si="49"/>
        <v>6.3340410635635003E-2</v>
      </c>
      <c r="F582" s="2">
        <f t="shared" si="53"/>
        <v>1.6658861076431847E-2</v>
      </c>
      <c r="G582" s="2">
        <f t="shared" si="51"/>
        <v>4.6681549559203159E-2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2.2776000000000001</v>
      </c>
      <c r="C583" s="2">
        <f t="shared" si="48"/>
        <v>2.3762449193678057</v>
      </c>
      <c r="D583" s="2">
        <f t="shared" si="50"/>
        <v>2.3092868211102262</v>
      </c>
      <c r="E583" s="2">
        <f t="shared" si="49"/>
        <v>6.6958098257579479E-2</v>
      </c>
      <c r="F583" s="2">
        <f t="shared" si="53"/>
        <v>2.6718708512661376E-2</v>
      </c>
      <c r="G583" s="2">
        <f t="shared" si="51"/>
        <v>4.02393897449181E-2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2.2454000000000001</v>
      </c>
      <c r="C584" s="2">
        <f t="shared" si="48"/>
        <v>2.3623149317727585</v>
      </c>
      <c r="D584" s="2">
        <f t="shared" si="50"/>
        <v>2.3045544639909501</v>
      </c>
      <c r="E584" s="2">
        <f t="shared" si="49"/>
        <v>5.7760467781808433E-2</v>
      </c>
      <c r="F584" s="2">
        <f t="shared" si="53"/>
        <v>3.292706036649079E-2</v>
      </c>
      <c r="G584" s="2">
        <f t="shared" si="51"/>
        <v>2.4833407415317643E-2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2.2534999999999998</v>
      </c>
      <c r="C585" s="2">
        <f t="shared" si="48"/>
        <v>2.346804942269257</v>
      </c>
      <c r="D585" s="2">
        <f t="shared" si="50"/>
        <v>2.3007726518434719</v>
      </c>
      <c r="E585" s="2">
        <f t="shared" si="49"/>
        <v>4.603229042578505E-2</v>
      </c>
      <c r="F585" s="2">
        <f t="shared" si="53"/>
        <v>3.5548106378349639E-2</v>
      </c>
      <c r="G585" s="2">
        <f t="shared" si="51"/>
        <v>1.048418404743541E-2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2.2534999999999998</v>
      </c>
      <c r="C586" s="2">
        <f t="shared" si="48"/>
        <v>2.3336811049970634</v>
      </c>
      <c r="D586" s="2">
        <f t="shared" si="50"/>
        <v>2.2972709739291406</v>
      </c>
      <c r="E586" s="2">
        <f t="shared" si="49"/>
        <v>3.6410131067922791E-2</v>
      </c>
      <c r="F586" s="2">
        <f t="shared" si="53"/>
        <v>3.5720511316264268E-2</v>
      </c>
      <c r="G586" s="2">
        <f t="shared" si="51"/>
        <v>6.8961975165852257E-4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2.2534999999999998</v>
      </c>
      <c r="C587" s="2">
        <f t="shared" si="48"/>
        <v>2.3312378580744384</v>
      </c>
      <c r="D587" s="2">
        <f t="shared" si="50"/>
        <v>2.2940286795640188</v>
      </c>
      <c r="E587" s="2">
        <f t="shared" si="49"/>
        <v>3.7209178510419605E-2</v>
      </c>
      <c r="F587" s="2">
        <f t="shared" si="53"/>
        <v>3.6018244755095338E-2</v>
      </c>
      <c r="G587" s="2">
        <f t="shared" si="51"/>
        <v>1.1909337553242666E-3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5">
        <f>TITRES_STAT!D591</f>
        <v>2.2052</v>
      </c>
      <c r="C588" s="2">
        <f t="shared" si="48"/>
        <v>2.3291704952937557</v>
      </c>
      <c r="D588" s="2">
        <f t="shared" si="50"/>
        <v>2.2874487773740912</v>
      </c>
      <c r="E588" s="2">
        <f t="shared" si="49"/>
        <v>4.1721717919664503E-2</v>
      </c>
      <c r="F588" s="2">
        <f t="shared" si="53"/>
        <v>3.7158939388009175E-2</v>
      </c>
      <c r="G588" s="2">
        <f t="shared" si="51"/>
        <v>4.5627785316553274E-3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2.2534999999999998</v>
      </c>
      <c r="C589" s="2">
        <f t="shared" si="48"/>
        <v>2.3249596498639473</v>
      </c>
      <c r="D589" s="2">
        <f t="shared" si="50"/>
        <v>2.2849340531241582</v>
      </c>
      <c r="E589" s="2">
        <f t="shared" si="49"/>
        <v>4.0025596739789115E-2</v>
      </c>
      <c r="F589" s="2">
        <f t="shared" si="53"/>
        <v>3.7732270858365169E-2</v>
      </c>
      <c r="G589" s="2">
        <f t="shared" si="51"/>
        <v>2.2933258814239466E-3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5">
        <f>TITRES_STAT!D593</f>
        <v>2.2534999999999998</v>
      </c>
      <c r="C590" s="2">
        <f t="shared" si="48"/>
        <v>2.3201504729618017</v>
      </c>
      <c r="D590" s="2">
        <f t="shared" si="50"/>
        <v>2.2826056047445906</v>
      </c>
      <c r="E590" s="2">
        <f t="shared" si="49"/>
        <v>3.7544868217211036E-2</v>
      </c>
      <c r="F590" s="2">
        <f t="shared" si="53"/>
        <v>3.7694790330134342E-2</v>
      </c>
      <c r="G590" s="2">
        <f t="shared" si="51"/>
        <v>-1.4992211292330637E-4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2.1970999999999998</v>
      </c>
      <c r="C591" s="2">
        <f t="shared" ref="C591:C654" si="54">$C$4*B581+C590*(1-$C$4)</f>
        <v>2.3197888617369089</v>
      </c>
      <c r="D591" s="2">
        <f t="shared" si="50"/>
        <v>2.2762718562449913</v>
      </c>
      <c r="E591" s="2">
        <f t="shared" si="49"/>
        <v>4.3517005491917615E-2</v>
      </c>
      <c r="F591" s="2">
        <f t="shared" si="53"/>
        <v>3.8859233362491002E-2</v>
      </c>
      <c r="G591" s="2">
        <f t="shared" si="51"/>
        <v>4.6577721294266128E-3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5">
        <f>TITRES_STAT!D595</f>
        <v>2.2374000000000001</v>
      </c>
      <c r="C592" s="2">
        <f t="shared" si="54"/>
        <v>2.3132982676235381</v>
      </c>
      <c r="D592" s="2">
        <f t="shared" si="50"/>
        <v>2.2733924594861028</v>
      </c>
      <c r="E592" s="2">
        <f t="shared" si="49"/>
        <v>3.9905808137435272E-2</v>
      </c>
      <c r="F592" s="2">
        <f t="shared" si="53"/>
        <v>3.9068548317479856E-2</v>
      </c>
      <c r="G592" s="2">
        <f t="shared" si="51"/>
        <v>8.3725981995541598E-4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5">
        <f>TITRES_STAT!D596</f>
        <v>2.2374000000000001</v>
      </c>
      <c r="C593" s="2">
        <f t="shared" si="54"/>
        <v>2.307806226450686</v>
      </c>
      <c r="D593" s="2">
        <f t="shared" si="50"/>
        <v>2.270726351376021</v>
      </c>
      <c r="E593" s="2">
        <f t="shared" si="49"/>
        <v>3.7079875074665036E-2</v>
      </c>
      <c r="F593" s="2">
        <f t="shared" si="53"/>
        <v>3.8670813668916892E-2</v>
      </c>
      <c r="G593" s="2">
        <f t="shared" si="51"/>
        <v>-1.5909385942518561E-3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2.2936999999999999</v>
      </c>
      <c r="C594" s="2">
        <f t="shared" si="54"/>
        <v>2.2982052685351957</v>
      </c>
      <c r="D594" s="2">
        <f t="shared" si="50"/>
        <v>2.2724281031259457</v>
      </c>
      <c r="E594" s="2">
        <f t="shared" si="49"/>
        <v>2.5777165409250014E-2</v>
      </c>
      <c r="F594" s="2">
        <f t="shared" si="53"/>
        <v>3.6092084016983522E-2</v>
      </c>
      <c r="G594" s="2">
        <f t="shared" si="51"/>
        <v>-1.0314918607733509E-2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2.3258999999999999</v>
      </c>
      <c r="C595" s="2">
        <f t="shared" si="54"/>
        <v>2.2913275349143962</v>
      </c>
      <c r="D595" s="2">
        <f t="shared" si="50"/>
        <v>2.2763889843758753</v>
      </c>
      <c r="E595" s="2">
        <f t="shared" si="49"/>
        <v>1.4938550538520889E-2</v>
      </c>
      <c r="F595" s="2">
        <f t="shared" si="53"/>
        <v>3.1861377321290997E-2</v>
      </c>
      <c r="G595" s="2">
        <f t="shared" si="51"/>
        <v>-1.6922826782770108E-2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2.2534999999999998</v>
      </c>
      <c r="C596" s="2">
        <f t="shared" si="54"/>
        <v>2.2855079141583352</v>
      </c>
      <c r="D596" s="2">
        <f t="shared" si="50"/>
        <v>2.2746935040517364</v>
      </c>
      <c r="E596" s="2">
        <f t="shared" si="49"/>
        <v>1.0814410106598782E-2</v>
      </c>
      <c r="F596" s="2">
        <f t="shared" si="53"/>
        <v>2.7651983878352555E-2</v>
      </c>
      <c r="G596" s="2">
        <f t="shared" si="51"/>
        <v>-1.6837573771753774E-2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2.2856999999999998</v>
      </c>
      <c r="C597" s="2">
        <f t="shared" si="54"/>
        <v>2.2805836196724374</v>
      </c>
      <c r="D597" s="2">
        <f t="shared" si="50"/>
        <v>2.2755088000479038</v>
      </c>
      <c r="E597" s="2">
        <f t="shared" si="49"/>
        <v>5.0748196245335997E-3</v>
      </c>
      <c r="F597" s="2">
        <f t="shared" si="53"/>
        <v>2.3136551027588766E-2</v>
      </c>
      <c r="G597" s="2">
        <f t="shared" si="51"/>
        <v>-1.8061731403055167E-2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2.3018000000000001</v>
      </c>
      <c r="C598" s="2">
        <f t="shared" si="54"/>
        <v>2.2689861397228315</v>
      </c>
      <c r="D598" s="2">
        <f t="shared" si="50"/>
        <v>2.2774562963406519</v>
      </c>
      <c r="E598" s="2">
        <f t="shared" si="49"/>
        <v>-8.4701566178204679E-3</v>
      </c>
      <c r="F598" s="2">
        <f t="shared" si="53"/>
        <v>1.6815209498506921E-2</v>
      </c>
      <c r="G598" s="2">
        <f t="shared" si="51"/>
        <v>-2.5285366116327389E-2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2.2454000000000001</v>
      </c>
      <c r="C599" s="2">
        <f t="shared" si="54"/>
        <v>2.2666036566885497</v>
      </c>
      <c r="D599" s="2">
        <f t="shared" si="50"/>
        <v>2.2750817558709739</v>
      </c>
      <c r="E599" s="2">
        <f t="shared" si="49"/>
        <v>-8.4780991824242591E-3</v>
      </c>
      <c r="F599" s="2">
        <f t="shared" si="53"/>
        <v>1.1756547762320685E-2</v>
      </c>
      <c r="G599" s="2">
        <f t="shared" si="51"/>
        <v>-2.0234646944744944E-2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2.2454000000000001</v>
      </c>
      <c r="C600" s="2">
        <f t="shared" si="54"/>
        <v>2.2645877095056961</v>
      </c>
      <c r="D600" s="2">
        <f t="shared" si="50"/>
        <v>2.2728831072879387</v>
      </c>
      <c r="E600" s="2">
        <f t="shared" si="49"/>
        <v>-8.2953977822426417E-3</v>
      </c>
      <c r="F600" s="2">
        <f t="shared" si="53"/>
        <v>7.7461586534080199E-3</v>
      </c>
      <c r="G600" s="2">
        <f t="shared" si="51"/>
        <v>-1.604155643565066E-2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2.2936999999999999</v>
      </c>
      <c r="C601" s="2">
        <f t="shared" si="54"/>
        <v>2.2542049849663579</v>
      </c>
      <c r="D601" s="2">
        <f t="shared" si="50"/>
        <v>2.274425099340684</v>
      </c>
      <c r="E601" s="2">
        <f t="shared" si="49"/>
        <v>-2.0220114374326137E-2</v>
      </c>
      <c r="F601" s="2">
        <f t="shared" si="53"/>
        <v>2.1529040478611887E-3</v>
      </c>
      <c r="G601" s="2">
        <f t="shared" si="51"/>
        <v>-2.2373018422187325E-2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2.2374000000000001</v>
      </c>
      <c r="C602" s="2">
        <f t="shared" si="54"/>
        <v>2.2516196026638413</v>
      </c>
      <c r="D602" s="2">
        <f t="shared" si="50"/>
        <v>2.2716824993895224</v>
      </c>
      <c r="E602" s="2">
        <f t="shared" si="49"/>
        <v>-2.0062896725681068E-2</v>
      </c>
      <c r="F602" s="2">
        <f t="shared" si="53"/>
        <v>-2.2902561068472624E-3</v>
      </c>
      <c r="G602" s="2">
        <f t="shared" si="51"/>
        <v>-1.7772640618833806E-2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2.2454000000000001</v>
      </c>
      <c r="C603" s="2">
        <f t="shared" si="54"/>
        <v>2.249431971484789</v>
      </c>
      <c r="D603" s="2">
        <f t="shared" si="50"/>
        <v>2.2697356475828911</v>
      </c>
      <c r="E603" s="2">
        <f t="shared" si="49"/>
        <v>-2.030367609810213E-2</v>
      </c>
      <c r="F603" s="2">
        <f t="shared" si="53"/>
        <v>-5.8929401050982367E-3</v>
      </c>
      <c r="G603" s="2">
        <f t="shared" si="51"/>
        <v>-1.4410735993003894E-2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2.1890999999999998</v>
      </c>
      <c r="C604" s="2">
        <f t="shared" si="54"/>
        <v>2.2562424374102061</v>
      </c>
      <c r="D604" s="2">
        <f t="shared" si="50"/>
        <v>2.2637626366508252</v>
      </c>
      <c r="E604" s="2">
        <f t="shared" ref="E604:E667" si="55">C604-D604</f>
        <v>-7.5201992406190854E-3</v>
      </c>
      <c r="F604" s="2">
        <f t="shared" si="53"/>
        <v>-6.2183919322024066E-3</v>
      </c>
      <c r="G604" s="2">
        <f t="shared" si="51"/>
        <v>-1.3018073084166788E-3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2.2454000000000001</v>
      </c>
      <c r="C605" s="2">
        <f t="shared" si="54"/>
        <v>2.2669589855009438</v>
      </c>
      <c r="D605" s="2">
        <f t="shared" ref="D605:D668" si="56">$D$4*B605+(1-$D$4)*D604</f>
        <v>2.2624024413433563</v>
      </c>
      <c r="E605" s="2">
        <f t="shared" si="55"/>
        <v>4.5565441575874388E-3</v>
      </c>
      <c r="F605" s="2">
        <f t="shared" si="53"/>
        <v>-4.0634047142444375E-3</v>
      </c>
      <c r="G605" s="2">
        <f t="shared" si="51"/>
        <v>8.6199488718318763E-3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2.2132000000000001</v>
      </c>
      <c r="C606" s="2">
        <f t="shared" si="54"/>
        <v>2.2648883723469524</v>
      </c>
      <c r="D606" s="2">
        <f t="shared" si="56"/>
        <v>2.2587578160586634</v>
      </c>
      <c r="E606" s="2">
        <f t="shared" si="55"/>
        <v>6.1305562882889575E-3</v>
      </c>
      <c r="F606" s="2">
        <f t="shared" si="53"/>
        <v>-2.0246125137377588E-3</v>
      </c>
      <c r="G606" s="2">
        <f t="shared" si="51"/>
        <v>8.1551688020267167E-3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2.2052</v>
      </c>
      <c r="C607" s="2">
        <f t="shared" si="54"/>
        <v>2.268090161216652</v>
      </c>
      <c r="D607" s="2">
        <f t="shared" si="56"/>
        <v>2.2547905704246882</v>
      </c>
      <c r="E607" s="2">
        <f t="shared" si="55"/>
        <v>1.3299590791963745E-2</v>
      </c>
      <c r="F607" s="2">
        <f t="shared" si="53"/>
        <v>1.0402281474025422E-3</v>
      </c>
      <c r="G607" s="2">
        <f t="shared" si="51"/>
        <v>1.2259362644561202E-2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5">
        <f>TITRES_STAT!D611</f>
        <v>2.2374000000000001</v>
      </c>
      <c r="C608" s="2">
        <f t="shared" si="54"/>
        <v>2.2732762902602439</v>
      </c>
      <c r="D608" s="2">
        <f t="shared" si="56"/>
        <v>2.2535023800228595</v>
      </c>
      <c r="E608" s="2">
        <f t="shared" si="55"/>
        <v>1.9773910237384396E-2</v>
      </c>
      <c r="F608" s="2">
        <f t="shared" si="53"/>
        <v>4.7869645653989138E-3</v>
      </c>
      <c r="G608" s="2">
        <f t="shared" si="51"/>
        <v>1.4986945671985483E-2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5">
        <f>TITRES_STAT!D612</f>
        <v>2.2212999999999998</v>
      </c>
      <c r="C609" s="2">
        <f t="shared" si="54"/>
        <v>2.2689876302202063</v>
      </c>
      <c r="D609" s="2">
        <f t="shared" si="56"/>
        <v>2.2511170185396847</v>
      </c>
      <c r="E609" s="2">
        <f t="shared" si="55"/>
        <v>1.787061168052162E-2</v>
      </c>
      <c r="F609" s="2">
        <f t="shared" si="53"/>
        <v>7.4036939884234553E-3</v>
      </c>
      <c r="G609" s="2">
        <f t="shared" si="51"/>
        <v>1.0466917692098164E-2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2.2212999999999998</v>
      </c>
      <c r="C610" s="2">
        <f t="shared" si="54"/>
        <v>2.2653587640324822</v>
      </c>
      <c r="D610" s="2">
        <f t="shared" si="56"/>
        <v>2.2489083504997081</v>
      </c>
      <c r="E610" s="2">
        <f t="shared" si="55"/>
        <v>1.64504135327741E-2</v>
      </c>
      <c r="F610" s="2">
        <f t="shared" si="53"/>
        <v>9.2130378972935852E-3</v>
      </c>
      <c r="G610" s="2">
        <f t="shared" si="51"/>
        <v>7.2373756354805144E-3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2.173</v>
      </c>
      <c r="C611" s="2">
        <f t="shared" si="54"/>
        <v>2.269718954181331</v>
      </c>
      <c r="D611" s="2">
        <f t="shared" si="56"/>
        <v>2.2432855097219515</v>
      </c>
      <c r="E611" s="2">
        <f t="shared" si="55"/>
        <v>2.6433444459379452E-2</v>
      </c>
      <c r="F611" s="2">
        <f t="shared" si="53"/>
        <v>1.2657119209710759E-2</v>
      </c>
      <c r="G611" s="2">
        <f t="shared" si="51"/>
        <v>1.3776325249668693E-2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2.1166</v>
      </c>
      <c r="C612" s="2">
        <f t="shared" si="54"/>
        <v>2.2647468073842032</v>
      </c>
      <c r="D612" s="2">
        <f t="shared" si="56"/>
        <v>2.2339013978906959</v>
      </c>
      <c r="E612" s="2">
        <f t="shared" si="55"/>
        <v>3.0845409493507336E-2</v>
      </c>
      <c r="F612" s="2">
        <f t="shared" si="53"/>
        <v>1.6294777266470075E-2</v>
      </c>
      <c r="G612" s="2">
        <f t="shared" ref="G612:G675" si="57">E612-F612</f>
        <v>1.4550632227037261E-2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2.2052</v>
      </c>
      <c r="C613" s="2">
        <f t="shared" si="54"/>
        <v>2.2617703754789411</v>
      </c>
      <c r="D613" s="2">
        <f t="shared" si="56"/>
        <v>2.2317753684173107</v>
      </c>
      <c r="E613" s="2">
        <f t="shared" si="55"/>
        <v>2.9995007061630385E-2</v>
      </c>
      <c r="F613" s="2">
        <f t="shared" ref="F613:F676" si="59">(E613*(2/(10)))+((1-(2/10))*F612)</f>
        <v>1.9034823225502137E-2</v>
      </c>
      <c r="G613" s="2">
        <f t="shared" si="57"/>
        <v>1.0960183836128248E-2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2.173</v>
      </c>
      <c r="C614" s="2">
        <f t="shared" si="54"/>
        <v>2.25059031771295</v>
      </c>
      <c r="D614" s="2">
        <f t="shared" si="56"/>
        <v>2.2274216374234355</v>
      </c>
      <c r="E614" s="2">
        <f t="shared" si="55"/>
        <v>2.3168680289514576E-2</v>
      </c>
      <c r="F614" s="2">
        <f t="shared" si="59"/>
        <v>1.9861594638304624E-2</v>
      </c>
      <c r="G614" s="2">
        <f t="shared" si="57"/>
        <v>3.3070856512099518E-3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2.1408</v>
      </c>
      <c r="C615" s="2">
        <f t="shared" si="54"/>
        <v>2.2497918072955732</v>
      </c>
      <c r="D615" s="2">
        <f t="shared" si="56"/>
        <v>2.2210052198365147</v>
      </c>
      <c r="E615" s="2">
        <f t="shared" si="55"/>
        <v>2.8786587459058488E-2</v>
      </c>
      <c r="F615" s="2">
        <f t="shared" si="59"/>
        <v>2.1646593202455398E-2</v>
      </c>
      <c r="G615" s="2">
        <f t="shared" si="57"/>
        <v>7.1399942566030897E-3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2.1004999999999998</v>
      </c>
      <c r="C616" s="2">
        <f t="shared" si="54"/>
        <v>2.2441622984808696</v>
      </c>
      <c r="D616" s="2">
        <f t="shared" si="56"/>
        <v>2.2120789072560321</v>
      </c>
      <c r="E616" s="2">
        <f t="shared" si="55"/>
        <v>3.2083391224837499E-2</v>
      </c>
      <c r="F616" s="2">
        <f t="shared" si="59"/>
        <v>2.3733952806931819E-2</v>
      </c>
      <c r="G616" s="2">
        <f t="shared" si="57"/>
        <v>8.3494384179056795E-3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2.1326999999999998</v>
      </c>
      <c r="C617" s="2">
        <f t="shared" si="54"/>
        <v>2.2381680987145822</v>
      </c>
      <c r="D617" s="2">
        <f t="shared" si="56"/>
        <v>2.2061989882000295</v>
      </c>
      <c r="E617" s="2">
        <f t="shared" si="55"/>
        <v>3.1969110514552757E-2</v>
      </c>
      <c r="F617" s="2">
        <f t="shared" si="59"/>
        <v>2.5380984348456009E-2</v>
      </c>
      <c r="G617" s="2">
        <f t="shared" si="57"/>
        <v>6.5881261660967472E-3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2.0924999999999998</v>
      </c>
      <c r="C618" s="2">
        <f t="shared" si="54"/>
        <v>2.2380499296815697</v>
      </c>
      <c r="D618" s="2">
        <f t="shared" si="56"/>
        <v>2.197776840925953</v>
      </c>
      <c r="E618" s="2">
        <f t="shared" si="55"/>
        <v>4.0273088755616637E-2</v>
      </c>
      <c r="F618" s="2">
        <f t="shared" si="59"/>
        <v>2.835940522988814E-2</v>
      </c>
      <c r="G618" s="2">
        <f t="shared" si="57"/>
        <v>1.1913683525728497E-2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2.1326999999999998</v>
      </c>
      <c r="C619" s="2">
        <f t="shared" si="54"/>
        <v>2.2354730174228665</v>
      </c>
      <c r="D619" s="2">
        <f t="shared" si="56"/>
        <v>2.192956334190697</v>
      </c>
      <c r="E619" s="2">
        <f t="shared" si="55"/>
        <v>4.2516683232169505E-2</v>
      </c>
      <c r="F619" s="2">
        <f t="shared" si="59"/>
        <v>3.1190860830344412E-2</v>
      </c>
      <c r="G619" s="2">
        <f t="shared" si="57"/>
        <v>1.1325822401825093E-2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2.1890999999999998</v>
      </c>
      <c r="C620" s="2">
        <f t="shared" si="54"/>
        <v>2.233292553203964</v>
      </c>
      <c r="D620" s="2">
        <f t="shared" si="56"/>
        <v>2.1926706798062012</v>
      </c>
      <c r="E620" s="2">
        <f t="shared" si="55"/>
        <v>4.0621873397762798E-2</v>
      </c>
      <c r="F620" s="2">
        <f t="shared" si="59"/>
        <v>3.3077063343828095E-2</v>
      </c>
      <c r="G620" s="2">
        <f t="shared" si="57"/>
        <v>7.5448100539347029E-3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2.2454000000000001</v>
      </c>
      <c r="C621" s="2">
        <f t="shared" si="54"/>
        <v>2.2240167757879696</v>
      </c>
      <c r="D621" s="2">
        <f t="shared" si="56"/>
        <v>2.1965765553761121</v>
      </c>
      <c r="E621" s="2">
        <f t="shared" si="55"/>
        <v>2.7440220411857563E-2</v>
      </c>
      <c r="F621" s="2">
        <f t="shared" si="59"/>
        <v>3.1949694757433991E-2</v>
      </c>
      <c r="G621" s="2">
        <f t="shared" si="57"/>
        <v>-4.509474345576428E-3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5">
        <f>TITRES_STAT!D625</f>
        <v>2.2132000000000001</v>
      </c>
      <c r="C622" s="2">
        <f t="shared" si="54"/>
        <v>2.2074911179744361</v>
      </c>
      <c r="D622" s="2">
        <f t="shared" si="56"/>
        <v>2.1978079216445483</v>
      </c>
      <c r="E622" s="2">
        <f t="shared" si="55"/>
        <v>9.6831963298877888E-3</v>
      </c>
      <c r="F622" s="2">
        <f t="shared" si="59"/>
        <v>2.7496395071924751E-2</v>
      </c>
      <c r="G622" s="2">
        <f t="shared" si="57"/>
        <v>-1.7813198742036962E-2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5">
        <f>TITRES_STAT!D626</f>
        <v>2.2534999999999998</v>
      </c>
      <c r="C623" s="2">
        <f t="shared" si="54"/>
        <v>2.2071386382860614</v>
      </c>
      <c r="D623" s="2">
        <f t="shared" si="56"/>
        <v>2.2019332607819888</v>
      </c>
      <c r="E623" s="2">
        <f t="shared" si="55"/>
        <v>5.2053775040725725E-3</v>
      </c>
      <c r="F623" s="2">
        <f t="shared" si="59"/>
        <v>2.3038191558354317E-2</v>
      </c>
      <c r="G623" s="2">
        <f t="shared" si="57"/>
        <v>-1.7832814054281745E-2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5">
        <f>TITRES_STAT!D627</f>
        <v>2.2132000000000001</v>
      </c>
      <c r="C624" s="2">
        <f t="shared" si="54"/>
        <v>2.2018865400882057</v>
      </c>
      <c r="D624" s="2">
        <f t="shared" si="56"/>
        <v>2.2027678340573971</v>
      </c>
      <c r="E624" s="2">
        <f t="shared" si="55"/>
        <v>-8.8129396919134351E-4</v>
      </c>
      <c r="F624" s="2">
        <f t="shared" si="59"/>
        <v>1.8254294452845186E-2</v>
      </c>
      <c r="G624" s="2">
        <f t="shared" si="57"/>
        <v>-1.9135588422036529E-2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2.181</v>
      </c>
      <c r="C625" s="2">
        <f t="shared" si="54"/>
        <v>2.1924886108438666</v>
      </c>
      <c r="D625" s="2">
        <f t="shared" si="56"/>
        <v>2.2011554019049973</v>
      </c>
      <c r="E625" s="2">
        <f t="shared" si="55"/>
        <v>-8.6667910611306631E-3</v>
      </c>
      <c r="F625" s="2">
        <f t="shared" si="59"/>
        <v>1.2870077350050016E-2</v>
      </c>
      <c r="G625" s="2">
        <f t="shared" si="57"/>
        <v>-2.153686841118068E-2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2.1970999999999998</v>
      </c>
      <c r="C626" s="2">
        <f t="shared" si="54"/>
        <v>2.178336516867887</v>
      </c>
      <c r="D626" s="2">
        <f t="shared" si="56"/>
        <v>2.2008550017638862</v>
      </c>
      <c r="E626" s="2">
        <f t="shared" si="55"/>
        <v>-2.2518484895999169E-2</v>
      </c>
      <c r="F626" s="2">
        <f t="shared" si="59"/>
        <v>5.7923649008401797E-3</v>
      </c>
      <c r="G626" s="2">
        <f t="shared" si="57"/>
        <v>-2.831084979683935E-2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2.1970999999999998</v>
      </c>
      <c r="C627" s="2">
        <f t="shared" si="54"/>
        <v>2.1713155142728273</v>
      </c>
      <c r="D627" s="2">
        <f t="shared" si="56"/>
        <v>2.2005768534850798</v>
      </c>
      <c r="E627" s="2">
        <f t="shared" si="55"/>
        <v>-2.9261339212252491E-2</v>
      </c>
      <c r="F627" s="2">
        <f t="shared" si="59"/>
        <v>-1.2183759217783549E-3</v>
      </c>
      <c r="G627" s="2">
        <f t="shared" si="57"/>
        <v>-2.8042963290474135E-2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5">
        <f>TITRES_STAT!D631</f>
        <v>2.1004999999999998</v>
      </c>
      <c r="C628" s="2">
        <f t="shared" si="54"/>
        <v>2.159190050538546</v>
      </c>
      <c r="D628" s="2">
        <f t="shared" si="56"/>
        <v>2.1931637532269259</v>
      </c>
      <c r="E628" s="2">
        <f t="shared" si="55"/>
        <v>-3.3973702688379959E-2</v>
      </c>
      <c r="F628" s="2">
        <f t="shared" si="59"/>
        <v>-7.7694412750986758E-3</v>
      </c>
      <c r="G628" s="2">
        <f t="shared" si="57"/>
        <v>-2.6204261413281284E-2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5">
        <f>TITRES_STAT!D632</f>
        <v>2.0602999999999998</v>
      </c>
      <c r="C629" s="2">
        <f t="shared" si="54"/>
        <v>2.1551146581480003</v>
      </c>
      <c r="D629" s="2">
        <f t="shared" si="56"/>
        <v>2.1833219937286352</v>
      </c>
      <c r="E629" s="2">
        <f t="shared" si="55"/>
        <v>-2.8207335580634929E-2</v>
      </c>
      <c r="F629" s="2">
        <f t="shared" si="59"/>
        <v>-1.1857020136205928E-2</v>
      </c>
      <c r="G629" s="2">
        <f t="shared" si="57"/>
        <v>-1.6350315444429001E-2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5">
        <f>TITRES_STAT!D633</f>
        <v>2.0442</v>
      </c>
      <c r="C630" s="2">
        <f t="shared" si="54"/>
        <v>2.1603431722790769</v>
      </c>
      <c r="D630" s="2">
        <f t="shared" si="56"/>
        <v>2.1730166608598473</v>
      </c>
      <c r="E630" s="2">
        <f t="shared" si="55"/>
        <v>-1.2673488580770442E-2</v>
      </c>
      <c r="F630" s="2">
        <f t="shared" si="59"/>
        <v>-1.202031382511883E-2</v>
      </c>
      <c r="G630" s="2">
        <f t="shared" si="57"/>
        <v>-6.5317475565161189E-4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2.0522999999999998</v>
      </c>
      <c r="C631" s="2">
        <f t="shared" si="54"/>
        <v>2.1734288380822959</v>
      </c>
      <c r="D631" s="2">
        <f t="shared" si="56"/>
        <v>2.16407468598134</v>
      </c>
      <c r="E631" s="2">
        <f t="shared" si="55"/>
        <v>9.3541521009559148E-3</v>
      </c>
      <c r="F631" s="2">
        <f t="shared" si="59"/>
        <v>-7.7454206399038827E-3</v>
      </c>
      <c r="G631" s="2">
        <f t="shared" si="57"/>
        <v>1.7099572740859798E-2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2.0522999999999998</v>
      </c>
      <c r="C632" s="2">
        <f t="shared" si="54"/>
        <v>2.1795474783773274</v>
      </c>
      <c r="D632" s="2">
        <f t="shared" si="56"/>
        <v>2.1557950796123517</v>
      </c>
      <c r="E632" s="2">
        <f t="shared" si="55"/>
        <v>2.3752398764975702E-2</v>
      </c>
      <c r="F632" s="2">
        <f t="shared" si="59"/>
        <v>-1.4458567589279662E-3</v>
      </c>
      <c r="G632" s="2">
        <f t="shared" si="57"/>
        <v>2.5198255523903666E-2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2.1086</v>
      </c>
      <c r="C633" s="2">
        <f t="shared" si="54"/>
        <v>2.1909247893962003</v>
      </c>
      <c r="D633" s="2">
        <f t="shared" si="56"/>
        <v>2.1522991477892144</v>
      </c>
      <c r="E633" s="2">
        <f t="shared" si="55"/>
        <v>3.8625641606985894E-2</v>
      </c>
      <c r="F633" s="2">
        <f t="shared" si="59"/>
        <v>6.5684429142548063E-3</v>
      </c>
      <c r="G633" s="2">
        <f t="shared" si="57"/>
        <v>3.205719869273109E-2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2.0924999999999998</v>
      </c>
      <c r="C634" s="2">
        <f t="shared" si="54"/>
        <v>2.1943517448737078</v>
      </c>
      <c r="D634" s="2">
        <f t="shared" si="56"/>
        <v>2.1478695812863093</v>
      </c>
      <c r="E634" s="2">
        <f t="shared" si="55"/>
        <v>4.6482163587398428E-2</v>
      </c>
      <c r="F634" s="2">
        <f t="shared" si="59"/>
        <v>1.4551187048883531E-2</v>
      </c>
      <c r="G634" s="2">
        <f t="shared" si="57"/>
        <v>3.1930976538514899E-2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5">
        <f>TITRES_STAT!D638</f>
        <v>2.1004999999999998</v>
      </c>
      <c r="C635" s="2">
        <f t="shared" si="54"/>
        <v>2.1922976302777526</v>
      </c>
      <c r="D635" s="2">
        <f t="shared" si="56"/>
        <v>2.1443607234132496</v>
      </c>
      <c r="E635" s="2">
        <f t="shared" si="55"/>
        <v>4.7936906864503026E-2</v>
      </c>
      <c r="F635" s="2">
        <f t="shared" si="59"/>
        <v>2.1228331012007433E-2</v>
      </c>
      <c r="G635" s="2">
        <f t="shared" si="57"/>
        <v>2.6708575852495593E-2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2.0924999999999998</v>
      </c>
      <c r="C636" s="2">
        <f t="shared" si="54"/>
        <v>2.1930364563888674</v>
      </c>
      <c r="D636" s="2">
        <f t="shared" si="56"/>
        <v>2.1405191883456012</v>
      </c>
      <c r="E636" s="2">
        <f t="shared" si="55"/>
        <v>5.2517268043266174E-2</v>
      </c>
      <c r="F636" s="2">
        <f t="shared" si="59"/>
        <v>2.7486118418259181E-2</v>
      </c>
      <c r="G636" s="2">
        <f t="shared" si="57"/>
        <v>2.5031149625006993E-2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2.0924999999999998</v>
      </c>
      <c r="C637" s="2">
        <f t="shared" si="54"/>
        <v>2.1936616169444263</v>
      </c>
      <c r="D637" s="2">
        <f t="shared" si="56"/>
        <v>2.1369622114311122</v>
      </c>
      <c r="E637" s="2">
        <f t="shared" si="55"/>
        <v>5.6699405513314094E-2</v>
      </c>
      <c r="F637" s="2">
        <f t="shared" si="59"/>
        <v>3.3328775837270161E-2</v>
      </c>
      <c r="G637" s="2">
        <f t="shared" si="57"/>
        <v>2.3370629676043933E-2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2.0924999999999998</v>
      </c>
      <c r="C638" s="2">
        <f t="shared" si="54"/>
        <v>2.1793290604914377</v>
      </c>
      <c r="D638" s="2">
        <f t="shared" si="56"/>
        <v>2.1336687142880666</v>
      </c>
      <c r="E638" s="2">
        <f t="shared" si="55"/>
        <v>4.5660346203371116E-2</v>
      </c>
      <c r="F638" s="2">
        <f t="shared" si="59"/>
        <v>3.5795089910490352E-2</v>
      </c>
      <c r="G638" s="2">
        <f t="shared" si="57"/>
        <v>9.8652562928807641E-3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2.0844999999999998</v>
      </c>
      <c r="C639" s="2">
        <f t="shared" si="54"/>
        <v>2.161016897338909</v>
      </c>
      <c r="D639" s="2">
        <f t="shared" si="56"/>
        <v>2.1300265873037656</v>
      </c>
      <c r="E639" s="2">
        <f t="shared" si="55"/>
        <v>3.0990310035143409E-2</v>
      </c>
      <c r="F639" s="2">
        <f t="shared" si="59"/>
        <v>3.4834133935420966E-2</v>
      </c>
      <c r="G639" s="2">
        <f t="shared" si="57"/>
        <v>-3.843823900277557E-3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2.0844999999999998</v>
      </c>
      <c r="C640" s="2">
        <f t="shared" si="54"/>
        <v>2.1430450669790768</v>
      </c>
      <c r="D640" s="2">
        <f t="shared" si="56"/>
        <v>2.1266542475034869</v>
      </c>
      <c r="E640" s="2">
        <f t="shared" si="55"/>
        <v>1.6390819475589957E-2</v>
      </c>
      <c r="F640" s="2">
        <f t="shared" si="59"/>
        <v>3.1145471043454765E-2</v>
      </c>
      <c r="G640" s="2">
        <f t="shared" si="57"/>
        <v>-1.4754651567864808E-2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2.0684</v>
      </c>
      <c r="C641" s="2">
        <f t="shared" si="54"/>
        <v>2.1290842874438343</v>
      </c>
      <c r="D641" s="2">
        <f t="shared" si="56"/>
        <v>2.1223391180587843</v>
      </c>
      <c r="E641" s="2">
        <f t="shared" si="55"/>
        <v>6.7451693850499872E-3</v>
      </c>
      <c r="F641" s="2">
        <f t="shared" si="59"/>
        <v>2.6265410711773813E-2</v>
      </c>
      <c r="G641" s="2">
        <f t="shared" si="57"/>
        <v>-1.9520241326723826E-2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2.0844999999999998</v>
      </c>
      <c r="C642" s="2">
        <f t="shared" si="54"/>
        <v>2.1172713201447828</v>
      </c>
      <c r="D642" s="2">
        <f t="shared" si="56"/>
        <v>2.1195362204248003</v>
      </c>
      <c r="E642" s="2">
        <f t="shared" si="55"/>
        <v>-2.2649002800174678E-3</v>
      </c>
      <c r="F642" s="2">
        <f t="shared" si="59"/>
        <v>2.0559348513415558E-2</v>
      </c>
      <c r="G642" s="2">
        <f t="shared" si="57"/>
        <v>-2.2824248793433026E-2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2.1408</v>
      </c>
      <c r="C643" s="2">
        <f t="shared" si="54"/>
        <v>2.115937270891739</v>
      </c>
      <c r="D643" s="2">
        <f t="shared" si="56"/>
        <v>2.1211113152081484</v>
      </c>
      <c r="E643" s="2">
        <f t="shared" si="55"/>
        <v>-5.174044316409443E-3</v>
      </c>
      <c r="F643" s="2">
        <f t="shared" si="59"/>
        <v>1.5412669947450559E-2</v>
      </c>
      <c r="G643" s="2">
        <f t="shared" si="57"/>
        <v>-2.0586714263860002E-2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2.2374000000000001</v>
      </c>
      <c r="C644" s="2">
        <f t="shared" si="54"/>
        <v>2.1123315369083944</v>
      </c>
      <c r="D644" s="2">
        <f t="shared" si="56"/>
        <v>2.1297252918593967</v>
      </c>
      <c r="E644" s="2">
        <f t="shared" si="55"/>
        <v>-1.7393754951002371E-2</v>
      </c>
      <c r="F644" s="2">
        <f t="shared" si="59"/>
        <v>8.8513849677599732E-3</v>
      </c>
      <c r="G644" s="2">
        <f t="shared" si="57"/>
        <v>-2.6245139918762345E-2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2.2696000000000001</v>
      </c>
      <c r="C645" s="2">
        <f t="shared" si="54"/>
        <v>2.1105113004609493</v>
      </c>
      <c r="D645" s="2">
        <f t="shared" si="56"/>
        <v>2.1400863813512934</v>
      </c>
      <c r="E645" s="2">
        <f t="shared" si="55"/>
        <v>-2.9575080890344108E-2</v>
      </c>
      <c r="F645" s="2">
        <f t="shared" si="59"/>
        <v>1.1660917961391565E-3</v>
      </c>
      <c r="G645" s="2">
        <f t="shared" si="57"/>
        <v>-3.0741172686483263E-2</v>
      </c>
      <c r="H645" s="2" t="str">
        <f t="shared" si="58"/>
        <v>Hold</v>
      </c>
    </row>
    <row r="646" spans="1:8" ht="13.5" x14ac:dyDescent="0.25">
      <c r="A646" s="3">
        <f>TITRES_STAT!B649</f>
        <v>43243</v>
      </c>
      <c r="B646" s="5">
        <f>TITRES_STAT!D649</f>
        <v>2.2936999999999999</v>
      </c>
      <c r="C646" s="2">
        <f t="shared" si="54"/>
        <v>2.1077403311592646</v>
      </c>
      <c r="D646" s="2">
        <f t="shared" si="56"/>
        <v>2.1514651679178645</v>
      </c>
      <c r="E646" s="2">
        <f t="shared" si="55"/>
        <v>-4.3724836758599839E-2</v>
      </c>
      <c r="F646" s="2">
        <f t="shared" si="59"/>
        <v>-7.8120939148086429E-3</v>
      </c>
      <c r="G646" s="2">
        <f t="shared" si="57"/>
        <v>-3.5912742843791194E-2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2.3902999999999999</v>
      </c>
      <c r="C647" s="2">
        <f t="shared" si="54"/>
        <v>2.10539566482707</v>
      </c>
      <c r="D647" s="2">
        <f t="shared" si="56"/>
        <v>2.1691566369609854</v>
      </c>
      <c r="E647" s="2">
        <f t="shared" si="55"/>
        <v>-6.3760972133915406E-2</v>
      </c>
      <c r="F647" s="2">
        <f t="shared" si="59"/>
        <v>-1.9001869558629998E-2</v>
      </c>
      <c r="G647" s="2">
        <f t="shared" si="57"/>
        <v>-4.4759102575285412E-2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2.4948999999999999</v>
      </c>
      <c r="C648" s="2">
        <f t="shared" si="54"/>
        <v>2.1034117163921362</v>
      </c>
      <c r="D648" s="2">
        <f t="shared" si="56"/>
        <v>2.1932857749638757</v>
      </c>
      <c r="E648" s="2">
        <f t="shared" si="55"/>
        <v>-8.9874058571739468E-2</v>
      </c>
      <c r="F648" s="2">
        <f t="shared" si="59"/>
        <v>-3.3176307361251892E-2</v>
      </c>
      <c r="G648" s="2">
        <f t="shared" si="57"/>
        <v>-5.6697751210487576E-2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2.6398000000000001</v>
      </c>
      <c r="C649" s="2">
        <f t="shared" si="54"/>
        <v>2.1005022215625768</v>
      </c>
      <c r="D649" s="2">
        <f t="shared" si="56"/>
        <v>2.2263609027443292</v>
      </c>
      <c r="E649" s="2">
        <f t="shared" si="55"/>
        <v>-0.12585868118175236</v>
      </c>
      <c r="F649" s="2">
        <f t="shared" si="59"/>
        <v>-5.1712782125351991E-2</v>
      </c>
      <c r="G649" s="2">
        <f t="shared" si="57"/>
        <v>-7.4145899056400372E-2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2.7927</v>
      </c>
      <c r="C650" s="2">
        <f t="shared" si="54"/>
        <v>2.0980403413221804</v>
      </c>
      <c r="D650" s="2">
        <f t="shared" si="56"/>
        <v>2.2683119469854898</v>
      </c>
      <c r="E650" s="2">
        <f t="shared" si="55"/>
        <v>-0.17027160566330934</v>
      </c>
      <c r="F650" s="2">
        <f t="shared" si="59"/>
        <v>-7.5424546832943473E-2</v>
      </c>
      <c r="G650" s="2">
        <f t="shared" si="57"/>
        <v>-9.4847058830365871E-2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2.9535999999999998</v>
      </c>
      <c r="C651" s="2">
        <f t="shared" si="54"/>
        <v>2.093480288811076</v>
      </c>
      <c r="D651" s="2">
        <f t="shared" si="56"/>
        <v>2.3190740249865645</v>
      </c>
      <c r="E651" s="2">
        <f t="shared" si="55"/>
        <v>-0.2255937361754885</v>
      </c>
      <c r="F651" s="2">
        <f t="shared" si="59"/>
        <v>-0.1054583847014525</v>
      </c>
      <c r="G651" s="2">
        <f t="shared" si="57"/>
        <v>-0.12013535147403601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3.0583</v>
      </c>
      <c r="C652" s="2">
        <f t="shared" si="54"/>
        <v>2.0920987059170644</v>
      </c>
      <c r="D652" s="2">
        <f t="shared" si="56"/>
        <v>2.3738315046171894</v>
      </c>
      <c r="E652" s="2">
        <f t="shared" si="55"/>
        <v>-0.28173279870012502</v>
      </c>
      <c r="F652" s="2">
        <f t="shared" si="59"/>
        <v>-0.14071326750118701</v>
      </c>
      <c r="G652" s="2">
        <f t="shared" si="57"/>
        <v>-0.14101953119893801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5">
        <f>TITRES_STAT!D656</f>
        <v>2.9535999999999998</v>
      </c>
      <c r="C653" s="2">
        <f t="shared" si="54"/>
        <v>2.0995912126990546</v>
      </c>
      <c r="D653" s="2">
        <f t="shared" si="56"/>
        <v>2.4167773190899902</v>
      </c>
      <c r="E653" s="2">
        <f t="shared" si="55"/>
        <v>-0.31718610639093558</v>
      </c>
      <c r="F653" s="2">
        <f t="shared" si="59"/>
        <v>-0.17600783527913672</v>
      </c>
      <c r="G653" s="2">
        <f t="shared" si="57"/>
        <v>-0.14117827111179887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2.8168000000000002</v>
      </c>
      <c r="C654" s="2">
        <f t="shared" si="54"/>
        <v>2.120792564591508</v>
      </c>
      <c r="D654" s="2">
        <f t="shared" si="56"/>
        <v>2.4464086287870281</v>
      </c>
      <c r="E654" s="2">
        <f t="shared" si="55"/>
        <v>-0.32561606419552014</v>
      </c>
      <c r="F654" s="2">
        <f t="shared" si="59"/>
        <v>-0.20592948106241343</v>
      </c>
      <c r="G654" s="2">
        <f t="shared" si="57"/>
        <v>-0.11968658313310671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2.9777999999999998</v>
      </c>
      <c r="C655" s="2">
        <f t="shared" ref="C655:C718" si="60">$C$4*B645+C654*(1-$C$4)</f>
        <v>2.1436860161928144</v>
      </c>
      <c r="D655" s="2">
        <f t="shared" si="56"/>
        <v>2.4857709525805816</v>
      </c>
      <c r="E655" s="2">
        <f t="shared" si="55"/>
        <v>-0.34208493638776716</v>
      </c>
      <c r="F655" s="2">
        <f t="shared" si="59"/>
        <v>-0.2331605721274842</v>
      </c>
      <c r="G655" s="2">
        <f t="shared" si="57"/>
        <v>-0.10892436426028296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3.1227</v>
      </c>
      <c r="C656" s="2">
        <f t="shared" si="60"/>
        <v>2.1667650906246889</v>
      </c>
      <c r="D656" s="2">
        <f t="shared" si="56"/>
        <v>2.5329508820190569</v>
      </c>
      <c r="E656" s="2">
        <f t="shared" si="55"/>
        <v>-0.36618579139436802</v>
      </c>
      <c r="F656" s="2">
        <f t="shared" si="59"/>
        <v>-0.25976561598086095</v>
      </c>
      <c r="G656" s="2">
        <f t="shared" si="57"/>
        <v>-0.10642017541350707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3.1869999999999998</v>
      </c>
      <c r="C657" s="2">
        <f t="shared" si="60"/>
        <v>2.2011550766824288</v>
      </c>
      <c r="D657" s="2">
        <f t="shared" si="56"/>
        <v>2.5813989648324598</v>
      </c>
      <c r="E657" s="2">
        <f t="shared" si="55"/>
        <v>-0.38024388815003096</v>
      </c>
      <c r="F657" s="2">
        <f t="shared" si="59"/>
        <v>-0.283861270414695</v>
      </c>
      <c r="G657" s="2">
        <f t="shared" si="57"/>
        <v>-9.6382617735335963E-2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3.0985</v>
      </c>
      <c r="C658" s="2">
        <f t="shared" si="60"/>
        <v>2.2463466033466708</v>
      </c>
      <c r="D658" s="2">
        <f t="shared" si="56"/>
        <v>2.6197027452152404</v>
      </c>
      <c r="E658" s="2">
        <f t="shared" si="55"/>
        <v>-0.37335614186856958</v>
      </c>
      <c r="F658" s="2">
        <f t="shared" si="59"/>
        <v>-0.30176024470546992</v>
      </c>
      <c r="G658" s="2">
        <f t="shared" si="57"/>
        <v>-7.1595897163099664E-2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3.1467999999999998</v>
      </c>
      <c r="C659" s="2">
        <f t="shared" si="60"/>
        <v>2.3068778951394906</v>
      </c>
      <c r="D659" s="2">
        <f t="shared" si="56"/>
        <v>2.6587469863104074</v>
      </c>
      <c r="E659" s="2">
        <f t="shared" si="55"/>
        <v>-0.3518690911709168</v>
      </c>
      <c r="F659" s="2">
        <f t="shared" si="59"/>
        <v>-0.31178201399855932</v>
      </c>
      <c r="G659" s="2">
        <f t="shared" si="57"/>
        <v>-4.0087077172357488E-2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3.1227</v>
      </c>
      <c r="C660" s="2">
        <f t="shared" si="60"/>
        <v>2.3816197574257227</v>
      </c>
      <c r="D660" s="2">
        <f t="shared" si="56"/>
        <v>2.6931138762133404</v>
      </c>
      <c r="E660" s="2">
        <f t="shared" si="55"/>
        <v>-0.31149411878761768</v>
      </c>
      <c r="F660" s="2">
        <f t="shared" si="59"/>
        <v>-0.31172443495637098</v>
      </c>
      <c r="G660" s="2">
        <f t="shared" si="57"/>
        <v>2.303161687532973E-4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3.1547999999999998</v>
      </c>
      <c r="C661" s="2">
        <f t="shared" si="60"/>
        <v>2.4696167178217654</v>
      </c>
      <c r="D661" s="2">
        <f t="shared" si="56"/>
        <v>2.7273128483456857</v>
      </c>
      <c r="E661" s="2">
        <f t="shared" si="55"/>
        <v>-0.25769613052392026</v>
      </c>
      <c r="F661" s="2">
        <f t="shared" si="59"/>
        <v>-0.30091877406988082</v>
      </c>
      <c r="G661" s="2">
        <f t="shared" si="57"/>
        <v>4.322264354596056E-2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3.2997000000000001</v>
      </c>
      <c r="C662" s="2">
        <f t="shared" si="60"/>
        <v>2.5601833766184172</v>
      </c>
      <c r="D662" s="2">
        <f t="shared" si="56"/>
        <v>2.7697118966163754</v>
      </c>
      <c r="E662" s="2">
        <f t="shared" si="55"/>
        <v>-0.20952851999795818</v>
      </c>
      <c r="F662" s="2">
        <f t="shared" si="59"/>
        <v>-0.28264072325549633</v>
      </c>
      <c r="G662" s="2">
        <f t="shared" si="57"/>
        <v>7.3112203257538144E-2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3.3801999999999999</v>
      </c>
      <c r="C663" s="2">
        <f t="shared" si="60"/>
        <v>2.6207090109848146</v>
      </c>
      <c r="D663" s="2">
        <f t="shared" si="56"/>
        <v>2.8149332376077547</v>
      </c>
      <c r="E663" s="2">
        <f t="shared" si="55"/>
        <v>-0.19422422662294014</v>
      </c>
      <c r="F663" s="2">
        <f t="shared" si="59"/>
        <v>-0.26495742392898508</v>
      </c>
      <c r="G663" s="2">
        <f t="shared" si="57"/>
        <v>7.0733197306044937E-2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3.34</v>
      </c>
      <c r="C664" s="2">
        <f t="shared" si="60"/>
        <v>2.650876855448689</v>
      </c>
      <c r="D664" s="2">
        <f t="shared" si="56"/>
        <v>2.8538270718590319</v>
      </c>
      <c r="E664" s="2">
        <f t="shared" si="55"/>
        <v>-0.20295021641034294</v>
      </c>
      <c r="F664" s="2">
        <f t="shared" si="59"/>
        <v>-0.25255598242525668</v>
      </c>
      <c r="G664" s="2">
        <f t="shared" si="57"/>
        <v>4.9605766014913732E-2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5">
        <f>TITRES_STAT!D668</f>
        <v>3.2433999999999998</v>
      </c>
      <c r="C665" s="2">
        <f t="shared" si="60"/>
        <v>2.7011727238411982</v>
      </c>
      <c r="D665" s="2">
        <f t="shared" si="56"/>
        <v>2.8826843257954002</v>
      </c>
      <c r="E665" s="2">
        <f t="shared" si="55"/>
        <v>-0.18151160195420202</v>
      </c>
      <c r="F665" s="2">
        <f t="shared" si="59"/>
        <v>-0.23834710633104578</v>
      </c>
      <c r="G665" s="2">
        <f t="shared" si="57"/>
        <v>5.683550437684376E-2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3.0743999999999998</v>
      </c>
      <c r="C666" s="2">
        <f t="shared" si="60"/>
        <v>2.7660230740194756</v>
      </c>
      <c r="D666" s="2">
        <f t="shared" si="56"/>
        <v>2.8968854868475926</v>
      </c>
      <c r="E666" s="2">
        <f t="shared" si="55"/>
        <v>-0.13086241282811706</v>
      </c>
      <c r="F666" s="2">
        <f t="shared" si="59"/>
        <v>-0.21685016763046003</v>
      </c>
      <c r="G666" s="2">
        <f t="shared" si="57"/>
        <v>8.5987754802342969E-2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3.0743999999999998</v>
      </c>
      <c r="C667" s="2">
        <f t="shared" si="60"/>
        <v>2.8307887549395563</v>
      </c>
      <c r="D667" s="2">
        <f t="shared" si="56"/>
        <v>2.9100347100440671</v>
      </c>
      <c r="E667" s="2">
        <f t="shared" si="55"/>
        <v>-7.9245955104510823E-2</v>
      </c>
      <c r="F667" s="2">
        <f t="shared" si="59"/>
        <v>-0.18932932512527018</v>
      </c>
      <c r="G667" s="2">
        <f t="shared" si="57"/>
        <v>0.11008337002075935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3.0743999999999998</v>
      </c>
      <c r="C668" s="2">
        <f t="shared" si="60"/>
        <v>2.8719751003334704</v>
      </c>
      <c r="D668" s="2">
        <f t="shared" si="56"/>
        <v>2.9222099167074695</v>
      </c>
      <c r="E668" s="2">
        <f t="shared" ref="E668:E731" si="61">C668-D668</f>
        <v>-5.023481637399918E-2</v>
      </c>
      <c r="F668" s="2">
        <f t="shared" si="59"/>
        <v>-0.161510423375016</v>
      </c>
      <c r="G668" s="2">
        <f t="shared" si="57"/>
        <v>0.11127560700101682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3.0985</v>
      </c>
      <c r="C669" s="2">
        <f t="shared" si="60"/>
        <v>2.9142558541283212</v>
      </c>
      <c r="D669" s="2">
        <f t="shared" ref="D669:D732" si="62">$D$4*B669+(1-$D$4)*D668</f>
        <v>2.935268441395805</v>
      </c>
      <c r="E669" s="2">
        <f t="shared" si="61"/>
        <v>-2.1012587267483784E-2</v>
      </c>
      <c r="F669" s="2">
        <f t="shared" si="59"/>
        <v>-0.13341085615350956</v>
      </c>
      <c r="G669" s="2">
        <f t="shared" si="57"/>
        <v>0.11239826888602578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3.2835999999999999</v>
      </c>
      <c r="C670" s="2">
        <f t="shared" si="60"/>
        <v>2.9463241842624255</v>
      </c>
      <c r="D670" s="2">
        <f t="shared" si="62"/>
        <v>2.96107077907019</v>
      </c>
      <c r="E670" s="2">
        <f t="shared" si="61"/>
        <v>-1.4746594807764524E-2</v>
      </c>
      <c r="F670" s="2">
        <f t="shared" si="59"/>
        <v>-0.10967800388436055</v>
      </c>
      <c r="G670" s="2">
        <f t="shared" si="57"/>
        <v>9.4931409076596029E-2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3.2835999999999999</v>
      </c>
      <c r="C671" s="2">
        <f t="shared" si="60"/>
        <v>2.9783973866835907</v>
      </c>
      <c r="D671" s="2">
        <f t="shared" si="62"/>
        <v>2.9849618324723983</v>
      </c>
      <c r="E671" s="2">
        <f t="shared" si="61"/>
        <v>-6.5644457888076602E-3</v>
      </c>
      <c r="F671" s="2">
        <f t="shared" si="59"/>
        <v>-8.9055292265249983E-2</v>
      </c>
      <c r="G671" s="2">
        <f t="shared" si="57"/>
        <v>8.2490846476442323E-2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3.2031000000000001</v>
      </c>
      <c r="C672" s="2">
        <f t="shared" si="60"/>
        <v>3.0278285579630384</v>
      </c>
      <c r="D672" s="2">
        <f t="shared" si="62"/>
        <v>3.0011202152522207</v>
      </c>
      <c r="E672" s="2">
        <f t="shared" si="61"/>
        <v>2.6708342710817679E-2</v>
      </c>
      <c r="F672" s="2">
        <f t="shared" si="59"/>
        <v>-6.5902565270036462E-2</v>
      </c>
      <c r="G672" s="2">
        <f t="shared" si="57"/>
        <v>9.261090798085414E-2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3.2513999999999998</v>
      </c>
      <c r="C673" s="2">
        <f t="shared" si="60"/>
        <v>3.0820395490456476</v>
      </c>
      <c r="D673" s="2">
        <f t="shared" si="62"/>
        <v>3.019659458566871</v>
      </c>
      <c r="E673" s="2">
        <f t="shared" si="61"/>
        <v>6.2380090478776573E-2</v>
      </c>
      <c r="F673" s="2">
        <f t="shared" si="59"/>
        <v>-4.024603412027386E-2</v>
      </c>
      <c r="G673" s="2">
        <f t="shared" si="57"/>
        <v>0.10262612459905043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3.2191999999999998</v>
      </c>
      <c r="C674" s="2">
        <f t="shared" si="60"/>
        <v>3.1217257722693939</v>
      </c>
      <c r="D674" s="2">
        <f t="shared" si="62"/>
        <v>3.0344402394137693</v>
      </c>
      <c r="E674" s="2">
        <f t="shared" si="61"/>
        <v>8.728553285562457E-2</v>
      </c>
      <c r="F674" s="2">
        <f t="shared" si="59"/>
        <v>-1.4739720725094173E-2</v>
      </c>
      <c r="G674" s="2">
        <f t="shared" si="57"/>
        <v>0.10202525358071875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3.1387999999999998</v>
      </c>
      <c r="C675" s="2">
        <f t="shared" si="60"/>
        <v>3.1404448842279487</v>
      </c>
      <c r="D675" s="2">
        <f t="shared" si="62"/>
        <v>3.0421705920497861</v>
      </c>
      <c r="E675" s="2">
        <f t="shared" si="61"/>
        <v>9.8274292178162526E-2</v>
      </c>
      <c r="F675" s="2">
        <f t="shared" si="59"/>
        <v>7.8630818555571677E-3</v>
      </c>
      <c r="G675" s="2">
        <f t="shared" si="57"/>
        <v>9.0411210322605351E-2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3.0985</v>
      </c>
      <c r="C676" s="2">
        <f t="shared" si="60"/>
        <v>3.1302841328082645</v>
      </c>
      <c r="D676" s="2">
        <f t="shared" si="62"/>
        <v>3.0463431407868389</v>
      </c>
      <c r="E676" s="2">
        <f t="shared" si="61"/>
        <v>8.3940992021425576E-2</v>
      </c>
      <c r="F676" s="2">
        <f t="shared" si="59"/>
        <v>2.3078663888730852E-2</v>
      </c>
      <c r="G676" s="2">
        <f t="shared" ref="G676:G739" si="63">E676-F676</f>
        <v>6.0862328132694724E-2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3.0823999999999998</v>
      </c>
      <c r="C677" s="2">
        <f t="shared" si="60"/>
        <v>3.1216865739146855</v>
      </c>
      <c r="D677" s="2">
        <f t="shared" si="62"/>
        <v>3.0490140192470734</v>
      </c>
      <c r="E677" s="2">
        <f t="shared" si="61"/>
        <v>7.2672554667612133E-2</v>
      </c>
      <c r="F677" s="2">
        <f t="shared" ref="F677:F740" si="65">(E677*(2/(10)))+((1-(2/10))*F676)</f>
        <v>3.2997442044507108E-2</v>
      </c>
      <c r="G677" s="2">
        <f t="shared" si="63"/>
        <v>3.9675112623105024E-2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3.0583</v>
      </c>
      <c r="C678" s="2">
        <f t="shared" si="60"/>
        <v>3.1144117163893492</v>
      </c>
      <c r="D678" s="2">
        <f t="shared" si="62"/>
        <v>3.0497018696732159</v>
      </c>
      <c r="E678" s="2">
        <f t="shared" si="61"/>
        <v>6.4709846716133335E-2</v>
      </c>
      <c r="F678" s="2">
        <f t="shared" si="65"/>
        <v>3.9339922978832355E-2</v>
      </c>
      <c r="G678" s="2">
        <f t="shared" si="63"/>
        <v>2.536992373730098E-2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3.0823999999999998</v>
      </c>
      <c r="C679" s="2">
        <f t="shared" si="60"/>
        <v>3.1119637600217569</v>
      </c>
      <c r="D679" s="2">
        <f t="shared" si="62"/>
        <v>3.052123953401126</v>
      </c>
      <c r="E679" s="2">
        <f t="shared" si="61"/>
        <v>5.9839806620630931E-2</v>
      </c>
      <c r="F679" s="2">
        <f t="shared" si="65"/>
        <v>4.3439899707192073E-2</v>
      </c>
      <c r="G679" s="2">
        <f t="shared" si="63"/>
        <v>1.6399906913438858E-2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3.0743999999999998</v>
      </c>
      <c r="C680" s="2">
        <f t="shared" si="60"/>
        <v>3.1383693354030249</v>
      </c>
      <c r="D680" s="2">
        <f t="shared" si="62"/>
        <v>3.0537740309269683</v>
      </c>
      <c r="E680" s="2">
        <f t="shared" si="61"/>
        <v>8.4595304476056565E-2</v>
      </c>
      <c r="F680" s="2">
        <f t="shared" si="65"/>
        <v>5.1670980660964975E-2</v>
      </c>
      <c r="G680" s="2">
        <f t="shared" si="63"/>
        <v>3.292432381509159E-2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3.0583</v>
      </c>
      <c r="C681" s="2">
        <f t="shared" si="60"/>
        <v>3.1607125145717903</v>
      </c>
      <c r="D681" s="2">
        <f t="shared" si="62"/>
        <v>3.0541092878953409</v>
      </c>
      <c r="E681" s="2">
        <f t="shared" si="61"/>
        <v>0.10660322667644939</v>
      </c>
      <c r="F681" s="2">
        <f t="shared" si="65"/>
        <v>6.2657429864061864E-2</v>
      </c>
      <c r="G681" s="2">
        <f t="shared" si="63"/>
        <v>4.3945796812387528E-2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3.0179999999999998</v>
      </c>
      <c r="C682" s="2">
        <f t="shared" si="60"/>
        <v>3.1672336661761302</v>
      </c>
      <c r="D682" s="2">
        <f t="shared" si="62"/>
        <v>3.0514345258290194</v>
      </c>
      <c r="E682" s="2">
        <f t="shared" si="61"/>
        <v>0.11579914034711081</v>
      </c>
      <c r="F682" s="2">
        <f t="shared" si="65"/>
        <v>7.3285771960671653E-2</v>
      </c>
      <c r="G682" s="2">
        <f t="shared" si="63"/>
        <v>4.2513368386439154E-2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3.0179999999999998</v>
      </c>
      <c r="C683" s="2">
        <f t="shared" si="60"/>
        <v>3.1801823329182639</v>
      </c>
      <c r="D683" s="2">
        <f t="shared" si="62"/>
        <v>3.0489578942861288</v>
      </c>
      <c r="E683" s="2">
        <f t="shared" si="61"/>
        <v>0.13122443863213507</v>
      </c>
      <c r="F683" s="2">
        <f t="shared" si="65"/>
        <v>8.4873505294964333E-2</v>
      </c>
      <c r="G683" s="2">
        <f t="shared" si="63"/>
        <v>4.6350933337170733E-2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3.01</v>
      </c>
      <c r="C684" s="2">
        <f t="shared" si="60"/>
        <v>3.1861850509308387</v>
      </c>
      <c r="D684" s="2">
        <f t="shared" si="62"/>
        <v>3.0460721243390081</v>
      </c>
      <c r="E684" s="2">
        <f t="shared" si="61"/>
        <v>0.14011292659183061</v>
      </c>
      <c r="F684" s="2">
        <f t="shared" si="65"/>
        <v>9.5921389554337599E-2</v>
      </c>
      <c r="G684" s="2">
        <f t="shared" si="63"/>
        <v>4.4191537037493012E-2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3.1227</v>
      </c>
      <c r="C685" s="2">
        <f t="shared" si="60"/>
        <v>3.1788950430953249</v>
      </c>
      <c r="D685" s="2">
        <f t="shared" si="62"/>
        <v>3.0517482632768593</v>
      </c>
      <c r="E685" s="2">
        <f t="shared" si="61"/>
        <v>0.12714677981846556</v>
      </c>
      <c r="F685" s="2">
        <f t="shared" si="65"/>
        <v>0.10216646760716319</v>
      </c>
      <c r="G685" s="2">
        <f t="shared" si="63"/>
        <v>2.4980312211302369E-2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3.1065999999999998</v>
      </c>
      <c r="C686" s="2">
        <f t="shared" si="60"/>
        <v>3.166526574926813</v>
      </c>
      <c r="D686" s="2">
        <f t="shared" si="62"/>
        <v>3.0558113548859809</v>
      </c>
      <c r="E686" s="2">
        <f t="shared" si="61"/>
        <v>0.11071522004083212</v>
      </c>
      <c r="F686" s="2">
        <f t="shared" si="65"/>
        <v>0.10387621809389698</v>
      </c>
      <c r="G686" s="2">
        <f t="shared" si="63"/>
        <v>6.8390019469351387E-3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3.1387999999999998</v>
      </c>
      <c r="C687" s="2">
        <f t="shared" si="60"/>
        <v>3.1535840249380724</v>
      </c>
      <c r="D687" s="2">
        <f t="shared" si="62"/>
        <v>3.0619586619314636</v>
      </c>
      <c r="E687" s="2">
        <f t="shared" si="61"/>
        <v>9.162536300660884E-2</v>
      </c>
      <c r="F687" s="2">
        <f t="shared" si="65"/>
        <v>0.10142604707643936</v>
      </c>
      <c r="G687" s="2">
        <f t="shared" si="63"/>
        <v>-9.8006840698305203E-3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5">
        <f>TITRES_STAT!D691</f>
        <v>3.0985</v>
      </c>
      <c r="C688" s="2">
        <f t="shared" si="60"/>
        <v>3.1389249441783691</v>
      </c>
      <c r="D688" s="2">
        <f t="shared" si="62"/>
        <v>3.0646654277143179</v>
      </c>
      <c r="E688" s="2">
        <f t="shared" si="61"/>
        <v>7.4259516464051156E-2</v>
      </c>
      <c r="F688" s="2">
        <f t="shared" si="65"/>
        <v>9.5992740953961722E-2</v>
      </c>
      <c r="G688" s="2">
        <f t="shared" si="63"/>
        <v>-2.1733224489910566E-2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5">
        <f>TITRES_STAT!D692</f>
        <v>3.0583</v>
      </c>
      <c r="C689" s="2">
        <f t="shared" si="60"/>
        <v>3.1302287989201583</v>
      </c>
      <c r="D689" s="2">
        <f t="shared" si="62"/>
        <v>3.0641939145502946</v>
      </c>
      <c r="E689" s="2">
        <f t="shared" si="61"/>
        <v>6.6034884369863711E-2</v>
      </c>
      <c r="F689" s="2">
        <f t="shared" si="65"/>
        <v>9.0001169637142137E-2</v>
      </c>
      <c r="G689" s="2">
        <f t="shared" si="63"/>
        <v>-2.3966285267278425E-2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5">
        <f>TITRES_STAT!D693</f>
        <v>3.0261</v>
      </c>
      <c r="C690" s="2">
        <f t="shared" si="60"/>
        <v>3.1216397529324418</v>
      </c>
      <c r="D690" s="2">
        <f t="shared" si="62"/>
        <v>3.0613721431021244</v>
      </c>
      <c r="E690" s="2">
        <f t="shared" si="61"/>
        <v>6.0267609830317426E-2</v>
      </c>
      <c r="F690" s="2">
        <f t="shared" si="65"/>
        <v>8.4054457675777197E-2</v>
      </c>
      <c r="G690" s="2">
        <f t="shared" si="63"/>
        <v>-2.3786847845459771E-2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5">
        <f>TITRES_STAT!D694</f>
        <v>3.01</v>
      </c>
      <c r="C691" s="2">
        <f t="shared" si="60"/>
        <v>3.11189517555822</v>
      </c>
      <c r="D691" s="2">
        <f t="shared" si="62"/>
        <v>3.0575667991686339</v>
      </c>
      <c r="E691" s="2">
        <f t="shared" si="61"/>
        <v>5.4328376389586097E-2</v>
      </c>
      <c r="F691" s="2">
        <f t="shared" si="65"/>
        <v>7.8109241418538977E-2</v>
      </c>
      <c r="G691" s="2">
        <f t="shared" si="63"/>
        <v>-2.378086502895288E-2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5">
        <f>TITRES_STAT!D695</f>
        <v>3.1387999999999998</v>
      </c>
      <c r="C692" s="2">
        <f t="shared" si="60"/>
        <v>3.0974497639338785</v>
      </c>
      <c r="D692" s="2">
        <f t="shared" si="62"/>
        <v>3.0635840733042907</v>
      </c>
      <c r="E692" s="2">
        <f t="shared" si="61"/>
        <v>3.3865690629587775E-2</v>
      </c>
      <c r="F692" s="2">
        <f t="shared" si="65"/>
        <v>6.9260531260748742E-2</v>
      </c>
      <c r="G692" s="2">
        <f t="shared" si="63"/>
        <v>-3.5394840631160968E-2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3.2755999999999998</v>
      </c>
      <c r="C693" s="2">
        <f t="shared" si="60"/>
        <v>3.0852267233286663</v>
      </c>
      <c r="D693" s="2">
        <f t="shared" si="62"/>
        <v>3.0792889567632322</v>
      </c>
      <c r="E693" s="2">
        <f t="shared" si="61"/>
        <v>5.9377665654340994E-3</v>
      </c>
      <c r="F693" s="2">
        <f t="shared" si="65"/>
        <v>5.6595978321685815E-2</v>
      </c>
      <c r="G693" s="2">
        <f t="shared" si="63"/>
        <v>-5.0658211756251716E-2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3.1387999999999998</v>
      </c>
      <c r="C694" s="2">
        <f t="shared" si="60"/>
        <v>3.0736533812781022</v>
      </c>
      <c r="D694" s="2">
        <f t="shared" si="62"/>
        <v>3.0836971821881778</v>
      </c>
      <c r="E694" s="2">
        <f t="shared" si="61"/>
        <v>-1.0043800910075618E-2</v>
      </c>
      <c r="F694" s="2">
        <f t="shared" si="65"/>
        <v>4.3268022475333533E-2</v>
      </c>
      <c r="G694" s="2">
        <f t="shared" si="63"/>
        <v>-5.331182338540915E-2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3.0501999999999998</v>
      </c>
      <c r="C695" s="2">
        <f t="shared" si="60"/>
        <v>3.0811990149276252</v>
      </c>
      <c r="D695" s="2">
        <f t="shared" si="62"/>
        <v>3.0812159094334981</v>
      </c>
      <c r="E695" s="2">
        <f t="shared" si="61"/>
        <v>-1.6894505872944166E-5</v>
      </c>
      <c r="F695" s="2">
        <f t="shared" si="65"/>
        <v>3.4611039079092236E-2</v>
      </c>
      <c r="G695" s="2">
        <f t="shared" si="63"/>
        <v>-3.462793358496518E-2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3.1387999999999998</v>
      </c>
      <c r="C696" s="2">
        <f t="shared" si="60"/>
        <v>3.0851068587849135</v>
      </c>
      <c r="D696" s="2">
        <f t="shared" si="62"/>
        <v>3.0854813976236093</v>
      </c>
      <c r="E696" s="2">
        <f t="shared" si="61"/>
        <v>-3.7453883869575932E-4</v>
      </c>
      <c r="F696" s="2">
        <f t="shared" si="65"/>
        <v>2.7613923495534636E-2</v>
      </c>
      <c r="G696" s="2">
        <f t="shared" si="63"/>
        <v>-2.7988462334230396E-2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3.1227</v>
      </c>
      <c r="C697" s="2">
        <f t="shared" si="60"/>
        <v>3.0933673420487731</v>
      </c>
      <c r="D697" s="2">
        <f t="shared" si="62"/>
        <v>3.0882383311329717</v>
      </c>
      <c r="E697" s="2">
        <f t="shared" si="61"/>
        <v>5.1290109158013131E-3</v>
      </c>
      <c r="F697" s="2">
        <f t="shared" si="65"/>
        <v>2.3116940979587976E-2</v>
      </c>
      <c r="G697" s="2">
        <f t="shared" si="63"/>
        <v>-1.7987930063786663E-2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3.1387999999999998</v>
      </c>
      <c r="C698" s="2">
        <f t="shared" si="60"/>
        <v>3.094156981733577</v>
      </c>
      <c r="D698" s="2">
        <f t="shared" si="62"/>
        <v>3.0919836399379368</v>
      </c>
      <c r="E698" s="2">
        <f t="shared" si="61"/>
        <v>2.1733417956402157E-3</v>
      </c>
      <c r="F698" s="2">
        <f t="shared" si="65"/>
        <v>1.8928221142798424E-2</v>
      </c>
      <c r="G698" s="2">
        <f t="shared" si="63"/>
        <v>-1.6754879347158209E-2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3.0501999999999998</v>
      </c>
      <c r="C699" s="2">
        <f t="shared" si="60"/>
        <v>3.0886405230053344</v>
      </c>
      <c r="D699" s="2">
        <f t="shared" si="62"/>
        <v>3.0888885554980896</v>
      </c>
      <c r="E699" s="2">
        <f t="shared" si="61"/>
        <v>-2.4803249275517913E-4</v>
      </c>
      <c r="F699" s="2">
        <f t="shared" si="65"/>
        <v>1.5092970415687704E-2</v>
      </c>
      <c r="G699" s="2">
        <f t="shared" si="63"/>
        <v>-1.5341002908442883E-2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3.01</v>
      </c>
      <c r="C700" s="2">
        <f t="shared" si="60"/>
        <v>3.0790189040814369</v>
      </c>
      <c r="D700" s="2">
        <f t="shared" si="62"/>
        <v>3.0830449587945274</v>
      </c>
      <c r="E700" s="2">
        <f t="shared" si="61"/>
        <v>-4.0260547130905877E-3</v>
      </c>
      <c r="F700" s="2">
        <f t="shared" si="65"/>
        <v>1.1269165389932046E-2</v>
      </c>
      <c r="G700" s="2">
        <f t="shared" si="63"/>
        <v>-1.5295220103022634E-2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3.0019</v>
      </c>
      <c r="C701" s="2">
        <f t="shared" si="60"/>
        <v>3.0684006111458308</v>
      </c>
      <c r="D701" s="2">
        <f t="shared" si="62"/>
        <v>3.077034221106044</v>
      </c>
      <c r="E701" s="2">
        <f t="shared" si="61"/>
        <v>-8.6336099602131178E-3</v>
      </c>
      <c r="F701" s="2">
        <f t="shared" si="65"/>
        <v>7.288610319903013E-3</v>
      </c>
      <c r="G701" s="2">
        <f t="shared" si="63"/>
        <v>-1.5922220280116132E-2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2.9697</v>
      </c>
      <c r="C702" s="2">
        <f t="shared" si="60"/>
        <v>3.0792312863541644</v>
      </c>
      <c r="D702" s="2">
        <f t="shared" si="62"/>
        <v>3.0690835380611521</v>
      </c>
      <c r="E702" s="2">
        <f t="shared" si="61"/>
        <v>1.0147748293012349E-2</v>
      </c>
      <c r="F702" s="2">
        <f t="shared" si="65"/>
        <v>7.8604379145248808E-3</v>
      </c>
      <c r="G702" s="2">
        <f t="shared" si="63"/>
        <v>2.2873103784874678E-3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3.0179999999999998</v>
      </c>
      <c r="C703" s="2">
        <f t="shared" si="60"/>
        <v>3.1094418576842928</v>
      </c>
      <c r="D703" s="2">
        <f t="shared" si="62"/>
        <v>3.0652995722788443</v>
      </c>
      <c r="E703" s="2">
        <f t="shared" si="61"/>
        <v>4.4142285405448511E-2</v>
      </c>
      <c r="F703" s="2">
        <f t="shared" si="65"/>
        <v>1.5116807412709607E-2</v>
      </c>
      <c r="G703" s="2">
        <f t="shared" si="63"/>
        <v>2.9025477992738906E-2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2.9617</v>
      </c>
      <c r="C704" s="2">
        <f t="shared" si="60"/>
        <v>3.1139584949636325</v>
      </c>
      <c r="D704" s="2">
        <f t="shared" si="62"/>
        <v>3.0576255298878188</v>
      </c>
      <c r="E704" s="2">
        <f t="shared" si="61"/>
        <v>5.6332965075813757E-2</v>
      </c>
      <c r="F704" s="2">
        <f t="shared" si="65"/>
        <v>2.3360038945330439E-2</v>
      </c>
      <c r="G704" s="2">
        <f t="shared" si="63"/>
        <v>3.2972926130483318E-2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2.9134000000000002</v>
      </c>
      <c r="C705" s="2">
        <f t="shared" si="60"/>
        <v>3.1041494957384583</v>
      </c>
      <c r="D705" s="2">
        <f t="shared" si="62"/>
        <v>3.0469421573035356</v>
      </c>
      <c r="E705" s="2">
        <f t="shared" si="61"/>
        <v>5.7207338434922761E-2</v>
      </c>
      <c r="F705" s="2">
        <f t="shared" si="65"/>
        <v>3.0129498843248906E-2</v>
      </c>
      <c r="G705" s="2">
        <f t="shared" si="63"/>
        <v>2.7077839591673855E-2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3.0501999999999998</v>
      </c>
      <c r="C706" s="2">
        <f t="shared" si="60"/>
        <v>3.1094803425479265</v>
      </c>
      <c r="D706" s="2">
        <f t="shared" si="62"/>
        <v>3.0471834789847554</v>
      </c>
      <c r="E706" s="2">
        <f t="shared" si="61"/>
        <v>6.2296863563171101E-2</v>
      </c>
      <c r="F706" s="2">
        <f t="shared" si="65"/>
        <v>3.6562971787233348E-2</v>
      </c>
      <c r="G706" s="2">
        <f t="shared" si="63"/>
        <v>2.5733891775937753E-2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3.0501999999999998</v>
      </c>
      <c r="C707" s="2">
        <f t="shared" si="60"/>
        <v>3.1115141360020915</v>
      </c>
      <c r="D707" s="2">
        <f t="shared" si="62"/>
        <v>3.0474069249858848</v>
      </c>
      <c r="E707" s="2">
        <f t="shared" si="61"/>
        <v>6.4107211016206644E-2</v>
      </c>
      <c r="F707" s="2">
        <f t="shared" si="65"/>
        <v>4.2071819633028008E-2</v>
      </c>
      <c r="G707" s="2">
        <f t="shared" si="63"/>
        <v>2.2035391383178636E-2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5">
        <f>TITRES_STAT!D711</f>
        <v>3.1387999999999998</v>
      </c>
      <c r="C708" s="2">
        <f t="shared" si="60"/>
        <v>3.115711961232539</v>
      </c>
      <c r="D708" s="2">
        <f t="shared" si="62"/>
        <v>3.0541767823943378</v>
      </c>
      <c r="E708" s="2">
        <f t="shared" si="61"/>
        <v>6.1535178838201254E-2</v>
      </c>
      <c r="F708" s="2">
        <f t="shared" si="65"/>
        <v>4.596449147406266E-2</v>
      </c>
      <c r="G708" s="2">
        <f t="shared" si="63"/>
        <v>1.5570687364138594E-2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5">
        <f>TITRES_STAT!D712</f>
        <v>3.1387999999999998</v>
      </c>
      <c r="C709" s="2">
        <f t="shared" si="60"/>
        <v>3.1056331979659944</v>
      </c>
      <c r="D709" s="2">
        <f t="shared" si="62"/>
        <v>3.0604451688836463</v>
      </c>
      <c r="E709" s="2">
        <f t="shared" si="61"/>
        <v>4.5188029082348091E-2</v>
      </c>
      <c r="F709" s="2">
        <f t="shared" si="65"/>
        <v>4.5809198995719745E-2</v>
      </c>
      <c r="G709" s="2">
        <f t="shared" si="63"/>
        <v>-6.2116991337165389E-4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3.0501999999999998</v>
      </c>
      <c r="C710" s="2">
        <f t="shared" si="60"/>
        <v>3.090920398278918</v>
      </c>
      <c r="D710" s="2">
        <f t="shared" si="62"/>
        <v>3.0596862674848575</v>
      </c>
      <c r="E710" s="2">
        <f t="shared" si="61"/>
        <v>3.1234130794060455E-2</v>
      </c>
      <c r="F710" s="2">
        <f t="shared" si="65"/>
        <v>4.2894185355387887E-2</v>
      </c>
      <c r="G710" s="2">
        <f t="shared" si="63"/>
        <v>-1.1660054561327432E-2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3.0583</v>
      </c>
      <c r="C711" s="2">
        <f t="shared" si="60"/>
        <v>3.0772249523898538</v>
      </c>
      <c r="D711" s="2">
        <f t="shared" si="62"/>
        <v>3.0595835810044978</v>
      </c>
      <c r="E711" s="2">
        <f t="shared" si="61"/>
        <v>1.7641371385356042E-2</v>
      </c>
      <c r="F711" s="2">
        <f t="shared" si="65"/>
        <v>3.7843622561381525E-2</v>
      </c>
      <c r="G711" s="2">
        <f t="shared" si="63"/>
        <v>-2.0202251176025483E-2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2.9777999999999998</v>
      </c>
      <c r="C712" s="2">
        <f t="shared" si="60"/>
        <v>3.0606826520221841</v>
      </c>
      <c r="D712" s="2">
        <f t="shared" si="62"/>
        <v>3.0535255379671278</v>
      </c>
      <c r="E712" s="2">
        <f t="shared" si="61"/>
        <v>7.1571140550563683E-3</v>
      </c>
      <c r="F712" s="2">
        <f t="shared" si="65"/>
        <v>3.1706320860116495E-2</v>
      </c>
      <c r="G712" s="2">
        <f t="shared" si="63"/>
        <v>-2.4549206805060127E-2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3.0179999999999998</v>
      </c>
      <c r="C713" s="2">
        <f t="shared" si="60"/>
        <v>3.0541160901726174</v>
      </c>
      <c r="D713" s="2">
        <f t="shared" si="62"/>
        <v>3.0508940166362293</v>
      </c>
      <c r="E713" s="2">
        <f t="shared" si="61"/>
        <v>3.2220735363881481E-3</v>
      </c>
      <c r="F713" s="2">
        <f t="shared" si="65"/>
        <v>2.6009471395370826E-2</v>
      </c>
      <c r="G713" s="2">
        <f t="shared" si="63"/>
        <v>-2.2787397858982678E-2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3.0179999999999998</v>
      </c>
      <c r="C714" s="2">
        <f t="shared" si="60"/>
        <v>3.0398982301460609</v>
      </c>
      <c r="D714" s="2">
        <f t="shared" si="62"/>
        <v>3.0484574228113233</v>
      </c>
      <c r="E714" s="2">
        <f t="shared" si="61"/>
        <v>-8.559192665262394E-3</v>
      </c>
      <c r="F714" s="2">
        <f t="shared" si="65"/>
        <v>1.9095738583244183E-2</v>
      </c>
      <c r="G714" s="2">
        <f t="shared" si="63"/>
        <v>-2.7654931248506577E-2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2.9295</v>
      </c>
      <c r="C715" s="2">
        <f t="shared" si="60"/>
        <v>3.0204369639697437</v>
      </c>
      <c r="D715" s="2">
        <f t="shared" si="62"/>
        <v>3.0396457618623365</v>
      </c>
      <c r="E715" s="2">
        <f t="shared" si="61"/>
        <v>-1.9208797892592777E-2</v>
      </c>
      <c r="F715" s="2">
        <f t="shared" si="65"/>
        <v>1.1434831288076791E-2</v>
      </c>
      <c r="G715" s="2">
        <f t="shared" si="63"/>
        <v>-3.0643629180669568E-2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2.8249</v>
      </c>
      <c r="C716" s="2">
        <f t="shared" si="60"/>
        <v>3.0250158925897832</v>
      </c>
      <c r="D716" s="2">
        <f t="shared" si="62"/>
        <v>3.0237386683910521</v>
      </c>
      <c r="E716" s="2">
        <f t="shared" si="61"/>
        <v>1.2772241987311084E-3</v>
      </c>
      <c r="F716" s="2">
        <f t="shared" si="65"/>
        <v>9.4033098702076545E-3</v>
      </c>
      <c r="G716" s="2">
        <f t="shared" si="63"/>
        <v>-8.1260856714765461E-3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2.8168000000000002</v>
      </c>
      <c r="C717" s="2">
        <f t="shared" si="60"/>
        <v>3.0288903706528933</v>
      </c>
      <c r="D717" s="2">
        <f t="shared" si="62"/>
        <v>3.0084098781398629</v>
      </c>
      <c r="E717" s="2">
        <f t="shared" si="61"/>
        <v>2.0480492513030413E-2</v>
      </c>
      <c r="F717" s="2">
        <f t="shared" si="65"/>
        <v>1.1618746398772207E-2</v>
      </c>
      <c r="G717" s="2">
        <f t="shared" si="63"/>
        <v>8.8617461142582055E-3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2.8168000000000002</v>
      </c>
      <c r="C718" s="2">
        <f t="shared" si="60"/>
        <v>3.0457995443986019</v>
      </c>
      <c r="D718" s="2">
        <f t="shared" si="62"/>
        <v>2.9942165538332066</v>
      </c>
      <c r="E718" s="2">
        <f t="shared" si="61"/>
        <v>5.1582990565395281E-2</v>
      </c>
      <c r="F718" s="2">
        <f t="shared" si="65"/>
        <v>1.9611595232096823E-2</v>
      </c>
      <c r="G718" s="2">
        <f t="shared" si="63"/>
        <v>3.1971395333298458E-2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2.8812000000000002</v>
      </c>
      <c r="C719" s="2">
        <f t="shared" ref="C719:C782" si="66">$C$4*B709+C718*(1-$C$4)</f>
        <v>3.0601073067988169</v>
      </c>
      <c r="D719" s="2">
        <f t="shared" si="62"/>
        <v>2.9858449572529695</v>
      </c>
      <c r="E719" s="2">
        <f t="shared" si="61"/>
        <v>7.4262349545847428E-2</v>
      </c>
      <c r="F719" s="2">
        <f t="shared" si="65"/>
        <v>3.0541746094846944E-2</v>
      </c>
      <c r="G719" s="2">
        <f t="shared" si="63"/>
        <v>4.3720603451000484E-2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2.7524000000000002</v>
      </c>
      <c r="C720" s="2">
        <f t="shared" si="66"/>
        <v>3.0585831057528452</v>
      </c>
      <c r="D720" s="2">
        <f t="shared" si="62"/>
        <v>2.9685527381971939</v>
      </c>
      <c r="E720" s="2">
        <f t="shared" si="61"/>
        <v>9.0030367555651303E-2</v>
      </c>
      <c r="F720" s="2">
        <f t="shared" si="65"/>
        <v>4.2439470387007822E-2</v>
      </c>
      <c r="G720" s="2">
        <f t="shared" si="63"/>
        <v>4.7590897168643481E-2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2.7685</v>
      </c>
      <c r="C721" s="2">
        <f t="shared" si="66"/>
        <v>3.0585395510216382</v>
      </c>
      <c r="D721" s="2">
        <f t="shared" si="62"/>
        <v>2.9537340168492539</v>
      </c>
      <c r="E721" s="2">
        <f t="shared" si="61"/>
        <v>0.10480553417238436</v>
      </c>
      <c r="F721" s="2">
        <f t="shared" si="65"/>
        <v>5.4912683144083138E-2</v>
      </c>
      <c r="G721" s="2">
        <f t="shared" si="63"/>
        <v>4.9892851028301224E-2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2.6880999999999999</v>
      </c>
      <c r="C722" s="2">
        <f t="shared" si="66"/>
        <v>3.0461180816336939</v>
      </c>
      <c r="D722" s="2">
        <f t="shared" si="62"/>
        <v>2.9340574230085688</v>
      </c>
      <c r="E722" s="2">
        <f t="shared" si="61"/>
        <v>0.11206065862512515</v>
      </c>
      <c r="F722" s="2">
        <f t="shared" si="65"/>
        <v>6.6342278240291541E-2</v>
      </c>
      <c r="G722" s="2">
        <f t="shared" si="63"/>
        <v>4.5718380384833612E-2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2.68</v>
      </c>
      <c r="C723" s="2">
        <f t="shared" si="66"/>
        <v>3.0417922229208179</v>
      </c>
      <c r="D723" s="2">
        <f t="shared" si="62"/>
        <v>2.9152383546375633</v>
      </c>
      <c r="E723" s="2">
        <f t="shared" si="61"/>
        <v>0.12655386828325454</v>
      </c>
      <c r="F723" s="2">
        <f t="shared" si="65"/>
        <v>7.8384596248884136E-2</v>
      </c>
      <c r="G723" s="2">
        <f t="shared" si="63"/>
        <v>4.8169272034370408E-2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2.7122000000000002</v>
      </c>
      <c r="C724" s="2">
        <f t="shared" si="66"/>
        <v>3.0381318809329998</v>
      </c>
      <c r="D724" s="2">
        <f t="shared" si="62"/>
        <v>2.9001984765162621</v>
      </c>
      <c r="E724" s="2">
        <f t="shared" si="61"/>
        <v>0.13793340441673774</v>
      </c>
      <c r="F724" s="2">
        <f t="shared" si="65"/>
        <v>9.0294357882454865E-2</v>
      </c>
      <c r="G724" s="2">
        <f t="shared" si="63"/>
        <v>4.7639046534282872E-2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2.8732000000000002</v>
      </c>
      <c r="C725" s="2">
        <f t="shared" si="66"/>
        <v>3.0214192838663845</v>
      </c>
      <c r="D725" s="2">
        <f t="shared" si="62"/>
        <v>2.8981985893669093</v>
      </c>
      <c r="E725" s="2">
        <f t="shared" si="61"/>
        <v>0.12322069449947515</v>
      </c>
      <c r="F725" s="2">
        <f t="shared" si="65"/>
        <v>9.6879625205858924E-2</v>
      </c>
      <c r="G725" s="2">
        <f t="shared" si="63"/>
        <v>2.6341069293616223E-2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2.8651</v>
      </c>
      <c r="C726" s="2">
        <f t="shared" si="66"/>
        <v>2.9911855478869409</v>
      </c>
      <c r="D726" s="2">
        <f t="shared" si="62"/>
        <v>2.8957468420063974</v>
      </c>
      <c r="E726" s="2">
        <f t="shared" si="61"/>
        <v>9.5438705880543484E-2</v>
      </c>
      <c r="F726" s="2">
        <f t="shared" si="65"/>
        <v>9.659144134079585E-2</v>
      </c>
      <c r="G726" s="2">
        <f t="shared" si="63"/>
        <v>-1.152735460252366E-3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5">
        <f>TITRES_STAT!D730</f>
        <v>2.8168000000000002</v>
      </c>
      <c r="C727" s="2">
        <f t="shared" si="66"/>
        <v>2.9643570020581809</v>
      </c>
      <c r="D727" s="2">
        <f t="shared" si="62"/>
        <v>2.8898989277837015</v>
      </c>
      <c r="E727" s="2">
        <f t="shared" si="61"/>
        <v>7.4458074274479369E-2</v>
      </c>
      <c r="F727" s="2">
        <f t="shared" si="65"/>
        <v>9.2164767927532559E-2</v>
      </c>
      <c r="G727" s="2">
        <f t="shared" si="63"/>
        <v>-1.770669365305319E-2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2.8168000000000002</v>
      </c>
      <c r="C728" s="2">
        <f t="shared" si="66"/>
        <v>2.9416559248184608</v>
      </c>
      <c r="D728" s="2">
        <f t="shared" si="62"/>
        <v>2.8844841923923163</v>
      </c>
      <c r="E728" s="2">
        <f t="shared" si="61"/>
        <v>5.7171732426144484E-2</v>
      </c>
      <c r="F728" s="2">
        <f t="shared" si="65"/>
        <v>8.516616082725495E-2</v>
      </c>
      <c r="G728" s="2">
        <f t="shared" si="63"/>
        <v>-2.7994428401110466E-2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2.8168000000000002</v>
      </c>
      <c r="C729" s="2">
        <f t="shared" si="66"/>
        <v>2.9323550133079284</v>
      </c>
      <c r="D729" s="2">
        <f t="shared" si="62"/>
        <v>2.8794705485114043</v>
      </c>
      <c r="E729" s="2">
        <f t="shared" si="61"/>
        <v>5.2884464796524089E-2</v>
      </c>
      <c r="F729" s="2">
        <f t="shared" si="65"/>
        <v>7.8709821621108789E-2</v>
      </c>
      <c r="G729" s="2">
        <f t="shared" si="63"/>
        <v>-2.58253568245847E-2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5">
        <f>TITRES_STAT!D733</f>
        <v>2.7444000000000002</v>
      </c>
      <c r="C730" s="2">
        <f t="shared" si="66"/>
        <v>2.9046696266451701</v>
      </c>
      <c r="D730" s="2">
        <f t="shared" si="62"/>
        <v>2.8694653226957447</v>
      </c>
      <c r="E730" s="2">
        <f t="shared" si="61"/>
        <v>3.520430394942542E-2</v>
      </c>
      <c r="F730" s="2">
        <f t="shared" si="65"/>
        <v>7.0008718086772115E-2</v>
      </c>
      <c r="G730" s="2">
        <f t="shared" si="63"/>
        <v>-3.4804414137346695E-2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5">
        <f>TITRES_STAT!D734</f>
        <v>2.8571</v>
      </c>
      <c r="C731" s="2">
        <f t="shared" si="66"/>
        <v>2.8837204533151439</v>
      </c>
      <c r="D731" s="2">
        <f t="shared" si="62"/>
        <v>2.8685493728664304</v>
      </c>
      <c r="E731" s="2">
        <f t="shared" si="61"/>
        <v>1.5171080448713514E-2</v>
      </c>
      <c r="F731" s="2">
        <f t="shared" si="65"/>
        <v>5.9041190559160399E-2</v>
      </c>
      <c r="G731" s="2">
        <f t="shared" si="63"/>
        <v>-4.3870110110446885E-2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5">
        <f>TITRES_STAT!D735</f>
        <v>2.9295</v>
      </c>
      <c r="C732" s="2">
        <f t="shared" si="66"/>
        <v>2.8536249989589679</v>
      </c>
      <c r="D732" s="2">
        <f t="shared" si="62"/>
        <v>2.8730642341355836</v>
      </c>
      <c r="E732" s="2">
        <f t="shared" ref="E732:E795" si="67">C732-D732</f>
        <v>-1.9439235176615721E-2</v>
      </c>
      <c r="F732" s="2">
        <f t="shared" si="65"/>
        <v>4.3345105412005175E-2</v>
      </c>
      <c r="G732" s="2">
        <f t="shared" si="63"/>
        <v>-6.2784340588620896E-2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2.8410000000000002</v>
      </c>
      <c r="C733" s="2">
        <f t="shared" si="66"/>
        <v>2.8269134606575883</v>
      </c>
      <c r="D733" s="2">
        <f t="shared" ref="D733:D796" si="68">$D$4*B733+(1-$D$4)*D732</f>
        <v>2.8706891056810964</v>
      </c>
      <c r="E733" s="2">
        <f t="shared" si="67"/>
        <v>-4.3775645023508059E-2</v>
      </c>
      <c r="F733" s="2">
        <f t="shared" si="65"/>
        <v>2.5920955324902524E-2</v>
      </c>
      <c r="G733" s="2">
        <f t="shared" si="63"/>
        <v>-6.9696600348410576E-2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2.7685</v>
      </c>
      <c r="C734" s="2">
        <f t="shared" si="66"/>
        <v>2.8092652359410359</v>
      </c>
      <c r="D734" s="2">
        <f t="shared" si="68"/>
        <v>2.8631195422973117</v>
      </c>
      <c r="E734" s="2">
        <f t="shared" si="67"/>
        <v>-5.385430635627575E-2</v>
      </c>
      <c r="F734" s="2">
        <f t="shared" si="65"/>
        <v>9.9659029886668693E-3</v>
      </c>
      <c r="G734" s="2">
        <f t="shared" si="63"/>
        <v>-6.3820209344942619E-2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2.7202999999999999</v>
      </c>
      <c r="C735" s="2">
        <f t="shared" si="66"/>
        <v>2.8191013534885689</v>
      </c>
      <c r="D735" s="2">
        <f t="shared" si="68"/>
        <v>2.8525403169419552</v>
      </c>
      <c r="E735" s="2">
        <f t="shared" si="67"/>
        <v>-3.3438963453386261E-2</v>
      </c>
      <c r="F735" s="2">
        <f t="shared" si="65"/>
        <v>1.2849297002562425E-3</v>
      </c>
      <c r="G735" s="2">
        <f t="shared" si="63"/>
        <v>-3.4723893153642507E-2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2.7202999999999999</v>
      </c>
      <c r="C736" s="2">
        <f t="shared" si="66"/>
        <v>2.8261780683364814</v>
      </c>
      <c r="D736" s="2">
        <f t="shared" si="68"/>
        <v>2.8427447379092174</v>
      </c>
      <c r="E736" s="2">
        <f t="shared" si="67"/>
        <v>-1.6566669572736004E-2</v>
      </c>
      <c r="F736" s="2">
        <f t="shared" si="65"/>
        <v>-2.2853901543422065E-3</v>
      </c>
      <c r="G736" s="2">
        <f t="shared" si="63"/>
        <v>-1.4281279418393796E-2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2.7282999999999999</v>
      </c>
      <c r="C737" s="2">
        <f t="shared" si="66"/>
        <v>2.8247352885924073</v>
      </c>
      <c r="D737" s="2">
        <f t="shared" si="68"/>
        <v>2.8342673499159421</v>
      </c>
      <c r="E737" s="2">
        <f t="shared" si="67"/>
        <v>-9.5320613235347906E-3</v>
      </c>
      <c r="F737" s="2">
        <f t="shared" si="65"/>
        <v>-3.7347243881807237E-3</v>
      </c>
      <c r="G737" s="2">
        <f t="shared" si="63"/>
        <v>-5.7973369353540669E-3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2.7363</v>
      </c>
      <c r="C738" s="2">
        <f t="shared" si="66"/>
        <v>2.8235144749628063</v>
      </c>
      <c r="D738" s="2">
        <f t="shared" si="68"/>
        <v>2.8270105091814277</v>
      </c>
      <c r="E738" s="2">
        <f t="shared" si="67"/>
        <v>-3.4960342186214355E-3</v>
      </c>
      <c r="F738" s="2">
        <f t="shared" si="65"/>
        <v>-3.6869863542688661E-3</v>
      </c>
      <c r="G738" s="2">
        <f t="shared" si="63"/>
        <v>1.9095213564743066E-4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2.6558999999999999</v>
      </c>
      <c r="C739" s="2">
        <f t="shared" si="66"/>
        <v>2.8224814788146819</v>
      </c>
      <c r="D739" s="2">
        <f t="shared" si="68"/>
        <v>2.8143356566494702</v>
      </c>
      <c r="E739" s="2">
        <f t="shared" si="67"/>
        <v>8.1458221652117579E-3</v>
      </c>
      <c r="F739" s="2">
        <f t="shared" si="65"/>
        <v>-1.3204246503727415E-3</v>
      </c>
      <c r="G739" s="2">
        <f t="shared" si="63"/>
        <v>9.4662468155845003E-3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2.5592999999999999</v>
      </c>
      <c r="C740" s="2">
        <f t="shared" si="66"/>
        <v>2.8104689436124231</v>
      </c>
      <c r="D740" s="2">
        <f t="shared" si="68"/>
        <v>2.7954441265272871</v>
      </c>
      <c r="E740" s="2">
        <f t="shared" si="67"/>
        <v>1.5024817085135922E-2</v>
      </c>
      <c r="F740" s="2">
        <f t="shared" si="65"/>
        <v>1.9486236967289916E-3</v>
      </c>
      <c r="G740" s="2">
        <f t="shared" ref="G740:G803" si="69">E740-F740</f>
        <v>1.307619338840693E-2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2.5110000000000001</v>
      </c>
      <c r="C741" s="2">
        <f t="shared" si="66"/>
        <v>2.8176429522874349</v>
      </c>
      <c r="D741" s="2">
        <f t="shared" si="68"/>
        <v>2.7743741912289694</v>
      </c>
      <c r="E741" s="2">
        <f t="shared" si="67"/>
        <v>4.3268761058465444E-2</v>
      </c>
      <c r="F741" s="2">
        <f t="shared" ref="F741:F804" si="71">(E741*(2/(10)))+((1-(2/10))*F740)</f>
        <v>1.0212651169076282E-2</v>
      </c>
      <c r="G741" s="2">
        <f t="shared" si="69"/>
        <v>3.305610988938916E-2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2.5672999999999999</v>
      </c>
      <c r="C742" s="2">
        <f t="shared" si="66"/>
        <v>2.8348517288585988</v>
      </c>
      <c r="D742" s="2">
        <f t="shared" si="68"/>
        <v>2.7590353622490458</v>
      </c>
      <c r="E742" s="2">
        <f t="shared" si="67"/>
        <v>7.5816366609553043E-2</v>
      </c>
      <c r="F742" s="2">
        <f t="shared" si="71"/>
        <v>2.3333394257171635E-2</v>
      </c>
      <c r="G742" s="2">
        <f t="shared" si="69"/>
        <v>5.2482972352381405E-2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2.5672999999999999</v>
      </c>
      <c r="C743" s="2">
        <f t="shared" si="66"/>
        <v>2.8357976167265067</v>
      </c>
      <c r="D743" s="2">
        <f t="shared" si="68"/>
        <v>2.7448327428231907</v>
      </c>
      <c r="E743" s="2">
        <f t="shared" si="67"/>
        <v>9.0964873903315979E-2</v>
      </c>
      <c r="F743" s="2">
        <f t="shared" si="71"/>
        <v>3.6859690186400507E-2</v>
      </c>
      <c r="G743" s="2">
        <f t="shared" si="69"/>
        <v>5.4105183716915473E-2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2.6156000000000001</v>
      </c>
      <c r="C744" s="2">
        <f t="shared" si="66"/>
        <v>2.8254441372301211</v>
      </c>
      <c r="D744" s="2">
        <f t="shared" si="68"/>
        <v>2.7352599470585099</v>
      </c>
      <c r="E744" s="2">
        <f t="shared" si="67"/>
        <v>9.0184190171611167E-2</v>
      </c>
      <c r="F744" s="2">
        <f t="shared" si="71"/>
        <v>4.7524590183442642E-2</v>
      </c>
      <c r="G744" s="2">
        <f t="shared" si="69"/>
        <v>4.2659599988168526E-2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2.6156000000000001</v>
      </c>
      <c r="C745" s="2">
        <f t="shared" si="66"/>
        <v>2.8092681161177948</v>
      </c>
      <c r="D745" s="2">
        <f t="shared" si="68"/>
        <v>2.7263962472763983</v>
      </c>
      <c r="E745" s="2">
        <f t="shared" si="67"/>
        <v>8.2871868841396523E-2</v>
      </c>
      <c r="F745" s="2">
        <f t="shared" si="71"/>
        <v>5.4594045915033418E-2</v>
      </c>
      <c r="G745" s="2">
        <f t="shared" si="69"/>
        <v>2.8277822926363105E-2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2.6880999999999999</v>
      </c>
      <c r="C746" s="2">
        <f t="shared" si="66"/>
        <v>2.7955807136381341</v>
      </c>
      <c r="D746" s="2">
        <f t="shared" si="68"/>
        <v>2.7235594882188874</v>
      </c>
      <c r="E746" s="2">
        <f t="shared" si="67"/>
        <v>7.2021225419246715E-2</v>
      </c>
      <c r="F746" s="2">
        <f t="shared" si="71"/>
        <v>5.8079481815876077E-2</v>
      </c>
      <c r="G746" s="2">
        <f t="shared" si="69"/>
        <v>1.3941743603370638E-2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2.6960999999999999</v>
      </c>
      <c r="C747" s="2">
        <f t="shared" si="66"/>
        <v>2.7852298346168824</v>
      </c>
      <c r="D747" s="2">
        <f t="shared" si="68"/>
        <v>2.7215254520545256</v>
      </c>
      <c r="E747" s="2">
        <f t="shared" si="67"/>
        <v>6.3704382562356887E-2</v>
      </c>
      <c r="F747" s="2">
        <f t="shared" si="71"/>
        <v>5.9204461965172241E-2</v>
      </c>
      <c r="G747" s="2">
        <f t="shared" si="69"/>
        <v>4.4999205971846465E-3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2.7202999999999999</v>
      </c>
      <c r="C748" s="2">
        <f t="shared" si="66"/>
        <v>2.7777021677527465</v>
      </c>
      <c r="D748" s="2">
        <f t="shared" si="68"/>
        <v>2.7214346778282641</v>
      </c>
      <c r="E748" s="2">
        <f t="shared" si="67"/>
        <v>5.6267489924482383E-2</v>
      </c>
      <c r="F748" s="2">
        <f t="shared" si="71"/>
        <v>5.8617067557034275E-2</v>
      </c>
      <c r="G748" s="2">
        <f t="shared" si="69"/>
        <v>-2.3495776325518913E-3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5">
        <f>TITRES_STAT!D752</f>
        <v>2.6960999999999999</v>
      </c>
      <c r="C749" s="2">
        <f t="shared" si="66"/>
        <v>2.7589633727138621</v>
      </c>
      <c r="D749" s="2">
        <f t="shared" si="68"/>
        <v>2.7195580350261706</v>
      </c>
      <c r="E749" s="2">
        <f t="shared" si="67"/>
        <v>3.94053376876915E-2</v>
      </c>
      <c r="F749" s="2">
        <f t="shared" si="71"/>
        <v>5.4774721583165722E-2</v>
      </c>
      <c r="G749" s="2">
        <f t="shared" si="69"/>
        <v>-1.5369383895474223E-2</v>
      </c>
      <c r="H749" s="2" t="str">
        <f t="shared" si="70"/>
        <v>Hold</v>
      </c>
    </row>
    <row r="750" spans="1:8" ht="13.5" x14ac:dyDescent="0.25">
      <c r="A750" s="3">
        <f>TITRES_STAT!B753</f>
        <v>43398</v>
      </c>
      <c r="B750" s="5">
        <f>TITRES_STAT!D753</f>
        <v>2.6960999999999999</v>
      </c>
      <c r="C750" s="2">
        <f t="shared" si="66"/>
        <v>2.7282459307578835</v>
      </c>
      <c r="D750" s="2">
        <f t="shared" si="68"/>
        <v>2.7178204028020096</v>
      </c>
      <c r="E750" s="2">
        <f t="shared" si="67"/>
        <v>1.0425527955873815E-2</v>
      </c>
      <c r="F750" s="2">
        <f t="shared" si="71"/>
        <v>4.5904882857707344E-2</v>
      </c>
      <c r="G750" s="2">
        <f t="shared" si="69"/>
        <v>-3.5479354901833529E-2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2.6398000000000001</v>
      </c>
      <c r="C751" s="2">
        <f t="shared" si="66"/>
        <v>2.6948234798720554</v>
      </c>
      <c r="D751" s="2">
        <f t="shared" si="68"/>
        <v>2.7120411137055642</v>
      </c>
      <c r="E751" s="2">
        <f t="shared" si="67"/>
        <v>-1.7217633833508827E-2</v>
      </c>
      <c r="F751" s="2">
        <f t="shared" si="71"/>
        <v>3.3280379519464109E-2</v>
      </c>
      <c r="G751" s="2">
        <f t="shared" si="69"/>
        <v>-5.0498013352972937E-2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2.5592999999999999</v>
      </c>
      <c r="C752" s="2">
        <f t="shared" si="66"/>
        <v>2.6752044829686623</v>
      </c>
      <c r="D752" s="2">
        <f t="shared" si="68"/>
        <v>2.7007269571347816</v>
      </c>
      <c r="E752" s="2">
        <f t="shared" si="67"/>
        <v>-2.5522474166119302E-2</v>
      </c>
      <c r="F752" s="2">
        <f t="shared" si="71"/>
        <v>2.1519808782347431E-2</v>
      </c>
      <c r="G752" s="2">
        <f t="shared" si="69"/>
        <v>-4.7042282948466733E-2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2.5754000000000001</v>
      </c>
      <c r="C753" s="2">
        <f t="shared" si="66"/>
        <v>2.6586037932811761</v>
      </c>
      <c r="D753" s="2">
        <f t="shared" si="68"/>
        <v>2.6914434788285018</v>
      </c>
      <c r="E753" s="2">
        <f t="shared" si="67"/>
        <v>-3.2839685547325637E-2</v>
      </c>
      <c r="F753" s="2">
        <f t="shared" si="71"/>
        <v>1.0647909916412818E-2</v>
      </c>
      <c r="G753" s="2">
        <f t="shared" si="69"/>
        <v>-4.3487595463738454E-2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2.7202999999999999</v>
      </c>
      <c r="C754" s="2">
        <f t="shared" si="66"/>
        <v>2.6519878250840723</v>
      </c>
      <c r="D754" s="2">
        <f t="shared" si="68"/>
        <v>2.6935809989152792</v>
      </c>
      <c r="E754" s="2">
        <f t="shared" si="67"/>
        <v>-4.1593173831206975E-2</v>
      </c>
      <c r="F754" s="2">
        <f t="shared" si="71"/>
        <v>1.9969316688885942E-4</v>
      </c>
      <c r="G754" s="2">
        <f t="shared" si="69"/>
        <v>-4.1792866998095833E-2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2.7122000000000002</v>
      </c>
      <c r="C755" s="2">
        <f t="shared" si="66"/>
        <v>2.6463896981480612</v>
      </c>
      <c r="D755" s="2">
        <f t="shared" si="68"/>
        <v>2.6949601841808142</v>
      </c>
      <c r="E755" s="2">
        <f t="shared" si="67"/>
        <v>-4.8570486032752935E-2</v>
      </c>
      <c r="F755" s="2">
        <f t="shared" si="71"/>
        <v>-9.5543426730394995E-3</v>
      </c>
      <c r="G755" s="2">
        <f t="shared" si="69"/>
        <v>-3.9016143359713436E-2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2.7363</v>
      </c>
      <c r="C756" s="2">
        <f t="shared" si="66"/>
        <v>2.6528066676637438</v>
      </c>
      <c r="D756" s="2">
        <f t="shared" si="68"/>
        <v>2.6980223927600133</v>
      </c>
      <c r="E756" s="2">
        <f t="shared" si="67"/>
        <v>-4.5215725096269477E-2</v>
      </c>
      <c r="F756" s="2">
        <f t="shared" si="71"/>
        <v>-1.6686619157685496E-2</v>
      </c>
      <c r="G756" s="2">
        <f t="shared" si="69"/>
        <v>-2.852910593858398E-2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2.6960999999999999</v>
      </c>
      <c r="C757" s="2">
        <f t="shared" si="66"/>
        <v>2.6594671803308603</v>
      </c>
      <c r="D757" s="2">
        <f t="shared" si="68"/>
        <v>2.6978799932963087</v>
      </c>
      <c r="E757" s="2">
        <f t="shared" si="67"/>
        <v>-3.8412812965448406E-2</v>
      </c>
      <c r="F757" s="2">
        <f t="shared" si="71"/>
        <v>-2.1031857919238079E-2</v>
      </c>
      <c r="G757" s="2">
        <f t="shared" si="69"/>
        <v>-1.7380955046210327E-2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2.7282999999999999</v>
      </c>
      <c r="C758" s="2">
        <f t="shared" si="66"/>
        <v>2.6688260756645743</v>
      </c>
      <c r="D758" s="2">
        <f t="shared" si="68"/>
        <v>2.700133327126212</v>
      </c>
      <c r="E758" s="2">
        <f t="shared" si="67"/>
        <v>-3.1307251461637708E-2</v>
      </c>
      <c r="F758" s="2">
        <f t="shared" si="71"/>
        <v>-2.3086936627718005E-2</v>
      </c>
      <c r="G758" s="2">
        <f t="shared" si="69"/>
        <v>-8.2203148339197035E-3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2.7282999999999999</v>
      </c>
      <c r="C759" s="2">
        <f t="shared" si="66"/>
        <v>2.6730220640238707</v>
      </c>
      <c r="D759" s="2">
        <f t="shared" si="68"/>
        <v>2.7022197473390852</v>
      </c>
      <c r="E759" s="2">
        <f t="shared" si="67"/>
        <v>-2.9197683315214551E-2</v>
      </c>
      <c r="F759" s="2">
        <f t="shared" si="71"/>
        <v>-2.4309085965217317E-2</v>
      </c>
      <c r="G759" s="2">
        <f t="shared" si="69"/>
        <v>-4.8885973499972341E-3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2.7042000000000002</v>
      </c>
      <c r="C760" s="2">
        <f t="shared" si="66"/>
        <v>2.6765725157125058</v>
      </c>
      <c r="D760" s="2">
        <f t="shared" si="68"/>
        <v>2.7023664327213752</v>
      </c>
      <c r="E760" s="2">
        <f t="shared" si="67"/>
        <v>-2.579391700886946E-2</v>
      </c>
      <c r="F760" s="2">
        <f t="shared" si="71"/>
        <v>-2.4606052173947748E-2</v>
      </c>
      <c r="G760" s="2">
        <f t="shared" si="69"/>
        <v>-1.1878648349217119E-3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2.6960999999999999</v>
      </c>
      <c r="C761" s="2">
        <f t="shared" si="66"/>
        <v>2.6709152056028893</v>
      </c>
      <c r="D761" s="2">
        <f t="shared" si="68"/>
        <v>2.7019022525197918</v>
      </c>
      <c r="E761" s="2">
        <f t="shared" si="67"/>
        <v>-3.0987046916902461E-2</v>
      </c>
      <c r="F761" s="2">
        <f t="shared" si="71"/>
        <v>-2.5882251122538693E-2</v>
      </c>
      <c r="G761" s="2">
        <f t="shared" si="69"/>
        <v>-5.104795794363768E-3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2.6720000000000002</v>
      </c>
      <c r="C762" s="2">
        <f t="shared" si="66"/>
        <v>2.6537436355101369</v>
      </c>
      <c r="D762" s="2">
        <f t="shared" si="68"/>
        <v>2.6996872708516588</v>
      </c>
      <c r="E762" s="2">
        <f t="shared" si="67"/>
        <v>-4.5943635341521905E-2</v>
      </c>
      <c r="F762" s="2">
        <f t="shared" si="71"/>
        <v>-2.9894527966335335E-2</v>
      </c>
      <c r="G762" s="2">
        <f t="shared" si="69"/>
        <v>-1.6049107375186569E-2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2.6478000000000002</v>
      </c>
      <c r="C763" s="2">
        <f t="shared" si="66"/>
        <v>2.6416907685085773</v>
      </c>
      <c r="D763" s="2">
        <f t="shared" si="68"/>
        <v>2.6958437693070918</v>
      </c>
      <c r="E763" s="2">
        <f t="shared" si="67"/>
        <v>-5.4153000798514483E-2</v>
      </c>
      <c r="F763" s="2">
        <f t="shared" si="71"/>
        <v>-3.4746222532771168E-2</v>
      </c>
      <c r="G763" s="2">
        <f t="shared" si="69"/>
        <v>-1.9406778265743316E-2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2.6478000000000002</v>
      </c>
      <c r="C764" s="2">
        <f t="shared" si="66"/>
        <v>2.653784496430335</v>
      </c>
      <c r="D764" s="2">
        <f t="shared" si="68"/>
        <v>2.6922849715806407</v>
      </c>
      <c r="E764" s="2">
        <f t="shared" si="67"/>
        <v>-3.8500475150305746E-2</v>
      </c>
      <c r="F764" s="2">
        <f t="shared" si="71"/>
        <v>-3.5497073056278083E-2</v>
      </c>
      <c r="G764" s="2">
        <f t="shared" si="69"/>
        <v>-3.0034020940276629E-3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2.6558999999999999</v>
      </c>
      <c r="C765" s="2">
        <f t="shared" si="66"/>
        <v>2.6627714969795142</v>
      </c>
      <c r="D765" s="2">
        <f t="shared" si="68"/>
        <v>2.6895897885005935</v>
      </c>
      <c r="E765" s="2">
        <f t="shared" si="67"/>
        <v>-2.6818291521079285E-2</v>
      </c>
      <c r="F765" s="2">
        <f t="shared" si="71"/>
        <v>-3.3761316749238324E-2</v>
      </c>
      <c r="G765" s="2">
        <f t="shared" si="69"/>
        <v>6.9430252281590388E-3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2.6960999999999999</v>
      </c>
      <c r="C766" s="2">
        <f t="shared" si="66"/>
        <v>2.6740835743672813</v>
      </c>
      <c r="D766" s="2">
        <f t="shared" si="68"/>
        <v>2.6900720263894384</v>
      </c>
      <c r="E766" s="2">
        <f t="shared" si="67"/>
        <v>-1.5988452022157151E-2</v>
      </c>
      <c r="F766" s="2">
        <f t="shared" si="71"/>
        <v>-3.0206743803822093E-2</v>
      </c>
      <c r="G766" s="2">
        <f t="shared" si="69"/>
        <v>1.4218291781664942E-2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2.6156000000000001</v>
      </c>
      <c r="C767" s="2">
        <f t="shared" si="66"/>
        <v>2.6774707167723149</v>
      </c>
      <c r="D767" s="2">
        <f t="shared" si="68"/>
        <v>2.6845555799902208</v>
      </c>
      <c r="E767" s="2">
        <f t="shared" si="67"/>
        <v>-7.0848632179059123E-3</v>
      </c>
      <c r="F767" s="2">
        <f t="shared" si="71"/>
        <v>-2.5582367686638859E-2</v>
      </c>
      <c r="G767" s="2">
        <f t="shared" si="69"/>
        <v>1.8497504468732946E-2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2.5914999999999999</v>
      </c>
      <c r="C768" s="2">
        <f t="shared" si="66"/>
        <v>2.6852906064996507</v>
      </c>
      <c r="D768" s="2">
        <f t="shared" si="68"/>
        <v>2.6776625740650193</v>
      </c>
      <c r="E768" s="2">
        <f t="shared" si="67"/>
        <v>7.6280324346313932E-3</v>
      </c>
      <c r="F768" s="2">
        <f t="shared" si="71"/>
        <v>-1.894028766238481E-2</v>
      </c>
      <c r="G768" s="2">
        <f t="shared" si="69"/>
        <v>2.6568320097016204E-2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2.5834000000000001</v>
      </c>
      <c r="C769" s="2">
        <f t="shared" si="66"/>
        <v>2.6919074362689348</v>
      </c>
      <c r="D769" s="2">
        <f t="shared" si="68"/>
        <v>2.670680161171314</v>
      </c>
      <c r="E769" s="2">
        <f t="shared" si="67"/>
        <v>2.122727509762079E-2</v>
      </c>
      <c r="F769" s="2">
        <f t="shared" si="71"/>
        <v>-1.0906775110383692E-2</v>
      </c>
      <c r="G769" s="2">
        <f t="shared" si="69"/>
        <v>3.2134050208004486E-2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2.6236999999999999</v>
      </c>
      <c r="C770" s="2">
        <f t="shared" si="66"/>
        <v>2.6937985999198681</v>
      </c>
      <c r="D770" s="2">
        <f t="shared" si="68"/>
        <v>2.667200149232698</v>
      </c>
      <c r="E770" s="2">
        <f t="shared" si="67"/>
        <v>2.659845068717015E-2</v>
      </c>
      <c r="F770" s="2">
        <f t="shared" si="71"/>
        <v>-3.4057299508729244E-3</v>
      </c>
      <c r="G770" s="2">
        <f t="shared" si="69"/>
        <v>3.0004180638043075E-2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2.5672999999999999</v>
      </c>
      <c r="C771" s="2">
        <f t="shared" si="66"/>
        <v>2.6941526614706577</v>
      </c>
      <c r="D771" s="2">
        <f t="shared" si="68"/>
        <v>2.6598001381784244</v>
      </c>
      <c r="E771" s="2">
        <f t="shared" si="67"/>
        <v>3.4352523292233261E-2</v>
      </c>
      <c r="F771" s="2">
        <f t="shared" si="71"/>
        <v>4.1459206977483131E-3</v>
      </c>
      <c r="G771" s="2">
        <f t="shared" si="69"/>
        <v>3.0206602594484946E-2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2.7202999999999999</v>
      </c>
      <c r="C772" s="2">
        <f t="shared" si="66"/>
        <v>2.6907445597059407</v>
      </c>
      <c r="D772" s="2">
        <f t="shared" si="68"/>
        <v>2.6642816094244668</v>
      </c>
      <c r="E772" s="2">
        <f t="shared" si="67"/>
        <v>2.646295028147394E-2</v>
      </c>
      <c r="F772" s="2">
        <f t="shared" si="71"/>
        <v>8.6093266144934393E-3</v>
      </c>
      <c r="G772" s="2">
        <f t="shared" si="69"/>
        <v>1.7853623666980501E-2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2.8812000000000002</v>
      </c>
      <c r="C773" s="2">
        <f t="shared" si="66"/>
        <v>2.6841377043665653</v>
      </c>
      <c r="D773" s="2">
        <f t="shared" si="68"/>
        <v>2.6803496383559882</v>
      </c>
      <c r="E773" s="2">
        <f t="shared" si="67"/>
        <v>3.7880660105771291E-3</v>
      </c>
      <c r="F773" s="2">
        <f t="shared" si="71"/>
        <v>7.6450744937101777E-3</v>
      </c>
      <c r="G773" s="2">
        <f t="shared" si="69"/>
        <v>-3.8570084831330486E-3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2.9054000000000002</v>
      </c>
      <c r="C774" s="2">
        <f t="shared" si="66"/>
        <v>2.6785472883101704</v>
      </c>
      <c r="D774" s="2">
        <f t="shared" si="68"/>
        <v>2.6970200355148037</v>
      </c>
      <c r="E774" s="2">
        <f t="shared" si="67"/>
        <v>-1.8472747204633322E-2</v>
      </c>
      <c r="F774" s="2">
        <f t="shared" si="71"/>
        <v>2.4215101540414779E-3</v>
      </c>
      <c r="G774" s="2">
        <f t="shared" si="69"/>
        <v>-2.0894257358674801E-2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2.9134000000000002</v>
      </c>
      <c r="C775" s="2">
        <f t="shared" si="66"/>
        <v>2.6750630901086057</v>
      </c>
      <c r="D775" s="2">
        <f t="shared" si="68"/>
        <v>2.7130481810322253</v>
      </c>
      <c r="E775" s="2">
        <f t="shared" si="67"/>
        <v>-3.798509092361968E-2</v>
      </c>
      <c r="F775" s="2">
        <f t="shared" si="71"/>
        <v>-5.6598100614907538E-3</v>
      </c>
      <c r="G775" s="2">
        <f t="shared" si="69"/>
        <v>-3.2325280862128929E-2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2.8651</v>
      </c>
      <c r="C776" s="2">
        <f t="shared" si="66"/>
        <v>2.6782995377842047</v>
      </c>
      <c r="D776" s="2">
        <f t="shared" si="68"/>
        <v>2.7243112787335417</v>
      </c>
      <c r="E776" s="2">
        <f t="shared" si="67"/>
        <v>-4.6011740949337021E-2</v>
      </c>
      <c r="F776" s="2">
        <f t="shared" si="71"/>
        <v>-1.3730196239060008E-2</v>
      </c>
      <c r="G776" s="2">
        <f t="shared" si="69"/>
        <v>-3.2281544710277013E-2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2.7766000000000002</v>
      </c>
      <c r="C777" s="2">
        <f t="shared" si="66"/>
        <v>2.6686534550481733</v>
      </c>
      <c r="D777" s="2">
        <f t="shared" si="68"/>
        <v>2.7281845173458721</v>
      </c>
      <c r="E777" s="2">
        <f t="shared" si="67"/>
        <v>-5.9531062297698778E-2</v>
      </c>
      <c r="F777" s="2">
        <f t="shared" si="71"/>
        <v>-2.2890369450787762E-2</v>
      </c>
      <c r="G777" s="2">
        <f t="shared" si="69"/>
        <v>-3.6640692846911016E-2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2.8168000000000002</v>
      </c>
      <c r="C778" s="2">
        <f t="shared" si="66"/>
        <v>2.6567836927330695</v>
      </c>
      <c r="D778" s="2">
        <f t="shared" si="68"/>
        <v>2.7347486271721038</v>
      </c>
      <c r="E778" s="2">
        <f t="shared" si="67"/>
        <v>-7.7964934439034295E-2</v>
      </c>
      <c r="F778" s="2">
        <f t="shared" si="71"/>
        <v>-3.3905282448437074E-2</v>
      </c>
      <c r="G778" s="2">
        <f t="shared" si="69"/>
        <v>-4.4059651990597221E-2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2.8168000000000002</v>
      </c>
      <c r="C779" s="2">
        <f t="shared" si="66"/>
        <v>2.645493893851059</v>
      </c>
      <c r="D779" s="2">
        <f t="shared" si="68"/>
        <v>2.740826506640837</v>
      </c>
      <c r="E779" s="2">
        <f t="shared" si="67"/>
        <v>-9.5332612789778004E-2</v>
      </c>
      <c r="F779" s="2">
        <f t="shared" si="71"/>
        <v>-4.6190748516705266E-2</v>
      </c>
      <c r="G779" s="2">
        <f t="shared" si="69"/>
        <v>-4.9141864273072738E-2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2.8007</v>
      </c>
      <c r="C780" s="2">
        <f t="shared" si="66"/>
        <v>2.6421409871047423</v>
      </c>
      <c r="D780" s="2">
        <f t="shared" si="68"/>
        <v>2.7452615802229969</v>
      </c>
      <c r="E780" s="2">
        <f t="shared" si="67"/>
        <v>-0.10312059311825461</v>
      </c>
      <c r="F780" s="2">
        <f t="shared" si="71"/>
        <v>-5.7576717437015132E-2</v>
      </c>
      <c r="G780" s="2">
        <f t="shared" si="69"/>
        <v>-4.5543875681239479E-2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2.7202999999999999</v>
      </c>
      <c r="C781" s="2">
        <f t="shared" si="66"/>
        <v>2.6306269890886282</v>
      </c>
      <c r="D781" s="2">
        <f t="shared" si="68"/>
        <v>2.7434125742805526</v>
      </c>
      <c r="E781" s="2">
        <f t="shared" si="67"/>
        <v>-0.11278558519192439</v>
      </c>
      <c r="F781" s="2">
        <f t="shared" si="71"/>
        <v>-6.8618490987996994E-2</v>
      </c>
      <c r="G781" s="2">
        <f t="shared" si="69"/>
        <v>-4.4167094203927393E-2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2.8812000000000002</v>
      </c>
      <c r="C782" s="2">
        <f t="shared" si="66"/>
        <v>2.6444228369211471</v>
      </c>
      <c r="D782" s="2">
        <f t="shared" si="68"/>
        <v>2.7536190502597711</v>
      </c>
      <c r="E782" s="2">
        <f t="shared" si="67"/>
        <v>-0.10919621333862395</v>
      </c>
      <c r="F782" s="2">
        <f t="shared" si="71"/>
        <v>-7.6734035458122393E-2</v>
      </c>
      <c r="G782" s="2">
        <f t="shared" si="69"/>
        <v>-3.2462177880501555E-2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3.0501999999999998</v>
      </c>
      <c r="C783" s="2">
        <f t="shared" ref="C783:C846" si="72">$C$4*B773+C782*(1-$C$4)</f>
        <v>2.6808500927794321</v>
      </c>
      <c r="D783" s="2">
        <f t="shared" si="68"/>
        <v>2.775588009499788</v>
      </c>
      <c r="E783" s="2">
        <f t="shared" si="67"/>
        <v>-9.4737916720355919E-2</v>
      </c>
      <c r="F783" s="2">
        <f t="shared" si="71"/>
        <v>-8.033481171056911E-2</v>
      </c>
      <c r="G783" s="2">
        <f t="shared" si="69"/>
        <v>-1.440310500978681E-2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3.2353000000000001</v>
      </c>
      <c r="C784" s="2">
        <f t="shared" si="72"/>
        <v>2.7153962323518273</v>
      </c>
      <c r="D784" s="2">
        <f t="shared" si="68"/>
        <v>2.809640749536841</v>
      </c>
      <c r="E784" s="2">
        <f t="shared" si="67"/>
        <v>-9.4244517185013699E-2</v>
      </c>
      <c r="F784" s="2">
        <f t="shared" si="71"/>
        <v>-8.3116752805458036E-2</v>
      </c>
      <c r="G784" s="2">
        <f t="shared" si="69"/>
        <v>-1.1127764379555663E-2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3.4285000000000001</v>
      </c>
      <c r="C785" s="2">
        <f t="shared" si="72"/>
        <v>2.7458583504515461</v>
      </c>
      <c r="D785" s="2">
        <f t="shared" si="68"/>
        <v>2.8554821754970749</v>
      </c>
      <c r="E785" s="2">
        <f t="shared" si="67"/>
        <v>-0.10962382504552881</v>
      </c>
      <c r="F785" s="2">
        <f t="shared" si="71"/>
        <v>-8.8418167253472207E-2</v>
      </c>
      <c r="G785" s="2">
        <f t="shared" si="69"/>
        <v>-2.1205657792056604E-2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3.5893999999999999</v>
      </c>
      <c r="C786" s="2">
        <f t="shared" si="72"/>
        <v>2.7642032196128468</v>
      </c>
      <c r="D786" s="2">
        <f t="shared" si="68"/>
        <v>2.9098464587935879</v>
      </c>
      <c r="E786" s="2">
        <f t="shared" si="67"/>
        <v>-0.14564323918074118</v>
      </c>
      <c r="F786" s="2">
        <f t="shared" si="71"/>
        <v>-9.9863181638926005E-2</v>
      </c>
      <c r="G786" s="2">
        <f t="shared" si="69"/>
        <v>-4.5780057541815175E-2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5">
        <f>TITRES_STAT!D790</f>
        <v>3.7665000000000002</v>
      </c>
      <c r="C787" s="2">
        <f t="shared" si="72"/>
        <v>2.766110416595486</v>
      </c>
      <c r="D787" s="2">
        <f t="shared" si="68"/>
        <v>2.9733022766607293</v>
      </c>
      <c r="E787" s="2">
        <f t="shared" si="67"/>
        <v>-0.20719186006524337</v>
      </c>
      <c r="F787" s="2">
        <f t="shared" si="71"/>
        <v>-0.12132891732418949</v>
      </c>
      <c r="G787" s="2">
        <f t="shared" si="69"/>
        <v>-8.5862942741053883E-2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3.9355000000000002</v>
      </c>
      <c r="C788" s="2">
        <f t="shared" si="72"/>
        <v>2.7739088140423345</v>
      </c>
      <c r="D788" s="2">
        <f t="shared" si="68"/>
        <v>3.0445761820932677</v>
      </c>
      <c r="E788" s="2">
        <f t="shared" si="67"/>
        <v>-0.27066736805093328</v>
      </c>
      <c r="F788" s="2">
        <f t="shared" si="71"/>
        <v>-0.15119660746953825</v>
      </c>
      <c r="G788" s="2">
        <f t="shared" si="69"/>
        <v>-0.11947076058139502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5">
        <f>TITRES_STAT!D792</f>
        <v>4.1205999999999996</v>
      </c>
      <c r="C789" s="2">
        <f t="shared" si="72"/>
        <v>2.7805074580358218</v>
      </c>
      <c r="D789" s="2">
        <f t="shared" si="68"/>
        <v>3.1242816500863588</v>
      </c>
      <c r="E789" s="2">
        <f t="shared" si="67"/>
        <v>-0.34377419205053705</v>
      </c>
      <c r="F789" s="2">
        <f t="shared" si="71"/>
        <v>-0.18971212438573803</v>
      </c>
      <c r="G789" s="2">
        <f t="shared" si="69"/>
        <v>-0.15406206766479902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4.2091000000000003</v>
      </c>
      <c r="C790" s="2">
        <f t="shared" si="72"/>
        <v>2.7836140029533873</v>
      </c>
      <c r="D790" s="2">
        <f t="shared" si="68"/>
        <v>3.2046385648947764</v>
      </c>
      <c r="E790" s="2">
        <f t="shared" si="67"/>
        <v>-0.42102456194138904</v>
      </c>
      <c r="F790" s="2">
        <f t="shared" si="71"/>
        <v>-0.23597461189686825</v>
      </c>
      <c r="G790" s="2">
        <f t="shared" si="69"/>
        <v>-0.18504995004452079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4.3460000000000001</v>
      </c>
      <c r="C791" s="2">
        <f t="shared" si="72"/>
        <v>2.773873387114405</v>
      </c>
      <c r="D791" s="2">
        <f t="shared" si="68"/>
        <v>3.2891838563840521</v>
      </c>
      <c r="E791" s="2">
        <f t="shared" si="67"/>
        <v>-0.51531046926964708</v>
      </c>
      <c r="F791" s="2">
        <f t="shared" si="71"/>
        <v>-0.29184178337142402</v>
      </c>
      <c r="G791" s="2">
        <f t="shared" si="69"/>
        <v>-0.22346868589822305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4.1125999999999996</v>
      </c>
      <c r="C792" s="2">
        <f t="shared" si="72"/>
        <v>2.7903851737121887</v>
      </c>
      <c r="D792" s="2">
        <f t="shared" si="68"/>
        <v>3.3501776448000484</v>
      </c>
      <c r="E792" s="2">
        <f t="shared" si="67"/>
        <v>-0.55979247108785968</v>
      </c>
      <c r="F792" s="2">
        <f t="shared" si="71"/>
        <v>-0.34543192091471114</v>
      </c>
      <c r="G792" s="2">
        <f t="shared" si="69"/>
        <v>-0.21436055017314853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4.3540000000000001</v>
      </c>
      <c r="C793" s="2">
        <f t="shared" si="72"/>
        <v>2.8303566854487752</v>
      </c>
      <c r="D793" s="2">
        <f t="shared" si="68"/>
        <v>3.4245348562963409</v>
      </c>
      <c r="E793" s="2">
        <f t="shared" si="67"/>
        <v>-0.59417817084756575</v>
      </c>
      <c r="F793" s="2">
        <f t="shared" si="71"/>
        <v>-0.39518117090128208</v>
      </c>
      <c r="G793" s="2">
        <f t="shared" si="69"/>
        <v>-0.19899699994628367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4.6116000000000001</v>
      </c>
      <c r="C794" s="2">
        <f t="shared" si="72"/>
        <v>2.8926556569181945</v>
      </c>
      <c r="D794" s="2">
        <f t="shared" si="68"/>
        <v>3.5124656076817975</v>
      </c>
      <c r="E794" s="2">
        <f t="shared" si="67"/>
        <v>-0.61980995076360301</v>
      </c>
      <c r="F794" s="2">
        <f t="shared" si="71"/>
        <v>-0.44010692687374631</v>
      </c>
      <c r="G794" s="2">
        <f t="shared" si="69"/>
        <v>-0.17970302388985671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4.6276000000000002</v>
      </c>
      <c r="C795" s="2">
        <f t="shared" si="72"/>
        <v>2.9750932481615493</v>
      </c>
      <c r="D795" s="2">
        <f t="shared" si="68"/>
        <v>3.5950681552609236</v>
      </c>
      <c r="E795" s="2">
        <f t="shared" si="67"/>
        <v>-0.61997490709937431</v>
      </c>
      <c r="F795" s="2">
        <f t="shared" si="71"/>
        <v>-0.47608052291887193</v>
      </c>
      <c r="G795" s="2">
        <f t="shared" si="69"/>
        <v>-0.14389438418050238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4.6196000000000002</v>
      </c>
      <c r="C796" s="2">
        <f t="shared" si="72"/>
        <v>3.0696019792136187</v>
      </c>
      <c r="D796" s="2">
        <f t="shared" si="68"/>
        <v>3.6709594030193737</v>
      </c>
      <c r="E796" s="2">
        <f t="shared" ref="E796:E859" si="73">C796-D796</f>
        <v>-0.60135742380575508</v>
      </c>
      <c r="F796" s="2">
        <f t="shared" si="71"/>
        <v>-0.50113590309624856</v>
      </c>
      <c r="G796" s="2">
        <f t="shared" si="69"/>
        <v>-0.10022152070950652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4.6840000000000002</v>
      </c>
      <c r="C797" s="2">
        <f t="shared" si="72"/>
        <v>3.1768170593346001</v>
      </c>
      <c r="D797" s="2">
        <f t="shared" ref="D797:D860" si="74">$D$4*B797+(1-$D$4)*D796</f>
        <v>3.7459994472401612</v>
      </c>
      <c r="E797" s="2">
        <f t="shared" si="73"/>
        <v>-0.56918238790556108</v>
      </c>
      <c r="F797" s="2">
        <f t="shared" si="71"/>
        <v>-0.51474520005811109</v>
      </c>
      <c r="G797" s="2">
        <f t="shared" si="69"/>
        <v>-5.4437187847449997E-2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4.6276000000000002</v>
      </c>
      <c r="C798" s="2">
        <f t="shared" si="72"/>
        <v>3.2935375117446615</v>
      </c>
      <c r="D798" s="2">
        <f t="shared" si="74"/>
        <v>3.8113031918890381</v>
      </c>
      <c r="E798" s="2">
        <f t="shared" si="73"/>
        <v>-0.51776568014437663</v>
      </c>
      <c r="F798" s="2">
        <f t="shared" si="71"/>
        <v>-0.51534929607536428</v>
      </c>
      <c r="G798" s="2">
        <f t="shared" si="69"/>
        <v>-2.416384069012345E-3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4.4908000000000001</v>
      </c>
      <c r="C799" s="2">
        <f t="shared" si="72"/>
        <v>3.4207778945531748</v>
      </c>
      <c r="D799" s="2">
        <f t="shared" si="74"/>
        <v>3.8616362887861464</v>
      </c>
      <c r="E799" s="2">
        <f t="shared" si="73"/>
        <v>-0.44085839423297157</v>
      </c>
      <c r="F799" s="2">
        <f t="shared" si="71"/>
        <v>-0.50045111570688583</v>
      </c>
      <c r="G799" s="2">
        <f t="shared" si="69"/>
        <v>5.9592721473914256E-2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5">
        <f>TITRES_STAT!D803</f>
        <v>4.7484000000000002</v>
      </c>
      <c r="C800" s="2">
        <f t="shared" si="72"/>
        <v>3.5420582184680711</v>
      </c>
      <c r="D800" s="2">
        <f t="shared" si="74"/>
        <v>3.927322489616802</v>
      </c>
      <c r="E800" s="2">
        <f t="shared" si="73"/>
        <v>-0.38526427114873085</v>
      </c>
      <c r="F800" s="2">
        <f t="shared" si="71"/>
        <v>-0.47741374679525483</v>
      </c>
      <c r="G800" s="2">
        <f t="shared" si="69"/>
        <v>9.2149475646523982E-2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5">
        <f>TITRES_STAT!D804</f>
        <v>4.6759000000000004</v>
      </c>
      <c r="C801" s="2">
        <f t="shared" si="72"/>
        <v>3.6657415694729831</v>
      </c>
      <c r="D801" s="2">
        <f t="shared" si="74"/>
        <v>3.9827726755711126</v>
      </c>
      <c r="E801" s="2">
        <f t="shared" si="73"/>
        <v>-0.31703110609812946</v>
      </c>
      <c r="F801" s="2">
        <f t="shared" si="71"/>
        <v>-0.44533721865582981</v>
      </c>
      <c r="G801" s="2">
        <f t="shared" si="69"/>
        <v>0.12830611255770036</v>
      </c>
      <c r="H801" s="2" t="str">
        <f t="shared" si="70"/>
        <v>Sell</v>
      </c>
    </row>
    <row r="802" spans="1:8" ht="13.5" x14ac:dyDescent="0.25">
      <c r="A802" s="3">
        <f>TITRES_STAT!B805</f>
        <v>43474</v>
      </c>
      <c r="B802" s="5">
        <f>TITRES_STAT!D805</f>
        <v>4.7081</v>
      </c>
      <c r="C802" s="2">
        <f t="shared" si="72"/>
        <v>3.7344890203232937</v>
      </c>
      <c r="D802" s="2">
        <f t="shared" si="74"/>
        <v>4.0365006255288085</v>
      </c>
      <c r="E802" s="2">
        <f t="shared" si="73"/>
        <v>-0.30201160520551484</v>
      </c>
      <c r="F802" s="2">
        <f t="shared" si="71"/>
        <v>-0.41667209596576688</v>
      </c>
      <c r="G802" s="2">
        <f t="shared" si="69"/>
        <v>0.11466049076025203</v>
      </c>
      <c r="H802" s="2" t="str">
        <f t="shared" si="70"/>
        <v>Sell</v>
      </c>
    </row>
    <row r="803" spans="1:8" ht="13.5" x14ac:dyDescent="0.25">
      <c r="A803" s="3">
        <f>TITRES_STAT!B806</f>
        <v>43475</v>
      </c>
      <c r="B803" s="5">
        <f>TITRES_STAT!D806</f>
        <v>4.8288000000000002</v>
      </c>
      <c r="C803" s="2">
        <f t="shared" si="72"/>
        <v>3.8297984018120177</v>
      </c>
      <c r="D803" s="2">
        <f t="shared" si="74"/>
        <v>4.0951894680822303</v>
      </c>
      <c r="E803" s="2">
        <f t="shared" si="73"/>
        <v>-0.26539106627021258</v>
      </c>
      <c r="F803" s="2">
        <f t="shared" si="71"/>
        <v>-0.38641589002665599</v>
      </c>
      <c r="G803" s="2">
        <f t="shared" si="69"/>
        <v>0.12102482375644341</v>
      </c>
      <c r="H803" s="2" t="str">
        <f t="shared" si="70"/>
        <v>Sell</v>
      </c>
    </row>
    <row r="804" spans="1:8" ht="13.5" x14ac:dyDescent="0.25">
      <c r="A804" s="3">
        <f>TITRES_STAT!B807</f>
        <v>43476</v>
      </c>
      <c r="B804" s="5">
        <f>TITRES_STAT!D807</f>
        <v>5.0702999999999996</v>
      </c>
      <c r="C804" s="2">
        <f t="shared" si="72"/>
        <v>3.9500755707640147</v>
      </c>
      <c r="D804" s="2">
        <f t="shared" si="74"/>
        <v>4.1674198778539173</v>
      </c>
      <c r="E804" s="2">
        <f t="shared" si="73"/>
        <v>-0.2173443070899026</v>
      </c>
      <c r="F804" s="2">
        <f t="shared" si="71"/>
        <v>-0.35260157343930532</v>
      </c>
      <c r="G804" s="2">
        <f t="shared" ref="G804:G867" si="75">E804-F804</f>
        <v>0.13525726634940272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5.3197999999999999</v>
      </c>
      <c r="C805" s="2">
        <f t="shared" si="72"/>
        <v>4.0543100983387816</v>
      </c>
      <c r="D805" s="2">
        <f t="shared" si="74"/>
        <v>4.2527813683832569</v>
      </c>
      <c r="E805" s="2">
        <f t="shared" si="73"/>
        <v>-0.19847127004447529</v>
      </c>
      <c r="F805" s="2">
        <f t="shared" ref="F805:F868" si="77">(E805*(2/(10)))+((1-(2/10))*F804)</f>
        <v>-0.32177551276033933</v>
      </c>
      <c r="G805" s="2">
        <f t="shared" si="75"/>
        <v>0.12330424271586404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5.3117000000000001</v>
      </c>
      <c r="C806" s="2">
        <f t="shared" si="72"/>
        <v>4.1412777755174304</v>
      </c>
      <c r="D806" s="2">
        <f t="shared" si="74"/>
        <v>4.3312197855400525</v>
      </c>
      <c r="E806" s="2">
        <f t="shared" si="73"/>
        <v>-0.18994201002262212</v>
      </c>
      <c r="F806" s="2">
        <f t="shared" si="77"/>
        <v>-0.29540881221279591</v>
      </c>
      <c r="G806" s="2">
        <f t="shared" si="75"/>
        <v>0.10546680219017379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5.3921999999999999</v>
      </c>
      <c r="C807" s="2">
        <f t="shared" si="72"/>
        <v>4.224773502360903</v>
      </c>
      <c r="D807" s="2">
        <f t="shared" si="74"/>
        <v>4.4098109125370861</v>
      </c>
      <c r="E807" s="2">
        <f t="shared" si="73"/>
        <v>-0.18503741017618314</v>
      </c>
      <c r="F807" s="2">
        <f t="shared" si="77"/>
        <v>-0.2733345318054734</v>
      </c>
      <c r="G807" s="2">
        <f t="shared" si="75"/>
        <v>8.8297121629290265E-2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5.4405000000000001</v>
      </c>
      <c r="C808" s="2">
        <f t="shared" si="72"/>
        <v>4.286746809689995</v>
      </c>
      <c r="D808" s="2">
        <f t="shared" si="74"/>
        <v>4.4861582523491537</v>
      </c>
      <c r="E808" s="2">
        <f t="shared" si="73"/>
        <v>-0.19941144265915867</v>
      </c>
      <c r="F808" s="2">
        <f t="shared" si="77"/>
        <v>-0.25854991397621047</v>
      </c>
      <c r="G808" s="2">
        <f t="shared" si="75"/>
        <v>5.9138471317051799E-2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5.3921999999999999</v>
      </c>
      <c r="C809" s="2">
        <f t="shared" si="72"/>
        <v>4.3181396081992265</v>
      </c>
      <c r="D809" s="2">
        <f t="shared" si="74"/>
        <v>4.5532724558788464</v>
      </c>
      <c r="E809" s="2">
        <f t="shared" si="73"/>
        <v>-0.23513284767961995</v>
      </c>
      <c r="F809" s="2">
        <f t="shared" si="77"/>
        <v>-0.25386650071689237</v>
      </c>
      <c r="G809" s="2">
        <f t="shared" si="75"/>
        <v>1.8733653037272424E-2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5.1909999999999998</v>
      </c>
      <c r="C810" s="2">
        <f t="shared" si="72"/>
        <v>4.3843335146301143</v>
      </c>
      <c r="D810" s="2">
        <f t="shared" si="74"/>
        <v>4.6005115332211544</v>
      </c>
      <c r="E810" s="2">
        <f t="shared" si="73"/>
        <v>-0.21617801859104002</v>
      </c>
      <c r="F810" s="2">
        <f t="shared" si="77"/>
        <v>-0.24632880429172191</v>
      </c>
      <c r="G810" s="2">
        <f t="shared" si="75"/>
        <v>3.0150785700681887E-2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4.9253999999999998</v>
      </c>
      <c r="C811" s="2">
        <f t="shared" si="72"/>
        <v>4.4291898969947123</v>
      </c>
      <c r="D811" s="2">
        <f t="shared" si="74"/>
        <v>4.6245773455751431</v>
      </c>
      <c r="E811" s="2">
        <f t="shared" si="73"/>
        <v>-0.19538744858043078</v>
      </c>
      <c r="F811" s="2">
        <f t="shared" si="77"/>
        <v>-0.2361405331494637</v>
      </c>
      <c r="G811" s="2">
        <f t="shared" si="75"/>
        <v>4.0753084569032927E-2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5.0702999999999996</v>
      </c>
      <c r="C812" s="2">
        <f t="shared" si="72"/>
        <v>4.4720991436109108</v>
      </c>
      <c r="D812" s="2">
        <f t="shared" si="74"/>
        <v>4.6575938384955036</v>
      </c>
      <c r="E812" s="2">
        <f t="shared" si="73"/>
        <v>-0.1854946948845928</v>
      </c>
      <c r="F812" s="2">
        <f t="shared" si="77"/>
        <v>-0.22601136549648954</v>
      </c>
      <c r="G812" s="2">
        <f t="shared" si="75"/>
        <v>4.0516670611896732E-2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5.0461</v>
      </c>
      <c r="C813" s="2">
        <f t="shared" si="72"/>
        <v>4.5269761984400017</v>
      </c>
      <c r="D813" s="2">
        <f t="shared" si="74"/>
        <v>4.6863720726810216</v>
      </c>
      <c r="E813" s="2">
        <f t="shared" si="73"/>
        <v>-0.15939587424101997</v>
      </c>
      <c r="F813" s="2">
        <f t="shared" si="77"/>
        <v>-0.21268826724539563</v>
      </c>
      <c r="G813" s="2">
        <f t="shared" si="75"/>
        <v>5.329239300437566E-2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5.0621999999999998</v>
      </c>
      <c r="C814" s="2">
        <f t="shared" si="72"/>
        <v>4.6105644756030779</v>
      </c>
      <c r="D814" s="2">
        <f t="shared" si="74"/>
        <v>4.7142111784083536</v>
      </c>
      <c r="E814" s="2">
        <f t="shared" si="73"/>
        <v>-0.10364670280527566</v>
      </c>
      <c r="F814" s="2">
        <f t="shared" si="77"/>
        <v>-0.19087995435737165</v>
      </c>
      <c r="G814" s="2">
        <f t="shared" si="75"/>
        <v>8.7233251552095992E-2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4.9817999999999998</v>
      </c>
      <c r="C815" s="2">
        <f t="shared" si="72"/>
        <v>4.719677633202604</v>
      </c>
      <c r="D815" s="2">
        <f t="shared" si="74"/>
        <v>4.7340325726003272</v>
      </c>
      <c r="E815" s="2">
        <f t="shared" si="73"/>
        <v>-1.4354939397723143E-2</v>
      </c>
      <c r="F815" s="2">
        <f t="shared" si="77"/>
        <v>-0.15557495136544194</v>
      </c>
      <c r="G815" s="2">
        <f t="shared" si="75"/>
        <v>0.1412200119677188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4.9173999999999998</v>
      </c>
      <c r="C816" s="2">
        <f t="shared" si="72"/>
        <v>4.8107579973252808</v>
      </c>
      <c r="D816" s="2">
        <f t="shared" si="74"/>
        <v>4.7476153450003027</v>
      </c>
      <c r="E816" s="2">
        <f t="shared" si="73"/>
        <v>6.3142652324978066E-2</v>
      </c>
      <c r="F816" s="2">
        <f t="shared" si="77"/>
        <v>-0.11183143062735795</v>
      </c>
      <c r="G816" s="2">
        <f t="shared" si="75"/>
        <v>0.17497408295233602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4.9817999999999998</v>
      </c>
      <c r="C817" s="2">
        <f t="shared" si="72"/>
        <v>4.9002106131213914</v>
      </c>
      <c r="D817" s="2">
        <f t="shared" si="74"/>
        <v>4.764962356481762</v>
      </c>
      <c r="E817" s="2">
        <f t="shared" si="73"/>
        <v>0.13524825663962936</v>
      </c>
      <c r="F817" s="2">
        <f t="shared" si="77"/>
        <v>-6.2415493173960487E-2</v>
      </c>
      <c r="G817" s="2">
        <f t="shared" si="75"/>
        <v>0.19766374981358986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4.9576000000000002</v>
      </c>
      <c r="C818" s="2">
        <f t="shared" si="72"/>
        <v>4.983332057256562</v>
      </c>
      <c r="D818" s="2">
        <f t="shared" si="74"/>
        <v>4.779231811557187</v>
      </c>
      <c r="E818" s="2">
        <f t="shared" si="73"/>
        <v>0.20410024569937502</v>
      </c>
      <c r="F818" s="2">
        <f t="shared" si="77"/>
        <v>-9.1123453992933909E-3</v>
      </c>
      <c r="G818" s="2">
        <f t="shared" si="75"/>
        <v>0.21321259109866841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4.8691000000000004</v>
      </c>
      <c r="C819" s="2">
        <f t="shared" si="72"/>
        <v>5.0462348176786289</v>
      </c>
      <c r="D819" s="2">
        <f t="shared" si="74"/>
        <v>4.7858887144048028</v>
      </c>
      <c r="E819" s="2">
        <f t="shared" si="73"/>
        <v>0.26034610327382612</v>
      </c>
      <c r="F819" s="2">
        <f t="shared" si="77"/>
        <v>4.4779344335330512E-2</v>
      </c>
      <c r="G819" s="2">
        <f t="shared" si="75"/>
        <v>0.21556675893849561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4.8288000000000002</v>
      </c>
      <c r="C820" s="2">
        <f t="shared" si="72"/>
        <v>5.0685063841896092</v>
      </c>
      <c r="D820" s="2">
        <f t="shared" si="74"/>
        <v>4.7890673281525951</v>
      </c>
      <c r="E820" s="2">
        <f t="shared" si="73"/>
        <v>0.27943905603701413</v>
      </c>
      <c r="F820" s="2">
        <f t="shared" si="77"/>
        <v>9.1711286675667247E-2</v>
      </c>
      <c r="G820" s="2">
        <f t="shared" si="75"/>
        <v>0.18772776936134689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4.9737</v>
      </c>
      <c r="C821" s="2">
        <f t="shared" si="72"/>
        <v>5.0464900173912071</v>
      </c>
      <c r="D821" s="2">
        <f t="shared" si="74"/>
        <v>4.8027438223635137</v>
      </c>
      <c r="E821" s="2">
        <f t="shared" si="73"/>
        <v>0.24374619502769335</v>
      </c>
      <c r="F821" s="2">
        <f t="shared" si="77"/>
        <v>0.12211826834607248</v>
      </c>
      <c r="G821" s="2">
        <f t="shared" si="75"/>
        <v>0.12162792668162087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5.0702999999999996</v>
      </c>
      <c r="C822" s="2">
        <f t="shared" si="72"/>
        <v>5.0501530916387134</v>
      </c>
      <c r="D822" s="2">
        <f t="shared" si="74"/>
        <v>4.8225627984847348</v>
      </c>
      <c r="E822" s="2">
        <f t="shared" si="73"/>
        <v>0.22759029315397861</v>
      </c>
      <c r="F822" s="2">
        <f t="shared" si="77"/>
        <v>0.14321267330765369</v>
      </c>
      <c r="G822" s="2">
        <f t="shared" si="75"/>
        <v>8.4377619846324914E-2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5.1105</v>
      </c>
      <c r="C823" s="2">
        <f t="shared" si="72"/>
        <v>5.0495295390789119</v>
      </c>
      <c r="D823" s="2">
        <f t="shared" si="74"/>
        <v>4.843891480078458</v>
      </c>
      <c r="E823" s="2">
        <f t="shared" si="73"/>
        <v>0.20563805900045384</v>
      </c>
      <c r="F823" s="2">
        <f t="shared" si="77"/>
        <v>0.15569775044621373</v>
      </c>
      <c r="G823" s="2">
        <f t="shared" si="75"/>
        <v>4.9940308554240115E-2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5.0702999999999996</v>
      </c>
      <c r="C824" s="2">
        <f t="shared" si="72"/>
        <v>5.0514788407590796</v>
      </c>
      <c r="D824" s="2">
        <f t="shared" si="74"/>
        <v>4.8606624815541277</v>
      </c>
      <c r="E824" s="2">
        <f t="shared" si="73"/>
        <v>0.19081635920495188</v>
      </c>
      <c r="F824" s="2">
        <f t="shared" si="77"/>
        <v>0.16272147219796138</v>
      </c>
      <c r="G824" s="2">
        <f t="shared" si="75"/>
        <v>2.8094887006990504E-2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5.1346999999999996</v>
      </c>
      <c r="C825" s="2">
        <f t="shared" si="72"/>
        <v>5.0407590191038372</v>
      </c>
      <c r="D825" s="2">
        <f t="shared" si="74"/>
        <v>4.8809615569945635</v>
      </c>
      <c r="E825" s="2">
        <f t="shared" si="73"/>
        <v>0.1597974621092737</v>
      </c>
      <c r="F825" s="2">
        <f t="shared" si="77"/>
        <v>0.16213667018022385</v>
      </c>
      <c r="G825" s="2">
        <f t="shared" si="75"/>
        <v>-2.3392080709501439E-3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5.1105</v>
      </c>
      <c r="C826" s="2">
        <f t="shared" si="72"/>
        <v>5.0217807084724777</v>
      </c>
      <c r="D826" s="2">
        <f t="shared" si="74"/>
        <v>4.897964404624596</v>
      </c>
      <c r="E826" s="2">
        <f t="shared" si="73"/>
        <v>0.12381630384788167</v>
      </c>
      <c r="F826" s="2">
        <f t="shared" si="77"/>
        <v>0.15447259691375542</v>
      </c>
      <c r="G826" s="2">
        <f t="shared" si="75"/>
        <v>-3.0656293065873752E-2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5.1426999999999996</v>
      </c>
      <c r="C827" s="2">
        <f t="shared" si="72"/>
        <v>5.0156298302459428</v>
      </c>
      <c r="D827" s="2">
        <f t="shared" si="74"/>
        <v>4.916092967244996</v>
      </c>
      <c r="E827" s="2">
        <f t="shared" si="73"/>
        <v>9.9536863000946774E-2</v>
      </c>
      <c r="F827" s="2">
        <f t="shared" si="77"/>
        <v>0.14348545013119371</v>
      </c>
      <c r="G827" s="2">
        <f t="shared" si="75"/>
        <v>-4.3948587130246936E-2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5.0301</v>
      </c>
      <c r="C828" s="2">
        <f t="shared" si="72"/>
        <v>5.0067021640542597</v>
      </c>
      <c r="D828" s="2">
        <f t="shared" si="74"/>
        <v>4.924537932634256</v>
      </c>
      <c r="E828" s="2">
        <f t="shared" si="73"/>
        <v>8.216423142000373E-2</v>
      </c>
      <c r="F828" s="2">
        <f t="shared" si="77"/>
        <v>0.13122120638895571</v>
      </c>
      <c r="G828" s="2">
        <f t="shared" si="75"/>
        <v>-4.9056974968951977E-2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4.9496000000000002</v>
      </c>
      <c r="C829" s="2">
        <f t="shared" si="72"/>
        <v>4.9855326003536051</v>
      </c>
      <c r="D829" s="2">
        <f t="shared" si="74"/>
        <v>4.9263943820687555</v>
      </c>
      <c r="E829" s="2">
        <f t="shared" si="73"/>
        <v>5.9138218284849664E-2</v>
      </c>
      <c r="F829" s="2">
        <f t="shared" si="77"/>
        <v>0.1168046087681345</v>
      </c>
      <c r="G829" s="2">
        <f t="shared" si="75"/>
        <v>-5.7666390483284841E-2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5">
        <f>TITRES_STAT!D833</f>
        <v>5.2070999999999996</v>
      </c>
      <c r="C830" s="2">
        <f t="shared" si="72"/>
        <v>4.9614198926068962</v>
      </c>
      <c r="D830" s="2">
        <f t="shared" si="74"/>
        <v>4.9471873908044035</v>
      </c>
      <c r="E830" s="2">
        <f t="shared" si="73"/>
        <v>1.4232501802492692E-2</v>
      </c>
      <c r="F830" s="2">
        <f t="shared" si="77"/>
        <v>9.629018737500615E-2</v>
      </c>
      <c r="G830" s="2">
        <f t="shared" si="75"/>
        <v>-8.2057685572513459E-2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5">
        <f>TITRES_STAT!D834</f>
        <v>5.4325000000000001</v>
      </c>
      <c r="C831" s="2">
        <f t="shared" si="72"/>
        <v>4.9633091398981435</v>
      </c>
      <c r="D831" s="2">
        <f t="shared" si="74"/>
        <v>4.9831364729670407</v>
      </c>
      <c r="E831" s="2">
        <f t="shared" si="73"/>
        <v>-1.9827333068897168E-2</v>
      </c>
      <c r="F831" s="2">
        <f t="shared" si="77"/>
        <v>7.3066683286225495E-2</v>
      </c>
      <c r="G831" s="2">
        <f t="shared" si="75"/>
        <v>-9.2894016355122663E-2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5">
        <f>TITRES_STAT!D835</f>
        <v>5.6256000000000004</v>
      </c>
      <c r="C832" s="2">
        <f t="shared" si="72"/>
        <v>4.9797692722215059</v>
      </c>
      <c r="D832" s="2">
        <f t="shared" si="74"/>
        <v>5.0307263638583706</v>
      </c>
      <c r="E832" s="2">
        <f t="shared" si="73"/>
        <v>-5.0957091636864682E-2</v>
      </c>
      <c r="F832" s="2">
        <f t="shared" si="77"/>
        <v>4.8261928301607464E-2</v>
      </c>
      <c r="G832" s="2">
        <f t="shared" si="75"/>
        <v>-9.9219019938472153E-2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5">
        <f>TITRES_STAT!D836</f>
        <v>5.7785000000000002</v>
      </c>
      <c r="C833" s="2">
        <f t="shared" si="72"/>
        <v>4.999881691879736</v>
      </c>
      <c r="D833" s="2">
        <f t="shared" si="74"/>
        <v>5.0861170035725651</v>
      </c>
      <c r="E833" s="2">
        <f t="shared" si="73"/>
        <v>-8.6235311692829164E-2</v>
      </c>
      <c r="F833" s="2">
        <f t="shared" si="77"/>
        <v>2.136248030272014E-2</v>
      </c>
      <c r="G833" s="2">
        <f t="shared" si="75"/>
        <v>-0.10759779199554931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5">
        <f>TITRES_STAT!D837</f>
        <v>6.0361000000000002</v>
      </c>
      <c r="C834" s="2">
        <f t="shared" si="72"/>
        <v>5.0107152777443922</v>
      </c>
      <c r="D834" s="2">
        <f t="shared" si="74"/>
        <v>5.1564861144190415</v>
      </c>
      <c r="E834" s="2">
        <f t="shared" si="73"/>
        <v>-0.1457708366746493</v>
      </c>
      <c r="F834" s="2">
        <f t="shared" si="77"/>
        <v>-1.2064183092753748E-2</v>
      </c>
      <c r="G834" s="2">
        <f t="shared" si="75"/>
        <v>-0.13370665358189554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5">
        <f>TITRES_STAT!D838</f>
        <v>5.9073000000000002</v>
      </c>
      <c r="C835" s="2">
        <f t="shared" si="72"/>
        <v>5.0297898503991014</v>
      </c>
      <c r="D835" s="2">
        <f t="shared" si="74"/>
        <v>5.2121019577954089</v>
      </c>
      <c r="E835" s="2">
        <f t="shared" si="73"/>
        <v>-0.18231210739630743</v>
      </c>
      <c r="F835" s="2">
        <f t="shared" si="77"/>
        <v>-4.6113767953464488E-2</v>
      </c>
      <c r="G835" s="2">
        <f t="shared" si="75"/>
        <v>-0.13619833944284293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5.7382999999999997</v>
      </c>
      <c r="C836" s="2">
        <f t="shared" si="72"/>
        <v>5.0422067964915476</v>
      </c>
      <c r="D836" s="2">
        <f t="shared" si="74"/>
        <v>5.2510795905513046</v>
      </c>
      <c r="E836" s="2">
        <f t="shared" si="73"/>
        <v>-0.20887279405975701</v>
      </c>
      <c r="F836" s="2">
        <f t="shared" si="77"/>
        <v>-7.8665573174723002E-2</v>
      </c>
      <c r="G836" s="2">
        <f t="shared" si="75"/>
        <v>-0.130207220885034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5">
        <f>TITRES_STAT!D840</f>
        <v>5.7866</v>
      </c>
      <c r="C837" s="2">
        <f t="shared" si="72"/>
        <v>5.057667289339002</v>
      </c>
      <c r="D837" s="2">
        <f t="shared" si="74"/>
        <v>5.290747769028985</v>
      </c>
      <c r="E837" s="2">
        <f t="shared" si="73"/>
        <v>-0.23308047968998302</v>
      </c>
      <c r="F837" s="2">
        <f t="shared" si="77"/>
        <v>-0.10954855447777501</v>
      </c>
      <c r="G837" s="2">
        <f t="shared" si="75"/>
        <v>-0.12353192521220802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5.6337000000000002</v>
      </c>
      <c r="C838" s="2">
        <f t="shared" si="72"/>
        <v>5.0534261679022325</v>
      </c>
      <c r="D838" s="2">
        <f t="shared" si="74"/>
        <v>5.3161516379898011</v>
      </c>
      <c r="E838" s="2">
        <f t="shared" si="73"/>
        <v>-0.26272547008756852</v>
      </c>
      <c r="F838" s="2">
        <f t="shared" si="77"/>
        <v>-0.14018393759973372</v>
      </c>
      <c r="G838" s="2">
        <f t="shared" si="75"/>
        <v>-0.12254153248783481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5.5450999999999997</v>
      </c>
      <c r="C839" s="2">
        <f t="shared" si="72"/>
        <v>5.0374529113018891</v>
      </c>
      <c r="D839" s="2">
        <f t="shared" si="74"/>
        <v>5.3331107759164826</v>
      </c>
      <c r="E839" s="2">
        <f t="shared" si="73"/>
        <v>-0.29565786461459354</v>
      </c>
      <c r="F839" s="2">
        <f t="shared" si="77"/>
        <v>-0.17127872300270569</v>
      </c>
      <c r="G839" s="2">
        <f t="shared" si="75"/>
        <v>-0.12437914161188784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5.6256000000000004</v>
      </c>
      <c r="C840" s="2">
        <f t="shared" si="72"/>
        <v>5.063552463409291</v>
      </c>
      <c r="D840" s="2">
        <f t="shared" si="74"/>
        <v>5.3547766443671136</v>
      </c>
      <c r="E840" s="2">
        <f t="shared" si="73"/>
        <v>-0.29122418095782265</v>
      </c>
      <c r="F840" s="2">
        <f t="shared" si="77"/>
        <v>-0.19526781459372911</v>
      </c>
      <c r="G840" s="2">
        <f t="shared" si="75"/>
        <v>-9.5956366364093548E-2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5.6980000000000004</v>
      </c>
      <c r="C841" s="2">
        <f t="shared" si="72"/>
        <v>5.120313622884785</v>
      </c>
      <c r="D841" s="2">
        <f t="shared" si="74"/>
        <v>5.3802005966362163</v>
      </c>
      <c r="E841" s="2">
        <f t="shared" si="73"/>
        <v>-0.25988697375143133</v>
      </c>
      <c r="F841" s="2">
        <f t="shared" si="77"/>
        <v>-0.20819164642526955</v>
      </c>
      <c r="G841" s="2">
        <f t="shared" si="75"/>
        <v>-5.1695327326161777E-2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5.8992000000000004</v>
      </c>
      <c r="C842" s="2">
        <f t="shared" si="72"/>
        <v>5.1980499885948186</v>
      </c>
      <c r="D842" s="2">
        <f t="shared" si="74"/>
        <v>5.4186449968853854</v>
      </c>
      <c r="E842" s="2">
        <f t="shared" si="73"/>
        <v>-0.22059500829056677</v>
      </c>
      <c r="F842" s="2">
        <f t="shared" si="77"/>
        <v>-0.21067231879832901</v>
      </c>
      <c r="G842" s="2">
        <f t="shared" si="75"/>
        <v>-9.9226894922377629E-3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5.9555999999999996</v>
      </c>
      <c r="C843" s="2">
        <f t="shared" si="72"/>
        <v>5.2873499903494618</v>
      </c>
      <c r="D843" s="2">
        <f t="shared" si="74"/>
        <v>5.458419441560542</v>
      </c>
      <c r="E843" s="2">
        <f t="shared" si="73"/>
        <v>-0.17106945121108019</v>
      </c>
      <c r="F843" s="2">
        <f t="shared" si="77"/>
        <v>-0.20275174528087928</v>
      </c>
      <c r="G843" s="2">
        <f t="shared" si="75"/>
        <v>3.1682294069799083E-2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5">
        <f>TITRES_STAT!D847</f>
        <v>5.859</v>
      </c>
      <c r="C844" s="2">
        <f t="shared" si="72"/>
        <v>5.402542299526468</v>
      </c>
      <c r="D844" s="2">
        <f t="shared" si="74"/>
        <v>5.4880920755190203</v>
      </c>
      <c r="E844" s="2">
        <f t="shared" si="73"/>
        <v>-8.5549775992552313E-2</v>
      </c>
      <c r="F844" s="2">
        <f t="shared" si="77"/>
        <v>-0.17931135142321389</v>
      </c>
      <c r="G844" s="2">
        <f t="shared" si="75"/>
        <v>9.3761575430661576E-2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5">
        <f>TITRES_STAT!D848</f>
        <v>5.8750999999999998</v>
      </c>
      <c r="C845" s="2">
        <f t="shared" si="72"/>
        <v>5.4801973303685498</v>
      </c>
      <c r="D845" s="2">
        <f t="shared" si="74"/>
        <v>5.5167593291842785</v>
      </c>
      <c r="E845" s="2">
        <f t="shared" si="73"/>
        <v>-3.6561998815728636E-2</v>
      </c>
      <c r="F845" s="2">
        <f t="shared" si="77"/>
        <v>-0.15076148090171684</v>
      </c>
      <c r="G845" s="2">
        <f t="shared" si="75"/>
        <v>0.11419948208598821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5.7462999999999997</v>
      </c>
      <c r="C846" s="2">
        <f t="shared" si="72"/>
        <v>5.5199054333887734</v>
      </c>
      <c r="D846" s="2">
        <f t="shared" si="74"/>
        <v>5.5337623418372948</v>
      </c>
      <c r="E846" s="2">
        <f t="shared" si="73"/>
        <v>-1.3856908448521388E-2</v>
      </c>
      <c r="F846" s="2">
        <f t="shared" si="77"/>
        <v>-0.12338056641107777</v>
      </c>
      <c r="G846" s="2">
        <f t="shared" si="75"/>
        <v>0.10952365796255638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5.7302</v>
      </c>
      <c r="C847" s="2">
        <f t="shared" ref="C847:C910" si="78">$C$4*B837+C846*(1-$C$4)</f>
        <v>5.5609353667135775</v>
      </c>
      <c r="D847" s="2">
        <f t="shared" si="74"/>
        <v>5.5483132794789762</v>
      </c>
      <c r="E847" s="2">
        <f t="shared" si="73"/>
        <v>1.2622087234601231E-2</v>
      </c>
      <c r="F847" s="2">
        <f t="shared" si="77"/>
        <v>-9.6180035681941972E-2</v>
      </c>
      <c r="G847" s="2">
        <f t="shared" si="75"/>
        <v>0.1088021229165432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5.69</v>
      </c>
      <c r="C848" s="2">
        <f t="shared" si="78"/>
        <v>5.57212992568072</v>
      </c>
      <c r="D848" s="2">
        <f t="shared" si="74"/>
        <v>5.5588085921101626</v>
      </c>
      <c r="E848" s="2">
        <f t="shared" si="73"/>
        <v>1.3321333570557314E-2</v>
      </c>
      <c r="F848" s="2">
        <f t="shared" si="77"/>
        <v>-7.4279761831442123E-2</v>
      </c>
      <c r="G848" s="2">
        <f t="shared" si="75"/>
        <v>8.7601095401999438E-2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5.6337000000000002</v>
      </c>
      <c r="C849" s="2">
        <f t="shared" si="78"/>
        <v>5.5679714755759937</v>
      </c>
      <c r="D849" s="2">
        <f t="shared" si="74"/>
        <v>5.5643561038057063</v>
      </c>
      <c r="E849" s="2">
        <f t="shared" si="73"/>
        <v>3.6153717702873678E-3</v>
      </c>
      <c r="F849" s="2">
        <f t="shared" si="77"/>
        <v>-5.8700735111096226E-2</v>
      </c>
      <c r="G849" s="2">
        <f t="shared" si="75"/>
        <v>6.2316106881383594E-2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5.6658999999999997</v>
      </c>
      <c r="C850" s="2">
        <f t="shared" si="78"/>
        <v>5.5768374024104563</v>
      </c>
      <c r="D850" s="2">
        <f t="shared" si="74"/>
        <v>5.5718778738941719</v>
      </c>
      <c r="E850" s="2">
        <f t="shared" si="73"/>
        <v>4.9595285162844505E-3</v>
      </c>
      <c r="F850" s="2">
        <f t="shared" si="77"/>
        <v>-4.5968682385620095E-2</v>
      </c>
      <c r="G850" s="2">
        <f t="shared" si="75"/>
        <v>5.0928210901904546E-2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5.6738999999999997</v>
      </c>
      <c r="C851" s="2">
        <f t="shared" si="78"/>
        <v>5.5954778020396176</v>
      </c>
      <c r="D851" s="2">
        <f t="shared" si="74"/>
        <v>5.5794350684205298</v>
      </c>
      <c r="E851" s="2">
        <f t="shared" si="73"/>
        <v>1.6042733619087812E-2</v>
      </c>
      <c r="F851" s="2">
        <f t="shared" si="77"/>
        <v>-3.3566399184678519E-2</v>
      </c>
      <c r="G851" s="2">
        <f t="shared" si="75"/>
        <v>4.9609132803766331E-2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5.6577999999999999</v>
      </c>
      <c r="C852" s="2">
        <f t="shared" si="78"/>
        <v>5.6422042940335224</v>
      </c>
      <c r="D852" s="2">
        <f t="shared" si="74"/>
        <v>5.5852398781671573</v>
      </c>
      <c r="E852" s="2">
        <f t="shared" si="73"/>
        <v>5.6964415866365137E-2</v>
      </c>
      <c r="F852" s="2">
        <f t="shared" si="77"/>
        <v>-1.5460236174469788E-2</v>
      </c>
      <c r="G852" s="2">
        <f t="shared" si="75"/>
        <v>7.2424652040834925E-2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5.4888000000000003</v>
      </c>
      <c r="C853" s="2">
        <f t="shared" si="78"/>
        <v>5.6904190180283649</v>
      </c>
      <c r="D853" s="2">
        <f t="shared" si="74"/>
        <v>5.5780961834881087</v>
      </c>
      <c r="E853" s="2">
        <f t="shared" si="73"/>
        <v>0.11232283454025627</v>
      </c>
      <c r="F853" s="2">
        <f t="shared" si="77"/>
        <v>1.0096377968475423E-2</v>
      </c>
      <c r="G853" s="2">
        <f t="shared" si="75"/>
        <v>0.10222645657178084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5.5532000000000004</v>
      </c>
      <c r="C854" s="2">
        <f t="shared" si="78"/>
        <v>5.7163545537163092</v>
      </c>
      <c r="D854" s="2">
        <f t="shared" si="74"/>
        <v>5.5762520217482487</v>
      </c>
      <c r="E854" s="2">
        <f t="shared" si="73"/>
        <v>0.14010253196806044</v>
      </c>
      <c r="F854" s="2">
        <f t="shared" si="77"/>
        <v>3.6097608768392429E-2</v>
      </c>
      <c r="G854" s="2">
        <f t="shared" si="75"/>
        <v>0.104004923199668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5.7141000000000002</v>
      </c>
      <c r="C855" s="2">
        <f t="shared" si="78"/>
        <v>5.7407769300676463</v>
      </c>
      <c r="D855" s="2">
        <f t="shared" si="74"/>
        <v>5.5864629831002306</v>
      </c>
      <c r="E855" s="2">
        <f t="shared" si="73"/>
        <v>0.15431394696741574</v>
      </c>
      <c r="F855" s="2">
        <f t="shared" si="77"/>
        <v>5.9740876408197099E-2</v>
      </c>
      <c r="G855" s="2">
        <f t="shared" si="75"/>
        <v>9.4573070559218639E-2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5.7544000000000004</v>
      </c>
      <c r="C856" s="2">
        <f t="shared" si="78"/>
        <v>5.7416266331341621</v>
      </c>
      <c r="D856" s="2">
        <f t="shared" si="74"/>
        <v>5.5989027621298435</v>
      </c>
      <c r="E856" s="2">
        <f t="shared" si="73"/>
        <v>0.1427238710043186</v>
      </c>
      <c r="F856" s="2">
        <f t="shared" si="77"/>
        <v>7.6337475327421411E-2</v>
      </c>
      <c r="G856" s="2">
        <f t="shared" si="75"/>
        <v>6.6386395676897192E-2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5.5853999999999999</v>
      </c>
      <c r="C857" s="2">
        <f t="shared" si="78"/>
        <v>5.7398686895750606</v>
      </c>
      <c r="D857" s="2">
        <f t="shared" si="74"/>
        <v>5.5979025575276324</v>
      </c>
      <c r="E857" s="2">
        <f t="shared" si="73"/>
        <v>0.14196613204742814</v>
      </c>
      <c r="F857" s="2">
        <f t="shared" si="77"/>
        <v>8.9463206671422768E-2</v>
      </c>
      <c r="G857" s="2">
        <f t="shared" si="75"/>
        <v>5.2502925376005372E-2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5.5853999999999999</v>
      </c>
      <c r="C858" s="2">
        <f t="shared" si="78"/>
        <v>5.7321965834865898</v>
      </c>
      <c r="D858" s="2">
        <f t="shared" si="74"/>
        <v>5.5969764421552153</v>
      </c>
      <c r="E858" s="2">
        <f t="shared" si="73"/>
        <v>0.1352201413313745</v>
      </c>
      <c r="F858" s="2">
        <f t="shared" si="77"/>
        <v>9.8614593603413125E-2</v>
      </c>
      <c r="G858" s="2">
        <f t="shared" si="75"/>
        <v>3.6605547727961374E-2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5.5532000000000004</v>
      </c>
      <c r="C859" s="2">
        <f t="shared" si="78"/>
        <v>5.7170432629501917</v>
      </c>
      <c r="D859" s="2">
        <f t="shared" si="74"/>
        <v>5.593733742736311</v>
      </c>
      <c r="E859" s="2">
        <f t="shared" si="73"/>
        <v>0.12330952021388075</v>
      </c>
      <c r="F859" s="2">
        <f t="shared" si="77"/>
        <v>0.10355357892550666</v>
      </c>
      <c r="G859" s="2">
        <f t="shared" si="75"/>
        <v>1.9755941288374088E-2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5.6980000000000004</v>
      </c>
      <c r="C860" s="2">
        <f t="shared" si="78"/>
        <v>5.7091750686501621</v>
      </c>
      <c r="D860" s="2">
        <f t="shared" si="74"/>
        <v>5.6014571692002884</v>
      </c>
      <c r="E860" s="2">
        <f t="shared" ref="E860:E923" si="79">C860-D860</f>
        <v>0.10771789944987376</v>
      </c>
      <c r="F860" s="2">
        <f t="shared" si="77"/>
        <v>0.1043864430303801</v>
      </c>
      <c r="G860" s="2">
        <f t="shared" si="75"/>
        <v>3.3314564194936586E-3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5">
        <f>TITRES_STAT!D864</f>
        <v>5.9555999999999996</v>
      </c>
      <c r="C861" s="2">
        <f t="shared" si="78"/>
        <v>5.7037481350116757</v>
      </c>
      <c r="D861" s="2">
        <f t="shared" ref="D861:D924" si="80">$D$4*B861+(1-$D$4)*D860</f>
        <v>5.6276899714817485</v>
      </c>
      <c r="E861" s="2">
        <f t="shared" si="79"/>
        <v>7.6058163529927114E-2</v>
      </c>
      <c r="F861" s="2">
        <f t="shared" si="77"/>
        <v>9.8720787130289506E-2</v>
      </c>
      <c r="G861" s="2">
        <f t="shared" si="75"/>
        <v>-2.2662623600362392E-2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6.1165000000000003</v>
      </c>
      <c r="C862" s="2">
        <f t="shared" si="78"/>
        <v>5.6966791911637262</v>
      </c>
      <c r="D862" s="2">
        <f t="shared" si="80"/>
        <v>5.6638981217423598</v>
      </c>
      <c r="E862" s="2">
        <f t="shared" si="79"/>
        <v>3.2781069421366382E-2</v>
      </c>
      <c r="F862" s="2">
        <f t="shared" si="77"/>
        <v>8.5532843588504881E-2</v>
      </c>
      <c r="G862" s="2">
        <f t="shared" si="75"/>
        <v>-5.2751774167138499E-2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6.1890000000000001</v>
      </c>
      <c r="C863" s="2">
        <f t="shared" si="78"/>
        <v>5.6646977771385369</v>
      </c>
      <c r="D863" s="2">
        <f t="shared" si="80"/>
        <v>5.7027945571688523</v>
      </c>
      <c r="E863" s="2">
        <f t="shared" si="79"/>
        <v>-3.8096780030315358E-2</v>
      </c>
      <c r="F863" s="2">
        <f t="shared" si="77"/>
        <v>6.0806918864740836E-2</v>
      </c>
      <c r="G863" s="2">
        <f t="shared" si="75"/>
        <v>-9.8903698895056194E-2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6.1003999999999996</v>
      </c>
      <c r="C864" s="2">
        <f t="shared" si="78"/>
        <v>5.647544272963378</v>
      </c>
      <c r="D864" s="2">
        <f t="shared" si="80"/>
        <v>5.7322468121933818</v>
      </c>
      <c r="E864" s="2">
        <f t="shared" si="79"/>
        <v>-8.4702539230003815E-2</v>
      </c>
      <c r="F864" s="2">
        <f t="shared" si="77"/>
        <v>3.1705027245791911E-2</v>
      </c>
      <c r="G864" s="2">
        <f t="shared" si="75"/>
        <v>-0.11640756647579573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5.9555999999999996</v>
      </c>
      <c r="C865" s="2">
        <f t="shared" si="78"/>
        <v>5.657783615584397</v>
      </c>
      <c r="D865" s="2">
        <f t="shared" si="80"/>
        <v>5.7487914927716499</v>
      </c>
      <c r="E865" s="2">
        <f t="shared" si="79"/>
        <v>-9.1007877187252895E-2</v>
      </c>
      <c r="F865" s="2">
        <f t="shared" si="77"/>
        <v>7.1624463591829501E-3</v>
      </c>
      <c r="G865" s="2">
        <f t="shared" si="75"/>
        <v>-9.8170323546435845E-2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5.9474999999999998</v>
      </c>
      <c r="C866" s="2">
        <f t="shared" si="78"/>
        <v>5.6726476747252592</v>
      </c>
      <c r="D866" s="2">
        <f t="shared" si="80"/>
        <v>5.7635106414552313</v>
      </c>
      <c r="E866" s="2">
        <f t="shared" si="79"/>
        <v>-9.0862966729972072E-2</v>
      </c>
      <c r="F866" s="2">
        <f t="shared" si="77"/>
        <v>-1.2442636258648054E-2</v>
      </c>
      <c r="G866" s="2">
        <f t="shared" si="75"/>
        <v>-7.8420330471324018E-2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5.9474999999999998</v>
      </c>
      <c r="C867" s="2">
        <f t="shared" si="78"/>
        <v>5.6592249555367582</v>
      </c>
      <c r="D867" s="2">
        <f t="shared" si="80"/>
        <v>5.7771394828289173</v>
      </c>
      <c r="E867" s="2">
        <f t="shared" si="79"/>
        <v>-0.11791452729215912</v>
      </c>
      <c r="F867" s="2">
        <f t="shared" si="77"/>
        <v>-3.3537014465350269E-2</v>
      </c>
      <c r="G867" s="2">
        <f t="shared" si="75"/>
        <v>-8.4377512826808859E-2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5.9474999999999998</v>
      </c>
      <c r="C868" s="2">
        <f t="shared" si="78"/>
        <v>5.6478672700695647</v>
      </c>
      <c r="D868" s="2">
        <f t="shared" si="80"/>
        <v>5.7897587803971451</v>
      </c>
      <c r="E868" s="2">
        <f t="shared" si="79"/>
        <v>-0.14189151032758041</v>
      </c>
      <c r="F868" s="2">
        <f t="shared" si="77"/>
        <v>-5.5207913637796299E-2</v>
      </c>
      <c r="G868" s="2">
        <f t="shared" ref="G868:G931" si="81">E868-F868</f>
        <v>-8.6683596689784106E-2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5.9394999999999998</v>
      </c>
      <c r="C869" s="2">
        <f t="shared" si="78"/>
        <v>5.633303074674247</v>
      </c>
      <c r="D869" s="2">
        <f t="shared" si="80"/>
        <v>5.8008507225899493</v>
      </c>
      <c r="E869" s="2">
        <f t="shared" si="79"/>
        <v>-0.16754764791570231</v>
      </c>
      <c r="F869" s="2">
        <f t="shared" ref="F869:F932" si="83">(E869*(2/(10)))+((1-(2/10))*F868)</f>
        <v>-7.7675860493377505E-2</v>
      </c>
      <c r="G869" s="2">
        <f t="shared" si="81"/>
        <v>-8.9871787422324809E-2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5.8349000000000002</v>
      </c>
      <c r="C870" s="2">
        <f t="shared" si="78"/>
        <v>5.6432564478012859</v>
      </c>
      <c r="D870" s="2">
        <f t="shared" si="80"/>
        <v>5.8033728912869904</v>
      </c>
      <c r="E870" s="2">
        <f t="shared" si="79"/>
        <v>-0.16011644348570453</v>
      </c>
      <c r="F870" s="2">
        <f t="shared" si="83"/>
        <v>-9.4163977091842904E-2</v>
      </c>
      <c r="G870" s="2">
        <f t="shared" si="81"/>
        <v>-6.5952466393861625E-2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5.8106999999999998</v>
      </c>
      <c r="C871" s="2">
        <f t="shared" si="78"/>
        <v>5.6913093019857035</v>
      </c>
      <c r="D871" s="2">
        <f t="shared" si="80"/>
        <v>5.8039156400805467</v>
      </c>
      <c r="E871" s="2">
        <f t="shared" si="79"/>
        <v>-0.11260633809484322</v>
      </c>
      <c r="F871" s="2">
        <f t="shared" si="83"/>
        <v>-9.7852449292442967E-2</v>
      </c>
      <c r="G871" s="2">
        <f t="shared" si="81"/>
        <v>-1.475388880240025E-2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5.6497999999999999</v>
      </c>
      <c r="C872" s="2">
        <f t="shared" si="78"/>
        <v>5.7567232555263645</v>
      </c>
      <c r="D872" s="2">
        <f t="shared" si="80"/>
        <v>5.7924996667412465</v>
      </c>
      <c r="E872" s="2">
        <f t="shared" si="79"/>
        <v>-3.5776411214881954E-2</v>
      </c>
      <c r="F872" s="2">
        <f t="shared" si="83"/>
        <v>-8.5437241676930772E-2</v>
      </c>
      <c r="G872" s="2">
        <f t="shared" si="81"/>
        <v>4.9660830462048819E-2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5">
        <f>TITRES_STAT!D876</f>
        <v>5.6497999999999999</v>
      </c>
      <c r="C873" s="2">
        <f t="shared" si="78"/>
        <v>5.8232273700607706</v>
      </c>
      <c r="D873" s="2">
        <f t="shared" si="80"/>
        <v>5.78192932105671</v>
      </c>
      <c r="E873" s="2">
        <f t="shared" si="79"/>
        <v>4.1298049004060644E-2</v>
      </c>
      <c r="F873" s="2">
        <f t="shared" si="83"/>
        <v>-6.0090183540732492E-2</v>
      </c>
      <c r="G873" s="2">
        <f t="shared" si="81"/>
        <v>0.10138823254479314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5">
        <f>TITRES_STAT!D877</f>
        <v>5.5049000000000001</v>
      </c>
      <c r="C874" s="2">
        <f t="shared" si="78"/>
        <v>5.8658693131283446</v>
      </c>
      <c r="D874" s="2">
        <f t="shared" si="80"/>
        <v>5.7614086306080647</v>
      </c>
      <c r="E874" s="2">
        <f t="shared" si="79"/>
        <v>0.10446068252027985</v>
      </c>
      <c r="F874" s="2">
        <f t="shared" si="83"/>
        <v>-2.7180010328530027E-2</v>
      </c>
      <c r="G874" s="2">
        <f t="shared" si="81"/>
        <v>0.13164069284880986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5">
        <f>TITRES_STAT!D878</f>
        <v>5.4726999999999997</v>
      </c>
      <c r="C875" s="2">
        <f t="shared" si="78"/>
        <v>5.8796740341855225</v>
      </c>
      <c r="D875" s="2">
        <f t="shared" si="80"/>
        <v>5.7400228061185787</v>
      </c>
      <c r="E875" s="2">
        <f t="shared" si="79"/>
        <v>0.13965122806694374</v>
      </c>
      <c r="F875" s="2">
        <f t="shared" si="83"/>
        <v>6.1862373505647272E-3</v>
      </c>
      <c r="G875" s="2">
        <f t="shared" si="81"/>
        <v>0.13346499071637902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5">
        <f>TITRES_STAT!D879</f>
        <v>5.2313000000000001</v>
      </c>
      <c r="C876" s="2">
        <f t="shared" si="78"/>
        <v>5.8901087981569802</v>
      </c>
      <c r="D876" s="2">
        <f t="shared" si="80"/>
        <v>5.7023396352949804</v>
      </c>
      <c r="E876" s="2">
        <f t="shared" si="79"/>
        <v>0.18776916286199974</v>
      </c>
      <c r="F876" s="2">
        <f t="shared" si="83"/>
        <v>4.2502822452851731E-2</v>
      </c>
      <c r="G876" s="2">
        <f t="shared" si="81"/>
        <v>0.14526634040914801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5">
        <f>TITRES_STAT!D880</f>
        <v>5.0864000000000003</v>
      </c>
      <c r="C877" s="2">
        <f t="shared" si="78"/>
        <v>5.8989382138251374</v>
      </c>
      <c r="D877" s="2">
        <f t="shared" si="80"/>
        <v>5.6567144771249822</v>
      </c>
      <c r="E877" s="2">
        <f t="shared" si="79"/>
        <v>0.24222373670015518</v>
      </c>
      <c r="F877" s="2">
        <f t="shared" si="83"/>
        <v>8.2447005302312429E-2</v>
      </c>
      <c r="G877" s="2">
        <f t="shared" si="81"/>
        <v>0.15977673139784276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5">
        <f>TITRES_STAT!D881</f>
        <v>5.1508000000000003</v>
      </c>
      <c r="C878" s="2">
        <f t="shared" si="78"/>
        <v>5.9064092578520393</v>
      </c>
      <c r="D878" s="2">
        <f t="shared" si="80"/>
        <v>5.61923933067128</v>
      </c>
      <c r="E878" s="2">
        <f t="shared" si="79"/>
        <v>0.28716992718075929</v>
      </c>
      <c r="F878" s="2">
        <f t="shared" si="83"/>
        <v>0.1233915896780018</v>
      </c>
      <c r="G878" s="2">
        <f t="shared" si="81"/>
        <v>0.1637783375027575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5">
        <f>TITRES_STAT!D882</f>
        <v>5.1508000000000003</v>
      </c>
      <c r="C879" s="2">
        <f t="shared" si="78"/>
        <v>5.9115001412594177</v>
      </c>
      <c r="D879" s="2">
        <f t="shared" si="80"/>
        <v>5.5845401209919263</v>
      </c>
      <c r="E879" s="2">
        <f t="shared" si="79"/>
        <v>0.32696002026749138</v>
      </c>
      <c r="F879" s="2">
        <f t="shared" si="83"/>
        <v>0.16410527579589973</v>
      </c>
      <c r="G879" s="2">
        <f t="shared" si="81"/>
        <v>0.16285474447159165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5">
        <f>TITRES_STAT!D883</f>
        <v>5.2956000000000003</v>
      </c>
      <c r="C880" s="2">
        <f t="shared" si="78"/>
        <v>5.8997155041425842</v>
      </c>
      <c r="D880" s="2">
        <f t="shared" si="80"/>
        <v>5.5631371490665984</v>
      </c>
      <c r="E880" s="2">
        <f t="shared" si="79"/>
        <v>0.33657835507598577</v>
      </c>
      <c r="F880" s="2">
        <f t="shared" si="83"/>
        <v>0.19859989165191694</v>
      </c>
      <c r="G880" s="2">
        <f t="shared" si="81"/>
        <v>0.13797846342406883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5.2956000000000003</v>
      </c>
      <c r="C881" s="2">
        <f t="shared" si="78"/>
        <v>5.8860208111975716</v>
      </c>
      <c r="D881" s="2">
        <f t="shared" si="80"/>
        <v>5.5433195824690733</v>
      </c>
      <c r="E881" s="2">
        <f t="shared" si="79"/>
        <v>0.34270122872849829</v>
      </c>
      <c r="F881" s="2">
        <f t="shared" si="83"/>
        <v>0.22742015906723323</v>
      </c>
      <c r="G881" s="2">
        <f t="shared" si="81"/>
        <v>0.11528106966126506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5.3358999999999996</v>
      </c>
      <c r="C882" s="2">
        <f t="shared" si="78"/>
        <v>5.8496791479364072</v>
      </c>
      <c r="D882" s="2">
        <f t="shared" si="80"/>
        <v>5.5279551689528459</v>
      </c>
      <c r="E882" s="2">
        <f t="shared" si="79"/>
        <v>0.32172397898356131</v>
      </c>
      <c r="F882" s="2">
        <f t="shared" si="83"/>
        <v>0.24628092305049887</v>
      </c>
      <c r="G882" s="2">
        <f t="shared" si="81"/>
        <v>7.5443055933062442E-2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5.3037000000000001</v>
      </c>
      <c r="C883" s="2">
        <f t="shared" si="78"/>
        <v>5.8189285097923449</v>
      </c>
      <c r="D883" s="2">
        <f t="shared" si="80"/>
        <v>5.5113436749563389</v>
      </c>
      <c r="E883" s="2">
        <f t="shared" si="79"/>
        <v>0.30758483483600596</v>
      </c>
      <c r="F883" s="2">
        <f t="shared" si="83"/>
        <v>0.2585417054076003</v>
      </c>
      <c r="G883" s="2">
        <f t="shared" si="81"/>
        <v>4.9043129428405663E-2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5.3358999999999996</v>
      </c>
      <c r="C884" s="2">
        <f t="shared" si="78"/>
        <v>5.7706164313627539</v>
      </c>
      <c r="D884" s="2">
        <f t="shared" si="80"/>
        <v>5.4983478471817957</v>
      </c>
      <c r="E884" s="2">
        <f t="shared" si="79"/>
        <v>0.27226858418095823</v>
      </c>
      <c r="F884" s="2">
        <f t="shared" si="83"/>
        <v>0.26128708116227189</v>
      </c>
      <c r="G884" s="2">
        <f t="shared" si="81"/>
        <v>1.0981503018686334E-2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5.3117000000000001</v>
      </c>
      <c r="C885" s="2">
        <f t="shared" si="78"/>
        <v>5.7247831342300222</v>
      </c>
      <c r="D885" s="2">
        <f t="shared" si="80"/>
        <v>5.4845220807238855</v>
      </c>
      <c r="E885" s="2">
        <f t="shared" si="79"/>
        <v>0.24026105350613669</v>
      </c>
      <c r="F885" s="2">
        <f t="shared" si="83"/>
        <v>0.2570818756310449</v>
      </c>
      <c r="G885" s="2">
        <f t="shared" si="81"/>
        <v>-1.6820822124908208E-2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5">
        <f>TITRES_STAT!D889</f>
        <v>5.3117000000000001</v>
      </c>
      <c r="C886" s="2">
        <f t="shared" si="78"/>
        <v>5.6488626520407879</v>
      </c>
      <c r="D886" s="2">
        <f t="shared" si="80"/>
        <v>5.471720445114709</v>
      </c>
      <c r="E886" s="2">
        <f t="shared" si="79"/>
        <v>0.17714220692607885</v>
      </c>
      <c r="F886" s="2">
        <f t="shared" si="83"/>
        <v>0.24109394189005171</v>
      </c>
      <c r="G886" s="2">
        <f t="shared" si="81"/>
        <v>-6.3951734963972856E-2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5">
        <f>TITRES_STAT!D890</f>
        <v>5.3841999999999999</v>
      </c>
      <c r="C887" s="2">
        <f t="shared" si="78"/>
        <v>5.5623299363422056</v>
      </c>
      <c r="D887" s="2">
        <f t="shared" si="80"/>
        <v>5.465237449180286</v>
      </c>
      <c r="E887" s="2">
        <f t="shared" si="79"/>
        <v>9.7092487161919649E-2</v>
      </c>
      <c r="F887" s="2">
        <f t="shared" si="83"/>
        <v>0.21229365094442532</v>
      </c>
      <c r="G887" s="2">
        <f t="shared" si="81"/>
        <v>-0.11520116378250567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5">
        <f>TITRES_STAT!D891</f>
        <v>5.2152000000000003</v>
      </c>
      <c r="C888" s="2">
        <f t="shared" si="78"/>
        <v>5.4990176384434051</v>
      </c>
      <c r="D888" s="2">
        <f t="shared" si="80"/>
        <v>5.4467161566484137</v>
      </c>
      <c r="E888" s="2">
        <f t="shared" si="79"/>
        <v>5.2301481794991389E-2</v>
      </c>
      <c r="F888" s="2">
        <f t="shared" si="83"/>
        <v>0.18029521711453855</v>
      </c>
      <c r="G888" s="2">
        <f t="shared" si="81"/>
        <v>-0.12799373531954716</v>
      </c>
      <c r="H888" s="2" t="str">
        <f t="shared" si="82"/>
        <v>Hold</v>
      </c>
    </row>
    <row r="889" spans="1:8" ht="13.5" x14ac:dyDescent="0.25">
      <c r="A889" s="3">
        <f>TITRES_STAT!B892</f>
        <v>43601</v>
      </c>
      <c r="B889" s="5">
        <f>TITRES_STAT!D892</f>
        <v>5.1426999999999996</v>
      </c>
      <c r="C889" s="2">
        <f t="shared" si="78"/>
        <v>5.4454456940674962</v>
      </c>
      <c r="D889" s="2">
        <f t="shared" si="80"/>
        <v>5.4241964413411239</v>
      </c>
      <c r="E889" s="2">
        <f t="shared" si="79"/>
        <v>2.1249252726372347E-2</v>
      </c>
      <c r="F889" s="2">
        <f t="shared" si="83"/>
        <v>0.14848602423690532</v>
      </c>
      <c r="G889" s="2">
        <f t="shared" si="81"/>
        <v>-0.12723677151053298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5">
        <f>TITRES_STAT!D893</f>
        <v>5.2876000000000003</v>
      </c>
      <c r="C890" s="2">
        <f t="shared" si="78"/>
        <v>5.4223925103648041</v>
      </c>
      <c r="D890" s="2">
        <f t="shared" si="80"/>
        <v>5.4140781864269663</v>
      </c>
      <c r="E890" s="2">
        <f t="shared" si="79"/>
        <v>8.3143239378378198E-3</v>
      </c>
      <c r="F890" s="2">
        <f t="shared" si="83"/>
        <v>0.12045168417709183</v>
      </c>
      <c r="G890" s="2">
        <f t="shared" si="81"/>
        <v>-0.11213736023925401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5">
        <f>TITRES_STAT!D894</f>
        <v>5.2794999999999996</v>
      </c>
      <c r="C891" s="2">
        <f t="shared" si="78"/>
        <v>5.40288597030868</v>
      </c>
      <c r="D891" s="2">
        <f t="shared" si="80"/>
        <v>5.4041094318768206</v>
      </c>
      <c r="E891" s="2">
        <f t="shared" si="79"/>
        <v>-1.2234615681405714E-3</v>
      </c>
      <c r="F891" s="2">
        <f t="shared" si="83"/>
        <v>9.6116655028045353E-2</v>
      </c>
      <c r="G891" s="2">
        <f t="shared" si="81"/>
        <v>-9.7340116596185924E-2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5">
        <f>TITRES_STAT!D895</f>
        <v>5.2633999999999999</v>
      </c>
      <c r="C892" s="2">
        <f t="shared" si="78"/>
        <v>5.3925804364150363</v>
      </c>
      <c r="D892" s="2">
        <f t="shared" si="80"/>
        <v>5.393686510997056</v>
      </c>
      <c r="E892" s="2">
        <f t="shared" si="79"/>
        <v>-1.1060745820197226E-3</v>
      </c>
      <c r="F892" s="2">
        <f t="shared" si="83"/>
        <v>7.6672109106032338E-2</v>
      </c>
      <c r="G892" s="2">
        <f t="shared" si="81"/>
        <v>-7.7778183688052061E-2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5">
        <f>TITRES_STAT!D896</f>
        <v>5.4164000000000003</v>
      </c>
      <c r="C893" s="2">
        <f t="shared" si="78"/>
        <v>5.3789065231204152</v>
      </c>
      <c r="D893" s="2">
        <f t="shared" si="80"/>
        <v>5.3953689916639407</v>
      </c>
      <c r="E893" s="2">
        <f t="shared" si="79"/>
        <v>-1.646246854352551E-2</v>
      </c>
      <c r="F893" s="2">
        <f t="shared" si="83"/>
        <v>5.8045193576120771E-2</v>
      </c>
      <c r="G893" s="2">
        <f t="shared" si="81"/>
        <v>-7.4507662119646281E-2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5.3520000000000003</v>
      </c>
      <c r="C894" s="2">
        <f t="shared" si="78"/>
        <v>5.3722901349480434</v>
      </c>
      <c r="D894" s="2">
        <f t="shared" si="80"/>
        <v>5.392156473762908</v>
      </c>
      <c r="E894" s="2">
        <f t="shared" si="79"/>
        <v>-1.9866338814864548E-2</v>
      </c>
      <c r="F894" s="2">
        <f t="shared" si="83"/>
        <v>4.2462887097923709E-2</v>
      </c>
      <c r="G894" s="2">
        <f t="shared" si="81"/>
        <v>-6.2329225912788257E-2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5.2633999999999999</v>
      </c>
      <c r="C895" s="2">
        <f t="shared" si="78"/>
        <v>5.3629685757252679</v>
      </c>
      <c r="D895" s="2">
        <f t="shared" si="80"/>
        <v>5.3826189571878773</v>
      </c>
      <c r="E895" s="2">
        <f t="shared" si="79"/>
        <v>-1.9650381462609445E-2</v>
      </c>
      <c r="F895" s="2">
        <f t="shared" si="83"/>
        <v>3.0040233385817076E-2</v>
      </c>
      <c r="G895" s="2">
        <f t="shared" si="81"/>
        <v>-4.9690614848426518E-2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5.3921999999999999</v>
      </c>
      <c r="C896" s="2">
        <f t="shared" si="78"/>
        <v>5.3550811025367651</v>
      </c>
      <c r="D896" s="2">
        <f t="shared" si="80"/>
        <v>5.3833286640628497</v>
      </c>
      <c r="E896" s="2">
        <f t="shared" si="79"/>
        <v>-2.8247561526084652E-2</v>
      </c>
      <c r="F896" s="2">
        <f t="shared" si="83"/>
        <v>1.838267440343673E-2</v>
      </c>
      <c r="G896" s="2">
        <f t="shared" si="81"/>
        <v>-4.6630235929521383E-2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5.3921999999999999</v>
      </c>
      <c r="C897" s="2">
        <f t="shared" si="78"/>
        <v>5.3595609329157243</v>
      </c>
      <c r="D897" s="2">
        <f t="shared" si="80"/>
        <v>5.3839858000581939</v>
      </c>
      <c r="E897" s="2">
        <f t="shared" si="79"/>
        <v>-2.4424867142469608E-2</v>
      </c>
      <c r="F897" s="2">
        <f t="shared" si="83"/>
        <v>9.8211660942554638E-3</v>
      </c>
      <c r="G897" s="2">
        <f t="shared" si="81"/>
        <v>-3.4246033236725072E-2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5.4726999999999997</v>
      </c>
      <c r="C898" s="2">
        <f t="shared" si="78"/>
        <v>5.3373515586209974</v>
      </c>
      <c r="D898" s="2">
        <f t="shared" si="80"/>
        <v>5.3905572222761053</v>
      </c>
      <c r="E898" s="2">
        <f t="shared" si="79"/>
        <v>-5.3205663655107927E-2</v>
      </c>
      <c r="F898" s="2">
        <f t="shared" si="83"/>
        <v>-2.7841998556172153E-3</v>
      </c>
      <c r="G898" s="2">
        <f t="shared" si="81"/>
        <v>-5.0421463799490709E-2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5.4726999999999997</v>
      </c>
      <c r="C899" s="2">
        <f t="shared" si="78"/>
        <v>5.3074051649869975</v>
      </c>
      <c r="D899" s="2">
        <f t="shared" si="80"/>
        <v>5.3966418724778755</v>
      </c>
      <c r="E899" s="2">
        <f t="shared" si="79"/>
        <v>-8.9236707490877976E-2</v>
      </c>
      <c r="F899" s="2">
        <f t="shared" si="83"/>
        <v>-2.0074701382669369E-2</v>
      </c>
      <c r="G899" s="2">
        <f t="shared" si="81"/>
        <v>-6.9162006108208607E-2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5.4968000000000004</v>
      </c>
      <c r="C900" s="2">
        <f t="shared" si="78"/>
        <v>5.3043582165274596</v>
      </c>
      <c r="D900" s="2">
        <f t="shared" si="80"/>
        <v>5.4040609930350705</v>
      </c>
      <c r="E900" s="2">
        <f t="shared" si="79"/>
        <v>-9.9702776507610835E-2</v>
      </c>
      <c r="F900" s="2">
        <f t="shared" si="83"/>
        <v>-3.6000316407657662E-2</v>
      </c>
      <c r="G900" s="2">
        <f t="shared" si="81"/>
        <v>-6.3702460099953173E-2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5.4726999999999997</v>
      </c>
      <c r="C901" s="2">
        <f t="shared" si="78"/>
        <v>5.300533875523235</v>
      </c>
      <c r="D901" s="2">
        <f t="shared" si="80"/>
        <v>5.409145363921362</v>
      </c>
      <c r="E901" s="2">
        <f t="shared" si="79"/>
        <v>-0.10861148839812707</v>
      </c>
      <c r="F901" s="2">
        <f t="shared" si="83"/>
        <v>-5.0522550805751548E-2</v>
      </c>
      <c r="G901" s="2">
        <f t="shared" si="81"/>
        <v>-5.8088937592375517E-2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5.4565999999999999</v>
      </c>
      <c r="C902" s="2">
        <f t="shared" si="78"/>
        <v>5.2948209715965833</v>
      </c>
      <c r="D902" s="2">
        <f t="shared" si="80"/>
        <v>5.4126605221494097</v>
      </c>
      <c r="E902" s="2">
        <f t="shared" si="79"/>
        <v>-0.11783955055282647</v>
      </c>
      <c r="F902" s="2">
        <f t="shared" si="83"/>
        <v>-6.398595075516654E-2</v>
      </c>
      <c r="G902" s="2">
        <f t="shared" si="81"/>
        <v>-5.3853599797659926E-2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5.2956000000000003</v>
      </c>
      <c r="C903" s="2">
        <f t="shared" si="78"/>
        <v>5.3135254375048007</v>
      </c>
      <c r="D903" s="2">
        <f t="shared" si="80"/>
        <v>5.4039893723605648</v>
      </c>
      <c r="E903" s="2">
        <f t="shared" si="79"/>
        <v>-9.0463934855764094E-2</v>
      </c>
      <c r="F903" s="2">
        <f t="shared" si="83"/>
        <v>-6.9281547575286054E-2</v>
      </c>
      <c r="G903" s="2">
        <f t="shared" si="81"/>
        <v>-2.1182387280478041E-2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5.1105</v>
      </c>
      <c r="C904" s="2">
        <f t="shared" si="78"/>
        <v>5.3194446009656007</v>
      </c>
      <c r="D904" s="2">
        <f t="shared" si="80"/>
        <v>5.3822494188523748</v>
      </c>
      <c r="E904" s="2">
        <f t="shared" si="79"/>
        <v>-6.2804817886774167E-2</v>
      </c>
      <c r="F904" s="2">
        <f t="shared" si="83"/>
        <v>-6.7986201637583676E-2</v>
      </c>
      <c r="G904" s="2">
        <f t="shared" si="81"/>
        <v>5.1813837508095095E-3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5.2152000000000003</v>
      </c>
      <c r="C905" s="2">
        <f t="shared" si="78"/>
        <v>5.310822354663201</v>
      </c>
      <c r="D905" s="2">
        <f t="shared" si="80"/>
        <v>5.3698753878262737</v>
      </c>
      <c r="E905" s="2">
        <f t="shared" si="79"/>
        <v>-5.9053033163072755E-2</v>
      </c>
      <c r="F905" s="2">
        <f t="shared" si="83"/>
        <v>-6.6199567942681503E-2</v>
      </c>
      <c r="G905" s="2">
        <f t="shared" si="81"/>
        <v>7.1465347796087486E-3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5.1909999999999998</v>
      </c>
      <c r="C906" s="2">
        <f t="shared" si="78"/>
        <v>5.3233419924073235</v>
      </c>
      <c r="D906" s="2">
        <f t="shared" si="80"/>
        <v>5.3566253590984019</v>
      </c>
      <c r="E906" s="2">
        <f t="shared" si="79"/>
        <v>-3.3283366691078342E-2</v>
      </c>
      <c r="F906" s="2">
        <f t="shared" si="83"/>
        <v>-5.9616327692360874E-2</v>
      </c>
      <c r="G906" s="2">
        <f t="shared" si="81"/>
        <v>2.6332961001282532E-2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5.0944000000000003</v>
      </c>
      <c r="C907" s="2">
        <f t="shared" si="78"/>
        <v>5.3339355320369659</v>
      </c>
      <c r="D907" s="2">
        <f t="shared" si="80"/>
        <v>5.3372012584244466</v>
      </c>
      <c r="E907" s="2">
        <f t="shared" si="79"/>
        <v>-3.265726387480683E-3</v>
      </c>
      <c r="F907" s="2">
        <f t="shared" si="83"/>
        <v>-4.834620743138484E-2</v>
      </c>
      <c r="G907" s="2">
        <f t="shared" si="81"/>
        <v>4.5080481043904157E-2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5.0944000000000003</v>
      </c>
      <c r="C908" s="2">
        <f t="shared" si="78"/>
        <v>5.3552839117235864</v>
      </c>
      <c r="D908" s="2">
        <f t="shared" si="80"/>
        <v>5.3192159800226362</v>
      </c>
      <c r="E908" s="2">
        <f t="shared" si="79"/>
        <v>3.606793170095024E-2</v>
      </c>
      <c r="F908" s="2">
        <f t="shared" si="83"/>
        <v>-3.1463379604917824E-2</v>
      </c>
      <c r="G908" s="2">
        <f t="shared" si="81"/>
        <v>6.7531311305868064E-2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5.1508000000000003</v>
      </c>
      <c r="C909" s="2">
        <f t="shared" si="78"/>
        <v>5.3733479253045724</v>
      </c>
      <c r="D909" s="2">
        <f t="shared" si="80"/>
        <v>5.3067407222431822</v>
      </c>
      <c r="E909" s="2">
        <f t="shared" si="79"/>
        <v>6.660720306139023E-2</v>
      </c>
      <c r="F909" s="2">
        <f t="shared" si="83"/>
        <v>-1.1849263071656213E-2</v>
      </c>
      <c r="G909" s="2">
        <f t="shared" si="81"/>
        <v>7.8456466133046437E-2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5.1508000000000003</v>
      </c>
      <c r="C910" s="2">
        <f t="shared" si="78"/>
        <v>5.3923405521807917</v>
      </c>
      <c r="D910" s="2">
        <f t="shared" si="80"/>
        <v>5.2951895576325763</v>
      </c>
      <c r="E910" s="2">
        <f t="shared" si="79"/>
        <v>9.7150994548215408E-2</v>
      </c>
      <c r="F910" s="2">
        <f t="shared" si="83"/>
        <v>9.9507884523181121E-3</v>
      </c>
      <c r="G910" s="2">
        <f t="shared" si="81"/>
        <v>8.7200206095897292E-2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5.1508000000000003</v>
      </c>
      <c r="C911" s="2">
        <f t="shared" ref="C911:C974" si="84">$C$4*B901+C910*(1-$C$4)</f>
        <v>5.4047035441529774</v>
      </c>
      <c r="D911" s="2">
        <f t="shared" si="80"/>
        <v>5.284494034844978</v>
      </c>
      <c r="E911" s="2">
        <f t="shared" si="79"/>
        <v>0.12020950930799934</v>
      </c>
      <c r="F911" s="2">
        <f t="shared" si="83"/>
        <v>3.2002532623454358E-2</v>
      </c>
      <c r="G911" s="2">
        <f t="shared" si="81"/>
        <v>8.8206976684544983E-2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5.1426999999999996</v>
      </c>
      <c r="C912" s="2">
        <f t="shared" si="84"/>
        <v>5.4126876142832883</v>
      </c>
      <c r="D912" s="2">
        <f t="shared" si="80"/>
        <v>5.2739907730046092</v>
      </c>
      <c r="E912" s="2">
        <f t="shared" si="79"/>
        <v>0.13869684127867909</v>
      </c>
      <c r="F912" s="2">
        <f t="shared" si="83"/>
        <v>5.3341394354499305E-2</v>
      </c>
      <c r="G912" s="2">
        <f t="shared" si="81"/>
        <v>8.535544692417979E-2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5.0944000000000003</v>
      </c>
      <c r="C913" s="2">
        <f t="shared" si="84"/>
        <v>5.3946741351627825</v>
      </c>
      <c r="D913" s="2">
        <f t="shared" si="80"/>
        <v>5.2606877527820464</v>
      </c>
      <c r="E913" s="2">
        <f t="shared" si="79"/>
        <v>0.13398638238073612</v>
      </c>
      <c r="F913" s="2">
        <f t="shared" si="83"/>
        <v>6.9470391959746677E-2</v>
      </c>
      <c r="G913" s="2">
        <f t="shared" si="81"/>
        <v>6.4515990420989447E-2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5.0702999999999996</v>
      </c>
      <c r="C914" s="2">
        <f t="shared" si="84"/>
        <v>5.3509550374454316</v>
      </c>
      <c r="D914" s="2">
        <f t="shared" si="80"/>
        <v>5.2465849562796727</v>
      </c>
      <c r="E914" s="2">
        <f t="shared" si="79"/>
        <v>0.10437008116575885</v>
      </c>
      <c r="F914" s="2">
        <f t="shared" si="83"/>
        <v>7.6450329800949124E-2</v>
      </c>
      <c r="G914" s="2">
        <f t="shared" si="81"/>
        <v>2.7919751364809731E-2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5.1105</v>
      </c>
      <c r="C915" s="2">
        <f t="shared" si="84"/>
        <v>5.3300696470692115</v>
      </c>
      <c r="D915" s="2">
        <f t="shared" si="80"/>
        <v>5.2365045891478452</v>
      </c>
      <c r="E915" s="2">
        <f t="shared" si="79"/>
        <v>9.3565057921366268E-2</v>
      </c>
      <c r="F915" s="2">
        <f t="shared" si="83"/>
        <v>7.9873275425032558E-2</v>
      </c>
      <c r="G915" s="2">
        <f t="shared" si="81"/>
        <v>1.369178249633371E-2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5">
        <f>TITRES_STAT!D919</f>
        <v>4.9576000000000002</v>
      </c>
      <c r="C916" s="2">
        <f t="shared" si="84"/>
        <v>5.3086743167508716</v>
      </c>
      <c r="D916" s="2">
        <f t="shared" si="80"/>
        <v>5.2158449899517079</v>
      </c>
      <c r="E916" s="2">
        <f t="shared" si="79"/>
        <v>9.282932679916378E-2</v>
      </c>
      <c r="F916" s="2">
        <f t="shared" si="83"/>
        <v>8.2464485699858814E-2</v>
      </c>
      <c r="G916" s="2">
        <f t="shared" si="81"/>
        <v>1.0364841099304967E-2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5">
        <f>TITRES_STAT!D920</f>
        <v>5.0621999999999998</v>
      </c>
      <c r="C917" s="2">
        <f t="shared" si="84"/>
        <v>5.2757090372507376</v>
      </c>
      <c r="D917" s="2">
        <f t="shared" si="80"/>
        <v>5.2044638795849147</v>
      </c>
      <c r="E917" s="2">
        <f t="shared" si="79"/>
        <v>7.1245157665822845E-2</v>
      </c>
      <c r="F917" s="2">
        <f t="shared" si="83"/>
        <v>8.0220620093051614E-2</v>
      </c>
      <c r="G917" s="2">
        <f t="shared" si="81"/>
        <v>-8.9754624272287697E-3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5.0541999999999998</v>
      </c>
      <c r="C918" s="2">
        <f t="shared" si="84"/>
        <v>5.2478153392121625</v>
      </c>
      <c r="D918" s="2">
        <f t="shared" si="80"/>
        <v>5.193333221837884</v>
      </c>
      <c r="E918" s="2">
        <f t="shared" si="79"/>
        <v>5.4482117374278438E-2</v>
      </c>
      <c r="F918" s="2">
        <f t="shared" si="83"/>
        <v>7.5072919549296985E-2</v>
      </c>
      <c r="G918" s="2">
        <f t="shared" si="81"/>
        <v>-2.0590802175018547E-2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5.0621999999999998</v>
      </c>
      <c r="C919" s="2">
        <f t="shared" si="84"/>
        <v>5.2328899024102915</v>
      </c>
      <c r="D919" s="2">
        <f t="shared" si="80"/>
        <v>5.1836196498498923</v>
      </c>
      <c r="E919" s="2">
        <f t="shared" si="79"/>
        <v>4.9270252560399186E-2</v>
      </c>
      <c r="F919" s="2">
        <f t="shared" si="83"/>
        <v>6.9912386151517431E-2</v>
      </c>
      <c r="G919" s="2">
        <f t="shared" si="81"/>
        <v>-2.0642133591118245E-2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5.2070999999999996</v>
      </c>
      <c r="C920" s="2">
        <f t="shared" si="84"/>
        <v>5.2202606866548624</v>
      </c>
      <c r="D920" s="2">
        <f t="shared" si="80"/>
        <v>5.1853589350461968</v>
      </c>
      <c r="E920" s="2">
        <f t="shared" si="79"/>
        <v>3.4901751608665599E-2</v>
      </c>
      <c r="F920" s="2">
        <f t="shared" si="83"/>
        <v>6.2910259242947061E-2</v>
      </c>
      <c r="G920" s="2">
        <f t="shared" si="81"/>
        <v>-2.8008507634281463E-2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5.2313000000000001</v>
      </c>
      <c r="C921" s="2">
        <f t="shared" si="84"/>
        <v>5.2095744271694988</v>
      </c>
      <c r="D921" s="2">
        <f t="shared" si="80"/>
        <v>5.1887619768946269</v>
      </c>
      <c r="E921" s="2">
        <f t="shared" si="79"/>
        <v>2.0812450274871885E-2</v>
      </c>
      <c r="F921" s="2">
        <f t="shared" si="83"/>
        <v>5.4490697449332028E-2</v>
      </c>
      <c r="G921" s="2">
        <f t="shared" si="81"/>
        <v>-3.3678247174460142E-2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5.2313000000000001</v>
      </c>
      <c r="C922" s="2">
        <f t="shared" si="84"/>
        <v>5.199286053758807</v>
      </c>
      <c r="D922" s="2">
        <f t="shared" si="80"/>
        <v>5.1919129415690994</v>
      </c>
      <c r="E922" s="2">
        <f t="shared" si="79"/>
        <v>7.373112189707598E-3</v>
      </c>
      <c r="F922" s="2">
        <f t="shared" si="83"/>
        <v>4.506718039740714E-2</v>
      </c>
      <c r="G922" s="2">
        <f t="shared" si="81"/>
        <v>-3.7694068207699542E-2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5.0782999999999996</v>
      </c>
      <c r="C923" s="2">
        <f t="shared" si="84"/>
        <v>5.1831497377959135</v>
      </c>
      <c r="D923" s="2">
        <f t="shared" si="80"/>
        <v>5.1834971681195361</v>
      </c>
      <c r="E923" s="2">
        <f t="shared" si="79"/>
        <v>-3.4743032362261062E-4</v>
      </c>
      <c r="F923" s="2">
        <f t="shared" si="83"/>
        <v>3.5984258253201187E-2</v>
      </c>
      <c r="G923" s="2">
        <f t="shared" si="81"/>
        <v>-3.6331688576823798E-2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5.0782999999999996</v>
      </c>
      <c r="C924" s="2">
        <f t="shared" si="84"/>
        <v>5.1657882396734651</v>
      </c>
      <c r="D924" s="2">
        <f t="shared" si="80"/>
        <v>5.1757047852958662</v>
      </c>
      <c r="E924" s="2">
        <f t="shared" ref="E924:E987" si="85">C924-D924</f>
        <v>-9.916545622401074E-3</v>
      </c>
      <c r="F924" s="2">
        <f t="shared" si="83"/>
        <v>2.6804097478080737E-2</v>
      </c>
      <c r="G924" s="2">
        <f t="shared" si="81"/>
        <v>-3.6720643100481815E-2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5.2070999999999996</v>
      </c>
      <c r="C925" s="2">
        <f t="shared" si="84"/>
        <v>5.1572823566467783</v>
      </c>
      <c r="D925" s="2">
        <f t="shared" ref="D925:D988" si="86">$D$4*B925+(1-$D$4)*D924</f>
        <v>5.178030356755432</v>
      </c>
      <c r="E925" s="2">
        <f t="shared" si="85"/>
        <v>-2.0748000108653741E-2</v>
      </c>
      <c r="F925" s="2">
        <f t="shared" si="83"/>
        <v>1.7293677960733844E-2</v>
      </c>
      <c r="G925" s="2">
        <f t="shared" si="81"/>
        <v>-3.8041678069387588E-2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5.1508000000000003</v>
      </c>
      <c r="C926" s="2">
        <f t="shared" si="84"/>
        <v>5.1265619940857361</v>
      </c>
      <c r="D926" s="2">
        <f t="shared" si="86"/>
        <v>5.1760132932920673</v>
      </c>
      <c r="E926" s="2">
        <f t="shared" si="85"/>
        <v>-4.9451299206331178E-2</v>
      </c>
      <c r="F926" s="2">
        <f t="shared" si="83"/>
        <v>3.9446825273208395E-3</v>
      </c>
      <c r="G926" s="2">
        <f t="shared" si="81"/>
        <v>-5.3395981733652016E-2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5.1426999999999996</v>
      </c>
      <c r="C927" s="2">
        <f t="shared" si="84"/>
        <v>5.1166601488417767</v>
      </c>
      <c r="D927" s="2">
        <f t="shared" si="86"/>
        <v>5.1735456419370989</v>
      </c>
      <c r="E927" s="2">
        <f t="shared" si="85"/>
        <v>-5.6885493095322204E-2</v>
      </c>
      <c r="F927" s="2">
        <f t="shared" si="83"/>
        <v>-8.2213525972077688E-3</v>
      </c>
      <c r="G927" s="2">
        <f t="shared" si="81"/>
        <v>-4.8664140498114433E-2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5.3681000000000001</v>
      </c>
      <c r="C928" s="2">
        <f t="shared" si="84"/>
        <v>5.1070508951738116</v>
      </c>
      <c r="D928" s="2">
        <f t="shared" si="86"/>
        <v>5.1879570758676845</v>
      </c>
      <c r="E928" s="2">
        <f t="shared" si="85"/>
        <v>-8.0906180693872898E-2</v>
      </c>
      <c r="F928" s="2">
        <f t="shared" si="83"/>
        <v>-2.2758318216540795E-2</v>
      </c>
      <c r="G928" s="2">
        <f t="shared" si="81"/>
        <v>-5.8147862477332099E-2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5.69</v>
      </c>
      <c r="C929" s="2">
        <f t="shared" si="84"/>
        <v>5.100150757454764</v>
      </c>
      <c r="D929" s="2">
        <f t="shared" si="86"/>
        <v>5.2251454406182267</v>
      </c>
      <c r="E929" s="2">
        <f t="shared" si="85"/>
        <v>-0.12499468316346274</v>
      </c>
      <c r="F929" s="2">
        <f t="shared" si="83"/>
        <v>-4.3205591205925188E-2</v>
      </c>
      <c r="G929" s="2">
        <f t="shared" si="81"/>
        <v>-8.1789091957537557E-2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5.4164000000000003</v>
      </c>
      <c r="C930" s="2">
        <f t="shared" si="84"/>
        <v>5.1166044870771081</v>
      </c>
      <c r="D930" s="2">
        <f t="shared" si="86"/>
        <v>5.2393124450168767</v>
      </c>
      <c r="E930" s="2">
        <f t="shared" si="85"/>
        <v>-0.12270795793976852</v>
      </c>
      <c r="F930" s="2">
        <f t="shared" si="83"/>
        <v>-5.9106064552693863E-2</v>
      </c>
      <c r="G930" s="2">
        <f t="shared" si="81"/>
        <v>-6.3601893387074657E-2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5.3438999999999997</v>
      </c>
      <c r="C931" s="2">
        <f t="shared" si="84"/>
        <v>5.1342499506037065</v>
      </c>
      <c r="D931" s="2">
        <f t="shared" si="86"/>
        <v>5.2470596713119226</v>
      </c>
      <c r="E931" s="2">
        <f t="shared" si="85"/>
        <v>-0.11280972070821615</v>
      </c>
      <c r="F931" s="2">
        <f t="shared" si="83"/>
        <v>-6.9846795783798321E-2</v>
      </c>
      <c r="G931" s="2">
        <f t="shared" si="81"/>
        <v>-4.2962924924417834E-2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5.3117000000000001</v>
      </c>
      <c r="C932" s="2">
        <f t="shared" si="84"/>
        <v>5.1491807274339054</v>
      </c>
      <c r="D932" s="2">
        <f t="shared" si="86"/>
        <v>5.2518478438073357</v>
      </c>
      <c r="E932" s="2">
        <f t="shared" si="85"/>
        <v>-0.10266711637343029</v>
      </c>
      <c r="F932" s="2">
        <f t="shared" si="83"/>
        <v>-7.641085990172472E-2</v>
      </c>
      <c r="G932" s="2">
        <f t="shared" ref="G932:G995" si="87">E932-F932</f>
        <v>-2.6256256471705569E-2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5.3117000000000001</v>
      </c>
      <c r="C933" s="2">
        <f t="shared" si="84"/>
        <v>5.1382760001363819</v>
      </c>
      <c r="D933" s="2">
        <f t="shared" si="86"/>
        <v>5.2562813368586445</v>
      </c>
      <c r="E933" s="2">
        <f t="shared" si="85"/>
        <v>-0.11800533672226265</v>
      </c>
      <c r="F933" s="2">
        <f t="shared" ref="F933:F996" si="89">(E933*(2/(10)))+((1-(2/10))*F932)</f>
        <v>-8.4729755265832318E-2</v>
      </c>
      <c r="G933" s="2">
        <f t="shared" si="87"/>
        <v>-3.3275581456430336E-2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5.2633999999999999</v>
      </c>
      <c r="C934" s="2">
        <f t="shared" si="84"/>
        <v>5.1290489231923235</v>
      </c>
      <c r="D934" s="2">
        <f t="shared" si="86"/>
        <v>5.2568086452394853</v>
      </c>
      <c r="E934" s="2">
        <f t="shared" si="85"/>
        <v>-0.12775972204716179</v>
      </c>
      <c r="F934" s="2">
        <f t="shared" si="89"/>
        <v>-9.3335748622098216E-2</v>
      </c>
      <c r="G934" s="2">
        <f t="shared" si="87"/>
        <v>-3.4423973425063578E-2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5.2714999999999996</v>
      </c>
      <c r="C935" s="2">
        <f t="shared" si="84"/>
        <v>5.1410567811627352</v>
      </c>
      <c r="D935" s="2">
        <f t="shared" si="86"/>
        <v>5.2578968937402646</v>
      </c>
      <c r="E935" s="2">
        <f t="shared" si="85"/>
        <v>-0.11684011257752935</v>
      </c>
      <c r="F935" s="2">
        <f t="shared" si="89"/>
        <v>-9.8036621413184449E-2</v>
      </c>
      <c r="G935" s="2">
        <f t="shared" si="87"/>
        <v>-1.8803491164344904E-2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5.2313000000000001</v>
      </c>
      <c r="C936" s="2">
        <f t="shared" si="84"/>
        <v>5.14255573790693</v>
      </c>
      <c r="D936" s="2">
        <f t="shared" si="86"/>
        <v>5.2559267534632079</v>
      </c>
      <c r="E936" s="2">
        <f t="shared" si="85"/>
        <v>-0.11337101555627793</v>
      </c>
      <c r="F936" s="2">
        <f t="shared" si="89"/>
        <v>-0.10110350024180316</v>
      </c>
      <c r="G936" s="2">
        <f t="shared" si="87"/>
        <v>-1.2267515314474772E-2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5.2313000000000001</v>
      </c>
      <c r="C937" s="2">
        <f t="shared" si="84"/>
        <v>5.1425779320750946</v>
      </c>
      <c r="D937" s="2">
        <f t="shared" si="86"/>
        <v>5.2541025495029707</v>
      </c>
      <c r="E937" s="2">
        <f t="shared" si="85"/>
        <v>-0.11152461742787612</v>
      </c>
      <c r="F937" s="2">
        <f t="shared" si="89"/>
        <v>-0.10318772367901775</v>
      </c>
      <c r="G937" s="2">
        <f t="shared" si="87"/>
        <v>-8.3368937488583622E-3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5.2313000000000001</v>
      </c>
      <c r="C938" s="2">
        <f t="shared" si="84"/>
        <v>5.1772736348327717</v>
      </c>
      <c r="D938" s="2">
        <f t="shared" si="86"/>
        <v>5.2524134717620106</v>
      </c>
      <c r="E938" s="2">
        <f t="shared" si="85"/>
        <v>-7.5139836929238868E-2</v>
      </c>
      <c r="F938" s="2">
        <f t="shared" si="89"/>
        <v>-9.7578146329061977E-2</v>
      </c>
      <c r="G938" s="2">
        <f t="shared" si="87"/>
        <v>2.2438309399823109E-2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5">
        <f>TITRES_STAT!D942</f>
        <v>5.0461</v>
      </c>
      <c r="C939" s="2">
        <f t="shared" si="84"/>
        <v>5.2561546140892688</v>
      </c>
      <c r="D939" s="2">
        <f t="shared" si="86"/>
        <v>5.237130992372232</v>
      </c>
      <c r="E939" s="2">
        <f t="shared" si="85"/>
        <v>1.9023621717036754E-2</v>
      </c>
      <c r="F939" s="2">
        <f t="shared" si="89"/>
        <v>-7.4257792719842231E-2</v>
      </c>
      <c r="G939" s="2">
        <f t="shared" si="87"/>
        <v>9.3281414436878984E-2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5">
        <f>TITRES_STAT!D943</f>
        <v>5.1265999999999998</v>
      </c>
      <c r="C940" s="2">
        <f t="shared" si="84"/>
        <v>5.2808077503832269</v>
      </c>
      <c r="D940" s="2">
        <f t="shared" si="86"/>
        <v>5.2289435114557703</v>
      </c>
      <c r="E940" s="2">
        <f t="shared" si="85"/>
        <v>5.1864238927456618E-2</v>
      </c>
      <c r="F940" s="2">
        <f t="shared" si="89"/>
        <v>-4.9033386390382468E-2</v>
      </c>
      <c r="G940" s="2">
        <f t="shared" si="87"/>
        <v>0.10089762531783908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5">
        <f>TITRES_STAT!D944</f>
        <v>5.0702999999999996</v>
      </c>
      <c r="C941" s="2">
        <f t="shared" si="84"/>
        <v>5.2905142503242688</v>
      </c>
      <c r="D941" s="2">
        <f t="shared" si="86"/>
        <v>5.2171921402368246</v>
      </c>
      <c r="E941" s="2">
        <f t="shared" si="85"/>
        <v>7.3322110087444159E-2</v>
      </c>
      <c r="F941" s="2">
        <f t="shared" si="89"/>
        <v>-2.4562287094817142E-2</v>
      </c>
      <c r="G941" s="2">
        <f t="shared" si="87"/>
        <v>9.7884397182261301E-2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5">
        <f>TITRES_STAT!D945</f>
        <v>5.0301</v>
      </c>
      <c r="C942" s="2">
        <f t="shared" si="84"/>
        <v>5.2937735964282275</v>
      </c>
      <c r="D942" s="2">
        <f t="shared" si="86"/>
        <v>5.2033334631822452</v>
      </c>
      <c r="E942" s="2">
        <f t="shared" si="85"/>
        <v>9.0440133245982324E-2</v>
      </c>
      <c r="F942" s="2">
        <f t="shared" si="89"/>
        <v>-1.5618030266572498E-3</v>
      </c>
      <c r="G942" s="2">
        <f t="shared" si="87"/>
        <v>9.200193627263957E-2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5.0702999999999996</v>
      </c>
      <c r="C943" s="2">
        <f t="shared" si="84"/>
        <v>5.296531504670039</v>
      </c>
      <c r="D943" s="2">
        <f t="shared" si="86"/>
        <v>5.1934791325761536</v>
      </c>
      <c r="E943" s="2">
        <f t="shared" si="85"/>
        <v>0.1030523720938854</v>
      </c>
      <c r="F943" s="2">
        <f t="shared" si="89"/>
        <v>1.9361031997451282E-2</v>
      </c>
      <c r="G943" s="2">
        <f t="shared" si="87"/>
        <v>8.3691340096434114E-2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5.1346999999999996</v>
      </c>
      <c r="C944" s="2">
        <f t="shared" si="84"/>
        <v>5.2914343501054173</v>
      </c>
      <c r="D944" s="2">
        <f t="shared" si="86"/>
        <v>5.1891251227556978</v>
      </c>
      <c r="E944" s="2">
        <f t="shared" si="85"/>
        <v>0.10230922734971948</v>
      </c>
      <c r="F944" s="2">
        <f t="shared" si="89"/>
        <v>3.5950671067904921E-2</v>
      </c>
      <c r="G944" s="2">
        <f t="shared" si="87"/>
        <v>6.6358556281814557E-2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5.1426999999999996</v>
      </c>
      <c r="C945" s="2">
        <f t="shared" si="84"/>
        <v>5.2883675270122756</v>
      </c>
      <c r="D945" s="2">
        <f t="shared" si="86"/>
        <v>5.1856862247737938</v>
      </c>
      <c r="E945" s="2">
        <f t="shared" si="85"/>
        <v>0.10268130223848182</v>
      </c>
      <c r="F945" s="2">
        <f t="shared" si="89"/>
        <v>4.9296797302020301E-2</v>
      </c>
      <c r="G945" s="2">
        <f t="shared" si="87"/>
        <v>5.3384504936461519E-2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5.1025</v>
      </c>
      <c r="C946" s="2">
        <f t="shared" si="84"/>
        <v>5.2795879074719254</v>
      </c>
      <c r="D946" s="2">
        <f t="shared" si="86"/>
        <v>5.1795242821979572</v>
      </c>
      <c r="E946" s="2">
        <f t="shared" si="85"/>
        <v>0.10006362527396817</v>
      </c>
      <c r="F946" s="2">
        <f t="shared" si="89"/>
        <v>5.9450162896409878E-2</v>
      </c>
      <c r="G946" s="2">
        <f t="shared" si="87"/>
        <v>4.0613462377558293E-2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5.0944000000000003</v>
      </c>
      <c r="C947" s="2">
        <f t="shared" si="84"/>
        <v>5.2721589986300907</v>
      </c>
      <c r="D947" s="2">
        <f t="shared" si="86"/>
        <v>5.1732187798129239</v>
      </c>
      <c r="E947" s="2">
        <f t="shared" si="85"/>
        <v>9.8940218817166858E-2</v>
      </c>
      <c r="F947" s="2">
        <f t="shared" si="89"/>
        <v>6.7348174080561277E-2</v>
      </c>
      <c r="G947" s="2">
        <f t="shared" si="87"/>
        <v>3.1592044736605582E-2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5.1025</v>
      </c>
      <c r="C948" s="2">
        <f t="shared" si="84"/>
        <v>5.2658729988408455</v>
      </c>
      <c r="D948" s="2">
        <f t="shared" si="86"/>
        <v>5.1679803516786329</v>
      </c>
      <c r="E948" s="2">
        <f t="shared" si="85"/>
        <v>9.7892647162212576E-2</v>
      </c>
      <c r="F948" s="2">
        <f t="shared" si="89"/>
        <v>7.3457068696891531E-2</v>
      </c>
      <c r="G948" s="2">
        <f t="shared" si="87"/>
        <v>2.4435578465321045E-2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4.9496000000000002</v>
      </c>
      <c r="C949" s="2">
        <f t="shared" si="84"/>
        <v>5.2320617682499462</v>
      </c>
      <c r="D949" s="2">
        <f t="shared" si="86"/>
        <v>5.1518040293320677</v>
      </c>
      <c r="E949" s="2">
        <f t="shared" si="85"/>
        <v>8.0257738917878463E-2</v>
      </c>
      <c r="F949" s="2">
        <f t="shared" si="89"/>
        <v>7.4817202741088926E-2</v>
      </c>
      <c r="G949" s="2">
        <f t="shared" si="87"/>
        <v>5.4405361767895372E-3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4.8047000000000004</v>
      </c>
      <c r="C950" s="2">
        <f t="shared" si="84"/>
        <v>5.2158368808268776</v>
      </c>
      <c r="D950" s="2">
        <f t="shared" si="86"/>
        <v>5.1260926197519145</v>
      </c>
      <c r="E950" s="2">
        <f t="shared" si="85"/>
        <v>8.9744261074963028E-2</v>
      </c>
      <c r="F950" s="2">
        <f t="shared" si="89"/>
        <v>7.7802614407863749E-2</v>
      </c>
      <c r="G950" s="2">
        <f t="shared" si="87"/>
        <v>1.1941646667099279E-2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4.8680000000000003</v>
      </c>
      <c r="C951" s="2">
        <f t="shared" si="84"/>
        <v>5.1934465914688968</v>
      </c>
      <c r="D951" s="2">
        <f t="shared" si="86"/>
        <v>5.106974647918439</v>
      </c>
      <c r="E951" s="2">
        <f t="shared" si="85"/>
        <v>8.6471943550457731E-2</v>
      </c>
      <c r="F951" s="2">
        <f t="shared" si="89"/>
        <v>7.9536480236382545E-2</v>
      </c>
      <c r="G951" s="2">
        <f t="shared" si="87"/>
        <v>6.9354633140751853E-3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4.9907000000000004</v>
      </c>
      <c r="C952" s="2">
        <f t="shared" si="84"/>
        <v>5.1683163466275284</v>
      </c>
      <c r="D952" s="2">
        <f t="shared" si="86"/>
        <v>5.0983617110355919</v>
      </c>
      <c r="E952" s="2">
        <f t="shared" si="85"/>
        <v>6.9954635591936487E-2</v>
      </c>
      <c r="F952" s="2">
        <f t="shared" si="89"/>
        <v>7.7620111307493342E-2</v>
      </c>
      <c r="G952" s="2">
        <f t="shared" si="87"/>
        <v>-7.6654757155568548E-3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4.9907000000000004</v>
      </c>
      <c r="C953" s="2">
        <f t="shared" si="84"/>
        <v>5.153236908684832</v>
      </c>
      <c r="D953" s="2">
        <f t="shared" si="86"/>
        <v>5.0903867694773997</v>
      </c>
      <c r="E953" s="2">
        <f t="shared" si="85"/>
        <v>6.2850139207432321E-2</v>
      </c>
      <c r="F953" s="2">
        <f t="shared" si="89"/>
        <v>7.4666116887481135E-2</v>
      </c>
      <c r="G953" s="2">
        <f t="shared" si="87"/>
        <v>-1.1815977680048814E-2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4.9824999999999999</v>
      </c>
      <c r="C954" s="2">
        <f t="shared" si="84"/>
        <v>5.1503850765794734</v>
      </c>
      <c r="D954" s="2">
        <f t="shared" si="86"/>
        <v>5.0823951569235186</v>
      </c>
      <c r="E954" s="2">
        <f t="shared" si="85"/>
        <v>6.79899196559548E-2</v>
      </c>
      <c r="F954" s="2">
        <f t="shared" si="89"/>
        <v>7.3330877441175876E-2</v>
      </c>
      <c r="G954" s="2">
        <f t="shared" si="87"/>
        <v>-5.340957785221076E-3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5.0560999999999998</v>
      </c>
      <c r="C955" s="2">
        <f t="shared" si="84"/>
        <v>5.1492027571057086</v>
      </c>
      <c r="D955" s="2">
        <f t="shared" si="86"/>
        <v>5.0804473675217761</v>
      </c>
      <c r="E955" s="2">
        <f t="shared" si="85"/>
        <v>6.8755389583932569E-2</v>
      </c>
      <c r="F955" s="2">
        <f t="shared" si="89"/>
        <v>7.241577986972722E-2</v>
      </c>
      <c r="G955" s="2">
        <f t="shared" si="87"/>
        <v>-3.6603902857946513E-3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4.9907000000000004</v>
      </c>
      <c r="C956" s="2">
        <f t="shared" si="84"/>
        <v>5.142017717550984</v>
      </c>
      <c r="D956" s="2">
        <f t="shared" si="86"/>
        <v>5.0737994143720151</v>
      </c>
      <c r="E956" s="2">
        <f t="shared" si="85"/>
        <v>6.8218303178968931E-2</v>
      </c>
      <c r="F956" s="2">
        <f t="shared" si="89"/>
        <v>7.1576284531575565E-2</v>
      </c>
      <c r="G956" s="2">
        <f t="shared" si="87"/>
        <v>-3.3579813526066343E-3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4.8433999999999999</v>
      </c>
      <c r="C957" s="2">
        <f t="shared" si="84"/>
        <v>5.1346919148508325</v>
      </c>
      <c r="D957" s="2">
        <f t="shared" si="86"/>
        <v>5.0567327910851994</v>
      </c>
      <c r="E957" s="2">
        <f t="shared" si="85"/>
        <v>7.7959123765633187E-2</v>
      </c>
      <c r="F957" s="2">
        <f t="shared" si="89"/>
        <v>7.2852852378387095E-2</v>
      </c>
      <c r="G957" s="2">
        <f t="shared" si="87"/>
        <v>5.1062713872460919E-3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4.8025000000000002</v>
      </c>
      <c r="C958" s="2">
        <f t="shared" si="84"/>
        <v>5.1297393125660893</v>
      </c>
      <c r="D958" s="2">
        <f t="shared" si="86"/>
        <v>5.0379007324862961</v>
      </c>
      <c r="E958" s="2">
        <f t="shared" si="85"/>
        <v>9.1838580079793175E-2</v>
      </c>
      <c r="F958" s="2">
        <f t="shared" si="89"/>
        <v>7.6649997918668306E-2</v>
      </c>
      <c r="G958" s="2">
        <f t="shared" si="87"/>
        <v>1.5188582161124869E-2</v>
      </c>
      <c r="H958" s="2" t="str">
        <f t="shared" si="88"/>
        <v>Sell</v>
      </c>
    </row>
    <row r="959" spans="1:8" ht="13.5" x14ac:dyDescent="0.25">
      <c r="A959" s="3">
        <f>TITRES_STAT!B962</f>
        <v>43707</v>
      </c>
      <c r="B959" s="5">
        <f>TITRES_STAT!D962</f>
        <v>4.7942999999999998</v>
      </c>
      <c r="C959" s="2">
        <f t="shared" si="84"/>
        <v>5.1020255721713061</v>
      </c>
      <c r="D959" s="2">
        <f t="shared" si="86"/>
        <v>5.0198562337836083</v>
      </c>
      <c r="E959" s="2">
        <f t="shared" si="85"/>
        <v>8.2169338387697799E-2</v>
      </c>
      <c r="F959" s="2">
        <f t="shared" si="89"/>
        <v>7.7753866012474207E-2</v>
      </c>
      <c r="G959" s="2">
        <f t="shared" si="87"/>
        <v>4.4154723752235919E-3</v>
      </c>
      <c r="H959" s="2" t="str">
        <f t="shared" si="88"/>
        <v>Sell</v>
      </c>
    </row>
    <row r="960" spans="1:8" ht="13.5" x14ac:dyDescent="0.25">
      <c r="A960" s="3">
        <f>TITRES_STAT!B963</f>
        <v>43710</v>
      </c>
      <c r="B960" s="5">
        <f>TITRES_STAT!D963</f>
        <v>4.7451999999999996</v>
      </c>
      <c r="C960" s="2">
        <f t="shared" si="84"/>
        <v>5.0562831764526432</v>
      </c>
      <c r="D960" s="2">
        <f t="shared" si="86"/>
        <v>4.999511327577415</v>
      </c>
      <c r="E960" s="2">
        <f t="shared" si="85"/>
        <v>5.6771848875228237E-2</v>
      </c>
      <c r="F960" s="2">
        <f t="shared" si="89"/>
        <v>7.3557462585025019E-2</v>
      </c>
      <c r="G960" s="2">
        <f t="shared" si="87"/>
        <v>-1.6785613709796782E-2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4.6634000000000002</v>
      </c>
      <c r="C961" s="2">
        <f t="shared" si="84"/>
        <v>5.0273165339214678</v>
      </c>
      <c r="D961" s="2">
        <f t="shared" si="86"/>
        <v>4.9746141922013098</v>
      </c>
      <c r="E961" s="2">
        <f t="shared" si="85"/>
        <v>5.2702341720157975E-2</v>
      </c>
      <c r="F961" s="2">
        <f t="shared" si="89"/>
        <v>6.938643841205161E-2</v>
      </c>
      <c r="G961" s="2">
        <f t="shared" si="87"/>
        <v>-1.6684096691893635E-2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4.5734000000000004</v>
      </c>
      <c r="C962" s="2">
        <f t="shared" si="84"/>
        <v>5.0216832210104734</v>
      </c>
      <c r="D962" s="2">
        <f t="shared" si="86"/>
        <v>4.9448946224086203</v>
      </c>
      <c r="E962" s="2">
        <f t="shared" si="85"/>
        <v>7.6788598601853053E-2</v>
      </c>
      <c r="F962" s="2">
        <f t="shared" si="89"/>
        <v>7.0866870450011901E-2</v>
      </c>
      <c r="G962" s="2">
        <f t="shared" si="87"/>
        <v>5.9217281518411519E-3</v>
      </c>
      <c r="H962" s="2" t="str">
        <f t="shared" si="88"/>
        <v>Sell</v>
      </c>
    </row>
    <row r="963" spans="1:8" ht="13.5" x14ac:dyDescent="0.25">
      <c r="A963" s="3">
        <f>TITRES_STAT!B966</f>
        <v>43713</v>
      </c>
      <c r="B963" s="5">
        <f>TITRES_STAT!D966</f>
        <v>4.6143000000000001</v>
      </c>
      <c r="C963" s="2">
        <f t="shared" si="84"/>
        <v>5.0169165716242468</v>
      </c>
      <c r="D963" s="2">
        <f t="shared" si="86"/>
        <v>4.920406131859834</v>
      </c>
      <c r="E963" s="2">
        <f t="shared" si="85"/>
        <v>9.6510439764412759E-2</v>
      </c>
      <c r="F963" s="2">
        <f t="shared" si="89"/>
        <v>7.5995584312892078E-2</v>
      </c>
      <c r="G963" s="2">
        <f t="shared" si="87"/>
        <v>2.051485545152068E-2</v>
      </c>
      <c r="H963" s="2" t="str">
        <f t="shared" si="88"/>
        <v>Sell</v>
      </c>
    </row>
    <row r="964" spans="1:8" ht="13.5" x14ac:dyDescent="0.25">
      <c r="A964" s="3">
        <f>TITRES_STAT!B967</f>
        <v>43714</v>
      </c>
      <c r="B964" s="5">
        <f>TITRES_STAT!D967</f>
        <v>4.4833999999999996</v>
      </c>
      <c r="C964" s="2">
        <f t="shared" si="84"/>
        <v>5.0116217144512856</v>
      </c>
      <c r="D964" s="2">
        <f t="shared" si="86"/>
        <v>4.8880353072776241</v>
      </c>
      <c r="E964" s="2">
        <f t="shared" si="85"/>
        <v>0.12358640717366143</v>
      </c>
      <c r="F964" s="2">
        <f t="shared" si="89"/>
        <v>8.5513748885045954E-2</v>
      </c>
      <c r="G964" s="2">
        <f t="shared" si="87"/>
        <v>3.8072658288615474E-2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5">
        <f>TITRES_STAT!D968</f>
        <v>4.4833999999999996</v>
      </c>
      <c r="C965" s="2">
        <f t="shared" si="84"/>
        <v>5.0184645276126263</v>
      </c>
      <c r="D965" s="2">
        <f t="shared" si="86"/>
        <v>4.8580623215533549</v>
      </c>
      <c r="E965" s="2">
        <f t="shared" si="85"/>
        <v>0.16040220605927136</v>
      </c>
      <c r="F965" s="2">
        <f t="shared" si="89"/>
        <v>0.10049144031989103</v>
      </c>
      <c r="G965" s="2">
        <f t="shared" si="87"/>
        <v>5.9910765739380326E-2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5">
        <f>TITRES_STAT!D969</f>
        <v>4.5407000000000002</v>
      </c>
      <c r="C966" s="2">
        <f t="shared" si="84"/>
        <v>5.0141930618260684</v>
      </c>
      <c r="D966" s="2">
        <f t="shared" si="86"/>
        <v>4.8345540014382919</v>
      </c>
      <c r="E966" s="2">
        <f t="shared" si="85"/>
        <v>0.17963906038777644</v>
      </c>
      <c r="F966" s="2">
        <f t="shared" si="89"/>
        <v>0.11632096433346811</v>
      </c>
      <c r="G966" s="2">
        <f t="shared" si="87"/>
        <v>6.3318096054308326E-2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4.6143000000000001</v>
      </c>
      <c r="C967" s="2">
        <f t="shared" si="84"/>
        <v>4.9879172061605193</v>
      </c>
      <c r="D967" s="2">
        <f t="shared" si="86"/>
        <v>4.8182388902206412</v>
      </c>
      <c r="E967" s="2">
        <f t="shared" si="85"/>
        <v>0.16967831593987803</v>
      </c>
      <c r="F967" s="2">
        <f t="shared" si="89"/>
        <v>0.1269924346547501</v>
      </c>
      <c r="G967" s="2">
        <f t="shared" si="87"/>
        <v>4.268588128512793E-2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5">
        <f>TITRES_STAT!D971</f>
        <v>4.5898000000000003</v>
      </c>
      <c r="C968" s="2">
        <f t="shared" si="84"/>
        <v>4.9593914821358238</v>
      </c>
      <c r="D968" s="2">
        <f t="shared" si="86"/>
        <v>4.8013174909450376</v>
      </c>
      <c r="E968" s="2">
        <f t="shared" si="85"/>
        <v>0.15807399119078624</v>
      </c>
      <c r="F968" s="2">
        <f t="shared" si="89"/>
        <v>0.13320874596195734</v>
      </c>
      <c r="G968" s="2">
        <f t="shared" si="87"/>
        <v>2.4865245228828908E-2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4.5734000000000004</v>
      </c>
      <c r="C969" s="2">
        <f t="shared" si="84"/>
        <v>4.9339927925764657</v>
      </c>
      <c r="D969" s="2">
        <f t="shared" si="86"/>
        <v>4.7844347138379977</v>
      </c>
      <c r="E969" s="2">
        <f t="shared" si="85"/>
        <v>0.14955807873846805</v>
      </c>
      <c r="F969" s="2">
        <f t="shared" si="89"/>
        <v>0.13647861251725948</v>
      </c>
      <c r="G969" s="2">
        <f t="shared" si="87"/>
        <v>1.3079466221208563E-2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4.4833999999999996</v>
      </c>
      <c r="C970" s="2">
        <f t="shared" si="84"/>
        <v>4.9049477475647016</v>
      </c>
      <c r="D970" s="2">
        <f t="shared" si="86"/>
        <v>4.7621358461462941</v>
      </c>
      <c r="E970" s="2">
        <f t="shared" si="85"/>
        <v>0.14281190141840749</v>
      </c>
      <c r="F970" s="2">
        <f t="shared" si="89"/>
        <v>0.13774527029748909</v>
      </c>
      <c r="G970" s="2">
        <f t="shared" si="87"/>
        <v>5.0666311209184023E-3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5">
        <f>TITRES_STAT!D974</f>
        <v>4.5324999999999998</v>
      </c>
      <c r="C971" s="2">
        <f t="shared" si="84"/>
        <v>4.8677865556316711</v>
      </c>
      <c r="D971" s="2">
        <f t="shared" si="86"/>
        <v>4.745125783468791</v>
      </c>
      <c r="E971" s="2">
        <f t="shared" si="85"/>
        <v>0.12266077216288007</v>
      </c>
      <c r="F971" s="2">
        <f t="shared" si="89"/>
        <v>0.13472837067056731</v>
      </c>
      <c r="G971" s="2">
        <f t="shared" si="87"/>
        <v>-1.2067598507687238E-2</v>
      </c>
      <c r="H971" s="2" t="str">
        <f t="shared" si="88"/>
        <v>Hold</v>
      </c>
    </row>
    <row r="972" spans="1:8" ht="13.5" x14ac:dyDescent="0.25">
      <c r="A972" s="3">
        <f>TITRES_STAT!B975</f>
        <v>43726</v>
      </c>
      <c r="B972" s="5">
        <f>TITRES_STAT!D975</f>
        <v>4.5243000000000002</v>
      </c>
      <c r="C972" s="2">
        <f t="shared" si="84"/>
        <v>4.8224963163037211</v>
      </c>
      <c r="D972" s="2">
        <f t="shared" si="86"/>
        <v>4.728768318026658</v>
      </c>
      <c r="E972" s="2">
        <f t="shared" si="85"/>
        <v>9.3727998277063129E-2</v>
      </c>
      <c r="F972" s="2">
        <f t="shared" si="89"/>
        <v>0.12652829619186648</v>
      </c>
      <c r="G972" s="2">
        <f t="shared" si="87"/>
        <v>-3.280029791480335E-2</v>
      </c>
      <c r="H972" s="2" t="str">
        <f t="shared" si="88"/>
        <v>Hold</v>
      </c>
    </row>
    <row r="973" spans="1:8" ht="13.5" x14ac:dyDescent="0.25">
      <c r="A973" s="3">
        <f>TITRES_STAT!B976</f>
        <v>43727</v>
      </c>
      <c r="B973" s="5">
        <f>TITRES_STAT!D976</f>
        <v>4.4833999999999996</v>
      </c>
      <c r="C973" s="2">
        <f t="shared" si="84"/>
        <v>4.7904661137954569</v>
      </c>
      <c r="D973" s="2">
        <f t="shared" si="86"/>
        <v>4.7105928870617202</v>
      </c>
      <c r="E973" s="2">
        <f t="shared" si="85"/>
        <v>7.9873226733736757E-2</v>
      </c>
      <c r="F973" s="2">
        <f t="shared" si="89"/>
        <v>0.11719728230024054</v>
      </c>
      <c r="G973" s="2">
        <f t="shared" si="87"/>
        <v>-3.7324055566503783E-2</v>
      </c>
      <c r="H973" s="2" t="str">
        <f t="shared" si="88"/>
        <v>Hold</v>
      </c>
    </row>
    <row r="974" spans="1:8" ht="13.5" x14ac:dyDescent="0.25">
      <c r="A974" s="3">
        <f>TITRES_STAT!B977</f>
        <v>43728</v>
      </c>
      <c r="B974" s="5">
        <f>TITRES_STAT!D977</f>
        <v>4.3771000000000004</v>
      </c>
      <c r="C974" s="2">
        <f t="shared" si="84"/>
        <v>4.74322517321154</v>
      </c>
      <c r="D974" s="2">
        <f t="shared" si="86"/>
        <v>4.6858897102423338</v>
      </c>
      <c r="E974" s="2">
        <f t="shared" si="85"/>
        <v>5.7335462969206219E-2</v>
      </c>
      <c r="F974" s="2">
        <f t="shared" si="89"/>
        <v>0.10522491843403367</v>
      </c>
      <c r="G974" s="2">
        <f t="shared" si="87"/>
        <v>-4.7889455464827452E-2</v>
      </c>
      <c r="H974" s="2" t="str">
        <f t="shared" si="88"/>
        <v>Hold</v>
      </c>
    </row>
    <row r="975" spans="1:8" ht="13.5" x14ac:dyDescent="0.25">
      <c r="A975" s="3">
        <f>TITRES_STAT!B978</f>
        <v>43731</v>
      </c>
      <c r="B975" s="5">
        <f>TITRES_STAT!D978</f>
        <v>4.4180000000000001</v>
      </c>
      <c r="C975" s="2">
        <f t="shared" ref="C975:C1038" si="90">$C$4*B965+C974*(1-$C$4)</f>
        <v>4.7032520696405342</v>
      </c>
      <c r="D975" s="2">
        <f t="shared" si="86"/>
        <v>4.6660460280021612</v>
      </c>
      <c r="E975" s="2">
        <f t="shared" si="85"/>
        <v>3.7206041638373044E-2</v>
      </c>
      <c r="F975" s="2">
        <f t="shared" si="89"/>
        <v>9.1621143074901559E-2</v>
      </c>
      <c r="G975" s="2">
        <f t="shared" si="87"/>
        <v>-5.4415101436528515E-2</v>
      </c>
      <c r="H975" s="2" t="str">
        <f t="shared" si="88"/>
        <v>Hold</v>
      </c>
    </row>
    <row r="976" spans="1:8" ht="13.5" x14ac:dyDescent="0.25">
      <c r="A976" s="3">
        <f>TITRES_STAT!B979</f>
        <v>43732</v>
      </c>
      <c r="B976" s="5">
        <f>TITRES_STAT!D979</f>
        <v>4.4097999999999997</v>
      </c>
      <c r="C976" s="2">
        <f t="shared" si="90"/>
        <v>4.6782440589266061</v>
      </c>
      <c r="D976" s="2">
        <f t="shared" si="86"/>
        <v>4.6470648407427424</v>
      </c>
      <c r="E976" s="2">
        <f t="shared" si="85"/>
        <v>3.1179218183863711E-2</v>
      </c>
      <c r="F976" s="2">
        <f t="shared" si="89"/>
        <v>7.9532758096693981E-2</v>
      </c>
      <c r="G976" s="2">
        <f t="shared" si="87"/>
        <v>-4.8353539912830271E-2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5">
        <f>TITRES_STAT!D980</f>
        <v>4.2953000000000001</v>
      </c>
      <c r="C977" s="2">
        <f t="shared" si="90"/>
        <v>4.6684065113994357</v>
      </c>
      <c r="D977" s="2">
        <f t="shared" si="86"/>
        <v>4.6210081858729097</v>
      </c>
      <c r="E977" s="2">
        <f t="shared" si="85"/>
        <v>4.7398325526526008E-2</v>
      </c>
      <c r="F977" s="2">
        <f t="shared" si="89"/>
        <v>7.3105871582660395E-2</v>
      </c>
      <c r="G977" s="2">
        <f t="shared" si="87"/>
        <v>-2.5707546056134387E-2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5">
        <f>TITRES_STAT!D981</f>
        <v>4.3933999999999997</v>
      </c>
      <c r="C978" s="2">
        <f t="shared" si="90"/>
        <v>4.6563132019533686</v>
      </c>
      <c r="D978" s="2">
        <f t="shared" si="86"/>
        <v>4.6041483202526949</v>
      </c>
      <c r="E978" s="2">
        <f t="shared" si="85"/>
        <v>5.2164881700673682E-2</v>
      </c>
      <c r="F978" s="2">
        <f t="shared" si="89"/>
        <v>6.8917673606263052E-2</v>
      </c>
      <c r="G978" s="2">
        <f t="shared" si="87"/>
        <v>-1.675279190558937E-2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5">
        <f>TITRES_STAT!D982</f>
        <v>4.3771000000000004</v>
      </c>
      <c r="C979" s="2">
        <f t="shared" si="90"/>
        <v>4.6435573247297732</v>
      </c>
      <c r="D979" s="2">
        <f t="shared" si="86"/>
        <v>4.587329926159903</v>
      </c>
      <c r="E979" s="2">
        <f t="shared" si="85"/>
        <v>5.6227398569870246E-2</v>
      </c>
      <c r="F979" s="2">
        <f t="shared" si="89"/>
        <v>6.6379618598984502E-2</v>
      </c>
      <c r="G979" s="2">
        <f t="shared" si="87"/>
        <v>-1.0152220029114256E-2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5">
        <f>TITRES_STAT!D983</f>
        <v>4.2542999999999997</v>
      </c>
      <c r="C980" s="2">
        <f t="shared" si="90"/>
        <v>4.6189177363098075</v>
      </c>
      <c r="D980" s="2">
        <f t="shared" si="86"/>
        <v>4.5626610427406513</v>
      </c>
      <c r="E980" s="2">
        <f t="shared" si="85"/>
        <v>5.6256693569156191E-2</v>
      </c>
      <c r="F980" s="2">
        <f t="shared" si="89"/>
        <v>6.4355033593018848E-2</v>
      </c>
      <c r="G980" s="2">
        <f t="shared" si="87"/>
        <v>-8.0983400238626574E-3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5">
        <f>TITRES_STAT!D984</f>
        <v>4.2380000000000004</v>
      </c>
      <c r="C981" s="2">
        <f t="shared" si="90"/>
        <v>4.6056226999544521</v>
      </c>
      <c r="D981" s="2">
        <f t="shared" si="86"/>
        <v>4.5386120766117148</v>
      </c>
      <c r="E981" s="2">
        <f t="shared" si="85"/>
        <v>6.7010623342737219E-2</v>
      </c>
      <c r="F981" s="2">
        <f t="shared" si="89"/>
        <v>6.4886151542962525E-2</v>
      </c>
      <c r="G981" s="2">
        <f t="shared" si="87"/>
        <v>2.1244717997746937E-3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4.2298</v>
      </c>
      <c r="C982" s="2">
        <f t="shared" si="90"/>
        <v>4.5931115153460746</v>
      </c>
      <c r="D982" s="2">
        <f t="shared" si="86"/>
        <v>4.51573710797381</v>
      </c>
      <c r="E982" s="2">
        <f t="shared" si="85"/>
        <v>7.7374407372264642E-2</v>
      </c>
      <c r="F982" s="2">
        <f t="shared" si="89"/>
        <v>6.7383802708822951E-2</v>
      </c>
      <c r="G982" s="2">
        <f t="shared" si="87"/>
        <v>9.9906046634416906E-3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4.0743999999999998</v>
      </c>
      <c r="C983" s="2">
        <f t="shared" si="90"/>
        <v>4.5762328206774479</v>
      </c>
      <c r="D983" s="2">
        <f t="shared" si="86"/>
        <v>4.4830454703461209</v>
      </c>
      <c r="E983" s="2">
        <f t="shared" si="85"/>
        <v>9.3187350331326968E-2</v>
      </c>
      <c r="F983" s="2">
        <f t="shared" si="89"/>
        <v>7.2544512233323755E-2</v>
      </c>
      <c r="G983" s="2">
        <f t="shared" si="87"/>
        <v>2.0642838098003213E-2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3.9270999999999998</v>
      </c>
      <c r="C984" s="2">
        <f t="shared" si="90"/>
        <v>4.5455970021116867</v>
      </c>
      <c r="D984" s="2">
        <f t="shared" si="86"/>
        <v>4.4418643243945564</v>
      </c>
      <c r="E984" s="2">
        <f t="shared" si="85"/>
        <v>0.10373267771713035</v>
      </c>
      <c r="F984" s="2">
        <f t="shared" si="89"/>
        <v>7.8782145330085068E-2</v>
      </c>
      <c r="G984" s="2">
        <f t="shared" si="87"/>
        <v>2.4950532387045282E-2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3.9270999999999998</v>
      </c>
      <c r="C985" s="2">
        <f t="shared" si="90"/>
        <v>4.525966694094504</v>
      </c>
      <c r="D985" s="2">
        <f t="shared" si="86"/>
        <v>4.4037336336986632</v>
      </c>
      <c r="E985" s="2">
        <f t="shared" si="85"/>
        <v>0.12223306039584081</v>
      </c>
      <c r="F985" s="2">
        <f t="shared" si="89"/>
        <v>8.7472328343236219E-2</v>
      </c>
      <c r="G985" s="2">
        <f t="shared" si="87"/>
        <v>3.476073205260459E-2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3.8698000000000001</v>
      </c>
      <c r="C986" s="2">
        <f t="shared" si="90"/>
        <v>4.5080948950030422</v>
      </c>
      <c r="D986" s="2">
        <f t="shared" si="86"/>
        <v>4.3641829941654295</v>
      </c>
      <c r="E986" s="2">
        <f t="shared" si="85"/>
        <v>0.14391190083761263</v>
      </c>
      <c r="F986" s="2">
        <f t="shared" si="89"/>
        <v>9.8760242842111517E-2</v>
      </c>
      <c r="G986" s="2">
        <f t="shared" si="87"/>
        <v>4.515165799550111E-2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3.7553000000000001</v>
      </c>
      <c r="C987" s="2">
        <f t="shared" si="90"/>
        <v>4.4753572188487283</v>
      </c>
      <c r="D987" s="2">
        <f t="shared" si="86"/>
        <v>4.319080550153175</v>
      </c>
      <c r="E987" s="2">
        <f t="shared" si="85"/>
        <v>0.15627666869555323</v>
      </c>
      <c r="F987" s="2">
        <f t="shared" si="89"/>
        <v>0.11026352801279987</v>
      </c>
      <c r="G987" s="2">
        <f t="shared" si="87"/>
        <v>4.6013140682753362E-2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3.7553000000000001</v>
      </c>
      <c r="C988" s="2">
        <f t="shared" si="90"/>
        <v>4.4627484159489237</v>
      </c>
      <c r="D988" s="2">
        <f t="shared" si="86"/>
        <v>4.2773190279196065</v>
      </c>
      <c r="E988" s="2">
        <f t="shared" ref="E988:E1051" si="91">C988-D988</f>
        <v>0.18542938802931719</v>
      </c>
      <c r="F988" s="2">
        <f t="shared" si="89"/>
        <v>0.12529670001610335</v>
      </c>
      <c r="G988" s="2">
        <f t="shared" si="87"/>
        <v>6.0132688013213836E-2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3.8452999999999999</v>
      </c>
      <c r="C989" s="2">
        <f t="shared" si="90"/>
        <v>4.4495717365721665</v>
      </c>
      <c r="D989" s="2">
        <f t="shared" ref="D989:D1052" si="92">$D$4*B989+(1-$D$4)*D988</f>
        <v>4.24531761844408</v>
      </c>
      <c r="E989" s="2">
        <f t="shared" si="91"/>
        <v>0.20425411812808658</v>
      </c>
      <c r="F989" s="2">
        <f t="shared" si="89"/>
        <v>0.14108818363850001</v>
      </c>
      <c r="G989" s="2">
        <f t="shared" si="87"/>
        <v>6.3165934489586573E-2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5">
        <f>TITRES_STAT!D993</f>
        <v>4.0171000000000001</v>
      </c>
      <c r="C990" s="2">
        <f t="shared" si="90"/>
        <v>4.4195299309456795</v>
      </c>
      <c r="D990" s="2">
        <f t="shared" si="92"/>
        <v>4.2284126096704444</v>
      </c>
      <c r="E990" s="2">
        <f t="shared" si="91"/>
        <v>0.19111732127523506</v>
      </c>
      <c r="F990" s="2">
        <f t="shared" si="89"/>
        <v>0.15109401116584703</v>
      </c>
      <c r="G990" s="2">
        <f t="shared" si="87"/>
        <v>4.0023310109388033E-2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4.2542999999999997</v>
      </c>
      <c r="C991" s="2">
        <f t="shared" si="90"/>
        <v>4.3916022492617284</v>
      </c>
      <c r="D991" s="2">
        <f t="shared" si="92"/>
        <v>4.2303301941393006</v>
      </c>
      <c r="E991" s="2">
        <f t="shared" si="91"/>
        <v>0.16127205512242782</v>
      </c>
      <c r="F991" s="2">
        <f t="shared" si="89"/>
        <v>0.15312961995716318</v>
      </c>
      <c r="G991" s="2">
        <f t="shared" si="87"/>
        <v>8.1424351652646387E-3</v>
      </c>
      <c r="H991" s="2" t="str">
        <f t="shared" si="88"/>
        <v>Sell</v>
      </c>
    </row>
    <row r="992" spans="1:8" ht="13.5" x14ac:dyDescent="0.25">
      <c r="A992" s="3">
        <f>TITRES_STAT!B995</f>
        <v>43755</v>
      </c>
      <c r="B992" s="5">
        <f>TITRES_STAT!D995</f>
        <v>4.508</v>
      </c>
      <c r="C992" s="2">
        <f t="shared" si="90"/>
        <v>4.3667095955291551</v>
      </c>
      <c r="D992" s="2">
        <f t="shared" si="92"/>
        <v>4.2508983279067598</v>
      </c>
      <c r="E992" s="2">
        <f t="shared" si="91"/>
        <v>0.11581126762239524</v>
      </c>
      <c r="F992" s="2">
        <f t="shared" si="89"/>
        <v>0.14566594949020961</v>
      </c>
      <c r="G992" s="2">
        <f t="shared" si="87"/>
        <v>-2.985468186781437E-2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4.7779999999999996</v>
      </c>
      <c r="C993" s="2">
        <f t="shared" si="90"/>
        <v>4.3217388885246697</v>
      </c>
      <c r="D993" s="2">
        <f t="shared" si="92"/>
        <v>4.2899428962099631</v>
      </c>
      <c r="E993" s="2">
        <f t="shared" si="91"/>
        <v>3.1795992314706645E-2</v>
      </c>
      <c r="F993" s="2">
        <f t="shared" si="89"/>
        <v>0.12289195805510902</v>
      </c>
      <c r="G993" s="2">
        <f t="shared" si="87"/>
        <v>-9.1095965740402379E-2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4.7042999999999999</v>
      </c>
      <c r="C994" s="2">
        <f t="shared" si="90"/>
        <v>4.2610252133670281</v>
      </c>
      <c r="D994" s="2">
        <f t="shared" si="92"/>
        <v>4.3206360150092253</v>
      </c>
      <c r="E994" s="2">
        <f t="shared" si="91"/>
        <v>-5.9610801642197231E-2</v>
      </c>
      <c r="F994" s="2">
        <f t="shared" si="89"/>
        <v>8.6391406115647787E-2</v>
      </c>
      <c r="G994" s="2">
        <f t="shared" si="87"/>
        <v>-0.146002207757845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4.7042999999999999</v>
      </c>
      <c r="C995" s="2">
        <f t="shared" si="90"/>
        <v>4.2096521036182546</v>
      </c>
      <c r="D995" s="2">
        <f t="shared" si="92"/>
        <v>4.3490555694529869</v>
      </c>
      <c r="E995" s="2">
        <f t="shared" si="91"/>
        <v>-0.13940346583473229</v>
      </c>
      <c r="F995" s="2">
        <f t="shared" si="89"/>
        <v>4.1232431725571783E-2</v>
      </c>
      <c r="G995" s="2">
        <f t="shared" si="87"/>
        <v>-0.18063589756030407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4.7042999999999999</v>
      </c>
      <c r="C996" s="2">
        <f t="shared" si="90"/>
        <v>4.1573671646000614</v>
      </c>
      <c r="D996" s="2">
        <f t="shared" si="92"/>
        <v>4.3753699717157293</v>
      </c>
      <c r="E996" s="2">
        <f t="shared" si="91"/>
        <v>-0.21800280711566788</v>
      </c>
      <c r="F996" s="2">
        <f t="shared" si="89"/>
        <v>-1.0614616042676155E-2</v>
      </c>
      <c r="G996" s="2">
        <f t="shared" ref="G996:G1059" si="93">E996-F996</f>
        <v>-0.20738819107299172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4.5651999999999999</v>
      </c>
      <c r="C997" s="2">
        <f t="shared" si="90"/>
        <v>4.0955106777385133</v>
      </c>
      <c r="D997" s="2">
        <f t="shared" si="92"/>
        <v>4.3894314552923426</v>
      </c>
      <c r="E997" s="2">
        <f t="shared" si="91"/>
        <v>-0.29392077755382928</v>
      </c>
      <c r="F997" s="2">
        <f t="shared" ref="F997:F1060" si="95">(E997*(2/(10)))+((1-(2/10))*F996)</f>
        <v>-6.7275848344906783E-2</v>
      </c>
      <c r="G997" s="2">
        <f t="shared" si="93"/>
        <v>-0.22664492920892249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4.4180000000000001</v>
      </c>
      <c r="C998" s="2">
        <f t="shared" si="90"/>
        <v>4.0431705734710492</v>
      </c>
      <c r="D998" s="2">
        <f t="shared" si="92"/>
        <v>4.391547643789206</v>
      </c>
      <c r="E998" s="2">
        <f t="shared" si="91"/>
        <v>-0.34837707031815679</v>
      </c>
      <c r="F998" s="2">
        <f t="shared" si="95"/>
        <v>-0.12349609273955678</v>
      </c>
      <c r="G998" s="2">
        <f t="shared" si="93"/>
        <v>-0.22488097757860001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4.2215999999999996</v>
      </c>
      <c r="C999" s="2">
        <f t="shared" si="90"/>
        <v>4.012728946783195</v>
      </c>
      <c r="D999" s="2">
        <f t="shared" si="92"/>
        <v>4.3789589294344493</v>
      </c>
      <c r="E999" s="2">
        <f t="shared" si="91"/>
        <v>-0.36622998265125428</v>
      </c>
      <c r="F999" s="2">
        <f t="shared" si="95"/>
        <v>-0.17204287072189628</v>
      </c>
      <c r="G999" s="2">
        <f t="shared" si="93"/>
        <v>-0.194187111929358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4.1315999999999997</v>
      </c>
      <c r="C1000" s="2">
        <f t="shared" si="90"/>
        <v>4.0134014165088576</v>
      </c>
      <c r="D1000" s="2">
        <f t="shared" si="92"/>
        <v>4.3606360457726385</v>
      </c>
      <c r="E1000" s="2">
        <f t="shared" si="91"/>
        <v>-0.3472346292637809</v>
      </c>
      <c r="F1000" s="2">
        <f t="shared" si="95"/>
        <v>-0.20708122243027322</v>
      </c>
      <c r="G1000" s="2">
        <f t="shared" si="93"/>
        <v>-0.14015340683350769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5">
        <f>TITRES_STAT!D1004</f>
        <v>4.0989000000000004</v>
      </c>
      <c r="C1001" s="2">
        <f t="shared" si="90"/>
        <v>4.0504627370459563</v>
      </c>
      <c r="D1001" s="2">
        <f t="shared" si="92"/>
        <v>4.3412481905302212</v>
      </c>
      <c r="E1001" s="2">
        <f t="shared" si="91"/>
        <v>-0.29078545348426488</v>
      </c>
      <c r="F1001" s="2">
        <f t="shared" si="95"/>
        <v>-0.22382206864107157</v>
      </c>
      <c r="G1001" s="2">
        <f t="shared" si="93"/>
        <v>-6.6963384843193308E-2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4.0989000000000004</v>
      </c>
      <c r="C1002" s="2">
        <f t="shared" si="90"/>
        <v>4.1208530851927323</v>
      </c>
      <c r="D1002" s="2">
        <f t="shared" si="92"/>
        <v>4.3232964727131673</v>
      </c>
      <c r="E1002" s="2">
        <f t="shared" si="91"/>
        <v>-0.202443387520435</v>
      </c>
      <c r="F1002" s="2">
        <f t="shared" si="95"/>
        <v>-0.21954633241694427</v>
      </c>
      <c r="G1002" s="2">
        <f t="shared" si="93"/>
        <v>1.7102944896509265E-2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5">
        <f>TITRES_STAT!D1006</f>
        <v>4.0579999999999998</v>
      </c>
      <c r="C1003" s="2">
        <f t="shared" si="90"/>
        <v>4.2219526105476968</v>
      </c>
      <c r="D1003" s="2">
        <f t="shared" si="92"/>
        <v>4.3036448821418221</v>
      </c>
      <c r="E1003" s="2">
        <f t="shared" si="91"/>
        <v>-8.1692271594125287E-2</v>
      </c>
      <c r="F1003" s="2">
        <f t="shared" si="95"/>
        <v>-0.19197552025238049</v>
      </c>
      <c r="G1003" s="2">
        <f t="shared" si="93"/>
        <v>0.1102832486582552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5">
        <f>TITRES_STAT!D1007</f>
        <v>4.0498000000000003</v>
      </c>
      <c r="C1004" s="2">
        <f t="shared" si="90"/>
        <v>4.2961599012326666</v>
      </c>
      <c r="D1004" s="2">
        <f t="shared" si="92"/>
        <v>4.2848415575387238</v>
      </c>
      <c r="E1004" s="2">
        <f t="shared" si="91"/>
        <v>1.1318343693942801E-2</v>
      </c>
      <c r="F1004" s="2">
        <f t="shared" si="95"/>
        <v>-0.15131674746311585</v>
      </c>
      <c r="G1004" s="2">
        <f t="shared" si="93"/>
        <v>0.16263509115705865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5">
        <f>TITRES_STAT!D1008</f>
        <v>3.8698000000000001</v>
      </c>
      <c r="C1005" s="2">
        <f t="shared" si="90"/>
        <v>4.3589506856584102</v>
      </c>
      <c r="D1005" s="2">
        <f t="shared" si="92"/>
        <v>4.2540977384617813</v>
      </c>
      <c r="E1005" s="2">
        <f t="shared" si="91"/>
        <v>0.10485294719662885</v>
      </c>
      <c r="F1005" s="2">
        <f t="shared" si="95"/>
        <v>-0.10008280853116693</v>
      </c>
      <c r="G1005" s="2">
        <f t="shared" si="93"/>
        <v>0.20493575572779577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5">
        <f>TITRES_STAT!D1009</f>
        <v>3.8126000000000002</v>
      </c>
      <c r="C1006" s="2">
        <f t="shared" si="90"/>
        <v>4.4120813494032696</v>
      </c>
      <c r="D1006" s="2">
        <f t="shared" si="92"/>
        <v>4.2213942022794271</v>
      </c>
      <c r="E1006" s="2">
        <f t="shared" si="91"/>
        <v>0.19068714712384249</v>
      </c>
      <c r="F1006" s="2">
        <f t="shared" si="95"/>
        <v>-4.1928817400165047E-2</v>
      </c>
      <c r="G1006" s="2">
        <f t="shared" si="93"/>
        <v>0.23261596452400754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5">
        <f>TITRES_STAT!D1010</f>
        <v>3.9516</v>
      </c>
      <c r="C1007" s="2">
        <f t="shared" si="90"/>
        <v>4.43563806487969</v>
      </c>
      <c r="D1007" s="2">
        <f t="shared" si="92"/>
        <v>4.2014094465550249</v>
      </c>
      <c r="E1007" s="2">
        <f t="shared" si="91"/>
        <v>0.23422861832466513</v>
      </c>
      <c r="F1007" s="2">
        <f t="shared" si="95"/>
        <v>1.3302669744800995E-2</v>
      </c>
      <c r="G1007" s="2">
        <f t="shared" si="93"/>
        <v>0.22092594857986414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4.0907</v>
      </c>
      <c r="C1008" s="2">
        <f t="shared" si="90"/>
        <v>4.4329245164366604</v>
      </c>
      <c r="D1008" s="2">
        <f t="shared" si="92"/>
        <v>4.1932087468102077</v>
      </c>
      <c r="E1008" s="2">
        <f t="shared" si="91"/>
        <v>0.23971576962645269</v>
      </c>
      <c r="F1008" s="2">
        <f t="shared" si="95"/>
        <v>5.8585289721131334E-2</v>
      </c>
      <c r="G1008" s="2">
        <f t="shared" si="93"/>
        <v>0.18113047990532136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4.0907</v>
      </c>
      <c r="C1009" s="2">
        <f t="shared" si="90"/>
        <v>4.4004130523694815</v>
      </c>
      <c r="D1009" s="2">
        <f t="shared" si="92"/>
        <v>4.1856155063057479</v>
      </c>
      <c r="E1009" s="2">
        <f t="shared" si="91"/>
        <v>0.21479754606373369</v>
      </c>
      <c r="F1009" s="2">
        <f t="shared" si="95"/>
        <v>8.9827740989651822E-2</v>
      </c>
      <c r="G1009" s="2">
        <f t="shared" si="93"/>
        <v>0.12496980507408187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4.0907</v>
      </c>
      <c r="C1010" s="2">
        <f t="shared" si="90"/>
        <v>4.3590571981587924</v>
      </c>
      <c r="D1010" s="2">
        <f t="shared" si="92"/>
        <v>4.1785847280608772</v>
      </c>
      <c r="E1010" s="2">
        <f t="shared" si="91"/>
        <v>0.18047247009791523</v>
      </c>
      <c r="F1010" s="2">
        <f t="shared" si="95"/>
        <v>0.10795668681130451</v>
      </c>
      <c r="G1010" s="2">
        <f t="shared" si="93"/>
        <v>7.2515783286610722E-2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4.0907</v>
      </c>
      <c r="C1011" s="2">
        <f t="shared" si="90"/>
        <v>4.3190330138266706</v>
      </c>
      <c r="D1011" s="2">
        <f t="shared" si="92"/>
        <v>4.1720747482045155</v>
      </c>
      <c r="E1011" s="2">
        <f t="shared" si="91"/>
        <v>0.14695826562215508</v>
      </c>
      <c r="F1011" s="2">
        <f t="shared" si="95"/>
        <v>0.11575700257347463</v>
      </c>
      <c r="G1011" s="2">
        <f t="shared" si="93"/>
        <v>3.1201263048680455E-2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4.0907</v>
      </c>
      <c r="C1012" s="2">
        <f t="shared" si="90"/>
        <v>4.2851663963148754</v>
      </c>
      <c r="D1012" s="2">
        <f t="shared" si="92"/>
        <v>4.1660469890782545</v>
      </c>
      <c r="E1012" s="2">
        <f t="shared" si="91"/>
        <v>0.11911940723662084</v>
      </c>
      <c r="F1012" s="2">
        <f t="shared" si="95"/>
        <v>0.11642948350610388</v>
      </c>
      <c r="G1012" s="2">
        <f t="shared" si="93"/>
        <v>2.6899237305169632E-3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4.0824999999999996</v>
      </c>
      <c r="C1013" s="2">
        <f t="shared" si="90"/>
        <v>4.2502177199587408</v>
      </c>
      <c r="D1013" s="2">
        <f t="shared" si="92"/>
        <v>4.1598583232206057</v>
      </c>
      <c r="E1013" s="2">
        <f t="shared" si="91"/>
        <v>9.0359396738135089E-2</v>
      </c>
      <c r="F1013" s="2">
        <f t="shared" si="95"/>
        <v>0.11121546615251013</v>
      </c>
      <c r="G1013" s="2">
        <f t="shared" si="93"/>
        <v>-2.0856069414375039E-2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4.1970999999999998</v>
      </c>
      <c r="C1014" s="2">
        <f t="shared" si="90"/>
        <v>4.2193842245804731</v>
      </c>
      <c r="D1014" s="2">
        <f t="shared" si="92"/>
        <v>4.1626169659450056</v>
      </c>
      <c r="E1014" s="2">
        <f t="shared" si="91"/>
        <v>5.6767258635467499E-2</v>
      </c>
      <c r="F1014" s="2">
        <f t="shared" si="95"/>
        <v>0.1003258246491016</v>
      </c>
      <c r="G1014" s="2">
        <f t="shared" si="93"/>
        <v>-4.3558566013634101E-2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4.4507000000000003</v>
      </c>
      <c r="C1015" s="2">
        <f t="shared" si="90"/>
        <v>4.1656020361834774</v>
      </c>
      <c r="D1015" s="2">
        <f t="shared" si="92"/>
        <v>4.1839564499490791</v>
      </c>
      <c r="E1015" s="2">
        <f t="shared" si="91"/>
        <v>-1.8354413765601763E-2</v>
      </c>
      <c r="F1015" s="2">
        <f t="shared" si="95"/>
        <v>7.6589776966160927E-2</v>
      </c>
      <c r="G1015" s="2">
        <f t="shared" si="93"/>
        <v>-9.494419073176269E-2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4.5571000000000002</v>
      </c>
      <c r="C1016" s="2">
        <f t="shared" si="90"/>
        <v>4.1112940306167882</v>
      </c>
      <c r="D1016" s="2">
        <f t="shared" si="92"/>
        <v>4.2115967129158145</v>
      </c>
      <c r="E1016" s="2">
        <f t="shared" si="91"/>
        <v>-0.10030268229902628</v>
      </c>
      <c r="F1016" s="2">
        <f t="shared" si="95"/>
        <v>4.1211285113123483E-2</v>
      </c>
      <c r="G1016" s="2">
        <f t="shared" si="93"/>
        <v>-0.14151396741214978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4.4997999999999996</v>
      </c>
      <c r="C1017" s="2">
        <f t="shared" si="90"/>
        <v>4.0867257182142058</v>
      </c>
      <c r="D1017" s="2">
        <f t="shared" si="92"/>
        <v>4.2329451045516802</v>
      </c>
      <c r="E1017" s="2">
        <f t="shared" si="91"/>
        <v>-0.14621938633747433</v>
      </c>
      <c r="F1017" s="2">
        <f t="shared" si="95"/>
        <v>3.7251508230039185E-3</v>
      </c>
      <c r="G1017" s="2">
        <f t="shared" si="93"/>
        <v>-0.14994453716047826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4.5324999999999998</v>
      </c>
      <c r="C1018" s="2">
        <f t="shared" si="90"/>
        <v>4.0873371461812509</v>
      </c>
      <c r="D1018" s="2">
        <f t="shared" si="92"/>
        <v>4.255134356066371</v>
      </c>
      <c r="E1018" s="2">
        <f t="shared" si="91"/>
        <v>-0.16779720988512015</v>
      </c>
      <c r="F1018" s="2">
        <f t="shared" si="95"/>
        <v>-3.05793213186209E-2</v>
      </c>
      <c r="G1018" s="2">
        <f t="shared" si="93"/>
        <v>-0.13721788856649925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4.4016000000000002</v>
      </c>
      <c r="C1019" s="2">
        <f t="shared" si="90"/>
        <v>4.0878545083072124</v>
      </c>
      <c r="D1019" s="2">
        <f t="shared" si="92"/>
        <v>4.2659836630244179</v>
      </c>
      <c r="E1019" s="2">
        <f t="shared" si="91"/>
        <v>-0.17812915471720547</v>
      </c>
      <c r="F1019" s="2">
        <f t="shared" si="95"/>
        <v>-6.0089287998337813E-2</v>
      </c>
      <c r="G1019" s="2">
        <f t="shared" si="93"/>
        <v>-0.11803986671886765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4.3771000000000004</v>
      </c>
      <c r="C1020" s="2">
        <f t="shared" si="90"/>
        <v>4.0882922762599492</v>
      </c>
      <c r="D1020" s="2">
        <f t="shared" si="92"/>
        <v>4.2742145028003868</v>
      </c>
      <c r="E1020" s="2">
        <f t="shared" si="91"/>
        <v>-0.18592222654043766</v>
      </c>
      <c r="F1020" s="2">
        <f t="shared" si="95"/>
        <v>-8.5255875706757786E-2</v>
      </c>
      <c r="G1020" s="2">
        <f t="shared" si="93"/>
        <v>-0.10066635083367988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4.3771000000000004</v>
      </c>
      <c r="C1021" s="2">
        <f t="shared" si="90"/>
        <v>4.0886626952968799</v>
      </c>
      <c r="D1021" s="2">
        <f t="shared" si="92"/>
        <v>4.2818356507410993</v>
      </c>
      <c r="E1021" s="2">
        <f t="shared" si="91"/>
        <v>-0.19317295544421942</v>
      </c>
      <c r="F1021" s="2">
        <f t="shared" si="95"/>
        <v>-0.10683929165425012</v>
      </c>
      <c r="G1021" s="2">
        <f t="shared" si="93"/>
        <v>-8.6333663789969303E-2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4.4016000000000002</v>
      </c>
      <c r="C1022" s="2">
        <f t="shared" si="90"/>
        <v>4.0889761267896674</v>
      </c>
      <c r="D1022" s="2">
        <f t="shared" si="92"/>
        <v>4.2907070840195365</v>
      </c>
      <c r="E1022" s="2">
        <f t="shared" si="91"/>
        <v>-0.20173095722986911</v>
      </c>
      <c r="F1022" s="2">
        <f t="shared" si="95"/>
        <v>-0.12581762476937391</v>
      </c>
      <c r="G1022" s="2">
        <f t="shared" si="93"/>
        <v>-7.5913332460495198E-2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4.3361999999999998</v>
      </c>
      <c r="C1023" s="2">
        <f t="shared" si="90"/>
        <v>4.087979799591257</v>
      </c>
      <c r="D1023" s="2">
        <f t="shared" si="92"/>
        <v>4.2940769296477193</v>
      </c>
      <c r="E1023" s="2">
        <f t="shared" si="91"/>
        <v>-0.20609713005646224</v>
      </c>
      <c r="F1023" s="2">
        <f t="shared" si="95"/>
        <v>-0.14187352582679158</v>
      </c>
      <c r="G1023" s="2">
        <f t="shared" si="93"/>
        <v>-6.4223604229670661E-2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4.3361999999999998</v>
      </c>
      <c r="C1024" s="2">
        <f t="shared" si="90"/>
        <v>4.1047675227310636</v>
      </c>
      <c r="D1024" s="2">
        <f t="shared" si="92"/>
        <v>4.2971971570812215</v>
      </c>
      <c r="E1024" s="2">
        <f t="shared" si="91"/>
        <v>-0.19242963435015792</v>
      </c>
      <c r="F1024" s="2">
        <f t="shared" si="95"/>
        <v>-0.15198474753146485</v>
      </c>
      <c r="G1024" s="2">
        <f t="shared" si="93"/>
        <v>-4.0444886818693071E-2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4.2953000000000001</v>
      </c>
      <c r="C1025" s="2">
        <f t="shared" si="90"/>
        <v>4.1579879038493619</v>
      </c>
      <c r="D1025" s="2">
        <f t="shared" si="92"/>
        <v>4.2970566269270574</v>
      </c>
      <c r="E1025" s="2">
        <f t="shared" si="91"/>
        <v>-0.13906872307769547</v>
      </c>
      <c r="F1025" s="2">
        <f t="shared" si="95"/>
        <v>-0.14940154264071098</v>
      </c>
      <c r="G1025" s="2">
        <f t="shared" si="93"/>
        <v>1.0332819563015516E-2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5">
        <f>TITRES_STAT!D1029</f>
        <v>4.2542999999999997</v>
      </c>
      <c r="C1026" s="2">
        <f t="shared" si="90"/>
        <v>4.219389764795614</v>
      </c>
      <c r="D1026" s="2">
        <f t="shared" si="92"/>
        <v>4.2938894693769054</v>
      </c>
      <c r="E1026" s="2">
        <f t="shared" si="91"/>
        <v>-7.4499704581291404E-2</v>
      </c>
      <c r="F1026" s="2">
        <f t="shared" si="95"/>
        <v>-0.13442117502882708</v>
      </c>
      <c r="G1026" s="2">
        <f t="shared" si="93"/>
        <v>5.992147044753568E-2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4.1315999999999997</v>
      </c>
      <c r="C1027" s="2">
        <f t="shared" si="90"/>
        <v>4.2625298009809036</v>
      </c>
      <c r="D1027" s="2">
        <f t="shared" si="92"/>
        <v>4.2818680272008383</v>
      </c>
      <c r="E1027" s="2">
        <f t="shared" si="91"/>
        <v>-1.933822621993464E-2</v>
      </c>
      <c r="F1027" s="2">
        <f t="shared" si="95"/>
        <v>-0.11140458526704861</v>
      </c>
      <c r="G1027" s="2">
        <f t="shared" si="93"/>
        <v>9.2066359047113966E-2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4.2298</v>
      </c>
      <c r="C1028" s="2">
        <f t="shared" si="90"/>
        <v>4.3040636777530725</v>
      </c>
      <c r="D1028" s="2">
        <f t="shared" si="92"/>
        <v>4.2780111362970725</v>
      </c>
      <c r="E1028" s="2">
        <f t="shared" si="91"/>
        <v>2.6052541456E-2</v>
      </c>
      <c r="F1028" s="2">
        <f t="shared" si="95"/>
        <v>-8.391315992243889E-2</v>
      </c>
      <c r="G1028" s="2">
        <f t="shared" si="93"/>
        <v>0.10996570137843889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4.2298</v>
      </c>
      <c r="C1029" s="2">
        <f t="shared" si="90"/>
        <v>4.319069265791061</v>
      </c>
      <c r="D1029" s="2">
        <f t="shared" si="92"/>
        <v>4.2744399410158076</v>
      </c>
      <c r="E1029" s="2">
        <f t="shared" si="91"/>
        <v>4.4629324775253387E-2</v>
      </c>
      <c r="F1029" s="2">
        <f t="shared" si="95"/>
        <v>-5.8204662982900439E-2</v>
      </c>
      <c r="G1029" s="2">
        <f t="shared" si="93"/>
        <v>0.10283398775815383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4.3033999999999999</v>
      </c>
      <c r="C1030" s="2">
        <f t="shared" si="90"/>
        <v>4.327997071053975</v>
      </c>
      <c r="D1030" s="2">
        <f t="shared" si="92"/>
        <v>4.2765851305701919</v>
      </c>
      <c r="E1030" s="2">
        <f t="shared" si="91"/>
        <v>5.1411940483783169E-2</v>
      </c>
      <c r="F1030" s="2">
        <f t="shared" si="95"/>
        <v>-3.6281342289563721E-2</v>
      </c>
      <c r="G1030" s="2">
        <f t="shared" si="93"/>
        <v>8.7693282773346898E-2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4.2789000000000001</v>
      </c>
      <c r="C1031" s="2">
        <f t="shared" si="90"/>
        <v>4.3355513678149018</v>
      </c>
      <c r="D1031" s="2">
        <f t="shared" si="92"/>
        <v>4.2767566023798071</v>
      </c>
      <c r="E1031" s="2">
        <f t="shared" si="91"/>
        <v>5.8794765435094654E-2</v>
      </c>
      <c r="F1031" s="2">
        <f t="shared" si="95"/>
        <v>-1.7266120744632046E-2</v>
      </c>
      <c r="G1031" s="2">
        <f t="shared" si="93"/>
        <v>7.60608861797267E-2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4.1562000000000001</v>
      </c>
      <c r="C1032" s="2">
        <f t="shared" si="90"/>
        <v>4.3457126958433783</v>
      </c>
      <c r="D1032" s="2">
        <f t="shared" si="92"/>
        <v>4.2678264836850071</v>
      </c>
      <c r="E1032" s="2">
        <f t="shared" si="91"/>
        <v>7.7886212158371215E-2</v>
      </c>
      <c r="F1032" s="2">
        <f t="shared" si="95"/>
        <v>1.7643458359686056E-3</v>
      </c>
      <c r="G1032" s="2">
        <f t="shared" si="93"/>
        <v>7.6121866322402615E-2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4.1643999999999997</v>
      </c>
      <c r="C1033" s="2">
        <f t="shared" si="90"/>
        <v>4.3442492041751661</v>
      </c>
      <c r="D1033" s="2">
        <f t="shared" si="92"/>
        <v>4.2601652626713031</v>
      </c>
      <c r="E1033" s="2">
        <f t="shared" si="91"/>
        <v>8.4083941503863002E-2</v>
      </c>
      <c r="F1033" s="2">
        <f t="shared" si="95"/>
        <v>1.8228264969547485E-2</v>
      </c>
      <c r="G1033" s="2">
        <f t="shared" si="93"/>
        <v>6.585567653431551E-2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4.2870999999999997</v>
      </c>
      <c r="C1034" s="2">
        <f t="shared" si="90"/>
        <v>4.3430108650712942</v>
      </c>
      <c r="D1034" s="2">
        <f t="shared" si="92"/>
        <v>4.2621604283993548</v>
      </c>
      <c r="E1034" s="2">
        <f t="shared" si="91"/>
        <v>8.0850436671939363E-2</v>
      </c>
      <c r="F1034" s="2">
        <f t="shared" si="95"/>
        <v>3.0752699310025864E-2</v>
      </c>
      <c r="G1034" s="2">
        <f t="shared" si="93"/>
        <v>5.0097737361913502E-2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4.1562000000000001</v>
      </c>
      <c r="C1035" s="2">
        <f t="shared" si="90"/>
        <v>4.3356707319834031</v>
      </c>
      <c r="D1035" s="2">
        <f t="shared" si="92"/>
        <v>4.2543115077771807</v>
      </c>
      <c r="E1035" s="2">
        <f t="shared" si="91"/>
        <v>8.1359224206222436E-2</v>
      </c>
      <c r="F1035" s="2">
        <f t="shared" si="95"/>
        <v>4.087400428926518E-2</v>
      </c>
      <c r="G1035" s="2">
        <f t="shared" si="93"/>
        <v>4.0485219916957256E-2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4.1562000000000001</v>
      </c>
      <c r="C1036" s="2">
        <f t="shared" si="90"/>
        <v>4.3231521578321104</v>
      </c>
      <c r="D1036" s="2">
        <f t="shared" si="92"/>
        <v>4.2470439886825746</v>
      </c>
      <c r="E1036" s="2">
        <f t="shared" si="91"/>
        <v>7.6108169149535776E-2</v>
      </c>
      <c r="F1036" s="2">
        <f t="shared" si="95"/>
        <v>4.79208372613193E-2</v>
      </c>
      <c r="G1036" s="2">
        <f t="shared" si="93"/>
        <v>2.8187331888216476E-2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4.1562000000000001</v>
      </c>
      <c r="C1037" s="2">
        <f t="shared" si="90"/>
        <v>4.2936825950887085</v>
      </c>
      <c r="D1037" s="2">
        <f t="shared" si="92"/>
        <v>4.2403148043357177</v>
      </c>
      <c r="E1037" s="2">
        <f t="shared" si="91"/>
        <v>5.3367790752990807E-2</v>
      </c>
      <c r="F1037" s="2">
        <f t="shared" si="95"/>
        <v>4.901022795965361E-2</v>
      </c>
      <c r="G1037" s="2">
        <f t="shared" si="93"/>
        <v>4.3575627933371969E-3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4.2134</v>
      </c>
      <c r="C1038" s="2">
        <f t="shared" si="90"/>
        <v>4.2838545035365998</v>
      </c>
      <c r="D1038" s="2">
        <f t="shared" si="92"/>
        <v>4.2383211151256646</v>
      </c>
      <c r="E1038" s="2">
        <f t="shared" si="91"/>
        <v>4.5533388410935238E-2</v>
      </c>
      <c r="F1038" s="2">
        <f t="shared" si="95"/>
        <v>4.8314860049909938E-2</v>
      </c>
      <c r="G1038" s="2">
        <f t="shared" si="93"/>
        <v>-2.7814716389747002E-3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4.1725000000000003</v>
      </c>
      <c r="C1039" s="2">
        <f t="shared" ref="C1039:C1102" si="96">$C$4*B1029+C1038*(1-$C$4)</f>
        <v>4.2755384260694305</v>
      </c>
      <c r="D1039" s="2">
        <f t="shared" si="92"/>
        <v>4.2334454769682077</v>
      </c>
      <c r="E1039" s="2">
        <f t="shared" si="91"/>
        <v>4.2092949101222743E-2</v>
      </c>
      <c r="F1039" s="2">
        <f t="shared" si="95"/>
        <v>4.7070477860172502E-2</v>
      </c>
      <c r="G1039" s="2">
        <f t="shared" si="93"/>
        <v>-4.9775287589497591E-3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4.1725000000000003</v>
      </c>
      <c r="C1040" s="2">
        <f t="shared" si="96"/>
        <v>4.2798248220587487</v>
      </c>
      <c r="D1040" s="2">
        <f t="shared" si="92"/>
        <v>4.2289309971927853</v>
      </c>
      <c r="E1040" s="2">
        <f t="shared" si="91"/>
        <v>5.0893824865963389E-2</v>
      </c>
      <c r="F1040" s="2">
        <f t="shared" si="95"/>
        <v>4.7835147261330681E-2</v>
      </c>
      <c r="G1040" s="2">
        <f t="shared" si="93"/>
        <v>3.0586776046327077E-3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4.2134</v>
      </c>
      <c r="C1041" s="2">
        <f t="shared" si="96"/>
        <v>4.2796825417420186</v>
      </c>
      <c r="D1041" s="2">
        <f t="shared" si="92"/>
        <v>4.2277805529562826</v>
      </c>
      <c r="E1041" s="2">
        <f t="shared" si="91"/>
        <v>5.1901988785735931E-2</v>
      </c>
      <c r="F1041" s="2">
        <f t="shared" si="95"/>
        <v>4.8648515566211734E-2</v>
      </c>
      <c r="G1041" s="2">
        <f t="shared" si="93"/>
        <v>3.2534732195241972E-3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4.2053000000000003</v>
      </c>
      <c r="C1042" s="2">
        <f t="shared" si="96"/>
        <v>4.2606852276278619</v>
      </c>
      <c r="D1042" s="2">
        <f t="shared" si="92"/>
        <v>4.2261153268113727</v>
      </c>
      <c r="E1042" s="2">
        <f t="shared" si="91"/>
        <v>3.4569900816489252E-2</v>
      </c>
      <c r="F1042" s="2">
        <f t="shared" si="95"/>
        <v>4.5832792616267243E-2</v>
      </c>
      <c r="G1042" s="2">
        <f t="shared" si="93"/>
        <v>-1.1262891799777991E-2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4.1889000000000003</v>
      </c>
      <c r="C1043" s="2">
        <f t="shared" si="96"/>
        <v>4.2458721156851142</v>
      </c>
      <c r="D1043" s="2">
        <f t="shared" si="92"/>
        <v>4.2233586359364566</v>
      </c>
      <c r="E1043" s="2">
        <f t="shared" si="91"/>
        <v>2.2513479748657694E-2</v>
      </c>
      <c r="F1043" s="2">
        <f t="shared" si="95"/>
        <v>4.1168930042745334E-2</v>
      </c>
      <c r="G1043" s="2">
        <f t="shared" si="93"/>
        <v>-1.865545029408764E-2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4.1725000000000003</v>
      </c>
      <c r="C1044" s="2">
        <f t="shared" si="96"/>
        <v>4.2522148671181732</v>
      </c>
      <c r="D1044" s="2">
        <f t="shared" si="92"/>
        <v>4.2195913295707932</v>
      </c>
      <c r="E1044" s="2">
        <f t="shared" si="91"/>
        <v>3.262353754738001E-2</v>
      </c>
      <c r="F1044" s="2">
        <f t="shared" si="95"/>
        <v>3.9459851543672271E-2</v>
      </c>
      <c r="G1044" s="2">
        <f t="shared" si="93"/>
        <v>-6.8363139962922606E-3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4.2134</v>
      </c>
      <c r="C1045" s="2">
        <f t="shared" si="96"/>
        <v>4.2374433490999932</v>
      </c>
      <c r="D1045" s="2">
        <f t="shared" si="92"/>
        <v>4.2191327125655489</v>
      </c>
      <c r="E1045" s="2">
        <f t="shared" si="91"/>
        <v>1.8310636534444313E-2</v>
      </c>
      <c r="F1045" s="2">
        <f t="shared" si="95"/>
        <v>3.5230008541826681E-2</v>
      </c>
      <c r="G1045" s="2">
        <f t="shared" si="93"/>
        <v>-1.6919372007382368E-2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4.2134</v>
      </c>
      <c r="C1046" s="2">
        <f t="shared" si="96"/>
        <v>4.2249443723153792</v>
      </c>
      <c r="D1046" s="2">
        <f t="shared" si="92"/>
        <v>4.218708067190323</v>
      </c>
      <c r="E1046" s="2">
        <f t="shared" si="91"/>
        <v>6.2363051250562407E-3</v>
      </c>
      <c r="F1046" s="2">
        <f t="shared" si="95"/>
        <v>2.9431267858472596E-2</v>
      </c>
      <c r="G1046" s="2">
        <f t="shared" si="93"/>
        <v>-2.3194962733416355E-2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4.2134</v>
      </c>
      <c r="C1047" s="2">
        <f t="shared" si="96"/>
        <v>4.21436831503609</v>
      </c>
      <c r="D1047" s="2">
        <f t="shared" si="92"/>
        <v>4.2183148770280763</v>
      </c>
      <c r="E1047" s="2">
        <f t="shared" si="91"/>
        <v>-3.946561991986286E-3</v>
      </c>
      <c r="F1047" s="2">
        <f t="shared" si="95"/>
        <v>2.275570188838082E-2</v>
      </c>
      <c r="G1047" s="2">
        <f t="shared" si="93"/>
        <v>-2.6702263880367106E-2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4.1725000000000003</v>
      </c>
      <c r="C1048" s="2">
        <f t="shared" si="96"/>
        <v>4.2142193434920765</v>
      </c>
      <c r="D1048" s="2">
        <f t="shared" si="92"/>
        <v>4.2149211824334039</v>
      </c>
      <c r="E1048" s="2">
        <f t="shared" si="91"/>
        <v>-7.0183894132735958E-4</v>
      </c>
      <c r="F1048" s="2">
        <f t="shared" si="95"/>
        <v>1.8064193722439184E-2</v>
      </c>
      <c r="G1048" s="2">
        <f t="shared" si="93"/>
        <v>-1.8766032663766544E-2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4.0907</v>
      </c>
      <c r="C1049" s="2">
        <f t="shared" si="96"/>
        <v>4.2078009829548346</v>
      </c>
      <c r="D1049" s="2">
        <f t="shared" si="92"/>
        <v>4.2057196133642627</v>
      </c>
      <c r="E1049" s="2">
        <f t="shared" si="91"/>
        <v>2.0813695905719243E-3</v>
      </c>
      <c r="F1049" s="2">
        <f t="shared" si="95"/>
        <v>1.4867628896065733E-2</v>
      </c>
      <c r="G1049" s="2">
        <f t="shared" si="93"/>
        <v>-1.2786259305493809E-2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5">
        <f>TITRES_STAT!D1053</f>
        <v>4.0907</v>
      </c>
      <c r="C1050" s="2">
        <f t="shared" si="96"/>
        <v>4.2023700625002451</v>
      </c>
      <c r="D1050" s="2">
        <f t="shared" si="92"/>
        <v>4.1971996420039464</v>
      </c>
      <c r="E1050" s="2">
        <f t="shared" si="91"/>
        <v>5.1704204962987887E-3</v>
      </c>
      <c r="F1050" s="2">
        <f t="shared" si="95"/>
        <v>1.2928187216112344E-2</v>
      </c>
      <c r="G1050" s="2">
        <f t="shared" si="93"/>
        <v>-7.7577667198135553E-3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4.0743999999999998</v>
      </c>
      <c r="C1051" s="2">
        <f t="shared" si="96"/>
        <v>4.2040669759617462</v>
      </c>
      <c r="D1051" s="2">
        <f t="shared" si="92"/>
        <v>4.1881033722258758</v>
      </c>
      <c r="E1051" s="2">
        <f t="shared" si="91"/>
        <v>1.5963603735870358E-2</v>
      </c>
      <c r="F1051" s="2">
        <f t="shared" si="95"/>
        <v>1.3535270520063949E-2</v>
      </c>
      <c r="G1051" s="2">
        <f t="shared" si="93"/>
        <v>2.4283332158064087E-3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5">
        <f>TITRES_STAT!D1055</f>
        <v>4.0088999999999997</v>
      </c>
      <c r="C1052" s="2">
        <f t="shared" si="96"/>
        <v>4.2042566719676318</v>
      </c>
      <c r="D1052" s="2">
        <f t="shared" si="92"/>
        <v>4.1748290483572923</v>
      </c>
      <c r="E1052" s="2">
        <f t="shared" ref="E1052:E1115" si="97">C1052-D1052</f>
        <v>2.942762361033946E-2</v>
      </c>
      <c r="F1052" s="2">
        <f t="shared" si="95"/>
        <v>1.6713741138119052E-2</v>
      </c>
      <c r="G1052" s="2">
        <f t="shared" si="93"/>
        <v>1.2713882472220408E-2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3.9598</v>
      </c>
      <c r="C1053" s="2">
        <f t="shared" si="96"/>
        <v>4.2018941070495348</v>
      </c>
      <c r="D1053" s="2">
        <f t="shared" ref="D1053:D1116" si="98">$D$4*B1053+(1-$D$4)*D1052</f>
        <v>4.1589009707011968</v>
      </c>
      <c r="E1053" s="2">
        <f t="shared" si="97"/>
        <v>4.2993136348338012E-2</v>
      </c>
      <c r="F1053" s="2">
        <f t="shared" si="95"/>
        <v>2.1969620180162845E-2</v>
      </c>
      <c r="G1053" s="2">
        <f t="shared" si="93"/>
        <v>2.1023516168175167E-2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4.1970999999999998</v>
      </c>
      <c r="C1054" s="2">
        <f t="shared" si="96"/>
        <v>4.1973719367342213</v>
      </c>
      <c r="D1054" s="2">
        <f t="shared" si="98"/>
        <v>4.1617305284270341</v>
      </c>
      <c r="E1054" s="2">
        <f t="shared" si="97"/>
        <v>3.5641408307187206E-2</v>
      </c>
      <c r="F1054" s="2">
        <f t="shared" si="95"/>
        <v>2.4703977805567719E-2</v>
      </c>
      <c r="G1054" s="2">
        <f t="shared" si="93"/>
        <v>1.0937430501619487E-2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4.3771000000000004</v>
      </c>
      <c r="C1055" s="2">
        <f t="shared" si="96"/>
        <v>4.1998377926212642</v>
      </c>
      <c r="D1055" s="2">
        <f t="shared" si="98"/>
        <v>4.1776838226176238</v>
      </c>
      <c r="E1055" s="2">
        <f t="shared" si="97"/>
        <v>2.2153970003640389E-2</v>
      </c>
      <c r="F1055" s="2">
        <f t="shared" si="95"/>
        <v>2.4193976245182255E-2</v>
      </c>
      <c r="G1055" s="2">
        <f t="shared" si="93"/>
        <v>-2.0400062415418668E-3</v>
      </c>
      <c r="H1055" s="2" t="str">
        <f t="shared" si="94"/>
        <v>Hold</v>
      </c>
    </row>
    <row r="1056" spans="1:8" ht="13.5" x14ac:dyDescent="0.25">
      <c r="A1056" s="3">
        <f>TITRES_STAT!B1059</f>
        <v>43847</v>
      </c>
      <c r="B1056" s="5">
        <f>TITRES_STAT!D1059</f>
        <v>4.2380000000000004</v>
      </c>
      <c r="C1056" s="2">
        <f t="shared" si="96"/>
        <v>4.2019242860641466</v>
      </c>
      <c r="D1056" s="2">
        <f t="shared" si="98"/>
        <v>4.1821516876089113</v>
      </c>
      <c r="E1056" s="2">
        <f t="shared" si="97"/>
        <v>1.9772598455235268E-2</v>
      </c>
      <c r="F1056" s="2">
        <f t="shared" si="95"/>
        <v>2.3309700687192857E-2</v>
      </c>
      <c r="G1056" s="2">
        <f t="shared" si="93"/>
        <v>-3.5371022319575889E-3</v>
      </c>
      <c r="H1056" s="2" t="str">
        <f t="shared" si="94"/>
        <v>Hold</v>
      </c>
    </row>
    <row r="1057" spans="1:8" ht="13.5" x14ac:dyDescent="0.25">
      <c r="A1057" s="3">
        <f>TITRES_STAT!B1060</f>
        <v>43850</v>
      </c>
      <c r="B1057" s="5">
        <f>TITRES_STAT!D1060</f>
        <v>4.2870999999999997</v>
      </c>
      <c r="C1057" s="2">
        <f t="shared" si="96"/>
        <v>4.2036897805158162</v>
      </c>
      <c r="D1057" s="2">
        <f t="shared" si="98"/>
        <v>4.1899256366749178</v>
      </c>
      <c r="E1057" s="2">
        <f t="shared" si="97"/>
        <v>1.3764143840898413E-2</v>
      </c>
      <c r="F1057" s="2">
        <f t="shared" si="95"/>
        <v>2.1400589317933968E-2</v>
      </c>
      <c r="G1057" s="2">
        <f t="shared" si="93"/>
        <v>-7.6364454770355555E-3</v>
      </c>
      <c r="H1057" s="2" t="str">
        <f t="shared" si="94"/>
        <v>Hold</v>
      </c>
    </row>
    <row r="1058" spans="1:8" ht="13.5" x14ac:dyDescent="0.25">
      <c r="A1058" s="3">
        <f>TITRES_STAT!B1061</f>
        <v>43851</v>
      </c>
      <c r="B1058" s="5">
        <f>TITRES_STAT!D1061</f>
        <v>4.2542999999999997</v>
      </c>
      <c r="C1058" s="2">
        <f t="shared" si="96"/>
        <v>4.1988913527441518</v>
      </c>
      <c r="D1058" s="2">
        <f t="shared" si="98"/>
        <v>4.1946941080323317</v>
      </c>
      <c r="E1058" s="2">
        <f t="shared" si="97"/>
        <v>4.1972447118201472E-3</v>
      </c>
      <c r="F1058" s="2">
        <f t="shared" si="95"/>
        <v>1.7959920396711206E-2</v>
      </c>
      <c r="G1058" s="2">
        <f t="shared" si="93"/>
        <v>-1.3762675684891059E-2</v>
      </c>
      <c r="H1058" s="2" t="str">
        <f t="shared" si="94"/>
        <v>Hold</v>
      </c>
    </row>
    <row r="1059" spans="1:8" ht="13.5" x14ac:dyDescent="0.25">
      <c r="A1059" s="3">
        <f>TITRES_STAT!B1062</f>
        <v>43852</v>
      </c>
      <c r="B1059" s="5">
        <f>TITRES_STAT!D1062</f>
        <v>4.2215999999999996</v>
      </c>
      <c r="C1059" s="2">
        <f t="shared" si="96"/>
        <v>4.1822465292450515</v>
      </c>
      <c r="D1059" s="2">
        <f t="shared" si="98"/>
        <v>4.1966871370669736</v>
      </c>
      <c r="E1059" s="2">
        <f t="shared" si="97"/>
        <v>-1.4440607821922136E-2</v>
      </c>
      <c r="F1059" s="2">
        <f t="shared" si="95"/>
        <v>1.1479814752984539E-2</v>
      </c>
      <c r="G1059" s="2">
        <f t="shared" si="93"/>
        <v>-2.5920422574906676E-2</v>
      </c>
      <c r="H1059" s="2" t="str">
        <f t="shared" si="94"/>
        <v>Hold</v>
      </c>
    </row>
    <row r="1060" spans="1:8" ht="13.5" x14ac:dyDescent="0.25">
      <c r="A1060" s="3">
        <f>TITRES_STAT!B1063</f>
        <v>43853</v>
      </c>
      <c r="B1060" s="5">
        <f>TITRES_STAT!D1063</f>
        <v>4.3197999999999999</v>
      </c>
      <c r="C1060" s="2">
        <f t="shared" si="96"/>
        <v>4.1681624478227359</v>
      </c>
      <c r="D1060" s="2">
        <f t="shared" si="98"/>
        <v>4.2058066083953456</v>
      </c>
      <c r="E1060" s="2">
        <f t="shared" si="97"/>
        <v>-3.7644160572609664E-2</v>
      </c>
      <c r="F1060" s="2">
        <f t="shared" si="95"/>
        <v>1.6550196878656991E-3</v>
      </c>
      <c r="G1060" s="2">
        <f t="shared" ref="G1060:G1123" si="99">E1060-F1060</f>
        <v>-3.9299180260475366E-2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5">
        <f>TITRES_STAT!D1064</f>
        <v>4.2625000000000002</v>
      </c>
      <c r="C1061" s="2">
        <f t="shared" si="96"/>
        <v>4.1537374558500071</v>
      </c>
      <c r="D1061" s="2">
        <f t="shared" si="98"/>
        <v>4.2100061188845794</v>
      </c>
      <c r="E1061" s="2">
        <f t="shared" si="97"/>
        <v>-5.6268663034572342E-2</v>
      </c>
      <c r="F1061" s="2">
        <f t="shared" ref="F1061:F1124" si="101">(E1061*(2/(10)))+((1-(2/10))*F1060)</f>
        <v>-9.9297168566219104E-3</v>
      </c>
      <c r="G1061" s="2">
        <f t="shared" si="99"/>
        <v>-4.6338946177950431E-2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5">
        <f>TITRES_STAT!D1065</f>
        <v>4.5162000000000004</v>
      </c>
      <c r="C1062" s="2">
        <f t="shared" si="96"/>
        <v>4.1314547703346216</v>
      </c>
      <c r="D1062" s="2">
        <f t="shared" si="98"/>
        <v>4.2326871471153513</v>
      </c>
      <c r="E1062" s="2">
        <f t="shared" si="97"/>
        <v>-0.10123237678072972</v>
      </c>
      <c r="F1062" s="2">
        <f t="shared" si="101"/>
        <v>-2.8190248841443475E-2</v>
      </c>
      <c r="G1062" s="2">
        <f t="shared" si="99"/>
        <v>-7.3042127939286244E-2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5">
        <f>TITRES_STAT!D1066</f>
        <v>4.3853</v>
      </c>
      <c r="C1063" s="2">
        <f t="shared" si="96"/>
        <v>4.1050463441292955</v>
      </c>
      <c r="D1063" s="2">
        <f t="shared" si="98"/>
        <v>4.2439918028845849</v>
      </c>
      <c r="E1063" s="2">
        <f t="shared" si="97"/>
        <v>-0.13894545875528941</v>
      </c>
      <c r="F1063" s="2">
        <f t="shared" si="101"/>
        <v>-5.0341290824212667E-2</v>
      </c>
      <c r="G1063" s="2">
        <f t="shared" si="99"/>
        <v>-8.8604167931076741E-2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4.4424999999999999</v>
      </c>
      <c r="C1064" s="2">
        <f t="shared" si="96"/>
        <v>4.1192084450324806</v>
      </c>
      <c r="D1064" s="2">
        <f t="shared" si="98"/>
        <v>4.2586961137820234</v>
      </c>
      <c r="E1064" s="2">
        <f t="shared" si="97"/>
        <v>-0.13948766874954277</v>
      </c>
      <c r="F1064" s="2">
        <f t="shared" si="101"/>
        <v>-6.8170566409278682E-2</v>
      </c>
      <c r="G1064" s="2">
        <f t="shared" si="99"/>
        <v>-7.1317102340264088E-2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4.3853</v>
      </c>
      <c r="C1065" s="2">
        <f t="shared" si="96"/>
        <v>4.1588840688736379</v>
      </c>
      <c r="D1065" s="2">
        <f t="shared" si="98"/>
        <v>4.2680741794277992</v>
      </c>
      <c r="E1065" s="2">
        <f t="shared" si="97"/>
        <v>-0.10919011055416128</v>
      </c>
      <c r="F1065" s="2">
        <f t="shared" si="101"/>
        <v>-7.6374475238255204E-2</v>
      </c>
      <c r="G1065" s="2">
        <f t="shared" si="99"/>
        <v>-3.2815635315906075E-2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4.1889000000000003</v>
      </c>
      <c r="C1066" s="2">
        <f t="shared" si="96"/>
        <v>4.1710557505853867</v>
      </c>
      <c r="D1066" s="2">
        <f t="shared" si="98"/>
        <v>4.2622094253961107</v>
      </c>
      <c r="E1066" s="2">
        <f t="shared" si="97"/>
        <v>-9.1153674810724006E-2</v>
      </c>
      <c r="F1066" s="2">
        <f t="shared" si="101"/>
        <v>-7.9330315152748965E-2</v>
      </c>
      <c r="G1066" s="2">
        <f t="shared" si="99"/>
        <v>-1.1823359657975041E-2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4.2542999999999997</v>
      </c>
      <c r="C1067" s="2">
        <f t="shared" si="96"/>
        <v>4.1889087120337889</v>
      </c>
      <c r="D1067" s="2">
        <f t="shared" si="98"/>
        <v>4.2616235420334361</v>
      </c>
      <c r="E1067" s="2">
        <f t="shared" si="97"/>
        <v>-7.2714829999647179E-2</v>
      </c>
      <c r="F1067" s="2">
        <f t="shared" si="101"/>
        <v>-7.8007218122128616E-2</v>
      </c>
      <c r="G1067" s="2">
        <f t="shared" si="99"/>
        <v>5.2923881224814368E-3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4.2953000000000001</v>
      </c>
      <c r="C1068" s="2">
        <f t="shared" si="96"/>
        <v>4.1989689101824368</v>
      </c>
      <c r="D1068" s="2">
        <f t="shared" si="98"/>
        <v>4.2641180944754042</v>
      </c>
      <c r="E1068" s="2">
        <f t="shared" si="97"/>
        <v>-6.5149184292967455E-2</v>
      </c>
      <c r="F1068" s="2">
        <f t="shared" si="101"/>
        <v>-7.5435611356296395E-2</v>
      </c>
      <c r="G1068" s="2">
        <f t="shared" si="99"/>
        <v>1.028642706332894E-2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4.4588999999999999</v>
      </c>
      <c r="C1069" s="2">
        <f t="shared" si="96"/>
        <v>4.2024506163082158</v>
      </c>
      <c r="D1069" s="2">
        <f t="shared" si="98"/>
        <v>4.2785463837735227</v>
      </c>
      <c r="E1069" s="2">
        <f t="shared" si="97"/>
        <v>-7.6095767465306885E-2</v>
      </c>
      <c r="F1069" s="2">
        <f t="shared" si="101"/>
        <v>-7.5567642578098504E-2</v>
      </c>
      <c r="G1069" s="2">
        <f t="shared" si="99"/>
        <v>-5.2812488720838102E-4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4.4507000000000003</v>
      </c>
      <c r="C1070" s="2">
        <f t="shared" si="96"/>
        <v>4.2205043676454137</v>
      </c>
      <c r="D1070" s="2">
        <f t="shared" si="98"/>
        <v>4.2912985034940023</v>
      </c>
      <c r="E1070" s="2">
        <f t="shared" si="97"/>
        <v>-7.0794135848588624E-2</v>
      </c>
      <c r="F1070" s="2">
        <f t="shared" si="101"/>
        <v>-7.4612941232196528E-2</v>
      </c>
      <c r="G1070" s="2">
        <f t="shared" si="99"/>
        <v>3.8188053836079039E-3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4.7206999999999999</v>
      </c>
      <c r="C1071" s="2">
        <f t="shared" si="96"/>
        <v>4.2269652341615043</v>
      </c>
      <c r="D1071" s="2">
        <f t="shared" si="98"/>
        <v>4.3231060217537056</v>
      </c>
      <c r="E1071" s="2">
        <f t="shared" si="97"/>
        <v>-9.6140787592201349E-2</v>
      </c>
      <c r="F1071" s="2">
        <f t="shared" si="101"/>
        <v>-7.89185105041975E-2</v>
      </c>
      <c r="G1071" s="2">
        <f t="shared" si="99"/>
        <v>-1.7222277088003848E-2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5">
        <f>TITRES_STAT!D1075</f>
        <v>4.7206999999999999</v>
      </c>
      <c r="C1072" s="2">
        <f t="shared" si="96"/>
        <v>4.2714628904443499</v>
      </c>
      <c r="D1072" s="2">
        <f t="shared" si="98"/>
        <v>4.3525574275497281</v>
      </c>
      <c r="E1072" s="2">
        <f t="shared" si="97"/>
        <v>-8.1094537105378173E-2</v>
      </c>
      <c r="F1072" s="2">
        <f t="shared" si="101"/>
        <v>-7.9353715824433638E-2</v>
      </c>
      <c r="G1072" s="2">
        <f t="shared" si="99"/>
        <v>-1.740821280944535E-3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5">
        <f>TITRES_STAT!D1076</f>
        <v>4.7042999999999999</v>
      </c>
      <c r="C1073" s="2">
        <f t="shared" si="96"/>
        <v>4.2889762919144498</v>
      </c>
      <c r="D1073" s="2">
        <f t="shared" si="98"/>
        <v>4.3786124329164151</v>
      </c>
      <c r="E1073" s="2">
        <f t="shared" si="97"/>
        <v>-8.9636141001965264E-2</v>
      </c>
      <c r="F1073" s="2">
        <f t="shared" si="101"/>
        <v>-8.1410200859939968E-2</v>
      </c>
      <c r="G1073" s="2">
        <f t="shared" si="99"/>
        <v>-8.2259401420252953E-3</v>
      </c>
      <c r="H1073" s="2" t="str">
        <f t="shared" si="100"/>
        <v>Hold</v>
      </c>
    </row>
    <row r="1074" spans="1:8" ht="13.5" x14ac:dyDescent="0.25">
      <c r="A1074" s="3">
        <f>TITRES_STAT!B1077</f>
        <v>43873</v>
      </c>
      <c r="B1074" s="5">
        <f>TITRES_STAT!D1077</f>
        <v>4.6551999999999998</v>
      </c>
      <c r="C1074" s="2">
        <f t="shared" si="96"/>
        <v>4.3125953239276118</v>
      </c>
      <c r="D1074" s="2">
        <f t="shared" si="98"/>
        <v>4.3991004008485319</v>
      </c>
      <c r="E1074" s="2">
        <f t="shared" si="97"/>
        <v>-8.6505076920920132E-2</v>
      </c>
      <c r="F1074" s="2">
        <f t="shared" si="101"/>
        <v>-8.2429176072136012E-2</v>
      </c>
      <c r="G1074" s="2">
        <f t="shared" si="99"/>
        <v>-4.0759008487841197E-3</v>
      </c>
      <c r="H1074" s="2" t="str">
        <f t="shared" si="100"/>
        <v>Hold</v>
      </c>
    </row>
    <row r="1075" spans="1:8" ht="13.5" x14ac:dyDescent="0.25">
      <c r="A1075" s="3">
        <f>TITRES_STAT!B1078</f>
        <v>43874</v>
      </c>
      <c r="B1075" s="5">
        <f>TITRES_STAT!D1078</f>
        <v>4.6143000000000001</v>
      </c>
      <c r="C1075" s="2">
        <f t="shared" si="96"/>
        <v>4.323780658707979</v>
      </c>
      <c r="D1075" s="2">
        <f t="shared" si="98"/>
        <v>4.4150411118967892</v>
      </c>
      <c r="E1075" s="2">
        <f t="shared" si="97"/>
        <v>-9.1260453188810153E-2</v>
      </c>
      <c r="F1075" s="2">
        <f t="shared" si="101"/>
        <v>-8.4195431495470846E-2</v>
      </c>
      <c r="G1075" s="2">
        <f t="shared" si="99"/>
        <v>-7.0650216933393073E-3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4.5815999999999999</v>
      </c>
      <c r="C1076" s="2">
        <f t="shared" si="96"/>
        <v>4.3030297881375201</v>
      </c>
      <c r="D1076" s="2">
        <f t="shared" si="98"/>
        <v>4.4273788073118423</v>
      </c>
      <c r="E1076" s="2">
        <f t="shared" si="97"/>
        <v>-0.12434901917432217</v>
      </c>
      <c r="F1076" s="2">
        <f t="shared" si="101"/>
        <v>-9.2226149031241114E-2</v>
      </c>
      <c r="G1076" s="2">
        <f t="shared" si="99"/>
        <v>-3.2122870143081059E-2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4.5243000000000002</v>
      </c>
      <c r="C1077" s="2">
        <f t="shared" si="96"/>
        <v>4.2955328976548248</v>
      </c>
      <c r="D1077" s="2">
        <f t="shared" si="98"/>
        <v>4.4345581549183724</v>
      </c>
      <c r="E1077" s="2">
        <f t="shared" si="97"/>
        <v>-0.13902525726354753</v>
      </c>
      <c r="F1077" s="2">
        <f t="shared" si="101"/>
        <v>-0.10158597067770241</v>
      </c>
      <c r="G1077" s="2">
        <f t="shared" si="99"/>
        <v>-3.7439286585845125E-2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4.5162000000000004</v>
      </c>
      <c r="C1078" s="2">
        <f t="shared" si="96"/>
        <v>4.2954970672463899</v>
      </c>
      <c r="D1078" s="2">
        <f t="shared" si="98"/>
        <v>4.4406056989984926</v>
      </c>
      <c r="E1078" s="2">
        <f t="shared" si="97"/>
        <v>-0.14510863175210265</v>
      </c>
      <c r="F1078" s="2">
        <f t="shared" si="101"/>
        <v>-0.11029050289258246</v>
      </c>
      <c r="G1078" s="2">
        <f t="shared" si="99"/>
        <v>-3.4818128859520181E-2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4.6551999999999998</v>
      </c>
      <c r="C1079" s="2">
        <f t="shared" si="96"/>
        <v>4.3206359799777143</v>
      </c>
      <c r="D1079" s="2">
        <f t="shared" si="98"/>
        <v>4.4565015731467525</v>
      </c>
      <c r="E1079" s="2">
        <f t="shared" si="97"/>
        <v>-0.13586559316903823</v>
      </c>
      <c r="F1079" s="2">
        <f t="shared" si="101"/>
        <v>-0.11540552094787362</v>
      </c>
      <c r="G1079" s="2">
        <f t="shared" si="99"/>
        <v>-2.046007222116461E-2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4.6551999999999998</v>
      </c>
      <c r="C1080" s="2">
        <f t="shared" si="96"/>
        <v>4.3406458292119119</v>
      </c>
      <c r="D1080" s="2">
        <f t="shared" si="98"/>
        <v>4.4712199751358828</v>
      </c>
      <c r="E1080" s="2">
        <f t="shared" si="97"/>
        <v>-0.13057414592397087</v>
      </c>
      <c r="F1080" s="2">
        <f t="shared" si="101"/>
        <v>-0.11843924594309307</v>
      </c>
      <c r="G1080" s="2">
        <f t="shared" si="99"/>
        <v>-1.21348999808778E-2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4.5898000000000003</v>
      </c>
      <c r="C1081" s="2">
        <f t="shared" si="96"/>
        <v>4.3991157016408486</v>
      </c>
      <c r="D1081" s="2">
        <f t="shared" si="98"/>
        <v>4.4800036806813726</v>
      </c>
      <c r="E1081" s="2">
        <f t="shared" si="97"/>
        <v>-8.0887979040523916E-2</v>
      </c>
      <c r="F1081" s="2">
        <f t="shared" si="101"/>
        <v>-0.11092899256257925</v>
      </c>
      <c r="G1081" s="2">
        <f t="shared" si="99"/>
        <v>3.0041013522055335E-2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4.5898000000000003</v>
      </c>
      <c r="C1082" s="2">
        <f t="shared" si="96"/>
        <v>4.4485902090807183</v>
      </c>
      <c r="D1082" s="2">
        <f t="shared" si="98"/>
        <v>4.4881367413716413</v>
      </c>
      <c r="E1082" s="2">
        <f t="shared" si="97"/>
        <v>-3.9546532290922976E-2</v>
      </c>
      <c r="F1082" s="2">
        <f t="shared" si="101"/>
        <v>-9.6652500508248002E-2</v>
      </c>
      <c r="G1082" s="2">
        <f t="shared" si="99"/>
        <v>5.7105968217325026E-2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4.5571000000000002</v>
      </c>
      <c r="C1083" s="2">
        <f t="shared" si="96"/>
        <v>4.4879301769144542</v>
      </c>
      <c r="D1083" s="2">
        <f t="shared" si="98"/>
        <v>4.4932451308996679</v>
      </c>
      <c r="E1083" s="2">
        <f t="shared" si="97"/>
        <v>-5.3149539852137551E-3</v>
      </c>
      <c r="F1083" s="2">
        <f t="shared" si="101"/>
        <v>-7.8384991203641161E-2</v>
      </c>
      <c r="G1083" s="2">
        <f t="shared" si="99"/>
        <v>7.3070037218427406E-2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4.4833999999999996</v>
      </c>
      <c r="C1084" s="2">
        <f t="shared" si="96"/>
        <v>4.5136639958506919</v>
      </c>
      <c r="D1084" s="2">
        <f t="shared" si="98"/>
        <v>4.4925158619441365</v>
      </c>
      <c r="E1084" s="2">
        <f t="shared" si="97"/>
        <v>2.1148133906555344E-2</v>
      </c>
      <c r="F1084" s="2">
        <f t="shared" si="101"/>
        <v>-5.8478366181601862E-2</v>
      </c>
      <c r="G1084" s="2">
        <f t="shared" si="99"/>
        <v>7.9626500088157207E-2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4.4507000000000003</v>
      </c>
      <c r="C1085" s="2">
        <f t="shared" si="96"/>
        <v>4.5291464580275083</v>
      </c>
      <c r="D1085" s="2">
        <f t="shared" si="98"/>
        <v>4.489418390689015</v>
      </c>
      <c r="E1085" s="2">
        <f t="shared" si="97"/>
        <v>3.9728067338493211E-2</v>
      </c>
      <c r="F1085" s="2">
        <f t="shared" si="101"/>
        <v>-3.8837079477582852E-2</v>
      </c>
      <c r="G1085" s="2">
        <f t="shared" si="99"/>
        <v>7.856514681607607E-2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4.4180000000000001</v>
      </c>
      <c r="C1086" s="2">
        <f t="shared" si="96"/>
        <v>4.5372162337155837</v>
      </c>
      <c r="D1086" s="2">
        <f t="shared" si="98"/>
        <v>4.4841281395268657</v>
      </c>
      <c r="E1086" s="2">
        <f t="shared" si="97"/>
        <v>5.308809418871796E-2</v>
      </c>
      <c r="F1086" s="2">
        <f t="shared" si="101"/>
        <v>-2.0452044744322689E-2</v>
      </c>
      <c r="G1086" s="2">
        <f t="shared" si="99"/>
        <v>7.354013893304065E-2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4.4180000000000001</v>
      </c>
      <c r="C1087" s="2">
        <f t="shared" si="96"/>
        <v>4.535229120836263</v>
      </c>
      <c r="D1087" s="2">
        <f t="shared" si="98"/>
        <v>4.4792297588211722</v>
      </c>
      <c r="E1087" s="2">
        <f t="shared" si="97"/>
        <v>5.5999362015090703E-2</v>
      </c>
      <c r="F1087" s="2">
        <f t="shared" si="101"/>
        <v>-5.1617633924400125E-3</v>
      </c>
      <c r="G1087" s="2">
        <f t="shared" si="99"/>
        <v>6.1161125407530714E-2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4.3689</v>
      </c>
      <c r="C1088" s="2">
        <f t="shared" si="96"/>
        <v>4.5323015637845305</v>
      </c>
      <c r="D1088" s="2">
        <f t="shared" si="98"/>
        <v>4.4710571840936781</v>
      </c>
      <c r="E1088" s="2">
        <f t="shared" si="97"/>
        <v>6.1244379690852391E-2</v>
      </c>
      <c r="F1088" s="2">
        <f t="shared" si="101"/>
        <v>8.1194652242184678E-3</v>
      </c>
      <c r="G1088" s="2">
        <f t="shared" si="99"/>
        <v>5.3124914466633921E-2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4.5651999999999999</v>
      </c>
      <c r="C1089" s="2">
        <f t="shared" si="96"/>
        <v>4.551209015509988</v>
      </c>
      <c r="D1089" s="2">
        <f t="shared" si="98"/>
        <v>4.4780307260126655</v>
      </c>
      <c r="E1089" s="2">
        <f t="shared" si="97"/>
        <v>7.3178289497322524E-2</v>
      </c>
      <c r="F1089" s="2">
        <f t="shared" si="101"/>
        <v>2.113123007883928E-2</v>
      </c>
      <c r="G1089" s="2">
        <f t="shared" si="99"/>
        <v>5.2047059418483241E-2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4.4343000000000004</v>
      </c>
      <c r="C1090" s="2">
        <f t="shared" si="96"/>
        <v>4.5672076285084513</v>
      </c>
      <c r="D1090" s="2">
        <f t="shared" si="98"/>
        <v>4.4747914129746897</v>
      </c>
      <c r="E1090" s="2">
        <f t="shared" si="97"/>
        <v>9.2416215533761559E-2</v>
      </c>
      <c r="F1090" s="2">
        <f t="shared" si="101"/>
        <v>3.5388227169823733E-2</v>
      </c>
      <c r="G1090" s="2">
        <f t="shared" si="99"/>
        <v>5.7027988363937826E-2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4.4916</v>
      </c>
      <c r="C1091" s="2">
        <f t="shared" si="96"/>
        <v>4.5706833779686891</v>
      </c>
      <c r="D1091" s="2">
        <f t="shared" si="98"/>
        <v>4.4760364934950836</v>
      </c>
      <c r="E1091" s="2">
        <f t="shared" si="97"/>
        <v>9.4646884473605475E-2</v>
      </c>
      <c r="F1091" s="2">
        <f t="shared" si="101"/>
        <v>4.7239958630580087E-2</v>
      </c>
      <c r="G1091" s="2">
        <f t="shared" si="99"/>
        <v>4.7406925843025388E-2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4.3606999999999996</v>
      </c>
      <c r="C1092" s="2">
        <f t="shared" si="96"/>
        <v>4.573624396742737</v>
      </c>
      <c r="D1092" s="2">
        <f t="shared" si="98"/>
        <v>4.4674930495324841</v>
      </c>
      <c r="E1092" s="2">
        <f t="shared" si="97"/>
        <v>0.10613134721025297</v>
      </c>
      <c r="F1092" s="2">
        <f t="shared" si="101"/>
        <v>5.9018236346514666E-2</v>
      </c>
      <c r="G1092" s="2">
        <f t="shared" si="99"/>
        <v>4.7113110863738303E-2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4.3361999999999998</v>
      </c>
      <c r="C1093" s="2">
        <f t="shared" si="96"/>
        <v>4.5710821818592393</v>
      </c>
      <c r="D1093" s="2">
        <f t="shared" si="98"/>
        <v>4.4577676384560041</v>
      </c>
      <c r="E1093" s="2">
        <f t="shared" si="97"/>
        <v>0.11331454340323521</v>
      </c>
      <c r="F1093" s="2">
        <f t="shared" si="101"/>
        <v>6.9877497757858786E-2</v>
      </c>
      <c r="G1093" s="2">
        <f t="shared" si="99"/>
        <v>4.3437045645376426E-2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4.2134</v>
      </c>
      <c r="C1094" s="2">
        <f t="shared" si="96"/>
        <v>4.557592615419356</v>
      </c>
      <c r="D1094" s="2">
        <f t="shared" si="98"/>
        <v>4.439666331903708</v>
      </c>
      <c r="E1094" s="2">
        <f t="shared" si="97"/>
        <v>0.11792628351564804</v>
      </c>
      <c r="F1094" s="2">
        <f t="shared" si="101"/>
        <v>7.9487254909416633E-2</v>
      </c>
      <c r="G1094" s="2">
        <f t="shared" si="99"/>
        <v>3.8439028606231412E-2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4.2380000000000004</v>
      </c>
      <c r="C1095" s="2">
        <f t="shared" si="96"/>
        <v>4.5411475976625324</v>
      </c>
      <c r="D1095" s="2">
        <f t="shared" si="98"/>
        <v>4.4247280850960262</v>
      </c>
      <c r="E1095" s="2">
        <f t="shared" si="97"/>
        <v>0.11641951256650618</v>
      </c>
      <c r="F1095" s="2">
        <f t="shared" si="101"/>
        <v>8.6873706440834558E-2</v>
      </c>
      <c r="G1095" s="2">
        <f t="shared" si="99"/>
        <v>2.954580612567162E-2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4.1153000000000004</v>
      </c>
      <c r="C1096" s="2">
        <f t="shared" si="96"/>
        <v>4.5222018134067579</v>
      </c>
      <c r="D1096" s="2">
        <f t="shared" si="98"/>
        <v>4.4018074862000249</v>
      </c>
      <c r="E1096" s="2">
        <f t="shared" si="97"/>
        <v>0.12039432720673293</v>
      </c>
      <c r="F1096" s="2">
        <f t="shared" si="101"/>
        <v>9.3577830594014241E-2</v>
      </c>
      <c r="G1096" s="2">
        <f t="shared" si="99"/>
        <v>2.681649661271869E-2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3.8698000000000001</v>
      </c>
      <c r="C1097" s="2">
        <f t="shared" si="96"/>
        <v>4.5061707651903333</v>
      </c>
      <c r="D1097" s="2">
        <f t="shared" si="98"/>
        <v>4.362399524259283</v>
      </c>
      <c r="E1097" s="2">
        <f t="shared" si="97"/>
        <v>0.14377124093105031</v>
      </c>
      <c r="F1097" s="2">
        <f t="shared" si="101"/>
        <v>0.10361651266142147</v>
      </c>
      <c r="G1097" s="2">
        <f t="shared" si="99"/>
        <v>4.0154728269628848E-2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3.698</v>
      </c>
      <c r="C1098" s="2">
        <f t="shared" si="96"/>
        <v>4.4850521859302823</v>
      </c>
      <c r="D1098" s="2">
        <f t="shared" si="98"/>
        <v>4.3131847446845217</v>
      </c>
      <c r="E1098" s="2">
        <f t="shared" si="97"/>
        <v>0.17186744124576059</v>
      </c>
      <c r="F1098" s="2">
        <f t="shared" si="101"/>
        <v>0.11726669837828929</v>
      </c>
      <c r="G1098" s="2">
        <f t="shared" si="99"/>
        <v>5.4600742867471297E-2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3.7961999999999998</v>
      </c>
      <c r="C1099" s="2">
        <f t="shared" si="96"/>
        <v>4.4973826188640853</v>
      </c>
      <c r="D1099" s="2">
        <f t="shared" si="98"/>
        <v>4.2748895784115941</v>
      </c>
      <c r="E1099" s="2">
        <f t="shared" si="97"/>
        <v>0.22249304045249119</v>
      </c>
      <c r="F1099" s="2">
        <f t="shared" si="101"/>
        <v>0.13831196679312968</v>
      </c>
      <c r="G1099" s="2">
        <f t="shared" si="99"/>
        <v>8.4181073659361505E-2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3.6898</v>
      </c>
      <c r="C1100" s="2">
        <f t="shared" si="96"/>
        <v>4.4876776005773031</v>
      </c>
      <c r="D1100" s="2">
        <f t="shared" si="98"/>
        <v>4.2315496096403651</v>
      </c>
      <c r="E1100" s="2">
        <f t="shared" si="97"/>
        <v>0.25612799093693805</v>
      </c>
      <c r="F1100" s="2">
        <f t="shared" si="101"/>
        <v>0.16187517162189136</v>
      </c>
      <c r="G1100" s="2">
        <f t="shared" si="99"/>
        <v>9.4252819315046699E-2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3.6898</v>
      </c>
      <c r="C1101" s="2">
        <f t="shared" si="96"/>
        <v>4.4882810466423333</v>
      </c>
      <c r="D1101" s="2">
        <f t="shared" si="98"/>
        <v>4.1914200089262641</v>
      </c>
      <c r="E1101" s="2">
        <f t="shared" si="97"/>
        <v>0.2968610377160692</v>
      </c>
      <c r="F1101" s="2">
        <f t="shared" si="101"/>
        <v>0.18887234484072693</v>
      </c>
      <c r="G1101" s="2">
        <f t="shared" si="99"/>
        <v>0.10798869287534227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3.7635000000000001</v>
      </c>
      <c r="C1102" s="2">
        <f t="shared" si="96"/>
        <v>4.4686531933127434</v>
      </c>
      <c r="D1102" s="2">
        <f t="shared" si="98"/>
        <v>4.1597222304872812</v>
      </c>
      <c r="E1102" s="2">
        <f t="shared" si="97"/>
        <v>0.30893096282546217</v>
      </c>
      <c r="F1102" s="2">
        <f t="shared" si="101"/>
        <v>0.21288406843767399</v>
      </c>
      <c r="G1102" s="2">
        <f t="shared" si="99"/>
        <v>9.6046894387788184E-2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3.6652999999999998</v>
      </c>
      <c r="C1103" s="2">
        <f t="shared" ref="C1103:C1166" si="102">$C$4*B1093+C1102*(1-$C$4)</f>
        <v>4.4482757789569369</v>
      </c>
      <c r="D1103" s="2">
        <f t="shared" si="98"/>
        <v>4.1230983615622971</v>
      </c>
      <c r="E1103" s="2">
        <f t="shared" si="97"/>
        <v>0.32517741739463979</v>
      </c>
      <c r="F1103" s="2">
        <f t="shared" si="101"/>
        <v>0.23534273822906715</v>
      </c>
      <c r="G1103" s="2">
        <f t="shared" si="99"/>
        <v>8.983467916557264E-2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3.7715999999999998</v>
      </c>
      <c r="C1104" s="2">
        <f t="shared" si="102"/>
        <v>4.4121410437327926</v>
      </c>
      <c r="D1104" s="2">
        <f t="shared" si="98"/>
        <v>4.0970614458910157</v>
      </c>
      <c r="E1104" s="2">
        <f t="shared" si="97"/>
        <v>0.31507959784177686</v>
      </c>
      <c r="F1104" s="2">
        <f t="shared" si="101"/>
        <v>0.25129011015160913</v>
      </c>
      <c r="G1104" s="2">
        <f t="shared" si="99"/>
        <v>6.3789487690167734E-2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3.7635000000000001</v>
      </c>
      <c r="C1105" s="2">
        <f t="shared" si="102"/>
        <v>4.385350113927748</v>
      </c>
      <c r="D1105" s="2">
        <f t="shared" si="98"/>
        <v>4.0723531906398298</v>
      </c>
      <c r="E1105" s="2">
        <f t="shared" si="97"/>
        <v>0.31299692328791817</v>
      </c>
      <c r="F1105" s="2">
        <f t="shared" si="101"/>
        <v>0.26363147277887095</v>
      </c>
      <c r="G1105" s="2">
        <f t="shared" si="99"/>
        <v>4.9365450509047226E-2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3.7635000000000001</v>
      </c>
      <c r="C1106" s="2">
        <f t="shared" si="102"/>
        <v>4.3438039425542483</v>
      </c>
      <c r="D1106" s="2">
        <f t="shared" si="98"/>
        <v>4.049475176518361</v>
      </c>
      <c r="E1106" s="2">
        <f t="shared" si="97"/>
        <v>0.29432876603588731</v>
      </c>
      <c r="F1106" s="2">
        <f t="shared" si="101"/>
        <v>0.2697709314302742</v>
      </c>
      <c r="G1106" s="2">
        <f t="shared" si="99"/>
        <v>2.4557834605613116E-2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5">
        <f>TITRES_STAT!D1110</f>
        <v>3.6570999999999998</v>
      </c>
      <c r="C1107" s="2">
        <f t="shared" si="102"/>
        <v>4.2708802590843638</v>
      </c>
      <c r="D1107" s="2">
        <f t="shared" si="98"/>
        <v>4.0204103486281122</v>
      </c>
      <c r="E1107" s="2">
        <f t="shared" si="97"/>
        <v>0.25046991045625155</v>
      </c>
      <c r="F1107" s="2">
        <f t="shared" si="101"/>
        <v>0.26591072723546966</v>
      </c>
      <c r="G1107" s="2">
        <f t="shared" si="99"/>
        <v>-1.5440816779218103E-2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3.7389000000000001</v>
      </c>
      <c r="C1108" s="2">
        <f t="shared" si="102"/>
        <v>4.1827448346098466</v>
      </c>
      <c r="D1108" s="2">
        <f t="shared" si="98"/>
        <v>3.9995577302112149</v>
      </c>
      <c r="E1108" s="2">
        <f t="shared" si="97"/>
        <v>0.18318710439863173</v>
      </c>
      <c r="F1108" s="2">
        <f t="shared" si="101"/>
        <v>0.24936600266810208</v>
      </c>
      <c r="G1108" s="2">
        <f t="shared" si="99"/>
        <v>-6.6178898269470349E-2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3.6326000000000001</v>
      </c>
      <c r="C1109" s="2">
        <f t="shared" si="102"/>
        <v>4.1232763985160243</v>
      </c>
      <c r="D1109" s="2">
        <f t="shared" si="98"/>
        <v>3.9723756761214952</v>
      </c>
      <c r="E1109" s="2">
        <f t="shared" si="97"/>
        <v>0.15090072239452912</v>
      </c>
      <c r="F1109" s="2">
        <f t="shared" si="101"/>
        <v>0.2296729466133875</v>
      </c>
      <c r="G1109" s="2">
        <f t="shared" si="99"/>
        <v>-7.8772224218858378E-2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3.5916999999999999</v>
      </c>
      <c r="C1110" s="2">
        <f t="shared" si="102"/>
        <v>4.0565877218212512</v>
      </c>
      <c r="D1110" s="2">
        <f t="shared" si="98"/>
        <v>3.9441774778902734</v>
      </c>
      <c r="E1110" s="2">
        <f t="shared" si="97"/>
        <v>0.11241024393097776</v>
      </c>
      <c r="F1110" s="2">
        <f t="shared" si="101"/>
        <v>0.20622040607690556</v>
      </c>
      <c r="G1110" s="2">
        <f t="shared" si="99"/>
        <v>-9.38101621459278E-2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3.4853000000000001</v>
      </c>
      <c r="C1111" s="2">
        <f t="shared" si="102"/>
        <v>4.0001588415410589</v>
      </c>
      <c r="D1111" s="2">
        <f t="shared" si="98"/>
        <v>3.910186553602105</v>
      </c>
      <c r="E1111" s="2">
        <f t="shared" si="97"/>
        <v>8.9972287938953954E-2</v>
      </c>
      <c r="F1111" s="2">
        <f t="shared" si="101"/>
        <v>0.18297078244931525</v>
      </c>
      <c r="G1111" s="2">
        <f t="shared" si="99"/>
        <v>-9.2998494510361296E-2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3.5097999999999998</v>
      </c>
      <c r="C1112" s="2">
        <f t="shared" si="102"/>
        <v>3.9637497889962807</v>
      </c>
      <c r="D1112" s="2">
        <f t="shared" si="98"/>
        <v>3.8805282903723195</v>
      </c>
      <c r="E1112" s="2">
        <f t="shared" si="97"/>
        <v>8.3221498623961221E-2</v>
      </c>
      <c r="F1112" s="2">
        <f t="shared" si="101"/>
        <v>0.16302092568424445</v>
      </c>
      <c r="G1112" s="2">
        <f t="shared" si="99"/>
        <v>-7.9799427060283229E-2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3.5017</v>
      </c>
      <c r="C1113" s="2">
        <f t="shared" si="102"/>
        <v>3.9178344368430067</v>
      </c>
      <c r="D1113" s="2">
        <f t="shared" si="98"/>
        <v>3.8524669355299253</v>
      </c>
      <c r="E1113" s="2">
        <f t="shared" si="97"/>
        <v>6.5367501313081444E-2</v>
      </c>
      <c r="F1113" s="2">
        <f t="shared" si="101"/>
        <v>0.14349024081001185</v>
      </c>
      <c r="G1113" s="2">
        <f t="shared" si="99"/>
        <v>-7.812273949693041E-2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3.5097999999999998</v>
      </c>
      <c r="C1114" s="2">
        <f t="shared" si="102"/>
        <v>3.895336831174852</v>
      </c>
      <c r="D1114" s="2">
        <f t="shared" si="98"/>
        <v>3.8270841995647458</v>
      </c>
      <c r="E1114" s="2">
        <f t="shared" si="97"/>
        <v>6.8252631610106196E-2</v>
      </c>
      <c r="F1114" s="2">
        <f t="shared" si="101"/>
        <v>0.12844271897003073</v>
      </c>
      <c r="G1114" s="2">
        <f t="shared" si="99"/>
        <v>-6.0190087359924538E-2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3.5589</v>
      </c>
      <c r="C1115" s="2">
        <f t="shared" si="102"/>
        <v>3.8750542417633365</v>
      </c>
      <c r="D1115" s="2">
        <f t="shared" si="98"/>
        <v>3.8072187033006903</v>
      </c>
      <c r="E1115" s="2">
        <f t="shared" si="97"/>
        <v>6.7835538462646117E-2</v>
      </c>
      <c r="F1115" s="2">
        <f t="shared" si="101"/>
        <v>0.11632128286855381</v>
      </c>
      <c r="G1115" s="2">
        <f t="shared" si="99"/>
        <v>-4.8485744405907694E-2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3.6652999999999998</v>
      </c>
      <c r="C1116" s="2">
        <f t="shared" si="102"/>
        <v>3.8578920507228234</v>
      </c>
      <c r="D1116" s="2">
        <f t="shared" si="98"/>
        <v>3.7967062067598984</v>
      </c>
      <c r="E1116" s="2">
        <f t="shared" ref="E1116:E1179" si="103">C1116-D1116</f>
        <v>6.1185843962924924E-2</v>
      </c>
      <c r="F1116" s="2">
        <f t="shared" si="101"/>
        <v>0.10529419508742804</v>
      </c>
      <c r="G1116" s="2">
        <f t="shared" si="99"/>
        <v>-4.410835112450312E-2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3.7143999999999999</v>
      </c>
      <c r="C1117" s="2">
        <f t="shared" si="102"/>
        <v>3.827000965996235</v>
      </c>
      <c r="D1117" s="2">
        <f t="shared" ref="D1117:D1180" si="104">$D$4*B1117+(1-$D$4)*D1116</f>
        <v>3.7906094507036094</v>
      </c>
      <c r="E1117" s="2">
        <f t="shared" si="103"/>
        <v>3.639151529262552E-2</v>
      </c>
      <c r="F1117" s="2">
        <f t="shared" si="101"/>
        <v>9.1513659128467539E-2</v>
      </c>
      <c r="G1117" s="2">
        <f t="shared" si="99"/>
        <v>-5.5122143835842019E-2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3.6080000000000001</v>
      </c>
      <c r="C1118" s="2">
        <f t="shared" si="102"/>
        <v>3.8134469712275836</v>
      </c>
      <c r="D1118" s="2">
        <f t="shared" si="104"/>
        <v>3.7770828247255643</v>
      </c>
      <c r="E1118" s="2">
        <f t="shared" si="103"/>
        <v>3.6364146502019246E-2</v>
      </c>
      <c r="F1118" s="2">
        <f t="shared" si="101"/>
        <v>8.0483756603177886E-2</v>
      </c>
      <c r="G1118" s="2">
        <f t="shared" si="99"/>
        <v>-4.4119610101158641E-2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3.5998000000000001</v>
      </c>
      <c r="C1119" s="2">
        <f t="shared" si="102"/>
        <v>3.7856243602694937</v>
      </c>
      <c r="D1119" s="2">
        <f t="shared" si="104"/>
        <v>3.7639507636347815</v>
      </c>
      <c r="E1119" s="2">
        <f t="shared" si="103"/>
        <v>2.1673596634712133E-2</v>
      </c>
      <c r="F1119" s="2">
        <f t="shared" si="101"/>
        <v>6.8721724609484738E-2</v>
      </c>
      <c r="G1119" s="2">
        <f t="shared" si="99"/>
        <v>-4.7048127974772605E-2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3.7061999999999999</v>
      </c>
      <c r="C1120" s="2">
        <f t="shared" si="102"/>
        <v>3.7557898433049561</v>
      </c>
      <c r="D1120" s="2">
        <f t="shared" si="104"/>
        <v>3.7596729292914643</v>
      </c>
      <c r="E1120" s="2">
        <f t="shared" si="103"/>
        <v>-3.8830859865082168E-3</v>
      </c>
      <c r="F1120" s="2">
        <f t="shared" si="101"/>
        <v>5.4200762490286152E-2</v>
      </c>
      <c r="G1120" s="2">
        <f t="shared" si="99"/>
        <v>-5.8083848476794368E-2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3.7961999999999998</v>
      </c>
      <c r="C1121" s="2">
        <f t="shared" si="102"/>
        <v>3.7141760212580399</v>
      </c>
      <c r="D1121" s="2">
        <f t="shared" si="104"/>
        <v>3.7623786382328377</v>
      </c>
      <c r="E1121" s="2">
        <f t="shared" si="103"/>
        <v>-4.8202616974797774E-2</v>
      </c>
      <c r="F1121" s="2">
        <f t="shared" si="101"/>
        <v>3.3720086597269369E-2</v>
      </c>
      <c r="G1121" s="2">
        <f t="shared" si="99"/>
        <v>-8.1922703572067143E-2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3.7961999999999998</v>
      </c>
      <c r="C1122" s="2">
        <f t="shared" si="102"/>
        <v>3.6827335564491106</v>
      </c>
      <c r="D1122" s="2">
        <f t="shared" si="104"/>
        <v>3.7648839242896646</v>
      </c>
      <c r="E1122" s="2">
        <f t="shared" si="103"/>
        <v>-8.2150367840553962E-2</v>
      </c>
      <c r="F1122" s="2">
        <f t="shared" si="101"/>
        <v>1.0545995709704704E-2</v>
      </c>
      <c r="G1122" s="2">
        <f t="shared" si="99"/>
        <v>-9.2696363550258662E-2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3.7879999999999998</v>
      </c>
      <c r="C1123" s="2">
        <f t="shared" si="102"/>
        <v>3.6548822400723244</v>
      </c>
      <c r="D1123" s="2">
        <f t="shared" si="104"/>
        <v>3.7665962261941339</v>
      </c>
      <c r="E1123" s="2">
        <f t="shared" si="103"/>
        <v>-0.11171398612180949</v>
      </c>
      <c r="F1123" s="2">
        <f t="shared" si="101"/>
        <v>-1.3906000656598139E-2</v>
      </c>
      <c r="G1123" s="2">
        <f t="shared" si="99"/>
        <v>-9.7807985465211356E-2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3.6816</v>
      </c>
      <c r="C1124" s="2">
        <f t="shared" si="102"/>
        <v>3.6325618954458125</v>
      </c>
      <c r="D1124" s="2">
        <f t="shared" si="104"/>
        <v>3.7603002094390128</v>
      </c>
      <c r="E1124" s="2">
        <f t="shared" si="103"/>
        <v>-0.12773831399320024</v>
      </c>
      <c r="F1124" s="2">
        <f t="shared" si="101"/>
        <v>-3.6672463323918561E-2</v>
      </c>
      <c r="G1124" s="2">
        <f t="shared" ref="G1124:G1187" si="105">E1124-F1124</f>
        <v>-9.1065850669281675E-2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3.6735000000000002</v>
      </c>
      <c r="C1125" s="2">
        <f t="shared" si="102"/>
        <v>3.6212292961464572</v>
      </c>
      <c r="D1125" s="2">
        <f t="shared" si="104"/>
        <v>3.7538705642953825</v>
      </c>
      <c r="E1125" s="2">
        <f t="shared" si="103"/>
        <v>-0.1326412681489253</v>
      </c>
      <c r="F1125" s="2">
        <f t="shared" ref="F1125:F1188" si="107">(E1125*(2/(10)))+((1-(2/10))*F1124)</f>
        <v>-5.5866224288919908E-2</v>
      </c>
      <c r="G1125" s="2">
        <f t="shared" si="105"/>
        <v>-7.6775043860005387E-2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5">
        <f>TITRES_STAT!D1129</f>
        <v>3.5670999999999999</v>
      </c>
      <c r="C1126" s="2">
        <f t="shared" si="102"/>
        <v>3.6280094044316176</v>
      </c>
      <c r="D1126" s="2">
        <f t="shared" si="104"/>
        <v>3.7400357076809096</v>
      </c>
      <c r="E1126" s="2">
        <f t="shared" si="103"/>
        <v>-0.11202630324929208</v>
      </c>
      <c r="F1126" s="2">
        <f t="shared" si="107"/>
        <v>-6.709824008099434E-2</v>
      </c>
      <c r="G1126" s="2">
        <f t="shared" si="105"/>
        <v>-4.4928063168297741E-2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5">
        <f>TITRES_STAT!D1130</f>
        <v>3.6488999999999998</v>
      </c>
      <c r="C1127" s="2">
        <f t="shared" si="102"/>
        <v>3.641300265288292</v>
      </c>
      <c r="D1127" s="2">
        <f t="shared" si="104"/>
        <v>3.733284914519361</v>
      </c>
      <c r="E1127" s="2">
        <f t="shared" si="103"/>
        <v>-9.1984649231068971E-2</v>
      </c>
      <c r="F1127" s="2">
        <f t="shared" si="107"/>
        <v>-7.2075521911009272E-2</v>
      </c>
      <c r="G1127" s="2">
        <f t="shared" si="105"/>
        <v>-1.99091273200597E-2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5">
        <f>TITRES_STAT!D1131</f>
        <v>3.6816</v>
      </c>
      <c r="C1128" s="2">
        <f t="shared" si="102"/>
        <v>3.6361771475516318</v>
      </c>
      <c r="D1128" s="2">
        <f t="shared" si="104"/>
        <v>3.7294564023327417</v>
      </c>
      <c r="E1128" s="2">
        <f t="shared" si="103"/>
        <v>-9.3279254781109877E-2</v>
      </c>
      <c r="F1128" s="2">
        <f t="shared" si="107"/>
        <v>-7.6316268485029398E-2</v>
      </c>
      <c r="G1128" s="2">
        <f t="shared" si="105"/>
        <v>-1.6962986296080479E-2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5">
        <f>TITRES_STAT!D1132</f>
        <v>3.5752999999999999</v>
      </c>
      <c r="C1129" s="2">
        <f t="shared" si="102"/>
        <v>3.630580663312919</v>
      </c>
      <c r="D1129" s="2">
        <f t="shared" si="104"/>
        <v>3.7180374095673532</v>
      </c>
      <c r="E1129" s="2">
        <f t="shared" si="103"/>
        <v>-8.7456746254434226E-2</v>
      </c>
      <c r="F1129" s="2">
        <f t="shared" si="107"/>
        <v>-7.8544364038910366E-2</v>
      </c>
      <c r="G1129" s="2">
        <f t="shared" si="105"/>
        <v>-8.9123822155238591E-3</v>
      </c>
      <c r="H1129" s="2" t="str">
        <f t="shared" si="106"/>
        <v>Hold</v>
      </c>
    </row>
    <row r="1130" spans="1:8" ht="13.5" x14ac:dyDescent="0.25">
      <c r="A1130" s="3">
        <f>TITRES_STAT!B1133</f>
        <v>43957</v>
      </c>
      <c r="B1130" s="5">
        <f>TITRES_STAT!D1133</f>
        <v>3.6735000000000002</v>
      </c>
      <c r="C1130" s="2">
        <f t="shared" si="102"/>
        <v>3.6422144074186238</v>
      </c>
      <c r="D1130" s="2">
        <f t="shared" si="104"/>
        <v>3.7147383421919939</v>
      </c>
      <c r="E1130" s="2">
        <f t="shared" si="103"/>
        <v>-7.2523934773370158E-2</v>
      </c>
      <c r="F1130" s="2">
        <f t="shared" si="107"/>
        <v>-7.734027818580233E-2</v>
      </c>
      <c r="G1130" s="2">
        <f t="shared" si="105"/>
        <v>4.8163434124321725E-3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3.5670999999999999</v>
      </c>
      <c r="C1131" s="2">
        <f t="shared" si="102"/>
        <v>3.6659044985849891</v>
      </c>
      <c r="D1131" s="2">
        <f t="shared" si="104"/>
        <v>3.7038021686962908</v>
      </c>
      <c r="E1131" s="2">
        <f t="shared" si="103"/>
        <v>-3.7897670111301629E-2</v>
      </c>
      <c r="F1131" s="2">
        <f t="shared" si="107"/>
        <v>-6.945175657090219E-2</v>
      </c>
      <c r="G1131" s="2">
        <f t="shared" si="105"/>
        <v>3.1554086459600561E-2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3.6326000000000001</v>
      </c>
      <c r="C1132" s="2">
        <f t="shared" si="102"/>
        <v>3.6859499603411443</v>
      </c>
      <c r="D1132" s="2">
        <f t="shared" si="104"/>
        <v>3.6985279339780472</v>
      </c>
      <c r="E1132" s="2">
        <f t="shared" si="103"/>
        <v>-1.2577973636902939E-2</v>
      </c>
      <c r="F1132" s="2">
        <f t="shared" si="107"/>
        <v>-5.8076999984102345E-2</v>
      </c>
      <c r="G1132" s="2">
        <f t="shared" si="105"/>
        <v>4.5499026347199406E-2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3.7225999999999999</v>
      </c>
      <c r="C1133" s="2">
        <f t="shared" si="102"/>
        <v>3.7016499664425067</v>
      </c>
      <c r="D1133" s="2">
        <f t="shared" si="104"/>
        <v>3.7003110499796734</v>
      </c>
      <c r="E1133" s="2">
        <f t="shared" si="103"/>
        <v>1.3389164628332395E-3</v>
      </c>
      <c r="F1133" s="2">
        <f t="shared" si="107"/>
        <v>-4.6193816694715235E-2</v>
      </c>
      <c r="G1133" s="2">
        <f t="shared" si="105"/>
        <v>4.7532733157548475E-2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3.7225999999999999</v>
      </c>
      <c r="C1134" s="2">
        <f t="shared" si="102"/>
        <v>3.6985653562205822</v>
      </c>
      <c r="D1134" s="2">
        <f t="shared" si="104"/>
        <v>3.7019620833145122</v>
      </c>
      <c r="E1134" s="2">
        <f t="shared" si="103"/>
        <v>-3.3967270939299077E-3</v>
      </c>
      <c r="F1134" s="2">
        <f t="shared" si="107"/>
        <v>-3.7634398774558174E-2</v>
      </c>
      <c r="G1134" s="2">
        <f t="shared" si="105"/>
        <v>3.4237671680628266E-2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3.7635000000000001</v>
      </c>
      <c r="C1135" s="2">
        <f t="shared" si="102"/>
        <v>3.6947091475712619</v>
      </c>
      <c r="D1135" s="2">
        <f t="shared" si="104"/>
        <v>3.7065204475134372</v>
      </c>
      <c r="E1135" s="2">
        <f t="shared" si="103"/>
        <v>-1.1811299942175335E-2</v>
      </c>
      <c r="F1135" s="2">
        <f t="shared" si="107"/>
        <v>-3.2469779008081609E-2</v>
      </c>
      <c r="G1135" s="2">
        <f t="shared" si="105"/>
        <v>2.0658479065906274E-2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3.6570999999999998</v>
      </c>
      <c r="C1136" s="2">
        <f t="shared" si="102"/>
        <v>3.6750769710218369</v>
      </c>
      <c r="D1136" s="2">
        <f t="shared" si="104"/>
        <v>3.7028596736235531</v>
      </c>
      <c r="E1136" s="2">
        <f t="shared" si="103"/>
        <v>-2.7782702601716114E-2</v>
      </c>
      <c r="F1136" s="2">
        <f t="shared" si="107"/>
        <v>-3.153236372680851E-2</v>
      </c>
      <c r="G1136" s="2">
        <f t="shared" si="105"/>
        <v>3.7496611250923961E-3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3.5589</v>
      </c>
      <c r="C1137" s="2">
        <f t="shared" si="102"/>
        <v>3.671049744710785</v>
      </c>
      <c r="D1137" s="2">
        <f t="shared" si="104"/>
        <v>3.6921959940958824</v>
      </c>
      <c r="E1137" s="2">
        <f t="shared" si="103"/>
        <v>-2.1146249385097349E-2</v>
      </c>
      <c r="F1137" s="2">
        <f t="shared" si="107"/>
        <v>-2.9455140858466282E-2</v>
      </c>
      <c r="G1137" s="2">
        <f t="shared" si="105"/>
        <v>8.3088914733689331E-3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3.5589</v>
      </c>
      <c r="C1138" s="2">
        <f t="shared" si="102"/>
        <v>3.6726728609091257</v>
      </c>
      <c r="D1138" s="2">
        <f t="shared" si="104"/>
        <v>3.6823222167554466</v>
      </c>
      <c r="E1138" s="2">
        <f t="shared" si="103"/>
        <v>-9.6493558463208728E-3</v>
      </c>
      <c r="F1138" s="2">
        <f t="shared" si="107"/>
        <v>-2.5493983856037201E-2</v>
      </c>
      <c r="G1138" s="2">
        <f t="shared" si="105"/>
        <v>1.5844628009716328E-2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3.4525999999999999</v>
      </c>
      <c r="C1139" s="2">
        <f t="shared" si="102"/>
        <v>3.6576924207692603</v>
      </c>
      <c r="D1139" s="2">
        <f t="shared" si="104"/>
        <v>3.6653057562550431</v>
      </c>
      <c r="E1139" s="2">
        <f t="shared" si="103"/>
        <v>-7.6133354857828017E-3</v>
      </c>
      <c r="F1139" s="2">
        <f t="shared" si="107"/>
        <v>-2.1917854181986322E-2</v>
      </c>
      <c r="G1139" s="2">
        <f t="shared" si="105"/>
        <v>1.4304518696203521E-2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3.4035000000000002</v>
      </c>
      <c r="C1140" s="2">
        <f t="shared" si="102"/>
        <v>3.6601243560355279</v>
      </c>
      <c r="D1140" s="2">
        <f t="shared" si="104"/>
        <v>3.6459127372731883</v>
      </c>
      <c r="E1140" s="2">
        <f t="shared" si="103"/>
        <v>1.4211618762339562E-2</v>
      </c>
      <c r="F1140" s="2">
        <f t="shared" si="107"/>
        <v>-1.4691959593121147E-2</v>
      </c>
      <c r="G1140" s="2">
        <f t="shared" si="105"/>
        <v>2.8903578355460709E-2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3.4771000000000001</v>
      </c>
      <c r="C1141" s="2">
        <f t="shared" si="102"/>
        <v>3.6458129166454469</v>
      </c>
      <c r="D1141" s="2">
        <f t="shared" si="104"/>
        <v>3.6334080900677668</v>
      </c>
      <c r="E1141" s="2">
        <f t="shared" si="103"/>
        <v>1.2404826577680161E-2</v>
      </c>
      <c r="F1141" s="2">
        <f t="shared" si="107"/>
        <v>-9.2726023589608849E-3</v>
      </c>
      <c r="G1141" s="2">
        <f t="shared" si="105"/>
        <v>2.1677428936641048E-2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3.5752999999999999</v>
      </c>
      <c r="C1142" s="2">
        <f t="shared" si="102"/>
        <v>3.643780160238455</v>
      </c>
      <c r="D1142" s="2">
        <f t="shared" si="104"/>
        <v>3.6291037870997842</v>
      </c>
      <c r="E1142" s="2">
        <f t="shared" si="103"/>
        <v>1.4676373138670762E-2</v>
      </c>
      <c r="F1142" s="2">
        <f t="shared" si="107"/>
        <v>-4.4828072594345555E-3</v>
      </c>
      <c r="G1142" s="2">
        <f t="shared" si="105"/>
        <v>1.9159180398105317E-2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3.4689000000000001</v>
      </c>
      <c r="C1143" s="2">
        <f t="shared" si="102"/>
        <v>3.6559062894325387</v>
      </c>
      <c r="D1143" s="2">
        <f t="shared" si="104"/>
        <v>3.6172368399072075</v>
      </c>
      <c r="E1143" s="2">
        <f t="shared" si="103"/>
        <v>3.8669449525331245E-2</v>
      </c>
      <c r="F1143" s="2">
        <f t="shared" si="107"/>
        <v>4.147644097518605E-3</v>
      </c>
      <c r="G1143" s="2">
        <f t="shared" si="105"/>
        <v>3.4521805427812642E-2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3.3708</v>
      </c>
      <c r="C1144" s="2">
        <f t="shared" si="102"/>
        <v>3.6661668602890711</v>
      </c>
      <c r="D1144" s="2">
        <f t="shared" si="104"/>
        <v>3.5989822591733405</v>
      </c>
      <c r="E1144" s="2">
        <f t="shared" si="103"/>
        <v>6.7184601115730658E-2</v>
      </c>
      <c r="F1144" s="2">
        <f t="shared" si="107"/>
        <v>1.6755035501161017E-2</v>
      </c>
      <c r="G1144" s="2">
        <f t="shared" si="105"/>
        <v>5.0429565614569641E-2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3.3544</v>
      </c>
      <c r="C1145" s="2">
        <f t="shared" si="102"/>
        <v>3.6811411894753681</v>
      </c>
      <c r="D1145" s="2">
        <f t="shared" si="104"/>
        <v>3.58086505479013</v>
      </c>
      <c r="E1145" s="2">
        <f t="shared" si="103"/>
        <v>0.10027613468523811</v>
      </c>
      <c r="F1145" s="2">
        <f t="shared" si="107"/>
        <v>3.3459255337976439E-2</v>
      </c>
      <c r="G1145" s="2">
        <f t="shared" si="105"/>
        <v>6.681687934726166E-2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3.3953000000000002</v>
      </c>
      <c r="C1146" s="2">
        <f t="shared" si="102"/>
        <v>3.6774425449406962</v>
      </c>
      <c r="D1146" s="2">
        <f t="shared" si="104"/>
        <v>3.5671194951760463</v>
      </c>
      <c r="E1146" s="2">
        <f t="shared" si="103"/>
        <v>0.11032304976464991</v>
      </c>
      <c r="F1146" s="2">
        <f t="shared" si="107"/>
        <v>4.883201422331114E-2</v>
      </c>
      <c r="G1146" s="2">
        <f t="shared" si="105"/>
        <v>6.1491035541338765E-2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3.4117000000000002</v>
      </c>
      <c r="C1147" s="2">
        <f t="shared" si="102"/>
        <v>3.6592052303344351</v>
      </c>
      <c r="D1147" s="2">
        <f t="shared" si="104"/>
        <v>3.5556069399778205</v>
      </c>
      <c r="E1147" s="2">
        <f t="shared" si="103"/>
        <v>0.10359829035661461</v>
      </c>
      <c r="F1147" s="2">
        <f t="shared" si="107"/>
        <v>5.978526944997184E-2</v>
      </c>
      <c r="G1147" s="2">
        <f t="shared" si="105"/>
        <v>4.3813020906642769E-2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3.3708</v>
      </c>
      <c r="C1148" s="2">
        <f t="shared" si="102"/>
        <v>3.6437736564368297</v>
      </c>
      <c r="D1148" s="2">
        <f t="shared" si="104"/>
        <v>3.5419175370165008</v>
      </c>
      <c r="E1148" s="2">
        <f t="shared" si="103"/>
        <v>0.10185611942032891</v>
      </c>
      <c r="F1148" s="2">
        <f t="shared" si="107"/>
        <v>6.8199439444043261E-2</v>
      </c>
      <c r="G1148" s="2">
        <f t="shared" si="105"/>
        <v>3.3656679976285644E-2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3.3871000000000002</v>
      </c>
      <c r="C1149" s="2">
        <f t="shared" si="102"/>
        <v>3.6143623246773173</v>
      </c>
      <c r="D1149" s="2">
        <f t="shared" si="104"/>
        <v>3.5304495713115749</v>
      </c>
      <c r="E1149" s="2">
        <f t="shared" si="103"/>
        <v>8.3912753365742443E-2</v>
      </c>
      <c r="F1149" s="2">
        <f t="shared" si="107"/>
        <v>7.1342102228383109E-2</v>
      </c>
      <c r="G1149" s="2">
        <f t="shared" si="105"/>
        <v>1.2570651137359334E-2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5">
        <f>TITRES_STAT!D1153</f>
        <v>3.4853000000000001</v>
      </c>
      <c r="C1150" s="2">
        <f t="shared" si="102"/>
        <v>3.5819219670346532</v>
      </c>
      <c r="D1150" s="2">
        <f t="shared" si="104"/>
        <v>3.5271051586218283</v>
      </c>
      <c r="E1150" s="2">
        <f t="shared" si="103"/>
        <v>5.481680841282488E-2</v>
      </c>
      <c r="F1150" s="2">
        <f t="shared" si="107"/>
        <v>6.8037043465271466E-2</v>
      </c>
      <c r="G1150" s="2">
        <f t="shared" si="105"/>
        <v>-1.3220235052446586E-2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3.5834999999999999</v>
      </c>
      <c r="C1151" s="2">
        <f t="shared" si="102"/>
        <v>3.5657955105677837</v>
      </c>
      <c r="D1151" s="2">
        <f t="shared" si="104"/>
        <v>3.5312825542794704</v>
      </c>
      <c r="E1151" s="2">
        <f t="shared" si="103"/>
        <v>3.4512956288313301E-2</v>
      </c>
      <c r="F1151" s="2">
        <f t="shared" si="107"/>
        <v>6.1332226029879838E-2</v>
      </c>
      <c r="G1151" s="2">
        <f t="shared" si="105"/>
        <v>-2.6819269741566537E-2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3.6244000000000001</v>
      </c>
      <c r="C1152" s="2">
        <f t="shared" si="102"/>
        <v>3.5672577397112013</v>
      </c>
      <c r="D1152" s="2">
        <f t="shared" si="104"/>
        <v>3.5381801428513615</v>
      </c>
      <c r="E1152" s="2">
        <f t="shared" si="103"/>
        <v>2.9077596859839794E-2</v>
      </c>
      <c r="F1152" s="2">
        <f t="shared" si="107"/>
        <v>5.4881300195871834E-2</v>
      </c>
      <c r="G1152" s="2">
        <f t="shared" si="105"/>
        <v>-2.580370333603204E-2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3.6735000000000002</v>
      </c>
      <c r="C1153" s="2">
        <f t="shared" si="102"/>
        <v>3.5521257797556318</v>
      </c>
      <c r="D1153" s="2">
        <f t="shared" si="104"/>
        <v>3.5482038359734829</v>
      </c>
      <c r="E1153" s="2">
        <f t="shared" si="103"/>
        <v>3.92194378214894E-3</v>
      </c>
      <c r="F1153" s="2">
        <f t="shared" si="107"/>
        <v>4.4689428913127258E-2</v>
      </c>
      <c r="G1153" s="2">
        <f t="shared" si="105"/>
        <v>-4.0767485130978318E-2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3.6488999999999998</v>
      </c>
      <c r="C1154" s="2">
        <f t="shared" si="102"/>
        <v>3.5242295059470732</v>
      </c>
      <c r="D1154" s="2">
        <f t="shared" si="104"/>
        <v>3.5556628110865582</v>
      </c>
      <c r="E1154" s="2">
        <f t="shared" si="103"/>
        <v>-3.1433305139485057E-2</v>
      </c>
      <c r="F1154" s="2">
        <f t="shared" si="107"/>
        <v>2.9464882102604797E-2</v>
      </c>
      <c r="G1154" s="2">
        <f t="shared" si="105"/>
        <v>-6.0898187242089855E-2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3.5998000000000001</v>
      </c>
      <c r="C1155" s="2">
        <f t="shared" si="102"/>
        <v>3.4981018896475233</v>
      </c>
      <c r="D1155" s="2">
        <f t="shared" si="104"/>
        <v>3.5589322324875536</v>
      </c>
      <c r="E1155" s="2">
        <f t="shared" si="103"/>
        <v>-6.0830342840030305E-2</v>
      </c>
      <c r="F1155" s="2">
        <f t="shared" si="107"/>
        <v>1.1405837114077777E-2</v>
      </c>
      <c r="G1155" s="2">
        <f t="shared" si="105"/>
        <v>-7.2236179954108082E-2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3.5752999999999999</v>
      </c>
      <c r="C1156" s="2">
        <f t="shared" si="102"/>
        <v>3.4822862143171349</v>
      </c>
      <c r="D1156" s="2">
        <f t="shared" si="104"/>
        <v>3.5601446597106978</v>
      </c>
      <c r="E1156" s="2">
        <f t="shared" si="103"/>
        <v>-7.7858445393562903E-2</v>
      </c>
      <c r="F1156" s="2">
        <f t="shared" si="107"/>
        <v>-6.44701938745036E-3</v>
      </c>
      <c r="G1156" s="2">
        <f t="shared" si="105"/>
        <v>-7.1411426006112541E-2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3.5752999999999999</v>
      </c>
      <c r="C1157" s="2">
        <f t="shared" si="102"/>
        <v>3.4714267967298835</v>
      </c>
      <c r="D1157" s="2">
        <f t="shared" si="104"/>
        <v>3.5612672775099052</v>
      </c>
      <c r="E1157" s="2">
        <f t="shared" si="103"/>
        <v>-8.9840480780021714E-2</v>
      </c>
      <c r="F1157" s="2">
        <f t="shared" si="107"/>
        <v>-2.3125711665964631E-2</v>
      </c>
      <c r="G1157" s="2">
        <f t="shared" si="105"/>
        <v>-6.6714769114057076E-2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3.4771000000000001</v>
      </c>
      <c r="C1158" s="2">
        <f t="shared" si="102"/>
        <v>3.455945751079132</v>
      </c>
      <c r="D1158" s="2">
        <f t="shared" si="104"/>
        <v>3.5550326643610233</v>
      </c>
      <c r="E1158" s="2">
        <f t="shared" si="103"/>
        <v>-9.9086913281891231E-2</v>
      </c>
      <c r="F1158" s="2">
        <f t="shared" si="107"/>
        <v>-3.8317951989149952E-2</v>
      </c>
      <c r="G1158" s="2">
        <f t="shared" si="105"/>
        <v>-6.0768961292741279E-2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3.4361999999999999</v>
      </c>
      <c r="C1159" s="2">
        <f t="shared" si="102"/>
        <v>3.4453540970669581</v>
      </c>
      <c r="D1159" s="2">
        <f t="shared" si="104"/>
        <v>3.5462302447787253</v>
      </c>
      <c r="E1159" s="2">
        <f t="shared" si="103"/>
        <v>-0.10087614771176723</v>
      </c>
      <c r="F1159" s="2">
        <f t="shared" si="107"/>
        <v>-5.0829591133673413E-2</v>
      </c>
      <c r="G1159" s="2">
        <f t="shared" si="105"/>
        <v>-5.0046556578093815E-2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3.3953000000000002</v>
      </c>
      <c r="C1160" s="2">
        <f t="shared" si="102"/>
        <v>3.4514996205951185</v>
      </c>
      <c r="D1160" s="2">
        <f t="shared" si="104"/>
        <v>3.5350502266469679</v>
      </c>
      <c r="E1160" s="2">
        <f t="shared" si="103"/>
        <v>-8.3550606051849385E-2</v>
      </c>
      <c r="F1160" s="2">
        <f t="shared" si="107"/>
        <v>-5.7373794117308613E-2</v>
      </c>
      <c r="G1160" s="2">
        <f t="shared" si="105"/>
        <v>-2.6176811934540772E-2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3.3953000000000002</v>
      </c>
      <c r="C1161" s="2">
        <f t="shared" si="102"/>
        <v>3.4718073712727922</v>
      </c>
      <c r="D1161" s="2">
        <f t="shared" si="104"/>
        <v>3.5246983580064519</v>
      </c>
      <c r="E1161" s="2">
        <f t="shared" si="103"/>
        <v>-5.2890986733659773E-2</v>
      </c>
      <c r="F1161" s="2">
        <f t="shared" si="107"/>
        <v>-5.6477232640578849E-2</v>
      </c>
      <c r="G1161" s="2">
        <f t="shared" si="105"/>
        <v>3.5862459069190764E-3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5">
        <f>TITRES_STAT!D1165</f>
        <v>3.5998000000000001</v>
      </c>
      <c r="C1162" s="2">
        <f t="shared" si="102"/>
        <v>3.4952831603077472</v>
      </c>
      <c r="D1162" s="2">
        <f t="shared" si="104"/>
        <v>3.5302614425985666</v>
      </c>
      <c r="E1162" s="2">
        <f t="shared" si="103"/>
        <v>-3.497828229081934E-2</v>
      </c>
      <c r="F1162" s="2">
        <f t="shared" si="107"/>
        <v>-5.2177442570626953E-2</v>
      </c>
      <c r="G1162" s="2">
        <f t="shared" si="105"/>
        <v>1.7199160279807613E-2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5">
        <f>TITRES_STAT!D1166</f>
        <v>3.8126000000000002</v>
      </c>
      <c r="C1163" s="2">
        <f t="shared" si="102"/>
        <v>3.5227011356450166</v>
      </c>
      <c r="D1163" s="2">
        <f t="shared" si="104"/>
        <v>3.5511754098134878</v>
      </c>
      <c r="E1163" s="2">
        <f t="shared" si="103"/>
        <v>-2.8474274168471148E-2</v>
      </c>
      <c r="F1163" s="2">
        <f t="shared" si="107"/>
        <v>-4.7436808890195796E-2</v>
      </c>
      <c r="G1163" s="2">
        <f t="shared" si="105"/>
        <v>1.8962534721724648E-2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5">
        <f>TITRES_STAT!D1167</f>
        <v>3.7635000000000001</v>
      </c>
      <c r="C1164" s="2">
        <f t="shared" si="102"/>
        <v>3.5421163455457831</v>
      </c>
      <c r="D1164" s="2">
        <f t="shared" si="104"/>
        <v>3.5669031572347105</v>
      </c>
      <c r="E1164" s="2">
        <f t="shared" si="103"/>
        <v>-2.4786811688927379E-2</v>
      </c>
      <c r="F1164" s="2">
        <f t="shared" si="107"/>
        <v>-4.2906809449942115E-2</v>
      </c>
      <c r="G1164" s="2">
        <f t="shared" si="105"/>
        <v>1.8119997761014736E-2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5">
        <f>TITRES_STAT!D1168</f>
        <v>3.7471000000000001</v>
      </c>
      <c r="C1165" s="2">
        <f t="shared" si="102"/>
        <v>3.5509907539233549</v>
      </c>
      <c r="D1165" s="2">
        <f t="shared" si="104"/>
        <v>3.5802510715136209</v>
      </c>
      <c r="E1165" s="2">
        <f t="shared" si="103"/>
        <v>-2.9260317590265927E-2</v>
      </c>
      <c r="F1165" s="2">
        <f t="shared" si="107"/>
        <v>-4.0177511078006885E-2</v>
      </c>
      <c r="G1165" s="2">
        <f t="shared" si="105"/>
        <v>1.0917193487740957E-2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3.6162000000000001</v>
      </c>
      <c r="C1166" s="2">
        <f t="shared" si="102"/>
        <v>3.5547306379351467</v>
      </c>
      <c r="D1166" s="2">
        <f t="shared" si="104"/>
        <v>3.5829139551052043</v>
      </c>
      <c r="E1166" s="2">
        <f t="shared" si="103"/>
        <v>-2.818331717005762E-2</v>
      </c>
      <c r="F1166" s="2">
        <f t="shared" si="107"/>
        <v>-3.7778672296417029E-2</v>
      </c>
      <c r="G1166" s="2">
        <f t="shared" si="105"/>
        <v>9.5953551263594089E-3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3.6488999999999998</v>
      </c>
      <c r="C1167" s="2">
        <f t="shared" ref="C1167:C1230" si="108">$C$4*B1157+C1166*(1-$C$4)</f>
        <v>3.5578951551758937</v>
      </c>
      <c r="D1167" s="2">
        <f t="shared" si="104"/>
        <v>3.5878018102825968</v>
      </c>
      <c r="E1167" s="2">
        <f t="shared" si="103"/>
        <v>-2.9906655106703095E-2</v>
      </c>
      <c r="F1167" s="2">
        <f t="shared" si="107"/>
        <v>-3.6204268858474248E-2</v>
      </c>
      <c r="G1167" s="2">
        <f t="shared" si="105"/>
        <v>6.2976137517711528E-3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3.6406999999999998</v>
      </c>
      <c r="C1168" s="2">
        <f t="shared" si="108"/>
        <v>3.5454651313026795</v>
      </c>
      <c r="D1168" s="2">
        <f t="shared" si="104"/>
        <v>3.5917201947061081</v>
      </c>
      <c r="E1168" s="2">
        <f t="shared" si="103"/>
        <v>-4.6255063403428665E-2</v>
      </c>
      <c r="F1168" s="2">
        <f t="shared" si="107"/>
        <v>-3.8214427767465128E-2</v>
      </c>
      <c r="G1168" s="2">
        <f t="shared" si="105"/>
        <v>-8.0406356359635361E-3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3.5834999999999999</v>
      </c>
      <c r="C1169" s="2">
        <f t="shared" si="108"/>
        <v>3.528655111102267</v>
      </c>
      <c r="D1169" s="2">
        <f t="shared" si="104"/>
        <v>3.5911112913945447</v>
      </c>
      <c r="E1169" s="2">
        <f t="shared" si="103"/>
        <v>-6.2456180292277619E-2</v>
      </c>
      <c r="F1169" s="2">
        <f t="shared" si="107"/>
        <v>-4.3062778272427632E-2</v>
      </c>
      <c r="G1169" s="2">
        <f t="shared" si="105"/>
        <v>-1.9393402019849987E-2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3.5670999999999999</v>
      </c>
      <c r="C1170" s="2">
        <f t="shared" si="108"/>
        <v>3.5081389401634571</v>
      </c>
      <c r="D1170" s="2">
        <f t="shared" si="104"/>
        <v>3.589332677217171</v>
      </c>
      <c r="E1170" s="2">
        <f t="shared" si="103"/>
        <v>-8.119373705371391E-2</v>
      </c>
      <c r="F1170" s="2">
        <f t="shared" si="107"/>
        <v>-5.0688970028684888E-2</v>
      </c>
      <c r="G1170" s="2">
        <f t="shared" si="105"/>
        <v>-3.0504767025029023E-2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3.5507</v>
      </c>
      <c r="C1171" s="2">
        <f t="shared" si="108"/>
        <v>3.4907791032152327</v>
      </c>
      <c r="D1171" s="2">
        <f t="shared" si="104"/>
        <v>3.5864709974233064</v>
      </c>
      <c r="E1171" s="2">
        <f t="shared" si="103"/>
        <v>-9.569189420807378E-2</v>
      </c>
      <c r="F1171" s="2">
        <f t="shared" si="107"/>
        <v>-5.9689554864562677E-2</v>
      </c>
      <c r="G1171" s="2">
        <f t="shared" si="105"/>
        <v>-3.6002339343511103E-2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5">
        <f>TITRES_STAT!D1175</f>
        <v>3.5344000000000002</v>
      </c>
      <c r="C1172" s="2">
        <f t="shared" si="108"/>
        <v>3.5075515488744275</v>
      </c>
      <c r="D1172" s="2">
        <f t="shared" si="104"/>
        <v>3.5826138865030615</v>
      </c>
      <c r="E1172" s="2">
        <f t="shared" si="103"/>
        <v>-7.5062337628633902E-2</v>
      </c>
      <c r="F1172" s="2">
        <f t="shared" si="107"/>
        <v>-6.2764111417376922E-2</v>
      </c>
      <c r="G1172" s="2">
        <f t="shared" si="105"/>
        <v>-1.229822621125698E-2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3.698</v>
      </c>
      <c r="C1173" s="2">
        <f t="shared" si="108"/>
        <v>3.5544820798168235</v>
      </c>
      <c r="D1173" s="2">
        <f t="shared" si="104"/>
        <v>3.5911610060213532</v>
      </c>
      <c r="E1173" s="2">
        <f t="shared" si="103"/>
        <v>-3.6678926204529727E-2</v>
      </c>
      <c r="F1173" s="2">
        <f t="shared" si="107"/>
        <v>-5.7547074374807487E-2</v>
      </c>
      <c r="G1173" s="2">
        <f t="shared" si="105"/>
        <v>2.086814817027776E-2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5">
        <f>TITRES_STAT!D1177</f>
        <v>3.8616000000000001</v>
      </c>
      <c r="C1174" s="2">
        <f t="shared" si="108"/>
        <v>3.5866386829219277</v>
      </c>
      <c r="D1174" s="2">
        <f t="shared" si="104"/>
        <v>3.6111935240938453</v>
      </c>
      <c r="E1174" s="2">
        <f t="shared" si="103"/>
        <v>-2.4554841171917641E-2</v>
      </c>
      <c r="F1174" s="2">
        <f t="shared" si="107"/>
        <v>-5.0948627734229521E-2</v>
      </c>
      <c r="G1174" s="2">
        <f t="shared" si="105"/>
        <v>2.639378656231188E-2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5">
        <f>TITRES_STAT!D1178</f>
        <v>4.0335000000000001</v>
      </c>
      <c r="C1175" s="2">
        <f t="shared" si="108"/>
        <v>3.611325039395477</v>
      </c>
      <c r="D1175" s="2">
        <f t="shared" si="104"/>
        <v>3.6424754852720787</v>
      </c>
      <c r="E1175" s="2">
        <f t="shared" si="103"/>
        <v>-3.1150445876601651E-2</v>
      </c>
      <c r="F1175" s="2">
        <f t="shared" si="107"/>
        <v>-4.6988991362703951E-2</v>
      </c>
      <c r="G1175" s="2">
        <f t="shared" si="105"/>
        <v>1.58385454861023E-2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4.2789000000000001</v>
      </c>
      <c r="C1176" s="2">
        <f t="shared" si="108"/>
        <v>3.6120750333346341</v>
      </c>
      <c r="D1176" s="2">
        <f t="shared" si="104"/>
        <v>3.6896180419185911</v>
      </c>
      <c r="E1176" s="2">
        <f t="shared" si="103"/>
        <v>-7.7543008583957018E-2</v>
      </c>
      <c r="F1176" s="2">
        <f t="shared" si="107"/>
        <v>-5.3099794806954564E-2</v>
      </c>
      <c r="G1176" s="2">
        <f t="shared" si="105"/>
        <v>-2.4443213777002454E-2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4.2953000000000001</v>
      </c>
      <c r="C1177" s="2">
        <f t="shared" si="108"/>
        <v>3.6177404128216133</v>
      </c>
      <c r="D1177" s="2">
        <f t="shared" si="104"/>
        <v>3.7344833721468436</v>
      </c>
      <c r="E1177" s="2">
        <f t="shared" si="103"/>
        <v>-0.11674295932523027</v>
      </c>
      <c r="F1177" s="2">
        <f t="shared" si="107"/>
        <v>-6.5828427710609705E-2</v>
      </c>
      <c r="G1177" s="2">
        <f t="shared" si="105"/>
        <v>-5.0914531614620562E-2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4.1643999999999997</v>
      </c>
      <c r="C1178" s="2">
        <f t="shared" si="108"/>
        <v>3.6212726570029035</v>
      </c>
      <c r="D1178" s="2">
        <f t="shared" si="104"/>
        <v>3.7663290482841143</v>
      </c>
      <c r="E1178" s="2">
        <f t="shared" si="103"/>
        <v>-0.14505639128121084</v>
      </c>
      <c r="F1178" s="2">
        <f t="shared" si="107"/>
        <v>-8.1674020424729932E-2</v>
      </c>
      <c r="G1178" s="2">
        <f t="shared" si="105"/>
        <v>-6.3382370856480907E-2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3.968</v>
      </c>
      <c r="C1179" s="2">
        <f t="shared" si="108"/>
        <v>3.6154614790024571</v>
      </c>
      <c r="D1179" s="2">
        <f t="shared" si="104"/>
        <v>3.7812676373001057</v>
      </c>
      <c r="E1179" s="2">
        <f t="shared" si="103"/>
        <v>-0.16580615829764866</v>
      </c>
      <c r="F1179" s="2">
        <f t="shared" si="107"/>
        <v>-9.8500447999313678E-2</v>
      </c>
      <c r="G1179" s="2">
        <f t="shared" si="105"/>
        <v>-6.7305710298334986E-2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4.0088999999999997</v>
      </c>
      <c r="C1180" s="2">
        <f t="shared" si="108"/>
        <v>3.6080212514636179</v>
      </c>
      <c r="D1180" s="2">
        <f t="shared" si="104"/>
        <v>3.7981292937963942</v>
      </c>
      <c r="E1180" s="2">
        <f t="shared" ref="E1180:E1243" si="109">C1180-D1180</f>
        <v>-0.19010804233277634</v>
      </c>
      <c r="F1180" s="2">
        <f t="shared" si="107"/>
        <v>-0.11682196686600621</v>
      </c>
      <c r="G1180" s="2">
        <f t="shared" si="105"/>
        <v>-7.3286075466770129E-2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4.0743999999999998</v>
      </c>
      <c r="C1181" s="2">
        <f t="shared" si="108"/>
        <v>3.5992025973922921</v>
      </c>
      <c r="D1181" s="2">
        <f t="shared" ref="D1181:D1244" si="110">$D$4*B1181+(1-$D$4)*D1180</f>
        <v>3.8185937905522169</v>
      </c>
      <c r="E1181" s="2">
        <f t="shared" si="109"/>
        <v>-0.21939119315992484</v>
      </c>
      <c r="F1181" s="2">
        <f t="shared" si="107"/>
        <v>-0.13733581212478996</v>
      </c>
      <c r="G1181" s="2">
        <f t="shared" si="105"/>
        <v>-8.2055381035134878E-2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5">
        <f>TITRES_STAT!D1185</f>
        <v>4.0171000000000001</v>
      </c>
      <c r="C1182" s="2">
        <f t="shared" si="108"/>
        <v>3.5892329670242473</v>
      </c>
      <c r="D1182" s="2">
        <f t="shared" si="110"/>
        <v>3.8332979542150154</v>
      </c>
      <c r="E1182" s="2">
        <f t="shared" si="109"/>
        <v>-0.24406498719076808</v>
      </c>
      <c r="F1182" s="2">
        <f t="shared" si="107"/>
        <v>-0.1586816471379856</v>
      </c>
      <c r="G1182" s="2">
        <f t="shared" si="105"/>
        <v>-8.5383340052782475E-2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3.7797999999999998</v>
      </c>
      <c r="C1183" s="2">
        <f t="shared" si="108"/>
        <v>3.6059663567128246</v>
      </c>
      <c r="D1183" s="2">
        <f t="shared" si="110"/>
        <v>3.8293351427916811</v>
      </c>
      <c r="E1183" s="2">
        <f t="shared" si="109"/>
        <v>-0.22336878607885646</v>
      </c>
      <c r="F1183" s="2">
        <f t="shared" si="107"/>
        <v>-0.1716190749261598</v>
      </c>
      <c r="G1183" s="2">
        <f t="shared" si="105"/>
        <v>-5.1749711152696665E-2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5">
        <f>TITRES_STAT!D1187</f>
        <v>3.7225999999999999</v>
      </c>
      <c r="C1184" s="2">
        <f t="shared" si="108"/>
        <v>3.6452946095262364</v>
      </c>
      <c r="D1184" s="2">
        <f t="shared" si="110"/>
        <v>3.8214288359182231</v>
      </c>
      <c r="E1184" s="2">
        <f t="shared" si="109"/>
        <v>-0.17613422639198673</v>
      </c>
      <c r="F1184" s="2">
        <f t="shared" si="107"/>
        <v>-0.17252210521932518</v>
      </c>
      <c r="G1184" s="2">
        <f t="shared" si="105"/>
        <v>-3.6121211726615476E-3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5">
        <f>TITRES_STAT!D1188</f>
        <v>3.698</v>
      </c>
      <c r="C1185" s="2">
        <f t="shared" si="108"/>
        <v>3.7050185157529691</v>
      </c>
      <c r="D1185" s="2">
        <f t="shared" si="110"/>
        <v>3.8122859591835399</v>
      </c>
      <c r="E1185" s="2">
        <f t="shared" si="109"/>
        <v>-0.10726744343057071</v>
      </c>
      <c r="F1185" s="2">
        <f t="shared" si="107"/>
        <v>-0.15947117286157431</v>
      </c>
      <c r="G1185" s="2">
        <f t="shared" si="105"/>
        <v>5.2203729431003598E-2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3.6652999999999998</v>
      </c>
      <c r="C1186" s="2">
        <f t="shared" si="108"/>
        <v>3.7933079748678971</v>
      </c>
      <c r="D1186" s="2">
        <f t="shared" si="110"/>
        <v>3.8013981103551298</v>
      </c>
      <c r="E1186" s="2">
        <f t="shared" si="109"/>
        <v>-8.0901354872326969E-3</v>
      </c>
      <c r="F1186" s="2">
        <f t="shared" si="107"/>
        <v>-0.129194965386706</v>
      </c>
      <c r="G1186" s="2">
        <f t="shared" si="105"/>
        <v>0.1211048298994733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3.6326000000000001</v>
      </c>
      <c r="C1187" s="2">
        <f t="shared" si="108"/>
        <v>3.8705375171959129</v>
      </c>
      <c r="D1187" s="2">
        <f t="shared" si="110"/>
        <v>3.7888945466251203</v>
      </c>
      <c r="E1187" s="2">
        <f t="shared" si="109"/>
        <v>8.1642970570792617E-2</v>
      </c>
      <c r="F1187" s="2">
        <f t="shared" si="107"/>
        <v>-8.7027378195206284E-2</v>
      </c>
      <c r="G1187" s="2">
        <f t="shared" si="105"/>
        <v>0.1686703487659989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3.7797999999999998</v>
      </c>
      <c r="C1188" s="2">
        <f t="shared" si="108"/>
        <v>3.9157471299350028</v>
      </c>
      <c r="D1188" s="2">
        <f t="shared" si="110"/>
        <v>3.7882208765047412</v>
      </c>
      <c r="E1188" s="2">
        <f t="shared" si="109"/>
        <v>0.12752625343026169</v>
      </c>
      <c r="F1188" s="2">
        <f t="shared" si="107"/>
        <v>-4.411665187011269E-2</v>
      </c>
      <c r="G1188" s="2">
        <f t="shared" ref="G1188:G1251" si="111">E1188-F1188</f>
        <v>0.17164290530037438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3.9024999999999999</v>
      </c>
      <c r="C1189" s="2">
        <f t="shared" si="108"/>
        <v>3.9237860330219254</v>
      </c>
      <c r="D1189" s="2">
        <f t="shared" si="110"/>
        <v>3.7966859967636495</v>
      </c>
      <c r="E1189" s="2">
        <f t="shared" si="109"/>
        <v>0.12710003625827593</v>
      </c>
      <c r="F1189" s="2">
        <f t="shared" ref="F1189:F1252" si="113">(E1189*(2/(10)))+((1-(2/10))*F1188)</f>
        <v>-9.8733142444349629E-3</v>
      </c>
      <c r="G1189" s="2">
        <f t="shared" si="111"/>
        <v>0.13697335050271089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3.9598</v>
      </c>
      <c r="C1190" s="2">
        <f t="shared" si="108"/>
        <v>3.9368804894800906</v>
      </c>
      <c r="D1190" s="2">
        <f t="shared" si="110"/>
        <v>3.8087685155218978</v>
      </c>
      <c r="E1190" s="2">
        <f t="shared" si="109"/>
        <v>0.12811197395819285</v>
      </c>
      <c r="F1190" s="2">
        <f t="shared" si="113"/>
        <v>1.7723743396090598E-2</v>
      </c>
      <c r="G1190" s="2">
        <f t="shared" si="111"/>
        <v>0.11038823056210226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3.9925000000000002</v>
      </c>
      <c r="C1191" s="2">
        <f t="shared" si="108"/>
        <v>3.9580373372523843</v>
      </c>
      <c r="D1191" s="2">
        <f t="shared" si="110"/>
        <v>3.8223782551128682</v>
      </c>
      <c r="E1191" s="2">
        <f t="shared" si="109"/>
        <v>0.13565908213951605</v>
      </c>
      <c r="F1191" s="2">
        <f t="shared" si="113"/>
        <v>4.1310811144775694E-2</v>
      </c>
      <c r="G1191" s="2">
        <f t="shared" si="111"/>
        <v>9.4348270994740357E-2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3.9270999999999998</v>
      </c>
      <c r="C1192" s="2">
        <f t="shared" si="108"/>
        <v>3.9671239007520174</v>
      </c>
      <c r="D1192" s="2">
        <f t="shared" si="110"/>
        <v>3.8301354214008039</v>
      </c>
      <c r="E1192" s="2">
        <f t="shared" si="109"/>
        <v>0.1369884793512135</v>
      </c>
      <c r="F1192" s="2">
        <f t="shared" si="113"/>
        <v>6.0446344786063255E-2</v>
      </c>
      <c r="G1192" s="2">
        <f t="shared" si="111"/>
        <v>7.6542134565150244E-2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3.8862000000000001</v>
      </c>
      <c r="C1193" s="2">
        <f t="shared" si="108"/>
        <v>3.938304839097861</v>
      </c>
      <c r="D1193" s="2">
        <f t="shared" si="110"/>
        <v>3.8342883531488923</v>
      </c>
      <c r="E1193" s="2">
        <f t="shared" si="109"/>
        <v>0.10401648594896873</v>
      </c>
      <c r="F1193" s="2">
        <f t="shared" si="113"/>
        <v>6.9160373018644361E-2</v>
      </c>
      <c r="G1193" s="2">
        <f t="shared" si="111"/>
        <v>3.4856112930324368E-2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3.8452999999999999</v>
      </c>
      <c r="C1194" s="2">
        <f t="shared" si="108"/>
        <v>3.9051194792366517</v>
      </c>
      <c r="D1194" s="2">
        <f t="shared" si="110"/>
        <v>3.8351040306934188</v>
      </c>
      <c r="E1194" s="2">
        <f t="shared" si="109"/>
        <v>7.0015448543232939E-2</v>
      </c>
      <c r="F1194" s="2">
        <f t="shared" si="113"/>
        <v>6.9331388123562071E-2</v>
      </c>
      <c r="G1194" s="2">
        <f t="shared" si="111"/>
        <v>6.8406041967086773E-4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3.8371</v>
      </c>
      <c r="C1195" s="2">
        <f t="shared" si="108"/>
        <v>3.8732549439694748</v>
      </c>
      <c r="D1195" s="2">
        <f t="shared" si="110"/>
        <v>3.835251880271684</v>
      </c>
      <c r="E1195" s="2">
        <f t="shared" si="109"/>
        <v>3.8003063697790829E-2</v>
      </c>
      <c r="F1195" s="2">
        <f t="shared" si="113"/>
        <v>6.3065723238407825E-2</v>
      </c>
      <c r="G1195" s="2">
        <f t="shared" si="111"/>
        <v>-2.5062659540616997E-2</v>
      </c>
      <c r="H1195" s="2" t="str">
        <f t="shared" si="112"/>
        <v>Hold</v>
      </c>
    </row>
    <row r="1196" spans="1:8" ht="13.5" x14ac:dyDescent="0.25">
      <c r="A1196" s="3">
        <f>TITRES_STAT!B1199</f>
        <v>44053</v>
      </c>
      <c r="B1196" s="5">
        <f>TITRES_STAT!D1199</f>
        <v>3.7635000000000001</v>
      </c>
      <c r="C1196" s="2">
        <f t="shared" si="108"/>
        <v>3.8412618756664787</v>
      </c>
      <c r="D1196" s="2">
        <f t="shared" si="110"/>
        <v>3.8299369261774849</v>
      </c>
      <c r="E1196" s="2">
        <f t="shared" si="109"/>
        <v>1.1324949488993763E-2</v>
      </c>
      <c r="F1196" s="2">
        <f t="shared" si="113"/>
        <v>5.2717568488525018E-2</v>
      </c>
      <c r="G1196" s="2">
        <f t="shared" si="111"/>
        <v>-4.1392618999531255E-2</v>
      </c>
      <c r="H1196" s="2" t="str">
        <f t="shared" si="112"/>
        <v>Hold</v>
      </c>
    </row>
    <row r="1197" spans="1:8" ht="13.5" x14ac:dyDescent="0.25">
      <c r="A1197" s="3">
        <f>TITRES_STAT!B1200</f>
        <v>44054</v>
      </c>
      <c r="B1197" s="5">
        <f>TITRES_STAT!D1200</f>
        <v>3.7471000000000001</v>
      </c>
      <c r="C1197" s="2">
        <f t="shared" si="108"/>
        <v>3.8091600486408668</v>
      </c>
      <c r="D1197" s="2">
        <f t="shared" si="110"/>
        <v>3.823800857571745</v>
      </c>
      <c r="E1197" s="2">
        <f t="shared" si="109"/>
        <v>-1.4640808930878269E-2</v>
      </c>
      <c r="F1197" s="2">
        <f t="shared" si="113"/>
        <v>3.9245893004644365E-2</v>
      </c>
      <c r="G1197" s="2">
        <f t="shared" si="111"/>
        <v>-5.3886701935522634E-2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5">
        <f>TITRES_STAT!D1201</f>
        <v>3.7553000000000001</v>
      </c>
      <c r="C1198" s="2">
        <f t="shared" si="108"/>
        <v>3.8046431180807332</v>
      </c>
      <c r="D1198" s="2">
        <f t="shared" si="110"/>
        <v>3.8187267199738377</v>
      </c>
      <c r="E1198" s="2">
        <f t="shared" si="109"/>
        <v>-1.4083601893104536E-2</v>
      </c>
      <c r="F1198" s="2">
        <f t="shared" si="113"/>
        <v>2.8579994025094584E-2</v>
      </c>
      <c r="G1198" s="2">
        <f t="shared" si="111"/>
        <v>-4.266359591819912E-2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3.7471000000000001</v>
      </c>
      <c r="C1199" s="2">
        <f t="shared" si="108"/>
        <v>3.8196980229913895</v>
      </c>
      <c r="D1199" s="2">
        <f t="shared" si="110"/>
        <v>3.8134210370128128</v>
      </c>
      <c r="E1199" s="2">
        <f t="shared" si="109"/>
        <v>6.2769859785767324E-3</v>
      </c>
      <c r="F1199" s="2">
        <f t="shared" si="113"/>
        <v>2.4119392415791013E-2</v>
      </c>
      <c r="G1199" s="2">
        <f t="shared" si="111"/>
        <v>-1.784240643721428E-2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5">
        <f>TITRES_STAT!D1203</f>
        <v>3.6406999999999998</v>
      </c>
      <c r="C1200" s="2">
        <f t="shared" si="108"/>
        <v>3.8412521733004064</v>
      </c>
      <c r="D1200" s="2">
        <f t="shared" si="110"/>
        <v>3.8006268861229748</v>
      </c>
      <c r="E1200" s="2">
        <f t="shared" si="109"/>
        <v>4.0625287177431524E-2</v>
      </c>
      <c r="F1200" s="2">
        <f t="shared" si="113"/>
        <v>2.7420571368119116E-2</v>
      </c>
      <c r="G1200" s="2">
        <f t="shared" si="111"/>
        <v>1.3204715809312408E-2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3.5998000000000001</v>
      </c>
      <c r="C1201" s="2">
        <f t="shared" si="108"/>
        <v>3.8645210697157286</v>
      </c>
      <c r="D1201" s="2">
        <f t="shared" si="110"/>
        <v>3.7857508204842358</v>
      </c>
      <c r="E1201" s="2">
        <f t="shared" si="109"/>
        <v>7.8770249231492784E-2</v>
      </c>
      <c r="F1201" s="2">
        <f t="shared" si="113"/>
        <v>3.7690506940793851E-2</v>
      </c>
      <c r="G1201" s="2">
        <f t="shared" si="111"/>
        <v>4.1079742290698933E-2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3.6406999999999998</v>
      </c>
      <c r="C1202" s="2">
        <f t="shared" si="108"/>
        <v>3.8741485974517706</v>
      </c>
      <c r="D1202" s="2">
        <f t="shared" si="110"/>
        <v>3.7750063152631816</v>
      </c>
      <c r="E1202" s="2">
        <f t="shared" si="109"/>
        <v>9.9142282188589004E-2</v>
      </c>
      <c r="F1202" s="2">
        <f t="shared" si="113"/>
        <v>4.9980861990352884E-2</v>
      </c>
      <c r="G1202" s="2">
        <f t="shared" si="111"/>
        <v>4.9161420198236119E-2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3.6406999999999998</v>
      </c>
      <c r="C1203" s="2">
        <f t="shared" si="108"/>
        <v>3.8760026593822676</v>
      </c>
      <c r="D1203" s="2">
        <f t="shared" si="110"/>
        <v>3.7650576993177611</v>
      </c>
      <c r="E1203" s="2">
        <f t="shared" si="109"/>
        <v>0.11094496006450649</v>
      </c>
      <c r="F1203" s="2">
        <f t="shared" si="113"/>
        <v>6.2173681605183606E-2</v>
      </c>
      <c r="G1203" s="2">
        <f t="shared" si="111"/>
        <v>4.8771278459322887E-2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3.6326000000000001</v>
      </c>
      <c r="C1204" s="2">
        <f t="shared" si="108"/>
        <v>3.8712791733234573</v>
      </c>
      <c r="D1204" s="2">
        <f t="shared" si="110"/>
        <v>3.7552460178868161</v>
      </c>
      <c r="E1204" s="2">
        <f t="shared" si="109"/>
        <v>0.11603315543664117</v>
      </c>
      <c r="F1204" s="2">
        <f t="shared" si="113"/>
        <v>7.2945576371475113E-2</v>
      </c>
      <c r="G1204" s="2">
        <f t="shared" si="111"/>
        <v>4.3087579065166054E-2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3.6162000000000001</v>
      </c>
      <c r="C1205" s="2">
        <f t="shared" si="108"/>
        <v>3.8660208389660022</v>
      </c>
      <c r="D1205" s="2">
        <f t="shared" si="110"/>
        <v>3.744946312858163</v>
      </c>
      <c r="E1205" s="2">
        <f t="shared" si="109"/>
        <v>0.1210745261078392</v>
      </c>
      <c r="F1205" s="2">
        <f t="shared" si="113"/>
        <v>8.2571366318747938E-2</v>
      </c>
      <c r="G1205" s="2">
        <f t="shared" si="111"/>
        <v>3.850315978909126E-2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3.5179999999999998</v>
      </c>
      <c r="C1206" s="2">
        <f t="shared" si="108"/>
        <v>3.850248402202002</v>
      </c>
      <c r="D1206" s="2">
        <f t="shared" si="110"/>
        <v>3.7281354748686697</v>
      </c>
      <c r="E1206" s="2">
        <f t="shared" si="109"/>
        <v>0.12211292733333234</v>
      </c>
      <c r="F1206" s="2">
        <f t="shared" si="113"/>
        <v>9.0479678521664816E-2</v>
      </c>
      <c r="G1206" s="2">
        <f t="shared" si="111"/>
        <v>3.1633248811667528E-2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3.5834999999999999</v>
      </c>
      <c r="C1207" s="2">
        <f t="shared" si="108"/>
        <v>3.834379417247848</v>
      </c>
      <c r="D1207" s="2">
        <f t="shared" si="110"/>
        <v>3.7174217359895088</v>
      </c>
      <c r="E1207" s="2">
        <f t="shared" si="109"/>
        <v>0.11695768125833927</v>
      </c>
      <c r="F1207" s="2">
        <f t="shared" si="113"/>
        <v>9.5775279068999714E-2</v>
      </c>
      <c r="G1207" s="2">
        <f t="shared" si="111"/>
        <v>2.1182402189339561E-2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3.5998000000000001</v>
      </c>
      <c r="C1208" s="2">
        <f t="shared" si="108"/>
        <v>3.8222133530558713</v>
      </c>
      <c r="D1208" s="2">
        <f t="shared" si="110"/>
        <v>3.7087090148051005</v>
      </c>
      <c r="E1208" s="2">
        <f t="shared" si="109"/>
        <v>0.11350433825077078</v>
      </c>
      <c r="F1208" s="2">
        <f t="shared" si="113"/>
        <v>9.9321090905353931E-2</v>
      </c>
      <c r="G1208" s="2">
        <f t="shared" si="111"/>
        <v>1.4183247345416844E-2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3.5179999999999998</v>
      </c>
      <c r="C1209" s="2">
        <f t="shared" si="108"/>
        <v>3.8106574525857368</v>
      </c>
      <c r="D1209" s="2">
        <f t="shared" si="110"/>
        <v>3.6945824211158338</v>
      </c>
      <c r="E1209" s="2">
        <f t="shared" si="109"/>
        <v>0.11607503146990306</v>
      </c>
      <c r="F1209" s="2">
        <f t="shared" si="113"/>
        <v>0.10267187901826376</v>
      </c>
      <c r="G1209" s="2">
        <f t="shared" si="111"/>
        <v>1.3403152451639297E-2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3.4443999999999999</v>
      </c>
      <c r="C1210" s="2">
        <f t="shared" si="108"/>
        <v>3.7845101521879312</v>
      </c>
      <c r="D1210" s="2">
        <f t="shared" si="110"/>
        <v>3.6760503899220685</v>
      </c>
      <c r="E1210" s="2">
        <f t="shared" si="109"/>
        <v>0.10845976226586274</v>
      </c>
      <c r="F1210" s="2">
        <f t="shared" si="113"/>
        <v>0.10382945566778357</v>
      </c>
      <c r="G1210" s="2">
        <f t="shared" si="111"/>
        <v>4.6303065980791702E-3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3.4689000000000001</v>
      </c>
      <c r="C1211" s="2">
        <f t="shared" si="108"/>
        <v>3.7560932056974803</v>
      </c>
      <c r="D1211" s="2">
        <f t="shared" si="110"/>
        <v>3.6607059165945075</v>
      </c>
      <c r="E1211" s="2">
        <f t="shared" si="109"/>
        <v>9.5387289102972783E-2</v>
      </c>
      <c r="F1211" s="2">
        <f t="shared" si="113"/>
        <v>0.10214102235482142</v>
      </c>
      <c r="G1211" s="2">
        <f t="shared" si="111"/>
        <v>-6.753733251848637E-3</v>
      </c>
      <c r="H1211" s="2" t="str">
        <f t="shared" si="112"/>
        <v>Hold</v>
      </c>
    </row>
    <row r="1212" spans="1:8" ht="13.5" x14ac:dyDescent="0.25">
      <c r="A1212" s="3">
        <f>TITRES_STAT!B1215</f>
        <v>44077</v>
      </c>
      <c r="B1212" s="5">
        <f>TITRES_STAT!D1215</f>
        <v>3.4198</v>
      </c>
      <c r="C1212" s="2">
        <f t="shared" si="108"/>
        <v>3.7383404048209448</v>
      </c>
      <c r="D1212" s="2">
        <f t="shared" si="110"/>
        <v>3.6428610338838032</v>
      </c>
      <c r="E1212" s="2">
        <f t="shared" si="109"/>
        <v>9.5479370937141539E-2</v>
      </c>
      <c r="F1212" s="2">
        <f t="shared" si="113"/>
        <v>0.10080869207128546</v>
      </c>
      <c r="G1212" s="2">
        <f t="shared" si="111"/>
        <v>-5.3293211341439162E-3</v>
      </c>
      <c r="H1212" s="2" t="str">
        <f t="shared" si="112"/>
        <v>Hold</v>
      </c>
    </row>
    <row r="1213" spans="1:8" ht="13.5" x14ac:dyDescent="0.25">
      <c r="A1213" s="3">
        <f>TITRES_STAT!B1216</f>
        <v>44078</v>
      </c>
      <c r="B1213" s="5">
        <f>TITRES_STAT!D1216</f>
        <v>3.6244000000000001</v>
      </c>
      <c r="C1213" s="2">
        <f t="shared" si="108"/>
        <v>3.7233188040792609</v>
      </c>
      <c r="D1213" s="2">
        <f t="shared" si="110"/>
        <v>3.6414935498924104</v>
      </c>
      <c r="E1213" s="2">
        <f t="shared" si="109"/>
        <v>8.1825254186850493E-2</v>
      </c>
      <c r="F1213" s="2">
        <f t="shared" si="113"/>
        <v>9.7012004494398466E-2</v>
      </c>
      <c r="G1213" s="2">
        <f t="shared" si="111"/>
        <v>-1.5186750307547972E-2</v>
      </c>
      <c r="H1213" s="2" t="str">
        <f t="shared" si="112"/>
        <v>Hold</v>
      </c>
    </row>
    <row r="1214" spans="1:8" ht="13.5" x14ac:dyDescent="0.25">
      <c r="A1214" s="3">
        <f>TITRES_STAT!B1217</f>
        <v>44081</v>
      </c>
      <c r="B1214" s="5">
        <f>TITRES_STAT!D1217</f>
        <v>3.7797999999999998</v>
      </c>
      <c r="C1214" s="2">
        <f t="shared" si="108"/>
        <v>3.7093620649901435</v>
      </c>
      <c r="D1214" s="2">
        <f t="shared" si="110"/>
        <v>3.6517384721226023</v>
      </c>
      <c r="E1214" s="2">
        <f t="shared" si="109"/>
        <v>5.7623592867541262E-2</v>
      </c>
      <c r="F1214" s="2">
        <f t="shared" si="113"/>
        <v>8.913432216902703E-2</v>
      </c>
      <c r="G1214" s="2">
        <f t="shared" si="111"/>
        <v>-3.1510729301485768E-2</v>
      </c>
      <c r="H1214" s="2" t="str">
        <f t="shared" si="112"/>
        <v>Hold</v>
      </c>
    </row>
    <row r="1215" spans="1:8" ht="13.5" x14ac:dyDescent="0.25">
      <c r="A1215" s="3">
        <f>TITRES_STAT!B1218</f>
        <v>44082</v>
      </c>
      <c r="B1215" s="5">
        <f>TITRES_STAT!D1218</f>
        <v>4.0088999999999997</v>
      </c>
      <c r="C1215" s="2">
        <f t="shared" si="108"/>
        <v>3.6950294396070444</v>
      </c>
      <c r="D1215" s="2">
        <f t="shared" si="110"/>
        <v>3.6781948815950019</v>
      </c>
      <c r="E1215" s="2">
        <f t="shared" si="109"/>
        <v>1.6834558012042589E-2</v>
      </c>
      <c r="F1215" s="2">
        <f t="shared" si="113"/>
        <v>7.4674369337630137E-2</v>
      </c>
      <c r="G1215" s="2">
        <f t="shared" si="111"/>
        <v>-5.7839811325587548E-2</v>
      </c>
      <c r="H1215" s="2" t="str">
        <f t="shared" si="112"/>
        <v>Hold</v>
      </c>
    </row>
    <row r="1216" spans="1:8" ht="13.5" x14ac:dyDescent="0.25">
      <c r="A1216" s="3">
        <f>TITRES_STAT!B1219</f>
        <v>44083</v>
      </c>
      <c r="B1216" s="5">
        <f>TITRES_STAT!D1219</f>
        <v>4.1889000000000003</v>
      </c>
      <c r="C1216" s="2">
        <f t="shared" si="108"/>
        <v>3.6677941412059605</v>
      </c>
      <c r="D1216" s="2">
        <f t="shared" si="110"/>
        <v>3.7160248903657425</v>
      </c>
      <c r="E1216" s="2">
        <f t="shared" si="109"/>
        <v>-4.8230749159781983E-2</v>
      </c>
      <c r="F1216" s="2">
        <f t="shared" si="113"/>
        <v>5.0093345638147713E-2</v>
      </c>
      <c r="G1216" s="2">
        <f t="shared" si="111"/>
        <v>-9.8324094797929695E-2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5">
        <f>TITRES_STAT!D1220</f>
        <v>4.0989000000000004</v>
      </c>
      <c r="C1217" s="2">
        <f t="shared" si="108"/>
        <v>3.6548258117896584</v>
      </c>
      <c r="D1217" s="2">
        <f t="shared" si="110"/>
        <v>3.7443860095979096</v>
      </c>
      <c r="E1217" s="2">
        <f t="shared" si="109"/>
        <v>-8.9560197808251196E-2</v>
      </c>
      <c r="F1217" s="2">
        <f t="shared" si="113"/>
        <v>2.2162636948867932E-2</v>
      </c>
      <c r="G1217" s="2">
        <f t="shared" si="111"/>
        <v>-0.11172283475711912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5">
        <f>TITRES_STAT!D1221</f>
        <v>4.1562000000000001</v>
      </c>
      <c r="C1218" s="2">
        <f t="shared" si="108"/>
        <v>3.6463603022835569</v>
      </c>
      <c r="D1218" s="2">
        <f t="shared" si="110"/>
        <v>3.7748907496276938</v>
      </c>
      <c r="E1218" s="2">
        <f t="shared" si="109"/>
        <v>-0.12853044734413688</v>
      </c>
      <c r="F1218" s="2">
        <f t="shared" si="113"/>
        <v>-7.9759799097330331E-3</v>
      </c>
      <c r="G1218" s="2">
        <f t="shared" si="111"/>
        <v>-0.12055446743440384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4.0907</v>
      </c>
      <c r="C1219" s="2">
        <f t="shared" si="108"/>
        <v>3.6266125634707018</v>
      </c>
      <c r="D1219" s="2">
        <f t="shared" si="110"/>
        <v>3.7982840274330498</v>
      </c>
      <c r="E1219" s="2">
        <f t="shared" si="109"/>
        <v>-0.171671463962348</v>
      </c>
      <c r="F1219" s="2">
        <f t="shared" si="113"/>
        <v>-4.0715076720256024E-2</v>
      </c>
      <c r="G1219" s="2">
        <f t="shared" si="111"/>
        <v>-0.13095638724209197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3.968</v>
      </c>
      <c r="C1220" s="2">
        <f t="shared" si="108"/>
        <v>3.598579861398286</v>
      </c>
      <c r="D1220" s="2">
        <f t="shared" si="110"/>
        <v>3.8108555809565274</v>
      </c>
      <c r="E1220" s="2">
        <f t="shared" si="109"/>
        <v>-0.21227571955824143</v>
      </c>
      <c r="F1220" s="2">
        <f t="shared" si="113"/>
        <v>-7.5027205287853116E-2</v>
      </c>
      <c r="G1220" s="2">
        <f t="shared" si="111"/>
        <v>-0.13724851427038831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3.9188999999999998</v>
      </c>
      <c r="C1221" s="2">
        <f t="shared" si="108"/>
        <v>3.5786291134908574</v>
      </c>
      <c r="D1221" s="2">
        <f t="shared" si="110"/>
        <v>3.8188588712560443</v>
      </c>
      <c r="E1221" s="2">
        <f t="shared" si="109"/>
        <v>-0.24022975776518685</v>
      </c>
      <c r="F1221" s="2">
        <f t="shared" si="113"/>
        <v>-0.10806771578331986</v>
      </c>
      <c r="G1221" s="2">
        <f t="shared" si="111"/>
        <v>-0.13216204198186698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4.0335000000000001</v>
      </c>
      <c r="C1222" s="2">
        <f t="shared" si="108"/>
        <v>3.5541938652614946</v>
      </c>
      <c r="D1222" s="2">
        <f t="shared" si="110"/>
        <v>3.8347582141259666</v>
      </c>
      <c r="E1222" s="2">
        <f t="shared" si="109"/>
        <v>-0.28056434886447201</v>
      </c>
      <c r="F1222" s="2">
        <f t="shared" si="113"/>
        <v>-0.14256704239955029</v>
      </c>
      <c r="G1222" s="2">
        <f t="shared" si="111"/>
        <v>-0.13799730646492173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4.0335000000000001</v>
      </c>
      <c r="C1223" s="2">
        <f t="shared" si="108"/>
        <v>3.5649948090674188</v>
      </c>
      <c r="D1223" s="2">
        <f t="shared" si="110"/>
        <v>3.8494798278944136</v>
      </c>
      <c r="E1223" s="2">
        <f t="shared" si="109"/>
        <v>-0.28448501882699473</v>
      </c>
      <c r="F1223" s="2">
        <f t="shared" si="113"/>
        <v>-0.17095063768503918</v>
      </c>
      <c r="G1223" s="2">
        <f t="shared" si="111"/>
        <v>-0.11353438114195555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4.0007000000000001</v>
      </c>
      <c r="C1224" s="2">
        <f t="shared" si="108"/>
        <v>3.5980417615185849</v>
      </c>
      <c r="D1224" s="2">
        <f t="shared" si="110"/>
        <v>3.8606813221244569</v>
      </c>
      <c r="E1224" s="2">
        <f t="shared" si="109"/>
        <v>-0.26263956060587201</v>
      </c>
      <c r="F1224" s="2">
        <f t="shared" si="113"/>
        <v>-0.18928842226920575</v>
      </c>
      <c r="G1224" s="2">
        <f t="shared" si="111"/>
        <v>-7.3351138336666261E-2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3.8862000000000001</v>
      </c>
      <c r="C1225" s="2">
        <f t="shared" si="108"/>
        <v>3.6612507212849565</v>
      </c>
      <c r="D1225" s="2">
        <f t="shared" si="110"/>
        <v>3.8625715945596824</v>
      </c>
      <c r="E1225" s="2">
        <f t="shared" si="109"/>
        <v>-0.20132087327472581</v>
      </c>
      <c r="F1225" s="2">
        <f t="shared" si="113"/>
        <v>-0.19169491247030979</v>
      </c>
      <c r="G1225" s="2">
        <f t="shared" si="111"/>
        <v>-9.6259608044160228E-3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3.9270999999999998</v>
      </c>
      <c r="C1226" s="2">
        <f t="shared" si="108"/>
        <v>3.742427533394963</v>
      </c>
      <c r="D1226" s="2">
        <f t="shared" si="110"/>
        <v>3.8673514764441506</v>
      </c>
      <c r="E1226" s="2">
        <f t="shared" si="109"/>
        <v>-0.12492394304918752</v>
      </c>
      <c r="F1226" s="2">
        <f t="shared" si="113"/>
        <v>-0.17834071858608536</v>
      </c>
      <c r="G1226" s="2">
        <f t="shared" si="111"/>
        <v>5.3416775536897831E-2</v>
      </c>
      <c r="H1226" s="2" t="str">
        <f t="shared" si="112"/>
        <v>Sell</v>
      </c>
    </row>
    <row r="1227" spans="1:8" ht="13.5" x14ac:dyDescent="0.25">
      <c r="A1227" s="3">
        <f>TITRES_STAT!B1230</f>
        <v>44098</v>
      </c>
      <c r="B1227" s="5">
        <f>TITRES_STAT!D1230</f>
        <v>3.9106999999999998</v>
      </c>
      <c r="C1227" s="2">
        <f t="shared" si="108"/>
        <v>3.7972694513341994</v>
      </c>
      <c r="D1227" s="2">
        <f t="shared" si="110"/>
        <v>3.8705624781890284</v>
      </c>
      <c r="E1227" s="2">
        <f t="shared" si="109"/>
        <v>-7.329302685482908E-2</v>
      </c>
      <c r="F1227" s="2">
        <f t="shared" si="113"/>
        <v>-0.15733118023983408</v>
      </c>
      <c r="G1227" s="2">
        <f t="shared" si="111"/>
        <v>8.4038153385005004E-2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5">
        <f>TITRES_STAT!D1231</f>
        <v>4.0252999999999997</v>
      </c>
      <c r="C1228" s="2">
        <f t="shared" si="108"/>
        <v>3.852489535744323</v>
      </c>
      <c r="D1228" s="2">
        <f t="shared" si="110"/>
        <v>3.8820245168416929</v>
      </c>
      <c r="E1228" s="2">
        <f t="shared" si="109"/>
        <v>-2.9534981097369961E-2</v>
      </c>
      <c r="F1228" s="2">
        <f t="shared" si="113"/>
        <v>-0.13177194041134127</v>
      </c>
      <c r="G1228" s="2">
        <f t="shared" si="111"/>
        <v>0.10223695931397131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5">
        <f>TITRES_STAT!D1232</f>
        <v>4.0335000000000001</v>
      </c>
      <c r="C1229" s="2">
        <f t="shared" si="108"/>
        <v>3.8891372994759656</v>
      </c>
      <c r="D1229" s="2">
        <f t="shared" si="110"/>
        <v>3.8932449230015673</v>
      </c>
      <c r="E1229" s="2">
        <f t="shared" si="109"/>
        <v>-4.107623525601678E-3</v>
      </c>
      <c r="F1229" s="2">
        <f t="shared" si="113"/>
        <v>-0.10623907703419336</v>
      </c>
      <c r="G1229" s="2">
        <f t="shared" si="111"/>
        <v>0.10213145350859168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5">
        <f>TITRES_STAT!D1233</f>
        <v>4.0088999999999997</v>
      </c>
      <c r="C1230" s="2">
        <f t="shared" si="108"/>
        <v>3.9012700226335091</v>
      </c>
      <c r="D1230" s="2">
        <f t="shared" si="110"/>
        <v>3.9018119657421919</v>
      </c>
      <c r="E1230" s="2">
        <f t="shared" si="109"/>
        <v>-5.4194310868282969E-4</v>
      </c>
      <c r="F1230" s="2">
        <f t="shared" si="113"/>
        <v>-8.509965024909126E-2</v>
      </c>
      <c r="G1230" s="2">
        <f t="shared" si="111"/>
        <v>8.4557707140408431E-2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5">
        <f>TITRES_STAT!D1234</f>
        <v>4.0007000000000001</v>
      </c>
      <c r="C1231" s="2">
        <f t="shared" ref="C1231:C1294" si="114">$C$4*B1221+C1230*(1-$C$4)</f>
        <v>3.9039823268437388</v>
      </c>
      <c r="D1231" s="2">
        <f t="shared" si="110"/>
        <v>3.9091370053168442</v>
      </c>
      <c r="E1231" s="2">
        <f t="shared" si="109"/>
        <v>-5.1546784731053563E-3</v>
      </c>
      <c r="F1231" s="2">
        <f t="shared" si="113"/>
        <v>-6.9110655893894077E-2</v>
      </c>
      <c r="G1231" s="2">
        <f t="shared" si="111"/>
        <v>6.395597742078872E-2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5">
        <f>TITRES_STAT!D1235</f>
        <v>3.8862000000000001</v>
      </c>
      <c r="C1232" s="2">
        <f t="shared" si="114"/>
        <v>3.9239081227139327</v>
      </c>
      <c r="D1232" s="2">
        <f t="shared" si="110"/>
        <v>3.9074379678859668</v>
      </c>
      <c r="E1232" s="2">
        <f t="shared" si="109"/>
        <v>1.6470154827965988E-2</v>
      </c>
      <c r="F1232" s="2">
        <f t="shared" si="113"/>
        <v>-5.1994493749522065E-2</v>
      </c>
      <c r="G1232" s="2">
        <f t="shared" si="111"/>
        <v>6.8464648577488046E-2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5">
        <f>TITRES_STAT!D1236</f>
        <v>3.8452999999999999</v>
      </c>
      <c r="C1233" s="2">
        <f t="shared" si="114"/>
        <v>3.9407684115271739</v>
      </c>
      <c r="D1233" s="2">
        <f t="shared" si="110"/>
        <v>3.9028351554499694</v>
      </c>
      <c r="E1233" s="2">
        <f t="shared" si="109"/>
        <v>3.7933256077204547E-2</v>
      </c>
      <c r="F1233" s="2">
        <f t="shared" si="113"/>
        <v>-3.4008943784176744E-2</v>
      </c>
      <c r="G1233" s="2">
        <f t="shared" si="111"/>
        <v>7.1942199861381284E-2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5">
        <f>TITRES_STAT!D1237</f>
        <v>3.9434999999999998</v>
      </c>
      <c r="C1234" s="2">
        <f t="shared" si="114"/>
        <v>3.9499886559076089</v>
      </c>
      <c r="D1234" s="2">
        <f t="shared" si="110"/>
        <v>3.9058473661573792</v>
      </c>
      <c r="E1234" s="2">
        <f t="shared" si="109"/>
        <v>4.4141289750229795E-2</v>
      </c>
      <c r="F1234" s="2">
        <f t="shared" si="113"/>
        <v>-1.8378897077295439E-2</v>
      </c>
      <c r="G1234" s="2">
        <f t="shared" si="111"/>
        <v>6.2520186827525234E-2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5">
        <f>TITRES_STAT!D1238</f>
        <v>3.9024999999999999</v>
      </c>
      <c r="C1235" s="2">
        <f t="shared" si="114"/>
        <v>3.9401750165372076</v>
      </c>
      <c r="D1235" s="2">
        <f t="shared" si="110"/>
        <v>3.9055994131086846</v>
      </c>
      <c r="E1235" s="2">
        <f t="shared" si="109"/>
        <v>3.457560342852295E-2</v>
      </c>
      <c r="F1235" s="2">
        <f t="shared" si="113"/>
        <v>-7.7879969761317606E-3</v>
      </c>
      <c r="G1235" s="2">
        <f t="shared" si="111"/>
        <v>4.2363600404654714E-2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3.8862000000000001</v>
      </c>
      <c r="C1236" s="2">
        <f t="shared" si="114"/>
        <v>3.9381634755314829</v>
      </c>
      <c r="D1236" s="2">
        <f t="shared" si="110"/>
        <v>3.9041624195450781</v>
      </c>
      <c r="E1236" s="2">
        <f t="shared" si="109"/>
        <v>3.4001055986404793E-2</v>
      </c>
      <c r="F1236" s="2">
        <f t="shared" si="113"/>
        <v>5.6981361637555017E-4</v>
      </c>
      <c r="G1236" s="2">
        <f t="shared" si="111"/>
        <v>3.3431242370029243E-2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3.8452999999999999</v>
      </c>
      <c r="C1237" s="2">
        <f t="shared" si="114"/>
        <v>3.933938325449716</v>
      </c>
      <c r="D1237" s="2">
        <f t="shared" si="110"/>
        <v>3.8998022403195169</v>
      </c>
      <c r="E1237" s="2">
        <f t="shared" si="109"/>
        <v>3.4136085130199056E-2</v>
      </c>
      <c r="F1237" s="2">
        <f t="shared" si="113"/>
        <v>7.2830679191402516E-3</v>
      </c>
      <c r="G1237" s="2">
        <f t="shared" si="111"/>
        <v>2.6853017211058806E-2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3.8371</v>
      </c>
      <c r="C1238" s="2">
        <f t="shared" si="114"/>
        <v>3.947993967688221</v>
      </c>
      <c r="D1238" s="2">
        <f t="shared" si="110"/>
        <v>3.8951576299254786</v>
      </c>
      <c r="E1238" s="2">
        <f t="shared" si="109"/>
        <v>5.2836337762742325E-2</v>
      </c>
      <c r="F1238" s="2">
        <f t="shared" si="113"/>
        <v>1.6393721887860667E-2</v>
      </c>
      <c r="G1238" s="2">
        <f t="shared" si="111"/>
        <v>3.6442615874881658E-2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3.8452999999999999</v>
      </c>
      <c r="C1239" s="2">
        <f t="shared" si="114"/>
        <v>3.9611487418900331</v>
      </c>
      <c r="D1239" s="2">
        <f t="shared" si="110"/>
        <v>3.891464472153221</v>
      </c>
      <c r="E1239" s="2">
        <f t="shared" si="109"/>
        <v>6.9684269736812077E-2</v>
      </c>
      <c r="F1239" s="2">
        <f t="shared" si="113"/>
        <v>2.705183145765095E-2</v>
      </c>
      <c r="G1239" s="2">
        <f t="shared" si="111"/>
        <v>4.2632438279161126E-2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5">
        <f>TITRES_STAT!D1243</f>
        <v>4.0088999999999997</v>
      </c>
      <c r="C1240" s="2">
        <f t="shared" si="114"/>
        <v>3.9684950892915665</v>
      </c>
      <c r="D1240" s="2">
        <f t="shared" si="110"/>
        <v>3.9001634001418712</v>
      </c>
      <c r="E1240" s="2">
        <f t="shared" si="109"/>
        <v>6.8331689149695229E-2</v>
      </c>
      <c r="F1240" s="2">
        <f t="shared" si="113"/>
        <v>3.530780299605981E-2</v>
      </c>
      <c r="G1240" s="2">
        <f t="shared" si="111"/>
        <v>3.3023886153635419E-2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5">
        <f>TITRES_STAT!D1244</f>
        <v>4.1315999999999997</v>
      </c>
      <c r="C1241" s="2">
        <f t="shared" si="114"/>
        <v>3.973449690939018</v>
      </c>
      <c r="D1241" s="2">
        <f t="shared" si="110"/>
        <v>3.9173068519832142</v>
      </c>
      <c r="E1241" s="2">
        <f t="shared" si="109"/>
        <v>5.6142838955803853E-2</v>
      </c>
      <c r="F1241" s="2">
        <f t="shared" si="113"/>
        <v>3.9474810188008622E-2</v>
      </c>
      <c r="G1241" s="2">
        <f t="shared" si="111"/>
        <v>1.6668028767795232E-2</v>
      </c>
      <c r="H1241" s="2" t="str">
        <f t="shared" si="112"/>
        <v>Sell</v>
      </c>
    </row>
    <row r="1242" spans="1:8" ht="13.5" x14ac:dyDescent="0.25">
      <c r="A1242" s="3">
        <f>TITRES_STAT!B1245</f>
        <v>44120</v>
      </c>
      <c r="B1242" s="5">
        <f>TITRES_STAT!D1245</f>
        <v>4.1315999999999997</v>
      </c>
      <c r="C1242" s="2">
        <f t="shared" si="114"/>
        <v>3.9600266615637847</v>
      </c>
      <c r="D1242" s="2">
        <f t="shared" si="110"/>
        <v>3.933180418502976</v>
      </c>
      <c r="E1242" s="2">
        <f t="shared" si="109"/>
        <v>2.6846243060808739E-2</v>
      </c>
      <c r="F1242" s="2">
        <f t="shared" si="113"/>
        <v>3.6949096762568648E-2</v>
      </c>
      <c r="G1242" s="2">
        <f t="shared" si="111"/>
        <v>-1.0102853701759909E-2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4.1643999999999997</v>
      </c>
      <c r="C1243" s="2">
        <f t="shared" si="114"/>
        <v>3.9423764059385871</v>
      </c>
      <c r="D1243" s="2">
        <f t="shared" si="110"/>
        <v>3.9503077949101626</v>
      </c>
      <c r="E1243" s="2">
        <f t="shared" si="109"/>
        <v>-7.9313889715755259E-3</v>
      </c>
      <c r="F1243" s="2">
        <f t="shared" si="113"/>
        <v>2.7972999615739815E-2</v>
      </c>
      <c r="G1243" s="2">
        <f t="shared" si="111"/>
        <v>-3.5904388587315345E-2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4.1889000000000003</v>
      </c>
      <c r="C1244" s="2">
        <f t="shared" si="114"/>
        <v>3.9425492665634199</v>
      </c>
      <c r="D1244" s="2">
        <f t="shared" si="110"/>
        <v>3.967981291583484</v>
      </c>
      <c r="E1244" s="2">
        <f t="shared" ref="E1244:E1307" si="115">C1244-D1244</f>
        <v>-2.5432025020064142E-2</v>
      </c>
      <c r="F1244" s="2">
        <f t="shared" si="113"/>
        <v>1.7291994688579025E-2</v>
      </c>
      <c r="G1244" s="2">
        <f t="shared" si="111"/>
        <v>-4.2724019708643167E-2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4.2542999999999997</v>
      </c>
      <c r="C1245" s="2">
        <f t="shared" si="114"/>
        <v>3.9363878409382784</v>
      </c>
      <c r="D1245" s="2">
        <f t="shared" ref="D1245:D1308" si="116">$D$4*B1245+(1-$D$4)*D1244</f>
        <v>3.9891900847995223</v>
      </c>
      <c r="E1245" s="2">
        <f t="shared" si="115"/>
        <v>-5.280224386124388E-2</v>
      </c>
      <c r="F1245" s="2">
        <f t="shared" si="113"/>
        <v>3.273146978614444E-3</v>
      </c>
      <c r="G1245" s="2">
        <f t="shared" si="111"/>
        <v>-5.6075390839858325E-2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4.2134</v>
      </c>
      <c r="C1246" s="2">
        <f t="shared" si="114"/>
        <v>3.928666634640082</v>
      </c>
      <c r="D1246" s="2">
        <f t="shared" si="116"/>
        <v>4.005798226666224</v>
      </c>
      <c r="E1246" s="2">
        <f t="shared" si="115"/>
        <v>-7.7131592026141949E-2</v>
      </c>
      <c r="F1246" s="2">
        <f t="shared" si="113"/>
        <v>-1.2807800822336835E-2</v>
      </c>
      <c r="G1246" s="2">
        <f t="shared" si="111"/>
        <v>-6.4323791203805117E-2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4.2053000000000003</v>
      </c>
      <c r="C1247" s="2">
        <f t="shared" si="114"/>
        <v>3.9158409985416078</v>
      </c>
      <c r="D1247" s="2">
        <f t="shared" si="116"/>
        <v>4.0205761358020595</v>
      </c>
      <c r="E1247" s="2">
        <f t="shared" si="115"/>
        <v>-0.10473513726045169</v>
      </c>
      <c r="F1247" s="2">
        <f t="shared" si="113"/>
        <v>-3.1193268109959808E-2</v>
      </c>
      <c r="G1247" s="2">
        <f t="shared" si="111"/>
        <v>-7.3541869150491879E-2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4.2462</v>
      </c>
      <c r="C1248" s="2">
        <f t="shared" si="114"/>
        <v>3.903726998765976</v>
      </c>
      <c r="D1248" s="2">
        <f t="shared" si="116"/>
        <v>4.0372890146315363</v>
      </c>
      <c r="E1248" s="2">
        <f t="shared" si="115"/>
        <v>-0.13356201586556038</v>
      </c>
      <c r="F1248" s="2">
        <f t="shared" si="113"/>
        <v>-5.1667017661079923E-2</v>
      </c>
      <c r="G1248" s="2">
        <f t="shared" si="111"/>
        <v>-8.1894998204480457E-2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4.2134</v>
      </c>
      <c r="C1249" s="2">
        <f t="shared" si="114"/>
        <v>3.8947382297250566</v>
      </c>
      <c r="D1249" s="2">
        <f t="shared" si="116"/>
        <v>4.0503342728069782</v>
      </c>
      <c r="E1249" s="2">
        <f t="shared" si="115"/>
        <v>-0.15559604308192165</v>
      </c>
      <c r="F1249" s="2">
        <f t="shared" si="113"/>
        <v>-7.2452822745248266E-2</v>
      </c>
      <c r="G1249" s="2">
        <f t="shared" si="111"/>
        <v>-8.3143220336673387E-2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4.0907</v>
      </c>
      <c r="C1250" s="2">
        <f t="shared" si="114"/>
        <v>3.9123015789981248</v>
      </c>
      <c r="D1250" s="2">
        <f t="shared" si="116"/>
        <v>4.0533243266731276</v>
      </c>
      <c r="E1250" s="2">
        <f t="shared" si="115"/>
        <v>-0.14102274767500278</v>
      </c>
      <c r="F1250" s="2">
        <f t="shared" si="113"/>
        <v>-8.6166807731199169E-2</v>
      </c>
      <c r="G1250" s="2">
        <f t="shared" si="111"/>
        <v>-5.4855939943803611E-2</v>
      </c>
      <c r="H1250" s="2" t="str">
        <f t="shared" si="112"/>
        <v>Hold</v>
      </c>
    </row>
    <row r="1251" spans="1:8" ht="13.5" x14ac:dyDescent="0.25">
      <c r="A1251" s="3">
        <f>TITRES_STAT!B1254</f>
        <v>44134</v>
      </c>
      <c r="B1251" s="5">
        <f>TITRES_STAT!D1254</f>
        <v>4.2134</v>
      </c>
      <c r="C1251" s="2">
        <f t="shared" si="114"/>
        <v>3.946039797613798</v>
      </c>
      <c r="D1251" s="2">
        <f t="shared" si="116"/>
        <v>4.0651817839565991</v>
      </c>
      <c r="E1251" s="2">
        <f t="shared" si="115"/>
        <v>-0.11914198634280115</v>
      </c>
      <c r="F1251" s="2">
        <f t="shared" si="113"/>
        <v>-9.2761843453519566E-2</v>
      </c>
      <c r="G1251" s="2">
        <f t="shared" si="111"/>
        <v>-2.6380142889281588E-2</v>
      </c>
      <c r="H1251" s="2" t="str">
        <f t="shared" si="112"/>
        <v>Hold</v>
      </c>
    </row>
    <row r="1252" spans="1:8" ht="13.5" x14ac:dyDescent="0.25">
      <c r="A1252" s="3">
        <f>TITRES_STAT!B1255</f>
        <v>44137</v>
      </c>
      <c r="B1252" s="5">
        <f>TITRES_STAT!D1255</f>
        <v>4.2542999999999997</v>
      </c>
      <c r="C1252" s="2">
        <f t="shared" si="114"/>
        <v>3.974587521057829</v>
      </c>
      <c r="D1252" s="2">
        <f t="shared" si="116"/>
        <v>4.0791905407005551</v>
      </c>
      <c r="E1252" s="2">
        <f t="shared" si="115"/>
        <v>-0.10460301964272611</v>
      </c>
      <c r="F1252" s="2">
        <f t="shared" si="113"/>
        <v>-9.5130078691360878E-2</v>
      </c>
      <c r="G1252" s="2">
        <f t="shared" ref="G1252:G1315" si="117">E1252-F1252</f>
        <v>-9.4729409513652357E-3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44138</v>
      </c>
      <c r="B1253" s="5">
        <f>TITRES_STAT!D1256</f>
        <v>4.2542999999999997</v>
      </c>
      <c r="C1253" s="2">
        <f t="shared" si="114"/>
        <v>4.003789440895086</v>
      </c>
      <c r="D1253" s="2">
        <f t="shared" si="116"/>
        <v>4.0921616117597734</v>
      </c>
      <c r="E1253" s="2">
        <f t="shared" si="115"/>
        <v>-8.8372170864687405E-2</v>
      </c>
      <c r="F1253" s="2">
        <f t="shared" ref="F1253:F1316" si="119">(E1253*(2/(10)))+((1-(2/10))*F1252)</f>
        <v>-9.3778497126026192E-2</v>
      </c>
      <c r="G1253" s="2">
        <f t="shared" si="117"/>
        <v>5.4063262613387869E-3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4.2953000000000001</v>
      </c>
      <c r="C1254" s="2">
        <f t="shared" si="114"/>
        <v>4.0322679884496884</v>
      </c>
      <c r="D1254" s="2">
        <f t="shared" si="116"/>
        <v>4.107208899777568</v>
      </c>
      <c r="E1254" s="2">
        <f t="shared" si="115"/>
        <v>-7.4940911327879611E-2</v>
      </c>
      <c r="F1254" s="2">
        <f t="shared" si="119"/>
        <v>-9.0010979966396884E-2</v>
      </c>
      <c r="G1254" s="2">
        <f t="shared" si="117"/>
        <v>1.5070068638517273E-2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5">
        <f>TITRES_STAT!D1258</f>
        <v>4.2953000000000001</v>
      </c>
      <c r="C1255" s="2">
        <f t="shared" si="114"/>
        <v>4.0664267594574284</v>
      </c>
      <c r="D1255" s="2">
        <f t="shared" si="116"/>
        <v>4.121141573868119</v>
      </c>
      <c r="E1255" s="2">
        <f t="shared" si="115"/>
        <v>-5.4714814410690593E-2</v>
      </c>
      <c r="F1255" s="2">
        <f t="shared" si="119"/>
        <v>-8.2951746855255637E-2</v>
      </c>
      <c r="G1255" s="2">
        <f t="shared" si="117"/>
        <v>2.8236932444565044E-2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5">
        <f>TITRES_STAT!D1259</f>
        <v>4.2380000000000004</v>
      </c>
      <c r="C1256" s="2">
        <f t="shared" si="114"/>
        <v>4.089038027233209</v>
      </c>
      <c r="D1256" s="2">
        <f t="shared" si="116"/>
        <v>4.1297977535815917</v>
      </c>
      <c r="E1256" s="2">
        <f t="shared" si="115"/>
        <v>-4.0759726348382763E-2</v>
      </c>
      <c r="F1256" s="2">
        <f t="shared" si="119"/>
        <v>-7.4513342753881065E-2</v>
      </c>
      <c r="G1256" s="2">
        <f t="shared" si="117"/>
        <v>3.3753616405498302E-2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5">
        <f>TITRES_STAT!D1260</f>
        <v>4.2380000000000004</v>
      </c>
      <c r="C1257" s="2">
        <f t="shared" si="114"/>
        <v>4.1069244845819464</v>
      </c>
      <c r="D1257" s="2">
        <f t="shared" si="116"/>
        <v>4.1378127347977696</v>
      </c>
      <c r="E1257" s="2">
        <f t="shared" si="115"/>
        <v>-3.0888250215823199E-2</v>
      </c>
      <c r="F1257" s="2">
        <f t="shared" si="119"/>
        <v>-6.57883242462695E-2</v>
      </c>
      <c r="G1257" s="2">
        <f t="shared" si="117"/>
        <v>3.4900074030446301E-2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5">
        <f>TITRES_STAT!D1261</f>
        <v>4.1725000000000003</v>
      </c>
      <c r="C1258" s="2">
        <f t="shared" si="114"/>
        <v>4.1283514869539548</v>
      </c>
      <c r="D1258" s="2">
        <f t="shared" si="116"/>
        <v>4.1403821618497867</v>
      </c>
      <c r="E1258" s="2">
        <f t="shared" si="115"/>
        <v>-1.2030674895831872E-2</v>
      </c>
      <c r="F1258" s="2">
        <f t="shared" si="119"/>
        <v>-5.5036794376181981E-2</v>
      </c>
      <c r="G1258" s="2">
        <f t="shared" si="117"/>
        <v>4.3006119480350109E-2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5">
        <f>TITRES_STAT!D1262</f>
        <v>4.2053000000000003</v>
      </c>
      <c r="C1259" s="2">
        <f t="shared" si="114"/>
        <v>4.1414358735764232</v>
      </c>
      <c r="D1259" s="2">
        <f t="shared" si="116"/>
        <v>4.1451908906016541</v>
      </c>
      <c r="E1259" s="2">
        <f t="shared" si="115"/>
        <v>-3.7550170252309556E-3</v>
      </c>
      <c r="F1259" s="2">
        <f t="shared" si="119"/>
        <v>-4.478043890599178E-2</v>
      </c>
      <c r="G1259" s="2">
        <f t="shared" si="117"/>
        <v>4.1025421880760825E-2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5">
        <f>TITRES_STAT!D1263</f>
        <v>4.2953000000000001</v>
      </c>
      <c r="C1260" s="2">
        <f t="shared" si="114"/>
        <v>4.1336303545646658</v>
      </c>
      <c r="D1260" s="2">
        <f t="shared" si="116"/>
        <v>4.1563100838904203</v>
      </c>
      <c r="E1260" s="2">
        <f t="shared" si="115"/>
        <v>-2.2679729325754572E-2</v>
      </c>
      <c r="F1260" s="2">
        <f t="shared" si="119"/>
        <v>-4.0360296989944339E-2</v>
      </c>
      <c r="G1260" s="2">
        <f t="shared" si="117"/>
        <v>1.7680567664189767E-2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5">
        <f>TITRES_STAT!D1264</f>
        <v>4.4507000000000003</v>
      </c>
      <c r="C1261" s="2">
        <f t="shared" si="114"/>
        <v>4.145902607708563</v>
      </c>
      <c r="D1261" s="2">
        <f t="shared" si="116"/>
        <v>4.1781167443429821</v>
      </c>
      <c r="E1261" s="2">
        <f t="shared" si="115"/>
        <v>-3.2214136634419077E-2</v>
      </c>
      <c r="F1261" s="2">
        <f t="shared" si="119"/>
        <v>-3.8731064918839292E-2</v>
      </c>
      <c r="G1261" s="2">
        <f t="shared" si="117"/>
        <v>6.5169282844202148E-3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5">
        <f>TITRES_STAT!D1265</f>
        <v>4.5651999999999999</v>
      </c>
      <c r="C1262" s="2">
        <f t="shared" si="114"/>
        <v>4.1625791295995533</v>
      </c>
      <c r="D1262" s="2">
        <f t="shared" si="116"/>
        <v>4.2067895780953535</v>
      </c>
      <c r="E1262" s="2">
        <f t="shared" si="115"/>
        <v>-4.4210448495800136E-2</v>
      </c>
      <c r="F1262" s="2">
        <f t="shared" si="119"/>
        <v>-3.9826941634231464E-2</v>
      </c>
      <c r="G1262" s="2">
        <f t="shared" si="117"/>
        <v>-4.3835068615686729E-3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4.4343000000000004</v>
      </c>
      <c r="C1263" s="2">
        <f t="shared" si="114"/>
        <v>4.176690032738084</v>
      </c>
      <c r="D1263" s="2">
        <f t="shared" si="116"/>
        <v>4.2236422019401418</v>
      </c>
      <c r="E1263" s="2">
        <f t="shared" si="115"/>
        <v>-4.6952169202057803E-2</v>
      </c>
      <c r="F1263" s="2">
        <f t="shared" si="119"/>
        <v>-4.1251987147796737E-2</v>
      </c>
      <c r="G1263" s="2">
        <f t="shared" si="117"/>
        <v>-5.7001820542610659E-3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4.4097999999999997</v>
      </c>
      <c r="C1264" s="2">
        <f t="shared" si="114"/>
        <v>4.1949377200091478</v>
      </c>
      <c r="D1264" s="2">
        <f t="shared" si="116"/>
        <v>4.2374316684630946</v>
      </c>
      <c r="E1264" s="2">
        <f t="shared" si="115"/>
        <v>-4.2493948453946828E-2</v>
      </c>
      <c r="F1264" s="2">
        <f t="shared" si="119"/>
        <v>-4.1500379409026761E-2</v>
      </c>
      <c r="G1264" s="2">
        <f t="shared" si="117"/>
        <v>-9.9356904492006737E-4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4.2953000000000001</v>
      </c>
      <c r="C1265" s="2">
        <f t="shared" si="114"/>
        <v>4.2103780707769713</v>
      </c>
      <c r="D1265" s="2">
        <f t="shared" si="116"/>
        <v>4.2417182115399026</v>
      </c>
      <c r="E1265" s="2">
        <f t="shared" si="115"/>
        <v>-3.1340140762931235E-2</v>
      </c>
      <c r="F1265" s="2">
        <f t="shared" si="119"/>
        <v>-3.9468331679807664E-2</v>
      </c>
      <c r="G1265" s="2">
        <f t="shared" si="117"/>
        <v>8.1281909168764294E-3</v>
      </c>
      <c r="H1265" s="2" t="str">
        <f t="shared" si="118"/>
        <v>Sell</v>
      </c>
    </row>
    <row r="1266" spans="1:8" ht="13.5" x14ac:dyDescent="0.25">
      <c r="A1266" s="3">
        <f>TITRES_STAT!B1269</f>
        <v>44155</v>
      </c>
      <c r="B1266" s="5">
        <f>TITRES_STAT!D1269</f>
        <v>4.2706999999999997</v>
      </c>
      <c r="C1266" s="2">
        <f t="shared" si="114"/>
        <v>4.214627598349745</v>
      </c>
      <c r="D1266" s="2">
        <f t="shared" si="116"/>
        <v>4.243865010685095</v>
      </c>
      <c r="E1266" s="2">
        <f t="shared" si="115"/>
        <v>-2.9237412335350044E-2</v>
      </c>
      <c r="F1266" s="2">
        <f t="shared" si="119"/>
        <v>-3.7422147810916143E-2</v>
      </c>
      <c r="G1266" s="2">
        <f t="shared" si="117"/>
        <v>8.1847354755660989E-3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5">
        <f>TITRES_STAT!D1270</f>
        <v>4.3197999999999999</v>
      </c>
      <c r="C1267" s="2">
        <f t="shared" si="114"/>
        <v>4.218223352449785</v>
      </c>
      <c r="D1267" s="2">
        <f t="shared" si="116"/>
        <v>4.2494898247084212</v>
      </c>
      <c r="E1267" s="2">
        <f t="shared" si="115"/>
        <v>-3.1266472258636213E-2</v>
      </c>
      <c r="F1267" s="2">
        <f t="shared" si="119"/>
        <v>-3.6191012700460157E-2</v>
      </c>
      <c r="G1267" s="2">
        <f t="shared" si="117"/>
        <v>4.9245404418239436E-3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5">
        <f>TITRES_STAT!D1271</f>
        <v>4.3771000000000004</v>
      </c>
      <c r="C1268" s="2">
        <f t="shared" si="114"/>
        <v>4.2111889905344331</v>
      </c>
      <c r="D1268" s="2">
        <f t="shared" si="116"/>
        <v>4.2589424302855754</v>
      </c>
      <c r="E1268" s="2">
        <f t="shared" si="115"/>
        <v>-4.7753439751142324E-2</v>
      </c>
      <c r="F1268" s="2">
        <f t="shared" si="119"/>
        <v>-3.8503498110596591E-2</v>
      </c>
      <c r="G1268" s="2">
        <f t="shared" si="117"/>
        <v>-9.2499416405457321E-3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4.508</v>
      </c>
      <c r="C1269" s="2">
        <f t="shared" si="114"/>
        <v>4.2102829919906739</v>
      </c>
      <c r="D1269" s="2">
        <f t="shared" si="116"/>
        <v>4.2773911391533108</v>
      </c>
      <c r="E1269" s="2">
        <f t="shared" si="115"/>
        <v>-6.7108147162636911E-2</v>
      </c>
      <c r="F1269" s="2">
        <f t="shared" si="119"/>
        <v>-4.4224427921004658E-2</v>
      </c>
      <c r="G1269" s="2">
        <f t="shared" si="117"/>
        <v>-2.2883719241632253E-2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5">
        <f>TITRES_STAT!D1273</f>
        <v>4.4997999999999996</v>
      </c>
      <c r="C1270" s="2">
        <f t="shared" si="114"/>
        <v>4.2233625316844163</v>
      </c>
      <c r="D1270" s="2">
        <f t="shared" si="116"/>
        <v>4.2938658695863987</v>
      </c>
      <c r="E1270" s="2">
        <f t="shared" si="115"/>
        <v>-7.0503337901982377E-2</v>
      </c>
      <c r="F1270" s="2">
        <f t="shared" si="119"/>
        <v>-4.9480209917200209E-2</v>
      </c>
      <c r="G1270" s="2">
        <f t="shared" si="117"/>
        <v>-2.1023127984782168E-2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5">
        <f>TITRES_STAT!D1274</f>
        <v>4.7042999999999999</v>
      </c>
      <c r="C1271" s="2">
        <f t="shared" si="114"/>
        <v>4.2583375268098909</v>
      </c>
      <c r="D1271" s="2">
        <f t="shared" si="116"/>
        <v>4.3242683977651843</v>
      </c>
      <c r="E1271" s="2">
        <f t="shared" si="115"/>
        <v>-6.5930870955293486E-2</v>
      </c>
      <c r="F1271" s="2">
        <f t="shared" si="119"/>
        <v>-5.2770342124818868E-2</v>
      </c>
      <c r="G1271" s="2">
        <f t="shared" si="117"/>
        <v>-1.3160528830474617E-2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5">
        <f>TITRES_STAT!D1275</f>
        <v>4.8433999999999999</v>
      </c>
      <c r="C1272" s="2">
        <f t="shared" si="114"/>
        <v>4.3055471380699073</v>
      </c>
      <c r="D1272" s="2">
        <f t="shared" si="116"/>
        <v>4.3627225905233189</v>
      </c>
      <c r="E1272" s="2">
        <f t="shared" si="115"/>
        <v>-5.7175452453411602E-2</v>
      </c>
      <c r="F1272" s="2">
        <f t="shared" si="119"/>
        <v>-5.3651364190537419E-2</v>
      </c>
      <c r="G1272" s="2">
        <f t="shared" si="117"/>
        <v>-3.5240882628741824E-3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4.7779999999999996</v>
      </c>
      <c r="C1273" s="2">
        <f t="shared" si="114"/>
        <v>4.3253552706745371</v>
      </c>
      <c r="D1273" s="2">
        <f t="shared" si="116"/>
        <v>4.393483880114184</v>
      </c>
      <c r="E1273" s="2">
        <f t="shared" si="115"/>
        <v>-6.8128609439646937E-2</v>
      </c>
      <c r="F1273" s="2">
        <f t="shared" si="119"/>
        <v>-5.6546813240359331E-2</v>
      </c>
      <c r="G1273" s="2">
        <f t="shared" si="117"/>
        <v>-1.1581796199287606E-2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4.4916</v>
      </c>
      <c r="C1274" s="2">
        <f t="shared" si="114"/>
        <v>4.3383467674938387</v>
      </c>
      <c r="D1274" s="2">
        <f t="shared" si="116"/>
        <v>4.4007517408464665</v>
      </c>
      <c r="E1274" s="2">
        <f t="shared" si="115"/>
        <v>-6.2404973352627735E-2</v>
      </c>
      <c r="F1274" s="2">
        <f t="shared" si="119"/>
        <v>-5.7718445262813015E-2</v>
      </c>
      <c r="G1274" s="2">
        <f t="shared" si="117"/>
        <v>-4.6865280898147205E-3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4.3525</v>
      </c>
      <c r="C1275" s="2">
        <f t="shared" si="114"/>
        <v>4.3317241878794022</v>
      </c>
      <c r="D1275" s="2">
        <f t="shared" si="116"/>
        <v>4.3971775378208022</v>
      </c>
      <c r="E1275" s="2">
        <f t="shared" si="115"/>
        <v>-6.5453349941400063E-2</v>
      </c>
      <c r="F1275" s="2">
        <f t="shared" si="119"/>
        <v>-5.9265426198530424E-2</v>
      </c>
      <c r="G1275" s="2">
        <f t="shared" si="117"/>
        <v>-6.1879237428696388E-3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4.3280000000000003</v>
      </c>
      <c r="C1276" s="2">
        <f t="shared" si="114"/>
        <v>4.3223358512825714</v>
      </c>
      <c r="D1276" s="2">
        <f t="shared" si="116"/>
        <v>4.3920532757600022</v>
      </c>
      <c r="E1276" s="2">
        <f t="shared" si="115"/>
        <v>-6.9717424477430789E-2</v>
      </c>
      <c r="F1276" s="2">
        <f t="shared" si="119"/>
        <v>-6.13558258543105E-2</v>
      </c>
      <c r="G1276" s="2">
        <f t="shared" si="117"/>
        <v>-8.3615986231202893E-3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4.2053000000000003</v>
      </c>
      <c r="C1277" s="2">
        <f t="shared" si="114"/>
        <v>4.3219457203160223</v>
      </c>
      <c r="D1277" s="2">
        <f t="shared" si="116"/>
        <v>4.3782196997777794</v>
      </c>
      <c r="E1277" s="2">
        <f t="shared" si="115"/>
        <v>-5.6273979461757051E-2</v>
      </c>
      <c r="F1277" s="2">
        <f t="shared" si="119"/>
        <v>-6.0339456575799817E-2</v>
      </c>
      <c r="G1277" s="2">
        <f t="shared" si="117"/>
        <v>4.0654771140427662E-3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4.0252999999999997</v>
      </c>
      <c r="C1278" s="2">
        <f t="shared" si="114"/>
        <v>4.3304309941135575</v>
      </c>
      <c r="D1278" s="2">
        <f t="shared" si="116"/>
        <v>4.3520774997942402</v>
      </c>
      <c r="E1278" s="2">
        <f t="shared" si="115"/>
        <v>-2.1646505680682715E-2</v>
      </c>
      <c r="F1278" s="2">
        <f t="shared" si="119"/>
        <v>-5.26008663967764E-2</v>
      </c>
      <c r="G1278" s="2">
        <f t="shared" si="117"/>
        <v>3.0954360716093685E-2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4.0171000000000001</v>
      </c>
      <c r="C1279" s="2">
        <f t="shared" si="114"/>
        <v>4.357749302711472</v>
      </c>
      <c r="D1279" s="2">
        <f t="shared" si="116"/>
        <v>4.3272643516613334</v>
      </c>
      <c r="E1279" s="2">
        <f t="shared" si="115"/>
        <v>3.0484951050138598E-2</v>
      </c>
      <c r="F1279" s="2">
        <f t="shared" si="119"/>
        <v>-3.5983702907393403E-2</v>
      </c>
      <c r="G1279" s="2">
        <f t="shared" si="117"/>
        <v>6.6468653957532001E-2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3.9925000000000002</v>
      </c>
      <c r="C1280" s="2">
        <f t="shared" si="114"/>
        <v>4.3796032561404763</v>
      </c>
      <c r="D1280" s="2">
        <f t="shared" si="116"/>
        <v>4.3024669922790126</v>
      </c>
      <c r="E1280" s="2">
        <f t="shared" si="115"/>
        <v>7.7136263861463661E-2</v>
      </c>
      <c r="F1280" s="2">
        <f t="shared" si="119"/>
        <v>-1.3359709553621993E-2</v>
      </c>
      <c r="G1280" s="2">
        <f t="shared" si="117"/>
        <v>9.0495973415085654E-2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4.1071</v>
      </c>
      <c r="C1281" s="2">
        <f t="shared" si="114"/>
        <v>4.4295566013496339</v>
      </c>
      <c r="D1281" s="2">
        <f t="shared" si="116"/>
        <v>4.2879953632213077</v>
      </c>
      <c r="E1281" s="2">
        <f t="shared" si="115"/>
        <v>0.14156123812832622</v>
      </c>
      <c r="F1281" s="2">
        <f t="shared" si="119"/>
        <v>1.762447998276765E-2</v>
      </c>
      <c r="G1281" s="2">
        <f t="shared" si="117"/>
        <v>0.12393675814555857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4.0824999999999996</v>
      </c>
      <c r="C1282" s="2">
        <f t="shared" si="114"/>
        <v>4.4932248165266131</v>
      </c>
      <c r="D1282" s="2">
        <f t="shared" si="116"/>
        <v>4.2727734844641736</v>
      </c>
      <c r="E1282" s="2">
        <f t="shared" si="115"/>
        <v>0.2204513320624395</v>
      </c>
      <c r="F1282" s="2">
        <f t="shared" si="119"/>
        <v>5.8189850398702024E-2</v>
      </c>
      <c r="G1282" s="2">
        <f t="shared" si="117"/>
        <v>0.16226148166373747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3.9762</v>
      </c>
      <c r="C1283" s="2">
        <f t="shared" si="114"/>
        <v>4.5370363832148266</v>
      </c>
      <c r="D1283" s="2">
        <f t="shared" si="116"/>
        <v>4.2508050782075681</v>
      </c>
      <c r="E1283" s="2">
        <f t="shared" si="115"/>
        <v>0.28623130500725846</v>
      </c>
      <c r="F1283" s="2">
        <f t="shared" si="119"/>
        <v>0.10379814132041332</v>
      </c>
      <c r="G1283" s="2">
        <f t="shared" si="117"/>
        <v>0.18243316368684515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4.0252999999999997</v>
      </c>
      <c r="C1284" s="2">
        <f t="shared" si="114"/>
        <v>4.5300461704125459</v>
      </c>
      <c r="D1284" s="2">
        <f t="shared" si="116"/>
        <v>4.2341009983403408</v>
      </c>
      <c r="E1284" s="2">
        <f t="shared" si="115"/>
        <v>0.29594517207220505</v>
      </c>
      <c r="F1284" s="2">
        <f t="shared" si="119"/>
        <v>0.14222754747077165</v>
      </c>
      <c r="G1284" s="2">
        <f t="shared" si="117"/>
        <v>0.1537176246014334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4.0088999999999997</v>
      </c>
      <c r="C1285" s="2">
        <f t="shared" si="114"/>
        <v>4.502731374964462</v>
      </c>
      <c r="D1285" s="2">
        <f t="shared" si="116"/>
        <v>4.2174194429077234</v>
      </c>
      <c r="E1285" s="2">
        <f t="shared" si="115"/>
        <v>0.28531193205673855</v>
      </c>
      <c r="F1285" s="2">
        <f t="shared" si="119"/>
        <v>0.17084442438796504</v>
      </c>
      <c r="G1285" s="2">
        <f t="shared" si="117"/>
        <v>0.1144675076687735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4.0088999999999997</v>
      </c>
      <c r="C1286" s="2">
        <f t="shared" si="114"/>
        <v>4.4758496249699293</v>
      </c>
      <c r="D1286" s="2">
        <f t="shared" si="116"/>
        <v>4.2019735582478921</v>
      </c>
      <c r="E1286" s="2">
        <f t="shared" si="115"/>
        <v>0.27387606672203724</v>
      </c>
      <c r="F1286" s="2">
        <f t="shared" si="119"/>
        <v>0.19145075285477947</v>
      </c>
      <c r="G1286" s="2">
        <f t="shared" si="117"/>
        <v>8.2425313867257766E-2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4.0824999999999996</v>
      </c>
      <c r="C1287" s="2">
        <f t="shared" si="114"/>
        <v>4.4342266057437865</v>
      </c>
      <c r="D1287" s="2">
        <f t="shared" si="116"/>
        <v>4.193123665044344</v>
      </c>
      <c r="E1287" s="2">
        <f t="shared" si="115"/>
        <v>0.24110294069944249</v>
      </c>
      <c r="F1287" s="2">
        <f t="shared" si="119"/>
        <v>0.20138119042371208</v>
      </c>
      <c r="G1287" s="2">
        <f t="shared" si="117"/>
        <v>3.9721750275730411E-2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4.1643999999999997</v>
      </c>
      <c r="C1288" s="2">
        <f t="shared" si="114"/>
        <v>4.3713148202447423</v>
      </c>
      <c r="D1288" s="2">
        <f t="shared" si="116"/>
        <v>4.1909959861521706</v>
      </c>
      <c r="E1288" s="2">
        <f t="shared" si="115"/>
        <v>0.18031883409257166</v>
      </c>
      <c r="F1288" s="2">
        <f t="shared" si="119"/>
        <v>0.19716871915748402</v>
      </c>
      <c r="G1288" s="2">
        <f t="shared" si="117"/>
        <v>-1.6849885064912362E-2</v>
      </c>
      <c r="H1288" s="2" t="str">
        <f t="shared" si="118"/>
        <v>Hold</v>
      </c>
    </row>
    <row r="1289" spans="1:8" ht="13.5" x14ac:dyDescent="0.25">
      <c r="A1289" s="3">
        <f>TITRES_STAT!B1292</f>
        <v>44188</v>
      </c>
      <c r="B1289" s="5">
        <f>TITRES_STAT!D1292</f>
        <v>4.0662000000000003</v>
      </c>
      <c r="C1289" s="2">
        <f t="shared" si="114"/>
        <v>4.3168202325147824</v>
      </c>
      <c r="D1289" s="2">
        <f t="shared" si="116"/>
        <v>4.1817518390297872</v>
      </c>
      <c r="E1289" s="2">
        <f t="shared" si="115"/>
        <v>0.13506839348499522</v>
      </c>
      <c r="F1289" s="2">
        <f t="shared" si="119"/>
        <v>0.18474865402298629</v>
      </c>
      <c r="G1289" s="2">
        <f t="shared" si="117"/>
        <v>-4.9680260537991072E-2</v>
      </c>
      <c r="H1289" s="2" t="str">
        <f t="shared" si="118"/>
        <v>Hold</v>
      </c>
    </row>
    <row r="1290" spans="1:8" ht="13.5" x14ac:dyDescent="0.25">
      <c r="A1290" s="3">
        <f>TITRES_STAT!B1293</f>
        <v>44189</v>
      </c>
      <c r="B1290" s="5">
        <f>TITRES_STAT!D1293</f>
        <v>4.0824999999999996</v>
      </c>
      <c r="C1290" s="2">
        <f t="shared" si="114"/>
        <v>4.2669248121278924</v>
      </c>
      <c r="D1290" s="2">
        <f t="shared" si="116"/>
        <v>4.1743998509535061</v>
      </c>
      <c r="E1290" s="2">
        <f t="shared" si="115"/>
        <v>9.2524961174386355E-2</v>
      </c>
      <c r="F1290" s="2">
        <f t="shared" si="119"/>
        <v>0.16630391545326631</v>
      </c>
      <c r="G1290" s="2">
        <f t="shared" si="117"/>
        <v>-7.3778954278879955E-2</v>
      </c>
      <c r="H1290" s="2" t="str">
        <f t="shared" si="118"/>
        <v>Hold</v>
      </c>
    </row>
    <row r="1291" spans="1:8" ht="13.5" x14ac:dyDescent="0.25">
      <c r="A1291" s="3">
        <f>TITRES_STAT!B1294</f>
        <v>44190</v>
      </c>
      <c r="B1291" s="5">
        <f>TITRES_STAT!D1294</f>
        <v>4.0088999999999997</v>
      </c>
      <c r="C1291" s="2">
        <f t="shared" si="114"/>
        <v>4.2423363794928317</v>
      </c>
      <c r="D1291" s="2">
        <f t="shared" si="116"/>
        <v>4.1621406027347279</v>
      </c>
      <c r="E1291" s="2">
        <f t="shared" si="115"/>
        <v>8.0195776758103854E-2</v>
      </c>
      <c r="F1291" s="2">
        <f t="shared" si="119"/>
        <v>0.14908228771423382</v>
      </c>
      <c r="G1291" s="2">
        <f t="shared" si="117"/>
        <v>-6.8886510956129965E-2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5">
        <f>TITRES_STAT!D1295</f>
        <v>3.968</v>
      </c>
      <c r="C1292" s="2">
        <f t="shared" si="114"/>
        <v>4.2177461672631651</v>
      </c>
      <c r="D1292" s="2">
        <f t="shared" si="116"/>
        <v>4.1477598173469703</v>
      </c>
      <c r="E1292" s="2">
        <f t="shared" si="115"/>
        <v>6.998634991619479E-2</v>
      </c>
      <c r="F1292" s="2">
        <f t="shared" si="119"/>
        <v>0.13326310015462603</v>
      </c>
      <c r="G1292" s="2">
        <f t="shared" si="117"/>
        <v>-6.327675023843124E-2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5">
        <f>TITRES_STAT!D1296</f>
        <v>4.0088999999999997</v>
      </c>
      <c r="C1293" s="2">
        <f t="shared" si="114"/>
        <v>4.1805852184534471</v>
      </c>
      <c r="D1293" s="2">
        <f t="shared" si="116"/>
        <v>4.1374739049508982</v>
      </c>
      <c r="E1293" s="2">
        <f t="shared" si="115"/>
        <v>4.3111313502548931E-2</v>
      </c>
      <c r="F1293" s="2">
        <f t="shared" si="119"/>
        <v>0.11523274282421062</v>
      </c>
      <c r="G1293" s="2">
        <f t="shared" si="117"/>
        <v>-7.2121429321661684E-2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5">
        <f>TITRES_STAT!D1297</f>
        <v>3.9925000000000002</v>
      </c>
      <c r="C1294" s="2">
        <f t="shared" si="114"/>
        <v>4.1566951848452245</v>
      </c>
      <c r="D1294" s="2">
        <f t="shared" si="116"/>
        <v>4.1267350971767573</v>
      </c>
      <c r="E1294" s="2">
        <f t="shared" si="115"/>
        <v>2.9960087668467139E-2</v>
      </c>
      <c r="F1294" s="2">
        <f t="shared" si="119"/>
        <v>9.8178211793061923E-2</v>
      </c>
      <c r="G1294" s="2">
        <f t="shared" si="117"/>
        <v>-6.8218124124594784E-2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5">
        <f>TITRES_STAT!D1298</f>
        <v>3.9925000000000002</v>
      </c>
      <c r="C1295" s="2">
        <f t="shared" ref="C1295:C1358" si="120">$C$4*B1285+C1294*(1-$C$4)</f>
        <v>4.1339574640998054</v>
      </c>
      <c r="D1295" s="2">
        <f t="shared" si="116"/>
        <v>4.1167917566451457</v>
      </c>
      <c r="E1295" s="2">
        <f t="shared" si="115"/>
        <v>1.7165707454659618E-2</v>
      </c>
      <c r="F1295" s="2">
        <f t="shared" si="119"/>
        <v>8.1975710925381459E-2</v>
      </c>
      <c r="G1295" s="2">
        <f t="shared" si="117"/>
        <v>-6.4810003470721841E-2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5">
        <f>TITRES_STAT!D1299</f>
        <v>3.9598</v>
      </c>
      <c r="C1296" s="2">
        <f t="shared" si="120"/>
        <v>4.1147178542382967</v>
      </c>
      <c r="D1296" s="2">
        <f t="shared" si="116"/>
        <v>4.1051627376343944</v>
      </c>
      <c r="E1296" s="2">
        <f t="shared" si="115"/>
        <v>9.5551166039022917E-3</v>
      </c>
      <c r="F1296" s="2">
        <f t="shared" si="119"/>
        <v>6.7491592061085626E-2</v>
      </c>
      <c r="G1296" s="2">
        <f t="shared" si="117"/>
        <v>-5.7936475457183334E-2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5">
        <f>TITRES_STAT!D1300</f>
        <v>3.9188999999999998</v>
      </c>
      <c r="C1297" s="2">
        <f t="shared" si="120"/>
        <v>4.1097612612785586</v>
      </c>
      <c r="D1297" s="2">
        <f t="shared" si="116"/>
        <v>4.0913654978096243</v>
      </c>
      <c r="E1297" s="2">
        <f t="shared" si="115"/>
        <v>1.8395763468934234E-2</v>
      </c>
      <c r="F1297" s="2">
        <f t="shared" si="119"/>
        <v>5.7672426342655347E-2</v>
      </c>
      <c r="G1297" s="2">
        <f t="shared" si="117"/>
        <v>-3.9276662873721113E-2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3.7797999999999998</v>
      </c>
      <c r="C1298" s="2">
        <f t="shared" si="120"/>
        <v>4.1181672210818574</v>
      </c>
      <c r="D1298" s="2">
        <f t="shared" si="116"/>
        <v>4.068286572045948</v>
      </c>
      <c r="E1298" s="2">
        <f t="shared" si="115"/>
        <v>4.9880649035909386E-2</v>
      </c>
      <c r="F1298" s="2">
        <f t="shared" si="119"/>
        <v>5.6114070881306155E-2</v>
      </c>
      <c r="G1298" s="2">
        <f t="shared" si="117"/>
        <v>-6.2334218453967694E-3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3.7797999999999998</v>
      </c>
      <c r="C1299" s="2">
        <f t="shared" si="120"/>
        <v>4.1101722639923413</v>
      </c>
      <c r="D1299" s="2">
        <f t="shared" si="116"/>
        <v>4.0469171963388408</v>
      </c>
      <c r="E1299" s="2">
        <f t="shared" si="115"/>
        <v>6.3255067653500419E-2</v>
      </c>
      <c r="F1299" s="2">
        <f t="shared" si="119"/>
        <v>5.7542270235745013E-2</v>
      </c>
      <c r="G1299" s="2">
        <f t="shared" si="117"/>
        <v>5.7127974177554053E-3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3.8452999999999999</v>
      </c>
      <c r="C1300" s="2">
        <f t="shared" si="120"/>
        <v>4.1059149926089038</v>
      </c>
      <c r="D1300" s="2">
        <f t="shared" si="116"/>
        <v>4.0319825892026309</v>
      </c>
      <c r="E1300" s="2">
        <f t="shared" si="115"/>
        <v>7.393240340627294E-2</v>
      </c>
      <c r="F1300" s="2">
        <f t="shared" si="119"/>
        <v>6.0820296869850604E-2</v>
      </c>
      <c r="G1300" s="2">
        <f t="shared" si="117"/>
        <v>1.3112106536422335E-2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3.9188999999999998</v>
      </c>
      <c r="C1301" s="2">
        <f t="shared" si="120"/>
        <v>4.0909896091306104</v>
      </c>
      <c r="D1301" s="2">
        <f t="shared" si="116"/>
        <v>4.0236061011135469</v>
      </c>
      <c r="E1301" s="2">
        <f t="shared" si="115"/>
        <v>6.7383508017063498E-2</v>
      </c>
      <c r="F1301" s="2">
        <f t="shared" si="119"/>
        <v>6.213293909929319E-2</v>
      </c>
      <c r="G1301" s="2">
        <f t="shared" si="117"/>
        <v>5.2505689177703083E-3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3.9106999999999998</v>
      </c>
      <c r="C1302" s="2">
        <f t="shared" si="120"/>
        <v>4.0720681308028244</v>
      </c>
      <c r="D1302" s="2">
        <f t="shared" si="116"/>
        <v>4.0152426862162471</v>
      </c>
      <c r="E1302" s="2">
        <f t="shared" si="115"/>
        <v>5.6825444586577234E-2</v>
      </c>
      <c r="F1302" s="2">
        <f t="shared" si="119"/>
        <v>6.1071440196750003E-2</v>
      </c>
      <c r="G1302" s="2">
        <f t="shared" si="117"/>
        <v>-4.2459956101727689E-3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5">
        <f>TITRES_STAT!D1306</f>
        <v>3.8452999999999999</v>
      </c>
      <c r="C1303" s="2">
        <f t="shared" si="120"/>
        <v>4.0623499568331587</v>
      </c>
      <c r="D1303" s="2">
        <f t="shared" si="116"/>
        <v>4.0026543390891174</v>
      </c>
      <c r="E1303" s="2">
        <f t="shared" si="115"/>
        <v>5.9695617744041307E-2</v>
      </c>
      <c r="F1303" s="2">
        <f t="shared" si="119"/>
        <v>6.0796275706208269E-2</v>
      </c>
      <c r="G1303" s="2">
        <f t="shared" si="117"/>
        <v>-1.1006579621669621E-3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5">
        <f>TITRES_STAT!D1307</f>
        <v>3.7635000000000001</v>
      </c>
      <c r="C1304" s="2">
        <f t="shared" si="120"/>
        <v>4.0516038096280571</v>
      </c>
      <c r="D1304" s="2">
        <f t="shared" si="116"/>
        <v>3.9849392028602937</v>
      </c>
      <c r="E1304" s="2">
        <f t="shared" si="115"/>
        <v>6.6664606767763424E-2</v>
      </c>
      <c r="F1304" s="2">
        <f t="shared" si="119"/>
        <v>6.1969941918519303E-2</v>
      </c>
      <c r="G1304" s="2">
        <f t="shared" si="117"/>
        <v>4.6946648492441206E-3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5">
        <f>TITRES_STAT!D1308</f>
        <v>3.7635000000000001</v>
      </c>
      <c r="C1305" s="2">
        <f t="shared" si="120"/>
        <v>4.0425109158391255</v>
      </c>
      <c r="D1305" s="2">
        <f t="shared" si="116"/>
        <v>3.9685362989447164</v>
      </c>
      <c r="E1305" s="2">
        <f t="shared" si="115"/>
        <v>7.3974616894409095E-2</v>
      </c>
      <c r="F1305" s="2">
        <f t="shared" si="119"/>
        <v>6.4370876913697264E-2</v>
      </c>
      <c r="G1305" s="2">
        <f t="shared" si="117"/>
        <v>9.6037399807118312E-3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3.8043999999999998</v>
      </c>
      <c r="C1306" s="2">
        <f t="shared" si="120"/>
        <v>4.029786159556183</v>
      </c>
      <c r="D1306" s="2">
        <f t="shared" si="116"/>
        <v>3.9563780545784413</v>
      </c>
      <c r="E1306" s="2">
        <f t="shared" si="115"/>
        <v>7.340810497774175E-2</v>
      </c>
      <c r="F1306" s="2">
        <f t="shared" si="119"/>
        <v>6.6178322526506156E-2</v>
      </c>
      <c r="G1306" s="2">
        <f t="shared" si="117"/>
        <v>7.2297824512355946E-3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5">
        <f>TITRES_STAT!D1310</f>
        <v>3.8371</v>
      </c>
      <c r="C1307" s="2">
        <f t="shared" si="120"/>
        <v>4.0127267503936936</v>
      </c>
      <c r="D1307" s="2">
        <f t="shared" si="116"/>
        <v>3.9475426431281861</v>
      </c>
      <c r="E1307" s="2">
        <f t="shared" si="115"/>
        <v>6.5184107265507496E-2</v>
      </c>
      <c r="F1307" s="2">
        <f t="shared" si="119"/>
        <v>6.5979479474306435E-2</v>
      </c>
      <c r="G1307" s="2">
        <f t="shared" si="117"/>
        <v>-7.95372208798939E-4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3.8043999999999998</v>
      </c>
      <c r="C1308" s="2">
        <f t="shared" si="120"/>
        <v>3.9768918657177408</v>
      </c>
      <c r="D1308" s="2">
        <f t="shared" si="116"/>
        <v>3.9369394843779504</v>
      </c>
      <c r="E1308" s="2">
        <f t="shared" ref="E1308:E1371" si="121">C1308-D1308</f>
        <v>3.9952381339790399E-2</v>
      </c>
      <c r="F1308" s="2">
        <f t="shared" si="119"/>
        <v>6.0774059847403236E-2</v>
      </c>
      <c r="G1308" s="2">
        <f t="shared" si="117"/>
        <v>-2.0821678507612837E-2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3.7635000000000001</v>
      </c>
      <c r="C1309" s="2">
        <f t="shared" si="120"/>
        <v>3.9465700402227037</v>
      </c>
      <c r="D1309" s="2">
        <f t="shared" ref="D1309:D1372" si="122">$D$4*B1309+(1-$D$4)*D1308</f>
        <v>3.9240921151647692</v>
      </c>
      <c r="E1309" s="2">
        <f t="shared" si="121"/>
        <v>2.2477925057934556E-2</v>
      </c>
      <c r="F1309" s="2">
        <f t="shared" si="119"/>
        <v>5.3114832889509501E-2</v>
      </c>
      <c r="G1309" s="2">
        <f t="shared" si="117"/>
        <v>-3.0636907831574946E-2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3.7143999999999999</v>
      </c>
      <c r="C1310" s="2">
        <f t="shared" si="120"/>
        <v>3.9309900340345956</v>
      </c>
      <c r="D1310" s="2">
        <f t="shared" si="122"/>
        <v>3.9085593658933049</v>
      </c>
      <c r="E1310" s="2">
        <f t="shared" si="121"/>
        <v>2.2430668141290688E-2</v>
      </c>
      <c r="F1310" s="2">
        <f t="shared" si="119"/>
        <v>4.697799993986574E-2</v>
      </c>
      <c r="G1310" s="2">
        <f t="shared" si="117"/>
        <v>-2.4547331798575052E-2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3.6816</v>
      </c>
      <c r="C1311" s="2">
        <f t="shared" si="120"/>
        <v>3.9291300287985038</v>
      </c>
      <c r="D1311" s="2">
        <f t="shared" si="122"/>
        <v>3.8917475610123193</v>
      </c>
      <c r="E1311" s="2">
        <f t="shared" si="121"/>
        <v>3.7382467786184481E-2</v>
      </c>
      <c r="F1311" s="2">
        <f t="shared" si="119"/>
        <v>4.5058893509129491E-2</v>
      </c>
      <c r="G1311" s="2">
        <f t="shared" si="117"/>
        <v>-7.67642572294501E-3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3.7143999999999999</v>
      </c>
      <c r="C1312" s="2">
        <f t="shared" si="120"/>
        <v>3.9262946397525802</v>
      </c>
      <c r="D1312" s="2">
        <f t="shared" si="122"/>
        <v>3.8786107046410363</v>
      </c>
      <c r="E1312" s="2">
        <f t="shared" si="121"/>
        <v>4.7683935111543896E-2</v>
      </c>
      <c r="F1312" s="2">
        <f t="shared" si="119"/>
        <v>4.5583901829612375E-2</v>
      </c>
      <c r="G1312" s="2">
        <f t="shared" si="117"/>
        <v>2.1000332819315209E-3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5">
        <f>TITRES_STAT!D1316</f>
        <v>3.6080000000000001</v>
      </c>
      <c r="C1313" s="2">
        <f t="shared" si="120"/>
        <v>3.9138339259444908</v>
      </c>
      <c r="D1313" s="2">
        <f t="shared" si="122"/>
        <v>3.8585654672602185</v>
      </c>
      <c r="E1313" s="2">
        <f t="shared" si="121"/>
        <v>5.5268458684272215E-2</v>
      </c>
      <c r="F1313" s="2">
        <f t="shared" si="119"/>
        <v>4.7520813200544347E-2</v>
      </c>
      <c r="G1313" s="2">
        <f t="shared" si="117"/>
        <v>7.7476454837278677E-3</v>
      </c>
      <c r="H1313" s="2" t="str">
        <f t="shared" si="118"/>
        <v>Sell</v>
      </c>
    </row>
    <row r="1314" spans="1:8" ht="13.5" x14ac:dyDescent="0.25">
      <c r="A1314" s="3">
        <f>TITRES_STAT!B1317</f>
        <v>44225</v>
      </c>
      <c r="B1314" s="5">
        <f>TITRES_STAT!D1317</f>
        <v>3.5998000000000001</v>
      </c>
      <c r="C1314" s="2">
        <f t="shared" si="120"/>
        <v>3.8907056296453386</v>
      </c>
      <c r="D1314" s="2">
        <f t="shared" si="122"/>
        <v>3.8393976548705724</v>
      </c>
      <c r="E1314" s="2">
        <f t="shared" si="121"/>
        <v>5.130797477476623E-2</v>
      </c>
      <c r="F1314" s="2">
        <f t="shared" si="119"/>
        <v>4.8278245515388729E-2</v>
      </c>
      <c r="G1314" s="2">
        <f t="shared" si="117"/>
        <v>3.0297292593775005E-3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5">
        <f>TITRES_STAT!D1318</f>
        <v>3.5998000000000001</v>
      </c>
      <c r="C1315" s="2">
        <f t="shared" si="120"/>
        <v>3.8711355327768251</v>
      </c>
      <c r="D1315" s="2">
        <f t="shared" si="122"/>
        <v>3.8216496804357152</v>
      </c>
      <c r="E1315" s="2">
        <f t="shared" si="121"/>
        <v>4.9485852341109915E-2</v>
      </c>
      <c r="F1315" s="2">
        <f t="shared" si="119"/>
        <v>4.8519766880532972E-2</v>
      </c>
      <c r="G1315" s="2">
        <f t="shared" si="117"/>
        <v>9.6608546057694311E-4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5">
        <f>TITRES_STAT!D1319</f>
        <v>3.5998000000000001</v>
      </c>
      <c r="C1316" s="2">
        <f t="shared" si="120"/>
        <v>3.8608685277342363</v>
      </c>
      <c r="D1316" s="2">
        <f t="shared" si="122"/>
        <v>3.80521637077381</v>
      </c>
      <c r="E1316" s="2">
        <f t="shared" si="121"/>
        <v>5.5652156960426247E-2</v>
      </c>
      <c r="F1316" s="2">
        <f t="shared" si="119"/>
        <v>4.994624489651163E-2</v>
      </c>
      <c r="G1316" s="2">
        <f t="shared" ref="G1316:G1379" si="123">E1316-F1316</f>
        <v>5.7059120639146171E-3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3.5834999999999999</v>
      </c>
      <c r="C1317" s="2">
        <f t="shared" si="120"/>
        <v>3.8572118311597383</v>
      </c>
      <c r="D1317" s="2">
        <f t="shared" si="122"/>
        <v>3.7887929359016761</v>
      </c>
      <c r="E1317" s="2">
        <f t="shared" si="121"/>
        <v>6.8418895258062218E-2</v>
      </c>
      <c r="F1317" s="2">
        <f t="shared" ref="F1317:F1380" si="125">(E1317*(2/(10)))+((1-(2/10))*F1316)</f>
        <v>5.3640774968821747E-2</v>
      </c>
      <c r="G1317" s="2">
        <f t="shared" si="123"/>
        <v>1.4778120289240471E-2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3.5589</v>
      </c>
      <c r="C1318" s="2">
        <f t="shared" si="120"/>
        <v>3.8490869340582399</v>
      </c>
      <c r="D1318" s="2">
        <f t="shared" si="122"/>
        <v>3.7717638295385889</v>
      </c>
      <c r="E1318" s="2">
        <f t="shared" si="121"/>
        <v>7.7323104519650965E-2</v>
      </c>
      <c r="F1318" s="2">
        <f t="shared" si="125"/>
        <v>5.8377240878987595E-2</v>
      </c>
      <c r="G1318" s="2">
        <f t="shared" si="123"/>
        <v>1.894586364066337E-2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3.5344000000000002</v>
      </c>
      <c r="C1319" s="2">
        <f t="shared" si="120"/>
        <v>3.8359197134338956</v>
      </c>
      <c r="D1319" s="2">
        <f t="shared" si="122"/>
        <v>3.7541813236468418</v>
      </c>
      <c r="E1319" s="2">
        <f t="shared" si="121"/>
        <v>8.1738389787053833E-2</v>
      </c>
      <c r="F1319" s="2">
        <f t="shared" si="125"/>
        <v>6.3049470660600848E-2</v>
      </c>
      <c r="G1319" s="2">
        <f t="shared" si="123"/>
        <v>1.8688919126452985E-2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3.5261999999999998</v>
      </c>
      <c r="C1320" s="2">
        <f t="shared" si="120"/>
        <v>3.8172243729056041</v>
      </c>
      <c r="D1320" s="2">
        <f t="shared" si="122"/>
        <v>3.7372938181915201</v>
      </c>
      <c r="E1320" s="2">
        <f t="shared" si="121"/>
        <v>7.9930554714084057E-2</v>
      </c>
      <c r="F1320" s="2">
        <f t="shared" si="125"/>
        <v>6.6425687471297498E-2</v>
      </c>
      <c r="G1320" s="2">
        <f t="shared" si="123"/>
        <v>1.3504867242786558E-2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3.4525999999999999</v>
      </c>
      <c r="C1321" s="2">
        <f t="shared" si="120"/>
        <v>3.79635908476628</v>
      </c>
      <c r="D1321" s="2">
        <f t="shared" si="122"/>
        <v>3.7162053872143703</v>
      </c>
      <c r="E1321" s="2">
        <f t="shared" si="121"/>
        <v>8.0153697551909708E-2</v>
      </c>
      <c r="F1321" s="2">
        <f t="shared" si="125"/>
        <v>6.9171289487419949E-2</v>
      </c>
      <c r="G1321" s="2">
        <f t="shared" si="123"/>
        <v>1.098240806448976E-2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3.5998000000000001</v>
      </c>
      <c r="C1322" s="2">
        <f t="shared" si="120"/>
        <v>3.7837499948022368</v>
      </c>
      <c r="D1322" s="2">
        <f t="shared" si="122"/>
        <v>3.7075827659392315</v>
      </c>
      <c r="E1322" s="2">
        <f t="shared" si="121"/>
        <v>7.616722886300531E-2</v>
      </c>
      <c r="F1322" s="2">
        <f t="shared" si="125"/>
        <v>7.0570477362537021E-2</v>
      </c>
      <c r="G1322" s="2">
        <f t="shared" si="123"/>
        <v>5.5967515004682888E-3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5">
        <f>TITRES_STAT!D1326</f>
        <v>3.6816</v>
      </c>
      <c r="C1323" s="2">
        <f t="shared" si="120"/>
        <v>3.7567115340634309</v>
      </c>
      <c r="D1323" s="2">
        <f t="shared" si="122"/>
        <v>3.7056581166103997</v>
      </c>
      <c r="E1323" s="2">
        <f t="shared" si="121"/>
        <v>5.1053417453031269E-2</v>
      </c>
      <c r="F1323" s="2">
        <f t="shared" si="125"/>
        <v>6.6667065380635881E-2</v>
      </c>
      <c r="G1323" s="2">
        <f t="shared" si="123"/>
        <v>-1.5613647927604613E-2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3.6406999999999998</v>
      </c>
      <c r="C1324" s="2">
        <f t="shared" si="120"/>
        <v>3.7325712980536725</v>
      </c>
      <c r="D1324" s="2">
        <f t="shared" si="122"/>
        <v>3.7008464042688889</v>
      </c>
      <c r="E1324" s="2">
        <f t="shared" si="121"/>
        <v>3.1724893784783603E-2</v>
      </c>
      <c r="F1324" s="2">
        <f t="shared" si="125"/>
        <v>5.9678631061465426E-2</v>
      </c>
      <c r="G1324" s="2">
        <f t="shared" si="123"/>
        <v>-2.7953737276681823E-2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3.5344000000000002</v>
      </c>
      <c r="C1325" s="2">
        <f t="shared" si="120"/>
        <v>3.7121449445069534</v>
      </c>
      <c r="D1325" s="2">
        <f t="shared" si="122"/>
        <v>3.6885170409897121</v>
      </c>
      <c r="E1325" s="2">
        <f t="shared" si="121"/>
        <v>2.3627903517241311E-2</v>
      </c>
      <c r="F1325" s="2">
        <f t="shared" si="125"/>
        <v>5.2468485552620611E-2</v>
      </c>
      <c r="G1325" s="2">
        <f t="shared" si="123"/>
        <v>-2.88405820353793E-2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3.4689000000000001</v>
      </c>
      <c r="C1326" s="2">
        <f t="shared" si="120"/>
        <v>3.6948611068904991</v>
      </c>
      <c r="D1326" s="2">
        <f t="shared" si="122"/>
        <v>3.6722491120275111</v>
      </c>
      <c r="E1326" s="2">
        <f t="shared" si="121"/>
        <v>2.2611994862987927E-2</v>
      </c>
      <c r="F1326" s="2">
        <f t="shared" si="125"/>
        <v>4.6497187414694073E-2</v>
      </c>
      <c r="G1326" s="2">
        <f t="shared" si="123"/>
        <v>-2.3885192551706146E-2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3.5998000000000001</v>
      </c>
      <c r="C1327" s="2">
        <f t="shared" si="120"/>
        <v>3.677728628907345</v>
      </c>
      <c r="D1327" s="2">
        <f t="shared" si="122"/>
        <v>3.6668825111365844</v>
      </c>
      <c r="E1327" s="2">
        <f t="shared" si="121"/>
        <v>1.084611777076061E-2</v>
      </c>
      <c r="F1327" s="2">
        <f t="shared" si="125"/>
        <v>3.9366973485907383E-2</v>
      </c>
      <c r="G1327" s="2">
        <f t="shared" si="123"/>
        <v>-2.8520855715146773E-2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3.6326000000000001</v>
      </c>
      <c r="C1328" s="2">
        <f t="shared" si="120"/>
        <v>3.6594473013831381</v>
      </c>
      <c r="D1328" s="2">
        <f t="shared" si="122"/>
        <v>3.6643430658672074</v>
      </c>
      <c r="E1328" s="2">
        <f t="shared" si="121"/>
        <v>-4.8957644840692538E-3</v>
      </c>
      <c r="F1328" s="2">
        <f t="shared" si="125"/>
        <v>3.0514425891912056E-2</v>
      </c>
      <c r="G1328" s="2">
        <f t="shared" si="123"/>
        <v>-3.541019037598131E-2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3.5179999999999998</v>
      </c>
      <c r="C1329" s="2">
        <f t="shared" si="120"/>
        <v>3.6402092550165017</v>
      </c>
      <c r="D1329" s="2">
        <f t="shared" si="122"/>
        <v>3.6535028387659327</v>
      </c>
      <c r="E1329" s="2">
        <f t="shared" si="121"/>
        <v>-1.3293583749431015E-2</v>
      </c>
      <c r="F1329" s="2">
        <f t="shared" si="125"/>
        <v>2.1752823963643444E-2</v>
      </c>
      <c r="G1329" s="2">
        <f t="shared" si="123"/>
        <v>-3.5046407713074462E-2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3.4689000000000001</v>
      </c>
      <c r="C1330" s="2">
        <f t="shared" si="120"/>
        <v>3.6226693696293477</v>
      </c>
      <c r="D1330" s="2">
        <f t="shared" si="122"/>
        <v>3.6398285544129005</v>
      </c>
      <c r="E1330" s="2">
        <f t="shared" si="121"/>
        <v>-1.7159184783552828E-2</v>
      </c>
      <c r="F1330" s="2">
        <f t="shared" si="125"/>
        <v>1.3970422214204189E-2</v>
      </c>
      <c r="G1330" s="2">
        <f t="shared" si="123"/>
        <v>-3.1129606997757017E-2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3.3871000000000002</v>
      </c>
      <c r="C1331" s="2">
        <f t="shared" si="120"/>
        <v>3.5965048512248323</v>
      </c>
      <c r="D1331" s="2">
        <f t="shared" si="122"/>
        <v>3.6211079207526859</v>
      </c>
      <c r="E1331" s="2">
        <f t="shared" si="121"/>
        <v>-2.4603069527853627E-2</v>
      </c>
      <c r="F1331" s="2">
        <f t="shared" si="125"/>
        <v>6.2557238657926255E-3</v>
      </c>
      <c r="G1331" s="2">
        <f t="shared" si="123"/>
        <v>-3.0858793393646253E-2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3.3871000000000002</v>
      </c>
      <c r="C1332" s="2">
        <f t="shared" si="120"/>
        <v>3.5970117971902429</v>
      </c>
      <c r="D1332" s="2">
        <f t="shared" si="122"/>
        <v>3.6037740006969314</v>
      </c>
      <c r="E1332" s="2">
        <f t="shared" si="121"/>
        <v>-6.7622035066885466E-3</v>
      </c>
      <c r="F1332" s="2">
        <f t="shared" si="125"/>
        <v>3.6521383912963912E-3</v>
      </c>
      <c r="G1332" s="2">
        <f t="shared" si="123"/>
        <v>-1.0414341897984937E-2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3.2562000000000002</v>
      </c>
      <c r="C1333" s="2">
        <f t="shared" si="120"/>
        <v>3.6100253668532822</v>
      </c>
      <c r="D1333" s="2">
        <f t="shared" si="122"/>
        <v>3.5780277784230847</v>
      </c>
      <c r="E1333" s="2">
        <f t="shared" si="121"/>
        <v>3.199758843019751E-2</v>
      </c>
      <c r="F1333" s="2">
        <f t="shared" si="125"/>
        <v>9.3212283990766163E-3</v>
      </c>
      <c r="G1333" s="2">
        <f t="shared" si="123"/>
        <v>2.2676360031120894E-2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3.2317</v>
      </c>
      <c r="C1334" s="2">
        <f t="shared" si="120"/>
        <v>3.6147445411835464</v>
      </c>
      <c r="D1334" s="2">
        <f t="shared" si="122"/>
        <v>3.552373868910264</v>
      </c>
      <c r="E1334" s="2">
        <f t="shared" si="121"/>
        <v>6.2370672273282413E-2</v>
      </c>
      <c r="F1334" s="2">
        <f t="shared" si="125"/>
        <v>1.9931117173917778E-2</v>
      </c>
      <c r="G1334" s="2">
        <f t="shared" si="123"/>
        <v>4.2439555099364631E-2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3.1661999999999999</v>
      </c>
      <c r="C1335" s="2">
        <f t="shared" si="120"/>
        <v>3.6023838425399237</v>
      </c>
      <c r="D1335" s="2">
        <f t="shared" si="122"/>
        <v>3.5237683971391331</v>
      </c>
      <c r="E1335" s="2">
        <f t="shared" si="121"/>
        <v>7.8615445400790573E-2</v>
      </c>
      <c r="F1335" s="2">
        <f t="shared" si="125"/>
        <v>3.166798281929234E-2</v>
      </c>
      <c r="G1335" s="2">
        <f t="shared" si="123"/>
        <v>4.6947462581498234E-2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3.2399</v>
      </c>
      <c r="C1336" s="2">
        <f t="shared" si="120"/>
        <v>3.581847866764551</v>
      </c>
      <c r="D1336" s="2">
        <f t="shared" si="122"/>
        <v>3.5027411084621605</v>
      </c>
      <c r="E1336" s="2">
        <f t="shared" si="121"/>
        <v>7.9106758302390556E-2</v>
      </c>
      <c r="F1336" s="2">
        <f t="shared" si="125"/>
        <v>4.1155737915911983E-2</v>
      </c>
      <c r="G1336" s="2">
        <f t="shared" si="123"/>
        <v>3.7951020386478573E-2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3.2562000000000002</v>
      </c>
      <c r="C1337" s="2">
        <f t="shared" si="120"/>
        <v>3.5846097334161584</v>
      </c>
      <c r="D1337" s="2">
        <f t="shared" si="122"/>
        <v>3.4844788041316304</v>
      </c>
      <c r="E1337" s="2">
        <f t="shared" si="121"/>
        <v>0.10013092928452805</v>
      </c>
      <c r="F1337" s="2">
        <f t="shared" si="125"/>
        <v>5.2950776189635201E-2</v>
      </c>
      <c r="G1337" s="2">
        <f t="shared" si="123"/>
        <v>4.7180153094892846E-2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3.2071000000000001</v>
      </c>
      <c r="C1338" s="2">
        <f t="shared" si="120"/>
        <v>3.591992851352134</v>
      </c>
      <c r="D1338" s="2">
        <f t="shared" si="122"/>
        <v>3.4639322260478056</v>
      </c>
      <c r="E1338" s="2">
        <f t="shared" si="121"/>
        <v>0.12806062530432838</v>
      </c>
      <c r="F1338" s="2">
        <f t="shared" si="125"/>
        <v>6.7972746012573845E-2</v>
      </c>
      <c r="G1338" s="2">
        <f t="shared" si="123"/>
        <v>6.0087879291754534E-2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3.1907999999999999</v>
      </c>
      <c r="C1339" s="2">
        <f t="shared" si="120"/>
        <v>3.5806093357594975</v>
      </c>
      <c r="D1339" s="2">
        <f t="shared" si="122"/>
        <v>3.4437002093035236</v>
      </c>
      <c r="E1339" s="2">
        <f t="shared" si="121"/>
        <v>0.13690912645597386</v>
      </c>
      <c r="F1339" s="2">
        <f t="shared" si="125"/>
        <v>8.1760022101253854E-2</v>
      </c>
      <c r="G1339" s="2">
        <f t="shared" si="123"/>
        <v>5.5149104354720008E-2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3.1907999999999999</v>
      </c>
      <c r="C1340" s="2">
        <f t="shared" si="120"/>
        <v>3.5634232841041902</v>
      </c>
      <c r="D1340" s="2">
        <f t="shared" si="122"/>
        <v>3.4249668604662253</v>
      </c>
      <c r="E1340" s="2">
        <f t="shared" si="121"/>
        <v>0.13845642363796484</v>
      </c>
      <c r="F1340" s="2">
        <f t="shared" si="125"/>
        <v>9.3099302408596055E-2</v>
      </c>
      <c r="G1340" s="2">
        <f t="shared" si="123"/>
        <v>4.5357121229368788E-2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3.1825999999999999</v>
      </c>
      <c r="C1341" s="2">
        <f t="shared" si="120"/>
        <v>3.5362966250112375</v>
      </c>
      <c r="D1341" s="2">
        <f t="shared" si="122"/>
        <v>3.4070137596909493</v>
      </c>
      <c r="E1341" s="2">
        <f t="shared" si="121"/>
        <v>0.12928286532028821</v>
      </c>
      <c r="F1341" s="2">
        <f t="shared" si="125"/>
        <v>0.10033601499093449</v>
      </c>
      <c r="G1341" s="2">
        <f t="shared" si="123"/>
        <v>2.8946850329353721E-2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3.3708</v>
      </c>
      <c r="C1342" s="2">
        <f t="shared" si="120"/>
        <v>3.5133432980864319</v>
      </c>
      <c r="D1342" s="2">
        <f t="shared" si="122"/>
        <v>3.4043312589731016</v>
      </c>
      <c r="E1342" s="2">
        <f t="shared" si="121"/>
        <v>0.10901203911333024</v>
      </c>
      <c r="F1342" s="2">
        <f t="shared" si="125"/>
        <v>0.10207121981541364</v>
      </c>
      <c r="G1342" s="2">
        <f t="shared" si="123"/>
        <v>6.940819297916595E-3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3.5179999999999998</v>
      </c>
      <c r="C1343" s="2">
        <f t="shared" si="120"/>
        <v>3.473782790688519</v>
      </c>
      <c r="D1343" s="2">
        <f t="shared" si="122"/>
        <v>3.4127511657158349</v>
      </c>
      <c r="E1343" s="2">
        <f t="shared" si="121"/>
        <v>6.1031624972684106E-2</v>
      </c>
      <c r="F1343" s="2">
        <f t="shared" si="125"/>
        <v>9.3863300846867739E-2</v>
      </c>
      <c r="G1343" s="2">
        <f t="shared" si="123"/>
        <v>-3.2831675874183633E-2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3.5017</v>
      </c>
      <c r="C1344" s="2">
        <f t="shared" si="120"/>
        <v>3.436539284428747</v>
      </c>
      <c r="D1344" s="2">
        <f t="shared" si="122"/>
        <v>3.4193399682554029</v>
      </c>
      <c r="E1344" s="2">
        <f t="shared" si="121"/>
        <v>1.7199316173344137E-2</v>
      </c>
      <c r="F1344" s="2">
        <f t="shared" si="125"/>
        <v>7.8530503912163027E-2</v>
      </c>
      <c r="G1344" s="2">
        <f t="shared" si="123"/>
        <v>-6.133118773881889E-2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3.4935</v>
      </c>
      <c r="C1345" s="2">
        <f t="shared" si="120"/>
        <v>3.3949486252858629</v>
      </c>
      <c r="D1345" s="2">
        <f t="shared" si="122"/>
        <v>3.4248333039401881</v>
      </c>
      <c r="E1345" s="2">
        <f t="shared" si="121"/>
        <v>-2.9884678654325203E-2</v>
      </c>
      <c r="F1345" s="2">
        <f t="shared" si="125"/>
        <v>5.6847467398865384E-2</v>
      </c>
      <c r="G1345" s="2">
        <f t="shared" si="123"/>
        <v>-8.6732146053190587E-2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3.4853000000000001</v>
      </c>
      <c r="C1346" s="2">
        <f t="shared" si="120"/>
        <v>3.3710949906264993</v>
      </c>
      <c r="D1346" s="2">
        <f t="shared" si="122"/>
        <v>3.4293123184631371</v>
      </c>
      <c r="E1346" s="2">
        <f t="shared" si="121"/>
        <v>-5.82173278366378E-2</v>
      </c>
      <c r="F1346" s="2">
        <f t="shared" si="125"/>
        <v>3.3834508351764749E-2</v>
      </c>
      <c r="G1346" s="2">
        <f t="shared" si="123"/>
        <v>-9.2051836188402542E-2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3.4361999999999999</v>
      </c>
      <c r="C1347" s="2">
        <f t="shared" si="120"/>
        <v>3.3534188382224226</v>
      </c>
      <c r="D1347" s="2">
        <f t="shared" si="122"/>
        <v>3.4298225170954972</v>
      </c>
      <c r="E1347" s="2">
        <f t="shared" si="121"/>
        <v>-7.6403678873074643E-2</v>
      </c>
      <c r="F1347" s="2">
        <f t="shared" si="125"/>
        <v>1.178687090679687E-2</v>
      </c>
      <c r="G1347" s="2">
        <f t="shared" si="123"/>
        <v>-8.8190549779871508E-2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3.3788999999999998</v>
      </c>
      <c r="C1348" s="2">
        <f t="shared" si="120"/>
        <v>3.3309082477266649</v>
      </c>
      <c r="D1348" s="2">
        <f t="shared" si="122"/>
        <v>3.4260504787921273</v>
      </c>
      <c r="E1348" s="2">
        <f t="shared" si="121"/>
        <v>-9.5142231065462379E-2</v>
      </c>
      <c r="F1348" s="2">
        <f t="shared" si="125"/>
        <v>-9.5989494876549813E-3</v>
      </c>
      <c r="G1348" s="2">
        <f t="shared" si="123"/>
        <v>-8.5543281577807398E-2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3.3708</v>
      </c>
      <c r="C1349" s="2">
        <f t="shared" si="120"/>
        <v>3.3093531326917933</v>
      </c>
      <c r="D1349" s="2">
        <f t="shared" si="122"/>
        <v>3.4219578507334516</v>
      </c>
      <c r="E1349" s="2">
        <f t="shared" si="121"/>
        <v>-0.11260471804165828</v>
      </c>
      <c r="F1349" s="2">
        <f t="shared" si="125"/>
        <v>-3.0200103198455643E-2</v>
      </c>
      <c r="G1349" s="2">
        <f t="shared" si="123"/>
        <v>-8.2404614843202634E-2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3.2726000000000002</v>
      </c>
      <c r="C1350" s="2">
        <f t="shared" si="120"/>
        <v>3.2911141892007483</v>
      </c>
      <c r="D1350" s="2">
        <f t="shared" si="122"/>
        <v>3.4108943062346775</v>
      </c>
      <c r="E1350" s="2">
        <f t="shared" si="121"/>
        <v>-0.11978011703392921</v>
      </c>
      <c r="F1350" s="2">
        <f t="shared" si="125"/>
        <v>-4.8116105965550361E-2</v>
      </c>
      <c r="G1350" s="2">
        <f t="shared" si="123"/>
        <v>-7.1664011068378858E-2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3.2071000000000001</v>
      </c>
      <c r="C1351" s="2">
        <f t="shared" si="120"/>
        <v>3.2744196985544796</v>
      </c>
      <c r="D1351" s="2">
        <f t="shared" si="122"/>
        <v>3.395798431698775</v>
      </c>
      <c r="E1351" s="2">
        <f t="shared" si="121"/>
        <v>-0.12137873314429548</v>
      </c>
      <c r="F1351" s="2">
        <f t="shared" si="125"/>
        <v>-6.2768631401299388E-2</v>
      </c>
      <c r="G1351" s="2">
        <f t="shared" si="123"/>
        <v>-5.8610101742996093E-2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3.0680000000000001</v>
      </c>
      <c r="C1352" s="2">
        <f t="shared" si="120"/>
        <v>3.289247437238406</v>
      </c>
      <c r="D1352" s="2">
        <f t="shared" si="122"/>
        <v>3.3715170663877543</v>
      </c>
      <c r="E1352" s="2">
        <f t="shared" si="121"/>
        <v>-8.2269629149348322E-2</v>
      </c>
      <c r="F1352" s="2">
        <f t="shared" si="125"/>
        <v>-6.6668830950909183E-2</v>
      </c>
      <c r="G1352" s="2">
        <f t="shared" si="123"/>
        <v>-1.5600798198439139E-2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3.0926</v>
      </c>
      <c r="C1353" s="2">
        <f t="shared" si="120"/>
        <v>3.3244401392017284</v>
      </c>
      <c r="D1353" s="2">
        <f t="shared" si="122"/>
        <v>3.3508565429516244</v>
      </c>
      <c r="E1353" s="2">
        <f t="shared" si="121"/>
        <v>-2.6416403749895956E-2</v>
      </c>
      <c r="F1353" s="2">
        <f t="shared" si="125"/>
        <v>-5.8618345510706542E-2</v>
      </c>
      <c r="G1353" s="2">
        <f t="shared" si="123"/>
        <v>3.2201941760810586E-2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3.0270999999999999</v>
      </c>
      <c r="C1354" s="2">
        <f t="shared" si="120"/>
        <v>3.3517108870168468</v>
      </c>
      <c r="D1354" s="2">
        <f t="shared" si="122"/>
        <v>3.3268745768070596</v>
      </c>
      <c r="E1354" s="2">
        <f t="shared" si="121"/>
        <v>2.4836310209787271E-2</v>
      </c>
      <c r="F1354" s="2">
        <f t="shared" si="125"/>
        <v>-4.1927414366607782E-2</v>
      </c>
      <c r="G1354" s="2">
        <f t="shared" si="123"/>
        <v>6.6763724576395053E-2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3.0270999999999999</v>
      </c>
      <c r="C1355" s="2">
        <f t="shared" si="120"/>
        <v>3.3735245967065626</v>
      </c>
      <c r="D1355" s="2">
        <f t="shared" si="122"/>
        <v>3.3046690525991291</v>
      </c>
      <c r="E1355" s="2">
        <f t="shared" si="121"/>
        <v>6.8855544107433442E-2</v>
      </c>
      <c r="F1355" s="2">
        <f t="shared" si="125"/>
        <v>-1.977082267179954E-2</v>
      </c>
      <c r="G1355" s="2">
        <f t="shared" si="123"/>
        <v>8.8626366779232982E-2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3.0680000000000001</v>
      </c>
      <c r="C1356" s="2">
        <f t="shared" si="120"/>
        <v>3.3907208125978605</v>
      </c>
      <c r="D1356" s="2">
        <f t="shared" si="122"/>
        <v>3.2871380116658599</v>
      </c>
      <c r="E1356" s="2">
        <f t="shared" si="121"/>
        <v>0.10358280093200056</v>
      </c>
      <c r="F1356" s="2">
        <f t="shared" si="125"/>
        <v>4.8999020489604792E-3</v>
      </c>
      <c r="G1356" s="2">
        <f t="shared" si="123"/>
        <v>9.8682898883040077E-2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3.0270999999999999</v>
      </c>
      <c r="C1357" s="2">
        <f t="shared" si="120"/>
        <v>3.3977176106597282</v>
      </c>
      <c r="D1357" s="2">
        <f t="shared" si="122"/>
        <v>3.267875936727648</v>
      </c>
      <c r="E1357" s="2">
        <f t="shared" si="121"/>
        <v>0.12984167393208024</v>
      </c>
      <c r="F1357" s="2">
        <f t="shared" si="125"/>
        <v>2.9888256425584434E-2</v>
      </c>
      <c r="G1357" s="2">
        <f t="shared" si="123"/>
        <v>9.9953417506495806E-2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3.0190000000000001</v>
      </c>
      <c r="C1358" s="2">
        <f t="shared" si="120"/>
        <v>3.3948225936351544</v>
      </c>
      <c r="D1358" s="2">
        <f t="shared" si="122"/>
        <v>3.2494406821552295</v>
      </c>
      <c r="E1358" s="2">
        <f t="shared" si="121"/>
        <v>0.14538191147992485</v>
      </c>
      <c r="F1358" s="2">
        <f t="shared" si="125"/>
        <v>5.2986987436452519E-2</v>
      </c>
      <c r="G1358" s="2">
        <f t="shared" si="123"/>
        <v>9.2394924043472326E-2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3.0270999999999999</v>
      </c>
      <c r="C1359" s="2">
        <f t="shared" ref="C1359:C1422" si="126">$C$4*B1349+C1358*(1-$C$4)</f>
        <v>3.3911268099989766</v>
      </c>
      <c r="D1359" s="2">
        <f t="shared" si="122"/>
        <v>3.2329710019955828</v>
      </c>
      <c r="E1359" s="2">
        <f t="shared" si="121"/>
        <v>0.15815580800339379</v>
      </c>
      <c r="F1359" s="2">
        <f t="shared" si="125"/>
        <v>7.402075154984078E-2</v>
      </c>
      <c r="G1359" s="2">
        <f t="shared" si="123"/>
        <v>8.4135056453553014E-2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3.0190000000000001</v>
      </c>
      <c r="C1360" s="2">
        <f t="shared" si="126"/>
        <v>3.3728919161529802</v>
      </c>
      <c r="D1360" s="2">
        <f t="shared" si="122"/>
        <v>3.217121298144058</v>
      </c>
      <c r="E1360" s="2">
        <f t="shared" si="121"/>
        <v>0.15577061800892222</v>
      </c>
      <c r="F1360" s="2">
        <f t="shared" si="125"/>
        <v>9.0370724841657077E-2</v>
      </c>
      <c r="G1360" s="2">
        <f t="shared" si="123"/>
        <v>6.5399893167265147E-2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3.0190000000000001</v>
      </c>
      <c r="C1361" s="2">
        <f t="shared" si="126"/>
        <v>3.3473854675140604</v>
      </c>
      <c r="D1361" s="2">
        <f t="shared" si="122"/>
        <v>3.2024456464296835</v>
      </c>
      <c r="E1361" s="2">
        <f t="shared" si="121"/>
        <v>0.14493982108437686</v>
      </c>
      <c r="F1361" s="2">
        <f t="shared" si="125"/>
        <v>0.10128454409020103</v>
      </c>
      <c r="G1361" s="2">
        <f t="shared" si="123"/>
        <v>4.3655276994175832E-2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5">
        <f>TITRES_STAT!D1365</f>
        <v>3.0108000000000001</v>
      </c>
      <c r="C1362" s="2">
        <f t="shared" si="126"/>
        <v>3.3044030878965125</v>
      </c>
      <c r="D1362" s="2">
        <f t="shared" si="122"/>
        <v>3.1882496726200773</v>
      </c>
      <c r="E1362" s="2">
        <f t="shared" si="121"/>
        <v>0.11615341527643519</v>
      </c>
      <c r="F1362" s="2">
        <f t="shared" si="125"/>
        <v>0.10425831832744788</v>
      </c>
      <c r="G1362" s="2">
        <f t="shared" si="123"/>
        <v>1.1895096948987313E-2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5">
        <f>TITRES_STAT!D1366</f>
        <v>3.0108000000000001</v>
      </c>
      <c r="C1363" s="2">
        <f t="shared" si="126"/>
        <v>3.2718179974508952</v>
      </c>
      <c r="D1363" s="2">
        <f t="shared" si="122"/>
        <v>3.1751052524259977</v>
      </c>
      <c r="E1363" s="2">
        <f t="shared" si="121"/>
        <v>9.6712745024897462E-2</v>
      </c>
      <c r="F1363" s="2">
        <f t="shared" si="125"/>
        <v>0.10274920366693779</v>
      </c>
      <c r="G1363" s="2">
        <f t="shared" si="123"/>
        <v>-6.0364586420403321E-3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2.9944000000000002</v>
      </c>
      <c r="C1364" s="2">
        <f t="shared" si="126"/>
        <v>3.2341690747661418</v>
      </c>
      <c r="D1364" s="2">
        <f t="shared" si="122"/>
        <v>3.1617196781722203</v>
      </c>
      <c r="E1364" s="2">
        <f t="shared" si="121"/>
        <v>7.2449396593921467E-2</v>
      </c>
      <c r="F1364" s="2">
        <f t="shared" si="125"/>
        <v>9.6689242252334523E-2</v>
      </c>
      <c r="G1364" s="2">
        <f t="shared" si="123"/>
        <v>-2.4239845658413056E-2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2.9944000000000002</v>
      </c>
      <c r="C1365" s="2">
        <f t="shared" si="126"/>
        <v>3.2023122940328892</v>
      </c>
      <c r="D1365" s="2">
        <f t="shared" si="122"/>
        <v>3.149325627937241</v>
      </c>
      <c r="E1365" s="2">
        <f t="shared" si="121"/>
        <v>5.2986666095648172E-2</v>
      </c>
      <c r="F1365" s="2">
        <f t="shared" si="125"/>
        <v>8.794872702099725E-2</v>
      </c>
      <c r="G1365" s="2">
        <f t="shared" si="123"/>
        <v>-3.4962060925349078E-2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5">
        <f>TITRES_STAT!D1369</f>
        <v>2.9617</v>
      </c>
      <c r="C1366" s="2">
        <f t="shared" si="126"/>
        <v>3.1816488641816756</v>
      </c>
      <c r="D1366" s="2">
        <f t="shared" si="122"/>
        <v>3.1354274332752232</v>
      </c>
      <c r="E1366" s="2">
        <f t="shared" si="121"/>
        <v>4.6221430906452365E-2</v>
      </c>
      <c r="F1366" s="2">
        <f t="shared" si="125"/>
        <v>7.9603267798088281E-2</v>
      </c>
      <c r="G1366" s="2">
        <f t="shared" si="123"/>
        <v>-3.3381836891635916E-2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2.9453</v>
      </c>
      <c r="C1367" s="2">
        <f t="shared" si="126"/>
        <v>3.157872115846033</v>
      </c>
      <c r="D1367" s="2">
        <f t="shared" si="122"/>
        <v>3.1213439196992807</v>
      </c>
      <c r="E1367" s="2">
        <f t="shared" si="121"/>
        <v>3.652819614675229E-2</v>
      </c>
      <c r="F1367" s="2">
        <f t="shared" si="125"/>
        <v>7.0988253467821089E-2</v>
      </c>
      <c r="G1367" s="2">
        <f t="shared" si="123"/>
        <v>-3.4460057321068799E-2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3.0270999999999999</v>
      </c>
      <c r="C1368" s="2">
        <f t="shared" si="126"/>
        <v>3.1365071749466433</v>
      </c>
      <c r="D1368" s="2">
        <f t="shared" si="122"/>
        <v>3.1143628886104451</v>
      </c>
      <c r="E1368" s="2">
        <f t="shared" si="121"/>
        <v>2.2144286336198249E-2</v>
      </c>
      <c r="F1368" s="2">
        <f t="shared" si="125"/>
        <v>6.1219460041496525E-2</v>
      </c>
      <c r="G1368" s="2">
        <f t="shared" si="123"/>
        <v>-3.9075173705298276E-2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2.9453</v>
      </c>
      <c r="C1369" s="2">
        <f t="shared" si="126"/>
        <v>3.1196753018779289</v>
      </c>
      <c r="D1369" s="2">
        <f t="shared" si="122"/>
        <v>3.1018397116763383</v>
      </c>
      <c r="E1369" s="2">
        <f t="shared" si="121"/>
        <v>1.7835590201590534E-2</v>
      </c>
      <c r="F1369" s="2">
        <f t="shared" si="125"/>
        <v>5.2542686073515324E-2</v>
      </c>
      <c r="G1369" s="2">
        <f t="shared" si="123"/>
        <v>-3.470709587192479E-2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3.0270999999999999</v>
      </c>
      <c r="C1370" s="2">
        <f t="shared" si="126"/>
        <v>3.1041867938967092</v>
      </c>
      <c r="D1370" s="2">
        <f t="shared" si="122"/>
        <v>3.0963034367373501</v>
      </c>
      <c r="E1370" s="2">
        <f t="shared" si="121"/>
        <v>7.8833571593590612E-3</v>
      </c>
      <c r="F1370" s="2">
        <f t="shared" si="125"/>
        <v>4.3610820290684076E-2</v>
      </c>
      <c r="G1370" s="2">
        <f t="shared" si="123"/>
        <v>-3.5727463131325014E-2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2.9453</v>
      </c>
      <c r="C1371" s="2">
        <f t="shared" si="126"/>
        <v>3.0910811332972155</v>
      </c>
      <c r="D1371" s="2">
        <f t="shared" si="122"/>
        <v>3.0851179969790277</v>
      </c>
      <c r="E1371" s="2">
        <f t="shared" si="121"/>
        <v>5.9631363181877894E-3</v>
      </c>
      <c r="F1371" s="2">
        <f t="shared" si="125"/>
        <v>3.6081283496184821E-2</v>
      </c>
      <c r="G1371" s="2">
        <f t="shared" si="123"/>
        <v>-3.0118147177997032E-2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2.9289999999999998</v>
      </c>
      <c r="C1372" s="2">
        <f t="shared" si="126"/>
        <v>3.0787301897130286</v>
      </c>
      <c r="D1372" s="2">
        <f t="shared" si="122"/>
        <v>3.073553700906507</v>
      </c>
      <c r="E1372" s="2">
        <f t="shared" ref="E1372:E1435" si="127">C1372-D1372</f>
        <v>5.1764888065215509E-3</v>
      </c>
      <c r="F1372" s="2">
        <f t="shared" si="125"/>
        <v>2.9900324558252166E-2</v>
      </c>
      <c r="G1372" s="2">
        <f t="shared" si="123"/>
        <v>-2.4723835751730615E-2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2.9289999999999998</v>
      </c>
      <c r="C1373" s="2">
        <f t="shared" si="126"/>
        <v>3.0682793912956394</v>
      </c>
      <c r="D1373" s="2">
        <f t="shared" ref="D1373:D1436" si="128">$D$4*B1373+(1-$D$4)*D1372</f>
        <v>3.0628460193578766</v>
      </c>
      <c r="E1373" s="2">
        <f t="shared" si="127"/>
        <v>5.433371937762832E-3</v>
      </c>
      <c r="F1373" s="2">
        <f t="shared" si="125"/>
        <v>2.5006934034154299E-2</v>
      </c>
      <c r="G1373" s="2">
        <f t="shared" si="123"/>
        <v>-1.9573562096391467E-2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2.8471000000000002</v>
      </c>
      <c r="C1374" s="2">
        <f t="shared" si="126"/>
        <v>3.0569133310963106</v>
      </c>
      <c r="D1374" s="2">
        <f t="shared" si="128"/>
        <v>3.0468648327387746</v>
      </c>
      <c r="E1374" s="2">
        <f t="shared" si="127"/>
        <v>1.0048498357535962E-2</v>
      </c>
      <c r="F1374" s="2">
        <f t="shared" si="125"/>
        <v>2.2015246898830634E-2</v>
      </c>
      <c r="G1374" s="2">
        <f t="shared" si="123"/>
        <v>-1.1966748541294672E-2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2.8471000000000002</v>
      </c>
      <c r="C1375" s="2">
        <f t="shared" si="126"/>
        <v>3.0472958955430323</v>
      </c>
      <c r="D1375" s="2">
        <f t="shared" si="128"/>
        <v>3.0320674377210879</v>
      </c>
      <c r="E1375" s="2">
        <f t="shared" si="127"/>
        <v>1.5228457821944374E-2</v>
      </c>
      <c r="F1375" s="2">
        <f t="shared" si="125"/>
        <v>2.0657889083453382E-2</v>
      </c>
      <c r="G1375" s="2">
        <f t="shared" si="123"/>
        <v>-5.4294312615090073E-3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2.8635000000000002</v>
      </c>
      <c r="C1376" s="2">
        <f t="shared" si="126"/>
        <v>3.0341272962287196</v>
      </c>
      <c r="D1376" s="2">
        <f t="shared" si="128"/>
        <v>3.019580960852859</v>
      </c>
      <c r="E1376" s="2">
        <f t="shared" si="127"/>
        <v>1.4546335375860586E-2</v>
      </c>
      <c r="F1376" s="2">
        <f t="shared" si="125"/>
        <v>1.9435578341934826E-2</v>
      </c>
      <c r="G1376" s="2">
        <f t="shared" si="123"/>
        <v>-4.8892429660742399E-3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3.0270999999999999</v>
      </c>
      <c r="C1377" s="2">
        <f t="shared" si="126"/>
        <v>3.0204615583473782</v>
      </c>
      <c r="D1377" s="2">
        <f t="shared" si="128"/>
        <v>3.0201379267156101</v>
      </c>
      <c r="E1377" s="2">
        <f t="shared" si="127"/>
        <v>3.2363163176807319E-4</v>
      </c>
      <c r="F1377" s="2">
        <f t="shared" si="125"/>
        <v>1.5613188999901478E-2</v>
      </c>
      <c r="G1377" s="2">
        <f t="shared" si="123"/>
        <v>-1.5289557368133404E-2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2.9699</v>
      </c>
      <c r="C1378" s="2">
        <f t="shared" si="126"/>
        <v>3.021482857063166</v>
      </c>
      <c r="D1378" s="2">
        <f t="shared" si="128"/>
        <v>3.0164165988107503</v>
      </c>
      <c r="E1378" s="2">
        <f t="shared" si="127"/>
        <v>5.0662582524156896E-3</v>
      </c>
      <c r="F1378" s="2">
        <f t="shared" si="125"/>
        <v>1.350380285040432E-2</v>
      </c>
      <c r="G1378" s="2">
        <f t="shared" si="123"/>
        <v>-8.4375445979886308E-3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5">
        <f>TITRES_STAT!D1382</f>
        <v>2.9453</v>
      </c>
      <c r="C1379" s="2">
        <f t="shared" si="126"/>
        <v>3.0097624175149864</v>
      </c>
      <c r="D1379" s="2">
        <f t="shared" si="128"/>
        <v>3.0111487026025463</v>
      </c>
      <c r="E1379" s="2">
        <f t="shared" si="127"/>
        <v>-1.3862850875598909E-3</v>
      </c>
      <c r="F1379" s="2">
        <f t="shared" si="125"/>
        <v>1.052578526281148E-2</v>
      </c>
      <c r="G1379" s="2">
        <f t="shared" si="123"/>
        <v>-1.1912070350371371E-2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5">
        <f>TITRES_STAT!D1383</f>
        <v>2.9371</v>
      </c>
      <c r="C1380" s="2">
        <f t="shared" si="126"/>
        <v>3.0124297378972962</v>
      </c>
      <c r="D1380" s="2">
        <f t="shared" si="128"/>
        <v>3.0056636135208761</v>
      </c>
      <c r="E1380" s="2">
        <f t="shared" si="127"/>
        <v>6.7661243764201018E-3</v>
      </c>
      <c r="F1380" s="2">
        <f t="shared" si="125"/>
        <v>9.7738530855332045E-3</v>
      </c>
      <c r="G1380" s="2">
        <f t="shared" ref="G1380:G1443" si="129">E1380-F1380</f>
        <v>-3.0077287091131027E-3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5">
        <f>TITRES_STAT!D1384</f>
        <v>2.8553000000000002</v>
      </c>
      <c r="C1381" s="2">
        <f t="shared" si="126"/>
        <v>3.0021020859130969</v>
      </c>
      <c r="D1381" s="2">
        <f t="shared" si="128"/>
        <v>2.9945255680748852</v>
      </c>
      <c r="E1381" s="2">
        <f t="shared" si="127"/>
        <v>7.5765178382116716E-3</v>
      </c>
      <c r="F1381" s="2">
        <f t="shared" ref="F1381:F1444" si="131">(E1381*(2/(10)))+((1-(2/10))*F1380)</f>
        <v>9.3343860360688997E-3</v>
      </c>
      <c r="G1381" s="2">
        <f t="shared" si="129"/>
        <v>-1.7578681978572281E-3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5">
        <f>TITRES_STAT!D1385</f>
        <v>2.7570999999999999</v>
      </c>
      <c r="C1382" s="2">
        <f t="shared" si="126"/>
        <v>2.9908556111572357</v>
      </c>
      <c r="D1382" s="2">
        <f t="shared" si="128"/>
        <v>2.9769384889582269</v>
      </c>
      <c r="E1382" s="2">
        <f t="shared" si="127"/>
        <v>1.3917122199008869E-2</v>
      </c>
      <c r="F1382" s="2">
        <f t="shared" si="131"/>
        <v>1.0250933268656894E-2</v>
      </c>
      <c r="G1382" s="2">
        <f t="shared" si="129"/>
        <v>3.6661889303519751E-3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2.8961999999999999</v>
      </c>
      <c r="C1383" s="2">
        <f t="shared" si="126"/>
        <v>2.9813393632868914</v>
      </c>
      <c r="D1383" s="2">
        <f t="shared" si="128"/>
        <v>2.9709578601465063</v>
      </c>
      <c r="E1383" s="2">
        <f t="shared" si="127"/>
        <v>1.0381503140385107E-2</v>
      </c>
      <c r="F1383" s="2">
        <f t="shared" si="131"/>
        <v>1.0277047243002536E-2</v>
      </c>
      <c r="G1383" s="2">
        <f t="shared" si="129"/>
        <v>1.0445589738257086E-4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5">
        <f>TITRES_STAT!D1387</f>
        <v>3.0190000000000001</v>
      </c>
      <c r="C1384" s="2">
        <f t="shared" si="126"/>
        <v>2.9606871535504462</v>
      </c>
      <c r="D1384" s="2">
        <f t="shared" si="128"/>
        <v>2.9745165371726912</v>
      </c>
      <c r="E1384" s="2">
        <f t="shared" si="127"/>
        <v>-1.3829383622244951E-2</v>
      </c>
      <c r="F1384" s="2">
        <f t="shared" si="131"/>
        <v>5.4557610699530381E-3</v>
      </c>
      <c r="G1384" s="2">
        <f t="shared" si="129"/>
        <v>-1.928514469219799E-2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5">
        <f>TITRES_STAT!D1388</f>
        <v>3.0270999999999999</v>
      </c>
      <c r="C1385" s="2">
        <f t="shared" si="126"/>
        <v>2.9432122068503777</v>
      </c>
      <c r="D1385" s="2">
        <f t="shared" si="128"/>
        <v>2.9784116084932326</v>
      </c>
      <c r="E1385" s="2">
        <f t="shared" si="127"/>
        <v>-3.5199401642854955E-2</v>
      </c>
      <c r="F1385" s="2">
        <f t="shared" si="131"/>
        <v>-2.6752714726085607E-3</v>
      </c>
      <c r="G1385" s="2">
        <f t="shared" si="129"/>
        <v>-3.2524130170246392E-2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5">
        <f>TITRES_STAT!D1389</f>
        <v>2.9862000000000002</v>
      </c>
      <c r="C1386" s="2">
        <f t="shared" si="126"/>
        <v>2.9309487904118581</v>
      </c>
      <c r="D1386" s="2">
        <f t="shared" si="128"/>
        <v>2.978988526382623</v>
      </c>
      <c r="E1386" s="2">
        <f t="shared" si="127"/>
        <v>-4.8039735970764941E-2</v>
      </c>
      <c r="F1386" s="2">
        <f t="shared" si="131"/>
        <v>-1.1748164372239838E-2</v>
      </c>
      <c r="G1386" s="2">
        <f t="shared" si="129"/>
        <v>-3.6291571598525099E-2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5">
        <f>TITRES_STAT!D1390</f>
        <v>2.9862000000000002</v>
      </c>
      <c r="C1387" s="2">
        <f t="shared" si="126"/>
        <v>2.9457412841946491</v>
      </c>
      <c r="D1387" s="2">
        <f t="shared" si="128"/>
        <v>2.9795227096135397</v>
      </c>
      <c r="E1387" s="2">
        <f t="shared" si="127"/>
        <v>-3.378142541889062E-2</v>
      </c>
      <c r="F1387" s="2">
        <f t="shared" si="131"/>
        <v>-1.6154816581569996E-2</v>
      </c>
      <c r="G1387" s="2">
        <f t="shared" si="129"/>
        <v>-1.7626608837320625E-2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5">
        <f>TITRES_STAT!D1391</f>
        <v>2.9699</v>
      </c>
      <c r="C1388" s="2">
        <f t="shared" si="126"/>
        <v>2.9494580097031644</v>
      </c>
      <c r="D1388" s="2">
        <f t="shared" si="128"/>
        <v>2.9788099163088333</v>
      </c>
      <c r="E1388" s="2">
        <f t="shared" si="127"/>
        <v>-2.9351906605668887E-2</v>
      </c>
      <c r="F1388" s="2">
        <f t="shared" si="131"/>
        <v>-1.8794234586389773E-2</v>
      </c>
      <c r="G1388" s="2">
        <f t="shared" si="129"/>
        <v>-1.0557672019279114E-2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2.9453</v>
      </c>
      <c r="C1389" s="2">
        <f t="shared" si="126"/>
        <v>2.9488183159026775</v>
      </c>
      <c r="D1389" s="2">
        <f t="shared" si="128"/>
        <v>2.9763277002859567</v>
      </c>
      <c r="E1389" s="2">
        <f t="shared" si="127"/>
        <v>-2.7509384383279212E-2</v>
      </c>
      <c r="F1389" s="2">
        <f t="shared" si="131"/>
        <v>-2.053726454576766E-2</v>
      </c>
      <c r="G1389" s="2">
        <f t="shared" si="129"/>
        <v>-6.972119837511552E-3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2.9617</v>
      </c>
      <c r="C1390" s="2">
        <f t="shared" si="126"/>
        <v>2.9470154980714964</v>
      </c>
      <c r="D1390" s="2">
        <f t="shared" si="128"/>
        <v>2.9752441669314416</v>
      </c>
      <c r="E1390" s="2">
        <f t="shared" si="127"/>
        <v>-2.8228668859945127E-2</v>
      </c>
      <c r="F1390" s="2">
        <f t="shared" si="131"/>
        <v>-2.2075545408603153E-2</v>
      </c>
      <c r="G1390" s="2">
        <f t="shared" si="129"/>
        <v>-6.1531234513419741E-3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2.9862000000000002</v>
      </c>
      <c r="C1391" s="2">
        <f t="shared" si="126"/>
        <v>2.9329054214451125</v>
      </c>
      <c r="D1391" s="2">
        <f t="shared" si="128"/>
        <v>2.9760557101217051</v>
      </c>
      <c r="E1391" s="2">
        <f t="shared" si="127"/>
        <v>-4.3150288676592652E-2</v>
      </c>
      <c r="F1391" s="2">
        <f t="shared" si="131"/>
        <v>-2.6290494062201054E-2</v>
      </c>
      <c r="G1391" s="2">
        <f t="shared" si="129"/>
        <v>-1.6859794614391597E-2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2.9289999999999998</v>
      </c>
      <c r="C1392" s="2">
        <f t="shared" si="126"/>
        <v>2.9058584335304798</v>
      </c>
      <c r="D1392" s="2">
        <f t="shared" si="128"/>
        <v>2.9725701019645414</v>
      </c>
      <c r="E1392" s="2">
        <f t="shared" si="127"/>
        <v>-6.6711668434061622E-2</v>
      </c>
      <c r="F1392" s="2">
        <f t="shared" si="131"/>
        <v>-3.4374728936573173E-2</v>
      </c>
      <c r="G1392" s="2">
        <f t="shared" si="129"/>
        <v>-3.2336939497488448E-2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5">
        <f>TITRES_STAT!D1396</f>
        <v>2.9699</v>
      </c>
      <c r="C1393" s="2">
        <f t="shared" si="126"/>
        <v>2.9043725206796367</v>
      </c>
      <c r="D1393" s="2">
        <f t="shared" si="128"/>
        <v>2.9723723166338347</v>
      </c>
      <c r="E1393" s="2">
        <f t="shared" si="127"/>
        <v>-6.7999795954198028E-2</v>
      </c>
      <c r="F1393" s="2">
        <f t="shared" si="131"/>
        <v>-4.1099742340098146E-2</v>
      </c>
      <c r="G1393" s="2">
        <f t="shared" si="129"/>
        <v>-2.6900053614099882E-2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5">
        <f>TITRES_STAT!D1397</f>
        <v>2.9453</v>
      </c>
      <c r="C1394" s="2">
        <f t="shared" si="126"/>
        <v>2.9220075174981539</v>
      </c>
      <c r="D1394" s="2">
        <f t="shared" si="128"/>
        <v>2.9703669598461433</v>
      </c>
      <c r="E1394" s="2">
        <f t="shared" si="127"/>
        <v>-4.835944234798939E-2</v>
      </c>
      <c r="F1394" s="2">
        <f t="shared" si="131"/>
        <v>-4.2551682341676396E-2</v>
      </c>
      <c r="G1394" s="2">
        <f t="shared" si="129"/>
        <v>-5.8077600063129939E-3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5">
        <f>TITRES_STAT!D1398</f>
        <v>2.9453</v>
      </c>
      <c r="C1395" s="2">
        <f t="shared" si="126"/>
        <v>2.9381755917292072</v>
      </c>
      <c r="D1395" s="2">
        <f t="shared" si="128"/>
        <v>2.9685101480056879</v>
      </c>
      <c r="E1395" s="2">
        <f t="shared" si="127"/>
        <v>-3.033455627648074E-2</v>
      </c>
      <c r="F1395" s="2">
        <f t="shared" si="131"/>
        <v>-4.0108257128637262E-2</v>
      </c>
      <c r="G1395" s="2">
        <f t="shared" si="129"/>
        <v>9.7737008521565222E-3</v>
      </c>
      <c r="H1395" s="2" t="str">
        <f t="shared" si="130"/>
        <v>Sell</v>
      </c>
    </row>
    <row r="1396" spans="1:8" ht="13.5" x14ac:dyDescent="0.25">
      <c r="A1396" s="3">
        <f>TITRES_STAT!B1399</f>
        <v>44347</v>
      </c>
      <c r="B1396" s="5">
        <f>TITRES_STAT!D1399</f>
        <v>2.9371</v>
      </c>
      <c r="C1396" s="2">
        <f t="shared" si="126"/>
        <v>2.9455639622324061</v>
      </c>
      <c r="D1396" s="2">
        <f t="shared" si="128"/>
        <v>2.9661834703756371</v>
      </c>
      <c r="E1396" s="2">
        <f t="shared" si="127"/>
        <v>-2.0619508143230991E-2</v>
      </c>
      <c r="F1396" s="2">
        <f t="shared" si="131"/>
        <v>-3.6210507331556008E-2</v>
      </c>
      <c r="G1396" s="2">
        <f t="shared" si="129"/>
        <v>1.5590999188325017E-2</v>
      </c>
      <c r="H1396" s="2" t="str">
        <f t="shared" si="130"/>
        <v>Sell</v>
      </c>
    </row>
    <row r="1397" spans="1:8" ht="13.5" x14ac:dyDescent="0.25">
      <c r="A1397" s="3">
        <f>TITRES_STAT!B1400</f>
        <v>44348</v>
      </c>
      <c r="B1397" s="5">
        <f>TITRES_STAT!D1400</f>
        <v>2.9371</v>
      </c>
      <c r="C1397" s="2">
        <f t="shared" si="126"/>
        <v>2.9518156603504977</v>
      </c>
      <c r="D1397" s="2">
        <f t="shared" si="128"/>
        <v>2.9640291392367013</v>
      </c>
      <c r="E1397" s="2">
        <f t="shared" si="127"/>
        <v>-1.221347888620361E-2</v>
      </c>
      <c r="F1397" s="2">
        <f t="shared" si="131"/>
        <v>-3.1411101642485534E-2</v>
      </c>
      <c r="G1397" s="2">
        <f t="shared" si="129"/>
        <v>1.9197622756281923E-2</v>
      </c>
      <c r="H1397" s="2" t="str">
        <f t="shared" si="130"/>
        <v>Sell</v>
      </c>
    </row>
    <row r="1398" spans="1:8" ht="13.5" x14ac:dyDescent="0.25">
      <c r="A1398" s="3">
        <f>TITRES_STAT!B1401</f>
        <v>44349</v>
      </c>
      <c r="B1398" s="5">
        <f>TITRES_STAT!D1401</f>
        <v>2.9371</v>
      </c>
      <c r="C1398" s="2">
        <f t="shared" si="126"/>
        <v>2.9545978664504209</v>
      </c>
      <c r="D1398" s="2">
        <f t="shared" si="128"/>
        <v>2.9620343881821309</v>
      </c>
      <c r="E1398" s="2">
        <f t="shared" si="127"/>
        <v>-7.4365217317100551E-3</v>
      </c>
      <c r="F1398" s="2">
        <f t="shared" si="131"/>
        <v>-2.661618566033044E-2</v>
      </c>
      <c r="G1398" s="2">
        <f t="shared" si="129"/>
        <v>1.9179663928620385E-2</v>
      </c>
      <c r="H1398" s="2" t="str">
        <f t="shared" si="130"/>
        <v>Sell</v>
      </c>
    </row>
    <row r="1399" spans="1:8" ht="13.5" x14ac:dyDescent="0.25">
      <c r="A1399" s="3">
        <f>TITRES_STAT!B1402</f>
        <v>44350</v>
      </c>
      <c r="B1399" s="5">
        <f>TITRES_STAT!D1402</f>
        <v>2.8961999999999999</v>
      </c>
      <c r="C1399" s="2">
        <f t="shared" si="126"/>
        <v>2.9531674254580484</v>
      </c>
      <c r="D1399" s="2">
        <f t="shared" si="128"/>
        <v>2.9571577668353064</v>
      </c>
      <c r="E1399" s="2">
        <f t="shared" si="127"/>
        <v>-3.9903413772579555E-3</v>
      </c>
      <c r="F1399" s="2">
        <f t="shared" si="131"/>
        <v>-2.2091016803715946E-2</v>
      </c>
      <c r="G1399" s="2">
        <f t="shared" si="129"/>
        <v>1.8100675426457991E-2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2.8961999999999999</v>
      </c>
      <c r="C1400" s="2">
        <f t="shared" si="126"/>
        <v>2.9544801292337333</v>
      </c>
      <c r="D1400" s="2">
        <f t="shared" si="128"/>
        <v>2.9526423766993579</v>
      </c>
      <c r="E1400" s="2">
        <f t="shared" si="127"/>
        <v>1.8377525343753476E-3</v>
      </c>
      <c r="F1400" s="2">
        <f t="shared" si="131"/>
        <v>-1.7305262936097687E-2</v>
      </c>
      <c r="G1400" s="2">
        <f t="shared" si="129"/>
        <v>1.9143015470473035E-2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2.9371</v>
      </c>
      <c r="C1401" s="2">
        <f t="shared" si="126"/>
        <v>2.9593601093516204</v>
      </c>
      <c r="D1401" s="2">
        <f t="shared" si="128"/>
        <v>2.9514910895364421</v>
      </c>
      <c r="E1401" s="2">
        <f t="shared" si="127"/>
        <v>7.8690198151782909E-3</v>
      </c>
      <c r="F1401" s="2">
        <f t="shared" si="131"/>
        <v>-1.2270406385842493E-2</v>
      </c>
      <c r="G1401" s="2">
        <f t="shared" si="129"/>
        <v>2.0139426201020785E-2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2.9207999999999998</v>
      </c>
      <c r="C1402" s="2">
        <f t="shared" si="126"/>
        <v>2.9546893232975249</v>
      </c>
      <c r="D1402" s="2">
        <f t="shared" si="128"/>
        <v>2.9492176754967057</v>
      </c>
      <c r="E1402" s="2">
        <f t="shared" si="127"/>
        <v>5.4716478008192126E-3</v>
      </c>
      <c r="F1402" s="2">
        <f t="shared" si="131"/>
        <v>-8.721995548510152E-3</v>
      </c>
      <c r="G1402" s="2">
        <f t="shared" si="129"/>
        <v>1.4193643349329365E-2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2.9371</v>
      </c>
      <c r="C1403" s="2">
        <f t="shared" si="126"/>
        <v>2.9570294274055979</v>
      </c>
      <c r="D1403" s="2">
        <f t="shared" si="128"/>
        <v>2.9483200699043568</v>
      </c>
      <c r="E1403" s="2">
        <f t="shared" si="127"/>
        <v>8.7093575012411328E-3</v>
      </c>
      <c r="F1403" s="2">
        <f t="shared" si="131"/>
        <v>-5.2357249385598954E-3</v>
      </c>
      <c r="G1403" s="2">
        <f t="shared" si="129"/>
        <v>1.3945082439801028E-2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2.9371</v>
      </c>
      <c r="C1404" s="2">
        <f t="shared" si="126"/>
        <v>2.9552249001124289</v>
      </c>
      <c r="D1404" s="2">
        <f t="shared" si="128"/>
        <v>2.947488953615145</v>
      </c>
      <c r="E1404" s="2">
        <f t="shared" si="127"/>
        <v>7.7359464972839298E-3</v>
      </c>
      <c r="F1404" s="2">
        <f t="shared" si="131"/>
        <v>-2.6413906513911307E-3</v>
      </c>
      <c r="G1404" s="2">
        <f t="shared" si="129"/>
        <v>1.037733714867506E-2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2.9862000000000002</v>
      </c>
      <c r="C1405" s="2">
        <f t="shared" si="126"/>
        <v>2.9536979924028244</v>
      </c>
      <c r="D1405" s="2">
        <f t="shared" si="128"/>
        <v>2.9503564385325416</v>
      </c>
      <c r="E1405" s="2">
        <f t="shared" si="127"/>
        <v>3.3415538702827874E-3</v>
      </c>
      <c r="F1405" s="2">
        <f t="shared" si="131"/>
        <v>-1.4448017470563468E-3</v>
      </c>
      <c r="G1405" s="2">
        <f t="shared" si="129"/>
        <v>4.7863556173391338E-3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3.0190000000000001</v>
      </c>
      <c r="C1406" s="2">
        <f t="shared" si="126"/>
        <v>2.9511444551100823</v>
      </c>
      <c r="D1406" s="2">
        <f t="shared" si="128"/>
        <v>2.9554411467893904</v>
      </c>
      <c r="E1406" s="2">
        <f t="shared" si="127"/>
        <v>-4.2966916793081289E-3</v>
      </c>
      <c r="F1406" s="2">
        <f t="shared" si="131"/>
        <v>-2.0151797335067035E-3</v>
      </c>
      <c r="G1406" s="2">
        <f t="shared" si="129"/>
        <v>-2.2815119458014254E-3</v>
      </c>
      <c r="H1406" s="2" t="str">
        <f t="shared" si="130"/>
        <v>Hold</v>
      </c>
    </row>
    <row r="1407" spans="1:8" ht="13.5" x14ac:dyDescent="0.25">
      <c r="A1407" s="3">
        <f>TITRES_STAT!B1410</f>
        <v>44362</v>
      </c>
      <c r="B1407" s="5">
        <f>TITRES_STAT!D1410</f>
        <v>3.1499000000000001</v>
      </c>
      <c r="C1407" s="2">
        <f t="shared" si="126"/>
        <v>2.9489837697085313</v>
      </c>
      <c r="D1407" s="2">
        <f t="shared" si="128"/>
        <v>2.9698455062864726</v>
      </c>
      <c r="E1407" s="2">
        <f t="shared" si="127"/>
        <v>-2.0861736577941326E-2</v>
      </c>
      <c r="F1407" s="2">
        <f t="shared" si="131"/>
        <v>-5.7844911023936284E-3</v>
      </c>
      <c r="G1407" s="2">
        <f t="shared" si="129"/>
        <v>-1.5077245475547698E-2</v>
      </c>
      <c r="H1407" s="2" t="str">
        <f t="shared" si="130"/>
        <v>Hold</v>
      </c>
    </row>
    <row r="1408" spans="1:8" ht="13.5" x14ac:dyDescent="0.25">
      <c r="A1408" s="3">
        <f>TITRES_STAT!B1411</f>
        <v>44363</v>
      </c>
      <c r="B1408" s="5">
        <f>TITRES_STAT!D1411</f>
        <v>3.1089000000000002</v>
      </c>
      <c r="C1408" s="2">
        <f t="shared" si="126"/>
        <v>2.9471554974456802</v>
      </c>
      <c r="D1408" s="2">
        <f t="shared" si="128"/>
        <v>2.9801458391541416</v>
      </c>
      <c r="E1408" s="2">
        <f t="shared" si="127"/>
        <v>-3.2990341708461379E-2</v>
      </c>
      <c r="F1408" s="2">
        <f t="shared" si="131"/>
        <v>-1.1225661223607179E-2</v>
      </c>
      <c r="G1408" s="2">
        <f t="shared" si="129"/>
        <v>-2.17646804848542E-2</v>
      </c>
      <c r="H1408" s="2" t="str">
        <f t="shared" si="130"/>
        <v>Hold</v>
      </c>
    </row>
    <row r="1409" spans="1:8" ht="13.5" x14ac:dyDescent="0.25">
      <c r="A1409" s="3">
        <f>TITRES_STAT!B1412</f>
        <v>44364</v>
      </c>
      <c r="B1409" s="5">
        <f>TITRES_STAT!D1412</f>
        <v>3.2808000000000002</v>
      </c>
      <c r="C1409" s="2">
        <f t="shared" si="126"/>
        <v>2.9393161901463447</v>
      </c>
      <c r="D1409" s="2">
        <f t="shared" si="128"/>
        <v>3.0024165177353161</v>
      </c>
      <c r="E1409" s="2">
        <f t="shared" si="127"/>
        <v>-6.3100327588971439E-2</v>
      </c>
      <c r="F1409" s="2">
        <f t="shared" si="131"/>
        <v>-2.1600594496680031E-2</v>
      </c>
      <c r="G1409" s="2">
        <f t="shared" si="129"/>
        <v>-4.1499733092291408E-2</v>
      </c>
      <c r="H1409" s="2" t="str">
        <f t="shared" si="130"/>
        <v>Hold</v>
      </c>
    </row>
    <row r="1410" spans="1:8" ht="13.5" x14ac:dyDescent="0.25">
      <c r="A1410" s="3">
        <f>TITRES_STAT!B1413</f>
        <v>44365</v>
      </c>
      <c r="B1410" s="5">
        <f>TITRES_STAT!D1413</f>
        <v>3.4771000000000001</v>
      </c>
      <c r="C1410" s="2">
        <f t="shared" si="126"/>
        <v>2.9326829301238302</v>
      </c>
      <c r="D1410" s="2">
        <f t="shared" si="128"/>
        <v>3.0375782571623295</v>
      </c>
      <c r="E1410" s="2">
        <f t="shared" si="127"/>
        <v>-0.10489532703849935</v>
      </c>
      <c r="F1410" s="2">
        <f t="shared" si="131"/>
        <v>-3.8259541005043897E-2</v>
      </c>
      <c r="G1410" s="2">
        <f t="shared" si="129"/>
        <v>-6.6635786033455463E-2</v>
      </c>
      <c r="H1410" s="2" t="str">
        <f t="shared" si="130"/>
        <v>Hold</v>
      </c>
    </row>
    <row r="1411" spans="1:8" ht="13.5" x14ac:dyDescent="0.25">
      <c r="A1411" s="3">
        <f>TITRES_STAT!B1414</f>
        <v>44368</v>
      </c>
      <c r="B1411" s="5">
        <f>TITRES_STAT!D1414</f>
        <v>3.5998000000000001</v>
      </c>
      <c r="C1411" s="2">
        <f t="shared" si="126"/>
        <v>2.9333624793355488</v>
      </c>
      <c r="D1411" s="2">
        <f t="shared" si="128"/>
        <v>3.0792243121873422</v>
      </c>
      <c r="E1411" s="2">
        <f t="shared" si="127"/>
        <v>-0.14586183285179333</v>
      </c>
      <c r="F1411" s="2">
        <f t="shared" si="131"/>
        <v>-5.9779999374393787E-2</v>
      </c>
      <c r="G1411" s="2">
        <f t="shared" si="129"/>
        <v>-8.6081833477399533E-2</v>
      </c>
      <c r="H1411" s="2" t="str">
        <f t="shared" si="130"/>
        <v>Hold</v>
      </c>
    </row>
    <row r="1412" spans="1:8" ht="13.5" x14ac:dyDescent="0.25">
      <c r="A1412" s="3">
        <f>TITRES_STAT!B1415</f>
        <v>44369</v>
      </c>
      <c r="B1412" s="5">
        <f>TITRES_STAT!D1415</f>
        <v>3.5179999999999998</v>
      </c>
      <c r="C1412" s="2">
        <f t="shared" si="126"/>
        <v>2.9314297902070026</v>
      </c>
      <c r="D1412" s="2">
        <f t="shared" si="128"/>
        <v>3.1117262149882801</v>
      </c>
      <c r="E1412" s="2">
        <f t="shared" si="127"/>
        <v>-0.1802964247812775</v>
      </c>
      <c r="F1412" s="2">
        <f t="shared" si="131"/>
        <v>-8.3883284455770535E-2</v>
      </c>
      <c r="G1412" s="2">
        <f t="shared" si="129"/>
        <v>-9.6413140325506963E-2</v>
      </c>
      <c r="H1412" s="2" t="str">
        <f t="shared" si="130"/>
        <v>Hold</v>
      </c>
    </row>
    <row r="1413" spans="1:8" ht="13.5" x14ac:dyDescent="0.25">
      <c r="A1413" s="3">
        <f>TITRES_STAT!B1416</f>
        <v>44370</v>
      </c>
      <c r="B1413" s="5">
        <f>TITRES_STAT!D1416</f>
        <v>3.3380000000000001</v>
      </c>
      <c r="C1413" s="2">
        <f t="shared" si="126"/>
        <v>2.932302130175156</v>
      </c>
      <c r="D1413" s="2">
        <f t="shared" si="128"/>
        <v>3.1284872361002591</v>
      </c>
      <c r="E1413" s="2">
        <f t="shared" si="127"/>
        <v>-0.19618510592510319</v>
      </c>
      <c r="F1413" s="2">
        <f t="shared" si="131"/>
        <v>-0.10634364874963706</v>
      </c>
      <c r="G1413" s="2">
        <f t="shared" si="129"/>
        <v>-8.9841457175466127E-2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3.3544</v>
      </c>
      <c r="C1414" s="2">
        <f t="shared" si="126"/>
        <v>2.9330402639943629</v>
      </c>
      <c r="D1414" s="2">
        <f t="shared" si="128"/>
        <v>3.1452215149076475</v>
      </c>
      <c r="E1414" s="2">
        <f t="shared" si="127"/>
        <v>-0.21218125091328455</v>
      </c>
      <c r="F1414" s="2">
        <f t="shared" si="131"/>
        <v>-0.12751116918236655</v>
      </c>
      <c r="G1414" s="2">
        <f t="shared" si="129"/>
        <v>-8.4670081730918001E-2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5">
        <f>TITRES_STAT!D1418</f>
        <v>3.3380000000000001</v>
      </c>
      <c r="C1415" s="2">
        <f t="shared" si="126"/>
        <v>2.9412186849183071</v>
      </c>
      <c r="D1415" s="2">
        <f t="shared" si="128"/>
        <v>3.1595014026922659</v>
      </c>
      <c r="E1415" s="2">
        <f t="shared" si="127"/>
        <v>-0.2182827177739588</v>
      </c>
      <c r="F1415" s="2">
        <f t="shared" si="131"/>
        <v>-0.14566547890068499</v>
      </c>
      <c r="G1415" s="2">
        <f t="shared" si="129"/>
        <v>-7.2617238873273815E-2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3.3380000000000001</v>
      </c>
      <c r="C1416" s="2">
        <f t="shared" si="126"/>
        <v>2.9531850410847214</v>
      </c>
      <c r="D1416" s="2">
        <f t="shared" si="128"/>
        <v>3.1727235210113571</v>
      </c>
      <c r="E1416" s="2">
        <f t="shared" si="127"/>
        <v>-0.21953847992663578</v>
      </c>
      <c r="F1416" s="2">
        <f t="shared" si="131"/>
        <v>-0.16044007910587516</v>
      </c>
      <c r="G1416" s="2">
        <f t="shared" si="129"/>
        <v>-5.9098400820760622E-2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3.3298000000000001</v>
      </c>
      <c r="C1417" s="2">
        <f t="shared" si="126"/>
        <v>2.983448880917841</v>
      </c>
      <c r="D1417" s="2">
        <f t="shared" si="128"/>
        <v>3.1843588157512563</v>
      </c>
      <c r="E1417" s="2">
        <f t="shared" si="127"/>
        <v>-0.20090993483341535</v>
      </c>
      <c r="F1417" s="2">
        <f t="shared" si="131"/>
        <v>-0.16853405025138321</v>
      </c>
      <c r="G1417" s="2">
        <f t="shared" si="129"/>
        <v>-3.2375884582032138E-2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3.2235</v>
      </c>
      <c r="C1418" s="2">
        <f t="shared" si="126"/>
        <v>3.0027490530843273</v>
      </c>
      <c r="D1418" s="2">
        <f t="shared" si="128"/>
        <v>3.1872581627326451</v>
      </c>
      <c r="E1418" s="2">
        <f t="shared" si="127"/>
        <v>-0.18450910964831779</v>
      </c>
      <c r="F1418" s="2">
        <f t="shared" si="131"/>
        <v>-0.17172906213077013</v>
      </c>
      <c r="G1418" s="2">
        <f t="shared" si="129"/>
        <v>-1.278004751754766E-2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3.2235</v>
      </c>
      <c r="C1419" s="2">
        <f t="shared" si="126"/>
        <v>3.0455261218405845</v>
      </c>
      <c r="D1419" s="2">
        <f t="shared" si="128"/>
        <v>3.1899427432709677</v>
      </c>
      <c r="E1419" s="2">
        <f t="shared" si="127"/>
        <v>-0.14441662143038325</v>
      </c>
      <c r="F1419" s="2">
        <f t="shared" si="131"/>
        <v>-0.16626657399069275</v>
      </c>
      <c r="G1419" s="2">
        <f t="shared" si="129"/>
        <v>2.1849952560309499E-2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3.1825999999999999</v>
      </c>
      <c r="C1420" s="2">
        <f t="shared" si="126"/>
        <v>3.1119221030958792</v>
      </c>
      <c r="D1420" s="2">
        <f t="shared" si="128"/>
        <v>3.1893988363620069</v>
      </c>
      <c r="E1420" s="2">
        <f t="shared" si="127"/>
        <v>-7.7476733266127695E-2</v>
      </c>
      <c r="F1420" s="2">
        <f t="shared" si="131"/>
        <v>-0.14850860584577977</v>
      </c>
      <c r="G1420" s="2">
        <f t="shared" si="129"/>
        <v>7.1031872579652072E-2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3.1661999999999999</v>
      </c>
      <c r="C1421" s="2">
        <f t="shared" si="126"/>
        <v>3.1869802410811285</v>
      </c>
      <c r="D1421" s="2">
        <f t="shared" si="128"/>
        <v>3.1876804040388951</v>
      </c>
      <c r="E1421" s="2">
        <f t="shared" si="127"/>
        <v>-7.0016295776653692E-4</v>
      </c>
      <c r="F1421" s="2">
        <f t="shared" si="131"/>
        <v>-0.11894691726817712</v>
      </c>
      <c r="G1421" s="2">
        <f t="shared" si="129"/>
        <v>0.11824675431041058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3.1089000000000002</v>
      </c>
      <c r="C1422" s="2">
        <f t="shared" si="126"/>
        <v>3.2379063578378782</v>
      </c>
      <c r="D1422" s="2">
        <f t="shared" si="128"/>
        <v>3.1818448185545325</v>
      </c>
      <c r="E1422" s="2">
        <f t="shared" si="127"/>
        <v>5.6061539283345674E-2</v>
      </c>
      <c r="F1422" s="2">
        <f t="shared" si="131"/>
        <v>-8.3945225957872571E-2</v>
      </c>
      <c r="G1422" s="2">
        <f t="shared" si="129"/>
        <v>0.14000676524121825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3.1089000000000002</v>
      </c>
      <c r="C1423" s="2">
        <f t="shared" ref="C1423:C1486" si="132">$C$4*B1413+C1422*(1-$C$4)</f>
        <v>3.2533053797089742</v>
      </c>
      <c r="D1423" s="2">
        <f t="shared" si="128"/>
        <v>3.1764414986616041</v>
      </c>
      <c r="E1423" s="2">
        <f t="shared" si="127"/>
        <v>7.6863881047370075E-2</v>
      </c>
      <c r="F1423" s="2">
        <f t="shared" si="131"/>
        <v>-5.178340455682405E-2</v>
      </c>
      <c r="G1423" s="2">
        <f t="shared" si="129"/>
        <v>0.12864728560419414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5">
        <f>TITRES_STAT!D1427</f>
        <v>3.0190000000000001</v>
      </c>
      <c r="C1424" s="2">
        <f t="shared" si="132"/>
        <v>3.2688583982152859</v>
      </c>
      <c r="D1424" s="2">
        <f t="shared" si="128"/>
        <v>3.1647791654274111</v>
      </c>
      <c r="E1424" s="2">
        <f t="shared" si="127"/>
        <v>0.10407923278787479</v>
      </c>
      <c r="F1424" s="2">
        <f t="shared" si="131"/>
        <v>-2.0610877087884283E-2</v>
      </c>
      <c r="G1424" s="2">
        <f t="shared" si="129"/>
        <v>0.12469010987575907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5">
        <f>TITRES_STAT!D1428</f>
        <v>3.0190000000000001</v>
      </c>
      <c r="C1425" s="2">
        <f t="shared" si="132"/>
        <v>3.2794955677206268</v>
      </c>
      <c r="D1425" s="2">
        <f t="shared" si="128"/>
        <v>3.1539807087290845</v>
      </c>
      <c r="E1425" s="2">
        <f t="shared" si="127"/>
        <v>0.12551485899154224</v>
      </c>
      <c r="F1425" s="2">
        <f t="shared" si="131"/>
        <v>8.6142701280010232E-3</v>
      </c>
      <c r="G1425" s="2">
        <f t="shared" si="129"/>
        <v>0.11690058886354122</v>
      </c>
      <c r="H1425" s="2" t="str">
        <f t="shared" si="130"/>
        <v>Sell</v>
      </c>
    </row>
    <row r="1426" spans="1:8" ht="13.5" x14ac:dyDescent="0.25">
      <c r="A1426" s="3">
        <f>TITRES_STAT!B1429</f>
        <v>44389</v>
      </c>
      <c r="B1426" s="5">
        <f>TITRES_STAT!D1429</f>
        <v>2.9535</v>
      </c>
      <c r="C1426" s="2">
        <f t="shared" si="132"/>
        <v>3.2884962496097612</v>
      </c>
      <c r="D1426" s="2">
        <f t="shared" si="128"/>
        <v>3.1391302858602637</v>
      </c>
      <c r="E1426" s="2">
        <f t="shared" si="127"/>
        <v>0.14936596374949751</v>
      </c>
      <c r="F1426" s="2">
        <f t="shared" si="131"/>
        <v>3.6764608852300325E-2</v>
      </c>
      <c r="G1426" s="2">
        <f t="shared" si="129"/>
        <v>0.11260135489719719</v>
      </c>
      <c r="H1426" s="2" t="str">
        <f t="shared" si="130"/>
        <v>Sell</v>
      </c>
    </row>
    <row r="1427" spans="1:8" ht="13.5" x14ac:dyDescent="0.25">
      <c r="A1427" s="3">
        <f>TITRES_STAT!B1430</f>
        <v>44390</v>
      </c>
      <c r="B1427" s="5">
        <f>TITRES_STAT!D1430</f>
        <v>3.0190000000000001</v>
      </c>
      <c r="C1427" s="2">
        <f t="shared" si="132"/>
        <v>3.2948506727467208</v>
      </c>
      <c r="D1427" s="2">
        <f t="shared" si="128"/>
        <v>3.1302317461669107</v>
      </c>
      <c r="E1427" s="2">
        <f t="shared" si="127"/>
        <v>0.16461892657981014</v>
      </c>
      <c r="F1427" s="2">
        <f t="shared" si="131"/>
        <v>6.2335472397802294E-2</v>
      </c>
      <c r="G1427" s="2">
        <f t="shared" si="129"/>
        <v>0.10228345418200785</v>
      </c>
      <c r="H1427" s="2" t="str">
        <f t="shared" si="130"/>
        <v>Sell</v>
      </c>
    </row>
    <row r="1428" spans="1:8" ht="13.5" x14ac:dyDescent="0.25">
      <c r="A1428" s="3">
        <f>TITRES_STAT!B1431</f>
        <v>44391</v>
      </c>
      <c r="B1428" s="5">
        <f>TITRES_STAT!D1431</f>
        <v>3.0680000000000001</v>
      </c>
      <c r="C1428" s="2">
        <f t="shared" si="132"/>
        <v>3.2838736461703024</v>
      </c>
      <c r="D1428" s="2">
        <f t="shared" si="128"/>
        <v>3.1256219871915838</v>
      </c>
      <c r="E1428" s="2">
        <f t="shared" si="127"/>
        <v>0.15825165897871862</v>
      </c>
      <c r="F1428" s="2">
        <f t="shared" si="131"/>
        <v>8.151870971398556E-2</v>
      </c>
      <c r="G1428" s="2">
        <f t="shared" si="129"/>
        <v>7.6732949264733064E-2</v>
      </c>
      <c r="H1428" s="2" t="str">
        <f t="shared" si="130"/>
        <v>Sell</v>
      </c>
    </row>
    <row r="1429" spans="1:8" ht="13.5" x14ac:dyDescent="0.25">
      <c r="A1429" s="3">
        <f>TITRES_STAT!B1432</f>
        <v>44392</v>
      </c>
      <c r="B1429" s="5">
        <f>TITRES_STAT!D1432</f>
        <v>3.1579999999999999</v>
      </c>
      <c r="C1429" s="2">
        <f t="shared" si="132"/>
        <v>3.2745853929133331</v>
      </c>
      <c r="D1429" s="2">
        <f t="shared" si="128"/>
        <v>3.1280203585107258</v>
      </c>
      <c r="E1429" s="2">
        <f t="shared" si="127"/>
        <v>0.14656503440260726</v>
      </c>
      <c r="F1429" s="2">
        <f t="shared" si="131"/>
        <v>9.4527974651709895E-2</v>
      </c>
      <c r="G1429" s="2">
        <f t="shared" si="129"/>
        <v>5.2037059750897369E-2</v>
      </c>
      <c r="H1429" s="2" t="str">
        <f t="shared" si="130"/>
        <v>Sell</v>
      </c>
    </row>
    <row r="1430" spans="1:8" ht="13.5" x14ac:dyDescent="0.25">
      <c r="A1430" s="3">
        <f>TITRES_STAT!B1433</f>
        <v>44393</v>
      </c>
      <c r="B1430" s="5">
        <f>TITRES_STAT!D1433</f>
        <v>3.1089000000000002</v>
      </c>
      <c r="C1430" s="2">
        <f t="shared" si="132"/>
        <v>3.2604337940035895</v>
      </c>
      <c r="D1430" s="2">
        <f t="shared" si="128"/>
        <v>3.1266040356580795</v>
      </c>
      <c r="E1430" s="2">
        <f t="shared" si="127"/>
        <v>0.13382975834550992</v>
      </c>
      <c r="F1430" s="2">
        <f t="shared" si="131"/>
        <v>0.10238833139046991</v>
      </c>
      <c r="G1430" s="2">
        <f t="shared" si="129"/>
        <v>3.1441426955040014E-2</v>
      </c>
      <c r="H1430" s="2" t="str">
        <f t="shared" si="130"/>
        <v>Sell</v>
      </c>
    </row>
    <row r="1431" spans="1:8" ht="13.5" x14ac:dyDescent="0.25">
      <c r="A1431" s="3">
        <f>TITRES_STAT!B1434</f>
        <v>44396</v>
      </c>
      <c r="B1431" s="5">
        <f>TITRES_STAT!D1434</f>
        <v>3.1661999999999999</v>
      </c>
      <c r="C1431" s="2">
        <f t="shared" si="132"/>
        <v>3.2459362872338064</v>
      </c>
      <c r="D1431" s="2">
        <f t="shared" si="128"/>
        <v>3.1295370700537775</v>
      </c>
      <c r="E1431" s="2">
        <f t="shared" si="127"/>
        <v>0.11639921718002899</v>
      </c>
      <c r="F1431" s="2">
        <f t="shared" si="131"/>
        <v>0.10519050854838173</v>
      </c>
      <c r="G1431" s="2">
        <f t="shared" si="129"/>
        <v>1.120870863164726E-2</v>
      </c>
      <c r="H1431" s="2" t="str">
        <f t="shared" si="130"/>
        <v>Sell</v>
      </c>
    </row>
    <row r="1432" spans="1:8" ht="13.5" x14ac:dyDescent="0.25">
      <c r="A1432" s="3">
        <f>TITRES_STAT!B1435</f>
        <v>44399</v>
      </c>
      <c r="B1432" s="5">
        <f>TITRES_STAT!D1435</f>
        <v>3.1661999999999999</v>
      </c>
      <c r="C1432" s="2">
        <f t="shared" si="132"/>
        <v>3.2248537815055287</v>
      </c>
      <c r="D1432" s="2">
        <f t="shared" si="128"/>
        <v>3.1322528426423863</v>
      </c>
      <c r="E1432" s="2">
        <f t="shared" si="127"/>
        <v>9.2600938863142357E-2</v>
      </c>
      <c r="F1432" s="2">
        <f t="shared" si="131"/>
        <v>0.10267259461133386</v>
      </c>
      <c r="G1432" s="2">
        <f t="shared" si="129"/>
        <v>-1.0071655748191508E-2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3.2153</v>
      </c>
      <c r="C1433" s="2">
        <f t="shared" si="132"/>
        <v>3.2070147381969858</v>
      </c>
      <c r="D1433" s="2">
        <f t="shared" si="128"/>
        <v>3.1384044839281353</v>
      </c>
      <c r="E1433" s="2">
        <f t="shared" si="127"/>
        <v>6.8610254268850479E-2</v>
      </c>
      <c r="F1433" s="2">
        <f t="shared" si="131"/>
        <v>9.5860126542837196E-2</v>
      </c>
      <c r="G1433" s="2">
        <f t="shared" si="129"/>
        <v>-2.7249872273986717E-2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3.1743999999999999</v>
      </c>
      <c r="C1434" s="2">
        <f t="shared" si="132"/>
        <v>3.178089393858988</v>
      </c>
      <c r="D1434" s="2">
        <f t="shared" si="128"/>
        <v>3.1410708184519769</v>
      </c>
      <c r="E1434" s="2">
        <f t="shared" si="127"/>
        <v>3.7018575407011145E-2</v>
      </c>
      <c r="F1434" s="2">
        <f t="shared" si="131"/>
        <v>8.4091816315671988E-2</v>
      </c>
      <c r="G1434" s="2">
        <f t="shared" si="129"/>
        <v>-4.7073240908660843E-2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3.1907999999999999</v>
      </c>
      <c r="C1435" s="2">
        <f t="shared" si="132"/>
        <v>3.1536141024960669</v>
      </c>
      <c r="D1435" s="2">
        <f t="shared" si="128"/>
        <v>3.1447544615296081</v>
      </c>
      <c r="E1435" s="2">
        <f t="shared" si="127"/>
        <v>8.8596409664587483E-3</v>
      </c>
      <c r="F1435" s="2">
        <f t="shared" si="131"/>
        <v>6.9045381245829346E-2</v>
      </c>
      <c r="G1435" s="2">
        <f t="shared" si="129"/>
        <v>-6.0185740279370598E-2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3.1499000000000001</v>
      </c>
      <c r="C1436" s="2">
        <f t="shared" si="132"/>
        <v>3.1228273174966721</v>
      </c>
      <c r="D1436" s="2">
        <f t="shared" si="128"/>
        <v>3.1451356125274148</v>
      </c>
      <c r="E1436" s="2">
        <f t="shared" ref="E1436:E1499" si="133">C1436-D1436</f>
        <v>-2.230829503074272E-2</v>
      </c>
      <c r="F1436" s="2">
        <f t="shared" si="131"/>
        <v>5.0774645990514934E-2</v>
      </c>
      <c r="G1436" s="2">
        <f t="shared" si="129"/>
        <v>-7.3082941021257647E-2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3.1825999999999999</v>
      </c>
      <c r="C1437" s="2">
        <f t="shared" si="132"/>
        <v>3.1068538840356457</v>
      </c>
      <c r="D1437" s="2">
        <f t="shared" ref="D1437:D1500" si="134">$D$4*B1437+(1-$D$4)*D1436</f>
        <v>3.147910752340199</v>
      </c>
      <c r="E1437" s="2">
        <f t="shared" si="133"/>
        <v>-4.1056868304553351E-2</v>
      </c>
      <c r="F1437" s="2">
        <f t="shared" si="131"/>
        <v>3.2408343131501274E-2</v>
      </c>
      <c r="G1437" s="2">
        <f t="shared" si="129"/>
        <v>-7.3465211436054625E-2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3.1743999999999999</v>
      </c>
      <c r="C1438" s="2">
        <f t="shared" si="132"/>
        <v>3.1008763634147769</v>
      </c>
      <c r="D1438" s="2">
        <f t="shared" si="134"/>
        <v>3.1498729188335175</v>
      </c>
      <c r="E1438" s="2">
        <f t="shared" si="133"/>
        <v>-4.8996555418740595E-2</v>
      </c>
      <c r="F1438" s="2">
        <f t="shared" si="131"/>
        <v>1.6127363421452899E-2</v>
      </c>
      <c r="G1438" s="2">
        <f t="shared" si="129"/>
        <v>-6.5123918840193501E-2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3.1743999999999999</v>
      </c>
      <c r="C1439" s="2">
        <f t="shared" si="132"/>
        <v>3.109664615197119</v>
      </c>
      <c r="D1439" s="2">
        <f t="shared" si="134"/>
        <v>3.1516897396606645</v>
      </c>
      <c r="E1439" s="2">
        <f t="shared" si="133"/>
        <v>-4.2025124463545449E-2</v>
      </c>
      <c r="F1439" s="2">
        <f t="shared" si="131"/>
        <v>4.4968658444532305E-3</v>
      </c>
      <c r="G1439" s="2">
        <f t="shared" si="129"/>
        <v>-4.6521990307998681E-2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3.1089000000000002</v>
      </c>
      <c r="C1440" s="2">
        <f t="shared" si="132"/>
        <v>3.1095469820898698</v>
      </c>
      <c r="D1440" s="2">
        <f t="shared" si="134"/>
        <v>3.1485201293154303</v>
      </c>
      <c r="E1440" s="2">
        <f t="shared" si="133"/>
        <v>-3.8973147225560556E-2</v>
      </c>
      <c r="F1440" s="2">
        <f t="shared" si="131"/>
        <v>-4.1971367695495271E-3</v>
      </c>
      <c r="G1440" s="2">
        <f t="shared" si="129"/>
        <v>-3.4776010456011031E-2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3.1089000000000002</v>
      </c>
      <c r="C1441" s="2">
        <f t="shared" si="132"/>
        <v>3.1182628309991207</v>
      </c>
      <c r="D1441" s="2">
        <f t="shared" si="134"/>
        <v>3.1455853049216951</v>
      </c>
      <c r="E1441" s="2">
        <f t="shared" si="133"/>
        <v>-2.7322473922574364E-2</v>
      </c>
      <c r="F1441" s="2">
        <f t="shared" si="131"/>
        <v>-8.8222042001544956E-3</v>
      </c>
      <c r="G1441" s="2">
        <f t="shared" si="129"/>
        <v>-1.8500269722419867E-2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5">
        <f>TITRES_STAT!D1445</f>
        <v>3.1253000000000002</v>
      </c>
      <c r="C1442" s="2">
        <f t="shared" si="132"/>
        <v>3.125637780076179</v>
      </c>
      <c r="D1442" s="2">
        <f t="shared" si="134"/>
        <v>3.1440826897423104</v>
      </c>
      <c r="E1442" s="2">
        <f t="shared" si="133"/>
        <v>-1.8444909666131437E-2</v>
      </c>
      <c r="F1442" s="2">
        <f t="shared" si="131"/>
        <v>-1.0746745293349885E-2</v>
      </c>
      <c r="G1442" s="2">
        <f t="shared" si="129"/>
        <v>-7.6981643727815526E-3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5">
        <f>TITRES_STAT!D1446</f>
        <v>3.1335000000000002</v>
      </c>
      <c r="C1443" s="2">
        <f t="shared" si="132"/>
        <v>3.1394319677567672</v>
      </c>
      <c r="D1443" s="2">
        <f t="shared" si="134"/>
        <v>3.1432987867984354</v>
      </c>
      <c r="E1443" s="2">
        <f t="shared" si="133"/>
        <v>-3.8668190416681902E-3</v>
      </c>
      <c r="F1443" s="2">
        <f t="shared" si="131"/>
        <v>-9.3707600430135464E-3</v>
      </c>
      <c r="G1443" s="2">
        <f t="shared" si="129"/>
        <v>5.5039410013453562E-3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3.1499000000000001</v>
      </c>
      <c r="C1444" s="2">
        <f t="shared" si="132"/>
        <v>3.1448116650249571</v>
      </c>
      <c r="D1444" s="2">
        <f t="shared" si="134"/>
        <v>3.1437877655541069</v>
      </c>
      <c r="E1444" s="2">
        <f t="shared" si="133"/>
        <v>1.0238994708502425E-3</v>
      </c>
      <c r="F1444" s="2">
        <f t="shared" si="131"/>
        <v>-7.2918281402407888E-3</v>
      </c>
      <c r="G1444" s="2">
        <f t="shared" ref="G1444:G1507" si="135">E1444-F1444</f>
        <v>8.3157276110910304E-3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3.1499000000000001</v>
      </c>
      <c r="C1445" s="2">
        <f t="shared" si="132"/>
        <v>3.1518867934826562</v>
      </c>
      <c r="D1445" s="2">
        <f t="shared" si="134"/>
        <v>3.1442405236612103</v>
      </c>
      <c r="E1445" s="2">
        <f t="shared" si="133"/>
        <v>7.6462698214458946E-3</v>
      </c>
      <c r="F1445" s="2">
        <f t="shared" ref="F1445:F1508" si="137">(E1445*(2/(10)))+((1-(2/10))*F1444)</f>
        <v>-4.3042085479034521E-3</v>
      </c>
      <c r="G1445" s="2">
        <f t="shared" si="135"/>
        <v>1.1950478369349347E-2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3.1743999999999999</v>
      </c>
      <c r="C1446" s="2">
        <f t="shared" si="132"/>
        <v>3.151581132946863</v>
      </c>
      <c r="D1446" s="2">
        <f t="shared" si="134"/>
        <v>3.1464745589455649</v>
      </c>
      <c r="E1446" s="2">
        <f t="shared" si="133"/>
        <v>5.1065740012981031E-3</v>
      </c>
      <c r="F1446" s="2">
        <f t="shared" si="137"/>
        <v>-2.4220520380631412E-3</v>
      </c>
      <c r="G1446" s="2">
        <f t="shared" si="135"/>
        <v>7.5286260393612444E-3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3.1989000000000001</v>
      </c>
      <c r="C1447" s="2">
        <f t="shared" si="132"/>
        <v>3.1563532663396532</v>
      </c>
      <c r="D1447" s="2">
        <f t="shared" si="134"/>
        <v>3.150357924949597</v>
      </c>
      <c r="E1447" s="2">
        <f t="shared" si="133"/>
        <v>5.9953413900561969E-3</v>
      </c>
      <c r="F1447" s="2">
        <f t="shared" si="137"/>
        <v>-7.3857335243927369E-4</v>
      </c>
      <c r="G1447" s="2">
        <f t="shared" si="135"/>
        <v>6.7339147424954702E-3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3.1907999999999999</v>
      </c>
      <c r="C1448" s="2">
        <f t="shared" si="132"/>
        <v>3.1591296869027836</v>
      </c>
      <c r="D1448" s="2">
        <f t="shared" si="134"/>
        <v>3.1533536342125896</v>
      </c>
      <c r="E1448" s="2">
        <f t="shared" si="133"/>
        <v>5.776052690193989E-3</v>
      </c>
      <c r="F1448" s="2">
        <f t="shared" si="137"/>
        <v>5.6435185608737877E-4</v>
      </c>
      <c r="G1448" s="2">
        <f t="shared" si="135"/>
        <v>5.2117008341066098E-3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3.1743999999999999</v>
      </c>
      <c r="C1449" s="2">
        <f t="shared" si="132"/>
        <v>3.1614789658408169</v>
      </c>
      <c r="D1449" s="2">
        <f t="shared" si="134"/>
        <v>3.1549126242709162</v>
      </c>
      <c r="E1449" s="2">
        <f t="shared" si="133"/>
        <v>6.5663415699006578E-3</v>
      </c>
      <c r="F1449" s="2">
        <f t="shared" si="137"/>
        <v>1.7647497988500347E-3</v>
      </c>
      <c r="G1449" s="2">
        <f t="shared" si="135"/>
        <v>4.8015917710506235E-3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3.2644000000000002</v>
      </c>
      <c r="C1450" s="2">
        <f t="shared" si="132"/>
        <v>3.153389894172999</v>
      </c>
      <c r="D1450" s="2">
        <f t="shared" si="134"/>
        <v>3.1630228002508485</v>
      </c>
      <c r="E1450" s="2">
        <f t="shared" si="133"/>
        <v>-9.6329060778495013E-3</v>
      </c>
      <c r="F1450" s="2">
        <f t="shared" si="137"/>
        <v>-5.1478137648987266E-4</v>
      </c>
      <c r="G1450" s="2">
        <f t="shared" si="135"/>
        <v>-9.1181247013596284E-3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3.3462000000000001</v>
      </c>
      <c r="C1451" s="2">
        <f t="shared" si="132"/>
        <v>3.1465452950694606</v>
      </c>
      <c r="D1451" s="2">
        <f t="shared" si="134"/>
        <v>3.1765914817137486</v>
      </c>
      <c r="E1451" s="2">
        <f t="shared" si="133"/>
        <v>-3.0046186644288042E-2</v>
      </c>
      <c r="F1451" s="2">
        <f t="shared" si="137"/>
        <v>-6.4210624300495064E-3</v>
      </c>
      <c r="G1451" s="2">
        <f t="shared" si="135"/>
        <v>-2.3625124214238534E-2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3.3788999999999998</v>
      </c>
      <c r="C1452" s="2">
        <f t="shared" si="132"/>
        <v>3.1432767881356973</v>
      </c>
      <c r="D1452" s="2">
        <f t="shared" si="134"/>
        <v>3.1915772978831005</v>
      </c>
      <c r="E1452" s="2">
        <f t="shared" si="133"/>
        <v>-4.8300509747403186E-2</v>
      </c>
      <c r="F1452" s="2">
        <f t="shared" si="137"/>
        <v>-1.4796951893520243E-2</v>
      </c>
      <c r="G1452" s="2">
        <f t="shared" si="135"/>
        <v>-3.350355785388294E-2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3.3462000000000001</v>
      </c>
      <c r="C1453" s="2">
        <f t="shared" si="132"/>
        <v>3.1417726668840515</v>
      </c>
      <c r="D1453" s="2">
        <f t="shared" si="134"/>
        <v>3.203030831373241</v>
      </c>
      <c r="E1453" s="2">
        <f t="shared" si="133"/>
        <v>-6.1258164489189415E-2</v>
      </c>
      <c r="F1453" s="2">
        <f t="shared" si="137"/>
        <v>-2.4089194412654079E-2</v>
      </c>
      <c r="G1453" s="2">
        <f t="shared" si="135"/>
        <v>-3.7168970076535336E-2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5">
        <f>TITRES_STAT!D1457</f>
        <v>3.3544</v>
      </c>
      <c r="C1454" s="2">
        <f t="shared" si="132"/>
        <v>3.1430230258249665</v>
      </c>
      <c r="D1454" s="2">
        <f t="shared" si="134"/>
        <v>3.2142433623826303</v>
      </c>
      <c r="E1454" s="2">
        <f t="shared" si="133"/>
        <v>-7.1220336557663799E-2</v>
      </c>
      <c r="F1454" s="2">
        <f t="shared" si="137"/>
        <v>-3.3515422841656026E-2</v>
      </c>
      <c r="G1454" s="2">
        <f t="shared" si="135"/>
        <v>-3.7704913716007774E-2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3.3544</v>
      </c>
      <c r="C1455" s="2">
        <f t="shared" si="132"/>
        <v>3.1440810218518944</v>
      </c>
      <c r="D1455" s="2">
        <f t="shared" si="134"/>
        <v>3.2246253355394723</v>
      </c>
      <c r="E1455" s="2">
        <f t="shared" si="133"/>
        <v>-8.0544313687577862E-2</v>
      </c>
      <c r="F1455" s="2">
        <f t="shared" si="137"/>
        <v>-4.2921201010840397E-2</v>
      </c>
      <c r="G1455" s="2">
        <f t="shared" si="135"/>
        <v>-3.7623112676737465E-2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3.2562000000000002</v>
      </c>
      <c r="C1456" s="2">
        <f t="shared" si="132"/>
        <v>3.1487454800285262</v>
      </c>
      <c r="D1456" s="2">
        <f t="shared" si="134"/>
        <v>3.2269641995735854</v>
      </c>
      <c r="E1456" s="2">
        <f t="shared" si="133"/>
        <v>-7.8218719545059212E-2</v>
      </c>
      <c r="F1456" s="2">
        <f t="shared" si="137"/>
        <v>-4.9980704717684163E-2</v>
      </c>
      <c r="G1456" s="2">
        <f t="shared" si="135"/>
        <v>-2.8238014827375049E-2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3.2562000000000002</v>
      </c>
      <c r="C1457" s="2">
        <f t="shared" si="132"/>
        <v>3.1564615600241375</v>
      </c>
      <c r="D1457" s="2">
        <f t="shared" si="134"/>
        <v>3.2291298144199865</v>
      </c>
      <c r="E1457" s="2">
        <f t="shared" si="133"/>
        <v>-7.2668254395849008E-2</v>
      </c>
      <c r="F1457" s="2">
        <f t="shared" si="137"/>
        <v>-5.4518214653317132E-2</v>
      </c>
      <c r="G1457" s="2">
        <f t="shared" si="135"/>
        <v>-1.8150039742531876E-2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3.3134999999999999</v>
      </c>
      <c r="C1458" s="2">
        <f t="shared" si="132"/>
        <v>3.1617443969435008</v>
      </c>
      <c r="D1458" s="2">
        <f t="shared" si="134"/>
        <v>3.2353794577962836</v>
      </c>
      <c r="E1458" s="2">
        <f t="shared" si="133"/>
        <v>-7.3635060852782708E-2</v>
      </c>
      <c r="F1458" s="2">
        <f t="shared" si="137"/>
        <v>-5.8341583893210244E-2</v>
      </c>
      <c r="G1458" s="2">
        <f t="shared" si="135"/>
        <v>-1.5293476959572463E-2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3.1907999999999999</v>
      </c>
      <c r="C1459" s="2">
        <f t="shared" si="132"/>
        <v>3.1636914127983471</v>
      </c>
      <c r="D1459" s="2">
        <f t="shared" si="134"/>
        <v>3.2320772757372995</v>
      </c>
      <c r="E1459" s="2">
        <f t="shared" si="133"/>
        <v>-6.8385862938952435E-2</v>
      </c>
      <c r="F1459" s="2">
        <f t="shared" si="137"/>
        <v>-6.0350439702358691E-2</v>
      </c>
      <c r="G1459" s="2">
        <f t="shared" si="135"/>
        <v>-8.0354232365937445E-3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3.2480000000000002</v>
      </c>
      <c r="C1460" s="2">
        <f t="shared" si="132"/>
        <v>3.1791850415986014</v>
      </c>
      <c r="D1460" s="2">
        <f t="shared" si="134"/>
        <v>3.2332567367937961</v>
      </c>
      <c r="E1460" s="2">
        <f t="shared" si="133"/>
        <v>-5.4071695195194724E-2</v>
      </c>
      <c r="F1460" s="2">
        <f t="shared" si="137"/>
        <v>-5.90946908009259E-2</v>
      </c>
      <c r="G1460" s="2">
        <f t="shared" si="135"/>
        <v>5.0229956057311759E-3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3.1907999999999999</v>
      </c>
      <c r="C1461" s="2">
        <f t="shared" si="132"/>
        <v>3.204879650583432</v>
      </c>
      <c r="D1461" s="2">
        <f t="shared" si="134"/>
        <v>3.2301117933275889</v>
      </c>
      <c r="E1461" s="2">
        <f t="shared" si="133"/>
        <v>-2.523214274415686E-2</v>
      </c>
      <c r="F1461" s="2">
        <f t="shared" si="137"/>
        <v>-5.2322181189572096E-2</v>
      </c>
      <c r="G1461" s="2">
        <f t="shared" si="135"/>
        <v>2.7090038445415236E-2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3.1907999999999999</v>
      </c>
      <c r="C1462" s="2">
        <f t="shared" si="132"/>
        <v>3.2316520120321348</v>
      </c>
      <c r="D1462" s="2">
        <f t="shared" si="134"/>
        <v>3.2271998086366565</v>
      </c>
      <c r="E1462" s="2">
        <f t="shared" si="133"/>
        <v>4.4522033954783602E-3</v>
      </c>
      <c r="F1462" s="2">
        <f t="shared" si="137"/>
        <v>-4.0967304272562004E-2</v>
      </c>
      <c r="G1462" s="2">
        <f t="shared" si="135"/>
        <v>4.5419507668040364E-2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3.1907999999999999</v>
      </c>
      <c r="C1463" s="2">
        <f t="shared" si="132"/>
        <v>3.2492747794118064</v>
      </c>
      <c r="D1463" s="2">
        <f t="shared" si="134"/>
        <v>3.2245035265154227</v>
      </c>
      <c r="E1463" s="2">
        <f t="shared" si="133"/>
        <v>2.4771252896383711E-2</v>
      </c>
      <c r="F1463" s="2">
        <f t="shared" si="137"/>
        <v>-2.7819592838772864E-2</v>
      </c>
      <c r="G1463" s="2">
        <f t="shared" si="135"/>
        <v>5.2590845735156572E-2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3.1579999999999999</v>
      </c>
      <c r="C1464" s="2">
        <f t="shared" si="132"/>
        <v>3.2654478902715285</v>
      </c>
      <c r="D1464" s="2">
        <f t="shared" si="134"/>
        <v>3.2195773393661322</v>
      </c>
      <c r="E1464" s="2">
        <f t="shared" si="133"/>
        <v>4.5870550905396268E-2</v>
      </c>
      <c r="F1464" s="2">
        <f t="shared" si="137"/>
        <v>-1.3081564089939041E-2</v>
      </c>
      <c r="G1464" s="2">
        <f t="shared" si="135"/>
        <v>5.8952114995335307E-2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3.1743999999999999</v>
      </c>
      <c r="C1465" s="2">
        <f t="shared" si="132"/>
        <v>3.2791328302297549</v>
      </c>
      <c r="D1465" s="2">
        <f t="shared" si="134"/>
        <v>3.2162308697834558</v>
      </c>
      <c r="E1465" s="2">
        <f t="shared" si="133"/>
        <v>6.2901960446299032E-2</v>
      </c>
      <c r="F1465" s="2">
        <f t="shared" si="137"/>
        <v>2.115140817308573E-3</v>
      </c>
      <c r="G1465" s="2">
        <f t="shared" si="135"/>
        <v>6.0786819628990463E-2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3.1008</v>
      </c>
      <c r="C1466" s="2">
        <f t="shared" si="132"/>
        <v>3.2756047025021</v>
      </c>
      <c r="D1466" s="2">
        <f t="shared" si="134"/>
        <v>3.2076804349846815</v>
      </c>
      <c r="E1466" s="2">
        <f t="shared" si="133"/>
        <v>6.7924267517418535E-2</v>
      </c>
      <c r="F1466" s="2">
        <f t="shared" si="137"/>
        <v>1.5276966157330565E-2</v>
      </c>
      <c r="G1466" s="2">
        <f t="shared" si="135"/>
        <v>5.2647301360087967E-2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3.1171000000000002</v>
      </c>
      <c r="C1467" s="2">
        <f t="shared" si="132"/>
        <v>3.2726193636556231</v>
      </c>
      <c r="D1467" s="2">
        <f t="shared" si="134"/>
        <v>3.2009707731339643</v>
      </c>
      <c r="E1467" s="2">
        <f t="shared" si="133"/>
        <v>7.1648590521658839E-2</v>
      </c>
      <c r="F1467" s="2">
        <f t="shared" si="137"/>
        <v>2.6551291030196222E-2</v>
      </c>
      <c r="G1467" s="2">
        <f t="shared" si="135"/>
        <v>4.5097299491462614E-2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3.0434999999999999</v>
      </c>
      <c r="C1468" s="2">
        <f t="shared" si="132"/>
        <v>3.2789086923239887</v>
      </c>
      <c r="D1468" s="2">
        <f t="shared" si="134"/>
        <v>3.1893062714203371</v>
      </c>
      <c r="E1468" s="2">
        <f t="shared" si="133"/>
        <v>8.9602420903651669E-2</v>
      </c>
      <c r="F1468" s="2">
        <f t="shared" si="137"/>
        <v>3.9161517004887313E-2</v>
      </c>
      <c r="G1468" s="2">
        <f t="shared" si="135"/>
        <v>5.0440903898764357E-2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3.1008</v>
      </c>
      <c r="C1469" s="2">
        <f t="shared" si="132"/>
        <v>3.2653535088895289</v>
      </c>
      <c r="D1469" s="2">
        <f t="shared" si="134"/>
        <v>3.1827502513151269</v>
      </c>
      <c r="E1469" s="2">
        <f t="shared" si="133"/>
        <v>8.2603257574402011E-2</v>
      </c>
      <c r="F1469" s="2">
        <f t="shared" si="137"/>
        <v>4.7849865118790261E-2</v>
      </c>
      <c r="G1469" s="2">
        <f t="shared" si="135"/>
        <v>3.4753392455611751E-2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3.0680000000000001</v>
      </c>
      <c r="C1470" s="2">
        <f t="shared" si="132"/>
        <v>3.2626837382911398</v>
      </c>
      <c r="D1470" s="2">
        <f t="shared" si="134"/>
        <v>3.1742502326991913</v>
      </c>
      <c r="E1470" s="2">
        <f t="shared" si="133"/>
        <v>8.8433505591948514E-2</v>
      </c>
      <c r="F1470" s="2">
        <f t="shared" si="137"/>
        <v>5.5966593213421914E-2</v>
      </c>
      <c r="G1470" s="2">
        <f t="shared" si="135"/>
        <v>3.24669123785266E-2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3.0598999999999998</v>
      </c>
      <c r="C1471" s="2">
        <f t="shared" si="132"/>
        <v>3.2516247016309645</v>
      </c>
      <c r="D1471" s="2">
        <f t="shared" si="134"/>
        <v>3.1657798450918437</v>
      </c>
      <c r="E1471" s="2">
        <f t="shared" si="133"/>
        <v>8.5844856539120773E-2</v>
      </c>
      <c r="F1471" s="2">
        <f t="shared" si="137"/>
        <v>6.1942245878561689E-2</v>
      </c>
      <c r="G1471" s="2">
        <f t="shared" si="135"/>
        <v>2.3902610660559084E-2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2.9944000000000002</v>
      </c>
      <c r="C1472" s="2">
        <f t="shared" si="132"/>
        <v>3.242267055226201</v>
      </c>
      <c r="D1472" s="2">
        <f t="shared" si="134"/>
        <v>3.1530850417517073</v>
      </c>
      <c r="E1472" s="2">
        <f t="shared" si="133"/>
        <v>8.9182013474493615E-2</v>
      </c>
      <c r="F1472" s="2">
        <f t="shared" si="137"/>
        <v>6.7390199397748068E-2</v>
      </c>
      <c r="G1472" s="2">
        <f t="shared" si="135"/>
        <v>2.1791814076745547E-2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2.9944000000000002</v>
      </c>
      <c r="C1473" s="2">
        <f t="shared" si="132"/>
        <v>3.2343490467298626</v>
      </c>
      <c r="D1473" s="2">
        <f t="shared" si="134"/>
        <v>3.1413305942145437</v>
      </c>
      <c r="E1473" s="2">
        <f t="shared" si="133"/>
        <v>9.3018452515318817E-2</v>
      </c>
      <c r="F1473" s="2">
        <f t="shared" si="137"/>
        <v>7.2515850021262221E-2</v>
      </c>
      <c r="G1473" s="2">
        <f t="shared" si="135"/>
        <v>2.0502602494056596E-2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2.9780000000000002</v>
      </c>
      <c r="C1474" s="2">
        <f t="shared" si="132"/>
        <v>3.2226030395406533</v>
      </c>
      <c r="D1474" s="2">
        <f t="shared" si="134"/>
        <v>3.1292320316801332</v>
      </c>
      <c r="E1474" s="2">
        <f t="shared" si="133"/>
        <v>9.3371007860520105E-2</v>
      </c>
      <c r="F1474" s="2">
        <f t="shared" si="137"/>
        <v>7.6686881589113798E-2</v>
      </c>
      <c r="G1474" s="2">
        <f t="shared" si="135"/>
        <v>1.6684126271406308E-2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2.9699</v>
      </c>
      <c r="C1475" s="2">
        <f t="shared" si="132"/>
        <v>3.2151871873036297</v>
      </c>
      <c r="D1475" s="2">
        <f t="shared" si="134"/>
        <v>3.1174296589630863</v>
      </c>
      <c r="E1475" s="2">
        <f t="shared" si="133"/>
        <v>9.7757528340543409E-2</v>
      </c>
      <c r="F1475" s="2">
        <f t="shared" si="137"/>
        <v>8.090101093939972E-2</v>
      </c>
      <c r="G1475" s="2">
        <f t="shared" si="135"/>
        <v>1.6856517401143689E-2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2.9043999999999999</v>
      </c>
      <c r="C1476" s="2">
        <f t="shared" si="132"/>
        <v>3.1975891584876868</v>
      </c>
      <c r="D1476" s="2">
        <f t="shared" si="134"/>
        <v>3.1016496842250798</v>
      </c>
      <c r="E1476" s="2">
        <f t="shared" si="133"/>
        <v>9.5939474262606961E-2</v>
      </c>
      <c r="F1476" s="2">
        <f t="shared" si="137"/>
        <v>8.3908703604041179E-2</v>
      </c>
      <c r="G1476" s="2">
        <f t="shared" si="135"/>
        <v>1.2030770658565781E-2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2.8961999999999999</v>
      </c>
      <c r="C1477" s="2">
        <f t="shared" si="132"/>
        <v>3.1852062110280426</v>
      </c>
      <c r="D1477" s="2">
        <f t="shared" si="134"/>
        <v>3.0864311890972962</v>
      </c>
      <c r="E1477" s="2">
        <f t="shared" si="133"/>
        <v>9.8775021930746387E-2</v>
      </c>
      <c r="F1477" s="2">
        <f t="shared" si="137"/>
        <v>8.6881967269382215E-2</v>
      </c>
      <c r="G1477" s="2">
        <f t="shared" si="135"/>
        <v>1.1893054661364172E-2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2.8961999999999999</v>
      </c>
      <c r="C1478" s="2">
        <f t="shared" si="132"/>
        <v>3.1634052554852667</v>
      </c>
      <c r="D1478" s="2">
        <f t="shared" si="134"/>
        <v>3.0723399899049038</v>
      </c>
      <c r="E1478" s="2">
        <f t="shared" si="133"/>
        <v>9.1065265580362986E-2</v>
      </c>
      <c r="F1478" s="2">
        <f t="shared" si="137"/>
        <v>8.7718626931578378E-2</v>
      </c>
      <c r="G1478" s="2">
        <f t="shared" si="135"/>
        <v>3.3466386487846084E-3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2.8961999999999999</v>
      </c>
      <c r="C1479" s="2">
        <f t="shared" si="132"/>
        <v>3.153773677718303</v>
      </c>
      <c r="D1479" s="2">
        <f t="shared" si="134"/>
        <v>3.0592925832452811</v>
      </c>
      <c r="E1479" s="2">
        <f t="shared" si="133"/>
        <v>9.4481094473021887E-2</v>
      </c>
      <c r="F1479" s="2">
        <f t="shared" si="137"/>
        <v>8.9071120439867091E-2</v>
      </c>
      <c r="G1479" s="2">
        <f t="shared" si="135"/>
        <v>5.4099740331547963E-3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2.9043999999999999</v>
      </c>
      <c r="C1480" s="2">
        <f t="shared" si="132"/>
        <v>3.1405777273001023</v>
      </c>
      <c r="D1480" s="2">
        <f t="shared" si="134"/>
        <v>3.0478190585604454</v>
      </c>
      <c r="E1480" s="2">
        <f t="shared" si="133"/>
        <v>9.275866873965688E-2</v>
      </c>
      <c r="F1480" s="2">
        <f t="shared" si="137"/>
        <v>8.9808630099825065E-2</v>
      </c>
      <c r="G1480" s="2">
        <f t="shared" si="135"/>
        <v>2.9500386398318146E-3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2.8961999999999999</v>
      </c>
      <c r="C1481" s="2">
        <f t="shared" si="132"/>
        <v>3.1281657692539326</v>
      </c>
      <c r="D1481" s="2">
        <f t="shared" si="134"/>
        <v>3.0365880171855975</v>
      </c>
      <c r="E1481" s="2">
        <f t="shared" si="133"/>
        <v>9.1577752068335183E-2</v>
      </c>
      <c r="F1481" s="2">
        <f t="shared" si="137"/>
        <v>9.0162454493527083E-2</v>
      </c>
      <c r="G1481" s="2">
        <f t="shared" si="135"/>
        <v>1.4152975748080998E-3</v>
      </c>
      <c r="H1481" s="2" t="str">
        <f t="shared" si="136"/>
        <v>Sell</v>
      </c>
    </row>
    <row r="1482" spans="1:8" ht="13.5" x14ac:dyDescent="0.25">
      <c r="A1482" s="3">
        <f>TITRES_STAT!B1485</f>
        <v>44473</v>
      </c>
      <c r="B1482" s="5">
        <f>TITRES_STAT!D1485</f>
        <v>2.8961999999999999</v>
      </c>
      <c r="C1482" s="2">
        <f t="shared" si="132"/>
        <v>3.1075864201379431</v>
      </c>
      <c r="D1482" s="2">
        <f t="shared" si="134"/>
        <v>3.026188904801479</v>
      </c>
      <c r="E1482" s="2">
        <f t="shared" si="133"/>
        <v>8.139751533646411E-2</v>
      </c>
      <c r="F1482" s="2">
        <f t="shared" si="137"/>
        <v>8.8409466662114494E-2</v>
      </c>
      <c r="G1482" s="2">
        <f t="shared" si="135"/>
        <v>-7.011951325650384E-3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2.8635000000000002</v>
      </c>
      <c r="C1483" s="2">
        <f t="shared" si="132"/>
        <v>3.0901731247321056</v>
      </c>
      <c r="D1483" s="2">
        <f t="shared" si="134"/>
        <v>3.0141378748161842</v>
      </c>
      <c r="E1483" s="2">
        <f t="shared" si="133"/>
        <v>7.6035249915921366E-2</v>
      </c>
      <c r="F1483" s="2">
        <f t="shared" si="137"/>
        <v>8.5934623312875866E-2</v>
      </c>
      <c r="G1483" s="2">
        <f t="shared" si="135"/>
        <v>-9.8993733969545E-3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2.8635000000000002</v>
      </c>
      <c r="C1484" s="2">
        <f t="shared" si="132"/>
        <v>3.0729157209271665</v>
      </c>
      <c r="D1484" s="2">
        <f t="shared" si="134"/>
        <v>3.0029795137186892</v>
      </c>
      <c r="E1484" s="2">
        <f t="shared" si="133"/>
        <v>6.9936207208477263E-2</v>
      </c>
      <c r="F1484" s="2">
        <f t="shared" si="137"/>
        <v>8.2734940091996154E-2</v>
      </c>
      <c r="G1484" s="2">
        <f t="shared" si="135"/>
        <v>-1.279873288351889E-2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3.0026000000000002</v>
      </c>
      <c r="C1485" s="2">
        <f t="shared" si="132"/>
        <v>3.057067148476833</v>
      </c>
      <c r="D1485" s="2">
        <f t="shared" si="134"/>
        <v>3.0029514015913787</v>
      </c>
      <c r="E1485" s="2">
        <f t="shared" si="133"/>
        <v>5.4115746885454286E-2</v>
      </c>
      <c r="F1485" s="2">
        <f t="shared" si="137"/>
        <v>7.7011101450687791E-2</v>
      </c>
      <c r="G1485" s="2">
        <f t="shared" si="135"/>
        <v>-2.2895354565233506E-2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2.9453</v>
      </c>
      <c r="C1486" s="2">
        <f t="shared" si="132"/>
        <v>3.0335798948650123</v>
      </c>
      <c r="D1486" s="2">
        <f t="shared" si="134"/>
        <v>2.998680927399425</v>
      </c>
      <c r="E1486" s="2">
        <f t="shared" si="133"/>
        <v>3.4898967465587294E-2</v>
      </c>
      <c r="F1486" s="2">
        <f t="shared" si="137"/>
        <v>6.8588674653667692E-2</v>
      </c>
      <c r="G1486" s="2">
        <f t="shared" si="135"/>
        <v>-3.3689707188080398E-2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2.9535</v>
      </c>
      <c r="C1487" s="2">
        <f t="shared" ref="C1487:C1550" si="138">$C$4*B1477+C1486*(1-$C$4)</f>
        <v>3.012444526424241</v>
      </c>
      <c r="D1487" s="2">
        <f t="shared" si="134"/>
        <v>2.9953341920365051</v>
      </c>
      <c r="E1487" s="2">
        <f t="shared" si="133"/>
        <v>1.7110334387735904E-2</v>
      </c>
      <c r="F1487" s="2">
        <f t="shared" si="137"/>
        <v>5.829300660048134E-2</v>
      </c>
      <c r="G1487" s="2">
        <f t="shared" si="135"/>
        <v>-4.1182672212745436E-2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2.8717000000000001</v>
      </c>
      <c r="C1488" s="2">
        <f t="shared" si="138"/>
        <v>2.9945607531282037</v>
      </c>
      <c r="D1488" s="2">
        <f t="shared" si="134"/>
        <v>2.9861761037375048</v>
      </c>
      <c r="E1488" s="2">
        <f t="shared" si="133"/>
        <v>8.3846493906989394E-3</v>
      </c>
      <c r="F1488" s="2">
        <f t="shared" si="137"/>
        <v>4.8311335158524864E-2</v>
      </c>
      <c r="G1488" s="2">
        <f t="shared" si="135"/>
        <v>-3.9926685767825924E-2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2.9535</v>
      </c>
      <c r="C1489" s="2">
        <f t="shared" si="138"/>
        <v>2.9794283295700184</v>
      </c>
      <c r="D1489" s="2">
        <f t="shared" si="134"/>
        <v>2.9837556516088011</v>
      </c>
      <c r="E1489" s="2">
        <f t="shared" si="133"/>
        <v>-4.3273220387827216E-3</v>
      </c>
      <c r="F1489" s="2">
        <f t="shared" si="137"/>
        <v>3.7783603719063349E-2</v>
      </c>
      <c r="G1489" s="2">
        <f t="shared" si="135"/>
        <v>-4.2110925757846071E-2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3.0400999999999998</v>
      </c>
      <c r="C1490" s="2">
        <f t="shared" si="138"/>
        <v>2.9678855096361692</v>
      </c>
      <c r="D1490" s="2">
        <f t="shared" si="134"/>
        <v>2.987929307045186</v>
      </c>
      <c r="E1490" s="2">
        <f t="shared" si="133"/>
        <v>-2.004379740901685E-2</v>
      </c>
      <c r="F1490" s="2">
        <f t="shared" si="137"/>
        <v>2.6218123493447314E-2</v>
      </c>
      <c r="G1490" s="2">
        <f t="shared" si="135"/>
        <v>-4.6261920902464164E-2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2.9895999999999998</v>
      </c>
      <c r="C1491" s="2">
        <f t="shared" si="138"/>
        <v>2.9568569696921432</v>
      </c>
      <c r="D1491" s="2">
        <f t="shared" si="134"/>
        <v>2.9880530620788757</v>
      </c>
      <c r="E1491" s="2">
        <f t="shared" si="133"/>
        <v>-3.1196092386732488E-2</v>
      </c>
      <c r="F1491" s="2">
        <f t="shared" si="137"/>
        <v>1.4735280317411354E-2</v>
      </c>
      <c r="G1491" s="2">
        <f t="shared" si="135"/>
        <v>-4.5931372704143839E-2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2.9895999999999998</v>
      </c>
      <c r="C1492" s="2">
        <f t="shared" si="138"/>
        <v>2.9475251282010442</v>
      </c>
      <c r="D1492" s="2">
        <f t="shared" si="134"/>
        <v>2.988167650073033</v>
      </c>
      <c r="E1492" s="2">
        <f t="shared" si="133"/>
        <v>-4.0642521871988802E-2</v>
      </c>
      <c r="F1492" s="2">
        <f t="shared" si="137"/>
        <v>3.6597198795313233E-3</v>
      </c>
      <c r="G1492" s="2">
        <f t="shared" si="135"/>
        <v>-4.4302241751520123E-2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2.9895999999999998</v>
      </c>
      <c r="C1493" s="2">
        <f t="shared" si="138"/>
        <v>2.9345981854008838</v>
      </c>
      <c r="D1493" s="2">
        <f t="shared" si="134"/>
        <v>2.9882737500676231</v>
      </c>
      <c r="E1493" s="2">
        <f t="shared" si="133"/>
        <v>-5.3675564666739284E-2</v>
      </c>
      <c r="F1493" s="2">
        <f t="shared" si="137"/>
        <v>-7.8073370297227981E-3</v>
      </c>
      <c r="G1493" s="2">
        <f t="shared" si="135"/>
        <v>-4.5868227637016486E-2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2.9559000000000002</v>
      </c>
      <c r="C1494" s="2">
        <f t="shared" si="138"/>
        <v>2.9236600030315172</v>
      </c>
      <c r="D1494" s="2">
        <f t="shared" si="134"/>
        <v>2.9858756945070586</v>
      </c>
      <c r="E1494" s="2">
        <f t="shared" si="133"/>
        <v>-6.2215691475541401E-2</v>
      </c>
      <c r="F1494" s="2">
        <f t="shared" si="137"/>
        <v>-1.8689007918886519E-2</v>
      </c>
      <c r="G1494" s="2">
        <f t="shared" si="135"/>
        <v>-4.3526683556654885E-2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2.9474999999999998</v>
      </c>
      <c r="C1495" s="2">
        <f t="shared" si="138"/>
        <v>2.9358046179497452</v>
      </c>
      <c r="D1495" s="2">
        <f t="shared" si="134"/>
        <v>2.9830330504694986</v>
      </c>
      <c r="E1495" s="2">
        <f t="shared" si="133"/>
        <v>-4.7228432519753394E-2</v>
      </c>
      <c r="F1495" s="2">
        <f t="shared" si="137"/>
        <v>-2.4396892839059894E-2</v>
      </c>
      <c r="G1495" s="2">
        <f t="shared" si="135"/>
        <v>-2.2831539680693499E-2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2.8128000000000002</v>
      </c>
      <c r="C1496" s="2">
        <f t="shared" si="138"/>
        <v>2.9372654459574767</v>
      </c>
      <c r="D1496" s="2">
        <f t="shared" si="134"/>
        <v>2.9704231948791651</v>
      </c>
      <c r="E1496" s="2">
        <f t="shared" si="133"/>
        <v>-3.3157748921688324E-2</v>
      </c>
      <c r="F1496" s="2">
        <f t="shared" si="137"/>
        <v>-2.6149064055585581E-2</v>
      </c>
      <c r="G1496" s="2">
        <f t="shared" si="135"/>
        <v>-7.0086848661027427E-3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2.7117</v>
      </c>
      <c r="C1497" s="2">
        <f t="shared" si="138"/>
        <v>2.9397630696563266</v>
      </c>
      <c r="D1497" s="2">
        <f t="shared" si="134"/>
        <v>2.9512585137770047</v>
      </c>
      <c r="E1497" s="2">
        <f t="shared" si="133"/>
        <v>-1.1495444120678044E-2</v>
      </c>
      <c r="F1497" s="2">
        <f t="shared" si="137"/>
        <v>-2.3218340068604074E-2</v>
      </c>
      <c r="G1497" s="2">
        <f t="shared" si="135"/>
        <v>1.172289594792603E-2</v>
      </c>
      <c r="H1497" s="2" t="str">
        <f t="shared" si="136"/>
        <v>Sell</v>
      </c>
    </row>
    <row r="1498" spans="1:8" ht="13.5" x14ac:dyDescent="0.25">
      <c r="A1498" s="3">
        <f>TITRES_STAT!B1501</f>
        <v>44497</v>
      </c>
      <c r="B1498" s="5">
        <f>TITRES_STAT!D1501</f>
        <v>2.5600999999999998</v>
      </c>
      <c r="C1498" s="2">
        <f t="shared" si="138"/>
        <v>2.9292918281707379</v>
      </c>
      <c r="D1498" s="2">
        <f t="shared" si="134"/>
        <v>2.9222838090527818</v>
      </c>
      <c r="E1498" s="2">
        <f t="shared" si="133"/>
        <v>7.0080191179560103E-3</v>
      </c>
      <c r="F1498" s="2">
        <f t="shared" si="137"/>
        <v>-1.7173068231292058E-2</v>
      </c>
      <c r="G1498" s="2">
        <f t="shared" si="135"/>
        <v>2.4181087349248068E-2</v>
      </c>
      <c r="H1498" s="2" t="str">
        <f t="shared" si="136"/>
        <v>Sell</v>
      </c>
    </row>
    <row r="1499" spans="1:8" ht="13.5" x14ac:dyDescent="0.25">
      <c r="A1499" s="3">
        <f>TITRES_STAT!B1502</f>
        <v>44498</v>
      </c>
      <c r="B1499" s="5">
        <f>TITRES_STAT!D1502</f>
        <v>2.4759000000000002</v>
      </c>
      <c r="C1499" s="2">
        <f t="shared" si="138"/>
        <v>2.9330161622983164</v>
      </c>
      <c r="D1499" s="2">
        <f t="shared" si="134"/>
        <v>2.889218341715539</v>
      </c>
      <c r="E1499" s="2">
        <f t="shared" si="133"/>
        <v>4.3797820582777369E-2</v>
      </c>
      <c r="F1499" s="2">
        <f t="shared" si="137"/>
        <v>-4.9788904684781726E-3</v>
      </c>
      <c r="G1499" s="2">
        <f t="shared" si="135"/>
        <v>4.8776711051255542E-2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2.6107</v>
      </c>
      <c r="C1500" s="2">
        <f t="shared" si="138"/>
        <v>2.9494905988678064</v>
      </c>
      <c r="D1500" s="2">
        <f t="shared" si="134"/>
        <v>2.8685873534403137</v>
      </c>
      <c r="E1500" s="2">
        <f t="shared" ref="E1500:E1563" si="139">C1500-D1500</f>
        <v>8.090324542749272E-2</v>
      </c>
      <c r="F1500" s="2">
        <f t="shared" si="137"/>
        <v>1.2197536710716005E-2</v>
      </c>
      <c r="G1500" s="2">
        <f t="shared" si="135"/>
        <v>6.8705708716776712E-2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5">
        <f>TITRES_STAT!D1504</f>
        <v>2.6528</v>
      </c>
      <c r="C1501" s="2">
        <f t="shared" si="138"/>
        <v>2.9556612759650669</v>
      </c>
      <c r="D1501" s="2">
        <f t="shared" ref="D1501:D1564" si="140">$D$4*B1501+(1-$D$4)*D1500</f>
        <v>2.8526031050373275</v>
      </c>
      <c r="E1501" s="2">
        <f t="shared" si="139"/>
        <v>0.10305817092773939</v>
      </c>
      <c r="F1501" s="2">
        <f t="shared" si="137"/>
        <v>3.0369663554120685E-2</v>
      </c>
      <c r="G1501" s="2">
        <f t="shared" si="135"/>
        <v>7.2688507373618705E-2</v>
      </c>
      <c r="H1501" s="2" t="str">
        <f t="shared" si="136"/>
        <v>Sell</v>
      </c>
    </row>
    <row r="1502" spans="1:8" ht="13.5" x14ac:dyDescent="0.25">
      <c r="A1502" s="3">
        <f>TITRES_STAT!B1505</f>
        <v>44503</v>
      </c>
      <c r="B1502" s="5">
        <f>TITRES_STAT!D1505</f>
        <v>2.6274999999999999</v>
      </c>
      <c r="C1502" s="2">
        <f t="shared" si="138"/>
        <v>2.9608826181242871</v>
      </c>
      <c r="D1502" s="2">
        <f t="shared" si="140"/>
        <v>2.8359288009604886</v>
      </c>
      <c r="E1502" s="2">
        <f t="shared" si="139"/>
        <v>0.1249538171637985</v>
      </c>
      <c r="F1502" s="2">
        <f t="shared" si="137"/>
        <v>4.9286494276056247E-2</v>
      </c>
      <c r="G1502" s="2">
        <f t="shared" si="135"/>
        <v>7.566732288774225E-2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5">
        <f>TITRES_STAT!D1506</f>
        <v>2.6274999999999999</v>
      </c>
      <c r="C1503" s="2">
        <f t="shared" si="138"/>
        <v>2.9653006768743966</v>
      </c>
      <c r="D1503" s="2">
        <f t="shared" si="140"/>
        <v>2.8204896305189711</v>
      </c>
      <c r="E1503" s="2">
        <f t="shared" si="139"/>
        <v>0.14481104635542552</v>
      </c>
      <c r="F1503" s="2">
        <f t="shared" si="137"/>
        <v>6.8391404691930099E-2</v>
      </c>
      <c r="G1503" s="2">
        <f t="shared" si="135"/>
        <v>7.6419641663495422E-2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2.5937999999999999</v>
      </c>
      <c r="C1504" s="2">
        <f t="shared" si="138"/>
        <v>2.9638544188937201</v>
      </c>
      <c r="D1504" s="2">
        <f t="shared" si="140"/>
        <v>2.8036978060360846</v>
      </c>
      <c r="E1504" s="2">
        <f t="shared" si="139"/>
        <v>0.16015661285763549</v>
      </c>
      <c r="F1504" s="2">
        <f t="shared" si="137"/>
        <v>8.6744446325071181E-2</v>
      </c>
      <c r="G1504" s="2">
        <f t="shared" si="135"/>
        <v>7.3412166532564313E-2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2.7454000000000001</v>
      </c>
      <c r="C1505" s="2">
        <f t="shared" si="138"/>
        <v>2.9613383544485323</v>
      </c>
      <c r="D1505" s="2">
        <f t="shared" si="140"/>
        <v>2.7993794500334119</v>
      </c>
      <c r="E1505" s="2">
        <f t="shared" si="139"/>
        <v>0.1619589044151204</v>
      </c>
      <c r="F1505" s="2">
        <f t="shared" si="137"/>
        <v>0.10178733794308102</v>
      </c>
      <c r="G1505" s="2">
        <f t="shared" si="135"/>
        <v>6.0171566472039376E-2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2.7286000000000001</v>
      </c>
      <c r="C1506" s="2">
        <f t="shared" si="138"/>
        <v>2.9384862999179893</v>
      </c>
      <c r="D1506" s="2">
        <f t="shared" si="140"/>
        <v>2.7941365278087145</v>
      </c>
      <c r="E1506" s="2">
        <f t="shared" si="139"/>
        <v>0.1443497721092748</v>
      </c>
      <c r="F1506" s="2">
        <f t="shared" si="137"/>
        <v>0.11029982477631978</v>
      </c>
      <c r="G1506" s="2">
        <f t="shared" si="135"/>
        <v>3.4049947332955022E-2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2.6612</v>
      </c>
      <c r="C1507" s="2">
        <f t="shared" si="138"/>
        <v>2.9035960999306063</v>
      </c>
      <c r="D1507" s="2">
        <f t="shared" si="140"/>
        <v>2.7842893776006616</v>
      </c>
      <c r="E1507" s="2">
        <f t="shared" si="139"/>
        <v>0.11930672232994466</v>
      </c>
      <c r="F1507" s="2">
        <f t="shared" si="137"/>
        <v>0.11210120428704476</v>
      </c>
      <c r="G1507" s="2">
        <f t="shared" si="135"/>
        <v>7.2055180428998999E-3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2.6274999999999999</v>
      </c>
      <c r="C1508" s="2">
        <f t="shared" si="138"/>
        <v>2.8507505460951283</v>
      </c>
      <c r="D1508" s="2">
        <f t="shared" si="140"/>
        <v>2.7726753496302425</v>
      </c>
      <c r="E1508" s="2">
        <f t="shared" si="139"/>
        <v>7.807519646488581E-2</v>
      </c>
      <c r="F1508" s="2">
        <f t="shared" si="137"/>
        <v>0.10529600272261298</v>
      </c>
      <c r="G1508" s="2">
        <f t="shared" ref="G1508:G1571" si="141">E1508-F1508</f>
        <v>-2.7220806257727173E-2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5">
        <f>TITRES_STAT!D1512</f>
        <v>2.7201</v>
      </c>
      <c r="C1509" s="2">
        <f t="shared" si="138"/>
        <v>2.7930812313112621</v>
      </c>
      <c r="D1509" s="2">
        <f t="shared" si="140"/>
        <v>2.7687808792872617</v>
      </c>
      <c r="E1509" s="2">
        <f t="shared" si="139"/>
        <v>2.4300352024000382E-2</v>
      </c>
      <c r="F1509" s="2">
        <f t="shared" ref="F1509:F1572" si="143">(E1509*(2/(10)))+((1-(2/10))*F1508)</f>
        <v>8.9096872582890466E-2</v>
      </c>
      <c r="G1509" s="2">
        <f t="shared" si="141"/>
        <v>-6.4796520558890083E-2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5">
        <f>TITRES_STAT!D1513</f>
        <v>2.6612</v>
      </c>
      <c r="C1510" s="2">
        <f t="shared" si="138"/>
        <v>2.7650225803402986</v>
      </c>
      <c r="D1510" s="2">
        <f t="shared" si="140"/>
        <v>2.7608119252659828</v>
      </c>
      <c r="E1510" s="2">
        <f t="shared" si="139"/>
        <v>4.2106550743157278E-3</v>
      </c>
      <c r="F1510" s="2">
        <f t="shared" si="143"/>
        <v>7.2119629081175529E-2</v>
      </c>
      <c r="G1510" s="2">
        <f t="shared" si="141"/>
        <v>-6.7908974006859801E-2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5">
        <f>TITRES_STAT!D1514</f>
        <v>2.6442999999999999</v>
      </c>
      <c r="C1511" s="2">
        <f t="shared" si="138"/>
        <v>2.7477575679802526</v>
      </c>
      <c r="D1511" s="2">
        <f t="shared" si="140"/>
        <v>2.7521814122833175</v>
      </c>
      <c r="E1511" s="2">
        <f t="shared" si="139"/>
        <v>-4.4238443030648611E-3</v>
      </c>
      <c r="F1511" s="2">
        <f t="shared" si="143"/>
        <v>5.6810934404327454E-2</v>
      </c>
      <c r="G1511" s="2">
        <f t="shared" si="141"/>
        <v>-6.1234778707392315E-2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5">
        <f>TITRES_STAT!D1515</f>
        <v>2.6442999999999999</v>
      </c>
      <c r="C1512" s="2">
        <f t="shared" si="138"/>
        <v>2.7292564036755986</v>
      </c>
      <c r="D1512" s="2">
        <f t="shared" si="140"/>
        <v>2.7441901965586273</v>
      </c>
      <c r="E1512" s="2">
        <f t="shared" si="139"/>
        <v>-1.4933792883028651E-2</v>
      </c>
      <c r="F1512" s="2">
        <f t="shared" si="143"/>
        <v>4.2461988946856238E-2</v>
      </c>
      <c r="G1512" s="2">
        <f t="shared" si="141"/>
        <v>-5.739578182988489E-2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5">
        <f>TITRES_STAT!D1516</f>
        <v>2.6442999999999999</v>
      </c>
      <c r="C1513" s="2">
        <f t="shared" si="138"/>
        <v>2.7136015723408913</v>
      </c>
      <c r="D1513" s="2">
        <f t="shared" si="140"/>
        <v>2.7367909227394693</v>
      </c>
      <c r="E1513" s="2">
        <f t="shared" si="139"/>
        <v>-2.3189350398578057E-2</v>
      </c>
      <c r="F1513" s="2">
        <f t="shared" si="143"/>
        <v>2.9331721077769379E-2</v>
      </c>
      <c r="G1513" s="2">
        <f t="shared" si="141"/>
        <v>-5.2521071476347436E-2</v>
      </c>
      <c r="H1513" s="2" t="str">
        <f t="shared" si="142"/>
        <v>Hold</v>
      </c>
    </row>
    <row r="1514" spans="1:8" ht="13.5" x14ac:dyDescent="0.25">
      <c r="A1514" s="3">
        <f>TITRES_STAT!B1517</f>
        <v>44519</v>
      </c>
      <c r="B1514" s="5">
        <f>TITRES_STAT!D1517</f>
        <v>2.6107</v>
      </c>
      <c r="C1514" s="2">
        <f t="shared" si="138"/>
        <v>2.6951705612115235</v>
      </c>
      <c r="D1514" s="2">
        <f t="shared" si="140"/>
        <v>2.7274508543883975</v>
      </c>
      <c r="E1514" s="2">
        <f t="shared" si="139"/>
        <v>-3.2280293176873975E-2</v>
      </c>
      <c r="F1514" s="2">
        <f t="shared" si="143"/>
        <v>1.7009318226840708E-2</v>
      </c>
      <c r="G1514" s="2">
        <f t="shared" si="141"/>
        <v>-4.9289611403714684E-2</v>
      </c>
      <c r="H1514" s="2" t="str">
        <f t="shared" si="142"/>
        <v>Hold</v>
      </c>
    </row>
    <row r="1515" spans="1:8" ht="13.5" x14ac:dyDescent="0.25">
      <c r="A1515" s="3">
        <f>TITRES_STAT!B1518</f>
        <v>44522</v>
      </c>
      <c r="B1515" s="5">
        <f>TITRES_STAT!D1518</f>
        <v>2.6107</v>
      </c>
      <c r="C1515" s="2">
        <f t="shared" si="138"/>
        <v>2.7028981671789811</v>
      </c>
      <c r="D1515" s="2">
        <f t="shared" si="140"/>
        <v>2.7188026429522201</v>
      </c>
      <c r="E1515" s="2">
        <f t="shared" si="139"/>
        <v>-1.5904475773238946E-2</v>
      </c>
      <c r="F1515" s="2">
        <f t="shared" si="143"/>
        <v>1.0426559426824779E-2</v>
      </c>
      <c r="G1515" s="2">
        <f t="shared" si="141"/>
        <v>-2.6331035200063725E-2</v>
      </c>
      <c r="H1515" s="2" t="str">
        <f t="shared" si="142"/>
        <v>Hold</v>
      </c>
    </row>
    <row r="1516" spans="1:8" ht="13.5" x14ac:dyDescent="0.25">
      <c r="A1516" s="3">
        <f>TITRES_STAT!B1519</f>
        <v>44523</v>
      </c>
      <c r="B1516" s="5">
        <f>TITRES_STAT!D1519</f>
        <v>2.6779999999999999</v>
      </c>
      <c r="C1516" s="2">
        <f t="shared" si="138"/>
        <v>2.7068522953052918</v>
      </c>
      <c r="D1516" s="2">
        <f t="shared" si="140"/>
        <v>2.7157802249557594</v>
      </c>
      <c r="E1516" s="2">
        <f t="shared" si="139"/>
        <v>-8.9279296504676253E-3</v>
      </c>
      <c r="F1516" s="2">
        <f t="shared" si="143"/>
        <v>6.5556616113662978E-3</v>
      </c>
      <c r="G1516" s="2">
        <f t="shared" si="141"/>
        <v>-1.5483591261833924E-2</v>
      </c>
      <c r="H1516" s="2" t="str">
        <f t="shared" si="142"/>
        <v>Hold</v>
      </c>
    </row>
    <row r="1517" spans="1:8" ht="13.5" x14ac:dyDescent="0.25">
      <c r="A1517" s="3">
        <f>TITRES_STAT!B1520</f>
        <v>44524</v>
      </c>
      <c r="B1517" s="5">
        <f>TITRES_STAT!D1520</f>
        <v>2.6107</v>
      </c>
      <c r="C1517" s="2">
        <f t="shared" si="138"/>
        <v>2.6998288652583238</v>
      </c>
      <c r="D1517" s="2">
        <f t="shared" si="140"/>
        <v>2.707996504588666</v>
      </c>
      <c r="E1517" s="2">
        <f t="shared" si="139"/>
        <v>-8.1676393303422579E-3</v>
      </c>
      <c r="F1517" s="2">
        <f t="shared" si="143"/>
        <v>3.6110014230245875E-3</v>
      </c>
      <c r="G1517" s="2">
        <f t="shared" si="141"/>
        <v>-1.1778640753366845E-2</v>
      </c>
      <c r="H1517" s="2" t="str">
        <f t="shared" si="142"/>
        <v>Hold</v>
      </c>
    </row>
    <row r="1518" spans="1:8" ht="13.5" x14ac:dyDescent="0.25">
      <c r="A1518" s="3">
        <f>TITRES_STAT!B1521</f>
        <v>44525</v>
      </c>
      <c r="B1518" s="5">
        <f>TITRES_STAT!D1521</f>
        <v>2.6358999999999999</v>
      </c>
      <c r="C1518" s="2">
        <f t="shared" si="138"/>
        <v>2.688701347526274</v>
      </c>
      <c r="D1518" s="2">
        <f t="shared" si="140"/>
        <v>2.7026560227672833</v>
      </c>
      <c r="E1518" s="2">
        <f t="shared" si="139"/>
        <v>-1.3954675241009351E-2</v>
      </c>
      <c r="F1518" s="2">
        <f t="shared" si="143"/>
        <v>9.7866090217799649E-5</v>
      </c>
      <c r="G1518" s="2">
        <f t="shared" si="141"/>
        <v>-1.4052541331227152E-2</v>
      </c>
      <c r="H1518" s="2" t="str">
        <f t="shared" si="142"/>
        <v>Hold</v>
      </c>
    </row>
    <row r="1519" spans="1:8" ht="13.5" x14ac:dyDescent="0.25">
      <c r="A1519" s="3">
        <f>TITRES_STAT!B1522</f>
        <v>44526</v>
      </c>
      <c r="B1519" s="5">
        <f>TITRES_STAT!D1522</f>
        <v>2.6442999999999999</v>
      </c>
      <c r="C1519" s="2">
        <f t="shared" si="138"/>
        <v>2.6935319094453085</v>
      </c>
      <c r="D1519" s="2">
        <f t="shared" si="140"/>
        <v>2.6983333544141512</v>
      </c>
      <c r="E1519" s="2">
        <f t="shared" si="139"/>
        <v>-4.8014449688427163E-3</v>
      </c>
      <c r="F1519" s="2">
        <f t="shared" si="143"/>
        <v>-8.8199612159430354E-4</v>
      </c>
      <c r="G1519" s="2">
        <f t="shared" si="141"/>
        <v>-3.9194488472484128E-3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5">
        <f>TITRES_STAT!D1523</f>
        <v>2.6358999999999999</v>
      </c>
      <c r="C1520" s="2">
        <f t="shared" si="138"/>
        <v>2.6885577695306457</v>
      </c>
      <c r="D1520" s="2">
        <f t="shared" si="140"/>
        <v>2.6937086614945844</v>
      </c>
      <c r="E1520" s="2">
        <f t="shared" si="139"/>
        <v>-5.1508919639386974E-3</v>
      </c>
      <c r="F1520" s="2">
        <f t="shared" si="143"/>
        <v>-1.7357752900631824E-3</v>
      </c>
      <c r="G1520" s="2">
        <f t="shared" si="141"/>
        <v>-3.415116673875515E-3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5">
        <f>TITRES_STAT!D1524</f>
        <v>2.6021999999999998</v>
      </c>
      <c r="C1521" s="2">
        <f t="shared" si="138"/>
        <v>2.6817488819105466</v>
      </c>
      <c r="D1521" s="2">
        <f t="shared" si="140"/>
        <v>2.6869302421246148</v>
      </c>
      <c r="E1521" s="2">
        <f t="shared" si="139"/>
        <v>-5.1813602140682313E-3</v>
      </c>
      <c r="F1521" s="2">
        <f t="shared" si="143"/>
        <v>-2.4248922748641923E-3</v>
      </c>
      <c r="G1521" s="2">
        <f t="shared" si="141"/>
        <v>-2.7564679392040391E-3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5">
        <f>TITRES_STAT!D1525</f>
        <v>2.5684999999999998</v>
      </c>
      <c r="C1522" s="2">
        <f t="shared" si="138"/>
        <v>2.6759875154627704</v>
      </c>
      <c r="D1522" s="2">
        <f t="shared" si="140"/>
        <v>2.6781576315968656</v>
      </c>
      <c r="E1522" s="2">
        <f t="shared" si="139"/>
        <v>-2.1701161340952346E-3</v>
      </c>
      <c r="F1522" s="2">
        <f t="shared" si="143"/>
        <v>-2.3739370467104007E-3</v>
      </c>
      <c r="G1522" s="2">
        <f t="shared" si="141"/>
        <v>2.0382091261516612E-4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5">
        <f>TITRES_STAT!D1526</f>
        <v>2.5684999999999998</v>
      </c>
      <c r="C1523" s="2">
        <f t="shared" si="138"/>
        <v>2.6711125130838829</v>
      </c>
      <c r="D1523" s="2">
        <f t="shared" si="140"/>
        <v>2.6700348440711719</v>
      </c>
      <c r="E1523" s="2">
        <f t="shared" si="139"/>
        <v>1.0776690127110022E-3</v>
      </c>
      <c r="F1523" s="2">
        <f t="shared" si="143"/>
        <v>-1.6836158348261202E-3</v>
      </c>
      <c r="G1523" s="2">
        <f t="shared" si="141"/>
        <v>2.7612848475371222E-3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5">
        <f>TITRES_STAT!D1527</f>
        <v>2.5600999999999998</v>
      </c>
      <c r="C1524" s="2">
        <f t="shared" si="138"/>
        <v>2.6618182803017469</v>
      </c>
      <c r="D1524" s="2">
        <f t="shared" si="140"/>
        <v>2.6618915222881219</v>
      </c>
      <c r="E1524" s="2">
        <f t="shared" si="139"/>
        <v>-7.3241986374927848E-5</v>
      </c>
      <c r="F1524" s="2">
        <f t="shared" si="143"/>
        <v>-1.3615410651358819E-3</v>
      </c>
      <c r="G1524" s="2">
        <f t="shared" si="141"/>
        <v>1.2882990787609541E-3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5">
        <f>TITRES_STAT!D1528</f>
        <v>2.5516999999999999</v>
      </c>
      <c r="C1525" s="2">
        <f t="shared" si="138"/>
        <v>2.6539539294860939</v>
      </c>
      <c r="D1525" s="2">
        <f t="shared" si="140"/>
        <v>2.6537291873038167</v>
      </c>
      <c r="E1525" s="2">
        <f t="shared" si="139"/>
        <v>2.2474218227719334E-4</v>
      </c>
      <c r="F1525" s="2">
        <f t="shared" si="143"/>
        <v>-1.0442844156532669E-3</v>
      </c>
      <c r="G1525" s="2">
        <f t="shared" si="141"/>
        <v>1.2690265979304603E-3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2.5179999999999998</v>
      </c>
      <c r="C1526" s="2">
        <f t="shared" si="138"/>
        <v>2.6576533249497718</v>
      </c>
      <c r="D1526" s="2">
        <f t="shared" si="140"/>
        <v>2.6436751734294597</v>
      </c>
      <c r="E1526" s="2">
        <f t="shared" si="139"/>
        <v>1.3978151520312121E-2</v>
      </c>
      <c r="F1526" s="2">
        <f t="shared" si="143"/>
        <v>1.9602027715398106E-3</v>
      </c>
      <c r="G1526" s="2">
        <f t="shared" si="141"/>
        <v>1.201794874877231E-2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2.5264000000000002</v>
      </c>
      <c r="C1527" s="2">
        <f t="shared" si="138"/>
        <v>2.650429736495961</v>
      </c>
      <c r="D1527" s="2">
        <f t="shared" si="140"/>
        <v>2.6349881235457957</v>
      </c>
      <c r="E1527" s="2">
        <f t="shared" si="139"/>
        <v>1.5441612950165329E-2</v>
      </c>
      <c r="F1527" s="2">
        <f t="shared" si="143"/>
        <v>4.6564848072649144E-3</v>
      </c>
      <c r="G1527" s="2">
        <f t="shared" si="141"/>
        <v>1.0785128142900415E-2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2.5179999999999998</v>
      </c>
      <c r="C1528" s="2">
        <f t="shared" si="138"/>
        <v>2.6481943924196591</v>
      </c>
      <c r="D1528" s="2">
        <f t="shared" si="140"/>
        <v>2.6263223366164774</v>
      </c>
      <c r="E1528" s="2">
        <f t="shared" si="139"/>
        <v>2.1872055803181745E-2</v>
      </c>
      <c r="F1528" s="2">
        <f t="shared" si="143"/>
        <v>8.0995990064482801E-3</v>
      </c>
      <c r="G1528" s="2">
        <f t="shared" si="141"/>
        <v>1.3772456796733465E-2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2.5011999999999999</v>
      </c>
      <c r="C1529" s="2">
        <f t="shared" si="138"/>
        <v>2.6475952551243269</v>
      </c>
      <c r="D1529" s="2">
        <f t="shared" si="140"/>
        <v>2.6170540153856274</v>
      </c>
      <c r="E1529" s="2">
        <f t="shared" si="139"/>
        <v>3.0541239738699488E-2</v>
      </c>
      <c r="F1529" s="2">
        <f t="shared" si="143"/>
        <v>1.2587927152898522E-2</v>
      </c>
      <c r="G1529" s="2">
        <f t="shared" si="141"/>
        <v>1.7953312585800966E-2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2.4843000000000002</v>
      </c>
      <c r="C1530" s="2">
        <f t="shared" si="138"/>
        <v>2.6457959851051998</v>
      </c>
      <c r="D1530" s="2">
        <f t="shared" si="140"/>
        <v>2.6072203846163218</v>
      </c>
      <c r="E1530" s="2">
        <f t="shared" si="139"/>
        <v>3.8575600488877981E-2</v>
      </c>
      <c r="F1530" s="2">
        <f t="shared" si="143"/>
        <v>1.7785461820094415E-2</v>
      </c>
      <c r="G1530" s="2">
        <f t="shared" si="141"/>
        <v>2.0790138668783566E-2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5">
        <f>TITRES_STAT!D1534</f>
        <v>2.4506000000000001</v>
      </c>
      <c r="C1531" s="2">
        <f t="shared" si="138"/>
        <v>2.6390889104736308</v>
      </c>
      <c r="D1531" s="2">
        <f t="shared" si="140"/>
        <v>2.5956188746447424</v>
      </c>
      <c r="E1531" s="2">
        <f t="shared" si="139"/>
        <v>4.347003582888842E-2</v>
      </c>
      <c r="F1531" s="2">
        <f t="shared" si="143"/>
        <v>2.2922376621853216E-2</v>
      </c>
      <c r="G1531" s="2">
        <f t="shared" si="141"/>
        <v>2.0547659207035204E-2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5">
        <f>TITRES_STAT!D1535</f>
        <v>2.4338000000000002</v>
      </c>
      <c r="C1532" s="2">
        <f t="shared" si="138"/>
        <v>2.6282290780930722</v>
      </c>
      <c r="D1532" s="2">
        <f t="shared" si="140"/>
        <v>2.5836322913377243</v>
      </c>
      <c r="E1532" s="2">
        <f t="shared" si="139"/>
        <v>4.4596786755347839E-2</v>
      </c>
      <c r="F1532" s="2">
        <f t="shared" si="143"/>
        <v>2.7257258648552142E-2</v>
      </c>
      <c r="G1532" s="2">
        <f t="shared" si="141"/>
        <v>1.7339528106795697E-2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5">
        <f>TITRES_STAT!D1536</f>
        <v>2.4085000000000001</v>
      </c>
      <c r="C1533" s="2">
        <f t="shared" si="138"/>
        <v>2.6190399891556764</v>
      </c>
      <c r="D1533" s="2">
        <f t="shared" si="140"/>
        <v>2.5706595290164111</v>
      </c>
      <c r="E1533" s="2">
        <f t="shared" si="139"/>
        <v>4.8380460139265224E-2</v>
      </c>
      <c r="F1533" s="2">
        <f t="shared" si="143"/>
        <v>3.1481898946694759E-2</v>
      </c>
      <c r="G1533" s="2">
        <f t="shared" si="141"/>
        <v>1.6898561192570466E-2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5">
        <f>TITRES_STAT!D1537</f>
        <v>2.4001000000000001</v>
      </c>
      <c r="C1534" s="2">
        <f t="shared" si="138"/>
        <v>2.6099722985163414</v>
      </c>
      <c r="D1534" s="2">
        <f t="shared" si="140"/>
        <v>2.5580254898300101</v>
      </c>
      <c r="E1534" s="2">
        <f t="shared" si="139"/>
        <v>5.1946808686331281E-2</v>
      </c>
      <c r="F1534" s="2">
        <f t="shared" si="143"/>
        <v>3.5574880894622067E-2</v>
      </c>
      <c r="G1534" s="2">
        <f t="shared" si="141"/>
        <v>1.6371927791709213E-2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5">
        <f>TITRES_STAT!D1538</f>
        <v>2.3327</v>
      </c>
      <c r="C1535" s="2">
        <f t="shared" si="138"/>
        <v>2.6010073295138274</v>
      </c>
      <c r="D1535" s="2">
        <f t="shared" si="140"/>
        <v>2.5413347128055648</v>
      </c>
      <c r="E1535" s="2">
        <f t="shared" si="139"/>
        <v>5.9672616708262627E-2</v>
      </c>
      <c r="F1535" s="2">
        <f t="shared" si="143"/>
        <v>4.0394428057350183E-2</v>
      </c>
      <c r="G1535" s="2">
        <f t="shared" si="141"/>
        <v>1.9278188650912444E-2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5">
        <f>TITRES_STAT!D1539</f>
        <v>2.3412000000000002</v>
      </c>
      <c r="C1536" s="2">
        <f t="shared" si="138"/>
        <v>2.5882369711270847</v>
      </c>
      <c r="D1536" s="2">
        <f t="shared" si="140"/>
        <v>2.526509919264412</v>
      </c>
      <c r="E1536" s="2">
        <f t="shared" si="139"/>
        <v>6.1727051862672688E-2</v>
      </c>
      <c r="F1536" s="2">
        <f t="shared" si="143"/>
        <v>4.4660952818414687E-2</v>
      </c>
      <c r="G1536" s="2">
        <f t="shared" si="141"/>
        <v>1.7066099044258001E-2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5">
        <f>TITRES_STAT!D1540</f>
        <v>2.3748</v>
      </c>
      <c r="C1537" s="2">
        <f t="shared" si="138"/>
        <v>2.578723590953687</v>
      </c>
      <c r="D1537" s="2">
        <f t="shared" si="140"/>
        <v>2.5152721474670483</v>
      </c>
      <c r="E1537" s="2">
        <f t="shared" si="139"/>
        <v>6.345144348663867E-2</v>
      </c>
      <c r="F1537" s="2">
        <f t="shared" si="143"/>
        <v>4.8419050952059492E-2</v>
      </c>
      <c r="G1537" s="2">
        <f t="shared" si="141"/>
        <v>1.5032392534579178E-2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5">
        <f>TITRES_STAT!D1541</f>
        <v>2.4085000000000001</v>
      </c>
      <c r="C1538" s="2">
        <f t="shared" si="138"/>
        <v>2.5693815000377351</v>
      </c>
      <c r="D1538" s="2">
        <f t="shared" si="140"/>
        <v>2.5073630995065264</v>
      </c>
      <c r="E1538" s="2">
        <f t="shared" si="139"/>
        <v>6.2018400531208773E-2</v>
      </c>
      <c r="F1538" s="2">
        <f t="shared" si="143"/>
        <v>5.1138920867889348E-2</v>
      </c>
      <c r="G1538" s="2">
        <f t="shared" si="141"/>
        <v>1.0879479663319425E-2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5">
        <f>TITRES_STAT!D1542</f>
        <v>2.3580000000000001</v>
      </c>
      <c r="C1539" s="2">
        <f t="shared" si="138"/>
        <v>2.5588920384934681</v>
      </c>
      <c r="D1539" s="2">
        <f t="shared" si="140"/>
        <v>2.4962991662097465</v>
      </c>
      <c r="E1539" s="2">
        <f t="shared" si="139"/>
        <v>6.2592872283721679E-2</v>
      </c>
      <c r="F1539" s="2">
        <f t="shared" si="143"/>
        <v>5.3429711151055818E-2</v>
      </c>
      <c r="G1539" s="2">
        <f t="shared" si="141"/>
        <v>9.1631611326658605E-3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5">
        <f>TITRES_STAT!D1543</f>
        <v>2.3580000000000001</v>
      </c>
      <c r="C1540" s="2">
        <f t="shared" si="138"/>
        <v>2.547416340263704</v>
      </c>
      <c r="D1540" s="2">
        <f t="shared" si="140"/>
        <v>2.4860547835275431</v>
      </c>
      <c r="E1540" s="2">
        <f t="shared" si="139"/>
        <v>6.1361556736160949E-2</v>
      </c>
      <c r="F1540" s="2">
        <f t="shared" si="143"/>
        <v>5.5016080268076847E-2</v>
      </c>
      <c r="G1540" s="2">
        <f t="shared" si="141"/>
        <v>6.3454764680841019E-3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5">
        <f>TITRES_STAT!D1544</f>
        <v>2.3580000000000001</v>
      </c>
      <c r="C1541" s="2">
        <f t="shared" si="138"/>
        <v>2.5325215186846726</v>
      </c>
      <c r="D1541" s="2">
        <f t="shared" si="140"/>
        <v>2.476569244006984</v>
      </c>
      <c r="E1541" s="2">
        <f t="shared" si="139"/>
        <v>5.5952274677688596E-2</v>
      </c>
      <c r="F1541" s="2">
        <f t="shared" si="143"/>
        <v>5.5203319149999201E-2</v>
      </c>
      <c r="G1541" s="2">
        <f t="shared" si="141"/>
        <v>7.4895552768939472E-4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5">
        <f>TITRES_STAT!D1545</f>
        <v>2.3159000000000001</v>
      </c>
      <c r="C1542" s="2">
        <f t="shared" si="138"/>
        <v>2.5173335927331841</v>
      </c>
      <c r="D1542" s="2">
        <f t="shared" si="140"/>
        <v>2.4646678185249851</v>
      </c>
      <c r="E1542" s="2">
        <f t="shared" si="139"/>
        <v>5.2665774208199068E-2</v>
      </c>
      <c r="F1542" s="2">
        <f t="shared" si="143"/>
        <v>5.4695810161639179E-2</v>
      </c>
      <c r="G1542" s="2">
        <f t="shared" si="141"/>
        <v>-2.0300359534401111E-3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2.3748</v>
      </c>
      <c r="C1543" s="2">
        <f t="shared" si="138"/>
        <v>2.500589963081925</v>
      </c>
      <c r="D1543" s="2">
        <f t="shared" si="140"/>
        <v>2.4580109430786901</v>
      </c>
      <c r="E1543" s="2">
        <f t="shared" si="139"/>
        <v>4.2579020003234991E-2</v>
      </c>
      <c r="F1543" s="2">
        <f t="shared" si="143"/>
        <v>5.2272452129958347E-2</v>
      </c>
      <c r="G1543" s="2">
        <f t="shared" si="141"/>
        <v>-9.6934321267233559E-3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2.3496000000000001</v>
      </c>
      <c r="C1544" s="2">
        <f t="shared" si="138"/>
        <v>2.4851299687616288</v>
      </c>
      <c r="D1544" s="2">
        <f t="shared" si="140"/>
        <v>2.4499805028506394</v>
      </c>
      <c r="E1544" s="2">
        <f t="shared" si="139"/>
        <v>3.5149465910989441E-2</v>
      </c>
      <c r="F1544" s="2">
        <f t="shared" si="143"/>
        <v>4.8847854886164568E-2</v>
      </c>
      <c r="G1544" s="2">
        <f t="shared" si="141"/>
        <v>-1.3698388975175127E-2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2.3243</v>
      </c>
      <c r="C1545" s="2">
        <f t="shared" si="138"/>
        <v>2.4616792043367628</v>
      </c>
      <c r="D1545" s="2">
        <f t="shared" si="140"/>
        <v>2.4406708359728144</v>
      </c>
      <c r="E1545" s="2">
        <f t="shared" si="139"/>
        <v>2.1008368363948371E-2</v>
      </c>
      <c r="F1545" s="2">
        <f t="shared" si="143"/>
        <v>4.3279957581721332E-2</v>
      </c>
      <c r="G1545" s="2">
        <f t="shared" si="141"/>
        <v>-2.2271589217772961E-2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2.3327</v>
      </c>
      <c r="C1546" s="2">
        <f t="shared" si="138"/>
        <v>2.443143942131107</v>
      </c>
      <c r="D1546" s="2">
        <f t="shared" si="140"/>
        <v>2.4326729962711244</v>
      </c>
      <c r="E1546" s="2">
        <f t="shared" si="139"/>
        <v>1.0470945859982539E-2</v>
      </c>
      <c r="F1546" s="2">
        <f t="shared" si="143"/>
        <v>3.6718155237373575E-2</v>
      </c>
      <c r="G1546" s="2">
        <f t="shared" si="141"/>
        <v>-2.6247209377391036E-2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2.3496000000000001</v>
      </c>
      <c r="C1547" s="2">
        <f t="shared" si="138"/>
        <v>2.432629489495552</v>
      </c>
      <c r="D1547" s="2">
        <f t="shared" si="140"/>
        <v>2.4265194409917816</v>
      </c>
      <c r="E1547" s="2">
        <f t="shared" si="139"/>
        <v>6.1100485037703933E-3</v>
      </c>
      <c r="F1547" s="2">
        <f t="shared" si="143"/>
        <v>3.0596533890652939E-2</v>
      </c>
      <c r="G1547" s="2">
        <f t="shared" si="141"/>
        <v>-2.4486485386882546E-2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2.3496000000000001</v>
      </c>
      <c r="C1548" s="2">
        <f t="shared" si="138"/>
        <v>2.4289172603423901</v>
      </c>
      <c r="D1548" s="2">
        <f t="shared" si="140"/>
        <v>2.4208217046220204</v>
      </c>
      <c r="E1548" s="2">
        <f t="shared" si="139"/>
        <v>8.0955557203696848E-3</v>
      </c>
      <c r="F1548" s="2">
        <f t="shared" si="143"/>
        <v>2.609633825659629E-2</v>
      </c>
      <c r="G1548" s="2">
        <f t="shared" si="141"/>
        <v>-1.8000782536226605E-2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2.3327</v>
      </c>
      <c r="C1549" s="2">
        <f t="shared" si="138"/>
        <v>2.4180069125974071</v>
      </c>
      <c r="D1549" s="2">
        <f t="shared" si="140"/>
        <v>2.4142941709463153</v>
      </c>
      <c r="E1549" s="2">
        <f t="shared" si="139"/>
        <v>3.712741651091811E-3</v>
      </c>
      <c r="F1549" s="2">
        <f t="shared" si="143"/>
        <v>2.1619618935495397E-2</v>
      </c>
      <c r="G1549" s="2">
        <f t="shared" si="141"/>
        <v>-1.7906877284403586E-2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2.2906</v>
      </c>
      <c r="C1550" s="2">
        <f t="shared" si="138"/>
        <v>2.408775079890114</v>
      </c>
      <c r="D1550" s="2">
        <f t="shared" si="140"/>
        <v>2.4051316397651066</v>
      </c>
      <c r="E1550" s="2">
        <f t="shared" si="139"/>
        <v>3.6434401250073911E-3</v>
      </c>
      <c r="F1550" s="2">
        <f t="shared" si="143"/>
        <v>1.8024383173397798E-2</v>
      </c>
      <c r="G1550" s="2">
        <f t="shared" si="141"/>
        <v>-1.4380943048390406E-2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2.2738</v>
      </c>
      <c r="C1551" s="2">
        <f t="shared" ref="C1551:C1614" si="144">$C$4*B1541+C1550*(1-$C$4)</f>
        <v>2.4009635291377891</v>
      </c>
      <c r="D1551" s="2">
        <f t="shared" si="140"/>
        <v>2.3954033701528763</v>
      </c>
      <c r="E1551" s="2">
        <f t="shared" si="139"/>
        <v>5.5601589849127997E-3</v>
      </c>
      <c r="F1551" s="2">
        <f t="shared" si="143"/>
        <v>1.5531538335700798E-2</v>
      </c>
      <c r="G1551" s="2">
        <f t="shared" si="141"/>
        <v>-9.9713793507879983E-3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5">
        <f>TITRES_STAT!D1555</f>
        <v>2.2738</v>
      </c>
      <c r="C1552" s="2">
        <f t="shared" si="144"/>
        <v>2.3878768323473603</v>
      </c>
      <c r="D1552" s="2">
        <f t="shared" si="140"/>
        <v>2.3863957131045148</v>
      </c>
      <c r="E1552" s="2">
        <f t="shared" si="139"/>
        <v>1.4811192428454412E-3</v>
      </c>
      <c r="F1552" s="2">
        <f t="shared" si="143"/>
        <v>1.2721454517129728E-2</v>
      </c>
      <c r="G1552" s="2">
        <f t="shared" si="141"/>
        <v>-1.1240335274284287E-2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5">
        <f>TITRES_STAT!D1556</f>
        <v>2.2906</v>
      </c>
      <c r="C1553" s="2">
        <f t="shared" si="144"/>
        <v>2.3858650119862279</v>
      </c>
      <c r="D1553" s="2">
        <f t="shared" si="140"/>
        <v>2.3792997343560325</v>
      </c>
      <c r="E1553" s="2">
        <f t="shared" si="139"/>
        <v>6.5652776301954319E-3</v>
      </c>
      <c r="F1553" s="2">
        <f t="shared" si="143"/>
        <v>1.1490219139742869E-2</v>
      </c>
      <c r="G1553" s="2">
        <f t="shared" si="141"/>
        <v>-4.9249415095474376E-3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5">
        <f>TITRES_STAT!D1557</f>
        <v>2.2738</v>
      </c>
      <c r="C1554" s="2">
        <f t="shared" si="144"/>
        <v>2.3802857793729619</v>
      </c>
      <c r="D1554" s="2">
        <f t="shared" si="140"/>
        <v>2.3714849392185484</v>
      </c>
      <c r="E1554" s="2">
        <f t="shared" si="139"/>
        <v>8.800840154413514E-3</v>
      </c>
      <c r="F1554" s="2">
        <f t="shared" si="143"/>
        <v>1.0952343342676998E-2</v>
      </c>
      <c r="G1554" s="2">
        <f t="shared" si="141"/>
        <v>-2.1515031882634837E-3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5">
        <f>TITRES_STAT!D1558</f>
        <v>2.2654000000000001</v>
      </c>
      <c r="C1555" s="2">
        <f t="shared" si="144"/>
        <v>2.3716725825463523</v>
      </c>
      <c r="D1555" s="2">
        <f t="shared" si="140"/>
        <v>2.3636267955727304</v>
      </c>
      <c r="E1555" s="2">
        <f t="shared" si="139"/>
        <v>8.0457869736219045E-3</v>
      </c>
      <c r="F1555" s="2">
        <f t="shared" si="143"/>
        <v>1.0371032068865979E-2</v>
      </c>
      <c r="G1555" s="2">
        <f t="shared" si="141"/>
        <v>-2.3252450952440749E-3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5">
        <f>TITRES_STAT!D1559</f>
        <v>2.4001000000000001</v>
      </c>
      <c r="C1556" s="2">
        <f t="shared" si="144"/>
        <v>2.3656768006161446</v>
      </c>
      <c r="D1556" s="2">
        <f t="shared" si="140"/>
        <v>2.3663285144191946</v>
      </c>
      <c r="E1556" s="2">
        <f t="shared" si="139"/>
        <v>-6.5171380304995807E-4</v>
      </c>
      <c r="F1556" s="2">
        <f t="shared" si="143"/>
        <v>8.1664828944827926E-3</v>
      </c>
      <c r="G1556" s="2">
        <f t="shared" si="141"/>
        <v>-8.8181966975327507E-3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2.3917000000000002</v>
      </c>
      <c r="C1557" s="2">
        <f t="shared" si="144"/>
        <v>2.363203446675199</v>
      </c>
      <c r="D1557" s="2">
        <f t="shared" si="140"/>
        <v>2.3682078837214764</v>
      </c>
      <c r="E1557" s="2">
        <f t="shared" si="139"/>
        <v>-5.004437046277399E-3</v>
      </c>
      <c r="F1557" s="2">
        <f t="shared" si="143"/>
        <v>5.5322989063307541E-3</v>
      </c>
      <c r="G1557" s="2">
        <f t="shared" si="141"/>
        <v>-1.0536735952608154E-2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5">
        <f>TITRES_STAT!D1561</f>
        <v>2.3917000000000002</v>
      </c>
      <c r="C1558" s="2">
        <f t="shared" si="144"/>
        <v>2.3611106087251685</v>
      </c>
      <c r="D1558" s="2">
        <f t="shared" si="140"/>
        <v>2.3699480404828481</v>
      </c>
      <c r="E1558" s="2">
        <f t="shared" si="139"/>
        <v>-8.8374317576795924E-3</v>
      </c>
      <c r="F1558" s="2">
        <f t="shared" si="143"/>
        <v>2.6583527735286848E-3</v>
      </c>
      <c r="G1558" s="2">
        <f t="shared" si="141"/>
        <v>-1.1495784531208277E-2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5">
        <f>TITRES_STAT!D1562</f>
        <v>2.3580000000000001</v>
      </c>
      <c r="C1559" s="2">
        <f t="shared" si="144"/>
        <v>2.3567397458443731</v>
      </c>
      <c r="D1559" s="2">
        <f t="shared" si="140"/>
        <v>2.3690630004470816</v>
      </c>
      <c r="E1559" s="2">
        <f t="shared" si="139"/>
        <v>-1.2323254602708555E-2</v>
      </c>
      <c r="F1559" s="2">
        <f t="shared" si="143"/>
        <v>-3.3796870171876308E-4</v>
      </c>
      <c r="G1559" s="2">
        <f t="shared" si="141"/>
        <v>-1.1985285900989791E-2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5">
        <f>TITRES_STAT!D1563</f>
        <v>2.3159000000000001</v>
      </c>
      <c r="C1560" s="2">
        <f t="shared" si="144"/>
        <v>2.346564400329854</v>
      </c>
      <c r="D1560" s="2">
        <f t="shared" si="140"/>
        <v>2.3651250004139643</v>
      </c>
      <c r="E1560" s="2">
        <f t="shared" si="139"/>
        <v>-1.8560600084110312E-2</v>
      </c>
      <c r="F1560" s="2">
        <f t="shared" si="143"/>
        <v>-3.9824949781970733E-3</v>
      </c>
      <c r="G1560" s="2">
        <f t="shared" si="141"/>
        <v>-1.4578105105913239E-2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5">
        <f>TITRES_STAT!D1564</f>
        <v>2.3159000000000001</v>
      </c>
      <c r="C1561" s="2">
        <f t="shared" si="144"/>
        <v>2.3353698772021843</v>
      </c>
      <c r="D1561" s="2">
        <f t="shared" si="140"/>
        <v>2.3614787040870038</v>
      </c>
      <c r="E1561" s="2">
        <f t="shared" si="139"/>
        <v>-2.6108826884819525E-2</v>
      </c>
      <c r="F1561" s="2">
        <f t="shared" si="143"/>
        <v>-8.407761359521565E-3</v>
      </c>
      <c r="G1561" s="2">
        <f t="shared" si="141"/>
        <v>-1.770106552529796E-2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2.4506000000000001</v>
      </c>
      <c r="C1562" s="2">
        <f t="shared" si="144"/>
        <v>2.3258975884018485</v>
      </c>
      <c r="D1562" s="2">
        <f t="shared" si="140"/>
        <v>2.3680802815620403</v>
      </c>
      <c r="E1562" s="2">
        <f t="shared" si="139"/>
        <v>-4.2182693160191853E-2</v>
      </c>
      <c r="F1562" s="2">
        <f t="shared" si="143"/>
        <v>-1.5162747719655624E-2</v>
      </c>
      <c r="G1562" s="2">
        <f t="shared" si="141"/>
        <v>-2.7019945440536229E-2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5">
        <f>TITRES_STAT!D1566</f>
        <v>2.5179999999999998</v>
      </c>
      <c r="C1563" s="2">
        <f t="shared" si="144"/>
        <v>2.3204671901861795</v>
      </c>
      <c r="D1563" s="2">
        <f t="shared" si="140"/>
        <v>2.3791854458907777</v>
      </c>
      <c r="E1563" s="2">
        <f t="shared" si="139"/>
        <v>-5.871825570459821E-2</v>
      </c>
      <c r="F1563" s="2">
        <f t="shared" si="143"/>
        <v>-2.3873849316644144E-2</v>
      </c>
      <c r="G1563" s="2">
        <f t="shared" si="141"/>
        <v>-3.4844406387954066E-2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5">
        <f>TITRES_STAT!D1567</f>
        <v>2.577</v>
      </c>
      <c r="C1564" s="2">
        <f t="shared" si="144"/>
        <v>2.3132876224652286</v>
      </c>
      <c r="D1564" s="2">
        <f t="shared" si="140"/>
        <v>2.3938383758247941</v>
      </c>
      <c r="E1564" s="2">
        <f t="shared" ref="E1564:E1627" si="145">C1564-D1564</f>
        <v>-8.0550753359565519E-2</v>
      </c>
      <c r="F1564" s="2">
        <f t="shared" si="143"/>
        <v>-3.5209230125228419E-2</v>
      </c>
      <c r="G1564" s="2">
        <f t="shared" si="141"/>
        <v>-4.53415232343371E-2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5">
        <f>TITRES_STAT!D1568</f>
        <v>2.5600999999999998</v>
      </c>
      <c r="C1565" s="2">
        <f t="shared" si="144"/>
        <v>2.3059202959321166</v>
      </c>
      <c r="D1565" s="2">
        <f t="shared" ref="D1565:D1628" si="146">$D$4*B1565+(1-$D$4)*D1564</f>
        <v>2.406154051689624</v>
      </c>
      <c r="E1565" s="2">
        <f t="shared" si="145"/>
        <v>-0.10023375575750748</v>
      </c>
      <c r="F1565" s="2">
        <f t="shared" si="143"/>
        <v>-4.8214135251684234E-2</v>
      </c>
      <c r="G1565" s="2">
        <f t="shared" si="141"/>
        <v>-5.2019620505823247E-2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2.5516999999999999</v>
      </c>
      <c r="C1566" s="2">
        <f t="shared" si="144"/>
        <v>2.3204094811733293</v>
      </c>
      <c r="D1566" s="2">
        <f t="shared" si="146"/>
        <v>2.4169352330459484</v>
      </c>
      <c r="E1566" s="2">
        <f t="shared" si="145"/>
        <v>-9.6525751872619026E-2</v>
      </c>
      <c r="F1566" s="2">
        <f t="shared" si="143"/>
        <v>-5.7876458575871197E-2</v>
      </c>
      <c r="G1566" s="2">
        <f t="shared" si="141"/>
        <v>-3.8649293296747829E-2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2.4927000000000001</v>
      </c>
      <c r="C1567" s="2">
        <f t="shared" si="144"/>
        <v>2.3313772533005093</v>
      </c>
      <c r="D1567" s="2">
        <f t="shared" si="146"/>
        <v>2.4225474380055076</v>
      </c>
      <c r="E1567" s="2">
        <f t="shared" si="145"/>
        <v>-9.117018470499838E-2</v>
      </c>
      <c r="F1567" s="2">
        <f t="shared" si="143"/>
        <v>-6.4535203801696639E-2</v>
      </c>
      <c r="G1567" s="2">
        <f t="shared" si="141"/>
        <v>-2.6634980903301742E-2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2.5095999999999998</v>
      </c>
      <c r="C1568" s="2">
        <f t="shared" si="144"/>
        <v>2.3406576758696618</v>
      </c>
      <c r="D1568" s="2">
        <f t="shared" si="146"/>
        <v>2.4289957759310257</v>
      </c>
      <c r="E1568" s="2">
        <f t="shared" si="145"/>
        <v>-8.8338100061363889E-2</v>
      </c>
      <c r="F1568" s="2">
        <f t="shared" si="143"/>
        <v>-6.9295783053630086E-2</v>
      </c>
      <c r="G1568" s="2">
        <f t="shared" si="141"/>
        <v>-1.9042317007733803E-2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2.4843000000000002</v>
      </c>
      <c r="C1569" s="2">
        <f t="shared" si="144"/>
        <v>2.3433257257358675</v>
      </c>
      <c r="D1569" s="2">
        <f t="shared" si="146"/>
        <v>2.43309238512132</v>
      </c>
      <c r="E1569" s="2">
        <f t="shared" si="145"/>
        <v>-8.9766659385452474E-2</v>
      </c>
      <c r="F1569" s="2">
        <f t="shared" si="143"/>
        <v>-7.3389958319994564E-2</v>
      </c>
      <c r="G1569" s="2">
        <f t="shared" si="141"/>
        <v>-1.637670106545791E-2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2.4674999999999998</v>
      </c>
      <c r="C1570" s="2">
        <f t="shared" si="144"/>
        <v>2.3391063833149648</v>
      </c>
      <c r="D1570" s="2">
        <f t="shared" si="146"/>
        <v>2.4356410973345559</v>
      </c>
      <c r="E1570" s="2">
        <f t="shared" si="145"/>
        <v>-9.6534714019591128E-2</v>
      </c>
      <c r="F1570" s="2">
        <f t="shared" si="143"/>
        <v>-7.8018909459913882E-2</v>
      </c>
      <c r="G1570" s="2">
        <f t="shared" si="141"/>
        <v>-1.8515804559677246E-2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2.4674999999999998</v>
      </c>
      <c r="C1571" s="2">
        <f t="shared" si="144"/>
        <v>2.3355361704972779</v>
      </c>
      <c r="D1571" s="2">
        <f t="shared" si="146"/>
        <v>2.438001016050515</v>
      </c>
      <c r="E1571" s="2">
        <f t="shared" si="145"/>
        <v>-0.10246484555323709</v>
      </c>
      <c r="F1571" s="2">
        <f t="shared" si="143"/>
        <v>-8.2908096678578527E-2</v>
      </c>
      <c r="G1571" s="2">
        <f t="shared" si="141"/>
        <v>-1.9556748874658567E-2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2.5095999999999998</v>
      </c>
      <c r="C1572" s="2">
        <f t="shared" si="144"/>
        <v>2.3532382981130815</v>
      </c>
      <c r="D1572" s="2">
        <f t="shared" si="146"/>
        <v>2.4433046444912176</v>
      </c>
      <c r="E1572" s="2">
        <f t="shared" si="145"/>
        <v>-9.0066346378136153E-2</v>
      </c>
      <c r="F1572" s="2">
        <f t="shared" si="143"/>
        <v>-8.4339746618490058E-2</v>
      </c>
      <c r="G1572" s="2">
        <f t="shared" ref="G1572:G1635" si="147">E1572-F1572</f>
        <v>-5.7265997596460949E-3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2.5516999999999999</v>
      </c>
      <c r="C1573" s="2">
        <f t="shared" si="144"/>
        <v>2.3785862522495305</v>
      </c>
      <c r="D1573" s="2">
        <f t="shared" si="146"/>
        <v>2.451333930084461</v>
      </c>
      <c r="E1573" s="2">
        <f t="shared" si="145"/>
        <v>-7.2747677834930524E-2</v>
      </c>
      <c r="F1573" s="2">
        <f t="shared" ref="F1573:F1636" si="149">(E1573*(2/(10)))+((1-(2/10))*F1572)</f>
        <v>-8.2021332861778151E-2</v>
      </c>
      <c r="G1573" s="2">
        <f t="shared" si="147"/>
        <v>9.273655026847627E-3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2.5095999999999998</v>
      </c>
      <c r="C1574" s="2">
        <f t="shared" si="144"/>
        <v>2.409111444211141</v>
      </c>
      <c r="D1574" s="2">
        <f t="shared" si="146"/>
        <v>2.45564993526339</v>
      </c>
      <c r="E1574" s="2">
        <f t="shared" si="145"/>
        <v>-4.6538491052249054E-2</v>
      </c>
      <c r="F1574" s="2">
        <f t="shared" si="149"/>
        <v>-7.4924764499872343E-2</v>
      </c>
      <c r="G1574" s="2">
        <f t="shared" si="147"/>
        <v>2.8386273447623289E-2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5">
        <f>TITRES_STAT!D1578</f>
        <v>2.5095999999999998</v>
      </c>
      <c r="C1575" s="2">
        <f t="shared" si="144"/>
        <v>2.4323404527940422</v>
      </c>
      <c r="D1575" s="2">
        <f t="shared" si="146"/>
        <v>2.4596462363549909</v>
      </c>
      <c r="E1575" s="2">
        <f t="shared" si="145"/>
        <v>-2.7305783560948704E-2</v>
      </c>
      <c r="F1575" s="2">
        <f t="shared" si="149"/>
        <v>-6.5400968312087623E-2</v>
      </c>
      <c r="G1575" s="2">
        <f t="shared" si="147"/>
        <v>3.8095184751138919E-2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5">
        <f>TITRES_STAT!D1579</f>
        <v>2.4843000000000002</v>
      </c>
      <c r="C1576" s="2">
        <f t="shared" si="144"/>
        <v>2.4507034600564972</v>
      </c>
      <c r="D1576" s="2">
        <f t="shared" si="146"/>
        <v>2.4614724410694357</v>
      </c>
      <c r="E1576" s="2">
        <f t="shared" si="145"/>
        <v>-1.076898101293855E-2</v>
      </c>
      <c r="F1576" s="2">
        <f t="shared" si="149"/>
        <v>-5.4474570852257813E-2</v>
      </c>
      <c r="G1576" s="2">
        <f t="shared" si="147"/>
        <v>4.3705589839319263E-2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2.5095999999999998</v>
      </c>
      <c r="C1577" s="2">
        <f t="shared" si="144"/>
        <v>2.4571644662016512</v>
      </c>
      <c r="D1577" s="2">
        <f t="shared" si="146"/>
        <v>2.4650374454346631</v>
      </c>
      <c r="E1577" s="2">
        <f t="shared" si="145"/>
        <v>-7.8729792330118897E-3</v>
      </c>
      <c r="F1577" s="2">
        <f t="shared" si="149"/>
        <v>-4.5154252528408628E-2</v>
      </c>
      <c r="G1577" s="2">
        <f t="shared" si="147"/>
        <v>3.7281273295396739E-2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2.5095999999999998</v>
      </c>
      <c r="C1578" s="2">
        <f t="shared" si="144"/>
        <v>2.4652314714013972</v>
      </c>
      <c r="D1578" s="2">
        <f t="shared" si="146"/>
        <v>2.4683383754024661</v>
      </c>
      <c r="E1578" s="2">
        <f t="shared" si="145"/>
        <v>-3.1069040010689442E-3</v>
      </c>
      <c r="F1578" s="2">
        <f t="shared" si="149"/>
        <v>-3.6744782822940691E-2</v>
      </c>
      <c r="G1578" s="2">
        <f t="shared" si="147"/>
        <v>3.3637878821871747E-2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2.5095999999999998</v>
      </c>
      <c r="C1579" s="2">
        <f t="shared" si="144"/>
        <v>2.4681650911857975</v>
      </c>
      <c r="D1579" s="2">
        <f t="shared" si="146"/>
        <v>2.4713947920393209</v>
      </c>
      <c r="E1579" s="2">
        <f t="shared" si="145"/>
        <v>-3.2297008535233651E-3</v>
      </c>
      <c r="F1579" s="2">
        <f t="shared" si="149"/>
        <v>-3.0041766429057228E-2</v>
      </c>
      <c r="G1579" s="2">
        <f t="shared" si="147"/>
        <v>2.6812065575533863E-2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2.4759000000000002</v>
      </c>
      <c r="C1580" s="2">
        <f t="shared" si="144"/>
        <v>2.4680627694649058</v>
      </c>
      <c r="D1580" s="2">
        <f t="shared" si="146"/>
        <v>2.4717285111475196</v>
      </c>
      <c r="E1580" s="2">
        <f t="shared" si="145"/>
        <v>-3.665741682613799E-3</v>
      </c>
      <c r="F1580" s="2">
        <f t="shared" si="149"/>
        <v>-2.4766561479768544E-2</v>
      </c>
      <c r="G1580" s="2">
        <f t="shared" si="147"/>
        <v>2.1100819797154745E-2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2.4759000000000002</v>
      </c>
      <c r="C1581" s="2">
        <f t="shared" si="144"/>
        <v>2.4679761895472279</v>
      </c>
      <c r="D1581" s="2">
        <f t="shared" si="146"/>
        <v>2.4720375103217771</v>
      </c>
      <c r="E1581" s="2">
        <f t="shared" si="145"/>
        <v>-4.0613207745492375E-3</v>
      </c>
      <c r="F1581" s="2">
        <f t="shared" si="149"/>
        <v>-2.0625513338724685E-2</v>
      </c>
      <c r="G1581" s="2">
        <f t="shared" si="147"/>
        <v>1.6564192564175448E-2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2.4422000000000001</v>
      </c>
      <c r="C1582" s="2">
        <f t="shared" si="144"/>
        <v>2.4743798526938083</v>
      </c>
      <c r="D1582" s="2">
        <f t="shared" si="146"/>
        <v>2.4698273243720159</v>
      </c>
      <c r="E1582" s="2">
        <f t="shared" si="145"/>
        <v>4.5525283217924262E-3</v>
      </c>
      <c r="F1582" s="2">
        <f t="shared" si="149"/>
        <v>-1.5589905006621262E-2</v>
      </c>
      <c r="G1582" s="2">
        <f t="shared" si="147"/>
        <v>2.0142433328413686E-2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2.4422000000000001</v>
      </c>
      <c r="C1583" s="2">
        <f t="shared" si="144"/>
        <v>2.4862752599716837</v>
      </c>
      <c r="D1583" s="2">
        <f t="shared" si="146"/>
        <v>2.4677808559000147</v>
      </c>
      <c r="E1583" s="2">
        <f t="shared" si="145"/>
        <v>1.8494404071669024E-2</v>
      </c>
      <c r="F1583" s="2">
        <f t="shared" si="149"/>
        <v>-8.7730431909632048E-3</v>
      </c>
      <c r="G1583" s="2">
        <f t="shared" si="147"/>
        <v>2.7267447262632229E-2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2.4422000000000001</v>
      </c>
      <c r="C1584" s="2">
        <f t="shared" si="144"/>
        <v>2.4898636815145014</v>
      </c>
      <c r="D1584" s="2">
        <f t="shared" si="146"/>
        <v>2.4658859776851987</v>
      </c>
      <c r="E1584" s="2">
        <f t="shared" si="145"/>
        <v>2.3977703829302754E-2</v>
      </c>
      <c r="F1584" s="2">
        <f t="shared" si="149"/>
        <v>-2.2228937869100129E-3</v>
      </c>
      <c r="G1584" s="2">
        <f t="shared" si="147"/>
        <v>2.6200597616212767E-2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2.4422000000000001</v>
      </c>
      <c r="C1585" s="2">
        <f t="shared" si="144"/>
        <v>2.4929000382045783</v>
      </c>
      <c r="D1585" s="2">
        <f t="shared" si="146"/>
        <v>2.4641314608196283</v>
      </c>
      <c r="E1585" s="2">
        <f t="shared" si="145"/>
        <v>2.8768577384949978E-2</v>
      </c>
      <c r="F1585" s="2">
        <f t="shared" si="149"/>
        <v>3.9754004474619855E-3</v>
      </c>
      <c r="G1585" s="2">
        <f t="shared" si="147"/>
        <v>2.4793176937487994E-2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2.4253999999999998</v>
      </c>
      <c r="C1586" s="2">
        <f t="shared" si="144"/>
        <v>2.491576955403874</v>
      </c>
      <c r="D1586" s="2">
        <f t="shared" si="146"/>
        <v>2.4612624637218783</v>
      </c>
      <c r="E1586" s="2">
        <f t="shared" si="145"/>
        <v>3.0314491681995737E-2</v>
      </c>
      <c r="F1586" s="2">
        <f t="shared" si="149"/>
        <v>9.2432186943687371E-3</v>
      </c>
      <c r="G1586" s="2">
        <f t="shared" si="147"/>
        <v>2.1071272987627E-2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2.3664000000000001</v>
      </c>
      <c r="C1587" s="2">
        <f t="shared" si="144"/>
        <v>2.4943497314955856</v>
      </c>
      <c r="D1587" s="2">
        <f t="shared" si="146"/>
        <v>2.4542356145572946</v>
      </c>
      <c r="E1587" s="2">
        <f t="shared" si="145"/>
        <v>4.0114116938291033E-2</v>
      </c>
      <c r="F1587" s="2">
        <f t="shared" si="149"/>
        <v>1.5417398343153197E-2</v>
      </c>
      <c r="G1587" s="2">
        <f t="shared" si="147"/>
        <v>2.4696718595137834E-2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2.3917000000000002</v>
      </c>
      <c r="C1588" s="2">
        <f t="shared" si="144"/>
        <v>2.4966959266501108</v>
      </c>
      <c r="D1588" s="2">
        <f t="shared" si="146"/>
        <v>2.4496033468123102</v>
      </c>
      <c r="E1588" s="2">
        <f t="shared" si="145"/>
        <v>4.7092579837800574E-2</v>
      </c>
      <c r="F1588" s="2">
        <f t="shared" si="149"/>
        <v>2.1752434642082673E-2</v>
      </c>
      <c r="G1588" s="2">
        <f t="shared" si="147"/>
        <v>2.5340145195717902E-2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2.4085000000000001</v>
      </c>
      <c r="C1589" s="2">
        <f t="shared" si="144"/>
        <v>2.4986811687039401</v>
      </c>
      <c r="D1589" s="2">
        <f t="shared" si="146"/>
        <v>2.4465586544558429</v>
      </c>
      <c r="E1589" s="2">
        <f t="shared" si="145"/>
        <v>5.2122514248097218E-2</v>
      </c>
      <c r="F1589" s="2">
        <f t="shared" si="149"/>
        <v>2.782645056328558E-2</v>
      </c>
      <c r="G1589" s="2">
        <f t="shared" si="147"/>
        <v>2.4296063684811638E-2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2.3917000000000002</v>
      </c>
      <c r="C1590" s="2">
        <f t="shared" si="144"/>
        <v>2.4951763735187185</v>
      </c>
      <c r="D1590" s="2">
        <f t="shared" si="146"/>
        <v>2.4424950504220764</v>
      </c>
      <c r="E1590" s="2">
        <f t="shared" si="145"/>
        <v>5.2681323096642085E-2</v>
      </c>
      <c r="F1590" s="2">
        <f t="shared" si="149"/>
        <v>3.2797425069956886E-2</v>
      </c>
      <c r="G1590" s="2">
        <f t="shared" si="147"/>
        <v>1.98838980266852E-2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5">
        <f>TITRES_STAT!D1594</f>
        <v>2.3412000000000002</v>
      </c>
      <c r="C1591" s="2">
        <f t="shared" si="144"/>
        <v>2.4922107775927618</v>
      </c>
      <c r="D1591" s="2">
        <f t="shared" si="146"/>
        <v>2.4349917133537744</v>
      </c>
      <c r="E1591" s="2">
        <f t="shared" si="145"/>
        <v>5.7219064238987372E-2</v>
      </c>
      <c r="F1591" s="2">
        <f t="shared" si="149"/>
        <v>3.7681752903762987E-2</v>
      </c>
      <c r="G1591" s="2">
        <f t="shared" si="147"/>
        <v>1.9537311335224385E-2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5">
        <f>TITRES_STAT!D1595</f>
        <v>2.3580000000000001</v>
      </c>
      <c r="C1592" s="2">
        <f t="shared" si="144"/>
        <v>2.48451681180926</v>
      </c>
      <c r="D1592" s="2">
        <f t="shared" si="146"/>
        <v>2.4292886234757169</v>
      </c>
      <c r="E1592" s="2">
        <f t="shared" si="145"/>
        <v>5.5228188333543038E-2</v>
      </c>
      <c r="F1592" s="2">
        <f t="shared" si="149"/>
        <v>4.1191039989719E-2</v>
      </c>
      <c r="G1592" s="2">
        <f t="shared" si="147"/>
        <v>1.4037148343824038E-2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5">
        <f>TITRES_STAT!D1596</f>
        <v>2.3243</v>
      </c>
      <c r="C1593" s="2">
        <f t="shared" si="144"/>
        <v>2.4780065330693741</v>
      </c>
      <c r="D1593" s="2">
        <f t="shared" si="146"/>
        <v>2.4215116884034416</v>
      </c>
      <c r="E1593" s="2">
        <f t="shared" si="145"/>
        <v>5.6494844665932575E-2</v>
      </c>
      <c r="F1593" s="2">
        <f t="shared" si="149"/>
        <v>4.4251800924961712E-2</v>
      </c>
      <c r="G1593" s="2">
        <f t="shared" si="147"/>
        <v>1.2243043740970863E-2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5">
        <f>TITRES_STAT!D1597</f>
        <v>2.3243</v>
      </c>
      <c r="C1594" s="2">
        <f t="shared" si="144"/>
        <v>2.4724978356740861</v>
      </c>
      <c r="D1594" s="2">
        <f t="shared" si="146"/>
        <v>2.414310822595779</v>
      </c>
      <c r="E1594" s="2">
        <f t="shared" si="145"/>
        <v>5.8187013078307093E-2</v>
      </c>
      <c r="F1594" s="2">
        <f t="shared" si="149"/>
        <v>4.7038843355630786E-2</v>
      </c>
      <c r="G1594" s="2">
        <f t="shared" si="147"/>
        <v>1.1148169722676307E-2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5">
        <f>TITRES_STAT!D1598</f>
        <v>2.3075000000000001</v>
      </c>
      <c r="C1595" s="2">
        <f t="shared" si="144"/>
        <v>2.467836630185765</v>
      </c>
      <c r="D1595" s="2">
        <f t="shared" si="146"/>
        <v>2.4063989098109069</v>
      </c>
      <c r="E1595" s="2">
        <f t="shared" si="145"/>
        <v>6.1437720374858173E-2</v>
      </c>
      <c r="F1595" s="2">
        <f t="shared" si="149"/>
        <v>4.9918618759476271E-2</v>
      </c>
      <c r="G1595" s="2">
        <f t="shared" si="147"/>
        <v>1.1519101615381902E-2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2.3580000000000001</v>
      </c>
      <c r="C1596" s="2">
        <f t="shared" si="144"/>
        <v>2.4613079178494934</v>
      </c>
      <c r="D1596" s="2">
        <f t="shared" si="146"/>
        <v>2.4028138053804691</v>
      </c>
      <c r="E1596" s="2">
        <f t="shared" si="145"/>
        <v>5.8494112469024362E-2</v>
      </c>
      <c r="F1596" s="2">
        <f t="shared" si="149"/>
        <v>5.1633717501385887E-2</v>
      </c>
      <c r="G1596" s="2">
        <f t="shared" si="147"/>
        <v>6.8603949676384751E-3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2.3580000000000001</v>
      </c>
      <c r="C1597" s="2">
        <f t="shared" si="144"/>
        <v>2.4467066997188023</v>
      </c>
      <c r="D1597" s="2">
        <f t="shared" si="146"/>
        <v>2.399494264241175</v>
      </c>
      <c r="E1597" s="2">
        <f t="shared" si="145"/>
        <v>4.7212435477627324E-2</v>
      </c>
      <c r="F1597" s="2">
        <f t="shared" si="149"/>
        <v>5.0749461096634182E-2</v>
      </c>
      <c r="G1597" s="2">
        <f t="shared" si="147"/>
        <v>-3.5370256190068589E-3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2.3580000000000001</v>
      </c>
      <c r="C1598" s="2">
        <f t="shared" si="144"/>
        <v>2.4382441305312943</v>
      </c>
      <c r="D1598" s="2">
        <f t="shared" si="146"/>
        <v>2.3964206150381249</v>
      </c>
      <c r="E1598" s="2">
        <f t="shared" si="145"/>
        <v>4.1823515493169428E-2</v>
      </c>
      <c r="F1598" s="2">
        <f t="shared" si="149"/>
        <v>4.8964271975941234E-2</v>
      </c>
      <c r="G1598" s="2">
        <f t="shared" si="147"/>
        <v>-7.1407564827718067E-3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2.3580000000000001</v>
      </c>
      <c r="C1599" s="2">
        <f t="shared" si="144"/>
        <v>2.4336681104495566</v>
      </c>
      <c r="D1599" s="2">
        <f t="shared" si="146"/>
        <v>2.3935746435538192</v>
      </c>
      <c r="E1599" s="2">
        <f t="shared" si="145"/>
        <v>4.009346689573734E-2</v>
      </c>
      <c r="F1599" s="2">
        <f t="shared" si="149"/>
        <v>4.7190110959900458E-2</v>
      </c>
      <c r="G1599" s="2">
        <f t="shared" si="147"/>
        <v>-7.0966440641631184E-3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2.3327</v>
      </c>
      <c r="C1600" s="2">
        <f t="shared" si="144"/>
        <v>2.4272114780727017</v>
      </c>
      <c r="D1600" s="2">
        <f t="shared" si="146"/>
        <v>2.389065410697981</v>
      </c>
      <c r="E1600" s="2">
        <f t="shared" si="145"/>
        <v>3.8146067374720705E-2</v>
      </c>
      <c r="F1600" s="2">
        <f t="shared" si="149"/>
        <v>4.5381302242864512E-2</v>
      </c>
      <c r="G1600" s="2">
        <f t="shared" si="147"/>
        <v>-7.235234868143807E-3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2.3580000000000001</v>
      </c>
      <c r="C1601" s="2">
        <f t="shared" si="144"/>
        <v>2.4139789429845937</v>
      </c>
      <c r="D1601" s="2">
        <f t="shared" si="146"/>
        <v>2.386764269164797</v>
      </c>
      <c r="E1601" s="2">
        <f t="shared" si="145"/>
        <v>2.7214673819796698E-2</v>
      </c>
      <c r="F1601" s="2">
        <f t="shared" si="149"/>
        <v>4.1747976558250952E-2</v>
      </c>
      <c r="G1601" s="2">
        <f t="shared" si="147"/>
        <v>-1.4533302738454254E-2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2.3412000000000002</v>
      </c>
      <c r="C1602" s="2">
        <f t="shared" si="144"/>
        <v>2.405366797910041</v>
      </c>
      <c r="D1602" s="2">
        <f t="shared" si="146"/>
        <v>2.383389138115553</v>
      </c>
      <c r="E1602" s="2">
        <f t="shared" si="145"/>
        <v>2.1977659794488069E-2</v>
      </c>
      <c r="F1602" s="2">
        <f t="shared" si="149"/>
        <v>3.7793913205498381E-2</v>
      </c>
      <c r="G1602" s="2">
        <f t="shared" si="147"/>
        <v>-1.5816253411010311E-2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2.3412000000000002</v>
      </c>
      <c r="C1603" s="2">
        <f t="shared" si="144"/>
        <v>2.3928949828469577</v>
      </c>
      <c r="D1603" s="2">
        <f t="shared" si="146"/>
        <v>2.3802640167736602</v>
      </c>
      <c r="E1603" s="2">
        <f t="shared" si="145"/>
        <v>1.26309660732975E-2</v>
      </c>
      <c r="F1603" s="2">
        <f t="shared" si="149"/>
        <v>3.2761323779058209E-2</v>
      </c>
      <c r="G1603" s="2">
        <f t="shared" si="147"/>
        <v>-2.0130357705760708E-2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2.3580000000000001</v>
      </c>
      <c r="C1604" s="2">
        <f t="shared" si="144"/>
        <v>2.3823419085628101</v>
      </c>
      <c r="D1604" s="2">
        <f t="shared" si="146"/>
        <v>2.3786148303459815</v>
      </c>
      <c r="E1604" s="2">
        <f t="shared" si="145"/>
        <v>3.7270782168286054E-3</v>
      </c>
      <c r="F1604" s="2">
        <f t="shared" si="149"/>
        <v>2.6954474666612289E-2</v>
      </c>
      <c r="G1604" s="2">
        <f t="shared" si="147"/>
        <v>-2.3227396449783683E-2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2.3496000000000001</v>
      </c>
      <c r="C1605" s="2">
        <f t="shared" si="144"/>
        <v>2.3708277687839163</v>
      </c>
      <c r="D1605" s="2">
        <f t="shared" si="146"/>
        <v>2.3764655836536868</v>
      </c>
      <c r="E1605" s="2">
        <f t="shared" si="145"/>
        <v>-5.6378148697704411E-3</v>
      </c>
      <c r="F1605" s="2">
        <f t="shared" si="149"/>
        <v>2.0436016759335741E-2</v>
      </c>
      <c r="G1605" s="2">
        <f t="shared" si="147"/>
        <v>-2.6073831629106183E-2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2.3496000000000001</v>
      </c>
      <c r="C1606" s="2">
        <f t="shared" si="144"/>
        <v>2.368854265894083</v>
      </c>
      <c r="D1606" s="2">
        <f t="shared" si="146"/>
        <v>2.3744755404200806</v>
      </c>
      <c r="E1606" s="2">
        <f t="shared" si="145"/>
        <v>-5.6212745259975883E-3</v>
      </c>
      <c r="F1606" s="2">
        <f t="shared" si="149"/>
        <v>1.5224558502269076E-2</v>
      </c>
      <c r="G1606" s="2">
        <f t="shared" si="147"/>
        <v>-2.0845833028266664E-2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2.3496000000000001</v>
      </c>
      <c r="C1607" s="2">
        <f t="shared" si="144"/>
        <v>2.3671843788334548</v>
      </c>
      <c r="D1607" s="2">
        <f t="shared" si="146"/>
        <v>2.3726329077963708</v>
      </c>
      <c r="E1607" s="2">
        <f t="shared" si="145"/>
        <v>-5.4485289629160327E-3</v>
      </c>
      <c r="F1607" s="2">
        <f t="shared" si="149"/>
        <v>1.1089941009232055E-2</v>
      </c>
      <c r="G1607" s="2">
        <f t="shared" si="147"/>
        <v>-1.6538469972148088E-2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2.3496000000000001</v>
      </c>
      <c r="C1608" s="2">
        <f t="shared" si="144"/>
        <v>2.3657713974744619</v>
      </c>
      <c r="D1608" s="2">
        <f t="shared" si="146"/>
        <v>2.3709267664781208</v>
      </c>
      <c r="E1608" s="2">
        <f t="shared" si="145"/>
        <v>-5.1553690036589828E-3</v>
      </c>
      <c r="F1608" s="2">
        <f t="shared" si="149"/>
        <v>7.8408790066538479E-3</v>
      </c>
      <c r="G1608" s="2">
        <f t="shared" si="147"/>
        <v>-1.2996248010312831E-2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2.3075000000000001</v>
      </c>
      <c r="C1609" s="2">
        <f t="shared" si="144"/>
        <v>2.3645757978630062</v>
      </c>
      <c r="D1609" s="2">
        <f t="shared" si="146"/>
        <v>2.3662284874797415</v>
      </c>
      <c r="E1609" s="2">
        <f t="shared" si="145"/>
        <v>-1.6526896167352589E-3</v>
      </c>
      <c r="F1609" s="2">
        <f t="shared" si="149"/>
        <v>5.9421652819760268E-3</v>
      </c>
      <c r="G1609" s="2">
        <f t="shared" si="147"/>
        <v>-7.5948548987112858E-3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2.3580000000000001</v>
      </c>
      <c r="C1610" s="2">
        <f t="shared" si="144"/>
        <v>2.3596718289610052</v>
      </c>
      <c r="D1610" s="2">
        <f t="shared" si="146"/>
        <v>2.3656189698886494</v>
      </c>
      <c r="E1610" s="2">
        <f t="shared" si="145"/>
        <v>-5.9471409276441456E-3</v>
      </c>
      <c r="F1610" s="2">
        <f t="shared" si="149"/>
        <v>3.564304040051992E-3</v>
      </c>
      <c r="G1610" s="2">
        <f t="shared" si="147"/>
        <v>-9.5114449676961376E-3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5">
        <f>TITRES_STAT!D1614</f>
        <v>2.3580000000000001</v>
      </c>
      <c r="C1611" s="2">
        <f t="shared" si="144"/>
        <v>2.3594146245054661</v>
      </c>
      <c r="D1611" s="2">
        <f t="shared" si="146"/>
        <v>2.3650546017487493</v>
      </c>
      <c r="E1611" s="2">
        <f t="shared" si="145"/>
        <v>-5.6399772432831341E-3</v>
      </c>
      <c r="F1611" s="2">
        <f t="shared" si="149"/>
        <v>1.7234477833849668E-3</v>
      </c>
      <c r="G1611" s="2">
        <f t="shared" si="147"/>
        <v>-7.3634250266681007E-3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5">
        <f>TITRES_STAT!D1615</f>
        <v>2.3412000000000002</v>
      </c>
      <c r="C1612" s="2">
        <f t="shared" si="144"/>
        <v>2.3566123745815482</v>
      </c>
      <c r="D1612" s="2">
        <f t="shared" si="146"/>
        <v>2.3632875942118052</v>
      </c>
      <c r="E1612" s="2">
        <f t="shared" si="145"/>
        <v>-6.6752196302570788E-3</v>
      </c>
      <c r="F1612" s="2">
        <f t="shared" si="149"/>
        <v>4.3714300656557629E-5</v>
      </c>
      <c r="G1612" s="2">
        <f t="shared" si="147"/>
        <v>-6.718933930913636E-3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5">
        <f>TITRES_STAT!D1616</f>
        <v>2.3412000000000002</v>
      </c>
      <c r="C1613" s="2">
        <f t="shared" si="144"/>
        <v>2.3542412400305408</v>
      </c>
      <c r="D1613" s="2">
        <f t="shared" si="146"/>
        <v>2.361651476122042</v>
      </c>
      <c r="E1613" s="2">
        <f t="shared" si="145"/>
        <v>-7.4102360915011545E-3</v>
      </c>
      <c r="F1613" s="2">
        <f t="shared" si="149"/>
        <v>-1.447075777774985E-3</v>
      </c>
      <c r="G1613" s="2">
        <f t="shared" si="147"/>
        <v>-5.9631603137261695E-3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5">
        <f>TITRES_STAT!D1617</f>
        <v>2.3412000000000002</v>
      </c>
      <c r="C1614" s="2">
        <f t="shared" si="144"/>
        <v>2.3548195107950729</v>
      </c>
      <c r="D1614" s="2">
        <f t="shared" si="146"/>
        <v>2.3601365519648536</v>
      </c>
      <c r="E1614" s="2">
        <f t="shared" si="145"/>
        <v>-5.3170411697807118E-3</v>
      </c>
      <c r="F1614" s="2">
        <f t="shared" si="149"/>
        <v>-2.2210688561761305E-3</v>
      </c>
      <c r="G1614" s="2">
        <f t="shared" si="147"/>
        <v>-3.0959723136045813E-3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5">
        <f>TITRES_STAT!D1618</f>
        <v>2.3327</v>
      </c>
      <c r="C1615" s="2">
        <f t="shared" ref="C1615:C1678" si="150">$C$4*B1605+C1614*(1-$C$4)</f>
        <v>2.3540165091342926</v>
      </c>
      <c r="D1615" s="2">
        <f t="shared" si="146"/>
        <v>2.3581042147822719</v>
      </c>
      <c r="E1615" s="2">
        <f t="shared" si="145"/>
        <v>-4.0877056479793339E-3</v>
      </c>
      <c r="F1615" s="2">
        <f t="shared" si="149"/>
        <v>-2.5943962145367713E-3</v>
      </c>
      <c r="G1615" s="2">
        <f t="shared" si="147"/>
        <v>-1.4933094334425626E-3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5">
        <f>TITRES_STAT!D1619</f>
        <v>2.3243</v>
      </c>
      <c r="C1616" s="2">
        <f t="shared" si="150"/>
        <v>2.3533370461905552</v>
      </c>
      <c r="D1616" s="2">
        <f t="shared" si="146"/>
        <v>2.355600198872474</v>
      </c>
      <c r="E1616" s="2">
        <f t="shared" si="145"/>
        <v>-2.2631526819187897E-3</v>
      </c>
      <c r="F1616" s="2">
        <f t="shared" si="149"/>
        <v>-2.528147508013175E-3</v>
      </c>
      <c r="G1616" s="2">
        <f t="shared" si="147"/>
        <v>2.6499482609438534E-4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2.3243</v>
      </c>
      <c r="C1617" s="2">
        <f t="shared" si="150"/>
        <v>2.3527621160073928</v>
      </c>
      <c r="D1617" s="2">
        <f t="shared" si="146"/>
        <v>2.3532816656226609</v>
      </c>
      <c r="E1617" s="2">
        <f t="shared" si="145"/>
        <v>-5.1954961526812227E-4</v>
      </c>
      <c r="F1617" s="2">
        <f t="shared" si="149"/>
        <v>-2.1264279294641647E-3</v>
      </c>
      <c r="G1617" s="2">
        <f t="shared" si="147"/>
        <v>1.6068783141960424E-3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2.3243</v>
      </c>
      <c r="C1618" s="2">
        <f t="shared" si="150"/>
        <v>2.35227563662164</v>
      </c>
      <c r="D1618" s="2">
        <f t="shared" si="146"/>
        <v>2.351134875576538</v>
      </c>
      <c r="E1618" s="2">
        <f t="shared" si="145"/>
        <v>1.1407610451019679E-3</v>
      </c>
      <c r="F1618" s="2">
        <f t="shared" si="149"/>
        <v>-1.4729901345509383E-3</v>
      </c>
      <c r="G1618" s="2">
        <f t="shared" si="147"/>
        <v>2.6137511796529064E-3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2.3243</v>
      </c>
      <c r="C1619" s="2">
        <f t="shared" si="150"/>
        <v>2.3453870771413876</v>
      </c>
      <c r="D1619" s="2">
        <f t="shared" si="146"/>
        <v>2.3491471070153129</v>
      </c>
      <c r="E1619" s="2">
        <f t="shared" si="145"/>
        <v>-3.7600298739253191E-3</v>
      </c>
      <c r="F1619" s="2">
        <f t="shared" si="149"/>
        <v>-1.9303980824258147E-3</v>
      </c>
      <c r="G1619" s="2">
        <f t="shared" si="147"/>
        <v>-1.8296317914995044E-3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2.3159000000000001</v>
      </c>
      <c r="C1620" s="2">
        <f t="shared" si="150"/>
        <v>2.3473275268119433</v>
      </c>
      <c r="D1620" s="2">
        <f t="shared" si="146"/>
        <v>2.3466843583475119</v>
      </c>
      <c r="E1620" s="2">
        <f t="shared" si="145"/>
        <v>6.4316846443146503E-4</v>
      </c>
      <c r="F1620" s="2">
        <f t="shared" si="149"/>
        <v>-1.4156847730543588E-3</v>
      </c>
      <c r="G1620" s="2">
        <f t="shared" si="147"/>
        <v>2.0588532374858238E-3</v>
      </c>
      <c r="H1620" s="2" t="str">
        <f t="shared" si="148"/>
        <v>Sell</v>
      </c>
    </row>
    <row r="1621" spans="1:8" ht="13.5" x14ac:dyDescent="0.25">
      <c r="A1621" s="3">
        <f>TITRES_STAT!B1624</f>
        <v>44671</v>
      </c>
      <c r="B1621" s="5">
        <f>TITRES_STAT!D1624</f>
        <v>2.3327</v>
      </c>
      <c r="C1621" s="2">
        <f t="shared" si="150"/>
        <v>2.3489694457639523</v>
      </c>
      <c r="D1621" s="2">
        <f t="shared" si="146"/>
        <v>2.3456484799514001</v>
      </c>
      <c r="E1621" s="2">
        <f t="shared" si="145"/>
        <v>3.3209658125521457E-3</v>
      </c>
      <c r="F1621" s="2">
        <f t="shared" si="149"/>
        <v>-4.6835465593305791E-4</v>
      </c>
      <c r="G1621" s="2">
        <f t="shared" si="147"/>
        <v>3.7893204684852034E-3</v>
      </c>
      <c r="H1621" s="2" t="str">
        <f t="shared" si="148"/>
        <v>Sell</v>
      </c>
    </row>
    <row r="1622" spans="1:8" ht="13.5" x14ac:dyDescent="0.25">
      <c r="A1622" s="3">
        <f>TITRES_STAT!B1625</f>
        <v>44672</v>
      </c>
      <c r="B1622" s="5">
        <f>TITRES_STAT!D1625</f>
        <v>2.3412000000000002</v>
      </c>
      <c r="C1622" s="2">
        <f t="shared" si="150"/>
        <v>2.3477741464156519</v>
      </c>
      <c r="D1622" s="2">
        <f t="shared" si="146"/>
        <v>2.3453189629179634</v>
      </c>
      <c r="E1622" s="2">
        <f t="shared" si="145"/>
        <v>2.4551834976884734E-3</v>
      </c>
      <c r="F1622" s="2">
        <f t="shared" si="149"/>
        <v>1.1635297479124839E-4</v>
      </c>
      <c r="G1622" s="2">
        <f t="shared" si="147"/>
        <v>2.3388305228972252E-3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2.3412000000000002</v>
      </c>
      <c r="C1623" s="2">
        <f t="shared" si="150"/>
        <v>2.3467627392747823</v>
      </c>
      <c r="D1623" s="2">
        <f t="shared" si="146"/>
        <v>2.3450138545536698</v>
      </c>
      <c r="E1623" s="2">
        <f t="shared" si="145"/>
        <v>1.7488847211124536E-3</v>
      </c>
      <c r="F1623" s="2">
        <f t="shared" si="149"/>
        <v>4.4285932405548946E-4</v>
      </c>
      <c r="G1623" s="2">
        <f t="shared" si="147"/>
        <v>1.3060253970569643E-3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2.2738</v>
      </c>
      <c r="C1624" s="2">
        <f t="shared" si="150"/>
        <v>2.345906933232508</v>
      </c>
      <c r="D1624" s="2">
        <f t="shared" si="146"/>
        <v>2.339738754216361</v>
      </c>
      <c r="E1624" s="2">
        <f t="shared" si="145"/>
        <v>6.1681790161469685E-3</v>
      </c>
      <c r="F1624" s="2">
        <f t="shared" si="149"/>
        <v>1.5879232624737855E-3</v>
      </c>
      <c r="G1624" s="2">
        <f t="shared" si="147"/>
        <v>4.580255753673183E-3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2.3159000000000001</v>
      </c>
      <c r="C1625" s="2">
        <f t="shared" si="150"/>
        <v>2.3438750973505837</v>
      </c>
      <c r="D1625" s="2">
        <f t="shared" si="146"/>
        <v>2.3379729205707047</v>
      </c>
      <c r="E1625" s="2">
        <f t="shared" si="145"/>
        <v>5.9021767798790314E-3</v>
      </c>
      <c r="F1625" s="2">
        <f t="shared" si="149"/>
        <v>2.4507739659548351E-3</v>
      </c>
      <c r="G1625" s="2">
        <f t="shared" si="147"/>
        <v>3.4514028139241964E-3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2.3075000000000001</v>
      </c>
      <c r="C1626" s="2">
        <f t="shared" si="150"/>
        <v>2.3408635439120324</v>
      </c>
      <c r="D1626" s="2">
        <f t="shared" si="146"/>
        <v>2.3357156671950969</v>
      </c>
      <c r="E1626" s="2">
        <f t="shared" si="145"/>
        <v>5.1478767169355066E-3</v>
      </c>
      <c r="F1626" s="2">
        <f t="shared" si="149"/>
        <v>2.9901945161509695E-3</v>
      </c>
      <c r="G1626" s="2">
        <f t="shared" si="147"/>
        <v>2.1576822007845372E-3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2.3075000000000001</v>
      </c>
      <c r="C1627" s="2">
        <f t="shared" si="150"/>
        <v>2.3383153063871043</v>
      </c>
      <c r="D1627" s="2">
        <f t="shared" si="146"/>
        <v>2.3336256177732375</v>
      </c>
      <c r="E1627" s="2">
        <f t="shared" si="145"/>
        <v>4.6896886138667604E-3</v>
      </c>
      <c r="F1627" s="2">
        <f t="shared" si="149"/>
        <v>3.330093335694128E-3</v>
      </c>
      <c r="G1627" s="2">
        <f t="shared" si="147"/>
        <v>1.3595952781726324E-3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2.3075000000000001</v>
      </c>
      <c r="C1628" s="2">
        <f t="shared" si="150"/>
        <v>2.336159105404473</v>
      </c>
      <c r="D1628" s="2">
        <f t="shared" si="146"/>
        <v>2.3316903868270717</v>
      </c>
      <c r="E1628" s="2">
        <f t="shared" ref="E1628:E1691" si="151">C1628-D1628</f>
        <v>4.4687185774012761E-3</v>
      </c>
      <c r="F1628" s="2">
        <f t="shared" si="149"/>
        <v>3.5578183840355576E-3</v>
      </c>
      <c r="G1628" s="2">
        <f t="shared" si="147"/>
        <v>9.1090019336571848E-4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2.3075000000000001</v>
      </c>
      <c r="C1629" s="2">
        <f t="shared" si="150"/>
        <v>2.3343346276499384</v>
      </c>
      <c r="D1629" s="2">
        <f t="shared" ref="D1629:D1692" si="152">$D$4*B1629+(1-$D$4)*D1628</f>
        <v>2.3298985063213626</v>
      </c>
      <c r="E1629" s="2">
        <f t="shared" si="151"/>
        <v>4.4361213285757373E-3</v>
      </c>
      <c r="F1629" s="2">
        <f t="shared" si="149"/>
        <v>3.7334789729435939E-3</v>
      </c>
      <c r="G1629" s="2">
        <f t="shared" si="147"/>
        <v>7.0264235563214338E-4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2.2991000000000001</v>
      </c>
      <c r="C1630" s="2">
        <f t="shared" si="150"/>
        <v>2.3314985310884095</v>
      </c>
      <c r="D1630" s="2">
        <f t="shared" si="152"/>
        <v>2.3276171354827433</v>
      </c>
      <c r="E1630" s="2">
        <f t="shared" si="151"/>
        <v>3.8813956056662491E-3</v>
      </c>
      <c r="F1630" s="2">
        <f t="shared" si="149"/>
        <v>3.7630622994881254E-3</v>
      </c>
      <c r="G1630" s="2">
        <f t="shared" si="147"/>
        <v>1.1833330617812363E-4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2.2233000000000001</v>
      </c>
      <c r="C1631" s="2">
        <f t="shared" si="150"/>
        <v>2.3316833724594233</v>
      </c>
      <c r="D1631" s="2">
        <f t="shared" si="152"/>
        <v>2.319889940261799</v>
      </c>
      <c r="E1631" s="2">
        <f t="shared" si="151"/>
        <v>1.1793432197624298E-2</v>
      </c>
      <c r="F1631" s="2">
        <f t="shared" si="149"/>
        <v>5.3691362791153602E-3</v>
      </c>
      <c r="G1631" s="2">
        <f t="shared" si="147"/>
        <v>6.4242959185089382E-3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2.2738</v>
      </c>
      <c r="C1632" s="2">
        <f t="shared" si="150"/>
        <v>2.3331474690041274</v>
      </c>
      <c r="D1632" s="2">
        <f t="shared" si="152"/>
        <v>2.3164758706127766</v>
      </c>
      <c r="E1632" s="2">
        <f t="shared" si="151"/>
        <v>1.6671598391350795E-2</v>
      </c>
      <c r="F1632" s="2">
        <f t="shared" si="149"/>
        <v>7.6296287015624473E-3</v>
      </c>
      <c r="G1632" s="2">
        <f t="shared" si="147"/>
        <v>9.0419696897883484E-3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2.2738</v>
      </c>
      <c r="C1633" s="2">
        <f t="shared" si="150"/>
        <v>2.3343863199265695</v>
      </c>
      <c r="D1633" s="2">
        <f t="shared" si="152"/>
        <v>2.31331469501183</v>
      </c>
      <c r="E1633" s="2">
        <f t="shared" si="151"/>
        <v>2.1071624914739573E-2</v>
      </c>
      <c r="F1633" s="2">
        <f t="shared" si="149"/>
        <v>1.0318027944197873E-2</v>
      </c>
      <c r="G1633" s="2">
        <f t="shared" si="147"/>
        <v>1.07535969705417E-2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2.2654000000000001</v>
      </c>
      <c r="C1634" s="2">
        <f t="shared" si="150"/>
        <v>2.3250653476301739</v>
      </c>
      <c r="D1634" s="2">
        <f t="shared" si="152"/>
        <v>2.3097654583442866</v>
      </c>
      <c r="E1634" s="2">
        <f t="shared" si="151"/>
        <v>1.5299889285887325E-2</v>
      </c>
      <c r="F1634" s="2">
        <f t="shared" si="149"/>
        <v>1.1314400212535764E-2</v>
      </c>
      <c r="G1634" s="2">
        <f t="shared" si="147"/>
        <v>3.985489073351561E-3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2.2484999999999999</v>
      </c>
      <c r="C1635" s="2">
        <f t="shared" si="150"/>
        <v>2.3236552941486086</v>
      </c>
      <c r="D1635" s="2">
        <f t="shared" si="152"/>
        <v>2.3052272762447097</v>
      </c>
      <c r="E1635" s="2">
        <f t="shared" si="151"/>
        <v>1.8428017903898919E-2</v>
      </c>
      <c r="F1635" s="2">
        <f t="shared" si="149"/>
        <v>1.2737123750808396E-2</v>
      </c>
      <c r="G1635" s="2">
        <f t="shared" si="147"/>
        <v>5.6908941530905231E-3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2.2484999999999999</v>
      </c>
      <c r="C1636" s="2">
        <f t="shared" si="150"/>
        <v>2.3211698642795922</v>
      </c>
      <c r="D1636" s="2">
        <f t="shared" si="152"/>
        <v>2.3010252557821387</v>
      </c>
      <c r="E1636" s="2">
        <f t="shared" si="151"/>
        <v>2.0144608497453476E-2</v>
      </c>
      <c r="F1636" s="2">
        <f t="shared" si="149"/>
        <v>1.4218620700137411E-2</v>
      </c>
      <c r="G1636" s="2">
        <f t="shared" ref="G1636:G1699" si="153">E1636-F1636</f>
        <v>5.9259877973160645E-3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2.2738</v>
      </c>
      <c r="C1637" s="2">
        <f t="shared" si="150"/>
        <v>2.319066808236578</v>
      </c>
      <c r="D1637" s="2">
        <f t="shared" si="152"/>
        <v>2.2990085701686467</v>
      </c>
      <c r="E1637" s="2">
        <f t="shared" si="151"/>
        <v>2.0058238067931278E-2</v>
      </c>
      <c r="F1637" s="2">
        <f t="shared" ref="F1637:F1700" si="155">(E1637*(2/(10)))+((1-(2/10))*F1636)</f>
        <v>1.5386544173696184E-2</v>
      </c>
      <c r="G1637" s="2">
        <f t="shared" si="153"/>
        <v>4.6716938942350933E-3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2.3159000000000001</v>
      </c>
      <c r="C1638" s="2">
        <f t="shared" si="150"/>
        <v>2.3172872992771043</v>
      </c>
      <c r="D1638" s="2">
        <f t="shared" si="152"/>
        <v>2.3002597871931911</v>
      </c>
      <c r="E1638" s="2">
        <f t="shared" si="151"/>
        <v>1.7027512083913177E-2</v>
      </c>
      <c r="F1638" s="2">
        <f t="shared" si="155"/>
        <v>1.5714737755739581E-2</v>
      </c>
      <c r="G1638" s="2">
        <f t="shared" si="153"/>
        <v>1.3127743281735951E-3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2.2738</v>
      </c>
      <c r="C1639" s="2">
        <f t="shared" si="150"/>
        <v>2.3157815609267804</v>
      </c>
      <c r="D1639" s="2">
        <f t="shared" si="152"/>
        <v>2.2982998029566581</v>
      </c>
      <c r="E1639" s="2">
        <f t="shared" si="151"/>
        <v>1.7481757970122302E-2</v>
      </c>
      <c r="F1639" s="2">
        <f t="shared" si="155"/>
        <v>1.6068141798616126E-2</v>
      </c>
      <c r="G1639" s="2">
        <f t="shared" si="153"/>
        <v>1.4136161715061768E-3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2.2991000000000001</v>
      </c>
      <c r="C1640" s="2">
        <f t="shared" si="150"/>
        <v>2.3132151669380452</v>
      </c>
      <c r="D1640" s="2">
        <f t="shared" si="152"/>
        <v>2.2983590768117206</v>
      </c>
      <c r="E1640" s="2">
        <f t="shared" si="151"/>
        <v>1.4856090126324606E-2</v>
      </c>
      <c r="F1640" s="2">
        <f t="shared" si="155"/>
        <v>1.5825731464157822E-2</v>
      </c>
      <c r="G1640" s="2">
        <f t="shared" si="153"/>
        <v>-9.6964133783321652E-4</v>
      </c>
      <c r="H1640" s="2" t="str">
        <f t="shared" si="154"/>
        <v>Hold</v>
      </c>
    </row>
    <row r="1641" spans="1:8" ht="13.5" x14ac:dyDescent="0.25">
      <c r="A1641" s="3">
        <f>TITRES_STAT!B1644</f>
        <v>44701</v>
      </c>
      <c r="B1641" s="5">
        <f>TITRES_STAT!D1644</f>
        <v>2.3496000000000001</v>
      </c>
      <c r="C1641" s="2">
        <f t="shared" si="150"/>
        <v>2.2993820643321921</v>
      </c>
      <c r="D1641" s="2">
        <f t="shared" si="152"/>
        <v>2.3021547007515935</v>
      </c>
      <c r="E1641" s="2">
        <f t="shared" si="151"/>
        <v>-2.7726364194013975E-3</v>
      </c>
      <c r="F1641" s="2">
        <f t="shared" si="155"/>
        <v>1.2106057887445979E-2</v>
      </c>
      <c r="G1641" s="2">
        <f t="shared" si="153"/>
        <v>-1.4878694306847377E-2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2.3917000000000002</v>
      </c>
      <c r="C1642" s="2">
        <f t="shared" si="150"/>
        <v>2.2954463621272394</v>
      </c>
      <c r="D1642" s="2">
        <f t="shared" si="152"/>
        <v>2.3087876858811054</v>
      </c>
      <c r="E1642" s="2">
        <f t="shared" si="151"/>
        <v>-1.3341323753865986E-2</v>
      </c>
      <c r="F1642" s="2">
        <f t="shared" si="155"/>
        <v>7.0165815591835875E-3</v>
      </c>
      <c r="G1642" s="2">
        <f t="shared" si="153"/>
        <v>-2.0357905313049575E-2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2.3496000000000001</v>
      </c>
      <c r="C1643" s="2">
        <f t="shared" si="150"/>
        <v>2.2921161525692026</v>
      </c>
      <c r="D1643" s="2">
        <f t="shared" si="152"/>
        <v>2.3118108202602832</v>
      </c>
      <c r="E1643" s="2">
        <f t="shared" si="151"/>
        <v>-1.9694667691080525E-2</v>
      </c>
      <c r="F1643" s="2">
        <f t="shared" si="155"/>
        <v>1.6743317091307656E-3</v>
      </c>
      <c r="G1643" s="2">
        <f t="shared" si="153"/>
        <v>-2.1368999400211291E-2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2.3833000000000002</v>
      </c>
      <c r="C1644" s="2">
        <f t="shared" si="150"/>
        <v>2.2880059752508637</v>
      </c>
      <c r="D1644" s="2">
        <f t="shared" si="152"/>
        <v>2.3171063150558178</v>
      </c>
      <c r="E1644" s="2">
        <f t="shared" si="151"/>
        <v>-2.9100339804954078E-2</v>
      </c>
      <c r="F1644" s="2">
        <f t="shared" si="155"/>
        <v>-4.4806025936862037E-3</v>
      </c>
      <c r="G1644" s="2">
        <f t="shared" si="153"/>
        <v>-2.4619737211267874E-2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2.4001000000000001</v>
      </c>
      <c r="C1645" s="2">
        <f t="shared" si="150"/>
        <v>2.2819281329045769</v>
      </c>
      <c r="D1645" s="2">
        <f t="shared" si="152"/>
        <v>2.3232539954220535</v>
      </c>
      <c r="E1645" s="2">
        <f t="shared" si="151"/>
        <v>-4.1325862517476608E-2</v>
      </c>
      <c r="F1645" s="2">
        <f t="shared" si="155"/>
        <v>-1.1849654578444285E-2</v>
      </c>
      <c r="G1645" s="2">
        <f t="shared" si="153"/>
        <v>-2.9476207939032321E-2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2.3496000000000001</v>
      </c>
      <c r="C1646" s="2">
        <f t="shared" si="150"/>
        <v>2.2767853432269498</v>
      </c>
      <c r="D1646" s="2">
        <f t="shared" si="152"/>
        <v>2.3252055513167162</v>
      </c>
      <c r="E1646" s="2">
        <f t="shared" si="151"/>
        <v>-4.8420208089766437E-2</v>
      </c>
      <c r="F1646" s="2">
        <f t="shared" si="155"/>
        <v>-1.9163765280708719E-2</v>
      </c>
      <c r="G1646" s="2">
        <f t="shared" si="153"/>
        <v>-2.9256442809057717E-2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2.3580000000000001</v>
      </c>
      <c r="C1647" s="2">
        <f t="shared" si="150"/>
        <v>2.2763260596535728</v>
      </c>
      <c r="D1647" s="2">
        <f t="shared" si="152"/>
        <v>2.3276347697377</v>
      </c>
      <c r="E1647" s="2">
        <f t="shared" si="151"/>
        <v>-5.1308710084127185E-2</v>
      </c>
      <c r="F1647" s="2">
        <f t="shared" si="155"/>
        <v>-2.5592754241392415E-2</v>
      </c>
      <c r="G1647" s="2">
        <f t="shared" si="153"/>
        <v>-2.571595584273477E-2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2.3664000000000001</v>
      </c>
      <c r="C1648" s="2">
        <f t="shared" si="150"/>
        <v>2.282414358168408</v>
      </c>
      <c r="D1648" s="2">
        <f t="shared" si="152"/>
        <v>2.3305062682756481</v>
      </c>
      <c r="E1648" s="2">
        <f t="shared" si="151"/>
        <v>-4.8091910107240121E-2</v>
      </c>
      <c r="F1648" s="2">
        <f t="shared" si="155"/>
        <v>-3.0092585414561959E-2</v>
      </c>
      <c r="G1648" s="2">
        <f t="shared" si="153"/>
        <v>-1.7999324692678162E-2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2.3664000000000001</v>
      </c>
      <c r="C1649" s="2">
        <f t="shared" si="150"/>
        <v>2.2810890722963455</v>
      </c>
      <c r="D1649" s="2">
        <f t="shared" si="152"/>
        <v>2.3331650632181926</v>
      </c>
      <c r="E1649" s="2">
        <f t="shared" si="151"/>
        <v>-5.2075990921847115E-2</v>
      </c>
      <c r="F1649" s="2">
        <f t="shared" si="155"/>
        <v>-3.4489266516018996E-2</v>
      </c>
      <c r="G1649" s="2">
        <f t="shared" si="153"/>
        <v>-1.7586724405828119E-2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2.3664000000000001</v>
      </c>
      <c r="C1650" s="2">
        <f t="shared" si="150"/>
        <v>2.2838599842507539</v>
      </c>
      <c r="D1650" s="2">
        <f t="shared" si="152"/>
        <v>2.3356269103872154</v>
      </c>
      <c r="E1650" s="2">
        <f t="shared" si="151"/>
        <v>-5.17669261364615E-2</v>
      </c>
      <c r="F1650" s="2">
        <f t="shared" si="155"/>
        <v>-3.7944798440107501E-2</v>
      </c>
      <c r="G1650" s="2">
        <f t="shared" si="153"/>
        <v>-1.3822127696353999E-2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2.3664000000000001</v>
      </c>
      <c r="C1651" s="2">
        <f t="shared" si="150"/>
        <v>2.293973832827561</v>
      </c>
      <c r="D1651" s="2">
        <f t="shared" si="152"/>
        <v>2.3379063985066808</v>
      </c>
      <c r="E1651" s="2">
        <f t="shared" si="151"/>
        <v>-4.393256567911985E-2</v>
      </c>
      <c r="F1651" s="2">
        <f t="shared" si="155"/>
        <v>-3.9142351887909974E-2</v>
      </c>
      <c r="G1651" s="2">
        <f t="shared" si="153"/>
        <v>-4.7902137912098769E-3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2.3327</v>
      </c>
      <c r="C1652" s="2">
        <f t="shared" si="150"/>
        <v>2.3090086277771671</v>
      </c>
      <c r="D1652" s="2">
        <f t="shared" si="152"/>
        <v>2.3375207393580379</v>
      </c>
      <c r="E1652" s="2">
        <f t="shared" si="151"/>
        <v>-2.8512111580870858E-2</v>
      </c>
      <c r="F1652" s="2">
        <f t="shared" si="155"/>
        <v>-3.7016303826502159E-2</v>
      </c>
      <c r="G1652" s="2">
        <f t="shared" si="153"/>
        <v>8.5041922456313007E-3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5">
        <f>TITRES_STAT!D1656</f>
        <v>2.3159000000000001</v>
      </c>
      <c r="C1653" s="2">
        <f t="shared" si="150"/>
        <v>2.3152534542729875</v>
      </c>
      <c r="D1653" s="2">
        <f t="shared" si="152"/>
        <v>2.3359192031092944</v>
      </c>
      <c r="E1653" s="2">
        <f t="shared" si="151"/>
        <v>-2.0665748836306896E-2</v>
      </c>
      <c r="F1653" s="2">
        <f t="shared" si="155"/>
        <v>-3.3746192828463112E-2</v>
      </c>
      <c r="G1653" s="2">
        <f t="shared" si="153"/>
        <v>1.3080443992156215E-2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5">
        <f>TITRES_STAT!D1657</f>
        <v>2.2906</v>
      </c>
      <c r="C1654" s="2">
        <f t="shared" si="150"/>
        <v>2.325722153615605</v>
      </c>
      <c r="D1654" s="2">
        <f t="shared" si="152"/>
        <v>2.3325622251011984</v>
      </c>
      <c r="E1654" s="2">
        <f t="shared" si="151"/>
        <v>-6.8400714855934019E-3</v>
      </c>
      <c r="F1654" s="2">
        <f t="shared" si="155"/>
        <v>-2.8364968559889171E-2</v>
      </c>
      <c r="G1654" s="2">
        <f t="shared" si="153"/>
        <v>2.1524897074295769E-2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5">
        <f>TITRES_STAT!D1658</f>
        <v>2.3159000000000001</v>
      </c>
      <c r="C1655" s="2">
        <f t="shared" si="150"/>
        <v>2.3371648992132044</v>
      </c>
      <c r="D1655" s="2">
        <f t="shared" si="152"/>
        <v>2.3313279862048133</v>
      </c>
      <c r="E1655" s="2">
        <f t="shared" si="151"/>
        <v>5.8369130083910647E-3</v>
      </c>
      <c r="F1655" s="2">
        <f t="shared" si="155"/>
        <v>-2.1524592246233126E-2</v>
      </c>
      <c r="G1655" s="2">
        <f t="shared" si="153"/>
        <v>2.7361505254624191E-2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2.3159000000000001</v>
      </c>
      <c r="C1656" s="2">
        <f t="shared" si="150"/>
        <v>2.3390779916419424</v>
      </c>
      <c r="D1656" s="2">
        <f t="shared" si="152"/>
        <v>2.3301851724118641</v>
      </c>
      <c r="E1656" s="2">
        <f t="shared" si="151"/>
        <v>8.8928192300783415E-3</v>
      </c>
      <c r="F1656" s="2">
        <f t="shared" si="155"/>
        <v>-1.5441109950970835E-2</v>
      </c>
      <c r="G1656" s="2">
        <f t="shared" si="153"/>
        <v>2.4333929181049176E-2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2.2738</v>
      </c>
      <c r="C1657" s="2">
        <f t="shared" si="150"/>
        <v>2.3419890698508743</v>
      </c>
      <c r="D1657" s="2">
        <f t="shared" si="152"/>
        <v>2.3260084929739482</v>
      </c>
      <c r="E1657" s="2">
        <f t="shared" si="151"/>
        <v>1.5980576876926111E-2</v>
      </c>
      <c r="F1657" s="2">
        <f t="shared" si="155"/>
        <v>-9.1567725853914459E-3</v>
      </c>
      <c r="G1657" s="2">
        <f t="shared" si="153"/>
        <v>2.5137349462317556E-2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2.2654000000000001</v>
      </c>
      <c r="C1658" s="2">
        <f t="shared" si="150"/>
        <v>2.3457445975661244</v>
      </c>
      <c r="D1658" s="2">
        <f t="shared" si="152"/>
        <v>2.321518974975878</v>
      </c>
      <c r="E1658" s="2">
        <f t="shared" si="151"/>
        <v>2.422562259024641E-2</v>
      </c>
      <c r="F1658" s="2">
        <f t="shared" si="155"/>
        <v>-2.480293550263875E-3</v>
      </c>
      <c r="G1658" s="2">
        <f t="shared" si="153"/>
        <v>2.6705916140510284E-2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2.2484999999999999</v>
      </c>
      <c r="C1659" s="2">
        <f t="shared" si="150"/>
        <v>2.3489223517867206</v>
      </c>
      <c r="D1659" s="2">
        <f t="shared" si="152"/>
        <v>2.3161101620147018</v>
      </c>
      <c r="E1659" s="2">
        <f t="shared" si="151"/>
        <v>3.2812189772018829E-2</v>
      </c>
      <c r="F1659" s="2">
        <f t="shared" si="155"/>
        <v>4.578203114192666E-3</v>
      </c>
      <c r="G1659" s="2">
        <f t="shared" si="153"/>
        <v>2.8233986657826164E-2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2.2484999999999999</v>
      </c>
      <c r="C1660" s="2">
        <f t="shared" si="150"/>
        <v>2.3516112207426096</v>
      </c>
      <c r="D1660" s="2">
        <f t="shared" si="152"/>
        <v>2.3111020018654647</v>
      </c>
      <c r="E1660" s="2">
        <f t="shared" si="151"/>
        <v>4.0509218877144981E-2</v>
      </c>
      <c r="F1660" s="2">
        <f t="shared" si="155"/>
        <v>1.1764406266783128E-2</v>
      </c>
      <c r="G1660" s="2">
        <f t="shared" si="153"/>
        <v>2.8744812610361853E-2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2.2654000000000001</v>
      </c>
      <c r="C1661" s="2">
        <f t="shared" si="150"/>
        <v>2.3538864175514389</v>
      </c>
      <c r="D1661" s="2">
        <f t="shared" si="152"/>
        <v>2.3077166683939492</v>
      </c>
      <c r="E1661" s="2">
        <f t="shared" si="151"/>
        <v>4.6169749157489726E-2</v>
      </c>
      <c r="F1661" s="2">
        <f t="shared" si="155"/>
        <v>1.8645474844924449E-2</v>
      </c>
      <c r="G1661" s="2">
        <f t="shared" si="153"/>
        <v>2.7524274312565277E-2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2.3917000000000002</v>
      </c>
      <c r="C1662" s="2">
        <f t="shared" si="150"/>
        <v>2.3506269686973713</v>
      </c>
      <c r="D1662" s="2">
        <f t="shared" si="152"/>
        <v>2.3139376559203235</v>
      </c>
      <c r="E1662" s="2">
        <f t="shared" si="151"/>
        <v>3.6689312777047789E-2</v>
      </c>
      <c r="F1662" s="2">
        <f t="shared" si="155"/>
        <v>2.2254242431349117E-2</v>
      </c>
      <c r="G1662" s="2">
        <f t="shared" si="153"/>
        <v>1.4435070345698672E-2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2.3159000000000001</v>
      </c>
      <c r="C1663" s="2">
        <f t="shared" si="150"/>
        <v>2.345284358128545</v>
      </c>
      <c r="D1663" s="2">
        <f t="shared" si="152"/>
        <v>2.3140830147410401</v>
      </c>
      <c r="E1663" s="2">
        <f t="shared" si="151"/>
        <v>3.120134338750491E-2</v>
      </c>
      <c r="F1663" s="2">
        <f t="shared" si="155"/>
        <v>2.4043662622580276E-2</v>
      </c>
      <c r="G1663" s="2">
        <f t="shared" si="153"/>
        <v>7.1576807649246336E-3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2.3496000000000001</v>
      </c>
      <c r="C1664" s="2">
        <f t="shared" si="150"/>
        <v>2.3368713799549226</v>
      </c>
      <c r="D1664" s="2">
        <f t="shared" si="152"/>
        <v>2.3167139025379999</v>
      </c>
      <c r="E1664" s="2">
        <f t="shared" si="151"/>
        <v>2.0157477416922642E-2</v>
      </c>
      <c r="F1664" s="2">
        <f t="shared" si="155"/>
        <v>2.3266425581448751E-2</v>
      </c>
      <c r="G1664" s="2">
        <f t="shared" si="153"/>
        <v>-3.1089481645261083E-3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2.3412000000000002</v>
      </c>
      <c r="C1665" s="2">
        <f t="shared" si="150"/>
        <v>2.3336450138080114</v>
      </c>
      <c r="D1665" s="2">
        <f t="shared" si="152"/>
        <v>2.3185276875351852</v>
      </c>
      <c r="E1665" s="2">
        <f t="shared" si="151"/>
        <v>1.5117326272826137E-2</v>
      </c>
      <c r="F1665" s="2">
        <f t="shared" si="155"/>
        <v>2.1636605719724228E-2</v>
      </c>
      <c r="G1665" s="2">
        <f t="shared" si="153"/>
        <v>-6.5192794468980908E-3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2.3243</v>
      </c>
      <c r="C1666" s="2">
        <f t="shared" si="150"/>
        <v>2.3309150116837021</v>
      </c>
      <c r="D1666" s="2">
        <f t="shared" si="152"/>
        <v>2.3189552662362827</v>
      </c>
      <c r="E1666" s="2">
        <f t="shared" si="151"/>
        <v>1.1959745447419401E-2</v>
      </c>
      <c r="F1666" s="2">
        <f t="shared" si="155"/>
        <v>1.9701233665263263E-2</v>
      </c>
      <c r="G1666" s="2">
        <f t="shared" si="153"/>
        <v>-7.7414882178438622E-3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2.3159000000000001</v>
      </c>
      <c r="C1667" s="2">
        <f t="shared" si="150"/>
        <v>2.3221280868092862</v>
      </c>
      <c r="D1667" s="2">
        <f t="shared" si="152"/>
        <v>2.3187289502187802</v>
      </c>
      <c r="E1667" s="2">
        <f t="shared" si="151"/>
        <v>3.3991365905059467E-3</v>
      </c>
      <c r="F1667" s="2">
        <f t="shared" si="155"/>
        <v>1.6440814250311801E-2</v>
      </c>
      <c r="G1667" s="2">
        <f t="shared" si="153"/>
        <v>-1.3041677659805854E-2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5">
        <f>TITRES_STAT!D1671</f>
        <v>2.3075000000000001</v>
      </c>
      <c r="C1668" s="2">
        <f t="shared" si="150"/>
        <v>2.3134006888386267</v>
      </c>
      <c r="D1668" s="2">
        <f t="shared" si="152"/>
        <v>2.3178971761285005</v>
      </c>
      <c r="E1668" s="2">
        <f t="shared" si="151"/>
        <v>-4.4964872898738406E-3</v>
      </c>
      <c r="F1668" s="2">
        <f t="shared" si="155"/>
        <v>1.2253353942274673E-2</v>
      </c>
      <c r="G1668" s="2">
        <f t="shared" si="153"/>
        <v>-1.6749841232148514E-2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2.2738</v>
      </c>
      <c r="C1669" s="2">
        <f t="shared" si="150"/>
        <v>2.3034159674788381</v>
      </c>
      <c r="D1669" s="2">
        <f t="shared" si="152"/>
        <v>2.3146307186375004</v>
      </c>
      <c r="E1669" s="2">
        <f t="shared" si="151"/>
        <v>-1.1214751158662217E-2</v>
      </c>
      <c r="F1669" s="2">
        <f t="shared" si="155"/>
        <v>7.5597329220872958E-3</v>
      </c>
      <c r="G1669" s="2">
        <f t="shared" si="153"/>
        <v>-1.8774484080749512E-2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2.2654000000000001</v>
      </c>
      <c r="C1670" s="2">
        <f t="shared" si="150"/>
        <v>2.2949673570974785</v>
      </c>
      <c r="D1670" s="2">
        <f t="shared" si="152"/>
        <v>2.3109839987384264</v>
      </c>
      <c r="E1670" s="2">
        <f t="shared" si="151"/>
        <v>-1.601664164094796E-2</v>
      </c>
      <c r="F1670" s="2">
        <f t="shared" si="155"/>
        <v>2.8444580094802449E-3</v>
      </c>
      <c r="G1670" s="2">
        <f t="shared" si="153"/>
        <v>-1.8861099650428204E-2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2.2738</v>
      </c>
      <c r="C1671" s="2">
        <f t="shared" si="150"/>
        <v>2.2904185329286353</v>
      </c>
      <c r="D1671" s="2">
        <f t="shared" si="152"/>
        <v>2.3082296284615058</v>
      </c>
      <c r="E1671" s="2">
        <f t="shared" si="151"/>
        <v>-1.7811095532870524E-2</v>
      </c>
      <c r="F1671" s="2">
        <f t="shared" si="155"/>
        <v>-1.286652698989909E-3</v>
      </c>
      <c r="G1671" s="2">
        <f t="shared" si="153"/>
        <v>-1.6524442833880614E-2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2.2568999999999999</v>
      </c>
      <c r="C1672" s="2">
        <f t="shared" si="150"/>
        <v>2.3060002970934605</v>
      </c>
      <c r="D1672" s="2">
        <f t="shared" si="152"/>
        <v>2.3044274337606536</v>
      </c>
      <c r="E1672" s="2">
        <f t="shared" si="151"/>
        <v>1.5728633328069286E-3</v>
      </c>
      <c r="F1672" s="2">
        <f t="shared" si="155"/>
        <v>-7.1474949263054159E-4</v>
      </c>
      <c r="G1672" s="2">
        <f t="shared" si="153"/>
        <v>2.2876128254374702E-3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5">
        <f>TITRES_STAT!D1676</f>
        <v>2.2568999999999999</v>
      </c>
      <c r="C1673" s="2">
        <f t="shared" si="150"/>
        <v>2.3075233283098515</v>
      </c>
      <c r="D1673" s="2">
        <f t="shared" si="152"/>
        <v>2.3009068831117165</v>
      </c>
      <c r="E1673" s="2">
        <f t="shared" si="151"/>
        <v>6.6164451981349792E-3</v>
      </c>
      <c r="F1673" s="2">
        <f t="shared" si="155"/>
        <v>7.5148944552256268E-4</v>
      </c>
      <c r="G1673" s="2">
        <f t="shared" si="153"/>
        <v>5.8649557526124167E-3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5">
        <f>TITRES_STAT!D1677</f>
        <v>2.2906</v>
      </c>
      <c r="C1674" s="2">
        <f t="shared" si="150"/>
        <v>2.3139966624160282</v>
      </c>
      <c r="D1674" s="2">
        <f t="shared" si="152"/>
        <v>2.3001434102886265</v>
      </c>
      <c r="E1674" s="2">
        <f t="shared" si="151"/>
        <v>1.3853252127401738E-2</v>
      </c>
      <c r="F1674" s="2">
        <f t="shared" si="155"/>
        <v>3.3718419818983981E-3</v>
      </c>
      <c r="G1674" s="2">
        <f t="shared" si="153"/>
        <v>1.048141014550334E-2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5">
        <f>TITRES_STAT!D1678</f>
        <v>2.3496000000000001</v>
      </c>
      <c r="C1675" s="2">
        <f t="shared" si="150"/>
        <v>2.3181817912751006</v>
      </c>
      <c r="D1675" s="2">
        <f t="shared" si="152"/>
        <v>2.3038068613783578</v>
      </c>
      <c r="E1675" s="2">
        <f t="shared" si="151"/>
        <v>1.4374929896742827E-2</v>
      </c>
      <c r="F1675" s="2">
        <f t="shared" si="155"/>
        <v>5.572459564867285E-3</v>
      </c>
      <c r="G1675" s="2">
        <f t="shared" si="153"/>
        <v>8.8024703318755424E-3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5">
        <f>TITRES_STAT!D1679</f>
        <v>2.4422000000000001</v>
      </c>
      <c r="C1676" s="2">
        <f t="shared" si="150"/>
        <v>2.3191230541558543</v>
      </c>
      <c r="D1676" s="2">
        <f t="shared" si="152"/>
        <v>2.3140582049799607</v>
      </c>
      <c r="E1676" s="2">
        <f t="shared" si="151"/>
        <v>5.0648491758935599E-3</v>
      </c>
      <c r="F1676" s="2">
        <f t="shared" si="155"/>
        <v>5.4709374870725407E-3</v>
      </c>
      <c r="G1676" s="2">
        <f t="shared" si="153"/>
        <v>-4.0608831117898078E-4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2.4253999999999998</v>
      </c>
      <c r="C1677" s="2">
        <f t="shared" si="150"/>
        <v>2.3186271996703383</v>
      </c>
      <c r="D1677" s="2">
        <f t="shared" si="152"/>
        <v>2.3223057453518154</v>
      </c>
      <c r="E1677" s="2">
        <f t="shared" si="151"/>
        <v>-3.6785456814771855E-3</v>
      </c>
      <c r="F1677" s="2">
        <f t="shared" si="155"/>
        <v>3.6410408533625958E-3</v>
      </c>
      <c r="G1677" s="2">
        <f t="shared" si="153"/>
        <v>-7.3195865348397813E-3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2.4253999999999998</v>
      </c>
      <c r="C1678" s="2">
        <f t="shared" si="150"/>
        <v>2.3169153227979784</v>
      </c>
      <c r="D1678" s="2">
        <f t="shared" si="152"/>
        <v>2.3299423568072366</v>
      </c>
      <c r="E1678" s="2">
        <f t="shared" si="151"/>
        <v>-1.3027034009258198E-2</v>
      </c>
      <c r="F1678" s="2">
        <f t="shared" si="155"/>
        <v>3.0742588083843697E-4</v>
      </c>
      <c r="G1678" s="2">
        <f t="shared" si="153"/>
        <v>-1.3334459890096635E-2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2.4253999999999998</v>
      </c>
      <c r="C1679" s="2">
        <f t="shared" ref="C1679:C1742" si="156">$C$4*B1669+C1678*(1-$C$4)</f>
        <v>2.3102821962136741</v>
      </c>
      <c r="D1679" s="2">
        <f t="shared" si="152"/>
        <v>2.3370132933400343</v>
      </c>
      <c r="E1679" s="2">
        <f t="shared" si="151"/>
        <v>-2.6731097126360126E-2</v>
      </c>
      <c r="F1679" s="2">
        <f t="shared" si="155"/>
        <v>-5.1002787206012755E-3</v>
      </c>
      <c r="G1679" s="2">
        <f t="shared" si="153"/>
        <v>-2.163081840575885E-2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5">
        <f>TITRES_STAT!D1683</f>
        <v>2.4001000000000001</v>
      </c>
      <c r="C1680" s="2">
        <f t="shared" si="156"/>
        <v>2.3033772429500319</v>
      </c>
      <c r="D1680" s="2">
        <f t="shared" si="152"/>
        <v>2.341686382722254</v>
      </c>
      <c r="E1680" s="2">
        <f t="shared" si="151"/>
        <v>-3.8309139772222167E-2</v>
      </c>
      <c r="F1680" s="2">
        <f t="shared" si="155"/>
        <v>-1.1742050930925455E-2</v>
      </c>
      <c r="G1680" s="2">
        <f t="shared" si="153"/>
        <v>-2.6567088841296712E-2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5">
        <f>TITRES_STAT!D1684</f>
        <v>2.4338000000000002</v>
      </c>
      <c r="C1681" s="2">
        <f t="shared" si="156"/>
        <v>2.2988268978807964</v>
      </c>
      <c r="D1681" s="2">
        <f t="shared" si="152"/>
        <v>2.348509613631717</v>
      </c>
      <c r="E1681" s="2">
        <f t="shared" si="151"/>
        <v>-4.9682715750920536E-2</v>
      </c>
      <c r="F1681" s="2">
        <f t="shared" si="155"/>
        <v>-1.9330183894924472E-2</v>
      </c>
      <c r="G1681" s="2">
        <f t="shared" si="153"/>
        <v>-3.0352531855996064E-2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5">
        <f>TITRES_STAT!D1685</f>
        <v>2.4338000000000002</v>
      </c>
      <c r="C1682" s="2">
        <f t="shared" si="156"/>
        <v>2.2923766058991353</v>
      </c>
      <c r="D1682" s="2">
        <f t="shared" si="152"/>
        <v>2.354827420029368</v>
      </c>
      <c r="E1682" s="2">
        <f t="shared" si="151"/>
        <v>-6.2450814130232679E-2</v>
      </c>
      <c r="F1682" s="2">
        <f t="shared" si="155"/>
        <v>-2.7954309941986114E-2</v>
      </c>
      <c r="G1682" s="2">
        <f t="shared" si="153"/>
        <v>-3.4496504188246568E-2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5">
        <f>TITRES_STAT!D1686</f>
        <v>2.4338000000000002</v>
      </c>
      <c r="C1683" s="2">
        <f t="shared" si="156"/>
        <v>2.2869186665300374</v>
      </c>
      <c r="D1683" s="2">
        <f t="shared" si="152"/>
        <v>2.3606772407679335</v>
      </c>
      <c r="E1683" s="2">
        <f t="shared" si="151"/>
        <v>-7.3758574237896113E-2</v>
      </c>
      <c r="F1683" s="2">
        <f t="shared" si="155"/>
        <v>-3.7115162801168118E-2</v>
      </c>
      <c r="G1683" s="2">
        <f t="shared" si="153"/>
        <v>-3.6643411436727995E-2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5">
        <f>TITRES_STAT!D1687</f>
        <v>2.4338000000000002</v>
      </c>
      <c r="C1684" s="2">
        <f t="shared" si="156"/>
        <v>2.2874850255254162</v>
      </c>
      <c r="D1684" s="2">
        <f t="shared" si="152"/>
        <v>2.36609374145179</v>
      </c>
      <c r="E1684" s="2">
        <f t="shared" si="151"/>
        <v>-7.8608715926373751E-2</v>
      </c>
      <c r="F1684" s="2">
        <f t="shared" si="155"/>
        <v>-4.5413873426209242E-2</v>
      </c>
      <c r="G1684" s="2">
        <f t="shared" si="153"/>
        <v>-3.3194842500164509E-2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5">
        <f>TITRES_STAT!D1688</f>
        <v>2.4506000000000001</v>
      </c>
      <c r="C1685" s="2">
        <f t="shared" si="156"/>
        <v>2.297041175444583</v>
      </c>
      <c r="D1685" s="2">
        <f t="shared" si="152"/>
        <v>2.3723534643072131</v>
      </c>
      <c r="E1685" s="2">
        <f t="shared" si="151"/>
        <v>-7.5312288862630083E-2</v>
      </c>
      <c r="F1685" s="2">
        <f t="shared" si="155"/>
        <v>-5.1393556513493414E-2</v>
      </c>
      <c r="G1685" s="2">
        <f t="shared" si="153"/>
        <v>-2.3918732349136669E-2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5">
        <f>TITRES_STAT!D1689</f>
        <v>2.3748</v>
      </c>
      <c r="C1686" s="2">
        <f t="shared" si="156"/>
        <v>2.3193733022992626</v>
      </c>
      <c r="D1686" s="2">
        <f t="shared" si="152"/>
        <v>2.3725346891733454</v>
      </c>
      <c r="E1686" s="2">
        <f t="shared" si="151"/>
        <v>-5.3161386874082783E-2</v>
      </c>
      <c r="F1686" s="2">
        <f t="shared" si="155"/>
        <v>-5.1747122585611288E-2</v>
      </c>
      <c r="G1686" s="2">
        <f t="shared" si="153"/>
        <v>-1.4142642884714951E-3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2.3833000000000002</v>
      </c>
      <c r="C1687" s="2">
        <f t="shared" si="156"/>
        <v>2.33568510194553</v>
      </c>
      <c r="D1687" s="2">
        <f t="shared" si="152"/>
        <v>2.3733321196049495</v>
      </c>
      <c r="E1687" s="2">
        <f t="shared" si="151"/>
        <v>-3.7647017659419468E-2</v>
      </c>
      <c r="F1687" s="2">
        <f t="shared" si="155"/>
        <v>-4.8927101600372926E-2</v>
      </c>
      <c r="G1687" s="2">
        <f t="shared" si="153"/>
        <v>1.1280083940953457E-2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2.5179999999999998</v>
      </c>
      <c r="C1688" s="2">
        <f t="shared" si="156"/>
        <v>2.3494873939539098</v>
      </c>
      <c r="D1688" s="2">
        <f t="shared" si="152"/>
        <v>2.3840482588934715</v>
      </c>
      <c r="E1688" s="2">
        <f t="shared" si="151"/>
        <v>-3.4560864939561675E-2</v>
      </c>
      <c r="F1688" s="2">
        <f t="shared" si="155"/>
        <v>-4.6053854268210681E-2</v>
      </c>
      <c r="G1688" s="2">
        <f t="shared" si="153"/>
        <v>1.1492989328649006E-2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5">
        <f>TITRES_STAT!D1692</f>
        <v>2.6612</v>
      </c>
      <c r="C1689" s="2">
        <f t="shared" si="156"/>
        <v>2.3611662564225391</v>
      </c>
      <c r="D1689" s="2">
        <f t="shared" si="152"/>
        <v>2.4045780174939551</v>
      </c>
      <c r="E1689" s="2">
        <f t="shared" si="151"/>
        <v>-4.3411761071415977E-2</v>
      </c>
      <c r="F1689" s="2">
        <f t="shared" si="155"/>
        <v>-4.5525435628851738E-2</v>
      </c>
      <c r="G1689" s="2">
        <f t="shared" si="153"/>
        <v>2.1136745574357602E-3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5">
        <f>TITRES_STAT!D1693</f>
        <v>2.6949000000000001</v>
      </c>
      <c r="C1690" s="2">
        <f t="shared" si="156"/>
        <v>2.3671560631267639</v>
      </c>
      <c r="D1690" s="2">
        <f t="shared" si="152"/>
        <v>2.42608334953144</v>
      </c>
      <c r="E1690" s="2">
        <f t="shared" si="151"/>
        <v>-5.8927286404676149E-2</v>
      </c>
      <c r="F1690" s="2">
        <f t="shared" si="155"/>
        <v>-4.8205805784016627E-2</v>
      </c>
      <c r="G1690" s="2">
        <f t="shared" si="153"/>
        <v>-1.0721480620659522E-2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2.6528</v>
      </c>
      <c r="C1691" s="2">
        <f t="shared" si="156"/>
        <v>2.3774089764918771</v>
      </c>
      <c r="D1691" s="2">
        <f t="shared" si="152"/>
        <v>2.4428771754920739</v>
      </c>
      <c r="E1691" s="2">
        <f t="shared" si="151"/>
        <v>-6.5468199000196847E-2</v>
      </c>
      <c r="F1691" s="2">
        <f t="shared" si="155"/>
        <v>-5.1658284427252676E-2</v>
      </c>
      <c r="G1691" s="2">
        <f t="shared" si="153"/>
        <v>-1.3809914572944171E-2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2.6191</v>
      </c>
      <c r="C1692" s="2">
        <f t="shared" si="156"/>
        <v>2.3860845185700499</v>
      </c>
      <c r="D1692" s="2">
        <f t="shared" si="152"/>
        <v>2.4559307180482168</v>
      </c>
      <c r="E1692" s="2">
        <f t="shared" ref="E1692:E1755" si="157">C1692-D1692</f>
        <v>-6.9846199478166948E-2</v>
      </c>
      <c r="F1692" s="2">
        <f t="shared" si="155"/>
        <v>-5.5295867437435531E-2</v>
      </c>
      <c r="G1692" s="2">
        <f t="shared" si="153"/>
        <v>-1.4550332040731417E-2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2.6107</v>
      </c>
      <c r="C1693" s="2">
        <f t="shared" si="156"/>
        <v>2.393425361866965</v>
      </c>
      <c r="D1693" s="2">
        <f t="shared" ref="D1693:D1756" si="158">$D$4*B1693+(1-$D$4)*D1692</f>
        <v>2.4673951093039044</v>
      </c>
      <c r="E1693" s="2">
        <f t="shared" si="157"/>
        <v>-7.3969747436939404E-2</v>
      </c>
      <c r="F1693" s="2">
        <f t="shared" si="155"/>
        <v>-5.9030643437336307E-2</v>
      </c>
      <c r="G1693" s="2">
        <f t="shared" si="153"/>
        <v>-1.4939103999603097E-2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2.6949000000000001</v>
      </c>
      <c r="C1694" s="2">
        <f t="shared" si="156"/>
        <v>2.3996368446566625</v>
      </c>
      <c r="D1694" s="2">
        <f t="shared" si="158"/>
        <v>2.4842473234295412</v>
      </c>
      <c r="E1694" s="2">
        <f t="shared" si="157"/>
        <v>-8.461047877287875E-2</v>
      </c>
      <c r="F1694" s="2">
        <f t="shared" si="155"/>
        <v>-6.4146610504444798E-2</v>
      </c>
      <c r="G1694" s="2">
        <f t="shared" si="153"/>
        <v>-2.0463868268433952E-2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2.6949000000000001</v>
      </c>
      <c r="C1695" s="2">
        <f t="shared" si="156"/>
        <v>2.4074773300940988</v>
      </c>
      <c r="D1695" s="2">
        <f t="shared" si="158"/>
        <v>2.4998512253977232</v>
      </c>
      <c r="E1695" s="2">
        <f t="shared" si="157"/>
        <v>-9.2373895303624387E-2</v>
      </c>
      <c r="F1695" s="2">
        <f t="shared" si="155"/>
        <v>-6.9792067464280724E-2</v>
      </c>
      <c r="G1695" s="2">
        <f t="shared" si="153"/>
        <v>-2.2581827839343663E-2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2.7370000000000001</v>
      </c>
      <c r="C1696" s="2">
        <f t="shared" si="156"/>
        <v>2.4024500485411608</v>
      </c>
      <c r="D1696" s="2">
        <f t="shared" si="158"/>
        <v>2.5174178012941879</v>
      </c>
      <c r="E1696" s="2">
        <f t="shared" si="157"/>
        <v>-0.11496775275302706</v>
      </c>
      <c r="F1696" s="2">
        <f t="shared" si="155"/>
        <v>-7.882720452203E-2</v>
      </c>
      <c r="G1696" s="2">
        <f t="shared" si="153"/>
        <v>-3.6140548230997063E-2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2.7286000000000001</v>
      </c>
      <c r="C1697" s="2">
        <f t="shared" si="156"/>
        <v>2.3995038872271364</v>
      </c>
      <c r="D1697" s="2">
        <f t="shared" si="158"/>
        <v>2.5330609271242479</v>
      </c>
      <c r="E1697" s="2">
        <f t="shared" si="157"/>
        <v>-0.13355703989711154</v>
      </c>
      <c r="F1697" s="2">
        <f t="shared" si="155"/>
        <v>-8.9773171597046314E-2</v>
      </c>
      <c r="G1697" s="2">
        <f t="shared" si="153"/>
        <v>-4.3783868300065226E-2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2.7370000000000001</v>
      </c>
      <c r="C1698" s="2">
        <f t="shared" si="156"/>
        <v>2.4177340584229614</v>
      </c>
      <c r="D1698" s="2">
        <f t="shared" si="158"/>
        <v>2.5481675251150442</v>
      </c>
      <c r="E1698" s="2">
        <f t="shared" si="157"/>
        <v>-0.13043346669208278</v>
      </c>
      <c r="F1698" s="2">
        <f t="shared" si="155"/>
        <v>-9.7905230616053607E-2</v>
      </c>
      <c r="G1698" s="2">
        <f t="shared" si="153"/>
        <v>-3.2528236076029171E-2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5">
        <f>TITRES_STAT!D1702</f>
        <v>2.7538</v>
      </c>
      <c r="C1699" s="2">
        <f t="shared" si="156"/>
        <v>2.4551903571271212</v>
      </c>
      <c r="D1699" s="2">
        <f t="shared" si="158"/>
        <v>2.5633995602917077</v>
      </c>
      <c r="E1699" s="2">
        <f t="shared" si="157"/>
        <v>-0.10820920316458649</v>
      </c>
      <c r="F1699" s="2">
        <f t="shared" si="155"/>
        <v>-9.9966025125760194E-2</v>
      </c>
      <c r="G1699" s="2">
        <f t="shared" si="153"/>
        <v>-8.2431780388262932E-3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5">
        <f>TITRES_STAT!D1703</f>
        <v>2.7117</v>
      </c>
      <c r="C1700" s="2">
        <f t="shared" si="156"/>
        <v>2.4920687637229486</v>
      </c>
      <c r="D1700" s="2">
        <f t="shared" si="158"/>
        <v>2.5743847780478775</v>
      </c>
      <c r="E1700" s="2">
        <f t="shared" si="157"/>
        <v>-8.2316014324928855E-2</v>
      </c>
      <c r="F1700" s="2">
        <f t="shared" si="155"/>
        <v>-9.6436022965593934E-2</v>
      </c>
      <c r="G1700" s="2">
        <f t="shared" ref="G1700:G1763" si="159">E1700-F1700</f>
        <v>1.412000864066508E-2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44788</v>
      </c>
      <c r="B1701" s="5">
        <f>TITRES_STAT!D1704</f>
        <v>2.8717000000000001</v>
      </c>
      <c r="C1701" s="2">
        <f t="shared" si="156"/>
        <v>2.5167966462271103</v>
      </c>
      <c r="D1701" s="2">
        <f t="shared" si="158"/>
        <v>2.5964081278221087</v>
      </c>
      <c r="E1701" s="2">
        <f t="shared" si="157"/>
        <v>-7.9611481594998423E-2</v>
      </c>
      <c r="F1701" s="2">
        <f t="shared" ref="F1701:F1764" si="161">(E1701*(2/(10)))+((1-(2/10))*F1700)</f>
        <v>-9.3071114691474846E-2</v>
      </c>
      <c r="G1701" s="2">
        <f t="shared" si="159"/>
        <v>1.3459633096476423E-2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2.9390999999999998</v>
      </c>
      <c r="C1702" s="2">
        <f t="shared" si="156"/>
        <v>2.5325356237306318</v>
      </c>
      <c r="D1702" s="2">
        <f t="shared" si="158"/>
        <v>2.621792710946397</v>
      </c>
      <c r="E1702" s="2">
        <f t="shared" si="157"/>
        <v>-8.9257087215765196E-2</v>
      </c>
      <c r="F1702" s="2">
        <f t="shared" si="161"/>
        <v>-9.2308309196332913E-2</v>
      </c>
      <c r="G1702" s="2">
        <f t="shared" si="159"/>
        <v>3.0512219805677171E-3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2.8801000000000001</v>
      </c>
      <c r="C1703" s="2">
        <f t="shared" si="156"/>
        <v>2.5445609123874577</v>
      </c>
      <c r="D1703" s="2">
        <f t="shared" si="158"/>
        <v>2.6409265842096268</v>
      </c>
      <c r="E1703" s="2">
        <f t="shared" si="157"/>
        <v>-9.6365671822169041E-2</v>
      </c>
      <c r="F1703" s="2">
        <f t="shared" si="161"/>
        <v>-9.311978172150015E-2</v>
      </c>
      <c r="G1703" s="2">
        <f t="shared" si="159"/>
        <v>-3.2458901006688912E-3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5">
        <f>TITRES_STAT!D1707</f>
        <v>2.8633000000000002</v>
      </c>
      <c r="C1704" s="2">
        <f t="shared" si="156"/>
        <v>2.5676900027893872</v>
      </c>
      <c r="D1704" s="2">
        <f t="shared" si="158"/>
        <v>2.6573986890829877</v>
      </c>
      <c r="E1704" s="2">
        <f t="shared" si="157"/>
        <v>-8.9708686293600515E-2</v>
      </c>
      <c r="F1704" s="2">
        <f t="shared" si="161"/>
        <v>-9.243756263592022E-2</v>
      </c>
      <c r="G1704" s="2">
        <f t="shared" si="159"/>
        <v>2.7288763423197054E-3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2.9474999999999998</v>
      </c>
      <c r="C1705" s="2">
        <f t="shared" si="156"/>
        <v>2.5872607715910201</v>
      </c>
      <c r="D1705" s="2">
        <f t="shared" si="158"/>
        <v>2.6788876750768402</v>
      </c>
      <c r="E1705" s="2">
        <f t="shared" si="157"/>
        <v>-9.1626903485820144E-2</v>
      </c>
      <c r="F1705" s="2">
        <f t="shared" si="161"/>
        <v>-9.2275430805900199E-2</v>
      </c>
      <c r="G1705" s="2">
        <f t="shared" si="159"/>
        <v>6.4852732008005565E-4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3.0569999999999999</v>
      </c>
      <c r="C1706" s="2">
        <f t="shared" si="156"/>
        <v>2.6102975759616323</v>
      </c>
      <c r="D1706" s="2">
        <f t="shared" si="158"/>
        <v>2.7068959954415184</v>
      </c>
      <c r="E1706" s="2">
        <f t="shared" si="157"/>
        <v>-9.6598419479886122E-2</v>
      </c>
      <c r="F1706" s="2">
        <f t="shared" si="161"/>
        <v>-9.3140028540697389E-2</v>
      </c>
      <c r="G1706" s="2">
        <f t="shared" si="159"/>
        <v>-3.4583909391887324E-3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5">
        <f>TITRES_STAT!D1710</f>
        <v>3.1158999999999999</v>
      </c>
      <c r="C1707" s="2">
        <f t="shared" si="156"/>
        <v>2.6284979488906117</v>
      </c>
      <c r="D1707" s="2">
        <f t="shared" si="158"/>
        <v>2.737192588371776</v>
      </c>
      <c r="E1707" s="2">
        <f t="shared" si="157"/>
        <v>-0.10869463948116431</v>
      </c>
      <c r="F1707" s="2">
        <f t="shared" si="161"/>
        <v>-9.625095072879078E-2</v>
      </c>
      <c r="G1707" s="2">
        <f t="shared" si="159"/>
        <v>-1.2443688752373533E-2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5">
        <f>TITRES_STAT!D1711</f>
        <v>3.1158999999999999</v>
      </c>
      <c r="C1708" s="2">
        <f t="shared" si="156"/>
        <v>2.6451905721382101</v>
      </c>
      <c r="D1708" s="2">
        <f t="shared" si="158"/>
        <v>2.7652449892331261</v>
      </c>
      <c r="E1708" s="2">
        <f t="shared" si="157"/>
        <v>-0.12005441709491604</v>
      </c>
      <c r="F1708" s="2">
        <f t="shared" si="161"/>
        <v>-0.10101164400201583</v>
      </c>
      <c r="G1708" s="2">
        <f t="shared" si="159"/>
        <v>-1.9042773092900214E-2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5">
        <f>TITRES_STAT!D1712</f>
        <v>3.1158999999999999</v>
      </c>
      <c r="C1709" s="2">
        <f t="shared" si="156"/>
        <v>2.6618997148861778</v>
      </c>
      <c r="D1709" s="2">
        <f t="shared" si="158"/>
        <v>2.7912194344751167</v>
      </c>
      <c r="E1709" s="2">
        <f t="shared" si="157"/>
        <v>-0.12931971958893884</v>
      </c>
      <c r="F1709" s="2">
        <f t="shared" si="161"/>
        <v>-0.10667325911940043</v>
      </c>
      <c r="G1709" s="2">
        <f t="shared" si="159"/>
        <v>-2.2646460469538415E-2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5">
        <f>TITRES_STAT!D1713</f>
        <v>3.0486</v>
      </c>
      <c r="C1710" s="2">
        <f t="shared" si="156"/>
        <v>2.6695612972113811</v>
      </c>
      <c r="D1710" s="2">
        <f t="shared" si="158"/>
        <v>2.8102846615510342</v>
      </c>
      <c r="E1710" s="2">
        <f t="shared" si="157"/>
        <v>-0.14072336433965305</v>
      </c>
      <c r="F1710" s="2">
        <f t="shared" si="161"/>
        <v>-0.11348328016345095</v>
      </c>
      <c r="G1710" s="2">
        <f t="shared" si="159"/>
        <v>-2.7240084176202092E-2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5">
        <f>TITRES_STAT!D1714</f>
        <v>3.0316999999999998</v>
      </c>
      <c r="C1711" s="2">
        <f t="shared" si="156"/>
        <v>2.7006595591788609</v>
      </c>
      <c r="D1711" s="2">
        <f t="shared" si="158"/>
        <v>2.8266857977324391</v>
      </c>
      <c r="E1711" s="2">
        <f t="shared" si="157"/>
        <v>-0.1260262385535782</v>
      </c>
      <c r="F1711" s="2">
        <f t="shared" si="161"/>
        <v>-0.11599187184147641</v>
      </c>
      <c r="G1711" s="2">
        <f t="shared" si="159"/>
        <v>-1.0034366712101783E-2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5">
        <f>TITRES_STAT!D1715</f>
        <v>2.9474999999999998</v>
      </c>
      <c r="C1712" s="2">
        <f t="shared" si="156"/>
        <v>2.7373427039205747</v>
      </c>
      <c r="D1712" s="2">
        <f t="shared" si="158"/>
        <v>2.8356349979004065</v>
      </c>
      <c r="E1712" s="2">
        <f t="shared" si="157"/>
        <v>-9.8292293979831857E-2</v>
      </c>
      <c r="F1712" s="2">
        <f t="shared" si="161"/>
        <v>-0.1124519562691475</v>
      </c>
      <c r="G1712" s="2">
        <f t="shared" si="159"/>
        <v>1.4159662289315644E-2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3.0065</v>
      </c>
      <c r="C1713" s="2">
        <f t="shared" si="156"/>
        <v>2.7593053648558707</v>
      </c>
      <c r="D1713" s="2">
        <f t="shared" si="158"/>
        <v>2.8482916647225989</v>
      </c>
      <c r="E1713" s="2">
        <f t="shared" si="157"/>
        <v>-8.8986299866728125E-2</v>
      </c>
      <c r="F1713" s="2">
        <f t="shared" si="161"/>
        <v>-0.10775882498866363</v>
      </c>
      <c r="G1713" s="2">
        <f t="shared" si="159"/>
        <v>1.8772525121935502E-2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2.9980000000000002</v>
      </c>
      <c r="C1714" s="2">
        <f t="shared" si="156"/>
        <v>2.7753045394934288</v>
      </c>
      <c r="D1714" s="2">
        <f t="shared" si="158"/>
        <v>2.8593811710394434</v>
      </c>
      <c r="E1714" s="2">
        <f t="shared" si="157"/>
        <v>-8.4076631546014635E-2</v>
      </c>
      <c r="F1714" s="2">
        <f t="shared" si="161"/>
        <v>-0.10302238630013384</v>
      </c>
      <c r="G1714" s="2">
        <f t="shared" si="159"/>
        <v>1.8945754754119207E-2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5">
        <f>TITRES_STAT!D1718</f>
        <v>3.0653999999999999</v>
      </c>
      <c r="C1715" s="2">
        <f t="shared" si="156"/>
        <v>2.8017961488021319</v>
      </c>
      <c r="D1715" s="2">
        <f t="shared" si="158"/>
        <v>2.8746418250365218</v>
      </c>
      <c r="E1715" s="2">
        <f t="shared" si="157"/>
        <v>-7.2845676234389867E-2</v>
      </c>
      <c r="F1715" s="2">
        <f t="shared" si="161"/>
        <v>-9.6987044286985055E-2</v>
      </c>
      <c r="G1715" s="2">
        <f t="shared" si="159"/>
        <v>2.4141368052595188E-2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5">
        <f>TITRES_STAT!D1719</f>
        <v>3.0316999999999998</v>
      </c>
      <c r="C1716" s="2">
        <f t="shared" si="156"/>
        <v>2.8410582797556501</v>
      </c>
      <c r="D1716" s="2">
        <f t="shared" si="158"/>
        <v>2.8862757639227055</v>
      </c>
      <c r="E1716" s="2">
        <f t="shared" si="157"/>
        <v>-4.52174841670554E-2</v>
      </c>
      <c r="F1716" s="2">
        <f t="shared" si="161"/>
        <v>-8.6633132262999124E-2</v>
      </c>
      <c r="G1716" s="2">
        <f t="shared" si="159"/>
        <v>4.1415648095943725E-2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5">
        <f>TITRES_STAT!D1720</f>
        <v>2.9306999999999999</v>
      </c>
      <c r="C1717" s="2">
        <f t="shared" si="156"/>
        <v>2.883341621331704</v>
      </c>
      <c r="D1717" s="2">
        <f t="shared" si="158"/>
        <v>2.8895664480765788</v>
      </c>
      <c r="E1717" s="2">
        <f t="shared" si="157"/>
        <v>-6.2248267448747896E-3</v>
      </c>
      <c r="F1717" s="2">
        <f t="shared" si="161"/>
        <v>-7.0551471159374268E-2</v>
      </c>
      <c r="G1717" s="2">
        <f t="shared" si="159"/>
        <v>6.4326644414499479E-2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5">
        <f>TITRES_STAT!D1721</f>
        <v>2.9811999999999999</v>
      </c>
      <c r="C1718" s="2">
        <f t="shared" si="156"/>
        <v>2.919119833434519</v>
      </c>
      <c r="D1718" s="2">
        <f t="shared" si="158"/>
        <v>2.8963541185894246</v>
      </c>
      <c r="E1718" s="2">
        <f t="shared" si="157"/>
        <v>2.2765714845094376E-2</v>
      </c>
      <c r="F1718" s="2">
        <f t="shared" si="161"/>
        <v>-5.1888033958480545E-2</v>
      </c>
      <c r="G1718" s="2">
        <f t="shared" si="159"/>
        <v>7.4653748803574921E-2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5">
        <f>TITRES_STAT!D1722</f>
        <v>2.9643999999999999</v>
      </c>
      <c r="C1719" s="2">
        <f t="shared" si="156"/>
        <v>2.9493937052138239</v>
      </c>
      <c r="D1719" s="2">
        <f t="shared" si="158"/>
        <v>2.9013945542494675</v>
      </c>
      <c r="E1719" s="2">
        <f t="shared" si="157"/>
        <v>4.7999150964356474E-2</v>
      </c>
      <c r="F1719" s="2">
        <f t="shared" si="161"/>
        <v>-3.1910596973913144E-2</v>
      </c>
      <c r="G1719" s="2">
        <f t="shared" si="159"/>
        <v>7.9909747938269618E-2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5">
        <f>TITRES_STAT!D1723</f>
        <v>2.9474999999999998</v>
      </c>
      <c r="C1720" s="2">
        <f t="shared" si="156"/>
        <v>2.9646562121040048</v>
      </c>
      <c r="D1720" s="2">
        <f t="shared" si="158"/>
        <v>2.9048097724532105</v>
      </c>
      <c r="E1720" s="2">
        <f t="shared" si="157"/>
        <v>5.9846439650794281E-2</v>
      </c>
      <c r="F1720" s="2">
        <f t="shared" si="161"/>
        <v>-1.3559189648971659E-2</v>
      </c>
      <c r="G1720" s="2">
        <f t="shared" si="159"/>
        <v>7.3405629299765934E-2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5">
        <f>TITRES_STAT!D1724</f>
        <v>2.9727999999999999</v>
      </c>
      <c r="C1721" s="2">
        <f t="shared" si="156"/>
        <v>2.9749706410110806</v>
      </c>
      <c r="D1721" s="2">
        <f t="shared" si="158"/>
        <v>2.9098460856048245</v>
      </c>
      <c r="E1721" s="2">
        <f t="shared" si="157"/>
        <v>6.5124555406256057E-2</v>
      </c>
      <c r="F1721" s="2">
        <f t="shared" si="161"/>
        <v>2.1775593620738855E-3</v>
      </c>
      <c r="G1721" s="2">
        <f t="shared" si="159"/>
        <v>6.2946996044182177E-2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5">
        <f>TITRES_STAT!D1725</f>
        <v>2.9727999999999999</v>
      </c>
      <c r="C1722" s="2">
        <f t="shared" si="156"/>
        <v>2.9707443885478373</v>
      </c>
      <c r="D1722" s="2">
        <f t="shared" si="158"/>
        <v>2.9145093385229854</v>
      </c>
      <c r="E1722" s="2">
        <f t="shared" si="157"/>
        <v>5.6235050024851851E-2</v>
      </c>
      <c r="F1722" s="2">
        <f t="shared" si="161"/>
        <v>1.298905749462948E-2</v>
      </c>
      <c r="G1722" s="2">
        <f t="shared" si="159"/>
        <v>4.324599253022237E-2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5">
        <f>TITRES_STAT!D1726</f>
        <v>2.9306999999999999</v>
      </c>
      <c r="C1723" s="2">
        <f t="shared" si="156"/>
        <v>2.9762452518481699</v>
      </c>
      <c r="D1723" s="2">
        <f t="shared" si="158"/>
        <v>2.915708646780542</v>
      </c>
      <c r="E1723" s="2">
        <f t="shared" si="157"/>
        <v>6.0536605067627924E-2</v>
      </c>
      <c r="F1723" s="2">
        <f t="shared" si="161"/>
        <v>2.249856700922917E-2</v>
      </c>
      <c r="G1723" s="2">
        <f t="shared" si="159"/>
        <v>3.8038038058398754E-2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2.8296000000000001</v>
      </c>
      <c r="C1724" s="2">
        <f t="shared" si="156"/>
        <v>2.9795921361792206</v>
      </c>
      <c r="D1724" s="2">
        <f t="shared" si="158"/>
        <v>2.9093302285005018</v>
      </c>
      <c r="E1724" s="2">
        <f t="shared" si="157"/>
        <v>7.026190767871876E-2</v>
      </c>
      <c r="F1724" s="2">
        <f t="shared" si="161"/>
        <v>3.2051235143127091E-2</v>
      </c>
      <c r="G1724" s="2">
        <f t="shared" si="159"/>
        <v>3.8210672535591669E-2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2.6612</v>
      </c>
      <c r="C1725" s="2">
        <f t="shared" si="156"/>
        <v>2.9927933459978022</v>
      </c>
      <c r="D1725" s="2">
        <f t="shared" si="158"/>
        <v>2.8909502115745389</v>
      </c>
      <c r="E1725" s="2">
        <f t="shared" si="157"/>
        <v>0.10184313442326332</v>
      </c>
      <c r="F1725" s="2">
        <f t="shared" si="161"/>
        <v>4.600961499915434E-2</v>
      </c>
      <c r="G1725" s="2">
        <f t="shared" si="159"/>
        <v>5.5833519424108975E-2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2.7201</v>
      </c>
      <c r="C1726" s="2">
        <f t="shared" si="156"/>
        <v>2.998778985075063</v>
      </c>
      <c r="D1726" s="2">
        <f t="shared" si="158"/>
        <v>2.8782946403467955</v>
      </c>
      <c r="E1726" s="2">
        <f t="shared" si="157"/>
        <v>0.12048434472826752</v>
      </c>
      <c r="F1726" s="2">
        <f t="shared" si="161"/>
        <v>6.0904560944976982E-2</v>
      </c>
      <c r="G1726" s="2">
        <f t="shared" si="159"/>
        <v>5.9579783783290541E-2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2.8801000000000001</v>
      </c>
      <c r="C1727" s="2">
        <f t="shared" si="156"/>
        <v>2.9883052950635145</v>
      </c>
      <c r="D1727" s="2">
        <f t="shared" si="158"/>
        <v>2.8784283706914775</v>
      </c>
      <c r="E1727" s="2">
        <f t="shared" si="157"/>
        <v>0.109876924372037</v>
      </c>
      <c r="F1727" s="2">
        <f t="shared" si="161"/>
        <v>7.0699033630388985E-2</v>
      </c>
      <c r="G1727" s="2">
        <f t="shared" si="159"/>
        <v>3.9177890741648014E-2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2.9390999999999998</v>
      </c>
      <c r="C1728" s="2">
        <f t="shared" si="156"/>
        <v>2.9872121727460508</v>
      </c>
      <c r="D1728" s="2">
        <f t="shared" si="158"/>
        <v>2.8829225654550714</v>
      </c>
      <c r="E1728" s="2">
        <f t="shared" si="157"/>
        <v>0.10428960729097936</v>
      </c>
      <c r="F1728" s="2">
        <f t="shared" si="161"/>
        <v>7.7417148362507071E-2</v>
      </c>
      <c r="G1728" s="2">
        <f t="shared" si="159"/>
        <v>2.6872458928472287E-2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2.9390999999999998</v>
      </c>
      <c r="C1729" s="2">
        <f t="shared" si="156"/>
        <v>2.9837026077081967</v>
      </c>
      <c r="D1729" s="2">
        <f t="shared" si="158"/>
        <v>2.8870838569028439</v>
      </c>
      <c r="E1729" s="2">
        <f t="shared" si="157"/>
        <v>9.6618750805352871E-2</v>
      </c>
      <c r="F1729" s="2">
        <f t="shared" si="161"/>
        <v>8.1257468851076237E-2</v>
      </c>
      <c r="G1729" s="2">
        <f t="shared" si="159"/>
        <v>1.5361281954276634E-2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2.9474999999999998</v>
      </c>
      <c r="C1730" s="2">
        <f t="shared" si="156"/>
        <v>2.9781329757530894</v>
      </c>
      <c r="D1730" s="2">
        <f t="shared" si="158"/>
        <v>2.8915591267618925</v>
      </c>
      <c r="E1730" s="2">
        <f t="shared" si="157"/>
        <v>8.6573848991196911E-2</v>
      </c>
      <c r="F1730" s="2">
        <f t="shared" si="161"/>
        <v>8.2320744879100377E-2</v>
      </c>
      <c r="G1730" s="2">
        <f t="shared" si="159"/>
        <v>4.2531041120965341E-3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2.9390999999999998</v>
      </c>
      <c r="C1731" s="2">
        <f t="shared" si="156"/>
        <v>2.9773125179449216</v>
      </c>
      <c r="D1731" s="2">
        <f t="shared" si="158"/>
        <v>2.8950806729276781</v>
      </c>
      <c r="E1731" s="2">
        <f t="shared" si="157"/>
        <v>8.2231845017243455E-2</v>
      </c>
      <c r="F1731" s="2">
        <f t="shared" si="161"/>
        <v>8.230296490672899E-2</v>
      </c>
      <c r="G1731" s="2">
        <f t="shared" si="159"/>
        <v>-7.111988948553527E-5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2.9390999999999998</v>
      </c>
      <c r="C1732" s="2">
        <f t="shared" si="156"/>
        <v>2.9766182844149336</v>
      </c>
      <c r="D1732" s="2">
        <f t="shared" si="158"/>
        <v>2.898341363821924</v>
      </c>
      <c r="E1732" s="2">
        <f t="shared" si="157"/>
        <v>7.8276920593009613E-2</v>
      </c>
      <c r="F1732" s="2">
        <f t="shared" si="161"/>
        <v>8.1497756043985126E-2</v>
      </c>
      <c r="G1732" s="2">
        <f t="shared" si="159"/>
        <v>-3.2208354509755122E-3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2.8969999999999998</v>
      </c>
      <c r="C1733" s="2">
        <f t="shared" si="156"/>
        <v>2.9695539329664822</v>
      </c>
      <c r="D1733" s="2">
        <f t="shared" si="158"/>
        <v>2.8982420035388183</v>
      </c>
      <c r="E1733" s="2">
        <f t="shared" si="157"/>
        <v>7.1311929427663845E-2</v>
      </c>
      <c r="F1733" s="2">
        <f t="shared" si="161"/>
        <v>7.9460590720720883E-2</v>
      </c>
      <c r="G1733" s="2">
        <f t="shared" si="159"/>
        <v>-8.1486612930570385E-3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2.8296000000000001</v>
      </c>
      <c r="C1734" s="2">
        <f t="shared" si="156"/>
        <v>2.9480225586639466</v>
      </c>
      <c r="D1734" s="2">
        <f t="shared" si="158"/>
        <v>2.8931574106840912</v>
      </c>
      <c r="E1734" s="2">
        <f t="shared" si="157"/>
        <v>5.4865147979855422E-2</v>
      </c>
      <c r="F1734" s="2">
        <f t="shared" si="161"/>
        <v>7.4541502172547791E-2</v>
      </c>
      <c r="G1734" s="2">
        <f t="shared" si="159"/>
        <v>-1.9676354192692369E-2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2.8128000000000002</v>
      </c>
      <c r="C1735" s="2">
        <f t="shared" si="156"/>
        <v>2.9038960111771854</v>
      </c>
      <c r="D1735" s="2">
        <f t="shared" si="158"/>
        <v>2.8872050098926767</v>
      </c>
      <c r="E1735" s="2">
        <f t="shared" si="157"/>
        <v>1.6691001284508733E-2</v>
      </c>
      <c r="F1735" s="2">
        <f t="shared" si="161"/>
        <v>6.2971401994939988E-2</v>
      </c>
      <c r="G1735" s="2">
        <f t="shared" si="159"/>
        <v>-4.6280400710431255E-2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5">
        <f>TITRES_STAT!D1739</f>
        <v>2.8464999999999998</v>
      </c>
      <c r="C1736" s="2">
        <f t="shared" si="156"/>
        <v>2.8756197017653107</v>
      </c>
      <c r="D1736" s="2">
        <f t="shared" si="158"/>
        <v>2.8841898239747006</v>
      </c>
      <c r="E1736" s="2">
        <f t="shared" si="157"/>
        <v>-8.5701222093899077E-3</v>
      </c>
      <c r="F1736" s="2">
        <f t="shared" si="161"/>
        <v>4.8663097154074013E-2</v>
      </c>
      <c r="G1736" s="2">
        <f t="shared" si="159"/>
        <v>-5.7233219363463921E-2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2.8043</v>
      </c>
      <c r="C1737" s="2">
        <f t="shared" si="156"/>
        <v>2.8763089784168012</v>
      </c>
      <c r="D1737" s="2">
        <f t="shared" si="158"/>
        <v>2.878272059235834</v>
      </c>
      <c r="E1737" s="2">
        <f t="shared" si="157"/>
        <v>-1.9630808190327365E-3</v>
      </c>
      <c r="F1737" s="2">
        <f t="shared" si="161"/>
        <v>3.8537861559452664E-2</v>
      </c>
      <c r="G1737" s="2">
        <f t="shared" si="159"/>
        <v>-4.0500942378485401E-2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2.6696</v>
      </c>
      <c r="C1738" s="2">
        <f t="shared" si="156"/>
        <v>2.8859691355834474</v>
      </c>
      <c r="D1738" s="2">
        <f t="shared" si="158"/>
        <v>2.8628148696628095</v>
      </c>
      <c r="E1738" s="2">
        <f t="shared" si="157"/>
        <v>2.3154265920637851E-2</v>
      </c>
      <c r="F1738" s="2">
        <f t="shared" si="161"/>
        <v>3.5461142431689706E-2</v>
      </c>
      <c r="G1738" s="2">
        <f t="shared" si="159"/>
        <v>-1.2306876511051855E-2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2.8128000000000002</v>
      </c>
      <c r="C1739" s="2">
        <f t="shared" si="156"/>
        <v>2.8941431147244554</v>
      </c>
      <c r="D1739" s="2">
        <f t="shared" si="158"/>
        <v>2.8591100645026013</v>
      </c>
      <c r="E1739" s="2">
        <f t="shared" si="157"/>
        <v>3.5033050221854101E-2</v>
      </c>
      <c r="F1739" s="2">
        <f t="shared" si="161"/>
        <v>3.5375523989722588E-2</v>
      </c>
      <c r="G1739" s="2">
        <f t="shared" si="159"/>
        <v>-3.4247376786848693E-4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2.8296000000000001</v>
      </c>
      <c r="C1740" s="2">
        <f t="shared" si="156"/>
        <v>2.9023518663053083</v>
      </c>
      <c r="D1740" s="2">
        <f t="shared" si="158"/>
        <v>2.8569241337987048</v>
      </c>
      <c r="E1740" s="2">
        <f t="shared" si="157"/>
        <v>4.542773250660348E-2</v>
      </c>
      <c r="F1740" s="2">
        <f t="shared" si="161"/>
        <v>3.7385965693098766E-2</v>
      </c>
      <c r="G1740" s="2">
        <f t="shared" si="159"/>
        <v>8.0417668135047138E-3</v>
      </c>
      <c r="H1740" s="2" t="str">
        <f t="shared" si="160"/>
        <v>Sell</v>
      </c>
    </row>
    <row r="1741" spans="1:8" ht="13.5" x14ac:dyDescent="0.25">
      <c r="A1741" s="3">
        <f>TITRES_STAT!B1744</f>
        <v>44844</v>
      </c>
      <c r="B1741" s="5">
        <f>TITRES_STAT!D1744</f>
        <v>2.8296000000000001</v>
      </c>
      <c r="C1741" s="2">
        <f t="shared" si="156"/>
        <v>2.908005425335261</v>
      </c>
      <c r="D1741" s="2">
        <f t="shared" si="158"/>
        <v>2.8549001238876897</v>
      </c>
      <c r="E1741" s="2">
        <f t="shared" si="157"/>
        <v>5.3105301447571307E-2</v>
      </c>
      <c r="F1741" s="2">
        <f t="shared" si="161"/>
        <v>4.052983284399328E-2</v>
      </c>
      <c r="G1741" s="2">
        <f t="shared" si="159"/>
        <v>1.2575468603578027E-2</v>
      </c>
      <c r="H1741" s="2" t="str">
        <f t="shared" si="160"/>
        <v>Sell</v>
      </c>
    </row>
    <row r="1742" spans="1:8" ht="13.5" x14ac:dyDescent="0.25">
      <c r="A1742" s="3">
        <f>TITRES_STAT!B1745</f>
        <v>44845</v>
      </c>
      <c r="B1742" s="5">
        <f>TITRES_STAT!D1745</f>
        <v>2.7959000000000001</v>
      </c>
      <c r="C1742" s="2">
        <f t="shared" si="156"/>
        <v>2.912789206052913</v>
      </c>
      <c r="D1742" s="2">
        <f t="shared" si="158"/>
        <v>2.8505297443404536</v>
      </c>
      <c r="E1742" s="2">
        <f t="shared" si="157"/>
        <v>6.2259461712459441E-2</v>
      </c>
      <c r="F1742" s="2">
        <f t="shared" si="161"/>
        <v>4.4875758617686515E-2</v>
      </c>
      <c r="G1742" s="2">
        <f t="shared" si="159"/>
        <v>1.7383703094772926E-2</v>
      </c>
      <c r="H1742" s="2" t="str">
        <f t="shared" si="160"/>
        <v>Sell</v>
      </c>
    </row>
    <row r="1743" spans="1:8" ht="13.5" x14ac:dyDescent="0.25">
      <c r="A1743" s="3">
        <f>TITRES_STAT!B1746</f>
        <v>44846</v>
      </c>
      <c r="B1743" s="5">
        <f>TITRES_STAT!D1746</f>
        <v>2.7622</v>
      </c>
      <c r="C1743" s="2">
        <f t="shared" ref="C1743:C1806" si="162">$C$4*B1733+C1742*(1-$C$4)</f>
        <v>2.9103600974293879</v>
      </c>
      <c r="D1743" s="2">
        <f t="shared" si="158"/>
        <v>2.8439868003152351</v>
      </c>
      <c r="E1743" s="2">
        <f t="shared" si="157"/>
        <v>6.6373297114152852E-2</v>
      </c>
      <c r="F1743" s="2">
        <f t="shared" si="161"/>
        <v>4.9175266316979785E-2</v>
      </c>
      <c r="G1743" s="2">
        <f t="shared" si="159"/>
        <v>1.7198030797173067E-2</v>
      </c>
      <c r="H1743" s="2" t="str">
        <f t="shared" si="160"/>
        <v>Sell</v>
      </c>
    </row>
    <row r="1744" spans="1:8" ht="13.5" x14ac:dyDescent="0.25">
      <c r="A1744" s="3">
        <f>TITRES_STAT!B1747</f>
        <v>44847</v>
      </c>
      <c r="B1744" s="5">
        <f>TITRES_STAT!D1747</f>
        <v>2.8043</v>
      </c>
      <c r="C1744" s="2">
        <f t="shared" si="162"/>
        <v>2.8979354670556363</v>
      </c>
      <c r="D1744" s="2">
        <f t="shared" si="158"/>
        <v>2.8410470373289214</v>
      </c>
      <c r="E1744" s="2">
        <f t="shared" si="157"/>
        <v>5.6888429726714929E-2</v>
      </c>
      <c r="F1744" s="2">
        <f t="shared" si="161"/>
        <v>5.0717898998926814E-2</v>
      </c>
      <c r="G1744" s="2">
        <f t="shared" si="159"/>
        <v>6.170530727788115E-3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2.7791000000000001</v>
      </c>
      <c r="C1745" s="2">
        <f t="shared" si="162"/>
        <v>2.8848377028932308</v>
      </c>
      <c r="D1745" s="2">
        <f t="shared" si="158"/>
        <v>2.8364583678971496</v>
      </c>
      <c r="E1745" s="2">
        <f t="shared" si="157"/>
        <v>4.8379334996081269E-2</v>
      </c>
      <c r="F1745" s="2">
        <f t="shared" si="161"/>
        <v>5.0250186198357708E-2</v>
      </c>
      <c r="G1745" s="2">
        <f t="shared" si="159"/>
        <v>-1.8708512022764384E-3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2.8128000000000002</v>
      </c>
      <c r="C1746" s="2">
        <f t="shared" si="162"/>
        <v>2.8789395947558107</v>
      </c>
      <c r="D1746" s="2">
        <f t="shared" si="158"/>
        <v>2.8347058962010641</v>
      </c>
      <c r="E1746" s="2">
        <f t="shared" si="157"/>
        <v>4.4233698554746681E-2</v>
      </c>
      <c r="F1746" s="2">
        <f t="shared" si="161"/>
        <v>4.9046888669635511E-2</v>
      </c>
      <c r="G1746" s="2">
        <f t="shared" si="159"/>
        <v>-4.8131901148888295E-3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2.8128000000000002</v>
      </c>
      <c r="C1747" s="2">
        <f t="shared" si="162"/>
        <v>2.8674565801779934</v>
      </c>
      <c r="D1747" s="2">
        <f t="shared" si="158"/>
        <v>2.8330832372232075</v>
      </c>
      <c r="E1747" s="2">
        <f t="shared" si="157"/>
        <v>3.437334295478589E-2</v>
      </c>
      <c r="F1747" s="2">
        <f t="shared" si="161"/>
        <v>4.6112179526665589E-2</v>
      </c>
      <c r="G1747" s="2">
        <f t="shared" si="159"/>
        <v>-1.1738836571879699E-2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5">
        <f>TITRES_STAT!D1751</f>
        <v>2.7707000000000002</v>
      </c>
      <c r="C1748" s="2">
        <f t="shared" si="162"/>
        <v>2.8370171063044562</v>
      </c>
      <c r="D1748" s="2">
        <f t="shared" si="158"/>
        <v>2.8284622566881552</v>
      </c>
      <c r="E1748" s="2">
        <f t="shared" si="157"/>
        <v>8.5548496163010412E-3</v>
      </c>
      <c r="F1748" s="2">
        <f t="shared" si="161"/>
        <v>3.8600713544592685E-2</v>
      </c>
      <c r="G1748" s="2">
        <f t="shared" si="159"/>
        <v>-3.0045863928291644E-2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5">
        <f>TITRES_STAT!D1752</f>
        <v>2.7791000000000001</v>
      </c>
      <c r="C1749" s="2">
        <f t="shared" si="162"/>
        <v>2.8332913976422325</v>
      </c>
      <c r="D1749" s="2">
        <f t="shared" si="158"/>
        <v>2.8248057932297734</v>
      </c>
      <c r="E1749" s="2">
        <f t="shared" si="157"/>
        <v>8.4856044124590468E-3</v>
      </c>
      <c r="F1749" s="2">
        <f t="shared" si="161"/>
        <v>3.2577691718165963E-2</v>
      </c>
      <c r="G1749" s="2">
        <f t="shared" si="159"/>
        <v>-2.4092087305706916E-2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5">
        <f>TITRES_STAT!D1753</f>
        <v>2.8043</v>
      </c>
      <c r="C1750" s="2">
        <f t="shared" si="162"/>
        <v>2.8327234903126586</v>
      </c>
      <c r="D1750" s="2">
        <f t="shared" si="158"/>
        <v>2.8232868455831239</v>
      </c>
      <c r="E1750" s="2">
        <f t="shared" si="157"/>
        <v>9.4366447295346489E-3</v>
      </c>
      <c r="F1750" s="2">
        <f t="shared" si="161"/>
        <v>2.79494823204397E-2</v>
      </c>
      <c r="G1750" s="2">
        <f t="shared" si="159"/>
        <v>-1.8512837590905051E-2</v>
      </c>
      <c r="H1750" s="2" t="str">
        <f t="shared" si="160"/>
        <v>Hold</v>
      </c>
    </row>
    <row r="1751" spans="1:8" ht="13.5" x14ac:dyDescent="0.25">
      <c r="A1751" s="3">
        <f>TITRES_STAT!B1754</f>
        <v>44858</v>
      </c>
      <c r="B1751" s="5">
        <f>TITRES_STAT!D1754</f>
        <v>2.8380000000000001</v>
      </c>
      <c r="C1751" s="2">
        <f t="shared" si="162"/>
        <v>2.8322429533414804</v>
      </c>
      <c r="D1751" s="2">
        <f t="shared" si="158"/>
        <v>2.8243767088732632</v>
      </c>
      <c r="E1751" s="2">
        <f t="shared" si="157"/>
        <v>7.866244468217154E-3</v>
      </c>
      <c r="F1751" s="2">
        <f t="shared" si="161"/>
        <v>2.3932834749995191E-2</v>
      </c>
      <c r="G1751" s="2">
        <f t="shared" si="159"/>
        <v>-1.6066590281778037E-2</v>
      </c>
      <c r="H1751" s="2" t="str">
        <f t="shared" si="160"/>
        <v>Hold</v>
      </c>
    </row>
    <row r="1752" spans="1:8" ht="13.5" x14ac:dyDescent="0.25">
      <c r="A1752" s="3">
        <f>TITRES_STAT!B1755</f>
        <v>44859</v>
      </c>
      <c r="B1752" s="5">
        <f>TITRES_STAT!D1755</f>
        <v>2.8212000000000002</v>
      </c>
      <c r="C1752" s="2">
        <f t="shared" si="162"/>
        <v>2.8266517297504832</v>
      </c>
      <c r="D1752" s="2">
        <f t="shared" si="158"/>
        <v>2.8241413971048734</v>
      </c>
      <c r="E1752" s="2">
        <f t="shared" si="157"/>
        <v>2.5103326456097363E-3</v>
      </c>
      <c r="F1752" s="2">
        <f t="shared" si="161"/>
        <v>1.9648334329118101E-2</v>
      </c>
      <c r="G1752" s="2">
        <f t="shared" si="159"/>
        <v>-1.7138001683508364E-2</v>
      </c>
      <c r="H1752" s="2" t="str">
        <f t="shared" si="160"/>
        <v>Hold</v>
      </c>
    </row>
    <row r="1753" spans="1:8" ht="13.5" x14ac:dyDescent="0.25">
      <c r="A1753" s="3">
        <f>TITRES_STAT!B1756</f>
        <v>44860</v>
      </c>
      <c r="B1753" s="5">
        <f>TITRES_STAT!D1756</f>
        <v>2.7959000000000001</v>
      </c>
      <c r="C1753" s="2">
        <f t="shared" si="162"/>
        <v>2.8167360790196394</v>
      </c>
      <c r="D1753" s="2">
        <f t="shared" si="158"/>
        <v>2.8220494417637716</v>
      </c>
      <c r="E1753" s="2">
        <f t="shared" si="157"/>
        <v>-5.3133627441321885E-3</v>
      </c>
      <c r="F1753" s="2">
        <f t="shared" si="161"/>
        <v>1.4655994914468043E-2</v>
      </c>
      <c r="G1753" s="2">
        <f t="shared" si="159"/>
        <v>-1.996935765860023E-2</v>
      </c>
      <c r="H1753" s="2" t="str">
        <f t="shared" si="160"/>
        <v>Hold</v>
      </c>
    </row>
    <row r="1754" spans="1:8" ht="13.5" x14ac:dyDescent="0.25">
      <c r="A1754" s="3">
        <f>TITRES_STAT!B1757</f>
        <v>44861</v>
      </c>
      <c r="B1754" s="5">
        <f>TITRES_STAT!D1757</f>
        <v>2.8464999999999998</v>
      </c>
      <c r="C1754" s="2">
        <f t="shared" si="162"/>
        <v>2.8148228360935414</v>
      </c>
      <c r="D1754" s="2">
        <f t="shared" si="158"/>
        <v>2.8238605942257142</v>
      </c>
      <c r="E1754" s="2">
        <f t="shared" si="157"/>
        <v>-9.0377581321727796E-3</v>
      </c>
      <c r="F1754" s="2">
        <f t="shared" si="161"/>
        <v>9.917244305139879E-3</v>
      </c>
      <c r="G1754" s="2">
        <f t="shared" si="159"/>
        <v>-1.8955002437312657E-2</v>
      </c>
      <c r="H1754" s="2" t="str">
        <f t="shared" si="160"/>
        <v>Hold</v>
      </c>
    </row>
    <row r="1755" spans="1:8" ht="13.5" x14ac:dyDescent="0.25">
      <c r="A1755" s="3">
        <f>TITRES_STAT!B1758</f>
        <v>44862</v>
      </c>
      <c r="B1755" s="5">
        <f>TITRES_STAT!D1758</f>
        <v>2.9054000000000002</v>
      </c>
      <c r="C1755" s="2">
        <f t="shared" si="162"/>
        <v>2.8093270151560734</v>
      </c>
      <c r="D1755" s="2">
        <f t="shared" si="158"/>
        <v>2.8299005502089947</v>
      </c>
      <c r="E1755" s="2">
        <f t="shared" si="157"/>
        <v>-2.0573535052921255E-2</v>
      </c>
      <c r="F1755" s="2">
        <f t="shared" si="161"/>
        <v>3.819088433527653E-3</v>
      </c>
      <c r="G1755" s="2">
        <f t="shared" si="159"/>
        <v>-2.4392623486448908E-2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2.8717000000000001</v>
      </c>
      <c r="C1756" s="2">
        <f t="shared" si="162"/>
        <v>2.8098613205166778</v>
      </c>
      <c r="D1756" s="2">
        <f t="shared" si="158"/>
        <v>2.8329968057490693</v>
      </c>
      <c r="E1756" s="2">
        <f t="shared" ref="E1756:E1819" si="163">C1756-D1756</f>
        <v>-2.3135485232391506E-2</v>
      </c>
      <c r="F1756" s="2">
        <f t="shared" si="161"/>
        <v>-1.5718262996561789E-3</v>
      </c>
      <c r="G1756" s="2">
        <f t="shared" si="159"/>
        <v>-2.1563658932735326E-2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3.0400999999999998</v>
      </c>
      <c r="C1757" s="2">
        <f t="shared" si="162"/>
        <v>2.8103134250525739</v>
      </c>
      <c r="D1757" s="2">
        <f t="shared" ref="D1757:D1820" si="164">$D$4*B1757+(1-$D$4)*D1756</f>
        <v>2.8483377831009902</v>
      </c>
      <c r="E1757" s="2">
        <f t="shared" si="163"/>
        <v>-3.8024358048416307E-2</v>
      </c>
      <c r="F1757" s="2">
        <f t="shared" si="161"/>
        <v>-8.8623326494082048E-3</v>
      </c>
      <c r="G1757" s="2">
        <f t="shared" si="159"/>
        <v>-2.9162025399008102E-2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3.0907</v>
      </c>
      <c r="C1758" s="2">
        <f t="shared" si="162"/>
        <v>2.8042190519675625</v>
      </c>
      <c r="D1758" s="2">
        <f t="shared" si="164"/>
        <v>2.8662905399083245</v>
      </c>
      <c r="E1758" s="2">
        <f t="shared" si="163"/>
        <v>-6.2071487940762005E-2</v>
      </c>
      <c r="F1758" s="2">
        <f t="shared" si="161"/>
        <v>-1.9504163707678965E-2</v>
      </c>
      <c r="G1758" s="2">
        <f t="shared" si="159"/>
        <v>-4.2567324233083043E-2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2.9643999999999999</v>
      </c>
      <c r="C1759" s="2">
        <f t="shared" si="162"/>
        <v>2.8003545824340912</v>
      </c>
      <c r="D1759" s="2">
        <f t="shared" si="164"/>
        <v>2.8735579073225228</v>
      </c>
      <c r="E1759" s="2">
        <f t="shared" si="163"/>
        <v>-7.320332488843162E-2</v>
      </c>
      <c r="F1759" s="2">
        <f t="shared" si="161"/>
        <v>-3.0243995943829496E-2</v>
      </c>
      <c r="G1759" s="2">
        <f t="shared" si="159"/>
        <v>-4.2959328944602124E-2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2.9980000000000002</v>
      </c>
      <c r="C1760" s="2">
        <f t="shared" si="162"/>
        <v>2.800961569751923</v>
      </c>
      <c r="D1760" s="2">
        <f t="shared" si="164"/>
        <v>2.8827758401134469</v>
      </c>
      <c r="E1760" s="2">
        <f t="shared" si="163"/>
        <v>-8.1814270361523889E-2</v>
      </c>
      <c r="F1760" s="2">
        <f t="shared" si="161"/>
        <v>-4.055805082736838E-2</v>
      </c>
      <c r="G1760" s="2">
        <f t="shared" si="159"/>
        <v>-4.1256219534155508E-2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2.9980000000000002</v>
      </c>
      <c r="C1761" s="2">
        <f t="shared" si="162"/>
        <v>2.8066597897900887</v>
      </c>
      <c r="D1761" s="2">
        <f t="shared" si="164"/>
        <v>2.8913109630680065</v>
      </c>
      <c r="E1761" s="2">
        <f t="shared" si="163"/>
        <v>-8.4651173277917824E-2</v>
      </c>
      <c r="F1761" s="2">
        <f t="shared" si="161"/>
        <v>-4.9376675317478275E-2</v>
      </c>
      <c r="G1761" s="2">
        <f t="shared" si="159"/>
        <v>-3.5274497960439549E-2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3.0653999999999999</v>
      </c>
      <c r="C1762" s="2">
        <f t="shared" si="162"/>
        <v>2.8088967452069982</v>
      </c>
      <c r="D1762" s="2">
        <f t="shared" si="164"/>
        <v>2.904206447285191</v>
      </c>
      <c r="E1762" s="2">
        <f t="shared" si="163"/>
        <v>-9.5309702078192782E-2</v>
      </c>
      <c r="F1762" s="2">
        <f t="shared" si="161"/>
        <v>-5.856328066962118E-2</v>
      </c>
      <c r="G1762" s="2">
        <f t="shared" si="159"/>
        <v>-3.6746421408571601E-2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3.0569999999999999</v>
      </c>
      <c r="C1763" s="2">
        <f t="shared" si="162"/>
        <v>2.8068972459443833</v>
      </c>
      <c r="D1763" s="2">
        <f t="shared" si="164"/>
        <v>2.9155244882270286</v>
      </c>
      <c r="E1763" s="2">
        <f t="shared" si="163"/>
        <v>-0.10862724228264531</v>
      </c>
      <c r="F1763" s="2">
        <f t="shared" si="161"/>
        <v>-6.8576072992226011E-2</v>
      </c>
      <c r="G1763" s="2">
        <f t="shared" si="159"/>
        <v>-4.0051169290419297E-2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3.0316999999999998</v>
      </c>
      <c r="C1764" s="2">
        <f t="shared" si="162"/>
        <v>2.8129899773375548</v>
      </c>
      <c r="D1764" s="2">
        <f t="shared" si="164"/>
        <v>2.9241300816916933</v>
      </c>
      <c r="E1764" s="2">
        <f t="shared" si="163"/>
        <v>-0.11114010435413846</v>
      </c>
      <c r="F1764" s="2">
        <f t="shared" si="161"/>
        <v>-7.7088879264608501E-2</v>
      </c>
      <c r="G1764" s="2">
        <f t="shared" ref="G1764:G1827" si="165">E1764-F1764</f>
        <v>-3.4051225089529957E-2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3.0316999999999998</v>
      </c>
      <c r="C1765" s="2">
        <f t="shared" si="162"/>
        <v>2.8272069039010077</v>
      </c>
      <c r="D1765" s="2">
        <f t="shared" si="164"/>
        <v>2.9320982237886049</v>
      </c>
      <c r="E1765" s="2">
        <f t="shared" si="163"/>
        <v>-0.10489131988759715</v>
      </c>
      <c r="F1765" s="2">
        <f t="shared" ref="F1765:F1828" si="167">(E1765*(2/(10)))+((1-(2/10))*F1764)</f>
        <v>-8.2649367389206224E-2</v>
      </c>
      <c r="G1765" s="2">
        <f t="shared" si="165"/>
        <v>-2.2241952498390921E-2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3.0653999999999999</v>
      </c>
      <c r="C1766" s="2">
        <f t="shared" si="162"/>
        <v>2.834051995608545</v>
      </c>
      <c r="D1766" s="2">
        <f t="shared" si="164"/>
        <v>2.9419724294338931</v>
      </c>
      <c r="E1766" s="2">
        <f t="shared" si="163"/>
        <v>-0.10792043382534811</v>
      </c>
      <c r="F1766" s="2">
        <f t="shared" si="167"/>
        <v>-8.7703580676434606E-2</v>
      </c>
      <c r="G1766" s="2">
        <f t="shared" si="165"/>
        <v>-2.0216853148913499E-2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5">
        <f>TITRES_STAT!D1770</f>
        <v>3.0486</v>
      </c>
      <c r="C1767" s="2">
        <f t="shared" si="162"/>
        <v>2.8657516885918457</v>
      </c>
      <c r="D1767" s="2">
        <f t="shared" si="164"/>
        <v>2.9498707679943457</v>
      </c>
      <c r="E1767" s="2">
        <f t="shared" si="163"/>
        <v>-8.4119079402499963E-2</v>
      </c>
      <c r="F1767" s="2">
        <f t="shared" si="167"/>
        <v>-8.6986680421647686E-2</v>
      </c>
      <c r="G1767" s="2">
        <f t="shared" si="165"/>
        <v>2.8676010191477225E-3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2.9559000000000002</v>
      </c>
      <c r="C1768" s="2">
        <f t="shared" si="162"/>
        <v>2.900359121116177</v>
      </c>
      <c r="D1768" s="2">
        <f t="shared" si="164"/>
        <v>2.9503173777725422</v>
      </c>
      <c r="E1768" s="2">
        <f t="shared" si="163"/>
        <v>-4.9958256656365219E-2</v>
      </c>
      <c r="F1768" s="2">
        <f t="shared" si="167"/>
        <v>-7.9580995668591198E-2</v>
      </c>
      <c r="G1768" s="2">
        <f t="shared" si="165"/>
        <v>2.9622739012225979E-2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3.0232999999999999</v>
      </c>
      <c r="C1769" s="2">
        <f t="shared" si="162"/>
        <v>2.9102115640213806</v>
      </c>
      <c r="D1769" s="2">
        <f t="shared" si="164"/>
        <v>2.9557234979375391</v>
      </c>
      <c r="E1769" s="2">
        <f t="shared" si="163"/>
        <v>-4.5511933916158487E-2</v>
      </c>
      <c r="F1769" s="2">
        <f t="shared" si="167"/>
        <v>-7.2767183318104653E-2</v>
      </c>
      <c r="G1769" s="2">
        <f t="shared" si="165"/>
        <v>2.7255249401946166E-2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3.0065</v>
      </c>
      <c r="C1770" s="2">
        <f t="shared" si="162"/>
        <v>2.9237174772488608</v>
      </c>
      <c r="D1770" s="2">
        <f t="shared" si="164"/>
        <v>2.9594847203125365</v>
      </c>
      <c r="E1770" s="2">
        <f t="shared" si="163"/>
        <v>-3.5767243063675735E-2</v>
      </c>
      <c r="F1770" s="2">
        <f t="shared" si="167"/>
        <v>-6.5367195267218875E-2</v>
      </c>
      <c r="G1770" s="2">
        <f t="shared" si="165"/>
        <v>2.9599952203543139E-2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2.9390999999999998</v>
      </c>
      <c r="C1771" s="2">
        <f t="shared" si="162"/>
        <v>2.9351455576721128</v>
      </c>
      <c r="D1771" s="2">
        <f t="shared" si="164"/>
        <v>2.9579747410301263</v>
      </c>
      <c r="E1771" s="2">
        <f t="shared" si="163"/>
        <v>-2.2829183358013427E-2</v>
      </c>
      <c r="F1771" s="2">
        <f t="shared" si="167"/>
        <v>-5.6859592885377792E-2</v>
      </c>
      <c r="G1771" s="2">
        <f t="shared" si="165"/>
        <v>3.4030409527364365E-2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2.9054000000000002</v>
      </c>
      <c r="C1772" s="2">
        <f t="shared" si="162"/>
        <v>2.9551847026456337</v>
      </c>
      <c r="D1772" s="2">
        <f t="shared" si="164"/>
        <v>2.9540803157686355</v>
      </c>
      <c r="E1772" s="2">
        <f t="shared" si="163"/>
        <v>1.104386876998209E-3</v>
      </c>
      <c r="F1772" s="2">
        <f t="shared" si="167"/>
        <v>-4.5266796932902593E-2</v>
      </c>
      <c r="G1772" s="2">
        <f t="shared" si="165"/>
        <v>4.6371183809900803E-2</v>
      </c>
      <c r="H1772" s="2" t="str">
        <f t="shared" si="166"/>
        <v>Sell</v>
      </c>
    </row>
    <row r="1773" spans="1:8" ht="13.5" x14ac:dyDescent="0.25">
      <c r="A1773" s="3">
        <f>TITRES_STAT!B1776</f>
        <v>44888</v>
      </c>
      <c r="B1773" s="5">
        <f>TITRES_STAT!D1776</f>
        <v>2.9895999999999998</v>
      </c>
      <c r="C1773" s="2">
        <f t="shared" si="162"/>
        <v>2.9708485945463057</v>
      </c>
      <c r="D1773" s="2">
        <f t="shared" si="164"/>
        <v>2.9567114034894773</v>
      </c>
      <c r="E1773" s="2">
        <f t="shared" si="163"/>
        <v>1.4137191056828424E-2</v>
      </c>
      <c r="F1773" s="2">
        <f t="shared" si="167"/>
        <v>-3.3385999334956395E-2</v>
      </c>
      <c r="G1773" s="2">
        <f t="shared" si="165"/>
        <v>4.752319039178482E-2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5">
        <f>TITRES_STAT!D1777</f>
        <v>2.9474999999999998</v>
      </c>
      <c r="C1774" s="2">
        <f t="shared" si="162"/>
        <v>2.9802103492314891</v>
      </c>
      <c r="D1774" s="2">
        <f t="shared" si="164"/>
        <v>2.9560290773050717</v>
      </c>
      <c r="E1774" s="2">
        <f t="shared" si="163"/>
        <v>2.4181271926417391E-2</v>
      </c>
      <c r="F1774" s="2">
        <f t="shared" si="167"/>
        <v>-2.1872545082681639E-2</v>
      </c>
      <c r="G1774" s="2">
        <f t="shared" si="165"/>
        <v>4.6053817009099031E-2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5">
        <f>TITRES_STAT!D1778</f>
        <v>2.9390999999999998</v>
      </c>
      <c r="C1775" s="2">
        <f t="shared" si="162"/>
        <v>2.988131833965106</v>
      </c>
      <c r="D1775" s="2">
        <f t="shared" si="164"/>
        <v>2.9547750715787702</v>
      </c>
      <c r="E1775" s="2">
        <f t="shared" si="163"/>
        <v>3.3356762386335781E-2</v>
      </c>
      <c r="F1775" s="2">
        <f t="shared" si="167"/>
        <v>-1.0826683588878156E-2</v>
      </c>
      <c r="G1775" s="2">
        <f t="shared" si="165"/>
        <v>4.4183445975213939E-2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5">
        <f>TITRES_STAT!D1779</f>
        <v>2.9222000000000001</v>
      </c>
      <c r="C1776" s="2">
        <f t="shared" si="162"/>
        <v>3.0000192441243203</v>
      </c>
      <c r="D1776" s="2">
        <f t="shared" si="164"/>
        <v>2.9523621033136762</v>
      </c>
      <c r="E1776" s="2">
        <f t="shared" si="163"/>
        <v>4.7657140810644094E-2</v>
      </c>
      <c r="F1776" s="2">
        <f t="shared" si="167"/>
        <v>8.7008129102629332E-4</v>
      </c>
      <c r="G1776" s="2">
        <f t="shared" si="165"/>
        <v>4.6787059519617799E-2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5">
        <f>TITRES_STAT!D1780</f>
        <v>2.9474999999999998</v>
      </c>
      <c r="C1777" s="2">
        <f t="shared" si="162"/>
        <v>3.0074932065667324</v>
      </c>
      <c r="D1777" s="2">
        <f t="shared" si="164"/>
        <v>2.9520019475126631</v>
      </c>
      <c r="E1777" s="2">
        <f t="shared" si="163"/>
        <v>5.5491259054069264E-2</v>
      </c>
      <c r="F1777" s="2">
        <f t="shared" si="167"/>
        <v>1.1794316843634889E-2</v>
      </c>
      <c r="G1777" s="2">
        <f t="shared" si="165"/>
        <v>4.3696942210434374E-2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5">
        <f>TITRES_STAT!D1781</f>
        <v>2.9222000000000001</v>
      </c>
      <c r="C1778" s="2">
        <f t="shared" si="162"/>
        <v>2.9995557901718506</v>
      </c>
      <c r="D1778" s="2">
        <f t="shared" si="164"/>
        <v>2.9497943958450583</v>
      </c>
      <c r="E1778" s="2">
        <f t="shared" si="163"/>
        <v>4.9761394326792274E-2</v>
      </c>
      <c r="F1778" s="2">
        <f t="shared" si="167"/>
        <v>1.9387732340266368E-2</v>
      </c>
      <c r="G1778" s="2">
        <f t="shared" si="165"/>
        <v>3.0373661986525906E-2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2.8969999999999998</v>
      </c>
      <c r="C1779" s="2">
        <f t="shared" si="162"/>
        <v>3.0032087455300274</v>
      </c>
      <c r="D1779" s="2">
        <f t="shared" si="164"/>
        <v>2.9458836998565352</v>
      </c>
      <c r="E1779" s="2">
        <f t="shared" si="163"/>
        <v>5.732504567349217E-2</v>
      </c>
      <c r="F1779" s="2">
        <f t="shared" si="167"/>
        <v>2.6975195006911531E-2</v>
      </c>
      <c r="G1779" s="2">
        <f t="shared" si="165"/>
        <v>3.0349850666580639E-2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2.9306999999999999</v>
      </c>
      <c r="C1780" s="2">
        <f t="shared" si="162"/>
        <v>3.0037150923715616</v>
      </c>
      <c r="D1780" s="2">
        <f t="shared" si="164"/>
        <v>2.9447589813486434</v>
      </c>
      <c r="E1780" s="2">
        <f t="shared" si="163"/>
        <v>5.8956111022918201E-2</v>
      </c>
      <c r="F1780" s="2">
        <f t="shared" si="167"/>
        <v>3.3371378210112865E-2</v>
      </c>
      <c r="G1780" s="2">
        <f t="shared" si="165"/>
        <v>2.5584732812805336E-2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2.7875000000000001</v>
      </c>
      <c r="C1781" s="2">
        <f t="shared" si="162"/>
        <v>2.9937743089297828</v>
      </c>
      <c r="D1781" s="2">
        <f t="shared" si="164"/>
        <v>2.9331101679154106</v>
      </c>
      <c r="E1781" s="2">
        <f t="shared" si="163"/>
        <v>6.066414101437223E-2</v>
      </c>
      <c r="F1781" s="2">
        <f t="shared" si="167"/>
        <v>3.8829930770964742E-2</v>
      </c>
      <c r="G1781" s="2">
        <f t="shared" si="165"/>
        <v>2.1834210243407488E-2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2.8549000000000002</v>
      </c>
      <c r="C1782" s="2">
        <f t="shared" si="162"/>
        <v>2.9801782614021239</v>
      </c>
      <c r="D1782" s="2">
        <f t="shared" si="164"/>
        <v>2.9273168221438985</v>
      </c>
      <c r="E1782" s="2">
        <f t="shared" si="163"/>
        <v>5.2861439258225396E-2</v>
      </c>
      <c r="F1782" s="2">
        <f t="shared" si="167"/>
        <v>4.1636232468416877E-2</v>
      </c>
      <c r="G1782" s="2">
        <f t="shared" si="165"/>
        <v>1.1225206789808519E-2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2.8380000000000001</v>
      </c>
      <c r="C1783" s="2">
        <f t="shared" si="162"/>
        <v>2.9816277596479508</v>
      </c>
      <c r="D1783" s="2">
        <f t="shared" si="164"/>
        <v>2.9207007612443507</v>
      </c>
      <c r="E1783" s="2">
        <f t="shared" si="163"/>
        <v>6.0926998403600052E-2</v>
      </c>
      <c r="F1783" s="2">
        <f t="shared" si="167"/>
        <v>4.5494385655453509E-2</v>
      </c>
      <c r="G1783" s="2">
        <f t="shared" si="165"/>
        <v>1.5432612748146543E-2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2.8464999999999998</v>
      </c>
      <c r="C1784" s="2">
        <f t="shared" si="162"/>
        <v>2.9763773350867275</v>
      </c>
      <c r="D1784" s="2">
        <f t="shared" si="164"/>
        <v>2.9152044085595836</v>
      </c>
      <c r="E1784" s="2">
        <f t="shared" si="163"/>
        <v>6.11729265271439E-2</v>
      </c>
      <c r="F1784" s="2">
        <f t="shared" si="167"/>
        <v>4.8630093829791589E-2</v>
      </c>
      <c r="G1784" s="2">
        <f t="shared" si="165"/>
        <v>1.2542832697352312E-2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2.8464999999999998</v>
      </c>
      <c r="C1785" s="2">
        <f t="shared" si="162"/>
        <v>2.9706423604580001</v>
      </c>
      <c r="D1785" s="2">
        <f t="shared" si="164"/>
        <v>2.9101151931107254</v>
      </c>
      <c r="E1785" s="2">
        <f t="shared" si="163"/>
        <v>6.0527167347274702E-2</v>
      </c>
      <c r="F1785" s="2">
        <f t="shared" si="167"/>
        <v>5.1009508533288214E-2</v>
      </c>
      <c r="G1785" s="2">
        <f t="shared" si="165"/>
        <v>9.5176588139864876E-3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2.8212000000000002</v>
      </c>
      <c r="C1786" s="2">
        <f t="shared" si="162"/>
        <v>2.9631896896183076</v>
      </c>
      <c r="D1786" s="2">
        <f t="shared" si="164"/>
        <v>2.903528882509931</v>
      </c>
      <c r="E1786" s="2">
        <f t="shared" si="163"/>
        <v>5.9660807108376623E-2</v>
      </c>
      <c r="F1786" s="2">
        <f t="shared" si="167"/>
        <v>5.2739768248305896E-2</v>
      </c>
      <c r="G1786" s="2">
        <f t="shared" si="165"/>
        <v>6.9210388600707273E-3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2.8128000000000002</v>
      </c>
      <c r="C1787" s="2">
        <f t="shared" si="162"/>
        <v>2.9607758912154911</v>
      </c>
      <c r="D1787" s="2">
        <f t="shared" si="164"/>
        <v>2.8968082245462323</v>
      </c>
      <c r="E1787" s="2">
        <f t="shared" si="163"/>
        <v>6.3967666669258794E-2</v>
      </c>
      <c r="F1787" s="2">
        <f t="shared" si="167"/>
        <v>5.498534793249648E-2</v>
      </c>
      <c r="G1787" s="2">
        <f t="shared" si="165"/>
        <v>8.9823187367623139E-3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2.7538</v>
      </c>
      <c r="C1788" s="2">
        <f t="shared" si="162"/>
        <v>2.9548411387208002</v>
      </c>
      <c r="D1788" s="2">
        <f t="shared" si="164"/>
        <v>2.8862150227279928</v>
      </c>
      <c r="E1788" s="2">
        <f t="shared" si="163"/>
        <v>6.8626115992807435E-2</v>
      </c>
      <c r="F1788" s="2">
        <f t="shared" si="167"/>
        <v>5.7713501544558676E-2</v>
      </c>
      <c r="G1788" s="2">
        <f t="shared" si="165"/>
        <v>1.0912614448248759E-2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2.7791000000000001</v>
      </c>
      <c r="C1789" s="2">
        <f t="shared" si="162"/>
        <v>2.9459425019945233</v>
      </c>
      <c r="D1789" s="2">
        <f t="shared" si="164"/>
        <v>2.8782805765999933</v>
      </c>
      <c r="E1789" s="2">
        <f t="shared" si="163"/>
        <v>6.7661925394530087E-2</v>
      </c>
      <c r="F1789" s="2">
        <f t="shared" si="167"/>
        <v>5.9703186314552958E-2</v>
      </c>
      <c r="G1789" s="2">
        <f t="shared" si="165"/>
        <v>7.9587390799771285E-3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2.7791000000000001</v>
      </c>
      <c r="C1790" s="2">
        <f t="shared" si="162"/>
        <v>2.9435975016876736</v>
      </c>
      <c r="D1790" s="2">
        <f t="shared" si="164"/>
        <v>2.8709338672222158</v>
      </c>
      <c r="E1790" s="2">
        <f t="shared" si="163"/>
        <v>7.2663634465457871E-2</v>
      </c>
      <c r="F1790" s="2">
        <f t="shared" si="167"/>
        <v>6.2295275944733948E-2</v>
      </c>
      <c r="G1790" s="2">
        <f t="shared" si="165"/>
        <v>1.0368358520723923E-2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2.7707000000000002</v>
      </c>
      <c r="C1791" s="2">
        <f t="shared" si="162"/>
        <v>2.9195825014280317</v>
      </c>
      <c r="D1791" s="2">
        <f t="shared" si="164"/>
        <v>2.8635091363168663</v>
      </c>
      <c r="E1791" s="2">
        <f t="shared" si="163"/>
        <v>5.6073365111165341E-2</v>
      </c>
      <c r="F1791" s="2">
        <f t="shared" si="167"/>
        <v>6.1050893778020233E-2</v>
      </c>
      <c r="G1791" s="2">
        <f t="shared" si="165"/>
        <v>-4.9775286668548926E-3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2.6863999999999999</v>
      </c>
      <c r="C1792" s="2">
        <f t="shared" si="162"/>
        <v>2.9096313473621809</v>
      </c>
      <c r="D1792" s="2">
        <f t="shared" si="164"/>
        <v>2.8503899410341353</v>
      </c>
      <c r="E1792" s="2">
        <f t="shared" si="163"/>
        <v>5.9241406328045532E-2</v>
      </c>
      <c r="F1792" s="2">
        <f t="shared" si="167"/>
        <v>6.0688996288025293E-2</v>
      </c>
      <c r="G1792" s="2">
        <f t="shared" si="165"/>
        <v>-1.4475899599797615E-3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2.7033</v>
      </c>
      <c r="C1793" s="2">
        <f t="shared" si="162"/>
        <v>2.8986111400756913</v>
      </c>
      <c r="D1793" s="2">
        <f t="shared" si="164"/>
        <v>2.8394943898464216</v>
      </c>
      <c r="E1793" s="2">
        <f t="shared" si="163"/>
        <v>5.9116750229269766E-2</v>
      </c>
      <c r="F1793" s="2">
        <f t="shared" si="167"/>
        <v>6.0374547076274196E-2</v>
      </c>
      <c r="G1793" s="2">
        <f t="shared" si="165"/>
        <v>-1.2577968470044304E-3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2.6863999999999999</v>
      </c>
      <c r="C1794" s="2">
        <f t="shared" si="162"/>
        <v>2.8905940416025078</v>
      </c>
      <c r="D1794" s="2">
        <f t="shared" si="164"/>
        <v>2.8281540646726122</v>
      </c>
      <c r="E1794" s="2">
        <f t="shared" si="163"/>
        <v>6.2439976929895558E-2</v>
      </c>
      <c r="F1794" s="2">
        <f t="shared" si="167"/>
        <v>6.0787633046998468E-2</v>
      </c>
      <c r="G1794" s="2">
        <f t="shared" si="165"/>
        <v>1.6523438828970893E-3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2.6021999999999998</v>
      </c>
      <c r="C1795" s="2">
        <f t="shared" si="162"/>
        <v>2.8838103428944297</v>
      </c>
      <c r="D1795" s="2">
        <f t="shared" si="164"/>
        <v>2.8114167265487149</v>
      </c>
      <c r="E1795" s="2">
        <f t="shared" si="163"/>
        <v>7.239361634571484E-2</v>
      </c>
      <c r="F1795" s="2">
        <f t="shared" si="167"/>
        <v>6.310882970674174E-2</v>
      </c>
      <c r="G1795" s="2">
        <f t="shared" si="165"/>
        <v>9.2847866389730999E-3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2.5432999999999999</v>
      </c>
      <c r="C1796" s="2">
        <f t="shared" si="162"/>
        <v>2.8741779824491327</v>
      </c>
      <c r="D1796" s="2">
        <f t="shared" si="164"/>
        <v>2.791556228285847</v>
      </c>
      <c r="E1796" s="2">
        <f t="shared" si="163"/>
        <v>8.2621754163285654E-2</v>
      </c>
      <c r="F1796" s="2">
        <f t="shared" si="167"/>
        <v>6.7011414598050517E-2</v>
      </c>
      <c r="G1796" s="2">
        <f t="shared" si="165"/>
        <v>1.5610339565235137E-2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2.5264000000000002</v>
      </c>
      <c r="C1797" s="2">
        <f t="shared" si="162"/>
        <v>2.8647352159184969</v>
      </c>
      <c r="D1797" s="2">
        <f t="shared" si="164"/>
        <v>2.7719150261905989</v>
      </c>
      <c r="E1797" s="2">
        <f t="shared" si="163"/>
        <v>9.2820189727897962E-2</v>
      </c>
      <c r="F1797" s="2">
        <f t="shared" si="167"/>
        <v>7.2173169624020012E-2</v>
      </c>
      <c r="G1797" s="2">
        <f t="shared" si="165"/>
        <v>2.064702010387795E-2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2.4422000000000001</v>
      </c>
      <c r="C1798" s="2">
        <f t="shared" si="162"/>
        <v>2.8476682596233434</v>
      </c>
      <c r="D1798" s="2">
        <f t="shared" si="164"/>
        <v>2.7474916909172209</v>
      </c>
      <c r="E1798" s="2">
        <f t="shared" si="163"/>
        <v>0.10017656870612246</v>
      </c>
      <c r="F1798" s="2">
        <f t="shared" si="167"/>
        <v>7.777384944044051E-2</v>
      </c>
      <c r="G1798" s="2">
        <f t="shared" si="165"/>
        <v>2.240271926568195E-2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2.4169999999999998</v>
      </c>
      <c r="C1799" s="2">
        <f t="shared" si="162"/>
        <v>2.8371192966043672</v>
      </c>
      <c r="D1799" s="2">
        <f t="shared" si="164"/>
        <v>2.7230108249233527</v>
      </c>
      <c r="E1799" s="2">
        <f t="shared" si="163"/>
        <v>0.11410847168101457</v>
      </c>
      <c r="F1799" s="2">
        <f t="shared" si="167"/>
        <v>8.5040773888555327E-2</v>
      </c>
      <c r="G1799" s="2">
        <f t="shared" si="165"/>
        <v>2.9067697792459241E-2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2.4759000000000002</v>
      </c>
      <c r="C1800" s="2">
        <f t="shared" si="162"/>
        <v>2.8281932509729262</v>
      </c>
      <c r="D1800" s="2">
        <f t="shared" si="164"/>
        <v>2.7047063193734751</v>
      </c>
      <c r="E1800" s="2">
        <f t="shared" si="163"/>
        <v>0.12348693159945112</v>
      </c>
      <c r="F1800" s="2">
        <f t="shared" si="167"/>
        <v>9.2730005430734494E-2</v>
      </c>
      <c r="G1800" s="2">
        <f t="shared" si="165"/>
        <v>3.0756926168716628E-2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2.4843000000000002</v>
      </c>
      <c r="C1801" s="2">
        <f t="shared" si="162"/>
        <v>2.8193481354386298</v>
      </c>
      <c r="D1801" s="2">
        <f t="shared" si="164"/>
        <v>2.6883799253458101</v>
      </c>
      <c r="E1801" s="2">
        <f t="shared" si="163"/>
        <v>0.13096821009281978</v>
      </c>
      <c r="F1801" s="2">
        <f t="shared" si="167"/>
        <v>0.10037764636315155</v>
      </c>
      <c r="G1801" s="2">
        <f t="shared" si="165"/>
        <v>3.059056372966823E-2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5">
        <f>TITRES_STAT!D1805</f>
        <v>2.5095999999999998</v>
      </c>
      <c r="C1802" s="2">
        <f t="shared" si="162"/>
        <v>2.7988945761403792</v>
      </c>
      <c r="D1802" s="2">
        <f t="shared" si="164"/>
        <v>2.6751369679127874</v>
      </c>
      <c r="E1802" s="2">
        <f t="shared" si="163"/>
        <v>0.12375760822759174</v>
      </c>
      <c r="F1802" s="2">
        <f t="shared" si="167"/>
        <v>0.1050536387360396</v>
      </c>
      <c r="G1802" s="2">
        <f t="shared" si="165"/>
        <v>1.8703969491552147E-2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5">
        <f>TITRES_STAT!D1806</f>
        <v>2.4927000000000001</v>
      </c>
      <c r="C1803" s="2">
        <f t="shared" si="162"/>
        <v>2.7841877182726282</v>
      </c>
      <c r="D1803" s="2">
        <f t="shared" si="164"/>
        <v>2.6616231184377659</v>
      </c>
      <c r="E1803" s="2">
        <f t="shared" si="163"/>
        <v>0.12256459983486234</v>
      </c>
      <c r="F1803" s="2">
        <f t="shared" si="167"/>
        <v>0.10855583095580415</v>
      </c>
      <c r="G1803" s="2">
        <f t="shared" si="165"/>
        <v>1.4008768879058192E-2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5">
        <f>TITRES_STAT!D1807</f>
        <v>2.4843000000000002</v>
      </c>
      <c r="C1804" s="2">
        <f t="shared" si="162"/>
        <v>2.7691434539229931</v>
      </c>
      <c r="D1804" s="2">
        <f t="shared" si="164"/>
        <v>2.6484880726275608</v>
      </c>
      <c r="E1804" s="2">
        <f t="shared" si="163"/>
        <v>0.1206553812954323</v>
      </c>
      <c r="F1804" s="2">
        <f t="shared" si="167"/>
        <v>0.11097574102372978</v>
      </c>
      <c r="G1804" s="2">
        <f t="shared" si="165"/>
        <v>9.679640271702511E-3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5">
        <f>TITRES_STAT!D1808</f>
        <v>2.4674999999999998</v>
      </c>
      <c r="C1805" s="2">
        <f t="shared" si="162"/>
        <v>2.7434598456271484</v>
      </c>
      <c r="D1805" s="2">
        <f t="shared" si="164"/>
        <v>2.635081548729223</v>
      </c>
      <c r="E1805" s="2">
        <f t="shared" si="163"/>
        <v>0.10837829689792544</v>
      </c>
      <c r="F1805" s="2">
        <f t="shared" si="167"/>
        <v>0.11045625219856892</v>
      </c>
      <c r="G1805" s="2">
        <f t="shared" si="165"/>
        <v>-2.0779553006434748E-3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2.4674999999999998</v>
      </c>
      <c r="C1806" s="2">
        <f t="shared" si="162"/>
        <v>2.7126660232229716</v>
      </c>
      <c r="D1806" s="2">
        <f t="shared" si="164"/>
        <v>2.6226681006752064</v>
      </c>
      <c r="E1806" s="2">
        <f t="shared" si="163"/>
        <v>8.9997922547765175E-2</v>
      </c>
      <c r="F1806" s="2">
        <f t="shared" si="167"/>
        <v>0.10636458626840818</v>
      </c>
      <c r="G1806" s="2">
        <f t="shared" si="165"/>
        <v>-1.6366663720643007E-2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2.4253999999999998</v>
      </c>
      <c r="C1807" s="2">
        <f t="shared" ref="C1807:C1870" si="168">$C$4*B1797+C1806*(1-$C$4)</f>
        <v>2.6840097119578989</v>
      </c>
      <c r="D1807" s="2">
        <f t="shared" si="164"/>
        <v>2.6080556487733393</v>
      </c>
      <c r="E1807" s="2">
        <f t="shared" si="163"/>
        <v>7.5954063184559661E-2</v>
      </c>
      <c r="F1807" s="2">
        <f t="shared" si="167"/>
        <v>0.10028248165163849</v>
      </c>
      <c r="G1807" s="2">
        <f t="shared" si="165"/>
        <v>-2.4328418467078824E-2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2.4338000000000002</v>
      </c>
      <c r="C1808" s="2">
        <f t="shared" si="168"/>
        <v>2.6468082178105301</v>
      </c>
      <c r="D1808" s="2">
        <f t="shared" si="164"/>
        <v>2.5951478229382774</v>
      </c>
      <c r="E1808" s="2">
        <f t="shared" si="163"/>
        <v>5.1660394872252713E-2</v>
      </c>
      <c r="F1808" s="2">
        <f t="shared" si="167"/>
        <v>9.055806429576134E-2</v>
      </c>
      <c r="G1808" s="2">
        <f t="shared" si="165"/>
        <v>-3.8897669423508627E-2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2.4253999999999998</v>
      </c>
      <c r="C1809" s="2">
        <f t="shared" si="168"/>
        <v>2.6114531073781406</v>
      </c>
      <c r="D1809" s="2">
        <f t="shared" si="164"/>
        <v>2.5825739101280347</v>
      </c>
      <c r="E1809" s="2">
        <f t="shared" si="163"/>
        <v>2.8879197250105904E-2</v>
      </c>
      <c r="F1809" s="2">
        <f t="shared" si="167"/>
        <v>7.8222290886630255E-2</v>
      </c>
      <c r="G1809" s="2">
        <f t="shared" si="165"/>
        <v>-4.9343093636524352E-2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2.4253999999999998</v>
      </c>
      <c r="C1810" s="2">
        <f t="shared" si="168"/>
        <v>2.590598783166119</v>
      </c>
      <c r="D1810" s="2">
        <f t="shared" si="164"/>
        <v>2.570931398266699</v>
      </c>
      <c r="E1810" s="2">
        <f t="shared" si="163"/>
        <v>1.9667384899419993E-2</v>
      </c>
      <c r="F1810" s="2">
        <f t="shared" si="167"/>
        <v>6.6511309689188211E-2</v>
      </c>
      <c r="G1810" s="2">
        <f t="shared" si="165"/>
        <v>-4.6843924789768218E-2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2.3833000000000002</v>
      </c>
      <c r="C1811" s="2">
        <f t="shared" si="168"/>
        <v>2.5742451242174855</v>
      </c>
      <c r="D1811" s="2">
        <f t="shared" si="164"/>
        <v>2.5570327761728695</v>
      </c>
      <c r="E1811" s="2">
        <f t="shared" si="163"/>
        <v>1.7212348044616022E-2</v>
      </c>
      <c r="F1811" s="2">
        <f t="shared" si="167"/>
        <v>5.6651517360273781E-2</v>
      </c>
      <c r="G1811" s="2">
        <f t="shared" si="165"/>
        <v>-3.943916931565776E-2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5">
        <f>TITRES_STAT!D1815</f>
        <v>2.4590999999999998</v>
      </c>
      <c r="C1812" s="2">
        <f t="shared" si="168"/>
        <v>2.5642997204917184</v>
      </c>
      <c r="D1812" s="2">
        <f t="shared" si="164"/>
        <v>2.5497784964563608</v>
      </c>
      <c r="E1812" s="2">
        <f t="shared" si="163"/>
        <v>1.4521224035357605E-2</v>
      </c>
      <c r="F1812" s="2">
        <f t="shared" si="167"/>
        <v>4.8225458695290546E-2</v>
      </c>
      <c r="G1812" s="2">
        <f t="shared" si="165"/>
        <v>-3.3704234659932941E-2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5">
        <f>TITRES_STAT!D1816</f>
        <v>2.5600999999999998</v>
      </c>
      <c r="C1813" s="2">
        <f t="shared" si="168"/>
        <v>2.5532843788776076</v>
      </c>
      <c r="D1813" s="2">
        <f t="shared" si="164"/>
        <v>2.5505430522744081</v>
      </c>
      <c r="E1813" s="2">
        <f t="shared" si="163"/>
        <v>2.7413266031994787E-3</v>
      </c>
      <c r="F1813" s="2">
        <f t="shared" si="167"/>
        <v>3.9128632276872334E-2</v>
      </c>
      <c r="G1813" s="2">
        <f t="shared" si="165"/>
        <v>-3.6387305673672855E-2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5">
        <f>TITRES_STAT!D1817</f>
        <v>2.5937999999999999</v>
      </c>
      <c r="C1814" s="2">
        <f t="shared" si="168"/>
        <v>2.542671397511822</v>
      </c>
      <c r="D1814" s="2">
        <f t="shared" si="164"/>
        <v>2.5537472706244522</v>
      </c>
      <c r="E1814" s="2">
        <f t="shared" si="163"/>
        <v>-1.1075873112630141E-2</v>
      </c>
      <c r="F1814" s="2">
        <f t="shared" si="167"/>
        <v>2.9087731198971841E-2</v>
      </c>
      <c r="G1814" s="2">
        <f t="shared" si="165"/>
        <v>-4.0163604311601986E-2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2.5432999999999999</v>
      </c>
      <c r="C1815" s="2">
        <f t="shared" si="168"/>
        <v>2.5311065671253878</v>
      </c>
      <c r="D1815" s="2">
        <f t="shared" si="164"/>
        <v>2.5529733987263445</v>
      </c>
      <c r="E1815" s="2">
        <f t="shared" si="163"/>
        <v>-2.1866831600956704E-2</v>
      </c>
      <c r="F1815" s="2">
        <f t="shared" si="167"/>
        <v>1.8896818638986131E-2</v>
      </c>
      <c r="G1815" s="2">
        <f t="shared" si="165"/>
        <v>-4.0763650239942835E-2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5">
        <f>TITRES_STAT!D1819</f>
        <v>2.5937999999999999</v>
      </c>
      <c r="C1816" s="2">
        <f t="shared" si="168"/>
        <v>2.5213209414137898</v>
      </c>
      <c r="D1816" s="2">
        <f t="shared" si="164"/>
        <v>2.555997591413282</v>
      </c>
      <c r="E1816" s="2">
        <f t="shared" si="163"/>
        <v>-3.467664999949216E-2</v>
      </c>
      <c r="F1816" s="2">
        <f t="shared" si="167"/>
        <v>8.1821249112904726E-3</v>
      </c>
      <c r="G1816" s="2">
        <f t="shared" si="165"/>
        <v>-4.2858774910782632E-2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5">
        <f>TITRES_STAT!D1820</f>
        <v>2.6528</v>
      </c>
      <c r="C1817" s="2">
        <f t="shared" si="168"/>
        <v>2.5065638735039761</v>
      </c>
      <c r="D1817" s="2">
        <f t="shared" si="164"/>
        <v>2.5631681401974831</v>
      </c>
      <c r="E1817" s="2">
        <f t="shared" si="163"/>
        <v>-5.6604266693506933E-2</v>
      </c>
      <c r="F1817" s="2">
        <f t="shared" si="167"/>
        <v>-4.7751534096690086E-3</v>
      </c>
      <c r="G1817" s="2">
        <f t="shared" si="165"/>
        <v>-5.1829113283837921E-2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5">
        <f>TITRES_STAT!D1821</f>
        <v>2.6528</v>
      </c>
      <c r="C1818" s="2">
        <f t="shared" si="168"/>
        <v>2.4953694314264414</v>
      </c>
      <c r="D1818" s="2">
        <f t="shared" si="164"/>
        <v>2.5698075372198916</v>
      </c>
      <c r="E1818" s="2">
        <f t="shared" si="163"/>
        <v>-7.4438105793450227E-2</v>
      </c>
      <c r="F1818" s="2">
        <f t="shared" si="167"/>
        <v>-1.8707743886425252E-2</v>
      </c>
      <c r="G1818" s="2">
        <f t="shared" si="165"/>
        <v>-5.5730361907024975E-2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5">
        <f>TITRES_STAT!D1822</f>
        <v>2.6528</v>
      </c>
      <c r="C1819" s="2">
        <f t="shared" si="168"/>
        <v>2.4846049035146813</v>
      </c>
      <c r="D1819" s="2">
        <f t="shared" si="164"/>
        <v>2.575955127055455</v>
      </c>
      <c r="E1819" s="2">
        <f t="shared" si="163"/>
        <v>-9.1350223540773712E-2</v>
      </c>
      <c r="F1819" s="2">
        <f t="shared" si="167"/>
        <v>-3.3236239817294941E-2</v>
      </c>
      <c r="G1819" s="2">
        <f t="shared" si="165"/>
        <v>-5.8113983723478771E-2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5">
        <f>TITRES_STAT!D1823</f>
        <v>2.5095999999999998</v>
      </c>
      <c r="C1820" s="2">
        <f t="shared" si="168"/>
        <v>2.4754964568201152</v>
      </c>
      <c r="D1820" s="2">
        <f t="shared" si="164"/>
        <v>2.571039932458755</v>
      </c>
      <c r="E1820" s="2">
        <f t="shared" ref="E1820:E1883" si="169">C1820-D1820</f>
        <v>-9.5543475638639741E-2</v>
      </c>
      <c r="F1820" s="2">
        <f t="shared" si="167"/>
        <v>-4.5697686981563901E-2</v>
      </c>
      <c r="G1820" s="2">
        <f t="shared" si="165"/>
        <v>-4.984578865707584E-2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2.577</v>
      </c>
      <c r="C1821" s="2">
        <f t="shared" si="168"/>
        <v>2.4613123865400977</v>
      </c>
      <c r="D1821" s="2">
        <f t="shared" ref="D1821:D1884" si="170">$D$4*B1821+(1-$D$4)*D1820</f>
        <v>2.5714814189432915</v>
      </c>
      <c r="E1821" s="2">
        <f t="shared" si="169"/>
        <v>-0.11016903240319387</v>
      </c>
      <c r="F1821" s="2">
        <f t="shared" si="167"/>
        <v>-5.8591956065889898E-2</v>
      </c>
      <c r="G1821" s="2">
        <f t="shared" si="165"/>
        <v>-5.1577076337303969E-2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2.5264000000000002</v>
      </c>
      <c r="C1822" s="2">
        <f t="shared" si="168"/>
        <v>2.4609720193800824</v>
      </c>
      <c r="D1822" s="2">
        <f t="shared" si="170"/>
        <v>2.5681420545771219</v>
      </c>
      <c r="E1822" s="2">
        <f t="shared" si="169"/>
        <v>-0.10717003519703949</v>
      </c>
      <c r="F1822" s="2">
        <f t="shared" si="167"/>
        <v>-6.830757189211982E-2</v>
      </c>
      <c r="G1822" s="2">
        <f t="shared" si="165"/>
        <v>-3.8862463304919673E-2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2.5600999999999998</v>
      </c>
      <c r="C1823" s="2">
        <f t="shared" si="168"/>
        <v>2.4762224779369926</v>
      </c>
      <c r="D1823" s="2">
        <f t="shared" si="170"/>
        <v>2.5675463468306683</v>
      </c>
      <c r="E1823" s="2">
        <f t="shared" si="169"/>
        <v>-9.1323868893675719E-2</v>
      </c>
      <c r="F1823" s="2">
        <f t="shared" si="167"/>
        <v>-7.2910831292431005E-2</v>
      </c>
      <c r="G1823" s="2">
        <f t="shared" si="165"/>
        <v>-1.8413037601244714E-2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2.6274999999999999</v>
      </c>
      <c r="C1824" s="2">
        <f t="shared" si="168"/>
        <v>2.4943113274851476</v>
      </c>
      <c r="D1824" s="2">
        <f t="shared" si="170"/>
        <v>2.5719873581765449</v>
      </c>
      <c r="E1824" s="2">
        <f t="shared" si="169"/>
        <v>-7.767603069139728E-2</v>
      </c>
      <c r="F1824" s="2">
        <f t="shared" si="167"/>
        <v>-7.386387117222426E-2</v>
      </c>
      <c r="G1824" s="2">
        <f t="shared" si="165"/>
        <v>-3.8121595191730195E-3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2.6863999999999999</v>
      </c>
      <c r="C1825" s="2">
        <f t="shared" si="168"/>
        <v>2.5018480463335866</v>
      </c>
      <c r="D1825" s="2">
        <f t="shared" si="170"/>
        <v>2.5804623686819856</v>
      </c>
      <c r="E1825" s="2">
        <f t="shared" si="169"/>
        <v>-7.8614322348399046E-2</v>
      </c>
      <c r="F1825" s="2">
        <f t="shared" si="167"/>
        <v>-7.4813961407459217E-2</v>
      </c>
      <c r="G1825" s="2">
        <f t="shared" si="165"/>
        <v>-3.8003609409398287E-3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2.6612</v>
      </c>
      <c r="C1826" s="2">
        <f t="shared" si="168"/>
        <v>2.5159945007438038</v>
      </c>
      <c r="D1826" s="2">
        <f t="shared" si="170"/>
        <v>2.5864429339648014</v>
      </c>
      <c r="E1826" s="2">
        <f t="shared" si="169"/>
        <v>-7.0448433220997586E-2</v>
      </c>
      <c r="F1826" s="2">
        <f t="shared" si="167"/>
        <v>-7.3940855770166902E-2</v>
      </c>
      <c r="G1826" s="2">
        <f t="shared" si="165"/>
        <v>3.4924225491693162E-3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5">
        <f>TITRES_STAT!D1830</f>
        <v>2.6696</v>
      </c>
      <c r="C1827" s="2">
        <f t="shared" si="168"/>
        <v>2.5370415006293725</v>
      </c>
      <c r="D1827" s="2">
        <f t="shared" si="170"/>
        <v>2.5926027166340755</v>
      </c>
      <c r="E1827" s="2">
        <f t="shared" si="169"/>
        <v>-5.5561216004702985E-2</v>
      </c>
      <c r="F1827" s="2">
        <f t="shared" si="167"/>
        <v>-7.0264927817074121E-2</v>
      </c>
      <c r="G1827" s="2">
        <f t="shared" si="165"/>
        <v>1.4703711812371137E-2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5">
        <f>TITRES_STAT!D1831</f>
        <v>2.7201</v>
      </c>
      <c r="C1828" s="2">
        <f t="shared" si="168"/>
        <v>2.5548505005325461</v>
      </c>
      <c r="D1828" s="2">
        <f t="shared" si="170"/>
        <v>2.6020469598463665</v>
      </c>
      <c r="E1828" s="2">
        <f t="shared" si="169"/>
        <v>-4.7196459313820327E-2</v>
      </c>
      <c r="F1828" s="2">
        <f t="shared" si="167"/>
        <v>-6.5651234116423374E-2</v>
      </c>
      <c r="G1828" s="2">
        <f t="shared" ref="G1828:G1891" si="171">E1828-F1828</f>
        <v>1.8454774802603047E-2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5">
        <f>TITRES_STAT!D1832</f>
        <v>2.6612</v>
      </c>
      <c r="C1829" s="2">
        <f t="shared" si="168"/>
        <v>2.5699196542967697</v>
      </c>
      <c r="D1829" s="2">
        <f t="shared" si="170"/>
        <v>2.6064286665244136</v>
      </c>
      <c r="E1829" s="2">
        <f t="shared" si="169"/>
        <v>-3.6509012227643911E-2</v>
      </c>
      <c r="F1829" s="2">
        <f t="shared" ref="F1829:F1892" si="173">(E1829*(2/(10)))+((1-(2/10))*F1828)</f>
        <v>-5.9822789738667483E-2</v>
      </c>
      <c r="G1829" s="2">
        <f t="shared" si="171"/>
        <v>2.3313777511023571E-2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5">
        <f>TITRES_STAT!D1833</f>
        <v>2.6442999999999999</v>
      </c>
      <c r="C1830" s="2">
        <f t="shared" si="168"/>
        <v>2.5606397074818821</v>
      </c>
      <c r="D1830" s="2">
        <f t="shared" si="170"/>
        <v>2.6092339504855682</v>
      </c>
      <c r="E1830" s="2">
        <f t="shared" si="169"/>
        <v>-4.8594243003686088E-2</v>
      </c>
      <c r="F1830" s="2">
        <f t="shared" si="173"/>
        <v>-5.7577080391671205E-2</v>
      </c>
      <c r="G1830" s="2">
        <f t="shared" si="171"/>
        <v>8.9828373879851167E-3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2.7370000000000001</v>
      </c>
      <c r="C1831" s="2">
        <f t="shared" si="168"/>
        <v>2.5631566755615927</v>
      </c>
      <c r="D1831" s="2">
        <f t="shared" si="170"/>
        <v>2.6186981023014519</v>
      </c>
      <c r="E1831" s="2">
        <f t="shared" si="169"/>
        <v>-5.554142673985929E-2</v>
      </c>
      <c r="F1831" s="2">
        <f t="shared" si="173"/>
        <v>-5.7169949661308825E-2</v>
      </c>
      <c r="G1831" s="2">
        <f t="shared" si="171"/>
        <v>1.628522921449535E-3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2.7707000000000002</v>
      </c>
      <c r="C1832" s="2">
        <f t="shared" si="168"/>
        <v>2.5575018023982707</v>
      </c>
      <c r="D1832" s="2">
        <f t="shared" si="170"/>
        <v>2.6299575021309738</v>
      </c>
      <c r="E1832" s="2">
        <f t="shared" si="169"/>
        <v>-7.2455699732703049E-2</v>
      </c>
      <c r="F1832" s="2">
        <f t="shared" si="173"/>
        <v>-6.0227099675587675E-2</v>
      </c>
      <c r="G1832" s="2">
        <f t="shared" si="171"/>
        <v>-1.2228600057115374E-2</v>
      </c>
      <c r="H1832" s="2" t="str">
        <f t="shared" si="172"/>
        <v>Hold</v>
      </c>
    </row>
    <row r="1833" spans="1:8" ht="13.5" x14ac:dyDescent="0.25">
      <c r="A1833" s="3">
        <f>TITRES_STAT!B1836</f>
        <v>44972</v>
      </c>
      <c r="B1833" s="5">
        <f>TITRES_STAT!D1836</f>
        <v>2.7791000000000001</v>
      </c>
      <c r="C1833" s="2">
        <f t="shared" si="168"/>
        <v>2.5579015251062289</v>
      </c>
      <c r="D1833" s="2">
        <f t="shared" si="170"/>
        <v>2.6410050945657164</v>
      </c>
      <c r="E1833" s="2">
        <f t="shared" si="169"/>
        <v>-8.3103569459487492E-2</v>
      </c>
      <c r="F1833" s="2">
        <f t="shared" si="173"/>
        <v>-6.4802393632367644E-2</v>
      </c>
      <c r="G1833" s="2">
        <f t="shared" si="171"/>
        <v>-1.8301175827119848E-2</v>
      </c>
      <c r="H1833" s="2" t="str">
        <f t="shared" si="172"/>
        <v>Hold</v>
      </c>
    </row>
    <row r="1834" spans="1:8" ht="13.5" x14ac:dyDescent="0.25">
      <c r="A1834" s="3">
        <f>TITRES_STAT!B1837</f>
        <v>44973</v>
      </c>
      <c r="B1834" s="5">
        <f>TITRES_STAT!D1837</f>
        <v>2.7707000000000002</v>
      </c>
      <c r="C1834" s="2">
        <f t="shared" si="168"/>
        <v>2.5686089827821936</v>
      </c>
      <c r="D1834" s="2">
        <f t="shared" si="170"/>
        <v>2.6506121245978855</v>
      </c>
      <c r="E1834" s="2">
        <f t="shared" si="169"/>
        <v>-8.2003141815691905E-2</v>
      </c>
      <c r="F1834" s="2">
        <f t="shared" si="173"/>
        <v>-6.8242543269032507E-2</v>
      </c>
      <c r="G1834" s="2">
        <f t="shared" si="171"/>
        <v>-1.3760598546659397E-2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2.7622</v>
      </c>
      <c r="C1835" s="2">
        <f t="shared" si="168"/>
        <v>2.5867306777387795</v>
      </c>
      <c r="D1835" s="2">
        <f t="shared" si="170"/>
        <v>2.6588778931461903</v>
      </c>
      <c r="E1835" s="2">
        <f t="shared" si="169"/>
        <v>-7.2147215407410759E-2</v>
      </c>
      <c r="F1835" s="2">
        <f t="shared" si="173"/>
        <v>-6.9023477696708163E-2</v>
      </c>
      <c r="G1835" s="2">
        <f t="shared" si="171"/>
        <v>-3.1237377107025954E-3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2.8043</v>
      </c>
      <c r="C1836" s="2">
        <f t="shared" si="168"/>
        <v>2.5981874965481979</v>
      </c>
      <c r="D1836" s="2">
        <f t="shared" si="170"/>
        <v>2.6696499010612875</v>
      </c>
      <c r="E1836" s="2">
        <f t="shared" si="169"/>
        <v>-7.1462404513089606E-2</v>
      </c>
      <c r="F1836" s="2">
        <f t="shared" si="173"/>
        <v>-6.9511263059984452E-2</v>
      </c>
      <c r="G1836" s="2">
        <f t="shared" si="171"/>
        <v>-1.9511414531051541E-3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2.8464999999999998</v>
      </c>
      <c r="C1837" s="2">
        <f t="shared" si="168"/>
        <v>2.6091740355407831</v>
      </c>
      <c r="D1837" s="2">
        <f t="shared" si="170"/>
        <v>2.6827499083900808</v>
      </c>
      <c r="E1837" s="2">
        <f t="shared" si="169"/>
        <v>-7.3575872849297674E-2</v>
      </c>
      <c r="F1837" s="2">
        <f t="shared" si="173"/>
        <v>-7.0324185017847096E-2</v>
      </c>
      <c r="G1837" s="2">
        <f t="shared" si="171"/>
        <v>-3.2516878314505782E-3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5">
        <f>TITRES_STAT!D1841</f>
        <v>2.8380000000000001</v>
      </c>
      <c r="C1838" s="2">
        <f t="shared" si="168"/>
        <v>2.6262395685345088</v>
      </c>
      <c r="D1838" s="2">
        <f t="shared" si="170"/>
        <v>2.6942499151760009</v>
      </c>
      <c r="E1838" s="2">
        <f t="shared" si="169"/>
        <v>-6.8010346641492081E-2</v>
      </c>
      <c r="F1838" s="2">
        <f t="shared" si="173"/>
        <v>-6.9861417342576088E-2</v>
      </c>
      <c r="G1838" s="2">
        <f t="shared" si="171"/>
        <v>1.8510707010840066E-3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2.7622</v>
      </c>
      <c r="C1839" s="2">
        <f t="shared" si="168"/>
        <v>2.6316180964522764</v>
      </c>
      <c r="D1839" s="2">
        <f t="shared" si="170"/>
        <v>2.6992832547925936</v>
      </c>
      <c r="E1839" s="2">
        <f t="shared" si="169"/>
        <v>-6.7665158340317166E-2</v>
      </c>
      <c r="F1839" s="2">
        <f t="shared" si="173"/>
        <v>-6.9422165542124312E-2</v>
      </c>
      <c r="G1839" s="2">
        <f t="shared" si="171"/>
        <v>1.7570072018071453E-3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2.8043</v>
      </c>
      <c r="C1840" s="2">
        <f t="shared" si="168"/>
        <v>2.6335691585365417</v>
      </c>
      <c r="D1840" s="2">
        <f t="shared" si="170"/>
        <v>2.7070622729561054</v>
      </c>
      <c r="E1840" s="2">
        <f t="shared" si="169"/>
        <v>-7.3493114419563632E-2</v>
      </c>
      <c r="F1840" s="2">
        <f t="shared" si="173"/>
        <v>-7.0236355317612173E-2</v>
      </c>
      <c r="G1840" s="2">
        <f t="shared" si="171"/>
        <v>-3.2567591019514591E-3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2.8464999999999998</v>
      </c>
      <c r="C1841" s="2">
        <f t="shared" si="168"/>
        <v>2.6494815956847662</v>
      </c>
      <c r="D1841" s="2">
        <f t="shared" si="170"/>
        <v>2.717390993477875</v>
      </c>
      <c r="E1841" s="2">
        <f t="shared" si="169"/>
        <v>-6.7909397793108894E-2</v>
      </c>
      <c r="F1841" s="2">
        <f t="shared" si="173"/>
        <v>-6.9770963812711528E-2</v>
      </c>
      <c r="G1841" s="2">
        <f t="shared" si="171"/>
        <v>1.861566019602634E-3</v>
      </c>
      <c r="H1841" s="2" t="str">
        <f t="shared" si="172"/>
        <v>Sell</v>
      </c>
    </row>
    <row r="1842" spans="1:8" ht="13.5" x14ac:dyDescent="0.25">
      <c r="A1842" s="3">
        <f>TITRES_STAT!B1845</f>
        <v>44985</v>
      </c>
      <c r="B1842" s="5">
        <f>TITRES_STAT!D1845</f>
        <v>2.8128000000000002</v>
      </c>
      <c r="C1842" s="2">
        <f t="shared" si="168"/>
        <v>2.668130580964033</v>
      </c>
      <c r="D1842" s="2">
        <f t="shared" si="170"/>
        <v>2.7244583272943288</v>
      </c>
      <c r="E1842" s="2">
        <f t="shared" si="169"/>
        <v>-5.6327746330295803E-2</v>
      </c>
      <c r="F1842" s="2">
        <f t="shared" si="173"/>
        <v>-6.7082320316228378E-2</v>
      </c>
      <c r="G1842" s="2">
        <f t="shared" si="171"/>
        <v>1.0754573985932575E-2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5">
        <f>TITRES_STAT!D1846</f>
        <v>2.7959000000000001</v>
      </c>
      <c r="C1843" s="2">
        <f t="shared" si="168"/>
        <v>2.6852027992772585</v>
      </c>
      <c r="D1843" s="2">
        <f t="shared" si="170"/>
        <v>2.7297503030503045</v>
      </c>
      <c r="E1843" s="2">
        <f t="shared" si="169"/>
        <v>-4.454750377304606E-2</v>
      </c>
      <c r="F1843" s="2">
        <f t="shared" si="173"/>
        <v>-6.2575357007591911E-2</v>
      </c>
      <c r="G1843" s="2">
        <f t="shared" si="171"/>
        <v>1.8027853234545851E-2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5">
        <f>TITRES_STAT!D1847</f>
        <v>2.7117</v>
      </c>
      <c r="C1844" s="2">
        <f t="shared" si="168"/>
        <v>2.6983562147730651</v>
      </c>
      <c r="D1844" s="2">
        <f t="shared" si="170"/>
        <v>2.7284132435650967</v>
      </c>
      <c r="E1844" s="2">
        <f t="shared" si="169"/>
        <v>-3.0057028792031648E-2</v>
      </c>
      <c r="F1844" s="2">
        <f t="shared" si="173"/>
        <v>-5.6071691364479863E-2</v>
      </c>
      <c r="G1844" s="2">
        <f t="shared" si="171"/>
        <v>2.6014662572448215E-2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5">
        <f>TITRES_STAT!D1848</f>
        <v>2.7370000000000001</v>
      </c>
      <c r="C1845" s="2">
        <f t="shared" si="168"/>
        <v>2.7081783355772089</v>
      </c>
      <c r="D1845" s="2">
        <f t="shared" si="170"/>
        <v>2.7290492995973117</v>
      </c>
      <c r="E1845" s="2">
        <f t="shared" si="169"/>
        <v>-2.08709640201028E-2</v>
      </c>
      <c r="F1845" s="2">
        <f t="shared" si="173"/>
        <v>-4.9031545895604454E-2</v>
      </c>
      <c r="G1845" s="2">
        <f t="shared" si="171"/>
        <v>2.8160581875501654E-2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5">
        <f>TITRES_STAT!D1849</f>
        <v>2.8043</v>
      </c>
      <c r="C1846" s="2">
        <f t="shared" si="168"/>
        <v>2.7229662839499458</v>
      </c>
      <c r="D1846" s="2">
        <f t="shared" si="170"/>
        <v>2.7346234255530666</v>
      </c>
      <c r="E1846" s="2">
        <f t="shared" si="169"/>
        <v>-1.1657141603120813E-2</v>
      </c>
      <c r="F1846" s="2">
        <f t="shared" si="173"/>
        <v>-4.1556665037107726E-2</v>
      </c>
      <c r="G1846" s="2">
        <f t="shared" si="171"/>
        <v>2.9899523433986913E-2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5">
        <f>TITRES_STAT!D1850</f>
        <v>2.7286000000000001</v>
      </c>
      <c r="C1847" s="2">
        <f t="shared" si="168"/>
        <v>2.7419714710345695</v>
      </c>
      <c r="D1847" s="2">
        <f t="shared" si="170"/>
        <v>2.7341772458824689</v>
      </c>
      <c r="E1847" s="2">
        <f t="shared" si="169"/>
        <v>7.7942251521005979E-3</v>
      </c>
      <c r="F1847" s="2">
        <f t="shared" si="173"/>
        <v>-3.1686486999266059E-2</v>
      </c>
      <c r="G1847" s="2">
        <f t="shared" si="171"/>
        <v>3.9480712151366656E-2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5">
        <f>TITRES_STAT!D1851</f>
        <v>2.7286000000000001</v>
      </c>
      <c r="C1848" s="2">
        <f t="shared" si="168"/>
        <v>2.756745090875405</v>
      </c>
      <c r="D1848" s="2">
        <f t="shared" si="170"/>
        <v>2.7337641165578415</v>
      </c>
      <c r="E1848" s="2">
        <f t="shared" si="169"/>
        <v>2.2980974317563518E-2</v>
      </c>
      <c r="F1848" s="2">
        <f t="shared" si="173"/>
        <v>-2.0752994735900143E-2</v>
      </c>
      <c r="G1848" s="2">
        <f t="shared" si="171"/>
        <v>4.3733969053463662E-2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5">
        <f>TITRES_STAT!D1852</f>
        <v>2.7117</v>
      </c>
      <c r="C1849" s="2">
        <f t="shared" si="168"/>
        <v>2.7575843076638042</v>
      </c>
      <c r="D1849" s="2">
        <f t="shared" si="170"/>
        <v>2.7321297375535569</v>
      </c>
      <c r="E1849" s="2">
        <f t="shared" si="169"/>
        <v>2.5454570110247321E-2</v>
      </c>
      <c r="F1849" s="2">
        <f t="shared" si="173"/>
        <v>-1.1511481766670651E-2</v>
      </c>
      <c r="G1849" s="2">
        <f t="shared" si="171"/>
        <v>3.6966051876917969E-2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5">
        <f>TITRES_STAT!D1853</f>
        <v>2.6949000000000001</v>
      </c>
      <c r="C1850" s="2">
        <f t="shared" si="168"/>
        <v>2.7647713372539879</v>
      </c>
      <c r="D1850" s="2">
        <f t="shared" si="170"/>
        <v>2.7293719792162565</v>
      </c>
      <c r="E1850" s="2">
        <f t="shared" si="169"/>
        <v>3.5399358037731421E-2</v>
      </c>
      <c r="F1850" s="2">
        <f t="shared" si="173"/>
        <v>-2.1293138057902365E-3</v>
      </c>
      <c r="G1850" s="2">
        <f t="shared" si="171"/>
        <v>3.7528671843521655E-2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2.6863999999999999</v>
      </c>
      <c r="C1851" s="2">
        <f t="shared" si="168"/>
        <v>2.7773449776764512</v>
      </c>
      <c r="D1851" s="2">
        <f t="shared" si="170"/>
        <v>2.7261888696446817</v>
      </c>
      <c r="E1851" s="2">
        <f t="shared" si="169"/>
        <v>5.1156108031769509E-2</v>
      </c>
      <c r="F1851" s="2">
        <f t="shared" si="173"/>
        <v>8.5277705617217148E-3</v>
      </c>
      <c r="G1851" s="2">
        <f t="shared" si="171"/>
        <v>4.2628337470047795E-2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2.6612</v>
      </c>
      <c r="C1852" s="2">
        <f t="shared" si="168"/>
        <v>2.782799596495459</v>
      </c>
      <c r="D1852" s="2">
        <f t="shared" si="170"/>
        <v>2.7213748793006314</v>
      </c>
      <c r="E1852" s="2">
        <f t="shared" si="169"/>
        <v>6.1424717194827672E-2</v>
      </c>
      <c r="F1852" s="2">
        <f t="shared" si="173"/>
        <v>1.9107159888342908E-2</v>
      </c>
      <c r="G1852" s="2">
        <f t="shared" si="171"/>
        <v>4.231755730648476E-2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2.6612</v>
      </c>
      <c r="C1853" s="2">
        <f t="shared" si="168"/>
        <v>2.7848150431884653</v>
      </c>
      <c r="D1853" s="2">
        <f t="shared" si="170"/>
        <v>2.716917480833918</v>
      </c>
      <c r="E1853" s="2">
        <f t="shared" si="169"/>
        <v>6.7897562354547247E-2</v>
      </c>
      <c r="F1853" s="2">
        <f t="shared" si="173"/>
        <v>2.8865240381583779E-2</v>
      </c>
      <c r="G1853" s="2">
        <f t="shared" si="171"/>
        <v>3.9032321972963469E-2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2.7286000000000001</v>
      </c>
      <c r="C1854" s="2">
        <f t="shared" si="168"/>
        <v>2.7735665750056246</v>
      </c>
      <c r="D1854" s="2">
        <f t="shared" si="170"/>
        <v>2.7177828526239982</v>
      </c>
      <c r="E1854" s="2">
        <f t="shared" si="169"/>
        <v>5.5783722381626433E-2</v>
      </c>
      <c r="F1854" s="2">
        <f t="shared" si="173"/>
        <v>3.4248936781592312E-2</v>
      </c>
      <c r="G1854" s="2">
        <f t="shared" si="171"/>
        <v>2.153478560003412E-2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2.7286000000000001</v>
      </c>
      <c r="C1855" s="2">
        <f t="shared" si="168"/>
        <v>2.7679409480816823</v>
      </c>
      <c r="D1855" s="2">
        <f t="shared" si="170"/>
        <v>2.7185841227999981</v>
      </c>
      <c r="E1855" s="2">
        <f t="shared" si="169"/>
        <v>4.935682528168428E-2</v>
      </c>
      <c r="F1855" s="2">
        <f t="shared" si="173"/>
        <v>3.7270514481610707E-2</v>
      </c>
      <c r="G1855" s="2">
        <f t="shared" si="171"/>
        <v>1.2086310800073573E-2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2.6274999999999999</v>
      </c>
      <c r="C1856" s="2">
        <f t="shared" si="168"/>
        <v>2.773534648376808</v>
      </c>
      <c r="D1856" s="2">
        <f t="shared" si="170"/>
        <v>2.7118371507407391</v>
      </c>
      <c r="E1856" s="2">
        <f t="shared" si="169"/>
        <v>6.169749763606891E-2</v>
      </c>
      <c r="F1856" s="2">
        <f t="shared" si="173"/>
        <v>4.2155911112502352E-2</v>
      </c>
      <c r="G1856" s="2">
        <f t="shared" si="171"/>
        <v>1.9541586523566558E-2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2.7791000000000001</v>
      </c>
      <c r="C1857" s="2">
        <f t="shared" si="168"/>
        <v>2.7666216255496066</v>
      </c>
      <c r="D1857" s="2">
        <f t="shared" si="170"/>
        <v>2.7168195840192029</v>
      </c>
      <c r="E1857" s="2">
        <f t="shared" si="169"/>
        <v>4.9802041530403685E-2</v>
      </c>
      <c r="F1857" s="2">
        <f t="shared" si="173"/>
        <v>4.3685137196082621E-2</v>
      </c>
      <c r="G1857" s="2">
        <f t="shared" si="171"/>
        <v>6.1169043343210633E-3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2.7959000000000001</v>
      </c>
      <c r="C1858" s="2">
        <f t="shared" si="168"/>
        <v>2.7607721446958209</v>
      </c>
      <c r="D1858" s="2">
        <f t="shared" si="170"/>
        <v>2.7226773926103731</v>
      </c>
      <c r="E1858" s="2">
        <f t="shared" si="169"/>
        <v>3.8094752085447769E-2</v>
      </c>
      <c r="F1858" s="2">
        <f t="shared" si="173"/>
        <v>4.2567060173955652E-2</v>
      </c>
      <c r="G1858" s="2">
        <f t="shared" si="171"/>
        <v>-4.4723080885078828E-3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5">
        <f>TITRES_STAT!D1862</f>
        <v>2.8717000000000001</v>
      </c>
      <c r="C1859" s="2">
        <f t="shared" si="168"/>
        <v>2.753222583973387</v>
      </c>
      <c r="D1859" s="2">
        <f t="shared" si="170"/>
        <v>2.733716104268864</v>
      </c>
      <c r="E1859" s="2">
        <f t="shared" si="169"/>
        <v>1.9506479704523016E-2</v>
      </c>
      <c r="F1859" s="2">
        <f t="shared" si="173"/>
        <v>3.7954944080069129E-2</v>
      </c>
      <c r="G1859" s="2">
        <f t="shared" si="171"/>
        <v>-1.8448464375546113E-2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5">
        <f>TITRES_STAT!D1863</f>
        <v>2.8633000000000002</v>
      </c>
      <c r="C1860" s="2">
        <f t="shared" si="168"/>
        <v>2.7442498787467122</v>
      </c>
      <c r="D1860" s="2">
        <f t="shared" si="170"/>
        <v>2.7433149113600592</v>
      </c>
      <c r="E1860" s="2">
        <f t="shared" si="169"/>
        <v>9.3496738665299617E-4</v>
      </c>
      <c r="F1860" s="2">
        <f t="shared" si="173"/>
        <v>3.0550948741385902E-2</v>
      </c>
      <c r="G1860" s="2">
        <f t="shared" si="171"/>
        <v>-2.9615981354732906E-2</v>
      </c>
      <c r="H1860" s="2" t="str">
        <f t="shared" si="172"/>
        <v>Hold</v>
      </c>
    </row>
    <row r="1861" spans="1:8" ht="13.5" x14ac:dyDescent="0.25">
      <c r="A1861" s="3">
        <f>TITRES_STAT!B1864</f>
        <v>45013</v>
      </c>
      <c r="B1861" s="5">
        <f>TITRES_STAT!D1864</f>
        <v>2.8969999999999998</v>
      </c>
      <c r="C1861" s="2">
        <f t="shared" si="168"/>
        <v>2.7353498974010644</v>
      </c>
      <c r="D1861" s="2">
        <f t="shared" si="170"/>
        <v>2.7546989920000549</v>
      </c>
      <c r="E1861" s="2">
        <f t="shared" si="169"/>
        <v>-1.9349094598990479E-2</v>
      </c>
      <c r="F1861" s="2">
        <f t="shared" si="173"/>
        <v>2.0570940073310628E-2</v>
      </c>
      <c r="G1861" s="2">
        <f t="shared" si="171"/>
        <v>-3.9920034672301111E-2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5">
        <f>TITRES_STAT!D1865</f>
        <v>2.8212000000000002</v>
      </c>
      <c r="C1862" s="2">
        <f t="shared" si="168"/>
        <v>2.7239422208778237</v>
      </c>
      <c r="D1862" s="2">
        <f t="shared" si="170"/>
        <v>2.7596249925926433</v>
      </c>
      <c r="E1862" s="2">
        <f t="shared" si="169"/>
        <v>-3.5682771714819594E-2</v>
      </c>
      <c r="F1862" s="2">
        <f t="shared" si="173"/>
        <v>9.3201977156845851E-3</v>
      </c>
      <c r="G1862" s="2">
        <f t="shared" si="171"/>
        <v>-4.5002969430504178E-2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2.8633000000000002</v>
      </c>
      <c r="C1863" s="2">
        <f t="shared" si="168"/>
        <v>2.7142895715120043</v>
      </c>
      <c r="D1863" s="2">
        <f t="shared" si="170"/>
        <v>2.7673046227709661</v>
      </c>
      <c r="E1863" s="2">
        <f t="shared" si="169"/>
        <v>-5.3015051258961776E-2</v>
      </c>
      <c r="F1863" s="2">
        <f t="shared" si="173"/>
        <v>-3.1468520792446875E-3</v>
      </c>
      <c r="G1863" s="2">
        <f t="shared" si="171"/>
        <v>-4.986819917971709E-2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2.8464999999999998</v>
      </c>
      <c r="C1864" s="2">
        <f t="shared" si="168"/>
        <v>2.716491175894773</v>
      </c>
      <c r="D1864" s="2">
        <f t="shared" si="170"/>
        <v>2.7731709470101538</v>
      </c>
      <c r="E1864" s="2">
        <f t="shared" si="169"/>
        <v>-5.6679771115380806E-2</v>
      </c>
      <c r="F1864" s="2">
        <f t="shared" si="173"/>
        <v>-1.3853435886471912E-2</v>
      </c>
      <c r="G1864" s="2">
        <f t="shared" si="171"/>
        <v>-4.2826335228908892E-2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2.8633000000000002</v>
      </c>
      <c r="C1865" s="2">
        <f t="shared" si="168"/>
        <v>2.7183540719109613</v>
      </c>
      <c r="D1865" s="2">
        <f t="shared" si="170"/>
        <v>2.7798471731575498</v>
      </c>
      <c r="E1865" s="2">
        <f t="shared" si="169"/>
        <v>-6.1493101246588466E-2</v>
      </c>
      <c r="F1865" s="2">
        <f t="shared" si="173"/>
        <v>-2.3381368958495227E-2</v>
      </c>
      <c r="G1865" s="2">
        <f t="shared" si="171"/>
        <v>-3.8111732288093239E-2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2.8717000000000001</v>
      </c>
      <c r="C1866" s="2">
        <f t="shared" si="168"/>
        <v>2.7043765223861982</v>
      </c>
      <c r="D1866" s="2">
        <f t="shared" si="170"/>
        <v>2.7866510862569904</v>
      </c>
      <c r="E1866" s="2">
        <f t="shared" si="169"/>
        <v>-8.2274563870792239E-2</v>
      </c>
      <c r="F1866" s="2">
        <f t="shared" si="173"/>
        <v>-3.5160007940954627E-2</v>
      </c>
      <c r="G1866" s="2">
        <f t="shared" si="171"/>
        <v>-4.7114555929837612E-2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2.9390999999999998</v>
      </c>
      <c r="C1867" s="2">
        <f t="shared" si="168"/>
        <v>2.7158724420190907</v>
      </c>
      <c r="D1867" s="2">
        <f t="shared" si="170"/>
        <v>2.7979435983861021</v>
      </c>
      <c r="E1867" s="2">
        <f t="shared" si="169"/>
        <v>-8.2071156367011344E-2</v>
      </c>
      <c r="F1867" s="2">
        <f t="shared" si="173"/>
        <v>-4.4542237626165979E-2</v>
      </c>
      <c r="G1867" s="2">
        <f t="shared" si="171"/>
        <v>-3.7528918740845366E-2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3.0316999999999998</v>
      </c>
      <c r="C1868" s="2">
        <f t="shared" si="168"/>
        <v>2.7281843740161538</v>
      </c>
      <c r="D1868" s="2">
        <f t="shared" si="170"/>
        <v>2.8152588873945388</v>
      </c>
      <c r="E1868" s="2">
        <f t="shared" si="169"/>
        <v>-8.707451337838501E-2</v>
      </c>
      <c r="F1868" s="2">
        <f t="shared" si="173"/>
        <v>-5.3048692776609785E-2</v>
      </c>
      <c r="G1868" s="2">
        <f t="shared" si="171"/>
        <v>-3.4025820601775225E-2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3.1244000000000001</v>
      </c>
      <c r="C1869" s="2">
        <f t="shared" si="168"/>
        <v>2.7502637010905917</v>
      </c>
      <c r="D1869" s="2">
        <f t="shared" si="170"/>
        <v>2.8381582290690175</v>
      </c>
      <c r="E1869" s="2">
        <f t="shared" si="169"/>
        <v>-8.7894527978425785E-2</v>
      </c>
      <c r="F1869" s="2">
        <f t="shared" si="173"/>
        <v>-6.0017859816972982E-2</v>
      </c>
      <c r="G1869" s="2">
        <f t="shared" si="171"/>
        <v>-2.7876668161452803E-2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3.0737999999999999</v>
      </c>
      <c r="C1870" s="2">
        <f t="shared" si="168"/>
        <v>2.7676539009228085</v>
      </c>
      <c r="D1870" s="2">
        <f t="shared" si="170"/>
        <v>2.8556131750639051</v>
      </c>
      <c r="E1870" s="2">
        <f t="shared" si="169"/>
        <v>-8.7959274141096611E-2</v>
      </c>
      <c r="F1870" s="2">
        <f t="shared" si="173"/>
        <v>-6.5606142681797708E-2</v>
      </c>
      <c r="G1870" s="2">
        <f t="shared" si="171"/>
        <v>-2.2353131459298903E-2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3.0907</v>
      </c>
      <c r="C1871" s="2">
        <f t="shared" ref="C1871:C1934" si="174">$C$4*B1861+C1870*(1-$C$4)</f>
        <v>2.787553300780838</v>
      </c>
      <c r="D1871" s="2">
        <f t="shared" si="170"/>
        <v>2.8730270139480605</v>
      </c>
      <c r="E1871" s="2">
        <f t="shared" si="169"/>
        <v>-8.547371316722252E-2</v>
      </c>
      <c r="F1871" s="2">
        <f t="shared" si="173"/>
        <v>-6.957965677888267E-2</v>
      </c>
      <c r="G1871" s="2">
        <f t="shared" si="171"/>
        <v>-1.589405638833985E-2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3.0907</v>
      </c>
      <c r="C1872" s="2">
        <f t="shared" si="174"/>
        <v>2.7927297160453244</v>
      </c>
      <c r="D1872" s="2">
        <f t="shared" si="170"/>
        <v>2.889150938840797</v>
      </c>
      <c r="E1872" s="2">
        <f t="shared" si="169"/>
        <v>-9.6421222795472605E-2</v>
      </c>
      <c r="F1872" s="2">
        <f t="shared" si="173"/>
        <v>-7.4947969982200657E-2</v>
      </c>
      <c r="G1872" s="2">
        <f t="shared" si="171"/>
        <v>-2.1473252813271948E-2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2.9895999999999998</v>
      </c>
      <c r="C1873" s="2">
        <f t="shared" si="174"/>
        <v>2.8035866828075822</v>
      </c>
      <c r="D1873" s="2">
        <f t="shared" si="170"/>
        <v>2.8965916100377749</v>
      </c>
      <c r="E1873" s="2">
        <f t="shared" si="169"/>
        <v>-9.3004927230192713E-2</v>
      </c>
      <c r="F1873" s="2">
        <f t="shared" si="173"/>
        <v>-7.8559361431799077E-2</v>
      </c>
      <c r="G1873" s="2">
        <f t="shared" si="171"/>
        <v>-1.4445565798393636E-2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3.0316999999999998</v>
      </c>
      <c r="C1874" s="2">
        <f t="shared" si="174"/>
        <v>2.8101887316064156</v>
      </c>
      <c r="D1874" s="2">
        <f t="shared" si="170"/>
        <v>2.9065996389238657</v>
      </c>
      <c r="E1874" s="2">
        <f t="shared" si="169"/>
        <v>-9.6410907317450167E-2</v>
      </c>
      <c r="F1874" s="2">
        <f t="shared" si="173"/>
        <v>-8.2129670608929298E-2</v>
      </c>
      <c r="G1874" s="2">
        <f t="shared" si="171"/>
        <v>-1.428123670852087E-2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3.0737999999999999</v>
      </c>
      <c r="C1875" s="2">
        <f t="shared" si="174"/>
        <v>2.8183596959746593</v>
      </c>
      <c r="D1875" s="2">
        <f t="shared" si="170"/>
        <v>2.918984850855431</v>
      </c>
      <c r="E1875" s="2">
        <f t="shared" si="169"/>
        <v>-0.10062515488077173</v>
      </c>
      <c r="F1875" s="2">
        <f t="shared" si="173"/>
        <v>-8.5828767463297789E-2</v>
      </c>
      <c r="G1875" s="2">
        <f t="shared" si="171"/>
        <v>-1.4796387417473938E-2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3.0823</v>
      </c>
      <c r="C1876" s="2">
        <f t="shared" si="174"/>
        <v>2.8265658965939426</v>
      </c>
      <c r="D1876" s="2">
        <f t="shared" si="170"/>
        <v>2.9310822693105845</v>
      </c>
      <c r="E1876" s="2">
        <f t="shared" si="169"/>
        <v>-0.10451637271664183</v>
      </c>
      <c r="F1876" s="2">
        <f t="shared" si="173"/>
        <v>-8.9566288513966599E-2</v>
      </c>
      <c r="G1876" s="2">
        <f t="shared" si="171"/>
        <v>-1.4950084202675226E-2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3.0065</v>
      </c>
      <c r="C1877" s="2">
        <f t="shared" si="174"/>
        <v>2.8438788355794902</v>
      </c>
      <c r="D1877" s="2">
        <f t="shared" si="170"/>
        <v>2.9366687678801711</v>
      </c>
      <c r="E1877" s="2">
        <f t="shared" si="169"/>
        <v>-9.2789932300680888E-2</v>
      </c>
      <c r="F1877" s="2">
        <f t="shared" si="173"/>
        <v>-9.0211017271309465E-2</v>
      </c>
      <c r="G1877" s="2">
        <f t="shared" si="171"/>
        <v>-2.578915029371423E-3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3.0065</v>
      </c>
      <c r="C1878" s="2">
        <f t="shared" si="174"/>
        <v>2.8727743993364916</v>
      </c>
      <c r="D1878" s="2">
        <f t="shared" si="170"/>
        <v>2.9418414517408995</v>
      </c>
      <c r="E1878" s="2">
        <f t="shared" si="169"/>
        <v>-6.9067052404407914E-2</v>
      </c>
      <c r="F1878" s="2">
        <f t="shared" si="173"/>
        <v>-8.5982224297929163E-2</v>
      </c>
      <c r="G1878" s="2">
        <f t="shared" si="171"/>
        <v>1.691517189352125E-2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3.0737999999999999</v>
      </c>
      <c r="C1879" s="2">
        <f t="shared" si="174"/>
        <v>2.9114860302078007</v>
      </c>
      <c r="D1879" s="2">
        <f t="shared" si="170"/>
        <v>2.9516161590193515</v>
      </c>
      <c r="E1879" s="2">
        <f t="shared" si="169"/>
        <v>-4.0130128811550758E-2</v>
      </c>
      <c r="F1879" s="2">
        <f t="shared" si="173"/>
        <v>-7.6811805200653491E-2</v>
      </c>
      <c r="G1879" s="2">
        <f t="shared" si="171"/>
        <v>3.6681676389102733E-2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3.2086000000000001</v>
      </c>
      <c r="C1880" s="2">
        <f t="shared" si="174"/>
        <v>2.936457410175831</v>
      </c>
      <c r="D1880" s="2">
        <f t="shared" si="170"/>
        <v>2.9706519990919924</v>
      </c>
      <c r="E1880" s="2">
        <f t="shared" si="169"/>
        <v>-3.419458891616145E-2</v>
      </c>
      <c r="F1880" s="2">
        <f t="shared" si="173"/>
        <v>-6.828836194375508E-2</v>
      </c>
      <c r="G1880" s="2">
        <f t="shared" si="171"/>
        <v>3.409377302759363E-2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3.2002000000000002</v>
      </c>
      <c r="C1881" s="2">
        <f t="shared" si="174"/>
        <v>2.9601870393795493</v>
      </c>
      <c r="D1881" s="2">
        <f t="shared" si="170"/>
        <v>2.9876555547148076</v>
      </c>
      <c r="E1881" s="2">
        <f t="shared" si="169"/>
        <v>-2.7468515335258292E-2</v>
      </c>
      <c r="F1881" s="2">
        <f t="shared" si="173"/>
        <v>-6.0124392622055725E-2</v>
      </c>
      <c r="G1881" s="2">
        <f t="shared" si="171"/>
        <v>3.2655877286797433E-2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3.2675000000000001</v>
      </c>
      <c r="C1882" s="2">
        <f t="shared" si="174"/>
        <v>2.98026595639808</v>
      </c>
      <c r="D1882" s="2">
        <f t="shared" si="170"/>
        <v>3.0083847728840811</v>
      </c>
      <c r="E1882" s="2">
        <f t="shared" si="169"/>
        <v>-2.8118816486001119E-2</v>
      </c>
      <c r="F1882" s="2">
        <f t="shared" si="173"/>
        <v>-5.3723277394844809E-2</v>
      </c>
      <c r="G1882" s="2">
        <f t="shared" si="171"/>
        <v>2.560446090884369E-2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3.2507000000000001</v>
      </c>
      <c r="C1883" s="2">
        <f t="shared" si="174"/>
        <v>2.9817019631060675</v>
      </c>
      <c r="D1883" s="2">
        <f t="shared" si="170"/>
        <v>3.0263340489667421</v>
      </c>
      <c r="E1883" s="2">
        <f t="shared" si="169"/>
        <v>-4.4632085860674575E-2</v>
      </c>
      <c r="F1883" s="2">
        <f t="shared" si="173"/>
        <v>-5.1905039088010765E-2</v>
      </c>
      <c r="G1883" s="2">
        <f t="shared" si="171"/>
        <v>7.2729532273361902E-3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3.2002000000000002</v>
      </c>
      <c r="C1884" s="2">
        <f t="shared" si="174"/>
        <v>2.989393968782057</v>
      </c>
      <c r="D1884" s="2">
        <f t="shared" si="170"/>
        <v>3.0392130083025388</v>
      </c>
      <c r="E1884" s="2">
        <f t="shared" ref="E1884:E1947" si="175">C1884-D1884</f>
        <v>-4.9819039520481834E-2</v>
      </c>
      <c r="F1884" s="2">
        <f t="shared" si="173"/>
        <v>-5.148783917450498E-2</v>
      </c>
      <c r="G1884" s="2">
        <f t="shared" si="171"/>
        <v>1.6687996540231467E-3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3.1496</v>
      </c>
      <c r="C1885" s="2">
        <f t="shared" si="174"/>
        <v>3.0023795120463559</v>
      </c>
      <c r="D1885" s="2">
        <f t="shared" ref="D1885:D1948" si="176">$D$4*B1885+(1-$D$4)*D1884</f>
        <v>3.0473898225023506</v>
      </c>
      <c r="E1885" s="2">
        <f t="shared" si="175"/>
        <v>-4.5010310455994684E-2</v>
      </c>
      <c r="F1885" s="2">
        <f t="shared" si="173"/>
        <v>-5.019233343080292E-2</v>
      </c>
      <c r="G1885" s="2">
        <f t="shared" si="171"/>
        <v>5.1820229748082355E-3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3.1158999999999999</v>
      </c>
      <c r="C1886" s="2">
        <f t="shared" si="174"/>
        <v>3.014674971731532</v>
      </c>
      <c r="D1886" s="2">
        <f t="shared" si="176"/>
        <v>3.0524646504651396</v>
      </c>
      <c r="E1886" s="2">
        <f t="shared" si="175"/>
        <v>-3.7789678733607612E-2</v>
      </c>
      <c r="F1886" s="2">
        <f t="shared" si="173"/>
        <v>-4.7711802491363864E-2</v>
      </c>
      <c r="G1886" s="2">
        <f t="shared" si="171"/>
        <v>9.9221237577562515E-3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3.1579999999999999</v>
      </c>
      <c r="C1887" s="2">
        <f t="shared" si="174"/>
        <v>3.0134172837728346</v>
      </c>
      <c r="D1887" s="2">
        <f t="shared" si="176"/>
        <v>3.0602820837640179</v>
      </c>
      <c r="E1887" s="2">
        <f t="shared" si="175"/>
        <v>-4.6864799991183315E-2</v>
      </c>
      <c r="F1887" s="2">
        <f t="shared" si="173"/>
        <v>-4.7542401991327754E-2</v>
      </c>
      <c r="G1887" s="2">
        <f t="shared" si="171"/>
        <v>6.7760200014443939E-4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3.1496</v>
      </c>
      <c r="C1888" s="2">
        <f t="shared" si="174"/>
        <v>3.0123530862693215</v>
      </c>
      <c r="D1888" s="2">
        <f t="shared" si="176"/>
        <v>3.066898225707424</v>
      </c>
      <c r="E1888" s="2">
        <f t="shared" si="175"/>
        <v>-5.4545139438102463E-2</v>
      </c>
      <c r="F1888" s="2">
        <f t="shared" si="173"/>
        <v>-4.8942949480682701E-2</v>
      </c>
      <c r="G1888" s="2">
        <f t="shared" si="171"/>
        <v>-5.602189957419762E-3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5">
        <f>TITRES_STAT!D1892</f>
        <v>3.0400999999999998</v>
      </c>
      <c r="C1889" s="2">
        <f t="shared" si="174"/>
        <v>3.0218064576125032</v>
      </c>
      <c r="D1889" s="2">
        <f t="shared" si="176"/>
        <v>3.0649131719513187</v>
      </c>
      <c r="E1889" s="2">
        <f t="shared" si="175"/>
        <v>-4.3106714338815522E-2</v>
      </c>
      <c r="F1889" s="2">
        <f t="shared" si="173"/>
        <v>-4.7775702452309263E-2</v>
      </c>
      <c r="G1889" s="2">
        <f t="shared" si="171"/>
        <v>4.6689881134937411E-3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3.1158999999999999</v>
      </c>
      <c r="C1890" s="2">
        <f t="shared" si="174"/>
        <v>3.0505439256721183</v>
      </c>
      <c r="D1890" s="2">
        <f t="shared" si="176"/>
        <v>3.0686899740289988</v>
      </c>
      <c r="E1890" s="2">
        <f t="shared" si="175"/>
        <v>-1.8146048356880495E-2</v>
      </c>
      <c r="F1890" s="2">
        <f t="shared" si="173"/>
        <v>-4.1849771633223516E-2</v>
      </c>
      <c r="G1890" s="2">
        <f t="shared" si="171"/>
        <v>2.3703723276343021E-2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3.0991</v>
      </c>
      <c r="C1891" s="2">
        <f t="shared" si="174"/>
        <v>3.0735679371071774</v>
      </c>
      <c r="D1891" s="2">
        <f t="shared" si="176"/>
        <v>3.0709425685453691</v>
      </c>
      <c r="E1891" s="2">
        <f t="shared" si="175"/>
        <v>2.6253685618082834E-3</v>
      </c>
      <c r="F1891" s="2">
        <f t="shared" si="173"/>
        <v>-3.2954743594217156E-2</v>
      </c>
      <c r="G1891" s="2">
        <f t="shared" si="171"/>
        <v>3.558011215602544E-2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3.1158999999999999</v>
      </c>
      <c r="C1892" s="2">
        <f t="shared" si="174"/>
        <v>3.1034036390906885</v>
      </c>
      <c r="D1892" s="2">
        <f t="shared" si="176"/>
        <v>3.0742727486531196</v>
      </c>
      <c r="E1892" s="2">
        <f t="shared" si="175"/>
        <v>2.913089043756889E-2</v>
      </c>
      <c r="F1892" s="2">
        <f t="shared" si="173"/>
        <v>-2.0537616787859949E-2</v>
      </c>
      <c r="G1892" s="2">
        <f t="shared" ref="G1892:G1955" si="177">E1892-F1892</f>
        <v>4.9668507225428843E-2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3.1074999999999999</v>
      </c>
      <c r="C1893" s="2">
        <f t="shared" si="174"/>
        <v>3.126064617692121</v>
      </c>
      <c r="D1893" s="2">
        <f t="shared" si="176"/>
        <v>3.0767340265306662</v>
      </c>
      <c r="E1893" s="2">
        <f t="shared" si="175"/>
        <v>4.9330591161454773E-2</v>
      </c>
      <c r="F1893" s="2">
        <f t="shared" ref="F1893:F1956" si="179">(E1893*(2/(10)))+((1-(2/10))*F1892)</f>
        <v>-6.5639751979970056E-3</v>
      </c>
      <c r="G1893" s="2">
        <f t="shared" si="177"/>
        <v>5.5894566359451781E-2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3.1074999999999999</v>
      </c>
      <c r="C1894" s="2">
        <f t="shared" si="174"/>
        <v>3.1374700611241026</v>
      </c>
      <c r="D1894" s="2">
        <f t="shared" si="176"/>
        <v>3.0790129875283947</v>
      </c>
      <c r="E1894" s="2">
        <f t="shared" si="175"/>
        <v>5.8457073595707953E-2</v>
      </c>
      <c r="F1894" s="2">
        <f t="shared" si="179"/>
        <v>6.4402345607439855E-3</v>
      </c>
      <c r="G1894" s="2">
        <f t="shared" si="177"/>
        <v>5.2016839034963971E-2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3.1244000000000001</v>
      </c>
      <c r="C1895" s="2">
        <f t="shared" si="174"/>
        <v>3.1393362055665484</v>
      </c>
      <c r="D1895" s="2">
        <f t="shared" si="176"/>
        <v>3.0823749884522176</v>
      </c>
      <c r="E1895" s="2">
        <f t="shared" si="175"/>
        <v>5.6961217114330776E-2</v>
      </c>
      <c r="F1895" s="2">
        <f t="shared" si="179"/>
        <v>1.6544431071461342E-2</v>
      </c>
      <c r="G1895" s="2">
        <f t="shared" si="177"/>
        <v>4.0416786042869433E-2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3.0569999999999999</v>
      </c>
      <c r="C1896" s="2">
        <f t="shared" si="174"/>
        <v>3.135730635479387</v>
      </c>
      <c r="D1896" s="2">
        <f t="shared" si="176"/>
        <v>3.0804953596779789</v>
      </c>
      <c r="E1896" s="2">
        <f t="shared" si="175"/>
        <v>5.5235275801408079E-2</v>
      </c>
      <c r="F1896" s="2">
        <f t="shared" si="179"/>
        <v>2.4282600017450688E-2</v>
      </c>
      <c r="G1896" s="2">
        <f t="shared" si="177"/>
        <v>3.0952675783957391E-2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3.1158999999999999</v>
      </c>
      <c r="C1897" s="2">
        <f t="shared" si="174"/>
        <v>3.1391566915594815</v>
      </c>
      <c r="D1897" s="2">
        <f t="shared" si="176"/>
        <v>3.0831179256277581</v>
      </c>
      <c r="E1897" s="2">
        <f t="shared" si="175"/>
        <v>5.6038765931723411E-2</v>
      </c>
      <c r="F1897" s="2">
        <f t="shared" si="179"/>
        <v>3.0633833200305237E-2</v>
      </c>
      <c r="G1897" s="2">
        <f t="shared" si="177"/>
        <v>2.5404932731418174E-2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3.1749000000000001</v>
      </c>
      <c r="C1898" s="2">
        <f t="shared" si="174"/>
        <v>3.1407633543964844</v>
      </c>
      <c r="D1898" s="2">
        <f t="shared" si="176"/>
        <v>3.0899165978034797</v>
      </c>
      <c r="E1898" s="2">
        <f t="shared" si="175"/>
        <v>5.0846756593004638E-2</v>
      </c>
      <c r="F1898" s="2">
        <f t="shared" si="179"/>
        <v>3.4676417878845123E-2</v>
      </c>
      <c r="G1898" s="2">
        <f t="shared" si="177"/>
        <v>1.6170338714159516E-2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5">
        <f>TITRES_STAT!D1902</f>
        <v>3.2170000000000001</v>
      </c>
      <c r="C1899" s="2">
        <f t="shared" si="174"/>
        <v>3.1252766844893332</v>
      </c>
      <c r="D1899" s="2">
        <f t="shared" si="176"/>
        <v>3.0993301831513702</v>
      </c>
      <c r="E1899" s="2">
        <f t="shared" si="175"/>
        <v>2.5946501337962946E-2</v>
      </c>
      <c r="F1899" s="2">
        <f t="shared" si="179"/>
        <v>3.2930434570668687E-2</v>
      </c>
      <c r="G1899" s="2">
        <f t="shared" si="177"/>
        <v>-6.9839332327057413E-3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3.3012000000000001</v>
      </c>
      <c r="C1900" s="2">
        <f t="shared" si="174"/>
        <v>3.1238341176448206</v>
      </c>
      <c r="D1900" s="2">
        <f t="shared" si="176"/>
        <v>3.1142835029179357</v>
      </c>
      <c r="E1900" s="2">
        <f t="shared" si="175"/>
        <v>9.5506147268848984E-3</v>
      </c>
      <c r="F1900" s="2">
        <f t="shared" si="179"/>
        <v>2.825447060191193E-2</v>
      </c>
      <c r="G1900" s="2">
        <f t="shared" si="177"/>
        <v>-1.8703855875027032E-2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3.4948999999999999</v>
      </c>
      <c r="C1901" s="2">
        <f t="shared" si="174"/>
        <v>3.1200288687763869</v>
      </c>
      <c r="D1901" s="2">
        <f t="shared" si="176"/>
        <v>3.1424773175166072</v>
      </c>
      <c r="E1901" s="2">
        <f t="shared" si="175"/>
        <v>-2.2448448740220339E-2</v>
      </c>
      <c r="F1901" s="2">
        <f t="shared" si="179"/>
        <v>1.8113886733485476E-2</v>
      </c>
      <c r="G1901" s="2">
        <f t="shared" si="177"/>
        <v>-4.0562335473705816E-2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3.6970000000000001</v>
      </c>
      <c r="C1902" s="2">
        <f t="shared" si="174"/>
        <v>3.1193936581954045</v>
      </c>
      <c r="D1902" s="2">
        <f t="shared" si="176"/>
        <v>3.1835530717746363</v>
      </c>
      <c r="E1902" s="2">
        <f t="shared" si="175"/>
        <v>-6.4159413579231828E-2</v>
      </c>
      <c r="F1902" s="2">
        <f t="shared" si="179"/>
        <v>1.6592266709420152E-3</v>
      </c>
      <c r="G1902" s="2">
        <f t="shared" si="177"/>
        <v>-6.5818640250173838E-2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3.6381000000000001</v>
      </c>
      <c r="C1903" s="2">
        <f t="shared" si="174"/>
        <v>3.1175638646268808</v>
      </c>
      <c r="D1903" s="2">
        <f t="shared" si="176"/>
        <v>3.217223214606145</v>
      </c>
      <c r="E1903" s="2">
        <f t="shared" si="175"/>
        <v>-9.9659349979264178E-2</v>
      </c>
      <c r="F1903" s="2">
        <f t="shared" si="179"/>
        <v>-1.8604488659099222E-2</v>
      </c>
      <c r="G1903" s="2">
        <f t="shared" si="177"/>
        <v>-8.1054861320164956E-2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3.7054</v>
      </c>
      <c r="C1904" s="2">
        <f t="shared" si="174"/>
        <v>3.1160155777612069</v>
      </c>
      <c r="D1904" s="2">
        <f t="shared" si="176"/>
        <v>3.2533844579686528</v>
      </c>
      <c r="E1904" s="2">
        <f t="shared" si="175"/>
        <v>-0.13736888020744598</v>
      </c>
      <c r="F1904" s="2">
        <f t="shared" si="179"/>
        <v>-4.2357366968768573E-2</v>
      </c>
      <c r="G1904" s="2">
        <f t="shared" si="177"/>
        <v>-9.5011513238677403E-2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3.7054</v>
      </c>
      <c r="C1905" s="2">
        <f t="shared" si="174"/>
        <v>3.1173054888748672</v>
      </c>
      <c r="D1905" s="2">
        <f t="shared" si="176"/>
        <v>3.2868670907117155</v>
      </c>
      <c r="E1905" s="2">
        <f t="shared" si="175"/>
        <v>-0.16956160183684821</v>
      </c>
      <c r="F1905" s="2">
        <f t="shared" si="179"/>
        <v>-6.77982139423845E-2</v>
      </c>
      <c r="G1905" s="2">
        <f t="shared" si="177"/>
        <v>-0.10176338789446371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3.7139000000000002</v>
      </c>
      <c r="C1906" s="2">
        <f t="shared" si="174"/>
        <v>3.1080277213556569</v>
      </c>
      <c r="D1906" s="2">
        <f t="shared" si="176"/>
        <v>3.3184991580664032</v>
      </c>
      <c r="E1906" s="2">
        <f t="shared" si="175"/>
        <v>-0.21047143671074631</v>
      </c>
      <c r="F1906" s="2">
        <f t="shared" si="179"/>
        <v>-9.6332858496056856E-2</v>
      </c>
      <c r="G1906" s="2">
        <f t="shared" si="177"/>
        <v>-0.11413857821468945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3.6886000000000001</v>
      </c>
      <c r="C1907" s="2">
        <f t="shared" si="174"/>
        <v>3.1092388411470946</v>
      </c>
      <c r="D1907" s="2">
        <f t="shared" si="176"/>
        <v>3.3459140352466696</v>
      </c>
      <c r="E1907" s="2">
        <f t="shared" si="175"/>
        <v>-0.23667519409957505</v>
      </c>
      <c r="F1907" s="2">
        <f t="shared" si="179"/>
        <v>-0.12440132561676051</v>
      </c>
      <c r="G1907" s="2">
        <f t="shared" si="177"/>
        <v>-0.11227386848281454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3.6970000000000001</v>
      </c>
      <c r="C1908" s="2">
        <f t="shared" si="174"/>
        <v>3.1193405578936955</v>
      </c>
      <c r="D1908" s="2">
        <f t="shared" si="176"/>
        <v>3.3719204030061753</v>
      </c>
      <c r="E1908" s="2">
        <f t="shared" si="175"/>
        <v>-0.25257984511247988</v>
      </c>
      <c r="F1908" s="2">
        <f t="shared" si="179"/>
        <v>-0.15003702951590439</v>
      </c>
      <c r="G1908" s="2">
        <f t="shared" si="177"/>
        <v>-0.10254281559657549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3.5202</v>
      </c>
      <c r="C1909" s="2">
        <f t="shared" si="174"/>
        <v>3.1343650874485114</v>
      </c>
      <c r="D1909" s="2">
        <f t="shared" si="176"/>
        <v>3.3829040768575696</v>
      </c>
      <c r="E1909" s="2">
        <f t="shared" si="175"/>
        <v>-0.24853898940905816</v>
      </c>
      <c r="F1909" s="2">
        <f t="shared" si="179"/>
        <v>-0.16973742149453513</v>
      </c>
      <c r="G1909" s="2">
        <f t="shared" si="177"/>
        <v>-7.880156791452303E-2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3.4864999999999999</v>
      </c>
      <c r="C1910" s="2">
        <f t="shared" si="174"/>
        <v>3.1600319970718171</v>
      </c>
      <c r="D1910" s="2">
        <f t="shared" si="176"/>
        <v>3.3905778489421938</v>
      </c>
      <c r="E1910" s="2">
        <f t="shared" si="175"/>
        <v>-0.23054585187037668</v>
      </c>
      <c r="F1910" s="2">
        <f t="shared" si="179"/>
        <v>-0.18189910756970346</v>
      </c>
      <c r="G1910" s="2">
        <f t="shared" si="177"/>
        <v>-4.8646744300673228E-2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3.5369999999999999</v>
      </c>
      <c r="C1911" s="2">
        <f t="shared" si="174"/>
        <v>3.2115501513684608</v>
      </c>
      <c r="D1911" s="2">
        <f t="shared" si="176"/>
        <v>3.4014239342057349</v>
      </c>
      <c r="E1911" s="2">
        <f t="shared" si="175"/>
        <v>-0.18987378283727407</v>
      </c>
      <c r="F1911" s="2">
        <f t="shared" si="179"/>
        <v>-0.18349404262321761</v>
      </c>
      <c r="G1911" s="2">
        <f t="shared" si="177"/>
        <v>-6.3797402140564619E-3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3.6633</v>
      </c>
      <c r="C1912" s="2">
        <f t="shared" si="174"/>
        <v>3.2862347434656209</v>
      </c>
      <c r="D1912" s="2">
        <f t="shared" si="176"/>
        <v>3.4208221613016065</v>
      </c>
      <c r="E1912" s="2">
        <f t="shared" si="175"/>
        <v>-0.1345874178359856</v>
      </c>
      <c r="F1912" s="2">
        <f t="shared" si="179"/>
        <v>-0.1737127176657712</v>
      </c>
      <c r="G1912" s="2">
        <f t="shared" si="177"/>
        <v>3.9125299829785604E-2</v>
      </c>
      <c r="H1912" s="2" t="str">
        <f t="shared" si="178"/>
        <v>Sell</v>
      </c>
    </row>
    <row r="1913" spans="1:8" ht="13.5" x14ac:dyDescent="0.25">
      <c r="A1913" s="3">
        <f>TITRES_STAT!B1916</f>
        <v>45089</v>
      </c>
      <c r="B1913" s="5">
        <f>TITRES_STAT!D1916</f>
        <v>3.6633</v>
      </c>
      <c r="C1913" s="2">
        <f t="shared" si="174"/>
        <v>3.3403678598555255</v>
      </c>
      <c r="D1913" s="2">
        <f t="shared" si="176"/>
        <v>3.4387834826866728</v>
      </c>
      <c r="E1913" s="2">
        <f t="shared" si="175"/>
        <v>-9.8415622831147243E-2</v>
      </c>
      <c r="F1913" s="2">
        <f t="shared" si="179"/>
        <v>-0.15865329869884642</v>
      </c>
      <c r="G1913" s="2">
        <f t="shared" si="177"/>
        <v>6.0237675867699181E-2</v>
      </c>
      <c r="H1913" s="2" t="str">
        <f t="shared" si="178"/>
        <v>Sell</v>
      </c>
    </row>
    <row r="1914" spans="1:8" ht="13.5" x14ac:dyDescent="0.25">
      <c r="A1914" s="3">
        <f>TITRES_STAT!B1917</f>
        <v>45090</v>
      </c>
      <c r="B1914" s="5">
        <f>TITRES_STAT!D1917</f>
        <v>3.6465000000000001</v>
      </c>
      <c r="C1914" s="2">
        <f t="shared" si="174"/>
        <v>3.3965266506469831</v>
      </c>
      <c r="D1914" s="2">
        <f t="shared" si="176"/>
        <v>3.4541698913765488</v>
      </c>
      <c r="E1914" s="2">
        <f t="shared" si="175"/>
        <v>-5.7643240729565726E-2</v>
      </c>
      <c r="F1914" s="2">
        <f t="shared" si="179"/>
        <v>-0.1384512871049903</v>
      </c>
      <c r="G1914" s="2">
        <f t="shared" si="177"/>
        <v>8.0808046375424575E-2</v>
      </c>
      <c r="H1914" s="2" t="str">
        <f t="shared" si="178"/>
        <v>Sell</v>
      </c>
    </row>
    <row r="1915" spans="1:8" ht="13.5" x14ac:dyDescent="0.25">
      <c r="A1915" s="3">
        <f>TITRES_STAT!B1918</f>
        <v>45091</v>
      </c>
      <c r="B1915" s="5">
        <f>TITRES_STAT!D1918</f>
        <v>3.6633</v>
      </c>
      <c r="C1915" s="2">
        <f t="shared" si="174"/>
        <v>3.444045627470524</v>
      </c>
      <c r="D1915" s="2">
        <f t="shared" si="176"/>
        <v>3.4696610105338417</v>
      </c>
      <c r="E1915" s="2">
        <f t="shared" si="175"/>
        <v>-2.5615383063317676E-2</v>
      </c>
      <c r="F1915" s="2">
        <f t="shared" si="179"/>
        <v>-0.11588410629665578</v>
      </c>
      <c r="G1915" s="2">
        <f t="shared" si="177"/>
        <v>9.0268723233338108E-2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3.6549</v>
      </c>
      <c r="C1916" s="2">
        <f t="shared" si="174"/>
        <v>3.4855616847827511</v>
      </c>
      <c r="D1916" s="2">
        <f t="shared" si="176"/>
        <v>3.4833824171609646</v>
      </c>
      <c r="E1916" s="2">
        <f t="shared" si="175"/>
        <v>2.1792676217864404E-3</v>
      </c>
      <c r="F1916" s="2">
        <f t="shared" si="179"/>
        <v>-9.2271431512967336E-2</v>
      </c>
      <c r="G1916" s="2">
        <f t="shared" si="177"/>
        <v>9.4450699134753777E-2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3.6128</v>
      </c>
      <c r="C1917" s="2">
        <f t="shared" si="174"/>
        <v>3.5167983486623275</v>
      </c>
      <c r="D1917" s="2">
        <f t="shared" si="176"/>
        <v>3.4929689047786709</v>
      </c>
      <c r="E1917" s="2">
        <f t="shared" si="175"/>
        <v>2.3829443883656598E-2</v>
      </c>
      <c r="F1917" s="2">
        <f t="shared" si="179"/>
        <v>-6.9051256433642558E-2</v>
      </c>
      <c r="G1917" s="2">
        <f t="shared" si="177"/>
        <v>9.2880700317299156E-2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3.5116999999999998</v>
      </c>
      <c r="C1918" s="2">
        <f t="shared" si="174"/>
        <v>3.544521679637354</v>
      </c>
      <c r="D1918" s="2">
        <f t="shared" si="176"/>
        <v>3.4943563933135842</v>
      </c>
      <c r="E1918" s="2">
        <f t="shared" si="175"/>
        <v>5.016528632376982E-2</v>
      </c>
      <c r="F1918" s="2">
        <f t="shared" si="179"/>
        <v>-4.5207947882160079E-2</v>
      </c>
      <c r="G1918" s="2">
        <f t="shared" si="177"/>
        <v>9.5373234205929899E-2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3.5369999999999999</v>
      </c>
      <c r="C1919" s="2">
        <f t="shared" si="174"/>
        <v>3.5407798827700687</v>
      </c>
      <c r="D1919" s="2">
        <f t="shared" si="176"/>
        <v>3.4975151789940595</v>
      </c>
      <c r="E1919" s="2">
        <f t="shared" si="175"/>
        <v>4.3264703776009217E-2</v>
      </c>
      <c r="F1919" s="2">
        <f t="shared" si="179"/>
        <v>-2.751341755052622E-2</v>
      </c>
      <c r="G1919" s="2">
        <f t="shared" si="177"/>
        <v>7.0778121326535437E-2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3.4611999999999998</v>
      </c>
      <c r="C1920" s="2">
        <f t="shared" si="174"/>
        <v>3.5324291315746734</v>
      </c>
      <c r="D1920" s="2">
        <f t="shared" si="176"/>
        <v>3.4948251657352403</v>
      </c>
      <c r="E1920" s="2">
        <f t="shared" si="175"/>
        <v>3.7603965839433151E-2</v>
      </c>
      <c r="F1920" s="2">
        <f t="shared" si="179"/>
        <v>-1.4489940872534347E-2</v>
      </c>
      <c r="G1920" s="2">
        <f t="shared" si="177"/>
        <v>5.2093906711967494E-2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3.4948999999999999</v>
      </c>
      <c r="C1921" s="2">
        <f t="shared" si="174"/>
        <v>3.5331323421016467</v>
      </c>
      <c r="D1921" s="2">
        <f t="shared" si="176"/>
        <v>3.4948307090141113</v>
      </c>
      <c r="E1921" s="2">
        <f t="shared" si="175"/>
        <v>3.8301633087535425E-2</v>
      </c>
      <c r="F1921" s="2">
        <f t="shared" si="179"/>
        <v>-3.931626080520393E-3</v>
      </c>
      <c r="G1921" s="2">
        <f t="shared" si="177"/>
        <v>4.2233259168055814E-2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3.4695999999999998</v>
      </c>
      <c r="C1922" s="2">
        <f t="shared" si="174"/>
        <v>3.5531581356244701</v>
      </c>
      <c r="D1922" s="2">
        <f t="shared" si="176"/>
        <v>3.4929617676056584</v>
      </c>
      <c r="E1922" s="2">
        <f t="shared" si="175"/>
        <v>6.0196368018811786E-2</v>
      </c>
      <c r="F1922" s="2">
        <f t="shared" si="179"/>
        <v>8.8939727393460427E-3</v>
      </c>
      <c r="G1922" s="2">
        <f t="shared" si="177"/>
        <v>5.1302395279465743E-2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3.4190999999999998</v>
      </c>
      <c r="C1923" s="2">
        <f t="shared" si="174"/>
        <v>3.5701030378360898</v>
      </c>
      <c r="D1923" s="2">
        <f t="shared" si="176"/>
        <v>3.4874905255607951</v>
      </c>
      <c r="E1923" s="2">
        <f t="shared" si="175"/>
        <v>8.2612512275294758E-2</v>
      </c>
      <c r="F1923" s="2">
        <f t="shared" si="179"/>
        <v>2.3637680646535788E-2</v>
      </c>
      <c r="G1923" s="2">
        <f t="shared" si="177"/>
        <v>5.8974831628758967E-2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3.5116999999999998</v>
      </c>
      <c r="C1924" s="2">
        <f t="shared" si="174"/>
        <v>3.5818564166305373</v>
      </c>
      <c r="D1924" s="2">
        <f t="shared" si="176"/>
        <v>3.4892838199636991</v>
      </c>
      <c r="E1924" s="2">
        <f t="shared" si="175"/>
        <v>9.2572596666838258E-2</v>
      </c>
      <c r="F1924" s="2">
        <f t="shared" si="179"/>
        <v>3.7424663850596285E-2</v>
      </c>
      <c r="G1924" s="2">
        <f t="shared" si="177"/>
        <v>5.5147932816241974E-2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3.4275000000000002</v>
      </c>
      <c r="C1925" s="2">
        <f t="shared" si="174"/>
        <v>3.5943861986873777</v>
      </c>
      <c r="D1925" s="2">
        <f t="shared" si="176"/>
        <v>3.4847072407071291</v>
      </c>
      <c r="E1925" s="2">
        <f t="shared" si="175"/>
        <v>0.10967895798024863</v>
      </c>
      <c r="F1925" s="2">
        <f t="shared" si="179"/>
        <v>5.1875522676526759E-2</v>
      </c>
      <c r="G1925" s="2">
        <f t="shared" si="177"/>
        <v>5.7803435303721867E-2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3.4275000000000002</v>
      </c>
      <c r="C1926" s="2">
        <f t="shared" si="174"/>
        <v>3.6036960142739352</v>
      </c>
      <c r="D1926" s="2">
        <f t="shared" si="176"/>
        <v>3.4804696673214162</v>
      </c>
      <c r="E1926" s="2">
        <f t="shared" si="175"/>
        <v>0.12322634695251899</v>
      </c>
      <c r="F1926" s="2">
        <f t="shared" si="179"/>
        <v>6.61456875317252E-2</v>
      </c>
      <c r="G1926" s="2">
        <f t="shared" si="177"/>
        <v>5.7080659420793795E-2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3.4106999999999998</v>
      </c>
      <c r="C1927" s="2">
        <f t="shared" si="174"/>
        <v>3.6050966274625607</v>
      </c>
      <c r="D1927" s="2">
        <f t="shared" si="176"/>
        <v>3.4753015438161259</v>
      </c>
      <c r="E1927" s="2">
        <f t="shared" si="175"/>
        <v>0.12979508364643477</v>
      </c>
      <c r="F1927" s="2">
        <f t="shared" si="179"/>
        <v>7.8875566754667115E-2</v>
      </c>
      <c r="G1927" s="2">
        <f t="shared" si="177"/>
        <v>5.0919516891767658E-2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3.4864999999999999</v>
      </c>
      <c r="C1928" s="2">
        <f t="shared" si="174"/>
        <v>3.5907279155452438</v>
      </c>
      <c r="D1928" s="2">
        <f t="shared" si="176"/>
        <v>3.4761310590890053</v>
      </c>
      <c r="E1928" s="2">
        <f t="shared" si="175"/>
        <v>0.11459685645623852</v>
      </c>
      <c r="F1928" s="2">
        <f t="shared" si="179"/>
        <v>8.60198246949814E-2</v>
      </c>
      <c r="G1928" s="2">
        <f t="shared" si="177"/>
        <v>2.8577031761257116E-2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3.4864999999999999</v>
      </c>
      <c r="C1929" s="2">
        <f t="shared" si="174"/>
        <v>3.5824620823844371</v>
      </c>
      <c r="D1929" s="2">
        <f t="shared" si="176"/>
        <v>3.476899128786116</v>
      </c>
      <c r="E1929" s="2">
        <f t="shared" si="175"/>
        <v>0.10556295359832113</v>
      </c>
      <c r="F1929" s="2">
        <f t="shared" si="179"/>
        <v>8.992845047564936E-2</v>
      </c>
      <c r="G1929" s="2">
        <f t="shared" si="177"/>
        <v>1.563450312267177E-2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3.4443999999999999</v>
      </c>
      <c r="C1930" s="2">
        <f t="shared" si="174"/>
        <v>3.5638063774022157</v>
      </c>
      <c r="D1930" s="2">
        <f t="shared" si="176"/>
        <v>3.4744917859130702</v>
      </c>
      <c r="E1930" s="2">
        <f t="shared" si="175"/>
        <v>8.9314591489145556E-2</v>
      </c>
      <c r="F1930" s="2">
        <f t="shared" si="179"/>
        <v>8.9805678678348599E-2</v>
      </c>
      <c r="G1930" s="2">
        <f t="shared" si="177"/>
        <v>-4.9108718920304328E-4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5">
        <f>TITRES_STAT!D1934</f>
        <v>3.4864999999999999</v>
      </c>
      <c r="C1931" s="2">
        <f t="shared" si="174"/>
        <v>3.5532053962634134</v>
      </c>
      <c r="D1931" s="2">
        <f t="shared" si="176"/>
        <v>3.4753812832528426</v>
      </c>
      <c r="E1931" s="2">
        <f t="shared" si="175"/>
        <v>7.7824113010570795E-2</v>
      </c>
      <c r="F1931" s="2">
        <f t="shared" si="179"/>
        <v>8.7409365544793033E-2</v>
      </c>
      <c r="G1931" s="2">
        <f t="shared" si="177"/>
        <v>-9.5852525342222383E-3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5">
        <f>TITRES_STAT!D1935</f>
        <v>3.4106999999999998</v>
      </c>
      <c r="C1932" s="2">
        <f t="shared" si="174"/>
        <v>3.5403430276075039</v>
      </c>
      <c r="D1932" s="2">
        <f t="shared" si="176"/>
        <v>3.4705900770859652</v>
      </c>
      <c r="E1932" s="2">
        <f t="shared" si="175"/>
        <v>6.9752950521538626E-2</v>
      </c>
      <c r="F1932" s="2">
        <f t="shared" si="179"/>
        <v>8.387808254014216E-2</v>
      </c>
      <c r="G1932" s="2">
        <f t="shared" si="177"/>
        <v>-1.4125132018603534E-2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5">
        <f>TITRES_STAT!D1936</f>
        <v>3.4611999999999998</v>
      </c>
      <c r="C1933" s="2">
        <f t="shared" si="174"/>
        <v>3.5216902541294264</v>
      </c>
      <c r="D1933" s="2">
        <f t="shared" si="176"/>
        <v>3.4698945158203385</v>
      </c>
      <c r="E1933" s="2">
        <f t="shared" si="175"/>
        <v>5.1795738309087902E-2</v>
      </c>
      <c r="F1933" s="2">
        <f t="shared" si="179"/>
        <v>7.7461613693931314E-2</v>
      </c>
      <c r="G1933" s="2">
        <f t="shared" si="177"/>
        <v>-2.5665875384843412E-2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5">
        <f>TITRES_STAT!D1937</f>
        <v>3.3601999999999999</v>
      </c>
      <c r="C1934" s="2">
        <f t="shared" si="174"/>
        <v>3.5201532919556686</v>
      </c>
      <c r="D1934" s="2">
        <f t="shared" si="176"/>
        <v>3.4617689961299432</v>
      </c>
      <c r="E1934" s="2">
        <f t="shared" si="175"/>
        <v>5.8384295825725463E-2</v>
      </c>
      <c r="F1934" s="2">
        <f t="shared" si="179"/>
        <v>7.3646150120290146E-2</v>
      </c>
      <c r="G1934" s="2">
        <f t="shared" si="177"/>
        <v>-1.5261854294564683E-2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3.4190999999999998</v>
      </c>
      <c r="C1935" s="2">
        <f t="shared" ref="C1935:C1998" si="180">$C$4*B1925+C1934*(1-$C$4)</f>
        <v>3.5058989393471043</v>
      </c>
      <c r="D1935" s="2">
        <f t="shared" si="176"/>
        <v>3.4586083297499473</v>
      </c>
      <c r="E1935" s="2">
        <f t="shared" si="175"/>
        <v>4.7290609597157029E-2</v>
      </c>
      <c r="F1935" s="2">
        <f t="shared" si="179"/>
        <v>6.8375042015663523E-2</v>
      </c>
      <c r="G1935" s="2">
        <f t="shared" si="177"/>
        <v>-2.1084432418506494E-2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3.3264999999999998</v>
      </c>
      <c r="C1936" s="2">
        <f t="shared" si="180"/>
        <v>3.4938375640629347</v>
      </c>
      <c r="D1936" s="2">
        <f t="shared" si="176"/>
        <v>3.4488225275462474</v>
      </c>
      <c r="E1936" s="2">
        <f t="shared" si="175"/>
        <v>4.5015036516687257E-2</v>
      </c>
      <c r="F1936" s="2">
        <f t="shared" si="179"/>
        <v>6.3703040915868273E-2</v>
      </c>
      <c r="G1936" s="2">
        <f t="shared" si="177"/>
        <v>-1.8688004399181016E-2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3.3517000000000001</v>
      </c>
      <c r="C1937" s="2">
        <f t="shared" si="180"/>
        <v>3.4810471695917142</v>
      </c>
      <c r="D1937" s="2">
        <f t="shared" si="176"/>
        <v>3.4416282662465254</v>
      </c>
      <c r="E1937" s="2">
        <f t="shared" si="175"/>
        <v>3.9418903345188827E-2</v>
      </c>
      <c r="F1937" s="2">
        <f t="shared" si="179"/>
        <v>5.8846213401732392E-2</v>
      </c>
      <c r="G1937" s="2">
        <f t="shared" si="177"/>
        <v>-1.9427310056543565E-2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3.4190999999999998</v>
      </c>
      <c r="C1938" s="2">
        <f t="shared" si="180"/>
        <v>3.4818860665776041</v>
      </c>
      <c r="D1938" s="2">
        <f t="shared" si="176"/>
        <v>3.4399595057838197</v>
      </c>
      <c r="E1938" s="2">
        <f t="shared" si="175"/>
        <v>4.1926560793784429E-2</v>
      </c>
      <c r="F1938" s="2">
        <f t="shared" si="179"/>
        <v>5.5462282880142807E-2</v>
      </c>
      <c r="G1938" s="2">
        <f t="shared" si="177"/>
        <v>-1.3535722086358379E-2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3.4359999999999999</v>
      </c>
      <c r="C1939" s="2">
        <f t="shared" si="180"/>
        <v>3.4825959024887418</v>
      </c>
      <c r="D1939" s="2">
        <f t="shared" si="176"/>
        <v>3.4396662090590922</v>
      </c>
      <c r="E1939" s="2">
        <f t="shared" si="175"/>
        <v>4.2929693429649696E-2</v>
      </c>
      <c r="F1939" s="2">
        <f t="shared" si="179"/>
        <v>5.2955764990044188E-2</v>
      </c>
      <c r="G1939" s="2">
        <f t="shared" si="177"/>
        <v>-1.0026071560394492E-2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3.4022999999999999</v>
      </c>
      <c r="C1940" s="2">
        <f t="shared" si="180"/>
        <v>3.4767196097981659</v>
      </c>
      <c r="D1940" s="2">
        <f t="shared" si="176"/>
        <v>3.4368983417213816</v>
      </c>
      <c r="E1940" s="2">
        <f t="shared" si="175"/>
        <v>3.9821268076784211E-2</v>
      </c>
      <c r="F1940" s="2">
        <f t="shared" si="179"/>
        <v>5.0328865607392193E-2</v>
      </c>
      <c r="G1940" s="2">
        <f t="shared" si="177"/>
        <v>-1.0507597530607982E-2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3.3601999999999999</v>
      </c>
      <c r="C1941" s="2">
        <f t="shared" si="180"/>
        <v>3.4782242852138325</v>
      </c>
      <c r="D1941" s="2">
        <f t="shared" si="176"/>
        <v>3.4312169830753532</v>
      </c>
      <c r="E1941" s="2">
        <f t="shared" si="175"/>
        <v>4.7007302138479368E-2</v>
      </c>
      <c r="F1941" s="2">
        <f t="shared" si="179"/>
        <v>4.9664552913609626E-2</v>
      </c>
      <c r="G1941" s="2">
        <f t="shared" si="177"/>
        <v>-2.6572507751302585E-3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3.3769999999999998</v>
      </c>
      <c r="C1942" s="2">
        <f t="shared" si="180"/>
        <v>3.467835933642474</v>
      </c>
      <c r="D1942" s="2">
        <f t="shared" si="176"/>
        <v>3.4272009102549568</v>
      </c>
      <c r="E1942" s="2">
        <f t="shared" si="175"/>
        <v>4.0635023387517233E-2</v>
      </c>
      <c r="F1942" s="2">
        <f t="shared" si="179"/>
        <v>4.7858647008391153E-2</v>
      </c>
      <c r="G1942" s="2">
        <f t="shared" si="177"/>
        <v>-7.2236236208739202E-3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3.2844000000000002</v>
      </c>
      <c r="C1943" s="2">
        <f t="shared" si="180"/>
        <v>3.4668150207744008</v>
      </c>
      <c r="D1943" s="2">
        <f t="shared" si="176"/>
        <v>3.416623065050886</v>
      </c>
      <c r="E1943" s="2">
        <f t="shared" si="175"/>
        <v>5.0191955723514869E-2</v>
      </c>
      <c r="F1943" s="2">
        <f t="shared" si="179"/>
        <v>4.8325308751415899E-2</v>
      </c>
      <c r="G1943" s="2">
        <f t="shared" si="177"/>
        <v>1.8666469720989703E-3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3.2675000000000001</v>
      </c>
      <c r="C1944" s="2">
        <f t="shared" si="180"/>
        <v>3.4504127098860313</v>
      </c>
      <c r="D1944" s="2">
        <f t="shared" si="176"/>
        <v>3.4055769120841535</v>
      </c>
      <c r="E1944" s="2">
        <f t="shared" si="175"/>
        <v>4.4835797801877852E-2</v>
      </c>
      <c r="F1944" s="2">
        <f t="shared" si="179"/>
        <v>4.7627406561508295E-2</v>
      </c>
      <c r="G1944" s="2">
        <f t="shared" si="177"/>
        <v>-2.7916087596304429E-3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3.2844000000000002</v>
      </c>
      <c r="C1945" s="2">
        <f t="shared" si="180"/>
        <v>3.4455953699035651</v>
      </c>
      <c r="D1945" s="2">
        <f t="shared" si="176"/>
        <v>3.3966008445223643</v>
      </c>
      <c r="E1945" s="2">
        <f t="shared" si="175"/>
        <v>4.8994525381200749E-2</v>
      </c>
      <c r="F1945" s="2">
        <f t="shared" si="179"/>
        <v>4.7900830325446786E-2</v>
      </c>
      <c r="G1945" s="2">
        <f t="shared" si="177"/>
        <v>1.0936950557539626E-3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3.2423000000000002</v>
      </c>
      <c r="C1946" s="2">
        <f t="shared" si="180"/>
        <v>3.4272730053030163</v>
      </c>
      <c r="D1946" s="2">
        <f t="shared" si="176"/>
        <v>3.3851711523355226</v>
      </c>
      <c r="E1946" s="2">
        <f t="shared" si="175"/>
        <v>4.2101852967493691E-2</v>
      </c>
      <c r="F1946" s="2">
        <f t="shared" si="179"/>
        <v>4.6741034853856174E-2</v>
      </c>
      <c r="G1946" s="2">
        <f t="shared" si="177"/>
        <v>-4.6391818863624826E-3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3.2423000000000002</v>
      </c>
      <c r="C1947" s="2">
        <f t="shared" si="180"/>
        <v>3.4156463891025521</v>
      </c>
      <c r="D1947" s="2">
        <f t="shared" si="176"/>
        <v>3.3745881040143728</v>
      </c>
      <c r="E1947" s="2">
        <f t="shared" si="175"/>
        <v>4.1058285088179325E-2</v>
      </c>
      <c r="F1947" s="2">
        <f t="shared" si="179"/>
        <v>4.5604484900720804E-2</v>
      </c>
      <c r="G1947" s="2">
        <f t="shared" si="177"/>
        <v>-4.5461998125414793E-3</v>
      </c>
      <c r="H1947" s="2" t="str">
        <f t="shared" si="178"/>
        <v>Hold</v>
      </c>
    </row>
    <row r="1948" spans="1:8" ht="13.5" x14ac:dyDescent="0.25">
      <c r="A1948" s="3">
        <f>TITRES_STAT!B1951</f>
        <v>45142</v>
      </c>
      <c r="B1948" s="5">
        <f>TITRES_STAT!D1951</f>
        <v>3.1833</v>
      </c>
      <c r="C1948" s="2">
        <f t="shared" si="180"/>
        <v>3.4161777138560057</v>
      </c>
      <c r="D1948" s="2">
        <f t="shared" si="176"/>
        <v>3.3604186148281228</v>
      </c>
      <c r="E1948" s="2">
        <f t="shared" ref="E1948:E2011" si="181">C1948-D1948</f>
        <v>5.5759099027882897E-2</v>
      </c>
      <c r="F1948" s="2">
        <f t="shared" si="179"/>
        <v>4.7635407726153225E-2</v>
      </c>
      <c r="G1948" s="2">
        <f t="shared" si="177"/>
        <v>8.1236913017296714E-3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3.1665000000000001</v>
      </c>
      <c r="C1949" s="2">
        <f t="shared" si="180"/>
        <v>3.419227296339697</v>
      </c>
      <c r="D1949" s="2">
        <f t="shared" ref="D1949:D2012" si="182">$D$4*B1949+(1-$D$4)*D1948</f>
        <v>3.3460542729890026</v>
      </c>
      <c r="E1949" s="2">
        <f t="shared" si="181"/>
        <v>7.3173023350694422E-2</v>
      </c>
      <c r="F1949" s="2">
        <f t="shared" si="179"/>
        <v>5.2742930851061465E-2</v>
      </c>
      <c r="G1949" s="2">
        <f t="shared" si="177"/>
        <v>2.0430092499632957E-2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3.2254</v>
      </c>
      <c r="C1950" s="2">
        <f t="shared" si="180"/>
        <v>3.4166230969028204</v>
      </c>
      <c r="D1950" s="2">
        <f t="shared" si="182"/>
        <v>3.3371169194342616</v>
      </c>
      <c r="E1950" s="2">
        <f t="shared" si="181"/>
        <v>7.9506177468558814E-2</v>
      </c>
      <c r="F1950" s="2">
        <f t="shared" si="179"/>
        <v>5.8095580174560943E-2</v>
      </c>
      <c r="G1950" s="2">
        <f t="shared" si="177"/>
        <v>2.1410597293997871E-2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3.3096000000000001</v>
      </c>
      <c r="C1951" s="2">
        <f t="shared" si="180"/>
        <v>3.4079426204562324</v>
      </c>
      <c r="D1951" s="2">
        <f t="shared" si="182"/>
        <v>3.3350786291057974</v>
      </c>
      <c r="E1951" s="2">
        <f t="shared" si="181"/>
        <v>7.2863991350434976E-2</v>
      </c>
      <c r="F1951" s="2">
        <f t="shared" si="179"/>
        <v>6.1049262409735752E-2</v>
      </c>
      <c r="G1951" s="2">
        <f t="shared" si="177"/>
        <v>1.1814728940699223E-2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3.2844000000000002</v>
      </c>
      <c r="C1952" s="2">
        <f t="shared" si="180"/>
        <v>3.4031822173091197</v>
      </c>
      <c r="D1952" s="2">
        <f t="shared" si="182"/>
        <v>3.3313246565794419</v>
      </c>
      <c r="E1952" s="2">
        <f t="shared" si="181"/>
        <v>7.1857560729677861E-2</v>
      </c>
      <c r="F1952" s="2">
        <f t="shared" si="179"/>
        <v>6.3210922073724168E-2</v>
      </c>
      <c r="G1952" s="2">
        <f t="shared" si="177"/>
        <v>8.6466386559536923E-3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3.3264999999999998</v>
      </c>
      <c r="C1953" s="2">
        <f t="shared" si="180"/>
        <v>3.3849080300307932</v>
      </c>
      <c r="D1953" s="2">
        <f t="shared" si="182"/>
        <v>3.3309672746105945</v>
      </c>
      <c r="E1953" s="2">
        <f t="shared" si="181"/>
        <v>5.3940755420198716E-2</v>
      </c>
      <c r="F1953" s="2">
        <f t="shared" si="179"/>
        <v>6.1356888743019082E-2</v>
      </c>
      <c r="G1953" s="2">
        <f t="shared" si="177"/>
        <v>-7.416133322820366E-3</v>
      </c>
      <c r="H1953" s="2" t="str">
        <f t="shared" si="178"/>
        <v>Hold</v>
      </c>
    </row>
    <row r="1954" spans="1:8" ht="13.5" x14ac:dyDescent="0.25">
      <c r="A1954" s="3">
        <f>TITRES_STAT!B1957</f>
        <v>45152</v>
      </c>
      <c r="B1954" s="5">
        <f>TITRES_STAT!D1957</f>
        <v>3.3264999999999998</v>
      </c>
      <c r="C1954" s="2">
        <f t="shared" si="180"/>
        <v>3.3668452561799018</v>
      </c>
      <c r="D1954" s="2">
        <f t="shared" si="182"/>
        <v>3.33063636538018</v>
      </c>
      <c r="E1954" s="2">
        <f t="shared" si="181"/>
        <v>3.6208890799721782E-2</v>
      </c>
      <c r="F1954" s="2">
        <f t="shared" si="179"/>
        <v>5.6327289154359625E-2</v>
      </c>
      <c r="G1954" s="2">
        <f t="shared" si="177"/>
        <v>-2.0118398354637843E-2</v>
      </c>
      <c r="H1954" s="2" t="str">
        <f t="shared" si="178"/>
        <v>Hold</v>
      </c>
    </row>
    <row r="1955" spans="1:8" ht="13.5" x14ac:dyDescent="0.25">
      <c r="A1955" s="3">
        <f>TITRES_STAT!B1958</f>
        <v>45153</v>
      </c>
      <c r="B1955" s="5">
        <f>TITRES_STAT!D1958</f>
        <v>3.3264999999999998</v>
      </c>
      <c r="C1955" s="2">
        <f t="shared" si="180"/>
        <v>3.3541613706137632</v>
      </c>
      <c r="D1955" s="2">
        <f t="shared" si="182"/>
        <v>3.330329967944611</v>
      </c>
      <c r="E1955" s="2">
        <f t="shared" si="181"/>
        <v>2.383140266915218E-2</v>
      </c>
      <c r="F1955" s="2">
        <f t="shared" si="179"/>
        <v>4.9828111857318141E-2</v>
      </c>
      <c r="G1955" s="2">
        <f t="shared" si="177"/>
        <v>-2.5996709188165962E-2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5">
        <f>TITRES_STAT!D1959</f>
        <v>3.3012000000000001</v>
      </c>
      <c r="C1956" s="2">
        <f t="shared" si="180"/>
        <v>3.3369519289808762</v>
      </c>
      <c r="D1956" s="2">
        <f t="shared" si="182"/>
        <v>3.3281721925413068</v>
      </c>
      <c r="E1956" s="2">
        <f t="shared" si="181"/>
        <v>8.7797364395694188E-3</v>
      </c>
      <c r="F1956" s="2">
        <f t="shared" si="179"/>
        <v>4.1618436773768398E-2</v>
      </c>
      <c r="G1956" s="2">
        <f t="shared" ref="G1956:G2019" si="183">E1956-F1956</f>
        <v>-3.2838700334198979E-2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5">
        <f>TITRES_STAT!D1960</f>
        <v>3.2844000000000002</v>
      </c>
      <c r="C1957" s="2">
        <f t="shared" si="180"/>
        <v>3.3223900937530493</v>
      </c>
      <c r="D1957" s="2">
        <f t="shared" si="182"/>
        <v>3.3249298079086174</v>
      </c>
      <c r="E1957" s="2">
        <f t="shared" si="181"/>
        <v>-2.5397141555680847E-3</v>
      </c>
      <c r="F1957" s="2">
        <f t="shared" ref="F1957:F2020" si="185">(E1957*(2/(10)))+((1-(2/10))*F1956)</f>
        <v>3.2786806587901098E-2</v>
      </c>
      <c r="G1957" s="2">
        <f t="shared" si="183"/>
        <v>-3.5326520743469182E-2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5">
        <f>TITRES_STAT!D1961</f>
        <v>3.3517000000000001</v>
      </c>
      <c r="C1958" s="2">
        <f t="shared" si="180"/>
        <v>3.3009916177910417</v>
      </c>
      <c r="D1958" s="2">
        <f t="shared" si="182"/>
        <v>3.3269127851005713</v>
      </c>
      <c r="E1958" s="2">
        <f t="shared" si="181"/>
        <v>-2.5921167309529647E-2</v>
      </c>
      <c r="F1958" s="2">
        <f t="shared" si="185"/>
        <v>2.1045211808414951E-2</v>
      </c>
      <c r="G1958" s="2">
        <f t="shared" si="183"/>
        <v>-4.6966379117944601E-2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5">
        <f>TITRES_STAT!D1962</f>
        <v>3.3685999999999998</v>
      </c>
      <c r="C1959" s="2">
        <f t="shared" si="180"/>
        <v>3.2803005996693431</v>
      </c>
      <c r="D1959" s="2">
        <f t="shared" si="182"/>
        <v>3.3300007269449736</v>
      </c>
      <c r="E1959" s="2">
        <f t="shared" si="181"/>
        <v>-4.9700127275630557E-2</v>
      </c>
      <c r="F1959" s="2">
        <f t="shared" si="185"/>
        <v>6.8961439916058499E-3</v>
      </c>
      <c r="G1959" s="2">
        <f t="shared" si="183"/>
        <v>-5.6596271267236403E-2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3.3685999999999998</v>
      </c>
      <c r="C1960" s="2">
        <f t="shared" si="180"/>
        <v>3.2718543535663671</v>
      </c>
      <c r="D1960" s="2">
        <f t="shared" si="182"/>
        <v>3.3328599323564569</v>
      </c>
      <c r="E1960" s="2">
        <f t="shared" si="181"/>
        <v>-6.1005578790089832E-2</v>
      </c>
      <c r="F1960" s="2">
        <f t="shared" si="185"/>
        <v>-6.6842005647332857E-3</v>
      </c>
      <c r="G1960" s="2">
        <f t="shared" si="183"/>
        <v>-5.4321378225356542E-2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3.4022999999999999</v>
      </c>
      <c r="C1961" s="2">
        <f t="shared" si="180"/>
        <v>3.2776613760946183</v>
      </c>
      <c r="D1961" s="2">
        <f t="shared" si="182"/>
        <v>3.3380036410707934</v>
      </c>
      <c r="E1961" s="2">
        <f t="shared" si="181"/>
        <v>-6.034226497617512E-2</v>
      </c>
      <c r="F1961" s="2">
        <f t="shared" si="185"/>
        <v>-1.7415813447021655E-2</v>
      </c>
      <c r="G1961" s="2">
        <f t="shared" si="183"/>
        <v>-4.2926451529153462E-2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3.3854000000000002</v>
      </c>
      <c r="C1962" s="2">
        <f t="shared" si="180"/>
        <v>3.2786980874646767</v>
      </c>
      <c r="D1962" s="2">
        <f t="shared" si="182"/>
        <v>3.3415144824729572</v>
      </c>
      <c r="E1962" s="2">
        <f t="shared" si="181"/>
        <v>-6.2816395008280512E-2</v>
      </c>
      <c r="F1962" s="2">
        <f t="shared" si="185"/>
        <v>-2.6495929759273427E-2</v>
      </c>
      <c r="G1962" s="2">
        <f t="shared" si="183"/>
        <v>-3.6320465249007089E-2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3.3685999999999998</v>
      </c>
      <c r="C1963" s="2">
        <f t="shared" si="180"/>
        <v>3.2860522278547268</v>
      </c>
      <c r="D1963" s="2">
        <f t="shared" si="182"/>
        <v>3.34352081710459</v>
      </c>
      <c r="E1963" s="2">
        <f t="shared" si="181"/>
        <v>-5.74685892498632E-2</v>
      </c>
      <c r="F1963" s="2">
        <f t="shared" si="185"/>
        <v>-3.2690461657391381E-2</v>
      </c>
      <c r="G1963" s="2">
        <f t="shared" si="183"/>
        <v>-2.4778127592471819E-2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3.4022999999999999</v>
      </c>
      <c r="C1964" s="2">
        <f t="shared" si="180"/>
        <v>3.2922749620309224</v>
      </c>
      <c r="D1964" s="2">
        <f t="shared" si="182"/>
        <v>3.347874830652398</v>
      </c>
      <c r="E1964" s="2">
        <f t="shared" si="181"/>
        <v>-5.559986862147559E-2</v>
      </c>
      <c r="F1964" s="2">
        <f t="shared" si="185"/>
        <v>-3.7272343050208226E-2</v>
      </c>
      <c r="G1964" s="2">
        <f t="shared" si="183"/>
        <v>-1.8327525571267364E-2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3.4022999999999999</v>
      </c>
      <c r="C1965" s="2">
        <f t="shared" si="180"/>
        <v>3.2975403524877036</v>
      </c>
      <c r="D1965" s="2">
        <f t="shared" si="182"/>
        <v>3.3519063246781462</v>
      </c>
      <c r="E1965" s="2">
        <f t="shared" si="181"/>
        <v>-5.4365972190442591E-2</v>
      </c>
      <c r="F1965" s="2">
        <f t="shared" si="185"/>
        <v>-4.0691068878255104E-2</v>
      </c>
      <c r="G1965" s="2">
        <f t="shared" si="183"/>
        <v>-1.3674903312187486E-2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3.4275000000000002</v>
      </c>
      <c r="C1966" s="2">
        <f t="shared" si="180"/>
        <v>3.2981033751819027</v>
      </c>
      <c r="D1966" s="2">
        <f t="shared" si="182"/>
        <v>3.3575058561834688</v>
      </c>
      <c r="E1966" s="2">
        <f t="shared" si="181"/>
        <v>-5.9402481001566088E-2</v>
      </c>
      <c r="F1966" s="2">
        <f t="shared" si="185"/>
        <v>-4.4433351302917298E-2</v>
      </c>
      <c r="G1966" s="2">
        <f t="shared" si="183"/>
        <v>-1.4969129698648789E-2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3.5369999999999999</v>
      </c>
      <c r="C1967" s="2">
        <f t="shared" si="180"/>
        <v>3.2959951636154559</v>
      </c>
      <c r="D1967" s="2">
        <f t="shared" si="182"/>
        <v>3.370801718688397</v>
      </c>
      <c r="E1967" s="2">
        <f t="shared" si="181"/>
        <v>-7.4806555072941094E-2</v>
      </c>
      <c r="F1967" s="2">
        <f t="shared" si="185"/>
        <v>-5.0507992056922059E-2</v>
      </c>
      <c r="G1967" s="2">
        <f t="shared" si="183"/>
        <v>-2.4298563016019036E-2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3.5453999999999999</v>
      </c>
      <c r="C1968" s="2">
        <f t="shared" si="180"/>
        <v>3.3045651384438472</v>
      </c>
      <c r="D1968" s="2">
        <f t="shared" si="182"/>
        <v>3.383734924711479</v>
      </c>
      <c r="E1968" s="2">
        <f t="shared" si="181"/>
        <v>-7.9169786267631714E-2</v>
      </c>
      <c r="F1968" s="2">
        <f t="shared" si="185"/>
        <v>-5.6240350899063998E-2</v>
      </c>
      <c r="G1968" s="2">
        <f t="shared" si="183"/>
        <v>-2.2929435368567716E-2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3.5707</v>
      </c>
      <c r="C1969" s="2">
        <f t="shared" si="180"/>
        <v>3.3144166556063324</v>
      </c>
      <c r="D1969" s="2">
        <f t="shared" si="182"/>
        <v>3.3975841895476657</v>
      </c>
      <c r="E1969" s="2">
        <f t="shared" si="181"/>
        <v>-8.316753394133336E-2</v>
      </c>
      <c r="F1969" s="2">
        <f t="shared" si="185"/>
        <v>-6.1625787507517876E-2</v>
      </c>
      <c r="G1969" s="2">
        <f t="shared" si="183"/>
        <v>-2.1541746433815484E-2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3.4527999999999999</v>
      </c>
      <c r="C1970" s="2">
        <f t="shared" si="180"/>
        <v>3.3227525547438193</v>
      </c>
      <c r="D1970" s="2">
        <f t="shared" si="182"/>
        <v>3.401674249581172</v>
      </c>
      <c r="E1970" s="2">
        <f t="shared" si="181"/>
        <v>-7.8921694837352785E-2</v>
      </c>
      <c r="F1970" s="2">
        <f t="shared" si="185"/>
        <v>-6.5084968973484869E-2</v>
      </c>
      <c r="G1970" s="2">
        <f t="shared" si="183"/>
        <v>-1.3836725863867916E-2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3.2928000000000002</v>
      </c>
      <c r="C1971" s="2">
        <f t="shared" si="180"/>
        <v>3.3349906232447699</v>
      </c>
      <c r="D1971" s="2">
        <f t="shared" si="182"/>
        <v>3.393609490352937</v>
      </c>
      <c r="E1971" s="2">
        <f t="shared" si="181"/>
        <v>-5.8618867108167105E-2</v>
      </c>
      <c r="F1971" s="2">
        <f t="shared" si="185"/>
        <v>-6.3791748600421319E-2</v>
      </c>
      <c r="G1971" s="2">
        <f t="shared" si="183"/>
        <v>5.1728814922542138E-3</v>
      </c>
      <c r="H1971" s="2" t="str">
        <f t="shared" si="184"/>
        <v>Sell</v>
      </c>
    </row>
    <row r="1972" spans="1:8" ht="13.5" x14ac:dyDescent="0.25">
      <c r="A1972" s="3">
        <f>TITRES_STAT!B1975</f>
        <v>45176</v>
      </c>
      <c r="B1972" s="5">
        <f>TITRES_STAT!D1975</f>
        <v>3.4275000000000002</v>
      </c>
      <c r="C1972" s="2">
        <f t="shared" si="180"/>
        <v>3.3427459119763441</v>
      </c>
      <c r="D1972" s="2">
        <f t="shared" si="182"/>
        <v>3.3961198984749417</v>
      </c>
      <c r="E1972" s="2">
        <f t="shared" si="181"/>
        <v>-5.3373986498597592E-2</v>
      </c>
      <c r="F1972" s="2">
        <f t="shared" si="185"/>
        <v>-6.1708196180056581E-2</v>
      </c>
      <c r="G1972" s="2">
        <f t="shared" si="183"/>
        <v>8.3342096814589886E-3</v>
      </c>
      <c r="H1972" s="2" t="str">
        <f t="shared" si="184"/>
        <v>Sell</v>
      </c>
    </row>
    <row r="1973" spans="1:8" ht="13.5" x14ac:dyDescent="0.25">
      <c r="A1973" s="3">
        <f>TITRES_STAT!B1976</f>
        <v>45177</v>
      </c>
      <c r="B1973" s="5">
        <f>TITRES_STAT!D1976</f>
        <v>3.4275000000000002</v>
      </c>
      <c r="C1973" s="2">
        <f t="shared" si="180"/>
        <v>3.3467234639799832</v>
      </c>
      <c r="D1973" s="2">
        <f t="shared" si="182"/>
        <v>3.3984443504397608</v>
      </c>
      <c r="E1973" s="2">
        <f t="shared" si="181"/>
        <v>-5.1720886459777571E-2</v>
      </c>
      <c r="F1973" s="2">
        <f t="shared" si="185"/>
        <v>-5.9710734236000776E-2</v>
      </c>
      <c r="G1973" s="2">
        <f t="shared" si="183"/>
        <v>7.9898477762232051E-3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5">
        <f>TITRES_STAT!D1977</f>
        <v>3.3854000000000002</v>
      </c>
      <c r="C1974" s="2">
        <f t="shared" si="180"/>
        <v>3.3552737002907551</v>
      </c>
      <c r="D1974" s="2">
        <f t="shared" si="182"/>
        <v>3.3974781022590381</v>
      </c>
      <c r="E1974" s="2">
        <f t="shared" si="181"/>
        <v>-4.2204401968283012E-2</v>
      </c>
      <c r="F1974" s="2">
        <f t="shared" si="185"/>
        <v>-5.620946778245723E-2</v>
      </c>
      <c r="G1974" s="2">
        <f t="shared" si="183"/>
        <v>1.4005065814174218E-2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3.3854000000000002</v>
      </c>
      <c r="C1975" s="2">
        <f t="shared" si="180"/>
        <v>3.3625085156306387</v>
      </c>
      <c r="D1975" s="2">
        <f t="shared" si="182"/>
        <v>3.3965834280176281</v>
      </c>
      <c r="E1975" s="2">
        <f t="shared" si="181"/>
        <v>-3.4074912386989453E-2</v>
      </c>
      <c r="F1975" s="2">
        <f t="shared" si="185"/>
        <v>-5.1782556703363673E-2</v>
      </c>
      <c r="G1975" s="2">
        <f t="shared" si="183"/>
        <v>1.770764431637422E-2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3.3854000000000002</v>
      </c>
      <c r="C1976" s="2">
        <f t="shared" si="180"/>
        <v>3.3725072055336174</v>
      </c>
      <c r="D1976" s="2">
        <f t="shared" si="182"/>
        <v>3.3957550259422487</v>
      </c>
      <c r="E1976" s="2">
        <f t="shared" si="181"/>
        <v>-2.324782040863127E-2</v>
      </c>
      <c r="F1976" s="2">
        <f t="shared" si="185"/>
        <v>-4.6075609444417194E-2</v>
      </c>
      <c r="G1976" s="2">
        <f t="shared" si="183"/>
        <v>2.2827789035785924E-2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3.3854000000000002</v>
      </c>
      <c r="C1977" s="2">
        <f t="shared" si="180"/>
        <v>3.3978137892976763</v>
      </c>
      <c r="D1977" s="2">
        <f t="shared" si="182"/>
        <v>3.3949879869835637</v>
      </c>
      <c r="E1977" s="2">
        <f t="shared" si="181"/>
        <v>2.8258023141125577E-3</v>
      </c>
      <c r="F1977" s="2">
        <f t="shared" si="185"/>
        <v>-3.6295327092711244E-2</v>
      </c>
      <c r="G1977" s="2">
        <f t="shared" si="183"/>
        <v>3.9121129406823801E-2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3.3685999999999998</v>
      </c>
      <c r="C1978" s="2">
        <f t="shared" si="180"/>
        <v>3.4205193601749571</v>
      </c>
      <c r="D1978" s="2">
        <f t="shared" si="182"/>
        <v>3.3930333212810777</v>
      </c>
      <c r="E1978" s="2">
        <f t="shared" si="181"/>
        <v>2.748603889387935E-2</v>
      </c>
      <c r="F1978" s="2">
        <f t="shared" si="185"/>
        <v>-2.3539053895393125E-2</v>
      </c>
      <c r="G1978" s="2">
        <f t="shared" si="183"/>
        <v>5.1025092789272475E-2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3.3685999999999998</v>
      </c>
      <c r="C1979" s="2">
        <f t="shared" si="180"/>
        <v>3.4436240739941946</v>
      </c>
      <c r="D1979" s="2">
        <f t="shared" si="182"/>
        <v>3.3912234456306276</v>
      </c>
      <c r="E1979" s="2">
        <f t="shared" si="181"/>
        <v>5.2400628363566959E-2</v>
      </c>
      <c r="F1979" s="2">
        <f t="shared" si="185"/>
        <v>-8.3511174436011089E-3</v>
      </c>
      <c r="G1979" s="2">
        <f t="shared" si="183"/>
        <v>6.0751745807168064E-2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3.3517000000000001</v>
      </c>
      <c r="C1980" s="2">
        <f t="shared" si="180"/>
        <v>3.4450357549181647</v>
      </c>
      <c r="D1980" s="2">
        <f t="shared" si="182"/>
        <v>3.3882957829913218</v>
      </c>
      <c r="E1980" s="2">
        <f t="shared" si="181"/>
        <v>5.673997192684288E-2</v>
      </c>
      <c r="F1980" s="2">
        <f t="shared" si="185"/>
        <v>4.6671004304876902E-3</v>
      </c>
      <c r="G1980" s="2">
        <f t="shared" si="183"/>
        <v>5.2072871496355193E-2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3.3517000000000001</v>
      </c>
      <c r="C1981" s="2">
        <f t="shared" si="180"/>
        <v>3.4216148695461395</v>
      </c>
      <c r="D1981" s="2">
        <f t="shared" si="182"/>
        <v>3.3855849842512238</v>
      </c>
      <c r="E1981" s="2">
        <f t="shared" si="181"/>
        <v>3.6029885294915687E-2</v>
      </c>
      <c r="F1981" s="2">
        <f t="shared" si="185"/>
        <v>1.093965740337329E-2</v>
      </c>
      <c r="G1981" s="2">
        <f t="shared" si="183"/>
        <v>2.5090227891542395E-2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3.3433000000000002</v>
      </c>
      <c r="C1982" s="2">
        <f t="shared" si="180"/>
        <v>3.4225202742313487</v>
      </c>
      <c r="D1982" s="2">
        <f t="shared" si="182"/>
        <v>3.3824527631955776</v>
      </c>
      <c r="E1982" s="2">
        <f t="shared" si="181"/>
        <v>4.0067511035771108E-2</v>
      </c>
      <c r="F1982" s="2">
        <f t="shared" si="185"/>
        <v>1.6765228129852854E-2</v>
      </c>
      <c r="G1982" s="2">
        <f t="shared" si="183"/>
        <v>2.3302282905918254E-2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5">
        <f>TITRES_STAT!D1986</f>
        <v>3.2002000000000002</v>
      </c>
      <c r="C1983" s="2">
        <f t="shared" si="180"/>
        <v>3.4232863858880647</v>
      </c>
      <c r="D1983" s="2">
        <f t="shared" si="182"/>
        <v>3.3689525585144238</v>
      </c>
      <c r="E1983" s="2">
        <f t="shared" si="181"/>
        <v>5.4333827373640897E-2</v>
      </c>
      <c r="F1983" s="2">
        <f t="shared" si="185"/>
        <v>2.4278947978610466E-2</v>
      </c>
      <c r="G1983" s="2">
        <f t="shared" si="183"/>
        <v>3.0054879395030432E-2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5">
        <f>TITRES_STAT!D1987</f>
        <v>3.0823</v>
      </c>
      <c r="C1984" s="2">
        <f t="shared" si="180"/>
        <v>3.4174577111360547</v>
      </c>
      <c r="D1984" s="2">
        <f t="shared" si="182"/>
        <v>3.3477190356615036</v>
      </c>
      <c r="E1984" s="2">
        <f t="shared" si="181"/>
        <v>6.9738675474551037E-2</v>
      </c>
      <c r="F1984" s="2">
        <f t="shared" si="185"/>
        <v>3.3370893477798577E-2</v>
      </c>
      <c r="G1984" s="2">
        <f t="shared" si="183"/>
        <v>3.636778199675246E-2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5">
        <f>TITRES_STAT!D1988</f>
        <v>3.2254</v>
      </c>
      <c r="C1985" s="2">
        <f t="shared" si="180"/>
        <v>3.4125257555766617</v>
      </c>
      <c r="D1985" s="2">
        <f t="shared" si="182"/>
        <v>3.3386583663532439</v>
      </c>
      <c r="E1985" s="2">
        <f t="shared" si="181"/>
        <v>7.3867389223417845E-2</v>
      </c>
      <c r="F1985" s="2">
        <f t="shared" si="185"/>
        <v>4.1470192626922434E-2</v>
      </c>
      <c r="G1985" s="2">
        <f t="shared" si="183"/>
        <v>3.2397196596495412E-2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3.2002000000000002</v>
      </c>
      <c r="C1986" s="2">
        <f t="shared" si="180"/>
        <v>3.4083525624110216</v>
      </c>
      <c r="D1986" s="2">
        <f t="shared" si="182"/>
        <v>3.3284021910678185</v>
      </c>
      <c r="E1986" s="2">
        <f t="shared" si="181"/>
        <v>7.9950371343203042E-2</v>
      </c>
      <c r="F1986" s="2">
        <f t="shared" si="185"/>
        <v>4.9166228370178561E-2</v>
      </c>
      <c r="G1986" s="2">
        <f t="shared" si="183"/>
        <v>3.0784142973024481E-2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3.2002000000000002</v>
      </c>
      <c r="C1987" s="2">
        <f t="shared" si="180"/>
        <v>3.4048213989631724</v>
      </c>
      <c r="D1987" s="2">
        <f t="shared" si="182"/>
        <v>3.3189057324702023</v>
      </c>
      <c r="E1987" s="2">
        <f t="shared" si="181"/>
        <v>8.5915666492970111E-2</v>
      </c>
      <c r="F1987" s="2">
        <f t="shared" si="185"/>
        <v>5.6516115994736882E-2</v>
      </c>
      <c r="G1987" s="2">
        <f t="shared" si="183"/>
        <v>2.9399550498233229E-2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3.1917</v>
      </c>
      <c r="C1988" s="2">
        <f t="shared" si="180"/>
        <v>3.3992488760457613</v>
      </c>
      <c r="D1988" s="2">
        <f t="shared" si="182"/>
        <v>3.3094830856205575</v>
      </c>
      <c r="E1988" s="2">
        <f t="shared" si="181"/>
        <v>8.9765790425203829E-2</v>
      </c>
      <c r="F1988" s="2">
        <f t="shared" si="185"/>
        <v>6.3166050880830271E-2</v>
      </c>
      <c r="G1988" s="2">
        <f t="shared" si="183"/>
        <v>2.6599739544373557E-2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3.1749000000000001</v>
      </c>
      <c r="C1989" s="2">
        <f t="shared" si="180"/>
        <v>3.3945336643464135</v>
      </c>
      <c r="D1989" s="2">
        <f t="shared" si="182"/>
        <v>3.299513968167183</v>
      </c>
      <c r="E1989" s="2">
        <f t="shared" si="181"/>
        <v>9.5019696179230451E-2</v>
      </c>
      <c r="F1989" s="2">
        <f t="shared" si="185"/>
        <v>6.9536779940510302E-2</v>
      </c>
      <c r="G1989" s="2">
        <f t="shared" si="183"/>
        <v>2.5482916238720149E-2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3.1158999999999999</v>
      </c>
      <c r="C1990" s="2">
        <f t="shared" si="180"/>
        <v>3.3879438698315805</v>
      </c>
      <c r="D1990" s="2">
        <f t="shared" si="182"/>
        <v>3.2859129334881323</v>
      </c>
      <c r="E1990" s="2">
        <f t="shared" si="181"/>
        <v>0.10203093634344818</v>
      </c>
      <c r="F1990" s="2">
        <f t="shared" si="185"/>
        <v>7.6035611221097879E-2</v>
      </c>
      <c r="G1990" s="2">
        <f t="shared" si="183"/>
        <v>2.5995325122350296E-2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3.1579999999999999</v>
      </c>
      <c r="C1991" s="2">
        <f t="shared" si="180"/>
        <v>3.3823678898574911</v>
      </c>
      <c r="D1991" s="2">
        <f t="shared" si="182"/>
        <v>3.2764379013779004</v>
      </c>
      <c r="E1991" s="2">
        <f t="shared" si="181"/>
        <v>0.10592998847959079</v>
      </c>
      <c r="F1991" s="2">
        <f t="shared" si="185"/>
        <v>8.2014486672796469E-2</v>
      </c>
      <c r="G1991" s="2">
        <f t="shared" si="183"/>
        <v>2.3915501806794318E-2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5">
        <f>TITRES_STAT!D1995</f>
        <v>3.2423000000000002</v>
      </c>
      <c r="C1992" s="2">
        <f t="shared" si="180"/>
        <v>3.3763574452640306</v>
      </c>
      <c r="D1992" s="2">
        <f t="shared" si="182"/>
        <v>3.2739091679425005</v>
      </c>
      <c r="E1992" s="2">
        <f t="shared" si="181"/>
        <v>0.10244827732153006</v>
      </c>
      <c r="F1992" s="2">
        <f t="shared" si="185"/>
        <v>8.6101244802543192E-2</v>
      </c>
      <c r="G1992" s="2">
        <f t="shared" si="183"/>
        <v>1.6347032518986865E-2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5">
        <f>TITRES_STAT!D1996</f>
        <v>3.2844000000000002</v>
      </c>
      <c r="C1993" s="2">
        <f t="shared" si="180"/>
        <v>3.3492562998387951</v>
      </c>
      <c r="D1993" s="2">
        <f t="shared" si="182"/>
        <v>3.2746862666134264</v>
      </c>
      <c r="E1993" s="2">
        <f t="shared" si="181"/>
        <v>7.4570033225368704E-2</v>
      </c>
      <c r="F1993" s="2">
        <f t="shared" si="185"/>
        <v>8.3795002487108292E-2</v>
      </c>
      <c r="G1993" s="2">
        <f t="shared" si="183"/>
        <v>-9.2249692617395879E-3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3.2844000000000002</v>
      </c>
      <c r="C1994" s="2">
        <f t="shared" si="180"/>
        <v>3.3081860998635961</v>
      </c>
      <c r="D1994" s="2">
        <f t="shared" si="182"/>
        <v>3.2754058024198391</v>
      </c>
      <c r="E1994" s="2">
        <f t="shared" si="181"/>
        <v>3.2780297443756989E-2</v>
      </c>
      <c r="F1994" s="2">
        <f t="shared" si="185"/>
        <v>7.3592061478438039E-2</v>
      </c>
      <c r="G1994" s="2">
        <f t="shared" si="183"/>
        <v>-4.081176403468105E-2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3.2675000000000001</v>
      </c>
      <c r="C1995" s="2">
        <f t="shared" si="180"/>
        <v>3.2954497768076583</v>
      </c>
      <c r="D1995" s="2">
        <f t="shared" si="182"/>
        <v>3.2748201874257767</v>
      </c>
      <c r="E1995" s="2">
        <f t="shared" si="181"/>
        <v>2.062958938188153E-2</v>
      </c>
      <c r="F1995" s="2">
        <f t="shared" si="185"/>
        <v>6.2999567059126738E-2</v>
      </c>
      <c r="G1995" s="2">
        <f t="shared" si="183"/>
        <v>-4.2369977677245207E-2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3.2675000000000001</v>
      </c>
      <c r="C1996" s="2">
        <f t="shared" si="180"/>
        <v>3.2807959649910954</v>
      </c>
      <c r="D1996" s="2">
        <f t="shared" si="182"/>
        <v>3.2742779513201636</v>
      </c>
      <c r="E1996" s="2">
        <f t="shared" si="181"/>
        <v>6.5180136709317438E-3</v>
      </c>
      <c r="F1996" s="2">
        <f t="shared" si="185"/>
        <v>5.1703256381487747E-2</v>
      </c>
      <c r="G1996" s="2">
        <f t="shared" si="183"/>
        <v>-4.5185242710556003E-2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5">
        <f>TITRES_STAT!D2000</f>
        <v>3.2675000000000001</v>
      </c>
      <c r="C1997" s="2">
        <f t="shared" si="180"/>
        <v>3.2683965857616961</v>
      </c>
      <c r="D1997" s="2">
        <f t="shared" si="182"/>
        <v>3.273775880852003</v>
      </c>
      <c r="E1997" s="2">
        <f t="shared" si="181"/>
        <v>-5.3792950903068792E-3</v>
      </c>
      <c r="F1997" s="2">
        <f t="shared" si="185"/>
        <v>4.0286746087128823E-2</v>
      </c>
      <c r="G1997" s="2">
        <f t="shared" si="183"/>
        <v>-4.5666041177435703E-2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5">
        <f>TITRES_STAT!D2001</f>
        <v>3.2591000000000001</v>
      </c>
      <c r="C1998" s="2">
        <f t="shared" si="180"/>
        <v>3.2565971110291274</v>
      </c>
      <c r="D1998" s="2">
        <f t="shared" si="182"/>
        <v>3.2726887785666694</v>
      </c>
      <c r="E1998" s="2">
        <f t="shared" si="181"/>
        <v>-1.6091667537541987E-2</v>
      </c>
      <c r="F1998" s="2">
        <f t="shared" si="185"/>
        <v>2.9011063362194663E-2</v>
      </c>
      <c r="G1998" s="2">
        <f t="shared" si="183"/>
        <v>-4.5102730899736654E-2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5">
        <f>TITRES_STAT!D2002</f>
        <v>3.2591000000000001</v>
      </c>
      <c r="C1999" s="2">
        <f t="shared" ref="C1999:C2062" si="186">$C$4*B1989+C1998*(1-$C$4)</f>
        <v>3.2440283247169539</v>
      </c>
      <c r="D1999" s="2">
        <f t="shared" si="182"/>
        <v>3.2716822023765459</v>
      </c>
      <c r="E1999" s="2">
        <f t="shared" si="181"/>
        <v>-2.7653877659592041E-2</v>
      </c>
      <c r="F1999" s="2">
        <f t="shared" si="185"/>
        <v>1.7678075157837321E-2</v>
      </c>
      <c r="G1999" s="2">
        <f t="shared" si="183"/>
        <v>-4.5331952817429362E-2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5">
        <f>TITRES_STAT!D2003</f>
        <v>3.2002000000000002</v>
      </c>
      <c r="C2000" s="2">
        <f t="shared" si="186"/>
        <v>3.2243162747604996</v>
      </c>
      <c r="D2000" s="2">
        <f t="shared" si="182"/>
        <v>3.2663872244227279</v>
      </c>
      <c r="E2000" s="2">
        <f t="shared" si="181"/>
        <v>-4.2070949662228241E-2</v>
      </c>
      <c r="F2000" s="2">
        <f t="shared" si="185"/>
        <v>5.728270193824209E-3</v>
      </c>
      <c r="G2000" s="2">
        <f t="shared" si="183"/>
        <v>-4.7799219856052448E-2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3.2002000000000002</v>
      </c>
      <c r="C2001" s="2">
        <f t="shared" si="186"/>
        <v>3.214113770951192</v>
      </c>
      <c r="D2001" s="2">
        <f t="shared" si="182"/>
        <v>3.2614844670580814</v>
      </c>
      <c r="E2001" s="2">
        <f t="shared" si="181"/>
        <v>-4.7370696106889376E-2</v>
      </c>
      <c r="F2001" s="2">
        <f t="shared" si="185"/>
        <v>-4.891523066318508E-3</v>
      </c>
      <c r="G2001" s="2">
        <f t="shared" si="183"/>
        <v>-4.2479173040570868E-2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5">
        <f>TITRES_STAT!D2005</f>
        <v>3.1665000000000001</v>
      </c>
      <c r="C2002" s="2">
        <f t="shared" si="186"/>
        <v>3.2184501138817776</v>
      </c>
      <c r="D2002" s="2">
        <f t="shared" si="182"/>
        <v>3.2544485806093348</v>
      </c>
      <c r="E2002" s="2">
        <f t="shared" si="181"/>
        <v>-3.5998466727557243E-2</v>
      </c>
      <c r="F2002" s="2">
        <f t="shared" si="185"/>
        <v>-1.1112911798566256E-2</v>
      </c>
      <c r="G2002" s="2">
        <f t="shared" si="183"/>
        <v>-2.4885554928990986E-2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3.2675000000000001</v>
      </c>
      <c r="C2003" s="2">
        <f t="shared" si="186"/>
        <v>3.2285962502076577</v>
      </c>
      <c r="D2003" s="2">
        <f t="shared" si="182"/>
        <v>3.2554153524160507</v>
      </c>
      <c r="E2003" s="2">
        <f t="shared" si="181"/>
        <v>-2.6819102208393009E-2</v>
      </c>
      <c r="F2003" s="2">
        <f t="shared" si="185"/>
        <v>-1.4254149880531607E-2</v>
      </c>
      <c r="G2003" s="2">
        <f t="shared" si="183"/>
        <v>-1.2564952327861402E-2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3.2675000000000001</v>
      </c>
      <c r="C2004" s="2">
        <f t="shared" si="186"/>
        <v>3.2371814424834024</v>
      </c>
      <c r="D2004" s="2">
        <f t="shared" si="182"/>
        <v>3.2563105114963431</v>
      </c>
      <c r="E2004" s="2">
        <f t="shared" si="181"/>
        <v>-1.9129069012940647E-2</v>
      </c>
      <c r="F2004" s="2">
        <f t="shared" si="185"/>
        <v>-1.5229133707013415E-2</v>
      </c>
      <c r="G2004" s="2">
        <f t="shared" si="183"/>
        <v>-3.8999353059272317E-3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3.2507000000000001</v>
      </c>
      <c r="C2005" s="2">
        <f t="shared" si="186"/>
        <v>3.2418458359474944</v>
      </c>
      <c r="D2005" s="2">
        <f t="shared" si="182"/>
        <v>3.2558949180521695</v>
      </c>
      <c r="E2005" s="2">
        <f t="shared" si="181"/>
        <v>-1.4049082104675037E-2</v>
      </c>
      <c r="F2005" s="2">
        <f t="shared" si="185"/>
        <v>-1.499312338654574E-2</v>
      </c>
      <c r="G2005" s="2">
        <f t="shared" si="183"/>
        <v>9.4404128187070349E-4</v>
      </c>
      <c r="H2005" s="2" t="str">
        <f t="shared" si="184"/>
        <v>Sell</v>
      </c>
    </row>
    <row r="2006" spans="1:8" ht="13.5" x14ac:dyDescent="0.25">
      <c r="A2006" s="3">
        <f>TITRES_STAT!B2009</f>
        <v>45225</v>
      </c>
      <c r="B2006" s="5">
        <f>TITRES_STAT!D2009</f>
        <v>3.2507000000000001</v>
      </c>
      <c r="C2006" s="2">
        <f t="shared" si="186"/>
        <v>3.2457926304171107</v>
      </c>
      <c r="D2006" s="2">
        <f t="shared" si="182"/>
        <v>3.2555101093075645</v>
      </c>
      <c r="E2006" s="2">
        <f t="shared" si="181"/>
        <v>-9.7174788904537124E-3</v>
      </c>
      <c r="F2006" s="2">
        <f t="shared" si="185"/>
        <v>-1.3937994487327335E-2</v>
      </c>
      <c r="G2006" s="2">
        <f t="shared" si="183"/>
        <v>4.2205155968736228E-3</v>
      </c>
      <c r="H2006" s="2" t="str">
        <f t="shared" si="184"/>
        <v>Sell</v>
      </c>
    </row>
    <row r="2007" spans="1:8" ht="13.5" x14ac:dyDescent="0.25">
      <c r="A2007" s="3">
        <f>TITRES_STAT!B2010</f>
        <v>45226</v>
      </c>
      <c r="B2007" s="5">
        <f>TITRES_STAT!D2010</f>
        <v>3.2591000000000001</v>
      </c>
      <c r="C2007" s="2">
        <f t="shared" si="186"/>
        <v>3.2491322257375552</v>
      </c>
      <c r="D2007" s="2">
        <f t="shared" si="182"/>
        <v>3.2557760271366338</v>
      </c>
      <c r="E2007" s="2">
        <f t="shared" si="181"/>
        <v>-6.6438013990786082E-3</v>
      </c>
      <c r="F2007" s="2">
        <f t="shared" si="185"/>
        <v>-1.2479155869677589E-2</v>
      </c>
      <c r="G2007" s="2">
        <f t="shared" si="183"/>
        <v>5.8353544705989809E-3</v>
      </c>
      <c r="H2007" s="2" t="str">
        <f t="shared" si="184"/>
        <v>Sell</v>
      </c>
    </row>
    <row r="2008" spans="1:8" ht="13.5" x14ac:dyDescent="0.25">
      <c r="A2008" s="3">
        <f>TITRES_STAT!B2011</f>
        <v>45229</v>
      </c>
      <c r="B2008" s="5">
        <f>TITRES_STAT!D2011</f>
        <v>3.1579999999999999</v>
      </c>
      <c r="C2008" s="2">
        <f t="shared" si="186"/>
        <v>3.2506657294702395</v>
      </c>
      <c r="D2008" s="2">
        <f t="shared" si="182"/>
        <v>3.2485333584598459</v>
      </c>
      <c r="E2008" s="2">
        <f t="shared" si="181"/>
        <v>2.1323710103935412E-3</v>
      </c>
      <c r="F2008" s="2">
        <f t="shared" si="185"/>
        <v>-9.5568504936633641E-3</v>
      </c>
      <c r="G2008" s="2">
        <f t="shared" si="183"/>
        <v>1.1689221504056905E-2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5">
        <f>TITRES_STAT!D2012</f>
        <v>3.1579999999999999</v>
      </c>
      <c r="C2009" s="2">
        <f t="shared" si="186"/>
        <v>3.2519633095517415</v>
      </c>
      <c r="D2009" s="2">
        <f t="shared" si="182"/>
        <v>3.2418271837591166</v>
      </c>
      <c r="E2009" s="2">
        <f t="shared" si="181"/>
        <v>1.0136125792624906E-2</v>
      </c>
      <c r="F2009" s="2">
        <f t="shared" si="185"/>
        <v>-5.6182552364057101E-3</v>
      </c>
      <c r="G2009" s="2">
        <f t="shared" si="183"/>
        <v>1.5754381029030616E-2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5">
        <f>TITRES_STAT!D2013</f>
        <v>3.0907</v>
      </c>
      <c r="C2010" s="2">
        <f t="shared" si="186"/>
        <v>3.2439997234668585</v>
      </c>
      <c r="D2010" s="2">
        <f t="shared" si="182"/>
        <v>3.2306325775547378</v>
      </c>
      <c r="E2010" s="2">
        <f t="shared" si="181"/>
        <v>1.3367145912120737E-2</v>
      </c>
      <c r="F2010" s="2">
        <f t="shared" si="185"/>
        <v>-1.821175006700421E-3</v>
      </c>
      <c r="G2010" s="2">
        <f t="shared" si="183"/>
        <v>1.5188320918821158E-2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3.0907</v>
      </c>
      <c r="C2011" s="2">
        <f t="shared" si="186"/>
        <v>3.2372613044719571</v>
      </c>
      <c r="D2011" s="2">
        <f t="shared" si="182"/>
        <v>3.2202672014395723</v>
      </c>
      <c r="E2011" s="2">
        <f t="shared" si="181"/>
        <v>1.69941030323848E-2</v>
      </c>
      <c r="F2011" s="2">
        <f t="shared" si="185"/>
        <v>1.9418806011166233E-3</v>
      </c>
      <c r="G2011" s="2">
        <f t="shared" si="183"/>
        <v>1.5052222431268176E-2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3.0316999999999998</v>
      </c>
      <c r="C2012" s="2">
        <f t="shared" si="186"/>
        <v>3.22637494993781</v>
      </c>
      <c r="D2012" s="2">
        <f t="shared" si="182"/>
        <v>3.2062992605921967</v>
      </c>
      <c r="E2012" s="2">
        <f t="shared" ref="E2012:E2075" si="187">C2012-D2012</f>
        <v>2.0075689345613323E-2</v>
      </c>
      <c r="F2012" s="2">
        <f t="shared" si="185"/>
        <v>5.5686423500159636E-3</v>
      </c>
      <c r="G2012" s="2">
        <f t="shared" si="183"/>
        <v>1.4507046995597361E-2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2.9643999999999999</v>
      </c>
      <c r="C2013" s="2">
        <f t="shared" si="186"/>
        <v>3.2327018807166086</v>
      </c>
      <c r="D2013" s="2">
        <f t="shared" ref="D2013:D2076" si="188">$D$4*B2013+(1-$D$4)*D2012</f>
        <v>3.1883807968446267</v>
      </c>
      <c r="E2013" s="2">
        <f t="shared" si="187"/>
        <v>4.4321083871981859E-2</v>
      </c>
      <c r="F2013" s="2">
        <f t="shared" si="185"/>
        <v>1.3319130654409143E-2</v>
      </c>
      <c r="G2013" s="2">
        <f t="shared" si="183"/>
        <v>3.1001953217572716E-2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3.0316999999999998</v>
      </c>
      <c r="C2014" s="2">
        <f t="shared" si="186"/>
        <v>3.2380554375294381</v>
      </c>
      <c r="D2014" s="2">
        <f t="shared" si="188"/>
        <v>3.1767748118931727</v>
      </c>
      <c r="E2014" s="2">
        <f t="shared" si="187"/>
        <v>6.1280625636265462E-2</v>
      </c>
      <c r="F2014" s="2">
        <f t="shared" si="185"/>
        <v>2.2911429650780409E-2</v>
      </c>
      <c r="G2014" s="2">
        <f t="shared" si="183"/>
        <v>3.836919598548505E-2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3.1074999999999999</v>
      </c>
      <c r="C2015" s="2">
        <f t="shared" si="186"/>
        <v>3.2400007548326015</v>
      </c>
      <c r="D2015" s="2">
        <f t="shared" si="188"/>
        <v>3.1716433443455303</v>
      </c>
      <c r="E2015" s="2">
        <f t="shared" si="187"/>
        <v>6.8357410487071224E-2</v>
      </c>
      <c r="F2015" s="2">
        <f t="shared" si="185"/>
        <v>3.2000625818038572E-2</v>
      </c>
      <c r="G2015" s="2">
        <f t="shared" si="183"/>
        <v>3.6356784669032652E-2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3.1074999999999999</v>
      </c>
      <c r="C2016" s="2">
        <f t="shared" si="186"/>
        <v>3.2416467925506627</v>
      </c>
      <c r="D2016" s="2">
        <f t="shared" si="188"/>
        <v>3.1668919855051207</v>
      </c>
      <c r="E2016" s="2">
        <f t="shared" si="187"/>
        <v>7.4754807045541938E-2</v>
      </c>
      <c r="F2016" s="2">
        <f t="shared" si="185"/>
        <v>4.0551462063539247E-2</v>
      </c>
      <c r="G2016" s="2">
        <f t="shared" si="183"/>
        <v>3.4203344982002691E-2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3.1074999999999999</v>
      </c>
      <c r="C2017" s="2">
        <f t="shared" si="186"/>
        <v>3.2443319013890219</v>
      </c>
      <c r="D2017" s="2">
        <f t="shared" si="188"/>
        <v>3.162492579171408</v>
      </c>
      <c r="E2017" s="2">
        <f t="shared" si="187"/>
        <v>8.1839322217613919E-2</v>
      </c>
      <c r="F2017" s="2">
        <f t="shared" si="185"/>
        <v>4.8809034094354185E-2</v>
      </c>
      <c r="G2017" s="2">
        <f t="shared" si="183"/>
        <v>3.3030288123259734E-2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3.0737999999999999</v>
      </c>
      <c r="C2018" s="2">
        <f t="shared" si="186"/>
        <v>3.2310500704060958</v>
      </c>
      <c r="D2018" s="2">
        <f t="shared" si="188"/>
        <v>3.1559227584920446</v>
      </c>
      <c r="E2018" s="2">
        <f t="shared" si="187"/>
        <v>7.5127311914051198E-2</v>
      </c>
      <c r="F2018" s="2">
        <f t="shared" si="185"/>
        <v>5.4072689658293586E-2</v>
      </c>
      <c r="G2018" s="2">
        <f t="shared" si="183"/>
        <v>2.1054622255757612E-2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3.0653999999999999</v>
      </c>
      <c r="C2019" s="2">
        <f t="shared" si="186"/>
        <v>3.2198115980359274</v>
      </c>
      <c r="D2019" s="2">
        <f t="shared" si="188"/>
        <v>3.1492173689741154</v>
      </c>
      <c r="E2019" s="2">
        <f t="shared" si="187"/>
        <v>7.0594229061812008E-2</v>
      </c>
      <c r="F2019" s="2">
        <f t="shared" si="185"/>
        <v>5.7376997538997276E-2</v>
      </c>
      <c r="G2019" s="2">
        <f t="shared" si="183"/>
        <v>1.3217231522814732E-2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3.1579999999999999</v>
      </c>
      <c r="C2020" s="2">
        <f t="shared" si="186"/>
        <v>3.1999482752611694</v>
      </c>
      <c r="D2020" s="2">
        <f t="shared" si="188"/>
        <v>3.1498679342352922</v>
      </c>
      <c r="E2020" s="2">
        <f t="shared" si="187"/>
        <v>5.0080341025877217E-2</v>
      </c>
      <c r="F2020" s="2">
        <f t="shared" si="185"/>
        <v>5.5917666236373266E-2</v>
      </c>
      <c r="G2020" s="2">
        <f t="shared" ref="G2020:G2083" si="189">E2020-F2020</f>
        <v>-5.8373252104960485E-3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5">
        <f>TITRES_STAT!D2024</f>
        <v>3.1158999999999999</v>
      </c>
      <c r="C2021" s="2">
        <f t="shared" si="186"/>
        <v>3.1831408482979127</v>
      </c>
      <c r="D2021" s="2">
        <f t="shared" si="188"/>
        <v>3.147351790958604</v>
      </c>
      <c r="E2021" s="2">
        <f t="shared" si="187"/>
        <v>3.5789057339308705E-2</v>
      </c>
      <c r="F2021" s="2">
        <f t="shared" ref="F2021:F2084" si="191">(E2021*(2/(10)))+((1-(2/10))*F2020)</f>
        <v>5.1891944456960361E-2</v>
      </c>
      <c r="G2021" s="2">
        <f t="shared" si="189"/>
        <v>-1.6102887117651656E-2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5">
        <f>TITRES_STAT!D2025</f>
        <v>3.0907</v>
      </c>
      <c r="C2022" s="2">
        <f t="shared" si="186"/>
        <v>3.1598422562520798</v>
      </c>
      <c r="D2022" s="2">
        <f t="shared" si="188"/>
        <v>3.1431553619987076</v>
      </c>
      <c r="E2022" s="2">
        <f t="shared" si="187"/>
        <v>1.668689425337222E-2</v>
      </c>
      <c r="F2022" s="2">
        <f t="shared" si="191"/>
        <v>4.4850934416242737E-2</v>
      </c>
      <c r="G2022" s="2">
        <f t="shared" si="189"/>
        <v>-2.8164040162870517E-2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5">
        <f>TITRES_STAT!D2026</f>
        <v>3.0486</v>
      </c>
      <c r="C2023" s="2">
        <f t="shared" si="186"/>
        <v>3.1297742168286828</v>
      </c>
      <c r="D2023" s="2">
        <f t="shared" si="188"/>
        <v>3.1361512611099145</v>
      </c>
      <c r="E2023" s="2">
        <f t="shared" si="187"/>
        <v>-6.3770442812316475E-3</v>
      </c>
      <c r="F2023" s="2">
        <f t="shared" si="191"/>
        <v>3.4605338676747859E-2</v>
      </c>
      <c r="G2023" s="2">
        <f t="shared" si="189"/>
        <v>-4.0982382957979506E-2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5">
        <f>TITRES_STAT!D2027</f>
        <v>3.0486</v>
      </c>
      <c r="C2024" s="2">
        <f t="shared" si="186"/>
        <v>3.114685875778116</v>
      </c>
      <c r="D2024" s="2">
        <f t="shared" si="188"/>
        <v>3.1296659825091804</v>
      </c>
      <c r="E2024" s="2">
        <f t="shared" si="187"/>
        <v>-1.4980106731064424E-2</v>
      </c>
      <c r="F2024" s="2">
        <f t="shared" si="191"/>
        <v>2.4688249595185403E-2</v>
      </c>
      <c r="G2024" s="2">
        <f t="shared" si="189"/>
        <v>-3.9668356326249828E-2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3.0737999999999999</v>
      </c>
      <c r="C2025" s="2">
        <f t="shared" si="186"/>
        <v>3.1135803564276365</v>
      </c>
      <c r="D2025" s="2">
        <f t="shared" si="188"/>
        <v>3.1255277615825743</v>
      </c>
      <c r="E2025" s="2">
        <f t="shared" si="187"/>
        <v>-1.1947405154937751E-2</v>
      </c>
      <c r="F2025" s="2">
        <f t="shared" si="191"/>
        <v>1.7361118645160774E-2</v>
      </c>
      <c r="G2025" s="2">
        <f t="shared" si="189"/>
        <v>-2.9308523800098525E-2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3.0653999999999999</v>
      </c>
      <c r="C2026" s="2">
        <f t="shared" si="186"/>
        <v>3.112644916977231</v>
      </c>
      <c r="D2026" s="2">
        <f t="shared" si="188"/>
        <v>3.1210738533171982</v>
      </c>
      <c r="E2026" s="2">
        <f t="shared" si="187"/>
        <v>-8.428936339967219E-3</v>
      </c>
      <c r="F2026" s="2">
        <f t="shared" si="191"/>
        <v>1.2203107648135175E-2</v>
      </c>
      <c r="G2026" s="2">
        <f t="shared" si="189"/>
        <v>-2.0632043988102394E-2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5">
        <f>TITRES_STAT!D2030</f>
        <v>3.0316999999999998</v>
      </c>
      <c r="C2027" s="2">
        <f t="shared" si="186"/>
        <v>3.1118533912884261</v>
      </c>
      <c r="D2027" s="2">
        <f t="shared" si="188"/>
        <v>3.1144535678862946</v>
      </c>
      <c r="E2027" s="2">
        <f t="shared" si="187"/>
        <v>-2.6001765978684865E-3</v>
      </c>
      <c r="F2027" s="2">
        <f t="shared" si="191"/>
        <v>9.2424507989344439E-3</v>
      </c>
      <c r="G2027" s="2">
        <f t="shared" si="189"/>
        <v>-1.184262739680293E-2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3.0737999999999999</v>
      </c>
      <c r="C2028" s="2">
        <f t="shared" si="186"/>
        <v>3.1059990233978994</v>
      </c>
      <c r="D2028" s="2">
        <f t="shared" si="188"/>
        <v>3.1114421924873099</v>
      </c>
      <c r="E2028" s="2">
        <f t="shared" si="187"/>
        <v>-5.44316908941056E-3</v>
      </c>
      <c r="F2028" s="2">
        <f t="shared" si="191"/>
        <v>6.3053268212654437E-3</v>
      </c>
      <c r="G2028" s="2">
        <f t="shared" si="189"/>
        <v>-1.1748495910676005E-2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3.0737999999999999</v>
      </c>
      <c r="C2029" s="2">
        <f t="shared" si="186"/>
        <v>3.0997530197982224</v>
      </c>
      <c r="D2029" s="2">
        <f t="shared" si="188"/>
        <v>3.1086538819326943</v>
      </c>
      <c r="E2029" s="2">
        <f t="shared" si="187"/>
        <v>-8.900862134471943E-3</v>
      </c>
      <c r="F2029" s="2">
        <f t="shared" si="191"/>
        <v>3.2640890301179667E-3</v>
      </c>
      <c r="G2029" s="2">
        <f t="shared" si="189"/>
        <v>-1.216495116458991E-2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3.0737999999999999</v>
      </c>
      <c r="C2030" s="2">
        <f t="shared" si="186"/>
        <v>3.108714093675419</v>
      </c>
      <c r="D2030" s="2">
        <f t="shared" si="188"/>
        <v>3.1060721129006428</v>
      </c>
      <c r="E2030" s="2">
        <f t="shared" si="187"/>
        <v>2.6419807747761759E-3</v>
      </c>
      <c r="F2030" s="2">
        <f t="shared" si="191"/>
        <v>3.1396673790496086E-3</v>
      </c>
      <c r="G2030" s="2">
        <f t="shared" si="189"/>
        <v>-4.9768660427343273E-4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3.0737999999999999</v>
      </c>
      <c r="C2031" s="2">
        <f t="shared" si="186"/>
        <v>3.1098196177253543</v>
      </c>
      <c r="D2031" s="2">
        <f t="shared" si="188"/>
        <v>3.1036815860191136</v>
      </c>
      <c r="E2031" s="2">
        <f t="shared" si="187"/>
        <v>6.1380317062407208E-3</v>
      </c>
      <c r="F2031" s="2">
        <f t="shared" si="191"/>
        <v>3.7393402444878313E-3</v>
      </c>
      <c r="G2031" s="2">
        <f t="shared" si="189"/>
        <v>2.3986914617528895E-3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5">
        <f>TITRES_STAT!D2035</f>
        <v>3.0486</v>
      </c>
      <c r="C2032" s="2">
        <f t="shared" si="186"/>
        <v>3.1068781380752997</v>
      </c>
      <c r="D2032" s="2">
        <f t="shared" si="188"/>
        <v>3.0996014685362163</v>
      </c>
      <c r="E2032" s="2">
        <f t="shared" si="187"/>
        <v>7.2766695390833469E-3</v>
      </c>
      <c r="F2032" s="2">
        <f t="shared" si="191"/>
        <v>4.4468061034069351E-3</v>
      </c>
      <c r="G2032" s="2">
        <f t="shared" si="189"/>
        <v>2.8298634356764118E-3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5">
        <f>TITRES_STAT!D2036</f>
        <v>3.0486</v>
      </c>
      <c r="C2033" s="2">
        <f t="shared" si="186"/>
        <v>3.0979122706790996</v>
      </c>
      <c r="D2033" s="2">
        <f t="shared" si="188"/>
        <v>3.095823581977978</v>
      </c>
      <c r="E2033" s="2">
        <f t="shared" si="187"/>
        <v>2.0886887011215549E-3</v>
      </c>
      <c r="F2033" s="2">
        <f t="shared" si="191"/>
        <v>3.9751826229498591E-3</v>
      </c>
      <c r="G2033" s="2">
        <f t="shared" si="189"/>
        <v>-1.8864939218283042E-3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3.0316999999999998</v>
      </c>
      <c r="C2034" s="2">
        <f t="shared" si="186"/>
        <v>3.0903257674976996</v>
      </c>
      <c r="D2034" s="2">
        <f t="shared" si="188"/>
        <v>3.0910736870166464</v>
      </c>
      <c r="E2034" s="2">
        <f t="shared" si="187"/>
        <v>-7.4791951894681574E-4</v>
      </c>
      <c r="F2034" s="2">
        <f t="shared" si="191"/>
        <v>3.0305621945705243E-3</v>
      </c>
      <c r="G2034" s="2">
        <f t="shared" si="189"/>
        <v>-3.77848171351734E-3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3.0316999999999998</v>
      </c>
      <c r="C2035" s="2">
        <f t="shared" si="186"/>
        <v>3.087783341728823</v>
      </c>
      <c r="D2035" s="2">
        <f t="shared" si="188"/>
        <v>3.0866756361265244</v>
      </c>
      <c r="E2035" s="2">
        <f t="shared" si="187"/>
        <v>1.1077056022985587E-3</v>
      </c>
      <c r="F2035" s="2">
        <f t="shared" si="191"/>
        <v>2.6459908761161314E-3</v>
      </c>
      <c r="G2035" s="2">
        <f t="shared" si="189"/>
        <v>-1.5382852738175727E-3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3.0653999999999999</v>
      </c>
      <c r="C2036" s="2">
        <f t="shared" si="186"/>
        <v>3.0843397506936192</v>
      </c>
      <c r="D2036" s="2">
        <f t="shared" si="188"/>
        <v>3.0850996630801149</v>
      </c>
      <c r="E2036" s="2">
        <f t="shared" si="187"/>
        <v>-7.5991238649564252E-4</v>
      </c>
      <c r="F2036" s="2">
        <f t="shared" si="191"/>
        <v>1.9648102235937767E-3</v>
      </c>
      <c r="G2036" s="2">
        <f t="shared" si="189"/>
        <v>-2.7247226100894193E-3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3.0569999999999999</v>
      </c>
      <c r="C2037" s="2">
        <f t="shared" si="186"/>
        <v>3.0762413275099854</v>
      </c>
      <c r="D2037" s="2">
        <f t="shared" si="188"/>
        <v>3.0830182065556615</v>
      </c>
      <c r="E2037" s="2">
        <f t="shared" si="187"/>
        <v>-6.776879045676143E-3</v>
      </c>
      <c r="F2037" s="2">
        <f t="shared" si="191"/>
        <v>2.1647236973979271E-4</v>
      </c>
      <c r="G2037" s="2">
        <f t="shared" si="189"/>
        <v>-6.9933514154159361E-3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3.0486</v>
      </c>
      <c r="C2038" s="2">
        <f t="shared" si="186"/>
        <v>3.0758657386622952</v>
      </c>
      <c r="D2038" s="2">
        <f t="shared" si="188"/>
        <v>3.0804687097737609</v>
      </c>
      <c r="E2038" s="2">
        <f t="shared" si="187"/>
        <v>-4.6029711114656813E-3</v>
      </c>
      <c r="F2038" s="2">
        <f t="shared" si="191"/>
        <v>-7.4741632650130211E-4</v>
      </c>
      <c r="G2038" s="2">
        <f t="shared" si="189"/>
        <v>-3.8555547849643793E-3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3.0486</v>
      </c>
      <c r="C2039" s="2">
        <f t="shared" si="186"/>
        <v>3.0755479327142501</v>
      </c>
      <c r="D2039" s="2">
        <f t="shared" si="188"/>
        <v>3.0781080646053343</v>
      </c>
      <c r="E2039" s="2">
        <f t="shared" si="187"/>
        <v>-2.5601318910841719E-3</v>
      </c>
      <c r="F2039" s="2">
        <f t="shared" si="191"/>
        <v>-1.1099594394178762E-3</v>
      </c>
      <c r="G2039" s="2">
        <f t="shared" si="189"/>
        <v>-1.4501724516662957E-3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3.0316999999999998</v>
      </c>
      <c r="C2040" s="2">
        <f t="shared" si="186"/>
        <v>3.0752790199889812</v>
      </c>
      <c r="D2040" s="2">
        <f t="shared" si="188"/>
        <v>3.0746704301901242</v>
      </c>
      <c r="E2040" s="2">
        <f t="shared" si="187"/>
        <v>6.085897988570288E-4</v>
      </c>
      <c r="F2040" s="2">
        <f t="shared" si="191"/>
        <v>-7.6624959176289529E-4</v>
      </c>
      <c r="G2040" s="2">
        <f t="shared" si="189"/>
        <v>1.3748393906199241E-3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5">
        <f>TITRES_STAT!D2044</f>
        <v>3.0486</v>
      </c>
      <c r="C2041" s="2">
        <f t="shared" si="186"/>
        <v>3.0750514784522149</v>
      </c>
      <c r="D2041" s="2">
        <f t="shared" si="188"/>
        <v>3.0727392872130781</v>
      </c>
      <c r="E2041" s="2">
        <f t="shared" si="187"/>
        <v>2.3121912391368404E-3</v>
      </c>
      <c r="F2041" s="2">
        <f t="shared" si="191"/>
        <v>-1.5056142558294813E-4</v>
      </c>
      <c r="G2041" s="2">
        <f t="shared" si="189"/>
        <v>2.4627526647197887E-3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5">
        <f>TITRES_STAT!D2045</f>
        <v>3.0316999999999998</v>
      </c>
      <c r="C2042" s="2">
        <f t="shared" si="186"/>
        <v>3.0709820202287972</v>
      </c>
      <c r="D2042" s="2">
        <f t="shared" si="188"/>
        <v>3.0696993400121091</v>
      </c>
      <c r="E2042" s="2">
        <f t="shared" si="187"/>
        <v>1.2826802166880924E-3</v>
      </c>
      <c r="F2042" s="2">
        <f t="shared" si="191"/>
        <v>1.3608690287126001E-4</v>
      </c>
      <c r="G2042" s="2">
        <f t="shared" si="189"/>
        <v>1.1465933138168323E-3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5">
        <f>TITRES_STAT!D2046</f>
        <v>3.0316999999999998</v>
      </c>
      <c r="C2043" s="2">
        <f t="shared" si="186"/>
        <v>3.0675386325012899</v>
      </c>
      <c r="D2043" s="2">
        <f t="shared" si="188"/>
        <v>3.0668845740852864</v>
      </c>
      <c r="E2043" s="2">
        <f t="shared" si="187"/>
        <v>6.5405841600352232E-4</v>
      </c>
      <c r="F2043" s="2">
        <f t="shared" si="191"/>
        <v>2.3968120549771249E-4</v>
      </c>
      <c r="G2043" s="2">
        <f t="shared" si="189"/>
        <v>4.1437721050580984E-4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5">
        <f>TITRES_STAT!D2047</f>
        <v>3.0065</v>
      </c>
      <c r="C2044" s="2">
        <f t="shared" si="186"/>
        <v>3.0620249967318607</v>
      </c>
      <c r="D2044" s="2">
        <f t="shared" si="188"/>
        <v>3.0624116426715617</v>
      </c>
      <c r="E2044" s="2">
        <f t="shared" si="187"/>
        <v>-3.8664593970105798E-4</v>
      </c>
      <c r="F2044" s="2">
        <f t="shared" si="191"/>
        <v>1.144157764579584E-4</v>
      </c>
      <c r="G2044" s="2">
        <f t="shared" si="189"/>
        <v>-5.0106171615901633E-4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3.0065</v>
      </c>
      <c r="C2045" s="2">
        <f t="shared" si="186"/>
        <v>3.0573596126192664</v>
      </c>
      <c r="D2045" s="2">
        <f t="shared" si="188"/>
        <v>3.0582700395107056</v>
      </c>
      <c r="E2045" s="2">
        <f t="shared" si="187"/>
        <v>-9.1042689143927547E-4</v>
      </c>
      <c r="F2045" s="2">
        <f t="shared" si="191"/>
        <v>-9.0552757121488371E-5</v>
      </c>
      <c r="G2045" s="2">
        <f t="shared" si="189"/>
        <v>-8.1987413431778709E-4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5">
        <f>TITRES_STAT!D2049</f>
        <v>2.9895999999999998</v>
      </c>
      <c r="C2046" s="2">
        <f t="shared" si="186"/>
        <v>3.0585965952932255</v>
      </c>
      <c r="D2046" s="2">
        <f t="shared" si="188"/>
        <v>3.0531833699173201</v>
      </c>
      <c r="E2046" s="2">
        <f t="shared" si="187"/>
        <v>5.4132253759053839E-3</v>
      </c>
      <c r="F2046" s="2">
        <f t="shared" si="191"/>
        <v>1.0102028694838861E-3</v>
      </c>
      <c r="G2046" s="2">
        <f t="shared" si="189"/>
        <v>4.403022506421498E-3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3.0569999999999999</v>
      </c>
      <c r="C2047" s="2">
        <f t="shared" si="186"/>
        <v>3.0583509652481142</v>
      </c>
      <c r="D2047" s="2">
        <f t="shared" si="188"/>
        <v>3.0534660832567777</v>
      </c>
      <c r="E2047" s="2">
        <f t="shared" si="187"/>
        <v>4.8848819913365205E-3</v>
      </c>
      <c r="F2047" s="2">
        <f t="shared" si="191"/>
        <v>1.7851386938544131E-3</v>
      </c>
      <c r="G2047" s="2">
        <f t="shared" si="189"/>
        <v>3.0997432974821074E-3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3.0316999999999998</v>
      </c>
      <c r="C2048" s="2">
        <f t="shared" si="186"/>
        <v>3.0568508167484043</v>
      </c>
      <c r="D2048" s="2">
        <f t="shared" si="188"/>
        <v>3.0518537807933126</v>
      </c>
      <c r="E2048" s="2">
        <f t="shared" si="187"/>
        <v>4.9970359550917109E-3</v>
      </c>
      <c r="F2048" s="2">
        <f t="shared" si="191"/>
        <v>2.4275181461018728E-3</v>
      </c>
      <c r="G2048" s="2">
        <f t="shared" si="189"/>
        <v>2.5695178089898381E-3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3.0653999999999999</v>
      </c>
      <c r="C2049" s="2">
        <f t="shared" si="186"/>
        <v>3.0555814603255729</v>
      </c>
      <c r="D2049" s="2">
        <f t="shared" si="188"/>
        <v>3.0528572044382525</v>
      </c>
      <c r="E2049" s="2">
        <f t="shared" si="187"/>
        <v>2.7242558873203926E-3</v>
      </c>
      <c r="F2049" s="2">
        <f t="shared" si="191"/>
        <v>2.4868656943455767E-3</v>
      </c>
      <c r="G2049" s="2">
        <f t="shared" si="189"/>
        <v>2.373901929748159E-4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3.0907</v>
      </c>
      <c r="C2050" s="2">
        <f t="shared" si="186"/>
        <v>3.0519073895062538</v>
      </c>
      <c r="D2050" s="2">
        <f t="shared" si="188"/>
        <v>3.0556603744798636</v>
      </c>
      <c r="E2050" s="2">
        <f t="shared" si="187"/>
        <v>-3.7529849736097631E-3</v>
      </c>
      <c r="F2050" s="2">
        <f t="shared" si="191"/>
        <v>1.2388955607545089E-3</v>
      </c>
      <c r="G2050" s="2">
        <f t="shared" si="189"/>
        <v>-4.9918805343642722E-3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5">
        <f>TITRES_STAT!D2054</f>
        <v>3.0907</v>
      </c>
      <c r="C2051" s="2">
        <f t="shared" si="186"/>
        <v>3.0513985603514455</v>
      </c>
      <c r="D2051" s="2">
        <f t="shared" si="188"/>
        <v>3.0582559022961702</v>
      </c>
      <c r="E2051" s="2">
        <f t="shared" si="187"/>
        <v>-6.8573419447246486E-3</v>
      </c>
      <c r="F2051" s="2">
        <f t="shared" si="191"/>
        <v>-3.8035194034132273E-4</v>
      </c>
      <c r="G2051" s="2">
        <f t="shared" si="189"/>
        <v>-6.4769900043833255E-3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5">
        <f>TITRES_STAT!D2055</f>
        <v>3.0316999999999998</v>
      </c>
      <c r="C2052" s="2">
        <f t="shared" si="186"/>
        <v>3.048368012605069</v>
      </c>
      <c r="D2052" s="2">
        <f t="shared" si="188"/>
        <v>3.0562887984223797</v>
      </c>
      <c r="E2052" s="2">
        <f t="shared" si="187"/>
        <v>-7.9207858173107049E-3</v>
      </c>
      <c r="F2052" s="2">
        <f t="shared" si="191"/>
        <v>-1.8884387157351993E-3</v>
      </c>
      <c r="G2052" s="2">
        <f t="shared" si="189"/>
        <v>-6.0323471015755054E-3</v>
      </c>
      <c r="H2052" s="2" t="str">
        <f t="shared" si="190"/>
        <v>Hold</v>
      </c>
    </row>
    <row r="2053" spans="1:8" ht="13.5" x14ac:dyDescent="0.25">
      <c r="A2053" s="3">
        <f>TITRES_STAT!B2056</f>
        <v>45293</v>
      </c>
      <c r="B2053" s="5">
        <f>TITRES_STAT!D2056</f>
        <v>3.0316999999999998</v>
      </c>
      <c r="C2053" s="2">
        <f t="shared" si="186"/>
        <v>3.0458037029735197</v>
      </c>
      <c r="D2053" s="2">
        <f t="shared" si="188"/>
        <v>3.0544674059466477</v>
      </c>
      <c r="E2053" s="2">
        <f t="shared" si="187"/>
        <v>-8.663702973128018E-3</v>
      </c>
      <c r="F2053" s="2">
        <f t="shared" si="191"/>
        <v>-3.2434915672137632E-3</v>
      </c>
      <c r="G2053" s="2">
        <f t="shared" si="189"/>
        <v>-5.4202114059142548E-3</v>
      </c>
      <c r="H2053" s="2" t="str">
        <f t="shared" si="190"/>
        <v>Hold</v>
      </c>
    </row>
    <row r="2054" spans="1:8" ht="13.5" x14ac:dyDescent="0.25">
      <c r="A2054" s="3">
        <f>TITRES_STAT!B2057</f>
        <v>45294</v>
      </c>
      <c r="B2054" s="5">
        <f>TITRES_STAT!D2057</f>
        <v>3.0316999999999998</v>
      </c>
      <c r="C2054" s="2">
        <f t="shared" si="186"/>
        <v>3.0397569794391321</v>
      </c>
      <c r="D2054" s="2">
        <f t="shared" si="188"/>
        <v>3.0527809314320811</v>
      </c>
      <c r="E2054" s="2">
        <f t="shared" si="187"/>
        <v>-1.3023951992948923E-2</v>
      </c>
      <c r="F2054" s="2">
        <f t="shared" si="191"/>
        <v>-5.1995836523607963E-3</v>
      </c>
      <c r="G2054" s="2">
        <f t="shared" si="189"/>
        <v>-7.8243683405881271E-3</v>
      </c>
      <c r="H2054" s="2" t="str">
        <f t="shared" si="190"/>
        <v>Hold</v>
      </c>
    </row>
    <row r="2055" spans="1:8" ht="13.5" x14ac:dyDescent="0.25">
      <c r="A2055" s="3">
        <f>TITRES_STAT!B2058</f>
        <v>45295</v>
      </c>
      <c r="B2055" s="5">
        <f>TITRES_STAT!D2058</f>
        <v>3.0486</v>
      </c>
      <c r="C2055" s="2">
        <f t="shared" si="186"/>
        <v>3.0346405210638809</v>
      </c>
      <c r="D2055" s="2">
        <f t="shared" si="188"/>
        <v>3.0524712328074828</v>
      </c>
      <c r="E2055" s="2">
        <f t="shared" si="187"/>
        <v>-1.7830711743601846E-2</v>
      </c>
      <c r="F2055" s="2">
        <f t="shared" si="191"/>
        <v>-7.7258092706090058E-3</v>
      </c>
      <c r="G2055" s="2">
        <f t="shared" si="189"/>
        <v>-1.010490247299284E-2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5">
        <f>TITRES_STAT!D2059</f>
        <v>3.0232999999999999</v>
      </c>
      <c r="C2056" s="2">
        <f t="shared" si="186"/>
        <v>3.0277112101309762</v>
      </c>
      <c r="D2056" s="2">
        <f t="shared" si="188"/>
        <v>3.0503104007476689</v>
      </c>
      <c r="E2056" s="2">
        <f t="shared" si="187"/>
        <v>-2.2599190616692688E-2</v>
      </c>
      <c r="F2056" s="2">
        <f t="shared" si="191"/>
        <v>-1.0700485539825742E-2</v>
      </c>
      <c r="G2056" s="2">
        <f t="shared" si="189"/>
        <v>-1.1898705076866946E-2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5">
        <f>TITRES_STAT!D2060</f>
        <v>3.0232999999999999</v>
      </c>
      <c r="C2057" s="2">
        <f t="shared" si="186"/>
        <v>3.0322171778031333</v>
      </c>
      <c r="D2057" s="2">
        <f t="shared" si="188"/>
        <v>3.0483096303219157</v>
      </c>
      <c r="E2057" s="2">
        <f t="shared" si="187"/>
        <v>-1.6092452518782441E-2</v>
      </c>
      <c r="F2057" s="2">
        <f t="shared" si="191"/>
        <v>-1.1778878935617083E-2</v>
      </c>
      <c r="G2057" s="2">
        <f t="shared" si="189"/>
        <v>-4.3135735831653574E-3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5">
        <f>TITRES_STAT!D2061</f>
        <v>2.9559000000000002</v>
      </c>
      <c r="C2058" s="2">
        <f t="shared" si="186"/>
        <v>3.0321376119872663</v>
      </c>
      <c r="D2058" s="2">
        <f t="shared" si="188"/>
        <v>3.0414644725202922</v>
      </c>
      <c r="E2058" s="2">
        <f t="shared" si="187"/>
        <v>-9.3268605330258936E-3</v>
      </c>
      <c r="F2058" s="2">
        <f t="shared" si="191"/>
        <v>-1.1288475255098846E-2</v>
      </c>
      <c r="G2058" s="2">
        <f t="shared" si="189"/>
        <v>1.9616147220729522E-3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2.9222000000000001</v>
      </c>
      <c r="C2059" s="2">
        <f t="shared" si="186"/>
        <v>3.0372549024507638</v>
      </c>
      <c r="D2059" s="2">
        <f t="shared" si="188"/>
        <v>3.032630067148419</v>
      </c>
      <c r="E2059" s="2">
        <f t="shared" si="187"/>
        <v>4.6248353023448097E-3</v>
      </c>
      <c r="F2059" s="2">
        <f t="shared" si="191"/>
        <v>-8.105813143610115E-3</v>
      </c>
      <c r="G2059" s="2">
        <f t="shared" si="189"/>
        <v>1.2730648445954925E-2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2.9727999999999999</v>
      </c>
      <c r="C2060" s="2">
        <f t="shared" si="186"/>
        <v>3.0454772251506461</v>
      </c>
      <c r="D2060" s="2">
        <f t="shared" si="188"/>
        <v>3.0281982103226102</v>
      </c>
      <c r="E2060" s="2">
        <f t="shared" si="187"/>
        <v>1.7279014828035955E-2</v>
      </c>
      <c r="F2060" s="2">
        <f t="shared" si="191"/>
        <v>-3.028847549280901E-3</v>
      </c>
      <c r="G2060" s="2">
        <f t="shared" si="189"/>
        <v>2.0307862377316854E-2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2.9390999999999998</v>
      </c>
      <c r="C2061" s="2">
        <f t="shared" si="186"/>
        <v>3.0524345751274695</v>
      </c>
      <c r="D2061" s="2">
        <f t="shared" si="188"/>
        <v>3.0215983428913056</v>
      </c>
      <c r="E2061" s="2">
        <f t="shared" si="187"/>
        <v>3.0836232236163941E-2</v>
      </c>
      <c r="F2061" s="2">
        <f t="shared" si="191"/>
        <v>3.7441684078080677E-3</v>
      </c>
      <c r="G2061" s="2">
        <f t="shared" si="189"/>
        <v>2.7092063828355873E-2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2.8801000000000001</v>
      </c>
      <c r="C2062" s="2">
        <f t="shared" si="186"/>
        <v>3.049244640492474</v>
      </c>
      <c r="D2062" s="2">
        <f t="shared" si="188"/>
        <v>3.0111169841586163</v>
      </c>
      <c r="E2062" s="2">
        <f t="shared" si="187"/>
        <v>3.8127656333857729E-2</v>
      </c>
      <c r="F2062" s="2">
        <f t="shared" si="191"/>
        <v>1.0620865993018001E-2</v>
      </c>
      <c r="G2062" s="2">
        <f t="shared" si="189"/>
        <v>2.7506790340839728E-2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2.9138000000000002</v>
      </c>
      <c r="C2063" s="2">
        <f t="shared" ref="C2063:C2126" si="192">$C$4*B2053+C2062*(1-$C$4)</f>
        <v>3.0465454650320933</v>
      </c>
      <c r="D2063" s="2">
        <f t="shared" si="188"/>
        <v>3.0039083186653857</v>
      </c>
      <c r="E2063" s="2">
        <f t="shared" si="187"/>
        <v>4.2637146366707679E-2</v>
      </c>
      <c r="F2063" s="2">
        <f t="shared" si="191"/>
        <v>1.7024122067755935E-2</v>
      </c>
      <c r="G2063" s="2">
        <f t="shared" si="189"/>
        <v>2.5613024298951743E-2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2.8885999999999998</v>
      </c>
      <c r="C2064" s="2">
        <f t="shared" si="192"/>
        <v>3.0442615473348482</v>
      </c>
      <c r="D2064" s="2">
        <f t="shared" si="188"/>
        <v>2.9953669617272087</v>
      </c>
      <c r="E2064" s="2">
        <f t="shared" si="187"/>
        <v>4.8894585607639485E-2</v>
      </c>
      <c r="F2064" s="2">
        <f t="shared" si="191"/>
        <v>2.3398214775732645E-2</v>
      </c>
      <c r="G2064" s="2">
        <f t="shared" si="189"/>
        <v>2.5496370831906839E-2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2.8633000000000002</v>
      </c>
      <c r="C2065" s="2">
        <f t="shared" si="192"/>
        <v>3.0449290015910253</v>
      </c>
      <c r="D2065" s="2">
        <f t="shared" si="188"/>
        <v>2.9855842238214896</v>
      </c>
      <c r="E2065" s="2">
        <f t="shared" si="187"/>
        <v>5.9344777769535728E-2</v>
      </c>
      <c r="F2065" s="2">
        <f t="shared" si="191"/>
        <v>3.0587527374493263E-2</v>
      </c>
      <c r="G2065" s="2">
        <f t="shared" si="189"/>
        <v>2.8757250395042466E-2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2.8212000000000002</v>
      </c>
      <c r="C2066" s="2">
        <f t="shared" si="192"/>
        <v>3.0416014628847137</v>
      </c>
      <c r="D2066" s="2">
        <f t="shared" si="188"/>
        <v>2.9734076146495272</v>
      </c>
      <c r="E2066" s="2">
        <f t="shared" si="187"/>
        <v>6.8193848235186483E-2</v>
      </c>
      <c r="F2066" s="2">
        <f t="shared" si="191"/>
        <v>3.8108791546631909E-2</v>
      </c>
      <c r="G2066" s="2">
        <f t="shared" si="189"/>
        <v>3.0085056688554573E-2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2.8633000000000002</v>
      </c>
      <c r="C2067" s="2">
        <f t="shared" si="192"/>
        <v>3.0387858532101424</v>
      </c>
      <c r="D2067" s="2">
        <f t="shared" si="188"/>
        <v>2.9652514950458584</v>
      </c>
      <c r="E2067" s="2">
        <f t="shared" si="187"/>
        <v>7.3534358164283997E-2</v>
      </c>
      <c r="F2067" s="2">
        <f t="shared" si="191"/>
        <v>4.5193904870162331E-2</v>
      </c>
      <c r="G2067" s="2">
        <f t="shared" si="189"/>
        <v>2.8340453294121666E-2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5">
        <f>TITRES_STAT!D2071</f>
        <v>2.8549000000000002</v>
      </c>
      <c r="C2068" s="2">
        <f t="shared" si="192"/>
        <v>3.0260341834855051</v>
      </c>
      <c r="D2068" s="2">
        <f t="shared" si="188"/>
        <v>2.9570773102276466</v>
      </c>
      <c r="E2068" s="2">
        <f t="shared" si="187"/>
        <v>6.8956873257858486E-2</v>
      </c>
      <c r="F2068" s="2">
        <f t="shared" si="191"/>
        <v>4.994649854770157E-2</v>
      </c>
      <c r="G2068" s="2">
        <f t="shared" si="189"/>
        <v>1.9010374710156916E-2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5">
        <f>TITRES_STAT!D2072</f>
        <v>2.8380000000000001</v>
      </c>
      <c r="C2069" s="2">
        <f t="shared" si="192"/>
        <v>3.0100596937185045</v>
      </c>
      <c r="D2069" s="2">
        <f t="shared" si="188"/>
        <v>2.9482567687293026</v>
      </c>
      <c r="E2069" s="2">
        <f t="shared" si="187"/>
        <v>6.1802924989201813E-2</v>
      </c>
      <c r="F2069" s="2">
        <f t="shared" si="191"/>
        <v>5.2317783836001622E-2</v>
      </c>
      <c r="G2069" s="2">
        <f t="shared" si="189"/>
        <v>9.4851411532001911E-3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5">
        <f>TITRES_STAT!D2073</f>
        <v>3.0065</v>
      </c>
      <c r="C2070" s="2">
        <f t="shared" si="192"/>
        <v>3.0043274331464267</v>
      </c>
      <c r="D2070" s="2">
        <f t="shared" si="188"/>
        <v>2.9525710821567617</v>
      </c>
      <c r="E2070" s="2">
        <f t="shared" si="187"/>
        <v>5.1756350989665023E-2</v>
      </c>
      <c r="F2070" s="2">
        <f t="shared" si="191"/>
        <v>5.2205497266734305E-2</v>
      </c>
      <c r="G2070" s="2">
        <f t="shared" si="189"/>
        <v>-4.4914627706928167E-4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3.0065</v>
      </c>
      <c r="C2071" s="2">
        <f t="shared" si="192"/>
        <v>2.9942924434315921</v>
      </c>
      <c r="D2071" s="2">
        <f t="shared" si="188"/>
        <v>2.9565658168118167</v>
      </c>
      <c r="E2071" s="2">
        <f t="shared" si="187"/>
        <v>3.7726626619775327E-2</v>
      </c>
      <c r="F2071" s="2">
        <f t="shared" si="191"/>
        <v>4.9309723137342512E-2</v>
      </c>
      <c r="G2071" s="2">
        <f t="shared" si="189"/>
        <v>-1.1583096517567185E-2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2.9895999999999998</v>
      </c>
      <c r="C2072" s="2">
        <f t="shared" si="192"/>
        <v>2.9767243752113473</v>
      </c>
      <c r="D2072" s="2">
        <f t="shared" si="188"/>
        <v>2.9590127933442747</v>
      </c>
      <c r="E2072" s="2">
        <f t="shared" si="187"/>
        <v>1.7711581867072557E-2</v>
      </c>
      <c r="F2072" s="2">
        <f t="shared" si="191"/>
        <v>4.2990094883288525E-2</v>
      </c>
      <c r="G2072" s="2">
        <f t="shared" si="189"/>
        <v>-2.5278513016215969E-2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3.0148999999999999</v>
      </c>
      <c r="C2073" s="2">
        <f t="shared" si="192"/>
        <v>2.9670437021019094</v>
      </c>
      <c r="D2073" s="2">
        <f t="shared" si="188"/>
        <v>2.9631525864298838</v>
      </c>
      <c r="E2073" s="2">
        <f t="shared" si="187"/>
        <v>3.8911156720256024E-3</v>
      </c>
      <c r="F2073" s="2">
        <f t="shared" si="191"/>
        <v>3.5170299041035941E-2</v>
      </c>
      <c r="G2073" s="2">
        <f t="shared" si="189"/>
        <v>-3.1279183369010338E-2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3.0486</v>
      </c>
      <c r="C2074" s="2">
        <f t="shared" si="192"/>
        <v>2.954975440240077</v>
      </c>
      <c r="D2074" s="2">
        <f t="shared" si="188"/>
        <v>2.9694820244721147</v>
      </c>
      <c r="E2074" s="2">
        <f t="shared" si="187"/>
        <v>-1.4506584232037767E-2</v>
      </c>
      <c r="F2074" s="2">
        <f t="shared" si="191"/>
        <v>2.5234922386421201E-2</v>
      </c>
      <c r="G2074" s="2">
        <f t="shared" si="189"/>
        <v>-3.9741506618458967E-2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3.0316999999999998</v>
      </c>
      <c r="C2075" s="2">
        <f t="shared" si="192"/>
        <v>2.9408715263569882</v>
      </c>
      <c r="D2075" s="2">
        <f t="shared" si="188"/>
        <v>2.9740907634001061</v>
      </c>
      <c r="E2075" s="2">
        <f t="shared" si="187"/>
        <v>-3.3219237043117911E-2</v>
      </c>
      <c r="F2075" s="2">
        <f t="shared" si="191"/>
        <v>1.3544090500513381E-2</v>
      </c>
      <c r="G2075" s="2">
        <f t="shared" si="189"/>
        <v>-4.6763327543631293E-2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3.0316999999999998</v>
      </c>
      <c r="C2076" s="2">
        <f t="shared" si="192"/>
        <v>2.922460522302067</v>
      </c>
      <c r="D2076" s="2">
        <f t="shared" si="188"/>
        <v>2.9783581142593576</v>
      </c>
      <c r="E2076" s="2">
        <f t="shared" ref="E2076:E2139" si="193">C2076-D2076</f>
        <v>-5.5897591957290604E-2</v>
      </c>
      <c r="F2076" s="2">
        <f t="shared" si="191"/>
        <v>-3.4424599104741771E-4</v>
      </c>
      <c r="G2076" s="2">
        <f t="shared" si="189"/>
        <v>-5.5553345966243187E-2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3.1074999999999999</v>
      </c>
      <c r="C2077" s="2">
        <f t="shared" si="192"/>
        <v>2.9133589034863645</v>
      </c>
      <c r="D2077" s="2">
        <f t="shared" ref="D2077:D2140" si="194">$D$4*B2077+(1-$D$4)*D2076</f>
        <v>2.9879241798697755</v>
      </c>
      <c r="E2077" s="2">
        <f t="shared" si="193"/>
        <v>-7.4565276383411039E-2</v>
      </c>
      <c r="F2077" s="2">
        <f t="shared" si="191"/>
        <v>-1.5188452069520143E-2</v>
      </c>
      <c r="G2077" s="2">
        <f t="shared" si="189"/>
        <v>-5.9376824313890894E-2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3.1412</v>
      </c>
      <c r="C2078" s="2">
        <f t="shared" si="192"/>
        <v>2.9043652260269242</v>
      </c>
      <c r="D2078" s="2">
        <f t="shared" si="194"/>
        <v>2.999277944323866</v>
      </c>
      <c r="E2078" s="2">
        <f t="shared" si="193"/>
        <v>-9.4912718296941812E-2</v>
      </c>
      <c r="F2078" s="2">
        <f t="shared" si="191"/>
        <v>-3.1133305315004481E-2</v>
      </c>
      <c r="G2078" s="2">
        <f t="shared" si="189"/>
        <v>-6.3779412981937331E-2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3.1496</v>
      </c>
      <c r="C2079" s="2">
        <f t="shared" si="192"/>
        <v>2.8941551912535513</v>
      </c>
      <c r="D2079" s="2">
        <f t="shared" si="194"/>
        <v>3.0104129114109868</v>
      </c>
      <c r="E2079" s="2">
        <f t="shared" si="193"/>
        <v>-0.11625772015743552</v>
      </c>
      <c r="F2079" s="2">
        <f t="shared" si="191"/>
        <v>-4.8158188283490694E-2</v>
      </c>
      <c r="G2079" s="2">
        <f t="shared" si="189"/>
        <v>-6.8099531873944824E-2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3.0991</v>
      </c>
      <c r="C2080" s="2">
        <f t="shared" si="192"/>
        <v>2.9114390079837742</v>
      </c>
      <c r="D2080" s="2">
        <f t="shared" si="194"/>
        <v>3.016982325380543</v>
      </c>
      <c r="E2080" s="2">
        <f t="shared" si="193"/>
        <v>-0.10554331739676881</v>
      </c>
      <c r="F2080" s="2">
        <f t="shared" si="191"/>
        <v>-5.963521410614632E-2</v>
      </c>
      <c r="G2080" s="2">
        <f t="shared" si="189"/>
        <v>-4.590810329062249E-2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3.0653999999999999</v>
      </c>
      <c r="C2081" s="2">
        <f t="shared" si="192"/>
        <v>2.9260637759862704</v>
      </c>
      <c r="D2081" s="2">
        <f t="shared" si="194"/>
        <v>3.0205688197967988</v>
      </c>
      <c r="E2081" s="2">
        <f t="shared" si="193"/>
        <v>-9.4505043810528377E-2</v>
      </c>
      <c r="F2081" s="2">
        <f t="shared" si="191"/>
        <v>-6.6609180047022737E-2</v>
      </c>
      <c r="G2081" s="2">
        <f t="shared" si="189"/>
        <v>-2.7895863763505641E-2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3.0232999999999999</v>
      </c>
      <c r="C2082" s="2">
        <f t="shared" si="192"/>
        <v>2.9358385796806901</v>
      </c>
      <c r="D2082" s="2">
        <f t="shared" si="194"/>
        <v>3.0207711294414801</v>
      </c>
      <c r="E2082" s="2">
        <f t="shared" si="193"/>
        <v>-8.493254976079001E-2</v>
      </c>
      <c r="F2082" s="2">
        <f t="shared" si="191"/>
        <v>-7.0273853989776203E-2</v>
      </c>
      <c r="G2082" s="2">
        <f t="shared" si="189"/>
        <v>-1.4658695771013808E-2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2.9895999999999998</v>
      </c>
      <c r="C2083" s="2">
        <f t="shared" si="192"/>
        <v>2.9480018751144303</v>
      </c>
      <c r="D2083" s="2">
        <f t="shared" si="194"/>
        <v>3.0184621568902594</v>
      </c>
      <c r="E2083" s="2">
        <f t="shared" si="193"/>
        <v>-7.0460281775829081E-2</v>
      </c>
      <c r="F2083" s="2">
        <f t="shared" si="191"/>
        <v>-7.0311139546986784E-2</v>
      </c>
      <c r="G2083" s="2">
        <f t="shared" si="189"/>
        <v>-1.4914222884229722E-4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3.0148999999999999</v>
      </c>
      <c r="C2084" s="2">
        <f t="shared" si="192"/>
        <v>2.9634785097122101</v>
      </c>
      <c r="D2084" s="2">
        <f t="shared" si="194"/>
        <v>3.0181982934169067</v>
      </c>
      <c r="E2084" s="2">
        <f t="shared" si="193"/>
        <v>-5.4719783704696656E-2</v>
      </c>
      <c r="F2084" s="2">
        <f t="shared" si="191"/>
        <v>-6.7192868378528767E-2</v>
      </c>
      <c r="G2084" s="2">
        <f t="shared" ref="G2084:G2147" si="195">E2084-F2084</f>
        <v>1.2473084673832111E-2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3.0148999999999999</v>
      </c>
      <c r="C2085" s="2">
        <f t="shared" si="192"/>
        <v>2.9739741236026389</v>
      </c>
      <c r="D2085" s="2">
        <f t="shared" si="194"/>
        <v>3.0179539753860247</v>
      </c>
      <c r="E2085" s="2">
        <f t="shared" si="193"/>
        <v>-4.3979851783385815E-2</v>
      </c>
      <c r="F2085" s="2">
        <f t="shared" ref="F2085:F2148" si="197">(E2085*(2/(10)))+((1-(2/10))*F2084)</f>
        <v>-6.2550265059500176E-2</v>
      </c>
      <c r="G2085" s="2">
        <f t="shared" si="195"/>
        <v>1.8570413276114361E-2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2.9811999999999999</v>
      </c>
      <c r="C2086" s="2">
        <f t="shared" si="192"/>
        <v>2.9828550276637711</v>
      </c>
      <c r="D2086" s="2">
        <f t="shared" si="194"/>
        <v>3.0152314586907636</v>
      </c>
      <c r="E2086" s="2">
        <f t="shared" si="193"/>
        <v>-3.2376431026992503E-2</v>
      </c>
      <c r="F2086" s="2">
        <f t="shared" si="197"/>
        <v>-5.6515498252998647E-2</v>
      </c>
      <c r="G2086" s="2">
        <f t="shared" si="195"/>
        <v>2.4139067226006145E-2</v>
      </c>
      <c r="H2086" s="2" t="str">
        <f t="shared" si="196"/>
        <v>Sell</v>
      </c>
    </row>
    <row r="2087" spans="1:8" ht="13.5" x14ac:dyDescent="0.25">
      <c r="A2087" s="3">
        <f>TITRES_STAT!B2090</f>
        <v>45341</v>
      </c>
      <c r="B2087" s="5">
        <f>TITRES_STAT!D2090</f>
        <v>2.9474999999999998</v>
      </c>
      <c r="C2087" s="2">
        <f t="shared" si="192"/>
        <v>3.0020311772539601</v>
      </c>
      <c r="D2087" s="2">
        <f t="shared" si="194"/>
        <v>3.010214313602559</v>
      </c>
      <c r="E2087" s="2">
        <f t="shared" si="193"/>
        <v>-8.1831363485989073E-3</v>
      </c>
      <c r="F2087" s="2">
        <f t="shared" si="197"/>
        <v>-4.6849025872118706E-2</v>
      </c>
      <c r="G2087" s="2">
        <f t="shared" si="195"/>
        <v>3.8665889523519799E-2</v>
      </c>
      <c r="H2087" s="2" t="str">
        <f t="shared" si="196"/>
        <v>Sell</v>
      </c>
    </row>
    <row r="2088" spans="1:8" ht="13.5" x14ac:dyDescent="0.25">
      <c r="A2088" s="3">
        <f>TITRES_STAT!B2091</f>
        <v>45342</v>
      </c>
      <c r="B2088" s="5">
        <f>TITRES_STAT!D2091</f>
        <v>3.0486</v>
      </c>
      <c r="C2088" s="2">
        <f t="shared" si="192"/>
        <v>3.0234417653687355</v>
      </c>
      <c r="D2088" s="2">
        <f t="shared" si="194"/>
        <v>3.0130576977801473</v>
      </c>
      <c r="E2088" s="2">
        <f t="shared" si="193"/>
        <v>1.0384067588588231E-2</v>
      </c>
      <c r="F2088" s="2">
        <f t="shared" si="197"/>
        <v>-3.5402407179977322E-2</v>
      </c>
      <c r="G2088" s="2">
        <f t="shared" si="195"/>
        <v>4.5786474768565552E-2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5">
        <f>TITRES_STAT!D2092</f>
        <v>3.0991</v>
      </c>
      <c r="C2089" s="2">
        <f t="shared" si="192"/>
        <v>3.0428507245427761</v>
      </c>
      <c r="D2089" s="2">
        <f t="shared" si="194"/>
        <v>3.0194312016482843</v>
      </c>
      <c r="E2089" s="2">
        <f t="shared" si="193"/>
        <v>2.3419522894491784E-2</v>
      </c>
      <c r="F2089" s="2">
        <f t="shared" si="197"/>
        <v>-2.3638021165083505E-2</v>
      </c>
      <c r="G2089" s="2">
        <f t="shared" si="195"/>
        <v>4.7057544059575289E-2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5">
        <f>TITRES_STAT!D2093</f>
        <v>3.0991</v>
      </c>
      <c r="C2090" s="2">
        <f t="shared" si="192"/>
        <v>3.0515044592285028</v>
      </c>
      <c r="D2090" s="2">
        <f t="shared" si="194"/>
        <v>3.0253325941187814</v>
      </c>
      <c r="E2090" s="2">
        <f t="shared" si="193"/>
        <v>2.6171865109721359E-2</v>
      </c>
      <c r="F2090" s="2">
        <f t="shared" si="197"/>
        <v>-1.3676043910122532E-2</v>
      </c>
      <c r="G2090" s="2">
        <f t="shared" si="195"/>
        <v>3.9847909019843891E-2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5">
        <f>TITRES_STAT!D2094</f>
        <v>3.0907</v>
      </c>
      <c r="C2091" s="2">
        <f t="shared" si="192"/>
        <v>3.05364223473181</v>
      </c>
      <c r="D2091" s="2">
        <f t="shared" si="194"/>
        <v>3.030174624184057</v>
      </c>
      <c r="E2091" s="2">
        <f t="shared" si="193"/>
        <v>2.3467610547752926E-2</v>
      </c>
      <c r="F2091" s="2">
        <f t="shared" si="197"/>
        <v>-6.2473130185474405E-3</v>
      </c>
      <c r="G2091" s="2">
        <f t="shared" si="195"/>
        <v>2.9714923566300365E-2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3.0737999999999999</v>
      </c>
      <c r="C2092" s="2">
        <f t="shared" si="192"/>
        <v>3.048974198619224</v>
      </c>
      <c r="D2092" s="2">
        <f t="shared" si="194"/>
        <v>3.0334061335037563</v>
      </c>
      <c r="E2092" s="2">
        <f t="shared" si="193"/>
        <v>1.5568065115467711E-2</v>
      </c>
      <c r="F2092" s="2">
        <f t="shared" si="197"/>
        <v>-1.8842373917444108E-3</v>
      </c>
      <c r="G2092" s="2">
        <f t="shared" si="195"/>
        <v>1.7452302507212122E-2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3.0316999999999998</v>
      </c>
      <c r="C2093" s="2">
        <f t="shared" si="192"/>
        <v>3.0398397065239586</v>
      </c>
      <c r="D2093" s="2">
        <f t="shared" si="194"/>
        <v>3.0332797532442188</v>
      </c>
      <c r="E2093" s="2">
        <f t="shared" si="193"/>
        <v>6.5599532797397941E-3</v>
      </c>
      <c r="F2093" s="2">
        <f t="shared" si="197"/>
        <v>-1.9539925744756974E-4</v>
      </c>
      <c r="G2093" s="2">
        <f t="shared" si="195"/>
        <v>6.7553525371873641E-3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5">
        <f>TITRES_STAT!D2097</f>
        <v>3.0400999999999998</v>
      </c>
      <c r="C2094" s="2">
        <f t="shared" si="192"/>
        <v>3.0360028285971961</v>
      </c>
      <c r="D2094" s="2">
        <f t="shared" si="194"/>
        <v>3.0337849567076103</v>
      </c>
      <c r="E2094" s="2">
        <f t="shared" si="193"/>
        <v>2.2178718895857763E-3</v>
      </c>
      <c r="F2094" s="2">
        <f t="shared" si="197"/>
        <v>2.8725497195909949E-4</v>
      </c>
      <c r="G2094" s="2">
        <f t="shared" si="195"/>
        <v>1.9306169176266769E-3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3.0907</v>
      </c>
      <c r="C2095" s="2">
        <f t="shared" si="192"/>
        <v>3.0327562395822429</v>
      </c>
      <c r="D2095" s="2">
        <f t="shared" si="194"/>
        <v>3.03800088584038</v>
      </c>
      <c r="E2095" s="2">
        <f t="shared" si="193"/>
        <v>-5.2446462581370312E-3</v>
      </c>
      <c r="F2095" s="2">
        <f t="shared" si="197"/>
        <v>-8.1912527406012667E-4</v>
      </c>
      <c r="G2095" s="2">
        <f t="shared" si="195"/>
        <v>-4.4255209840769047E-3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5">
        <f>TITRES_STAT!D2099</f>
        <v>3.1328</v>
      </c>
      <c r="C2096" s="2">
        <f t="shared" si="192"/>
        <v>3.0248245104157441</v>
      </c>
      <c r="D2096" s="2">
        <f t="shared" si="194"/>
        <v>3.0450230424447966</v>
      </c>
      <c r="E2096" s="2">
        <f t="shared" si="193"/>
        <v>-2.0198532029052529E-2</v>
      </c>
      <c r="F2096" s="2">
        <f t="shared" si="197"/>
        <v>-4.695006625058608E-3</v>
      </c>
      <c r="G2096" s="2">
        <f t="shared" si="195"/>
        <v>-1.5503525403993922E-2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5">
        <f>TITRES_STAT!D2100</f>
        <v>3.1328</v>
      </c>
      <c r="C2097" s="2">
        <f t="shared" si="192"/>
        <v>3.012928431890245</v>
      </c>
      <c r="D2097" s="2">
        <f t="shared" si="194"/>
        <v>3.0515250393007376</v>
      </c>
      <c r="E2097" s="2">
        <f t="shared" si="193"/>
        <v>-3.8596607410492645E-2</v>
      </c>
      <c r="F2097" s="2">
        <f t="shared" si="197"/>
        <v>-1.1475326782145415E-2</v>
      </c>
      <c r="G2097" s="2">
        <f t="shared" si="195"/>
        <v>-2.7121280628347229E-2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5">
        <f>TITRES_STAT!D2101</f>
        <v>3.3180999999999998</v>
      </c>
      <c r="C2098" s="2">
        <f t="shared" si="192"/>
        <v>3.0184163654455918</v>
      </c>
      <c r="D2098" s="2">
        <f t="shared" si="194"/>
        <v>3.071271332685868</v>
      </c>
      <c r="E2098" s="2">
        <f t="shared" si="193"/>
        <v>-5.2854967240276274E-2</v>
      </c>
      <c r="F2098" s="2">
        <f t="shared" si="197"/>
        <v>-1.9751254873771586E-2</v>
      </c>
      <c r="G2098" s="2">
        <f t="shared" si="195"/>
        <v>-3.3103712366504688E-2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5">
        <f>TITRES_STAT!D2102</f>
        <v>3.3854000000000002</v>
      </c>
      <c r="C2099" s="2">
        <f t="shared" si="192"/>
        <v>3.0308292323001162</v>
      </c>
      <c r="D2099" s="2">
        <f t="shared" si="194"/>
        <v>3.0945401228572855</v>
      </c>
      <c r="E2099" s="2">
        <f t="shared" si="193"/>
        <v>-6.3710890557169275E-2</v>
      </c>
      <c r="F2099" s="2">
        <f t="shared" si="197"/>
        <v>-2.8543182010451123E-2</v>
      </c>
      <c r="G2099" s="2">
        <f t="shared" si="195"/>
        <v>-3.5167708546718149E-2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5">
        <f>TITRES_STAT!D2103</f>
        <v>3.4695999999999998</v>
      </c>
      <c r="C2100" s="2">
        <f t="shared" si="192"/>
        <v>3.0413324273308677</v>
      </c>
      <c r="D2100" s="2">
        <f t="shared" si="194"/>
        <v>3.1223223359789678</v>
      </c>
      <c r="E2100" s="2">
        <f t="shared" si="193"/>
        <v>-8.0989908648100073E-2</v>
      </c>
      <c r="F2100" s="2">
        <f t="shared" si="197"/>
        <v>-3.9032527337980918E-2</v>
      </c>
      <c r="G2100" s="2">
        <f t="shared" si="195"/>
        <v>-4.1957381310119155E-2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5">
        <f>TITRES_STAT!D2104</f>
        <v>3.5369999999999999</v>
      </c>
      <c r="C2101" s="2">
        <f t="shared" si="192"/>
        <v>3.0489274385107343</v>
      </c>
      <c r="D2101" s="2">
        <f t="shared" si="194"/>
        <v>3.1530391999805256</v>
      </c>
      <c r="E2101" s="2">
        <f t="shared" si="193"/>
        <v>-0.10411176146979129</v>
      </c>
      <c r="F2101" s="2">
        <f t="shared" si="197"/>
        <v>-5.2048374164342992E-2</v>
      </c>
      <c r="G2101" s="2">
        <f t="shared" si="195"/>
        <v>-5.2063387305448294E-2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5">
        <f>TITRES_STAT!D2105</f>
        <v>3.4864999999999999</v>
      </c>
      <c r="C2102" s="2">
        <f t="shared" si="192"/>
        <v>3.05275398643216</v>
      </c>
      <c r="D2102" s="2">
        <f t="shared" si="194"/>
        <v>3.1777399999819682</v>
      </c>
      <c r="E2102" s="2">
        <f t="shared" si="193"/>
        <v>-0.12498601354980821</v>
      </c>
      <c r="F2102" s="2">
        <f t="shared" si="197"/>
        <v>-6.6635902041436046E-2</v>
      </c>
      <c r="G2102" s="2">
        <f t="shared" si="195"/>
        <v>-5.835011150837216E-2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5">
        <f>TITRES_STAT!D2106</f>
        <v>3.3685999999999998</v>
      </c>
      <c r="C2103" s="2">
        <f t="shared" si="192"/>
        <v>3.0495149115964431</v>
      </c>
      <c r="D2103" s="2">
        <f t="shared" si="194"/>
        <v>3.1918777777610816</v>
      </c>
      <c r="E2103" s="2">
        <f t="shared" si="193"/>
        <v>-0.14236286616463856</v>
      </c>
      <c r="F2103" s="2">
        <f t="shared" si="197"/>
        <v>-8.1781294866076548E-2</v>
      </c>
      <c r="G2103" s="2">
        <f t="shared" si="195"/>
        <v>-6.0581571298562009E-2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5">
        <f>TITRES_STAT!D2107</f>
        <v>3.3601999999999999</v>
      </c>
      <c r="C2104" s="2">
        <f t="shared" si="192"/>
        <v>3.0480664636585288</v>
      </c>
      <c r="D2104" s="2">
        <f t="shared" si="194"/>
        <v>3.20434609051952</v>
      </c>
      <c r="E2104" s="2">
        <f t="shared" si="193"/>
        <v>-0.15627962686099117</v>
      </c>
      <c r="F2104" s="2">
        <f t="shared" si="197"/>
        <v>-9.668096126505947E-2</v>
      </c>
      <c r="G2104" s="2">
        <f t="shared" si="195"/>
        <v>-5.9598665595931702E-2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5">
        <f>TITRES_STAT!D2108</f>
        <v>3.5286</v>
      </c>
      <c r="C2105" s="2">
        <f t="shared" si="192"/>
        <v>3.0546254692495243</v>
      </c>
      <c r="D2105" s="2">
        <f t="shared" si="194"/>
        <v>3.2283648986291853</v>
      </c>
      <c r="E2105" s="2">
        <f t="shared" si="193"/>
        <v>-0.17373942937966103</v>
      </c>
      <c r="F2105" s="2">
        <f t="shared" si="197"/>
        <v>-0.11209265488797979</v>
      </c>
      <c r="G2105" s="2">
        <f t="shared" si="195"/>
        <v>-6.1646774491681239E-2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5">
        <f>TITRES_STAT!D2109</f>
        <v>3.4527999999999999</v>
      </c>
      <c r="C2106" s="2">
        <f t="shared" si="192"/>
        <v>3.0666523201342129</v>
      </c>
      <c r="D2106" s="2">
        <f t="shared" si="194"/>
        <v>3.2449897209529492</v>
      </c>
      <c r="E2106" s="2">
        <f t="shared" si="193"/>
        <v>-0.17833740081873639</v>
      </c>
      <c r="F2106" s="2">
        <f t="shared" si="197"/>
        <v>-0.12534160407413111</v>
      </c>
      <c r="G2106" s="2">
        <f t="shared" si="195"/>
        <v>-5.2995796744605278E-2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3.4527999999999999</v>
      </c>
      <c r="C2107" s="2">
        <f t="shared" si="192"/>
        <v>3.0768288862674109</v>
      </c>
      <c r="D2107" s="2">
        <f t="shared" si="194"/>
        <v>3.2603830749564344</v>
      </c>
      <c r="E2107" s="2">
        <f t="shared" si="193"/>
        <v>-0.18355418868902351</v>
      </c>
      <c r="F2107" s="2">
        <f t="shared" si="197"/>
        <v>-0.1369841209971096</v>
      </c>
      <c r="G2107" s="2">
        <f t="shared" si="195"/>
        <v>-4.6570067691913908E-2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3.4443999999999999</v>
      </c>
      <c r="C2108" s="2">
        <f t="shared" si="192"/>
        <v>3.1139475191493475</v>
      </c>
      <c r="D2108" s="2">
        <f t="shared" si="194"/>
        <v>3.2740139582929948</v>
      </c>
      <c r="E2108" s="2">
        <f t="shared" si="193"/>
        <v>-0.16006643914364727</v>
      </c>
      <c r="F2108" s="2">
        <f t="shared" si="197"/>
        <v>-0.14160058462641714</v>
      </c>
      <c r="G2108" s="2">
        <f t="shared" si="195"/>
        <v>-1.8465854517230124E-2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3.4190999999999998</v>
      </c>
      <c r="C2109" s="2">
        <f t="shared" si="192"/>
        <v>3.1557094392802174</v>
      </c>
      <c r="D2109" s="2">
        <f t="shared" si="194"/>
        <v>3.2847610724935139</v>
      </c>
      <c r="E2109" s="2">
        <f t="shared" si="193"/>
        <v>-0.12905163321329649</v>
      </c>
      <c r="F2109" s="2">
        <f t="shared" si="197"/>
        <v>-0.13909079434379301</v>
      </c>
      <c r="G2109" s="2">
        <f t="shared" si="195"/>
        <v>1.0039161130496521E-2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3.5116999999999998</v>
      </c>
      <c r="C2110" s="2">
        <f t="shared" si="192"/>
        <v>3.2040002947755686</v>
      </c>
      <c r="D2110" s="2">
        <f t="shared" si="194"/>
        <v>3.30157136341992</v>
      </c>
      <c r="E2110" s="2">
        <f t="shared" si="193"/>
        <v>-9.7571068644351389E-2</v>
      </c>
      <c r="F2110" s="2">
        <f t="shared" si="197"/>
        <v>-0.13078684920390468</v>
      </c>
      <c r="G2110" s="2">
        <f t="shared" si="195"/>
        <v>3.3215780559553293E-2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3.4527999999999999</v>
      </c>
      <c r="C2111" s="2">
        <f t="shared" si="192"/>
        <v>3.2552310186562505</v>
      </c>
      <c r="D2111" s="2">
        <f t="shared" si="194"/>
        <v>3.3127734846480741</v>
      </c>
      <c r="E2111" s="2">
        <f t="shared" si="193"/>
        <v>-5.7542465991823555E-2</v>
      </c>
      <c r="F2111" s="2">
        <f t="shared" si="197"/>
        <v>-0.11613797256148846</v>
      </c>
      <c r="G2111" s="2">
        <f t="shared" si="195"/>
        <v>5.8595506569664904E-2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3.4190999999999998</v>
      </c>
      <c r="C2112" s="2">
        <f t="shared" si="192"/>
        <v>3.2908108619399039</v>
      </c>
      <c r="D2112" s="2">
        <f t="shared" si="194"/>
        <v>3.3206495228222908</v>
      </c>
      <c r="E2112" s="2">
        <f t="shared" si="193"/>
        <v>-2.9838660882386847E-2</v>
      </c>
      <c r="F2112" s="2">
        <f t="shared" si="197"/>
        <v>-9.8878110225668142E-2</v>
      </c>
      <c r="G2112" s="2">
        <f t="shared" si="195"/>
        <v>6.9039449343281295E-2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3.4190999999999998</v>
      </c>
      <c r="C2113" s="2">
        <f t="shared" si="192"/>
        <v>3.3027784216414569</v>
      </c>
      <c r="D2113" s="2">
        <f t="shared" si="194"/>
        <v>3.3279421507613804</v>
      </c>
      <c r="E2113" s="2">
        <f t="shared" si="193"/>
        <v>-2.5163729119923595E-2</v>
      </c>
      <c r="F2113" s="2">
        <f t="shared" si="197"/>
        <v>-8.4135234004519235E-2</v>
      </c>
      <c r="G2113" s="2">
        <f t="shared" si="195"/>
        <v>5.8971504884595641E-2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3.3685999999999998</v>
      </c>
      <c r="C2114" s="2">
        <f t="shared" si="192"/>
        <v>3.3116125106196943</v>
      </c>
      <c r="D2114" s="2">
        <f t="shared" si="194"/>
        <v>3.3309538432975745</v>
      </c>
      <c r="E2114" s="2">
        <f t="shared" si="193"/>
        <v>-1.9341332677880185E-2</v>
      </c>
      <c r="F2114" s="2">
        <f t="shared" si="197"/>
        <v>-7.1176453739191431E-2</v>
      </c>
      <c r="G2114" s="2">
        <f t="shared" si="195"/>
        <v>5.1835121061311246E-2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5">
        <f>TITRES_STAT!D2118</f>
        <v>3.3685999999999998</v>
      </c>
      <c r="C2115" s="2">
        <f t="shared" si="192"/>
        <v>3.3449952012935871</v>
      </c>
      <c r="D2115" s="2">
        <f t="shared" si="194"/>
        <v>3.3337424474977544</v>
      </c>
      <c r="E2115" s="2">
        <f t="shared" si="193"/>
        <v>1.1252753795832682E-2</v>
      </c>
      <c r="F2115" s="2">
        <f t="shared" si="197"/>
        <v>-5.469061223218661E-2</v>
      </c>
      <c r="G2115" s="2">
        <f t="shared" si="195"/>
        <v>6.5943366028019285E-2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5">
        <f>TITRES_STAT!D2119</f>
        <v>3.3517000000000001</v>
      </c>
      <c r="C2116" s="2">
        <f t="shared" si="192"/>
        <v>3.3615805549407276</v>
      </c>
      <c r="D2116" s="2">
        <f t="shared" si="194"/>
        <v>3.3350726365719945</v>
      </c>
      <c r="E2116" s="2">
        <f t="shared" si="193"/>
        <v>2.6507918368733119E-2</v>
      </c>
      <c r="F2116" s="2">
        <f t="shared" si="197"/>
        <v>-3.8450906112002664E-2</v>
      </c>
      <c r="G2116" s="2">
        <f t="shared" si="195"/>
        <v>6.4958824480735783E-2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5">
        <f>TITRES_STAT!D2120</f>
        <v>3.3517000000000001</v>
      </c>
      <c r="C2117" s="2">
        <f t="shared" si="192"/>
        <v>3.3756143157190772</v>
      </c>
      <c r="D2117" s="2">
        <f t="shared" si="194"/>
        <v>3.3363042931222169</v>
      </c>
      <c r="E2117" s="2">
        <f t="shared" si="193"/>
        <v>3.9310022596860339E-2</v>
      </c>
      <c r="F2117" s="2">
        <f t="shared" si="197"/>
        <v>-2.2898720370230063E-2</v>
      </c>
      <c r="G2117" s="2">
        <f t="shared" si="195"/>
        <v>6.2208742967090405E-2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5">
        <f>TITRES_STAT!D2121</f>
        <v>3.3012000000000001</v>
      </c>
      <c r="C2118" s="2">
        <f t="shared" si="192"/>
        <v>3.3861967286853729</v>
      </c>
      <c r="D2118" s="2">
        <f t="shared" si="194"/>
        <v>3.3337039751131639</v>
      </c>
      <c r="E2118" s="2">
        <f t="shared" si="193"/>
        <v>5.2492753572209061E-2</v>
      </c>
      <c r="F2118" s="2">
        <f t="shared" si="197"/>
        <v>-7.8204255817422366E-3</v>
      </c>
      <c r="G2118" s="2">
        <f t="shared" si="195"/>
        <v>6.0313179153951298E-2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5">
        <f>TITRES_STAT!D2122</f>
        <v>3.4022999999999999</v>
      </c>
      <c r="C2119" s="2">
        <f t="shared" si="192"/>
        <v>3.3912587704260848</v>
      </c>
      <c r="D2119" s="2">
        <f t="shared" si="194"/>
        <v>3.3387851621418183</v>
      </c>
      <c r="E2119" s="2">
        <f t="shared" si="193"/>
        <v>5.2473608284266504E-2</v>
      </c>
      <c r="F2119" s="2">
        <f t="shared" si="197"/>
        <v>4.2383811914595117E-3</v>
      </c>
      <c r="G2119" s="2">
        <f t="shared" si="195"/>
        <v>4.823522709280699E-2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5">
        <f>TITRES_STAT!D2123</f>
        <v>3.4106999999999998</v>
      </c>
      <c r="C2120" s="2">
        <f t="shared" si="192"/>
        <v>3.4097881903605334</v>
      </c>
      <c r="D2120" s="2">
        <f t="shared" si="194"/>
        <v>3.3441121871683501</v>
      </c>
      <c r="E2120" s="2">
        <f t="shared" si="193"/>
        <v>6.5676003192183252E-2</v>
      </c>
      <c r="F2120" s="2">
        <f t="shared" si="197"/>
        <v>1.6525905591604259E-2</v>
      </c>
      <c r="G2120" s="2">
        <f t="shared" si="195"/>
        <v>4.9150097600578993E-2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5">
        <f>TITRES_STAT!D2124</f>
        <v>3.4527999999999999</v>
      </c>
      <c r="C2121" s="2">
        <f t="shared" si="192"/>
        <v>3.4164053918435284</v>
      </c>
      <c r="D2121" s="2">
        <f t="shared" si="194"/>
        <v>3.352163136266991</v>
      </c>
      <c r="E2121" s="2">
        <f t="shared" si="193"/>
        <v>6.4242255576537399E-2</v>
      </c>
      <c r="F2121" s="2">
        <f t="shared" si="197"/>
        <v>2.6069175588590891E-2</v>
      </c>
      <c r="G2121" s="2">
        <f t="shared" si="195"/>
        <v>3.8173079987946508E-2</v>
      </c>
      <c r="H2121" s="2" t="str">
        <f t="shared" si="196"/>
        <v>Sell</v>
      </c>
    </row>
    <row r="2122" spans="1:8" ht="13.5" x14ac:dyDescent="0.25">
      <c r="A2122" s="3">
        <f>TITRES_STAT!B2125</f>
        <v>45394</v>
      </c>
      <c r="B2122" s="5">
        <f>TITRES_STAT!D2125</f>
        <v>3.4443999999999999</v>
      </c>
      <c r="C2122" s="2">
        <f t="shared" si="192"/>
        <v>3.416819946944524</v>
      </c>
      <c r="D2122" s="2">
        <f t="shared" si="194"/>
        <v>3.35899549654351</v>
      </c>
      <c r="E2122" s="2">
        <f t="shared" si="193"/>
        <v>5.7824450401013916E-2</v>
      </c>
      <c r="F2122" s="2">
        <f t="shared" si="197"/>
        <v>3.2420230551075499E-2</v>
      </c>
      <c r="G2122" s="2">
        <f t="shared" si="195"/>
        <v>2.5404219849938417E-2</v>
      </c>
      <c r="H2122" s="2" t="str">
        <f t="shared" si="196"/>
        <v>Sell</v>
      </c>
    </row>
    <row r="2123" spans="1:8" ht="13.5" x14ac:dyDescent="0.25">
      <c r="A2123" s="3">
        <f>TITRES_STAT!B2126</f>
        <v>45397</v>
      </c>
      <c r="B2123" s="5">
        <f>TITRES_STAT!D2126</f>
        <v>3.3854000000000002</v>
      </c>
      <c r="C2123" s="2">
        <f t="shared" si="192"/>
        <v>3.4171707243376739</v>
      </c>
      <c r="D2123" s="2">
        <f t="shared" si="194"/>
        <v>3.3609513856884354</v>
      </c>
      <c r="E2123" s="2">
        <f t="shared" si="193"/>
        <v>5.6219338649238448E-2</v>
      </c>
      <c r="F2123" s="2">
        <f t="shared" si="197"/>
        <v>3.7180052170708092E-2</v>
      </c>
      <c r="G2123" s="2">
        <f t="shared" si="195"/>
        <v>1.9039286478530357E-2</v>
      </c>
      <c r="H2123" s="2" t="str">
        <f t="shared" si="196"/>
        <v>Sell</v>
      </c>
    </row>
    <row r="2124" spans="1:8" ht="13.5" x14ac:dyDescent="0.25">
      <c r="A2124" s="3">
        <f>TITRES_STAT!B2127</f>
        <v>45398</v>
      </c>
      <c r="B2124" s="5">
        <f>TITRES_STAT!D2127</f>
        <v>3.3685999999999998</v>
      </c>
      <c r="C2124" s="2">
        <f t="shared" si="192"/>
        <v>3.409698305208801</v>
      </c>
      <c r="D2124" s="2">
        <f t="shared" si="194"/>
        <v>3.3615179497115144</v>
      </c>
      <c r="E2124" s="2">
        <f t="shared" si="193"/>
        <v>4.8180355497286609E-2</v>
      </c>
      <c r="F2124" s="2">
        <f t="shared" si="197"/>
        <v>3.9380112836023794E-2</v>
      </c>
      <c r="G2124" s="2">
        <f t="shared" si="195"/>
        <v>8.8002426612628151E-3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3.4359999999999999</v>
      </c>
      <c r="C2125" s="2">
        <f t="shared" si="192"/>
        <v>3.4033754890228316</v>
      </c>
      <c r="D2125" s="2">
        <f t="shared" si="194"/>
        <v>3.3670351386217723</v>
      </c>
      <c r="E2125" s="2">
        <f t="shared" si="193"/>
        <v>3.6340350401059318E-2</v>
      </c>
      <c r="F2125" s="2">
        <f t="shared" si="197"/>
        <v>3.8772160349030901E-2</v>
      </c>
      <c r="G2125" s="2">
        <f t="shared" si="195"/>
        <v>-2.4318099479715832E-3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3.3685999999999998</v>
      </c>
      <c r="C2126" s="2">
        <f t="shared" si="192"/>
        <v>3.39542541378855</v>
      </c>
      <c r="D2126" s="2">
        <f t="shared" si="194"/>
        <v>3.367151054279419</v>
      </c>
      <c r="E2126" s="2">
        <f t="shared" si="193"/>
        <v>2.8274359509131042E-2</v>
      </c>
      <c r="F2126" s="2">
        <f t="shared" si="197"/>
        <v>3.6672600181050931E-2</v>
      </c>
      <c r="G2126" s="2">
        <f t="shared" si="195"/>
        <v>-8.398240671919889E-3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3.4359999999999999</v>
      </c>
      <c r="C2127" s="2">
        <f t="shared" ref="C2127:C2190" si="198">$C$4*B2117+C2126*(1-$C$4)</f>
        <v>3.3886984270518501</v>
      </c>
      <c r="D2127" s="2">
        <f t="shared" si="194"/>
        <v>3.3722509761846471</v>
      </c>
      <c r="E2127" s="2">
        <f t="shared" si="193"/>
        <v>1.6447450867203006E-2</v>
      </c>
      <c r="F2127" s="2">
        <f t="shared" si="197"/>
        <v>3.2627570318281347E-2</v>
      </c>
      <c r="G2127" s="2">
        <f t="shared" si="195"/>
        <v>-1.6180119451078341E-2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3.5790999999999999</v>
      </c>
      <c r="C2128" s="2">
        <f t="shared" si="198"/>
        <v>3.3752371305823345</v>
      </c>
      <c r="D2128" s="2">
        <f t="shared" si="194"/>
        <v>3.3875731260968953</v>
      </c>
      <c r="E2128" s="2">
        <f t="shared" si="193"/>
        <v>-1.2335995514560771E-2</v>
      </c>
      <c r="F2128" s="2">
        <f t="shared" si="197"/>
        <v>2.3634857151712926E-2</v>
      </c>
      <c r="G2128" s="2">
        <f t="shared" si="195"/>
        <v>-3.59708526662737E-2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3.6970000000000001</v>
      </c>
      <c r="C2129" s="2">
        <f t="shared" si="198"/>
        <v>3.3794006489542832</v>
      </c>
      <c r="D2129" s="2">
        <f t="shared" si="194"/>
        <v>3.4104936352749031</v>
      </c>
      <c r="E2129" s="2">
        <f t="shared" si="193"/>
        <v>-3.1092986320619964E-2</v>
      </c>
      <c r="F2129" s="2">
        <f t="shared" si="197"/>
        <v>1.2689288457246348E-2</v>
      </c>
      <c r="G2129" s="2">
        <f t="shared" si="195"/>
        <v>-4.3782274777866309E-2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3.7475000000000001</v>
      </c>
      <c r="C2130" s="2">
        <f t="shared" si="198"/>
        <v>3.3842159337305473</v>
      </c>
      <c r="D2130" s="2">
        <f t="shared" si="194"/>
        <v>3.4354570696989843</v>
      </c>
      <c r="E2130" s="2">
        <f t="shared" si="193"/>
        <v>-5.1241135968437046E-2</v>
      </c>
      <c r="F2130" s="2">
        <f t="shared" si="197"/>
        <v>-9.6796427890330494E-5</v>
      </c>
      <c r="G2130" s="2">
        <f t="shared" si="195"/>
        <v>-5.1144339540546715E-2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3.6886000000000001</v>
      </c>
      <c r="C2131" s="2">
        <f t="shared" si="198"/>
        <v>3.3947673285412323</v>
      </c>
      <c r="D2131" s="2">
        <f t="shared" si="194"/>
        <v>3.4542083978694298</v>
      </c>
      <c r="E2131" s="2">
        <f t="shared" si="193"/>
        <v>-5.9441069328197482E-2</v>
      </c>
      <c r="F2131" s="2">
        <f t="shared" si="197"/>
        <v>-1.1965651007951762E-2</v>
      </c>
      <c r="G2131" s="2">
        <f t="shared" si="195"/>
        <v>-4.7475418320245724E-2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3.7475000000000001</v>
      </c>
      <c r="C2132" s="2">
        <f t="shared" si="198"/>
        <v>3.4024031241502732</v>
      </c>
      <c r="D2132" s="2">
        <f t="shared" si="194"/>
        <v>3.4759337017309537</v>
      </c>
      <c r="E2132" s="2">
        <f t="shared" si="193"/>
        <v>-7.353057758068049E-2</v>
      </c>
      <c r="F2132" s="2">
        <f t="shared" si="197"/>
        <v>-2.4278636322497507E-2</v>
      </c>
      <c r="G2132" s="2">
        <f t="shared" si="195"/>
        <v>-4.9251941258182982E-2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3.9076</v>
      </c>
      <c r="C2133" s="2">
        <f t="shared" si="198"/>
        <v>3.3997872588963851</v>
      </c>
      <c r="D2133" s="2">
        <f t="shared" si="194"/>
        <v>3.5079089830842163</v>
      </c>
      <c r="E2133" s="2">
        <f t="shared" si="193"/>
        <v>-0.10812172418783117</v>
      </c>
      <c r="F2133" s="2">
        <f t="shared" si="197"/>
        <v>-4.104725389556424E-2</v>
      </c>
      <c r="G2133" s="2">
        <f t="shared" si="195"/>
        <v>-6.707447029226693E-2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3.9581</v>
      </c>
      <c r="C2134" s="2">
        <f t="shared" si="198"/>
        <v>3.3949892190661721</v>
      </c>
      <c r="D2134" s="2">
        <f t="shared" si="194"/>
        <v>3.5412564658187189</v>
      </c>
      <c r="E2134" s="2">
        <f t="shared" si="193"/>
        <v>-0.14626724675254676</v>
      </c>
      <c r="F2134" s="2">
        <f t="shared" si="197"/>
        <v>-6.2091252466960747E-2</v>
      </c>
      <c r="G2134" s="2">
        <f t="shared" si="195"/>
        <v>-8.4175994285586017E-2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4.0255000000000001</v>
      </c>
      <c r="C2135" s="2">
        <f t="shared" si="198"/>
        <v>3.401298569979069</v>
      </c>
      <c r="D2135" s="2">
        <f t="shared" si="194"/>
        <v>3.5771263572395546</v>
      </c>
      <c r="E2135" s="2">
        <f t="shared" si="193"/>
        <v>-0.17582778726048565</v>
      </c>
      <c r="F2135" s="2">
        <f t="shared" si="197"/>
        <v>-8.4838559425665733E-2</v>
      </c>
      <c r="G2135" s="2">
        <f t="shared" si="195"/>
        <v>-9.0989227834819913E-2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4.2613000000000003</v>
      </c>
      <c r="C2136" s="2">
        <f t="shared" si="198"/>
        <v>3.3962680207515197</v>
      </c>
      <c r="D2136" s="2">
        <f t="shared" si="194"/>
        <v>3.6278058863329212</v>
      </c>
      <c r="E2136" s="2">
        <f t="shared" si="193"/>
        <v>-0.23153786558140155</v>
      </c>
      <c r="F2136" s="2">
        <f t="shared" si="197"/>
        <v>-0.1141784206568129</v>
      </c>
      <c r="G2136" s="2">
        <f t="shared" si="195"/>
        <v>-0.11735944492458865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4.5138999999999996</v>
      </c>
      <c r="C2137" s="2">
        <f t="shared" si="198"/>
        <v>3.4023806329435935</v>
      </c>
      <c r="D2137" s="2">
        <f t="shared" si="194"/>
        <v>3.6934424873452971</v>
      </c>
      <c r="E2137" s="2">
        <f t="shared" si="193"/>
        <v>-0.29106185440170362</v>
      </c>
      <c r="F2137" s="2">
        <f t="shared" si="197"/>
        <v>-0.14955510740579106</v>
      </c>
      <c r="G2137" s="2">
        <f t="shared" si="195"/>
        <v>-0.14150674699591256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4.7076000000000002</v>
      </c>
      <c r="C2138" s="2">
        <f t="shared" si="198"/>
        <v>3.4295682278753485</v>
      </c>
      <c r="D2138" s="2">
        <f t="shared" si="194"/>
        <v>3.7685652660604605</v>
      </c>
      <c r="E2138" s="2">
        <f t="shared" si="193"/>
        <v>-0.33899703818511195</v>
      </c>
      <c r="F2138" s="2">
        <f t="shared" si="197"/>
        <v>-0.18744349356165524</v>
      </c>
      <c r="G2138" s="2">
        <f t="shared" si="195"/>
        <v>-0.15155354462345672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4.8592000000000004</v>
      </c>
      <c r="C2139" s="2">
        <f t="shared" si="198"/>
        <v>3.4707115774329873</v>
      </c>
      <c r="D2139" s="2">
        <f t="shared" si="194"/>
        <v>3.849353024130056</v>
      </c>
      <c r="E2139" s="2">
        <f t="shared" si="193"/>
        <v>-0.37864144669706867</v>
      </c>
      <c r="F2139" s="2">
        <f t="shared" si="197"/>
        <v>-0.22568308418873795</v>
      </c>
      <c r="G2139" s="2">
        <f t="shared" si="195"/>
        <v>-0.15295836250833073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4.6822999999999997</v>
      </c>
      <c r="C2140" s="2">
        <f t="shared" si="198"/>
        <v>3.5132944116740661</v>
      </c>
      <c r="D2140" s="2">
        <f t="shared" si="194"/>
        <v>3.9110528001204221</v>
      </c>
      <c r="E2140" s="2">
        <f t="shared" ref="E2140:E2203" si="199">C2140-D2140</f>
        <v>-0.39775838844635603</v>
      </c>
      <c r="F2140" s="2">
        <f t="shared" si="197"/>
        <v>-0.26009814504026157</v>
      </c>
      <c r="G2140" s="2">
        <f t="shared" si="195"/>
        <v>-0.13766024340609445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5">
        <f>TITRES_STAT!D2144</f>
        <v>4.5728</v>
      </c>
      <c r="C2141" s="2">
        <f t="shared" si="198"/>
        <v>3.5402645021857482</v>
      </c>
      <c r="D2141" s="2">
        <f t="shared" ref="D2141:D2204" si="200">$D$4*B2141+(1-$D$4)*D2140</f>
        <v>3.960071111222613</v>
      </c>
      <c r="E2141" s="2">
        <f t="shared" si="199"/>
        <v>-0.41980660903686484</v>
      </c>
      <c r="F2141" s="2">
        <f t="shared" si="197"/>
        <v>-0.29203983783958226</v>
      </c>
      <c r="G2141" s="2">
        <f t="shared" si="195"/>
        <v>-0.12776677119728258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5">
        <f>TITRES_STAT!D2145</f>
        <v>4.4212999999999996</v>
      </c>
      <c r="C2142" s="2">
        <f t="shared" si="198"/>
        <v>3.5721468864648638</v>
      </c>
      <c r="D2142" s="2">
        <f t="shared" si="200"/>
        <v>3.9942362140950118</v>
      </c>
      <c r="E2142" s="2">
        <f t="shared" si="199"/>
        <v>-0.42208932763014806</v>
      </c>
      <c r="F2142" s="2">
        <f t="shared" si="197"/>
        <v>-0.31804973579769547</v>
      </c>
      <c r="G2142" s="2">
        <f t="shared" si="195"/>
        <v>-0.10403959183245259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5">
        <f>TITRES_STAT!D2146</f>
        <v>4.4885999999999999</v>
      </c>
      <c r="C2143" s="2">
        <f t="shared" si="198"/>
        <v>3.6237550577779616</v>
      </c>
      <c r="D2143" s="2">
        <f t="shared" si="200"/>
        <v>4.0308557537916778</v>
      </c>
      <c r="E2143" s="2">
        <f t="shared" si="199"/>
        <v>-0.40710069601371623</v>
      </c>
      <c r="F2143" s="2">
        <f t="shared" si="197"/>
        <v>-0.33585992784089963</v>
      </c>
      <c r="G2143" s="2">
        <f t="shared" si="195"/>
        <v>-7.1240768172816604E-2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4.5392000000000001</v>
      </c>
      <c r="C2144" s="2">
        <f t="shared" si="198"/>
        <v>3.6751927411967364</v>
      </c>
      <c r="D2144" s="2">
        <f t="shared" si="200"/>
        <v>4.0685108831404424</v>
      </c>
      <c r="E2144" s="2">
        <f t="shared" si="199"/>
        <v>-0.39331814194370596</v>
      </c>
      <c r="F2144" s="2">
        <f t="shared" si="197"/>
        <v>-0.34735157066146088</v>
      </c>
      <c r="G2144" s="2">
        <f t="shared" si="195"/>
        <v>-4.5966571282245072E-2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4.4549000000000003</v>
      </c>
      <c r="C2145" s="2">
        <f t="shared" si="198"/>
        <v>3.7290861656280079</v>
      </c>
      <c r="D2145" s="2">
        <f t="shared" si="200"/>
        <v>4.0971322992041133</v>
      </c>
      <c r="E2145" s="2">
        <f t="shared" si="199"/>
        <v>-0.36804613357610538</v>
      </c>
      <c r="F2145" s="2">
        <f t="shared" si="197"/>
        <v>-0.35149048324438981</v>
      </c>
      <c r="G2145" s="2">
        <f t="shared" si="195"/>
        <v>-1.6555650331715577E-2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4.2527999999999997</v>
      </c>
      <c r="C2146" s="2">
        <f t="shared" si="198"/>
        <v>3.8109652170698527</v>
      </c>
      <c r="D2146" s="2">
        <f t="shared" si="200"/>
        <v>4.1086632400038088</v>
      </c>
      <c r="E2146" s="2">
        <f t="shared" si="199"/>
        <v>-0.29769802293395609</v>
      </c>
      <c r="F2146" s="2">
        <f t="shared" si="197"/>
        <v>-0.34073199118230313</v>
      </c>
      <c r="G2146" s="2">
        <f t="shared" si="195"/>
        <v>4.3033968248347043E-2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4.3792</v>
      </c>
      <c r="C2147" s="2">
        <f t="shared" si="198"/>
        <v>3.9191090298283369</v>
      </c>
      <c r="D2147" s="2">
        <f t="shared" si="200"/>
        <v>4.1287030000035267</v>
      </c>
      <c r="E2147" s="2">
        <f t="shared" si="199"/>
        <v>-0.20959397017518988</v>
      </c>
      <c r="F2147" s="2">
        <f t="shared" si="197"/>
        <v>-0.31450438698088046</v>
      </c>
      <c r="G2147" s="2">
        <f t="shared" si="195"/>
        <v>0.10491041680569058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4.3707000000000003</v>
      </c>
      <c r="C2148" s="2">
        <f t="shared" si="198"/>
        <v>4.0404153329316692</v>
      </c>
      <c r="D2148" s="2">
        <f t="shared" si="200"/>
        <v>4.1466287037069698</v>
      </c>
      <c r="E2148" s="2">
        <f t="shared" si="199"/>
        <v>-0.10621337077530058</v>
      </c>
      <c r="F2148" s="2">
        <f t="shared" si="197"/>
        <v>-0.27284618373976449</v>
      </c>
      <c r="G2148" s="2">
        <f t="shared" ref="G2148:G2211" si="201">E2148-F2148</f>
        <v>0.16663281296446392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4.4127999999999998</v>
      </c>
      <c r="C2149" s="2">
        <f t="shared" si="198"/>
        <v>4.1663822047883361</v>
      </c>
      <c r="D2149" s="2">
        <f t="shared" si="200"/>
        <v>4.1663450960249717</v>
      </c>
      <c r="E2149" s="2">
        <f t="shared" si="199"/>
        <v>3.7108763364379627E-5</v>
      </c>
      <c r="F2149" s="2">
        <f t="shared" ref="F2149:F2212" si="203">(E2149*(2/(10)))+((1-(2/10))*F2148)</f>
        <v>-0.21826952523913873</v>
      </c>
      <c r="G2149" s="2">
        <f t="shared" si="201"/>
        <v>0.21830663400250311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4.4634</v>
      </c>
      <c r="C2150" s="2">
        <f t="shared" si="198"/>
        <v>4.245754173282438</v>
      </c>
      <c r="D2150" s="2">
        <f t="shared" si="200"/>
        <v>4.1883491629860847</v>
      </c>
      <c r="E2150" s="2">
        <f t="shared" si="199"/>
        <v>5.7405010296353254E-2</v>
      </c>
      <c r="F2150" s="2">
        <f t="shared" si="203"/>
        <v>-0.16313461813204033</v>
      </c>
      <c r="G2150" s="2">
        <f t="shared" si="201"/>
        <v>0.22053962842839359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4.4465000000000003</v>
      </c>
      <c r="C2151" s="2">
        <f t="shared" si="198"/>
        <v>4.296068915854371</v>
      </c>
      <c r="D2151" s="2">
        <f t="shared" si="200"/>
        <v>4.207471447209338</v>
      </c>
      <c r="E2151" s="2">
        <f t="shared" si="199"/>
        <v>8.859746864503304E-2</v>
      </c>
      <c r="F2151" s="2">
        <f t="shared" si="203"/>
        <v>-0.11278820077662566</v>
      </c>
      <c r="G2151" s="2">
        <f t="shared" si="201"/>
        <v>0.2013856694216587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5">
        <f>TITRES_STAT!D2155</f>
        <v>4.4381000000000004</v>
      </c>
      <c r="C2152" s="2">
        <f t="shared" si="198"/>
        <v>4.3153352364921602</v>
      </c>
      <c r="D2152" s="2">
        <f t="shared" si="200"/>
        <v>4.2245550437123498</v>
      </c>
      <c r="E2152" s="2">
        <f t="shared" si="199"/>
        <v>9.078019277981042E-2</v>
      </c>
      <c r="F2152" s="2">
        <f t="shared" si="203"/>
        <v>-7.2074522065338445E-2</v>
      </c>
      <c r="G2152" s="2">
        <f t="shared" si="201"/>
        <v>0.16285471484514885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5">
        <f>TITRES_STAT!D2156</f>
        <v>4.5812999999999997</v>
      </c>
      <c r="C2153" s="2">
        <f t="shared" si="198"/>
        <v>4.3419913539549047</v>
      </c>
      <c r="D2153" s="2">
        <f t="shared" si="200"/>
        <v>4.2509805960299536</v>
      </c>
      <c r="E2153" s="2">
        <f t="shared" si="199"/>
        <v>9.1010757924951058E-2</v>
      </c>
      <c r="F2153" s="2">
        <f t="shared" si="203"/>
        <v>-3.9457466067280553E-2</v>
      </c>
      <c r="G2153" s="2">
        <f t="shared" si="201"/>
        <v>0.13046822399223162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5">
        <f>TITRES_STAT!D2157</f>
        <v>4.6318000000000001</v>
      </c>
      <c r="C2154" s="2">
        <f t="shared" si="198"/>
        <v>4.37233114565415</v>
      </c>
      <c r="D2154" s="2">
        <f t="shared" si="200"/>
        <v>4.2791894407684756</v>
      </c>
      <c r="E2154" s="2">
        <f t="shared" si="199"/>
        <v>9.3141704885674415E-2</v>
      </c>
      <c r="F2154" s="2">
        <f t="shared" si="203"/>
        <v>-1.2937631876689563E-2</v>
      </c>
      <c r="G2154" s="2">
        <f t="shared" si="201"/>
        <v>0.10607933676236397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5">
        <f>TITRES_STAT!D2158</f>
        <v>4.5896999999999997</v>
      </c>
      <c r="C2155" s="2">
        <f t="shared" si="198"/>
        <v>4.3850340463227422</v>
      </c>
      <c r="D2155" s="2">
        <f t="shared" si="200"/>
        <v>4.3021902229337741</v>
      </c>
      <c r="E2155" s="2">
        <f t="shared" si="199"/>
        <v>8.2843823388968119E-2</v>
      </c>
      <c r="F2155" s="2">
        <f t="shared" si="203"/>
        <v>6.2186591764419718E-3</v>
      </c>
      <c r="G2155" s="2">
        <f t="shared" si="201"/>
        <v>7.6625164212526145E-2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5">
        <f>TITRES_STAT!D2159</f>
        <v>4.5812999999999997</v>
      </c>
      <c r="C2156" s="2">
        <f t="shared" si="198"/>
        <v>4.3646903468884739</v>
      </c>
      <c r="D2156" s="2">
        <f t="shared" si="200"/>
        <v>4.3228650212349757</v>
      </c>
      <c r="E2156" s="2">
        <f t="shared" si="199"/>
        <v>4.1825325653498169E-2</v>
      </c>
      <c r="F2156" s="2">
        <f t="shared" si="203"/>
        <v>1.3339992471853213E-2</v>
      </c>
      <c r="G2156" s="2">
        <f t="shared" si="201"/>
        <v>2.8485333181644958E-2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5">
        <f>TITRES_STAT!D2160</f>
        <v>4.5476000000000001</v>
      </c>
      <c r="C2157" s="2">
        <f t="shared" si="198"/>
        <v>4.3669226012133242</v>
      </c>
      <c r="D2157" s="2">
        <f t="shared" si="200"/>
        <v>4.3395120566990517</v>
      </c>
      <c r="E2157" s="2">
        <f t="shared" si="199"/>
        <v>2.7410544514272495E-2</v>
      </c>
      <c r="F2157" s="2">
        <f t="shared" si="203"/>
        <v>1.6154102880337071E-2</v>
      </c>
      <c r="G2157" s="2">
        <f t="shared" si="201"/>
        <v>1.1256441633935424E-2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5">
        <f>TITRES_STAT!D2161</f>
        <v>4.4634</v>
      </c>
      <c r="C2158" s="2">
        <f t="shared" si="198"/>
        <v>4.367503739488197</v>
      </c>
      <c r="D2158" s="2">
        <f t="shared" si="200"/>
        <v>4.3486889413880103</v>
      </c>
      <c r="E2158" s="2">
        <f t="shared" si="199"/>
        <v>1.8814798100186714E-2</v>
      </c>
      <c r="F2158" s="2">
        <f t="shared" si="203"/>
        <v>1.6686241924307E-2</v>
      </c>
      <c r="G2158" s="2">
        <f t="shared" si="201"/>
        <v>2.1285561758797138E-3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4.4970999999999997</v>
      </c>
      <c r="C2159" s="2">
        <f t="shared" si="198"/>
        <v>4.3744723949515514</v>
      </c>
      <c r="D2159" s="2">
        <f t="shared" si="200"/>
        <v>4.359682353137047</v>
      </c>
      <c r="E2159" s="2">
        <f t="shared" si="199"/>
        <v>1.4790041814504384E-2</v>
      </c>
      <c r="F2159" s="2">
        <f t="shared" si="203"/>
        <v>1.6307001902346477E-2</v>
      </c>
      <c r="G2159" s="2">
        <f t="shared" si="201"/>
        <v>-1.5169600878420925E-3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4.4465000000000003</v>
      </c>
      <c r="C2160" s="2">
        <f t="shared" si="198"/>
        <v>4.3881535649590049</v>
      </c>
      <c r="D2160" s="2">
        <f t="shared" si="200"/>
        <v>4.366113289941711</v>
      </c>
      <c r="E2160" s="2">
        <f t="shared" si="199"/>
        <v>2.2040275017293887E-2</v>
      </c>
      <c r="F2160" s="2">
        <f t="shared" si="203"/>
        <v>1.745365652533596E-2</v>
      </c>
      <c r="G2160" s="2">
        <f t="shared" si="201"/>
        <v>4.5866184919579264E-3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4.3792</v>
      </c>
      <c r="C2161" s="2">
        <f t="shared" si="198"/>
        <v>4.3971299395806964</v>
      </c>
      <c r="D2161" s="2">
        <f t="shared" si="200"/>
        <v>4.3670826758719548</v>
      </c>
      <c r="E2161" s="2">
        <f t="shared" si="199"/>
        <v>3.0047263708741667E-2</v>
      </c>
      <c r="F2161" s="2">
        <f t="shared" si="203"/>
        <v>1.9972377962017104E-2</v>
      </c>
      <c r="G2161" s="2">
        <f t="shared" si="201"/>
        <v>1.0074885746724563E-2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4.4043999999999999</v>
      </c>
      <c r="C2162" s="2">
        <f t="shared" si="198"/>
        <v>4.4034330257990506</v>
      </c>
      <c r="D2162" s="2">
        <f t="shared" si="200"/>
        <v>4.3698469221036627</v>
      </c>
      <c r="E2162" s="2">
        <f t="shared" si="199"/>
        <v>3.3586103695387948E-2</v>
      </c>
      <c r="F2162" s="2">
        <f t="shared" si="203"/>
        <v>2.2695123108691276E-2</v>
      </c>
      <c r="G2162" s="2">
        <f t="shared" si="201"/>
        <v>1.0890980586696672E-2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4.3959999999999999</v>
      </c>
      <c r="C2163" s="2">
        <f t="shared" si="198"/>
        <v>4.43079717567612</v>
      </c>
      <c r="D2163" s="2">
        <f t="shared" si="200"/>
        <v>4.371784187133021</v>
      </c>
      <c r="E2163" s="2">
        <f t="shared" si="199"/>
        <v>5.9012988543098999E-2</v>
      </c>
      <c r="F2163" s="2">
        <f t="shared" si="203"/>
        <v>2.9958696195572822E-2</v>
      </c>
      <c r="G2163" s="2">
        <f t="shared" si="201"/>
        <v>2.9054292347526177E-2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4.3792</v>
      </c>
      <c r="C2164" s="2">
        <f t="shared" si="198"/>
        <v>4.4617206871105628</v>
      </c>
      <c r="D2164" s="2">
        <f t="shared" si="200"/>
        <v>4.3723335066046491</v>
      </c>
      <c r="E2164" s="2">
        <f t="shared" si="199"/>
        <v>8.9387180505913655E-2</v>
      </c>
      <c r="F2164" s="2">
        <f t="shared" si="203"/>
        <v>4.184439305764099E-2</v>
      </c>
      <c r="G2164" s="2">
        <f t="shared" si="201"/>
        <v>4.7542787448272665E-2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4.3792</v>
      </c>
      <c r="C2165" s="2">
        <f t="shared" si="198"/>
        <v>4.481409812170476</v>
      </c>
      <c r="D2165" s="2">
        <f t="shared" si="200"/>
        <v>4.3728421357450449</v>
      </c>
      <c r="E2165" s="2">
        <f t="shared" si="199"/>
        <v>0.10856767642543108</v>
      </c>
      <c r="F2165" s="2">
        <f t="shared" si="203"/>
        <v>5.5189049731199008E-2</v>
      </c>
      <c r="G2165" s="2">
        <f t="shared" si="201"/>
        <v>5.3378626694232073E-2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4.4212999999999996</v>
      </c>
      <c r="C2166" s="2">
        <f t="shared" si="198"/>
        <v>4.4967775333750177</v>
      </c>
      <c r="D2166" s="2">
        <f t="shared" si="200"/>
        <v>4.3764316071713374</v>
      </c>
      <c r="E2166" s="2">
        <f t="shared" si="199"/>
        <v>0.12034592620368034</v>
      </c>
      <c r="F2166" s="2">
        <f t="shared" si="203"/>
        <v>6.822042502569528E-2</v>
      </c>
      <c r="G2166" s="2">
        <f t="shared" si="201"/>
        <v>5.2125501177985062E-2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4.3792</v>
      </c>
      <c r="C2167" s="2">
        <f t="shared" si="198"/>
        <v>4.5045963743942457</v>
      </c>
      <c r="D2167" s="2">
        <f t="shared" si="200"/>
        <v>4.3766366733067938</v>
      </c>
      <c r="E2167" s="2">
        <f t="shared" si="199"/>
        <v>0.1279597010874518</v>
      </c>
      <c r="F2167" s="2">
        <f t="shared" si="203"/>
        <v>8.0168280238046591E-2</v>
      </c>
      <c r="G2167" s="2">
        <f t="shared" si="201"/>
        <v>4.7791420849405214E-2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4.3792</v>
      </c>
      <c r="C2168" s="2">
        <f t="shared" si="198"/>
        <v>4.4982584706412849</v>
      </c>
      <c r="D2168" s="2">
        <f t="shared" si="200"/>
        <v>4.3768265493581424</v>
      </c>
      <c r="E2168" s="2">
        <f t="shared" si="199"/>
        <v>0.12143192128314251</v>
      </c>
      <c r="F2168" s="2">
        <f t="shared" si="203"/>
        <v>8.8421008447065783E-2</v>
      </c>
      <c r="G2168" s="2">
        <f t="shared" si="201"/>
        <v>3.3010912836076725E-2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4.4127999999999998</v>
      </c>
      <c r="C2169" s="2">
        <f t="shared" si="198"/>
        <v>4.4980802443887793</v>
      </c>
      <c r="D2169" s="2">
        <f t="shared" si="200"/>
        <v>4.3794912494056879</v>
      </c>
      <c r="E2169" s="2">
        <f t="shared" si="199"/>
        <v>0.11858899498309139</v>
      </c>
      <c r="F2169" s="2">
        <f t="shared" si="203"/>
        <v>9.4454605754270921E-2</v>
      </c>
      <c r="G2169" s="2">
        <f t="shared" si="201"/>
        <v>2.4134389228820469E-2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4.3959999999999999</v>
      </c>
      <c r="C2170" s="2">
        <f t="shared" si="198"/>
        <v>4.4901448221751208</v>
      </c>
      <c r="D2170" s="2">
        <f t="shared" si="200"/>
        <v>4.3807141198200812</v>
      </c>
      <c r="E2170" s="2">
        <f t="shared" si="199"/>
        <v>0.1094307023550396</v>
      </c>
      <c r="F2170" s="2">
        <f t="shared" si="203"/>
        <v>9.7449825074424665E-2</v>
      </c>
      <c r="G2170" s="2">
        <f t="shared" si="201"/>
        <v>1.1980877280614935E-2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4.4212999999999996</v>
      </c>
      <c r="C2171" s="2">
        <f t="shared" si="198"/>
        <v>4.4730763879943325</v>
      </c>
      <c r="D2171" s="2">
        <f t="shared" si="200"/>
        <v>4.3837204813148896</v>
      </c>
      <c r="E2171" s="2">
        <f t="shared" si="199"/>
        <v>8.9355906679442931E-2</v>
      </c>
      <c r="F2171" s="2">
        <f t="shared" si="203"/>
        <v>9.5831041395428335E-2</v>
      </c>
      <c r="G2171" s="2">
        <f t="shared" si="201"/>
        <v>-6.4751347159854034E-3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4.4634</v>
      </c>
      <c r="C2172" s="2">
        <f t="shared" si="198"/>
        <v>4.4625107898413585</v>
      </c>
      <c r="D2172" s="2">
        <f t="shared" si="200"/>
        <v>4.389622667884157</v>
      </c>
      <c r="E2172" s="2">
        <f t="shared" si="199"/>
        <v>7.2888121957201513E-2</v>
      </c>
      <c r="F2172" s="2">
        <f t="shared" si="203"/>
        <v>9.1242457507782981E-2</v>
      </c>
      <c r="G2172" s="2">
        <f t="shared" si="201"/>
        <v>-1.8354335550581469E-2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4.556</v>
      </c>
      <c r="C2173" s="2">
        <f t="shared" si="198"/>
        <v>4.4522783606349954</v>
      </c>
      <c r="D2173" s="2">
        <f t="shared" si="200"/>
        <v>4.4019469147075529</v>
      </c>
      <c r="E2173" s="2">
        <f t="shared" si="199"/>
        <v>5.0331445927442431E-2</v>
      </c>
      <c r="F2173" s="2">
        <f t="shared" si="203"/>
        <v>8.306025519171488E-2</v>
      </c>
      <c r="G2173" s="2">
        <f t="shared" si="201"/>
        <v>-3.2728809264272449E-2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4.6654999999999998</v>
      </c>
      <c r="C2174" s="2">
        <f t="shared" si="198"/>
        <v>4.4410355359219187</v>
      </c>
      <c r="D2174" s="2">
        <f t="shared" si="200"/>
        <v>4.4214693654699566</v>
      </c>
      <c r="E2174" s="2">
        <f t="shared" si="199"/>
        <v>1.9566170451962073E-2</v>
      </c>
      <c r="F2174" s="2">
        <f t="shared" si="203"/>
        <v>7.0361438243764327E-2</v>
      </c>
      <c r="G2174" s="2">
        <f t="shared" si="201"/>
        <v>-5.0795267791802254E-2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4.7160000000000002</v>
      </c>
      <c r="C2175" s="2">
        <f t="shared" si="198"/>
        <v>4.4315223765493155</v>
      </c>
      <c r="D2175" s="2">
        <f t="shared" si="200"/>
        <v>4.4432864495092188</v>
      </c>
      <c r="E2175" s="2">
        <f t="shared" si="199"/>
        <v>-1.1764072959903338E-2</v>
      </c>
      <c r="F2175" s="2">
        <f t="shared" si="203"/>
        <v>5.3936336003030799E-2</v>
      </c>
      <c r="G2175" s="2">
        <f t="shared" si="201"/>
        <v>-6.5700408962934137E-2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4.5812999999999997</v>
      </c>
      <c r="C2176" s="2">
        <f t="shared" si="198"/>
        <v>4.429949703234036</v>
      </c>
      <c r="D2176" s="2">
        <f t="shared" si="200"/>
        <v>4.4535096754714987</v>
      </c>
      <c r="E2176" s="2">
        <f t="shared" si="199"/>
        <v>-2.3559972237462645E-2</v>
      </c>
      <c r="F2176" s="2">
        <f t="shared" si="203"/>
        <v>3.8437074354932113E-2</v>
      </c>
      <c r="G2176" s="2">
        <f t="shared" si="201"/>
        <v>-6.1997046592394758E-2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4.4634</v>
      </c>
      <c r="C2177" s="2">
        <f t="shared" si="198"/>
        <v>4.4221420565826461</v>
      </c>
      <c r="D2177" s="2">
        <f t="shared" si="200"/>
        <v>4.4542422921032392</v>
      </c>
      <c r="E2177" s="2">
        <f t="shared" si="199"/>
        <v>-3.2100235520593046E-2</v>
      </c>
      <c r="F2177" s="2">
        <f t="shared" si="203"/>
        <v>2.432961237982708E-2</v>
      </c>
      <c r="G2177" s="2">
        <f t="shared" si="201"/>
        <v>-5.6429847900420126E-2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4.4634</v>
      </c>
      <c r="C2178" s="2">
        <f t="shared" si="198"/>
        <v>4.4155355863391623</v>
      </c>
      <c r="D2178" s="2">
        <f t="shared" si="200"/>
        <v>4.454920640836332</v>
      </c>
      <c r="E2178" s="2">
        <f t="shared" si="199"/>
        <v>-3.9385054497169669E-2</v>
      </c>
      <c r="F2178" s="2">
        <f t="shared" si="203"/>
        <v>1.1586679004427732E-2</v>
      </c>
      <c r="G2178" s="2">
        <f t="shared" si="201"/>
        <v>-5.0971733501597401E-2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4.3792</v>
      </c>
      <c r="C2179" s="2">
        <f t="shared" si="198"/>
        <v>4.4151147269023685</v>
      </c>
      <c r="D2179" s="2">
        <f t="shared" si="200"/>
        <v>4.4493117044780846</v>
      </c>
      <c r="E2179" s="2">
        <f t="shared" si="199"/>
        <v>-3.4196977575716048E-2</v>
      </c>
      <c r="F2179" s="2">
        <f t="shared" si="203"/>
        <v>2.4299476883989759E-3</v>
      </c>
      <c r="G2179" s="2">
        <f t="shared" si="201"/>
        <v>-3.6626925264115026E-2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4.3623000000000003</v>
      </c>
      <c r="C2180" s="2">
        <f t="shared" si="198"/>
        <v>4.4121739996866198</v>
      </c>
      <c r="D2180" s="2">
        <f t="shared" si="200"/>
        <v>4.4428663930352643</v>
      </c>
      <c r="E2180" s="2">
        <f t="shared" si="199"/>
        <v>-3.0692393348644487E-2</v>
      </c>
      <c r="F2180" s="2">
        <f t="shared" si="203"/>
        <v>-4.1945205190097165E-3</v>
      </c>
      <c r="G2180" s="2">
        <f t="shared" si="201"/>
        <v>-2.6497872829634769E-2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4.3623000000000003</v>
      </c>
      <c r="C2181" s="2">
        <f t="shared" si="198"/>
        <v>4.4135779997348319</v>
      </c>
      <c r="D2181" s="2">
        <f t="shared" si="200"/>
        <v>4.43689851206969</v>
      </c>
      <c r="E2181" s="2">
        <f t="shared" si="199"/>
        <v>-2.3320512334858101E-2</v>
      </c>
      <c r="F2181" s="2">
        <f t="shared" si="203"/>
        <v>-8.0197188821793941E-3</v>
      </c>
      <c r="G2181" s="2">
        <f t="shared" si="201"/>
        <v>-1.5300793452678707E-2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4.4127999999999998</v>
      </c>
      <c r="C2182" s="2">
        <f t="shared" si="198"/>
        <v>4.4212429228525503</v>
      </c>
      <c r="D2182" s="2">
        <f t="shared" si="200"/>
        <v>4.435113437101565</v>
      </c>
      <c r="E2182" s="2">
        <f t="shared" si="199"/>
        <v>-1.3870514249014754E-2</v>
      </c>
      <c r="F2182" s="2">
        <f t="shared" si="203"/>
        <v>-9.1898779555464674E-3</v>
      </c>
      <c r="G2182" s="2">
        <f t="shared" si="201"/>
        <v>-4.6806362934682863E-3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4.4212999999999996</v>
      </c>
      <c r="C2183" s="2">
        <f t="shared" si="198"/>
        <v>4.4419747808752348</v>
      </c>
      <c r="D2183" s="2">
        <f t="shared" si="200"/>
        <v>4.4340902195384855</v>
      </c>
      <c r="E2183" s="2">
        <f t="shared" si="199"/>
        <v>7.8845613367493073E-3</v>
      </c>
      <c r="F2183" s="2">
        <f t="shared" si="203"/>
        <v>-5.7749900970873128E-3</v>
      </c>
      <c r="G2183" s="2">
        <f t="shared" si="201"/>
        <v>1.365955143383662E-2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4.4212999999999996</v>
      </c>
      <c r="C2184" s="2">
        <f t="shared" si="198"/>
        <v>4.4763632761251984</v>
      </c>
      <c r="D2184" s="2">
        <f t="shared" si="200"/>
        <v>4.4331427958689682</v>
      </c>
      <c r="E2184" s="2">
        <f t="shared" si="199"/>
        <v>4.3220480256230154E-2</v>
      </c>
      <c r="F2184" s="2">
        <f t="shared" si="203"/>
        <v>4.02410397357618E-3</v>
      </c>
      <c r="G2184" s="2">
        <f t="shared" si="201"/>
        <v>3.9196376282653975E-2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4.3875999999999999</v>
      </c>
      <c r="C2185" s="2">
        <f t="shared" si="198"/>
        <v>4.5132304644136294</v>
      </c>
      <c r="D2185" s="2">
        <f t="shared" si="200"/>
        <v>4.4297692554342305</v>
      </c>
      <c r="E2185" s="2">
        <f t="shared" si="199"/>
        <v>8.3461208979398904E-2</v>
      </c>
      <c r="F2185" s="2">
        <f t="shared" si="203"/>
        <v>1.9911524974740726E-2</v>
      </c>
      <c r="G2185" s="2">
        <f t="shared" si="201"/>
        <v>6.3549684004658186E-2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4.4212999999999996</v>
      </c>
      <c r="C2186" s="2">
        <f t="shared" si="198"/>
        <v>4.5237027006576866</v>
      </c>
      <c r="D2186" s="2">
        <f t="shared" si="200"/>
        <v>4.4291419031798425</v>
      </c>
      <c r="E2186" s="2">
        <f t="shared" si="199"/>
        <v>9.4560797477844183E-2</v>
      </c>
      <c r="F2186" s="2">
        <f t="shared" si="203"/>
        <v>3.4841379475361423E-2</v>
      </c>
      <c r="G2186" s="2">
        <f t="shared" si="201"/>
        <v>5.971941800248276E-2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4.4465000000000003</v>
      </c>
      <c r="C2187" s="2">
        <f t="shared" si="198"/>
        <v>4.5144253620949657</v>
      </c>
      <c r="D2187" s="2">
        <f t="shared" si="200"/>
        <v>4.430427688129484</v>
      </c>
      <c r="E2187" s="2">
        <f t="shared" si="199"/>
        <v>8.3997673965481745E-2</v>
      </c>
      <c r="F2187" s="2">
        <f t="shared" si="203"/>
        <v>4.467263837338549E-2</v>
      </c>
      <c r="G2187" s="2">
        <f t="shared" si="201"/>
        <v>3.9325035592096255E-2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4.4212999999999996</v>
      </c>
      <c r="C2188" s="2">
        <f t="shared" si="198"/>
        <v>4.506575306388048</v>
      </c>
      <c r="D2188" s="2">
        <f t="shared" si="200"/>
        <v>4.4297515630828554</v>
      </c>
      <c r="E2188" s="2">
        <f t="shared" si="199"/>
        <v>7.6823743305192593E-2</v>
      </c>
      <c r="F2188" s="2">
        <f t="shared" si="203"/>
        <v>5.1102859359746913E-2</v>
      </c>
      <c r="G2188" s="2">
        <f t="shared" si="201"/>
        <v>2.572088394544568E-2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4.4802</v>
      </c>
      <c r="C2189" s="2">
        <f t="shared" si="198"/>
        <v>4.486979105405271</v>
      </c>
      <c r="D2189" s="2">
        <f t="shared" si="200"/>
        <v>4.4334884843359772</v>
      </c>
      <c r="E2189" s="2">
        <f t="shared" si="199"/>
        <v>5.3490621069293809E-2</v>
      </c>
      <c r="F2189" s="2">
        <f t="shared" si="203"/>
        <v>5.1580411701656295E-2</v>
      </c>
      <c r="G2189" s="2">
        <f t="shared" si="201"/>
        <v>1.9102093676375137E-3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4.5307000000000004</v>
      </c>
      <c r="C2190" s="2">
        <f t="shared" si="198"/>
        <v>4.467797704573691</v>
      </c>
      <c r="D2190" s="2">
        <f t="shared" si="200"/>
        <v>4.4406893373481271</v>
      </c>
      <c r="E2190" s="2">
        <f t="shared" si="199"/>
        <v>2.7108367225563867E-2</v>
      </c>
      <c r="F2190" s="2">
        <f t="shared" si="203"/>
        <v>4.6686002806437817E-2</v>
      </c>
      <c r="G2190" s="2">
        <f t="shared" si="201"/>
        <v>-1.9577635580873949E-2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4.5896999999999997</v>
      </c>
      <c r="C2191" s="2">
        <f t="shared" ref="C2191:C2254" si="204">$C$4*B2181+C2190*(1-$C$4)</f>
        <v>4.4515672884854309</v>
      </c>
      <c r="D2191" s="2">
        <f t="shared" si="200"/>
        <v>4.4517271642112286</v>
      </c>
      <c r="E2191" s="2">
        <f t="shared" si="199"/>
        <v>-1.5987572579767573E-4</v>
      </c>
      <c r="F2191" s="2">
        <f t="shared" si="203"/>
        <v>3.7316827099990721E-2</v>
      </c>
      <c r="G2191" s="2">
        <f t="shared" si="201"/>
        <v>-3.7476702825788397E-2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4.7580999999999998</v>
      </c>
      <c r="C2192" s="2">
        <f t="shared" si="204"/>
        <v>4.4456030902569035</v>
      </c>
      <c r="D2192" s="2">
        <f t="shared" si="200"/>
        <v>4.4744214483437297</v>
      </c>
      <c r="E2192" s="2">
        <f t="shared" si="199"/>
        <v>-2.8818358086826201E-2</v>
      </c>
      <c r="F2192" s="2">
        <f t="shared" si="203"/>
        <v>2.4089790062627337E-2</v>
      </c>
      <c r="G2192" s="2">
        <f t="shared" si="201"/>
        <v>-5.2908148149453535E-2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5.0107999999999997</v>
      </c>
      <c r="C2193" s="2">
        <f t="shared" si="204"/>
        <v>4.4418641532943024</v>
      </c>
      <c r="D2193" s="2">
        <f t="shared" si="200"/>
        <v>4.5141531929108609</v>
      </c>
      <c r="E2193" s="2">
        <f t="shared" si="199"/>
        <v>-7.2289039616558526E-2</v>
      </c>
      <c r="F2193" s="2">
        <f t="shared" si="203"/>
        <v>4.8140241267901635E-3</v>
      </c>
      <c r="G2193" s="2">
        <f t="shared" si="201"/>
        <v>-7.7103063743348688E-2</v>
      </c>
      <c r="H2193" s="2" t="str">
        <f t="shared" si="202"/>
        <v>Hold</v>
      </c>
    </row>
    <row r="2194" spans="1:8" ht="13.5" x14ac:dyDescent="0.25">
      <c r="A2194" s="3">
        <f>TITRES_STAT!B2197</f>
        <v>45499</v>
      </c>
      <c r="B2194" s="5">
        <f>TITRES_STAT!D2197</f>
        <v>4.9264999999999999</v>
      </c>
      <c r="C2194" s="2">
        <f t="shared" si="204"/>
        <v>4.4387004374028711</v>
      </c>
      <c r="D2194" s="2">
        <f t="shared" si="200"/>
        <v>4.5446974008433898</v>
      </c>
      <c r="E2194" s="2">
        <f t="shared" si="199"/>
        <v>-0.10599696344051868</v>
      </c>
      <c r="F2194" s="2">
        <f t="shared" si="203"/>
        <v>-1.7348173386671606E-2</v>
      </c>
      <c r="G2194" s="2">
        <f t="shared" si="201"/>
        <v>-8.8648790053847071E-2</v>
      </c>
      <c r="H2194" s="2" t="str">
        <f t="shared" si="202"/>
        <v>Hold</v>
      </c>
    </row>
    <row r="2195" spans="1:8" ht="13.5" x14ac:dyDescent="0.25">
      <c r="A2195" s="3">
        <f>TITRES_STAT!B2198</f>
        <v>45502</v>
      </c>
      <c r="B2195" s="5">
        <f>TITRES_STAT!D2198</f>
        <v>5.0359999999999996</v>
      </c>
      <c r="C2195" s="2">
        <f t="shared" si="204"/>
        <v>4.4308388316485834</v>
      </c>
      <c r="D2195" s="2">
        <f t="shared" si="200"/>
        <v>4.5810901859661008</v>
      </c>
      <c r="E2195" s="2">
        <f t="shared" si="199"/>
        <v>-0.15025135431751746</v>
      </c>
      <c r="F2195" s="2">
        <f t="shared" si="203"/>
        <v>-4.3928809572840781E-2</v>
      </c>
      <c r="G2195" s="2">
        <f t="shared" si="201"/>
        <v>-0.10632254474467667</v>
      </c>
      <c r="H2195" s="2" t="str">
        <f t="shared" si="202"/>
        <v>Hold</v>
      </c>
    </row>
    <row r="2196" spans="1:8" ht="13.5" x14ac:dyDescent="0.25">
      <c r="A2196" s="3">
        <f>TITRES_STAT!B2199</f>
        <v>45503</v>
      </c>
      <c r="B2196" s="5">
        <f>TITRES_STAT!D2199</f>
        <v>4.9433999999999996</v>
      </c>
      <c r="C2196" s="2">
        <f t="shared" si="204"/>
        <v>4.429371319087263</v>
      </c>
      <c r="D2196" s="2">
        <f t="shared" si="200"/>
        <v>4.6079279499686114</v>
      </c>
      <c r="E2196" s="2">
        <f t="shared" si="199"/>
        <v>-0.17855663088134843</v>
      </c>
      <c r="F2196" s="2">
        <f t="shared" si="203"/>
        <v>-7.0854373834542322E-2</v>
      </c>
      <c r="G2196" s="2">
        <f t="shared" si="201"/>
        <v>-0.10770225704680611</v>
      </c>
      <c r="H2196" s="2" t="str">
        <f t="shared" si="202"/>
        <v>Hold</v>
      </c>
    </row>
    <row r="2197" spans="1:8" ht="13.5" x14ac:dyDescent="0.25">
      <c r="A2197" s="3">
        <f>TITRES_STAT!B2200</f>
        <v>45504</v>
      </c>
      <c r="B2197" s="5">
        <f>TITRES_STAT!D2200</f>
        <v>4.8929</v>
      </c>
      <c r="C2197" s="2">
        <f t="shared" si="204"/>
        <v>4.4320065007661453</v>
      </c>
      <c r="D2197" s="2">
        <f t="shared" si="200"/>
        <v>4.6290369907116773</v>
      </c>
      <c r="E2197" s="2">
        <f t="shared" si="199"/>
        <v>-0.19703048994553196</v>
      </c>
      <c r="F2197" s="2">
        <f t="shared" si="203"/>
        <v>-9.608959705674025E-2</v>
      </c>
      <c r="G2197" s="2">
        <f t="shared" si="201"/>
        <v>-0.10094089288879171</v>
      </c>
      <c r="H2197" s="2" t="str">
        <f t="shared" si="202"/>
        <v>Hold</v>
      </c>
    </row>
    <row r="2198" spans="1:8" ht="13.5" x14ac:dyDescent="0.25">
      <c r="A2198" s="3">
        <f>TITRES_STAT!B2201</f>
        <v>45505</v>
      </c>
      <c r="B2198" s="5">
        <f>TITRES_STAT!D2201</f>
        <v>4.8760000000000003</v>
      </c>
      <c r="C2198" s="2">
        <f t="shared" si="204"/>
        <v>4.4303593468021232</v>
      </c>
      <c r="D2198" s="2">
        <f t="shared" si="200"/>
        <v>4.6473305469552573</v>
      </c>
      <c r="E2198" s="2">
        <f t="shared" si="199"/>
        <v>-0.21697120015313409</v>
      </c>
      <c r="F2198" s="2">
        <f t="shared" si="203"/>
        <v>-0.12026591767601903</v>
      </c>
      <c r="G2198" s="2">
        <f t="shared" si="201"/>
        <v>-9.6705282477115059E-2</v>
      </c>
      <c r="H2198" s="2" t="str">
        <f t="shared" si="202"/>
        <v>Hold</v>
      </c>
    </row>
    <row r="2199" spans="1:8" ht="13.5" x14ac:dyDescent="0.25">
      <c r="A2199" s="3">
        <f>TITRES_STAT!B2202</f>
        <v>45506</v>
      </c>
      <c r="B2199" s="5">
        <f>TITRES_STAT!D2202</f>
        <v>4.9349999999999996</v>
      </c>
      <c r="C2199" s="2">
        <f t="shared" si="204"/>
        <v>4.4380271396017967</v>
      </c>
      <c r="D2199" s="2">
        <f t="shared" si="200"/>
        <v>4.6686393953289427</v>
      </c>
      <c r="E2199" s="2">
        <f t="shared" si="199"/>
        <v>-0.23061225572714594</v>
      </c>
      <c r="F2199" s="2">
        <f t="shared" si="203"/>
        <v>-0.14233518528624442</v>
      </c>
      <c r="G2199" s="2">
        <f t="shared" si="201"/>
        <v>-8.8277070440901523E-2</v>
      </c>
      <c r="H2199" s="2" t="str">
        <f t="shared" si="202"/>
        <v>Hold</v>
      </c>
    </row>
    <row r="2200" spans="1:8" ht="13.5" x14ac:dyDescent="0.25">
      <c r="A2200" s="3">
        <f>TITRES_STAT!B2203</f>
        <v>45509</v>
      </c>
      <c r="B2200" s="5">
        <f>TITRES_STAT!D2203</f>
        <v>4.9687000000000001</v>
      </c>
      <c r="C2200" s="2">
        <f t="shared" si="204"/>
        <v>4.4522845027399818</v>
      </c>
      <c r="D2200" s="2">
        <f t="shared" si="200"/>
        <v>4.690866106786058</v>
      </c>
      <c r="E2200" s="2">
        <f t="shared" si="199"/>
        <v>-0.2385816040460762</v>
      </c>
      <c r="F2200" s="2">
        <f t="shared" si="203"/>
        <v>-0.16158446903821078</v>
      </c>
      <c r="G2200" s="2">
        <f t="shared" si="201"/>
        <v>-7.6997135007865425E-2</v>
      </c>
      <c r="H2200" s="2" t="str">
        <f t="shared" si="202"/>
        <v>Hold</v>
      </c>
    </row>
    <row r="2201" spans="1:8" ht="13.5" x14ac:dyDescent="0.25">
      <c r="A2201" s="3">
        <f>TITRES_STAT!B2204</f>
        <v>45510</v>
      </c>
      <c r="B2201" s="5">
        <f>TITRES_STAT!D2204</f>
        <v>4.9518000000000004</v>
      </c>
      <c r="C2201" s="2">
        <f t="shared" si="204"/>
        <v>4.4734253484722917</v>
      </c>
      <c r="D2201" s="2">
        <f t="shared" si="200"/>
        <v>4.7101945433204246</v>
      </c>
      <c r="E2201" s="2">
        <f t="shared" si="199"/>
        <v>-0.23676919484813297</v>
      </c>
      <c r="F2201" s="2">
        <f t="shared" si="203"/>
        <v>-0.17662141420019523</v>
      </c>
      <c r="G2201" s="2">
        <f t="shared" si="201"/>
        <v>-6.0147780647937743E-2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5">
        <f>TITRES_STAT!D2205</f>
        <v>5.0949999999999998</v>
      </c>
      <c r="C2202" s="2">
        <f t="shared" si="204"/>
        <v>4.5172214487073239</v>
      </c>
      <c r="D2202" s="2">
        <f t="shared" si="200"/>
        <v>4.7386986512226148</v>
      </c>
      <c r="E2202" s="2">
        <f t="shared" si="199"/>
        <v>-0.22147720251529091</v>
      </c>
      <c r="F2202" s="2">
        <f t="shared" si="203"/>
        <v>-0.18559257186321437</v>
      </c>
      <c r="G2202" s="2">
        <f t="shared" si="201"/>
        <v>-3.5884630652076532E-2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5">
        <f>TITRES_STAT!D2206</f>
        <v>5.2381000000000002</v>
      </c>
      <c r="C2203" s="2">
        <f t="shared" si="204"/>
        <v>4.5931566104446588</v>
      </c>
      <c r="D2203" s="2">
        <f t="shared" si="200"/>
        <v>4.7756913437246435</v>
      </c>
      <c r="E2203" s="2">
        <f t="shared" si="199"/>
        <v>-0.18253473327998471</v>
      </c>
      <c r="F2203" s="2">
        <f t="shared" si="203"/>
        <v>-0.18498100414656843</v>
      </c>
      <c r="G2203" s="2">
        <f t="shared" si="201"/>
        <v>2.4462708665837218E-3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5.2381000000000002</v>
      </c>
      <c r="C2204" s="2">
        <f t="shared" si="204"/>
        <v>4.6444402088377883</v>
      </c>
      <c r="D2204" s="2">
        <f t="shared" si="200"/>
        <v>4.809943836782077</v>
      </c>
      <c r="E2204" s="2">
        <f t="shared" ref="E2204:E2267" si="205">C2204-D2204</f>
        <v>-0.16550362794428874</v>
      </c>
      <c r="F2204" s="2">
        <f t="shared" si="203"/>
        <v>-0.18108552890611251</v>
      </c>
      <c r="G2204" s="2">
        <f t="shared" si="201"/>
        <v>1.5581900961823769E-2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5.2633999999999999</v>
      </c>
      <c r="C2205" s="2">
        <f t="shared" si="204"/>
        <v>4.7046801767088979</v>
      </c>
      <c r="D2205" s="2">
        <f t="shared" ref="D2205:D2268" si="206">$D$4*B2205+(1-$D$4)*D2204</f>
        <v>4.8435331822056265</v>
      </c>
      <c r="E2205" s="2">
        <f t="shared" si="205"/>
        <v>-0.13885300549672852</v>
      </c>
      <c r="F2205" s="2">
        <f t="shared" si="203"/>
        <v>-0.17263902422423572</v>
      </c>
      <c r="G2205" s="2">
        <f t="shared" si="201"/>
        <v>3.3786018727507194E-2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5.3813000000000004</v>
      </c>
      <c r="C2206" s="2">
        <f t="shared" si="204"/>
        <v>4.7414063033690672</v>
      </c>
      <c r="D2206" s="2">
        <f t="shared" si="206"/>
        <v>4.8833677613015061</v>
      </c>
      <c r="E2206" s="2">
        <f t="shared" si="205"/>
        <v>-0.14196145793243886</v>
      </c>
      <c r="F2206" s="2">
        <f t="shared" si="203"/>
        <v>-0.16650351096587634</v>
      </c>
      <c r="G2206" s="2">
        <f t="shared" si="201"/>
        <v>2.4542053033437483E-2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5.3897000000000004</v>
      </c>
      <c r="C2207" s="2">
        <f t="shared" si="204"/>
        <v>4.764713025927672</v>
      </c>
      <c r="D2207" s="2">
        <f t="shared" si="206"/>
        <v>4.9208738530569498</v>
      </c>
      <c r="E2207" s="2">
        <f t="shared" si="205"/>
        <v>-0.15616082712927781</v>
      </c>
      <c r="F2207" s="2">
        <f t="shared" si="203"/>
        <v>-0.16443497419855663</v>
      </c>
      <c r="G2207" s="2">
        <f t="shared" si="201"/>
        <v>8.2741470692788144E-3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5.4318</v>
      </c>
      <c r="C2208" s="2">
        <f t="shared" si="204"/>
        <v>4.7818340988618768</v>
      </c>
      <c r="D2208" s="2">
        <f t="shared" si="206"/>
        <v>4.9587202343119907</v>
      </c>
      <c r="E2208" s="2">
        <f t="shared" si="205"/>
        <v>-0.17688613545011389</v>
      </c>
      <c r="F2208" s="2">
        <f t="shared" si="203"/>
        <v>-0.16692520644886807</v>
      </c>
      <c r="G2208" s="2">
        <f t="shared" si="201"/>
        <v>-9.9609290012458163E-3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5.5582000000000003</v>
      </c>
      <c r="C2209" s="2">
        <f t="shared" si="204"/>
        <v>4.8053980836523573</v>
      </c>
      <c r="D2209" s="2">
        <f t="shared" si="206"/>
        <v>5.0031261428814728</v>
      </c>
      <c r="E2209" s="2">
        <f t="shared" si="205"/>
        <v>-0.19772805922911552</v>
      </c>
      <c r="F2209" s="2">
        <f t="shared" si="203"/>
        <v>-0.17308577700491759</v>
      </c>
      <c r="G2209" s="2">
        <f t="shared" si="201"/>
        <v>-2.4642282224197926E-2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5.5582000000000003</v>
      </c>
      <c r="C2210" s="2">
        <f t="shared" si="204"/>
        <v>4.8305214553981486</v>
      </c>
      <c r="D2210" s="2">
        <f t="shared" si="206"/>
        <v>5.0442427248902524</v>
      </c>
      <c r="E2210" s="2">
        <f t="shared" si="205"/>
        <v>-0.21372126949210379</v>
      </c>
      <c r="F2210" s="2">
        <f t="shared" si="203"/>
        <v>-0.18121287550235485</v>
      </c>
      <c r="G2210" s="2">
        <f t="shared" si="201"/>
        <v>-3.2508393989748946E-2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5.4234</v>
      </c>
      <c r="C2211" s="2">
        <f t="shared" si="204"/>
        <v>4.8491796930292024</v>
      </c>
      <c r="D2211" s="2">
        <f t="shared" si="206"/>
        <v>5.0723284489724563</v>
      </c>
      <c r="E2211" s="2">
        <f t="shared" si="205"/>
        <v>-0.2231487559432539</v>
      </c>
      <c r="F2211" s="2">
        <f t="shared" si="203"/>
        <v>-0.18960005159053467</v>
      </c>
      <c r="G2211" s="2">
        <f t="shared" si="201"/>
        <v>-3.3548704352719227E-2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5.4066000000000001</v>
      </c>
      <c r="C2212" s="2">
        <f t="shared" si="204"/>
        <v>4.8869982017939408</v>
      </c>
      <c r="D2212" s="2">
        <f t="shared" si="206"/>
        <v>5.0970893046041263</v>
      </c>
      <c r="E2212" s="2">
        <f t="shared" si="205"/>
        <v>-0.2100911028101855</v>
      </c>
      <c r="F2212" s="2">
        <f t="shared" si="203"/>
        <v>-0.19369826183446484</v>
      </c>
      <c r="G2212" s="2">
        <f t="shared" ref="G2212:G2275" si="207">E2212-F2212</f>
        <v>-1.6392840975720663E-2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5">
        <f>TITRES_STAT!D2216</f>
        <v>5.2633999999999999</v>
      </c>
      <c r="C2213" s="2">
        <f t="shared" si="204"/>
        <v>4.941013863056412</v>
      </c>
      <c r="D2213" s="2">
        <f t="shared" si="206"/>
        <v>5.1094086153741909</v>
      </c>
      <c r="E2213" s="2">
        <f t="shared" si="205"/>
        <v>-0.1683947523177789</v>
      </c>
      <c r="F2213" s="2">
        <f t="shared" ref="F2213:F2276" si="209">(E2213*(2/(10)))+((1-(2/10))*F2212)</f>
        <v>-0.18863755993112769</v>
      </c>
      <c r="G2213" s="2">
        <f t="shared" si="207"/>
        <v>2.024280761334879E-2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5">
        <f>TITRES_STAT!D2217</f>
        <v>5.415</v>
      </c>
      <c r="C2214" s="2">
        <f t="shared" si="204"/>
        <v>4.9867194225861953</v>
      </c>
      <c r="D2214" s="2">
        <f t="shared" si="206"/>
        <v>5.132045014235362</v>
      </c>
      <c r="E2214" s="2">
        <f t="shared" si="205"/>
        <v>-0.1453255916491667</v>
      </c>
      <c r="F2214" s="2">
        <f t="shared" si="209"/>
        <v>-0.17997516627473548</v>
      </c>
      <c r="G2214" s="2">
        <f t="shared" si="207"/>
        <v>3.464957462556878E-2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5">
        <f>TITRES_STAT!D2218</f>
        <v>5.3475999999999999</v>
      </c>
      <c r="C2215" s="2">
        <f t="shared" si="204"/>
        <v>5.0292856652652418</v>
      </c>
      <c r="D2215" s="2">
        <f t="shared" si="206"/>
        <v>5.1480120502179272</v>
      </c>
      <c r="E2215" s="2">
        <f t="shared" si="205"/>
        <v>-0.11872638495268539</v>
      </c>
      <c r="F2215" s="2">
        <f t="shared" si="209"/>
        <v>-0.16772541001032545</v>
      </c>
      <c r="G2215" s="2">
        <f t="shared" si="207"/>
        <v>4.8999025057640061E-2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5">
        <f>TITRES_STAT!D2219</f>
        <v>5.3728999999999996</v>
      </c>
      <c r="C2216" s="2">
        <f t="shared" si="204"/>
        <v>5.0834417167628967</v>
      </c>
      <c r="D2216" s="2">
        <f t="shared" si="206"/>
        <v>5.164670416868451</v>
      </c>
      <c r="E2216" s="2">
        <f t="shared" si="205"/>
        <v>-8.1228700105554275E-2</v>
      </c>
      <c r="F2216" s="2">
        <f t="shared" si="209"/>
        <v>-0.15042606802937122</v>
      </c>
      <c r="G2216" s="2">
        <f t="shared" si="207"/>
        <v>6.9197367923816949E-2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5">
        <f>TITRES_STAT!D2220</f>
        <v>5.4066000000000001</v>
      </c>
      <c r="C2217" s="2">
        <f t="shared" si="204"/>
        <v>5.1305583757224511</v>
      </c>
      <c r="D2217" s="2">
        <f t="shared" si="206"/>
        <v>5.1825911267300473</v>
      </c>
      <c r="E2217" s="2">
        <f t="shared" si="205"/>
        <v>-5.203275100759619E-2</v>
      </c>
      <c r="F2217" s="2">
        <f t="shared" si="209"/>
        <v>-0.13074740462501622</v>
      </c>
      <c r="G2217" s="2">
        <f t="shared" si="207"/>
        <v>7.8714653617420027E-2</v>
      </c>
      <c r="H2217" s="2" t="str">
        <f t="shared" si="208"/>
        <v>Sell</v>
      </c>
    </row>
    <row r="2218" spans="1:8" ht="13.5" x14ac:dyDescent="0.25">
      <c r="A2218" s="3">
        <f>TITRES_STAT!B2221</f>
        <v>45534</v>
      </c>
      <c r="B2218" s="5">
        <f>TITRES_STAT!D2221</f>
        <v>5.3897000000000004</v>
      </c>
      <c r="C2218" s="2">
        <f t="shared" si="204"/>
        <v>5.1769032409959204</v>
      </c>
      <c r="D2218" s="2">
        <f t="shared" si="206"/>
        <v>5.1979325247500432</v>
      </c>
      <c r="E2218" s="2">
        <f t="shared" si="205"/>
        <v>-2.1029283754122829E-2</v>
      </c>
      <c r="F2218" s="2">
        <f t="shared" si="209"/>
        <v>-0.10880378045083754</v>
      </c>
      <c r="G2218" s="2">
        <f t="shared" si="207"/>
        <v>8.7774496696714707E-2</v>
      </c>
      <c r="H2218" s="2" t="str">
        <f t="shared" si="208"/>
        <v>Sell</v>
      </c>
    </row>
    <row r="2219" spans="1:8" ht="13.5" x14ac:dyDescent="0.25">
      <c r="A2219" s="3">
        <f>TITRES_STAT!B2222</f>
        <v>45537</v>
      </c>
      <c r="B2219" s="5">
        <f>TITRES_STAT!D2222</f>
        <v>5.3475999999999999</v>
      </c>
      <c r="C2219" s="2">
        <f t="shared" si="204"/>
        <v>5.2355642808427021</v>
      </c>
      <c r="D2219" s="2">
        <f t="shared" si="206"/>
        <v>5.2090190043981881</v>
      </c>
      <c r="E2219" s="2">
        <f t="shared" si="205"/>
        <v>2.6545276444513988E-2</v>
      </c>
      <c r="F2219" s="2">
        <f t="shared" si="209"/>
        <v>-8.1733969071767235E-2</v>
      </c>
      <c r="G2219" s="2">
        <f t="shared" si="207"/>
        <v>0.10827924551628122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5.3813000000000004</v>
      </c>
      <c r="C2220" s="2">
        <f t="shared" si="204"/>
        <v>5.2852005453284399</v>
      </c>
      <c r="D2220" s="2">
        <f t="shared" si="206"/>
        <v>5.2217805596279518</v>
      </c>
      <c r="E2220" s="2">
        <f t="shared" si="205"/>
        <v>6.3419985700488013E-2</v>
      </c>
      <c r="F2220" s="2">
        <f t="shared" si="209"/>
        <v>-5.2703178117316188E-2</v>
      </c>
      <c r="G2220" s="2">
        <f t="shared" si="207"/>
        <v>0.1161231638178042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5.5160999999999998</v>
      </c>
      <c r="C2221" s="2">
        <f t="shared" si="204"/>
        <v>5.3064619998932958</v>
      </c>
      <c r="D2221" s="2">
        <f t="shared" si="206"/>
        <v>5.2435819996555111</v>
      </c>
      <c r="E2221" s="2">
        <f t="shared" si="205"/>
        <v>6.2880000237784728E-2</v>
      </c>
      <c r="F2221" s="2">
        <f t="shared" si="209"/>
        <v>-2.9586542446296007E-2</v>
      </c>
      <c r="G2221" s="2">
        <f t="shared" si="207"/>
        <v>9.2466542684080735E-2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5.5076000000000001</v>
      </c>
      <c r="C2222" s="2">
        <f t="shared" si="204"/>
        <v>5.321867846063558</v>
      </c>
      <c r="D2222" s="2">
        <f t="shared" si="206"/>
        <v>5.2631388885699177</v>
      </c>
      <c r="E2222" s="2">
        <f t="shared" si="205"/>
        <v>5.8728957493640266E-2</v>
      </c>
      <c r="F2222" s="2">
        <f t="shared" si="209"/>
        <v>-1.1923442458308755E-2</v>
      </c>
      <c r="G2222" s="2">
        <f t="shared" si="207"/>
        <v>7.0652399951949024E-2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5.4402999999999997</v>
      </c>
      <c r="C2223" s="2">
        <f t="shared" si="204"/>
        <v>5.3128727928230104</v>
      </c>
      <c r="D2223" s="2">
        <f t="shared" si="206"/>
        <v>5.2762619338610346</v>
      </c>
      <c r="E2223" s="2">
        <f t="shared" si="205"/>
        <v>3.6610858961975801E-2</v>
      </c>
      <c r="F2223" s="2">
        <f t="shared" si="209"/>
        <v>-2.2165821742518438E-3</v>
      </c>
      <c r="G2223" s="2">
        <f t="shared" si="207"/>
        <v>3.8827441136227644E-2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5.4739000000000004</v>
      </c>
      <c r="C2224" s="2">
        <f t="shared" si="204"/>
        <v>5.3285846708502396</v>
      </c>
      <c r="D2224" s="2">
        <f t="shared" si="206"/>
        <v>5.290901790612069</v>
      </c>
      <c r="E2224" s="2">
        <f t="shared" si="205"/>
        <v>3.7682880238170569E-2</v>
      </c>
      <c r="F2224" s="2">
        <f t="shared" si="209"/>
        <v>5.7633103082326389E-3</v>
      </c>
      <c r="G2224" s="2">
        <f t="shared" si="207"/>
        <v>3.1919569929937927E-2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5.4570999999999996</v>
      </c>
      <c r="C2225" s="2">
        <f t="shared" si="204"/>
        <v>5.3315101061040489</v>
      </c>
      <c r="D2225" s="2">
        <f t="shared" si="206"/>
        <v>5.3032127690852491</v>
      </c>
      <c r="E2225" s="2">
        <f t="shared" si="205"/>
        <v>2.8297337018799773E-2</v>
      </c>
      <c r="F2225" s="2">
        <f t="shared" si="209"/>
        <v>1.0270115650346065E-2</v>
      </c>
      <c r="G2225" s="2">
        <f t="shared" si="207"/>
        <v>1.8027221368453708E-2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5.4318</v>
      </c>
      <c r="C2226" s="2">
        <f t="shared" si="204"/>
        <v>5.3378777820880412</v>
      </c>
      <c r="D2226" s="2">
        <f t="shared" si="206"/>
        <v>5.3127377491530083</v>
      </c>
      <c r="E2226" s="2">
        <f t="shared" si="205"/>
        <v>2.5140032935032863E-2</v>
      </c>
      <c r="F2226" s="2">
        <f t="shared" si="209"/>
        <v>1.3244099107283426E-2</v>
      </c>
      <c r="G2226" s="2">
        <f t="shared" si="207"/>
        <v>1.1895933827749438E-2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5.4066000000000001</v>
      </c>
      <c r="C2227" s="2">
        <f t="shared" si="204"/>
        <v>5.3484504309975733</v>
      </c>
      <c r="D2227" s="2">
        <f t="shared" si="206"/>
        <v>5.3196905084750075</v>
      </c>
      <c r="E2227" s="2">
        <f t="shared" si="205"/>
        <v>2.8759922522565873E-2</v>
      </c>
      <c r="F2227" s="2">
        <f t="shared" si="209"/>
        <v>1.6347263790339916E-2</v>
      </c>
      <c r="G2227" s="2">
        <f t="shared" si="207"/>
        <v>1.2412658732225957E-2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5.3897000000000004</v>
      </c>
      <c r="C2228" s="2">
        <f t="shared" si="204"/>
        <v>5.3547965185364088</v>
      </c>
      <c r="D2228" s="2">
        <f t="shared" si="206"/>
        <v>5.3248763967361175</v>
      </c>
      <c r="E2228" s="2">
        <f t="shared" si="205"/>
        <v>2.9920121800291355E-2</v>
      </c>
      <c r="F2228" s="2">
        <f t="shared" si="209"/>
        <v>1.9061835392330206E-2</v>
      </c>
      <c r="G2228" s="2">
        <f t="shared" si="207"/>
        <v>1.0858286407961149E-2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5.415</v>
      </c>
      <c r="C2229" s="2">
        <f t="shared" si="204"/>
        <v>5.3536893618384997</v>
      </c>
      <c r="D2229" s="2">
        <f t="shared" si="206"/>
        <v>5.3315522192001081</v>
      </c>
      <c r="E2229" s="2">
        <f t="shared" si="205"/>
        <v>2.2137142638391616E-2</v>
      </c>
      <c r="F2229" s="2">
        <f t="shared" si="209"/>
        <v>1.9676896841542488E-2</v>
      </c>
      <c r="G2229" s="2">
        <f t="shared" si="207"/>
        <v>2.4602457968491281E-3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5.5160999999999998</v>
      </c>
      <c r="C2230" s="2">
        <f t="shared" si="204"/>
        <v>5.357937152324884</v>
      </c>
      <c r="D2230" s="2">
        <f t="shared" si="206"/>
        <v>5.3452224251852849</v>
      </c>
      <c r="E2230" s="2">
        <f t="shared" si="205"/>
        <v>1.2714727139599091E-2</v>
      </c>
      <c r="F2230" s="2">
        <f t="shared" si="209"/>
        <v>1.8284462901153809E-2</v>
      </c>
      <c r="G2230" s="2">
        <f t="shared" si="207"/>
        <v>-5.5697357615547179E-3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5.4739000000000004</v>
      </c>
      <c r="C2231" s="2">
        <f t="shared" si="204"/>
        <v>5.3822698981210557</v>
      </c>
      <c r="D2231" s="2">
        <f t="shared" si="206"/>
        <v>5.3547540973937817</v>
      </c>
      <c r="E2231" s="2">
        <f t="shared" si="205"/>
        <v>2.7515800727273998E-2</v>
      </c>
      <c r="F2231" s="2">
        <f t="shared" si="209"/>
        <v>2.0130730466377849E-2</v>
      </c>
      <c r="G2231" s="2">
        <f t="shared" si="207"/>
        <v>7.385070260896149E-3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5">
        <f>TITRES_STAT!D2235</f>
        <v>5.4739000000000004</v>
      </c>
      <c r="C2232" s="2">
        <f t="shared" si="204"/>
        <v>5.4015514522562782</v>
      </c>
      <c r="D2232" s="2">
        <f t="shared" si="206"/>
        <v>5.3635797198090573</v>
      </c>
      <c r="E2232" s="2">
        <f t="shared" si="205"/>
        <v>3.7971732447220852E-2</v>
      </c>
      <c r="F2232" s="2">
        <f t="shared" si="209"/>
        <v>2.3698930862546451E-2</v>
      </c>
      <c r="G2232" s="2">
        <f t="shared" si="207"/>
        <v>1.4272801584674401E-2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5">
        <f>TITRES_STAT!D2236</f>
        <v>5.4744000000000002</v>
      </c>
      <c r="C2233" s="2">
        <f t="shared" si="204"/>
        <v>5.4075127672937739</v>
      </c>
      <c r="D2233" s="2">
        <f t="shared" si="206"/>
        <v>5.3717886294528308</v>
      </c>
      <c r="E2233" s="2">
        <f t="shared" si="205"/>
        <v>3.5724137840943193E-2</v>
      </c>
      <c r="F2233" s="2">
        <f t="shared" si="209"/>
        <v>2.6103972258225801E-2</v>
      </c>
      <c r="G2233" s="2">
        <f t="shared" si="207"/>
        <v>9.6201655827173917E-3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5">
        <f>TITRES_STAT!D2237</f>
        <v>5.6660000000000004</v>
      </c>
      <c r="C2234" s="2">
        <f t="shared" si="204"/>
        <v>5.4177261877101168</v>
      </c>
      <c r="D2234" s="2">
        <f t="shared" si="206"/>
        <v>5.393582064308176</v>
      </c>
      <c r="E2234" s="2">
        <f t="shared" si="205"/>
        <v>2.4144123401940831E-2</v>
      </c>
      <c r="F2234" s="2">
        <f t="shared" si="209"/>
        <v>2.571200248696881E-2</v>
      </c>
      <c r="G2234" s="2">
        <f t="shared" si="207"/>
        <v>-1.5678790850279789E-3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5.7846000000000002</v>
      </c>
      <c r="C2235" s="2">
        <f t="shared" si="204"/>
        <v>5.4237836972931754</v>
      </c>
      <c r="D2235" s="2">
        <f t="shared" si="206"/>
        <v>5.4225463558409031</v>
      </c>
      <c r="E2235" s="2">
        <f t="shared" si="205"/>
        <v>1.2373414522723891E-3</v>
      </c>
      <c r="F2235" s="2">
        <f t="shared" si="209"/>
        <v>2.0817070280029527E-2</v>
      </c>
      <c r="G2235" s="2">
        <f t="shared" si="207"/>
        <v>-1.9579728827757138E-2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5.6569000000000003</v>
      </c>
      <c r="C2236" s="2">
        <f t="shared" si="204"/>
        <v>5.4250169746326868</v>
      </c>
      <c r="D2236" s="2">
        <f t="shared" si="206"/>
        <v>5.4399058850378728</v>
      </c>
      <c r="E2236" s="2">
        <f t="shared" si="205"/>
        <v>-1.4888910405185918E-2</v>
      </c>
      <c r="F2236" s="2">
        <f t="shared" si="209"/>
        <v>1.3675874142986438E-2</v>
      </c>
      <c r="G2236" s="2">
        <f t="shared" si="207"/>
        <v>-2.8564784548172358E-2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5.6569000000000003</v>
      </c>
      <c r="C2237" s="2">
        <f t="shared" si="204"/>
        <v>5.4221835939199652</v>
      </c>
      <c r="D2237" s="2">
        <f t="shared" si="206"/>
        <v>5.4559795231832151</v>
      </c>
      <c r="E2237" s="2">
        <f t="shared" si="205"/>
        <v>-3.3795929263249924E-2</v>
      </c>
      <c r="F2237" s="2">
        <f t="shared" si="209"/>
        <v>4.1815134617391664E-3</v>
      </c>
      <c r="G2237" s="2">
        <f t="shared" si="207"/>
        <v>-3.797744272498909E-2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5.6386000000000003</v>
      </c>
      <c r="C2238" s="2">
        <f t="shared" si="204"/>
        <v>5.4171861179322782</v>
      </c>
      <c r="D2238" s="2">
        <f t="shared" si="206"/>
        <v>5.4695069659103845</v>
      </c>
      <c r="E2238" s="2">
        <f t="shared" si="205"/>
        <v>-5.2320847978106322E-2</v>
      </c>
      <c r="F2238" s="2">
        <f t="shared" si="209"/>
        <v>-7.1189588262299316E-3</v>
      </c>
      <c r="G2238" s="2">
        <f t="shared" si="207"/>
        <v>-4.5201889151876389E-2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5">
        <f>TITRES_STAT!D2242</f>
        <v>5.5838999999999999</v>
      </c>
      <c r="C2239" s="2">
        <f t="shared" si="204"/>
        <v>5.416849792096543</v>
      </c>
      <c r="D2239" s="2">
        <f t="shared" si="206"/>
        <v>5.4779805239910964</v>
      </c>
      <c r="E2239" s="2">
        <f t="shared" si="205"/>
        <v>-6.1130731894553314E-2</v>
      </c>
      <c r="F2239" s="2">
        <f t="shared" si="209"/>
        <v>-1.7921313439894608E-2</v>
      </c>
      <c r="G2239" s="2">
        <f t="shared" si="207"/>
        <v>-4.3209418454658706E-2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5">
        <f>TITRES_STAT!D2243</f>
        <v>5.5382999999999996</v>
      </c>
      <c r="C2240" s="2">
        <f t="shared" si="204"/>
        <v>5.4321190548509204</v>
      </c>
      <c r="D2240" s="2">
        <f t="shared" si="206"/>
        <v>5.482448633325089</v>
      </c>
      <c r="E2240" s="2">
        <f t="shared" si="205"/>
        <v>-5.0329578474168635E-2</v>
      </c>
      <c r="F2240" s="2">
        <f t="shared" si="209"/>
        <v>-2.4402966446749413E-2</v>
      </c>
      <c r="G2240" s="2">
        <f t="shared" si="207"/>
        <v>-2.5926612027419221E-2</v>
      </c>
      <c r="H2240" s="2" t="str">
        <f t="shared" si="208"/>
        <v>Hold</v>
      </c>
    </row>
    <row r="2241" spans="1:8" ht="13.5" x14ac:dyDescent="0.25">
      <c r="A2241" s="3">
        <f>TITRES_STAT!B2244</f>
        <v>45567</v>
      </c>
      <c r="B2241" s="5">
        <f>TITRES_STAT!D2244</f>
        <v>5.5564999999999998</v>
      </c>
      <c r="C2241" s="2">
        <f t="shared" si="204"/>
        <v>5.4385468925661637</v>
      </c>
      <c r="D2241" s="2">
        <f t="shared" si="206"/>
        <v>5.4879339197454531</v>
      </c>
      <c r="E2241" s="2">
        <f t="shared" si="205"/>
        <v>-4.9387027179289333E-2</v>
      </c>
      <c r="F2241" s="2">
        <f t="shared" si="209"/>
        <v>-2.9399778593257403E-2</v>
      </c>
      <c r="G2241" s="2">
        <f t="shared" si="207"/>
        <v>-1.998724858603193E-2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5.4835000000000003</v>
      </c>
      <c r="C2242" s="2">
        <f t="shared" si="204"/>
        <v>5.4439858321713697</v>
      </c>
      <c r="D2242" s="2">
        <f t="shared" si="206"/>
        <v>5.4876054812457902</v>
      </c>
      <c r="E2242" s="2">
        <f t="shared" si="205"/>
        <v>-4.3619649074420508E-2</v>
      </c>
      <c r="F2242" s="2">
        <f t="shared" si="209"/>
        <v>-3.2243752689490028E-2</v>
      </c>
      <c r="G2242" s="2">
        <f t="shared" si="207"/>
        <v>-1.137589638493048E-2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5.5473999999999997</v>
      </c>
      <c r="C2243" s="2">
        <f t="shared" si="204"/>
        <v>5.4486649349142358</v>
      </c>
      <c r="D2243" s="2">
        <f t="shared" si="206"/>
        <v>5.4920347048572129</v>
      </c>
      <c r="E2243" s="2">
        <f t="shared" si="205"/>
        <v>-4.3369769942977143E-2</v>
      </c>
      <c r="F2243" s="2">
        <f t="shared" si="209"/>
        <v>-3.4468956140187454E-2</v>
      </c>
      <c r="G2243" s="2">
        <f t="shared" si="207"/>
        <v>-8.9008138027896894E-3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5.5109000000000004</v>
      </c>
      <c r="C2244" s="2">
        <f t="shared" si="204"/>
        <v>5.4821010987735841</v>
      </c>
      <c r="D2244" s="2">
        <f t="shared" si="206"/>
        <v>5.4934321341270493</v>
      </c>
      <c r="E2244" s="2">
        <f t="shared" si="205"/>
        <v>-1.1331035353465246E-2</v>
      </c>
      <c r="F2244" s="2">
        <f t="shared" si="209"/>
        <v>-2.9841371982843014E-2</v>
      </c>
      <c r="G2244" s="2">
        <f t="shared" si="207"/>
        <v>1.8510336629377767E-2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5.5018000000000002</v>
      </c>
      <c r="C2245" s="2">
        <f t="shared" si="204"/>
        <v>5.5286393912699561</v>
      </c>
      <c r="D2245" s="2">
        <f t="shared" si="206"/>
        <v>5.494051976043564</v>
      </c>
      <c r="E2245" s="2">
        <f t="shared" si="205"/>
        <v>3.4587415226392082E-2</v>
      </c>
      <c r="F2245" s="2">
        <f t="shared" si="209"/>
        <v>-1.6955614540995999E-2</v>
      </c>
      <c r="G2245" s="2">
        <f t="shared" si="207"/>
        <v>5.1543029767388081E-2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5.4926000000000004</v>
      </c>
      <c r="C2246" s="2">
        <f t="shared" si="204"/>
        <v>5.5483717926130405</v>
      </c>
      <c r="D2246" s="2">
        <f t="shared" si="206"/>
        <v>5.4939444222625591</v>
      </c>
      <c r="E2246" s="2">
        <f t="shared" si="205"/>
        <v>5.4427370350481397E-2</v>
      </c>
      <c r="F2246" s="2">
        <f t="shared" si="209"/>
        <v>-2.6790175627005187E-3</v>
      </c>
      <c r="G2246" s="2">
        <f t="shared" si="207"/>
        <v>5.7106387913181914E-2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5.5473999999999997</v>
      </c>
      <c r="C2247" s="2">
        <f t="shared" si="204"/>
        <v>5.5650684399033423</v>
      </c>
      <c r="D2247" s="2">
        <f t="shared" si="206"/>
        <v>5.4979040946875548</v>
      </c>
      <c r="E2247" s="2">
        <f t="shared" si="205"/>
        <v>6.7164345215787513E-2</v>
      </c>
      <c r="F2247" s="2">
        <f t="shared" si="209"/>
        <v>1.1289654992997089E-2</v>
      </c>
      <c r="G2247" s="2">
        <f t="shared" si="207"/>
        <v>5.5874690222790423E-2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5.6569000000000003</v>
      </c>
      <c r="C2248" s="2">
        <f t="shared" si="204"/>
        <v>5.5763809876105208</v>
      </c>
      <c r="D2248" s="2">
        <f t="shared" si="206"/>
        <v>5.5096815691551431</v>
      </c>
      <c r="E2248" s="2">
        <f t="shared" si="205"/>
        <v>6.6699418455377746E-2</v>
      </c>
      <c r="F2248" s="2">
        <f t="shared" si="209"/>
        <v>2.2371607685473222E-2</v>
      </c>
      <c r="G2248" s="2">
        <f t="shared" si="207"/>
        <v>4.4327810769904524E-2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5.6569000000000003</v>
      </c>
      <c r="C2249" s="2">
        <f t="shared" si="204"/>
        <v>5.5775377587473631</v>
      </c>
      <c r="D2249" s="2">
        <f t="shared" si="206"/>
        <v>5.5205866381066135</v>
      </c>
      <c r="E2249" s="2">
        <f t="shared" si="205"/>
        <v>5.6951120640749586E-2</v>
      </c>
      <c r="F2249" s="2">
        <f t="shared" si="209"/>
        <v>2.9287510276528497E-2</v>
      </c>
      <c r="G2249" s="2">
        <f t="shared" si="207"/>
        <v>2.7663610364221089E-2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5.5109000000000004</v>
      </c>
      <c r="C2250" s="2">
        <f t="shared" si="204"/>
        <v>5.5715011804785384</v>
      </c>
      <c r="D2250" s="2">
        <f t="shared" si="206"/>
        <v>5.5198691093579759</v>
      </c>
      <c r="E2250" s="2">
        <f t="shared" si="205"/>
        <v>5.1632071120562451E-2</v>
      </c>
      <c r="F2250" s="2">
        <f t="shared" si="209"/>
        <v>3.3756422445335291E-2</v>
      </c>
      <c r="G2250" s="2">
        <f t="shared" si="207"/>
        <v>1.787564867522716E-2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5.593</v>
      </c>
      <c r="C2251" s="2">
        <f t="shared" si="204"/>
        <v>5.5691933065587635</v>
      </c>
      <c r="D2251" s="2">
        <f t="shared" si="206"/>
        <v>5.5252862123684965</v>
      </c>
      <c r="E2251" s="2">
        <f t="shared" si="205"/>
        <v>4.390709419026706E-2</v>
      </c>
      <c r="F2251" s="2">
        <f t="shared" si="209"/>
        <v>3.5786556794321647E-2</v>
      </c>
      <c r="G2251" s="2">
        <f t="shared" si="207"/>
        <v>8.1205373959454125E-3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5">
        <f>TITRES_STAT!D2255</f>
        <v>5.5655999999999999</v>
      </c>
      <c r="C2252" s="2">
        <f t="shared" si="204"/>
        <v>5.5560097209343384</v>
      </c>
      <c r="D2252" s="2">
        <f t="shared" si="206"/>
        <v>5.5282724188597188</v>
      </c>
      <c r="E2252" s="2">
        <f t="shared" si="205"/>
        <v>2.7737302074619663E-2</v>
      </c>
      <c r="F2252" s="2">
        <f t="shared" si="209"/>
        <v>3.4176705850381253E-2</v>
      </c>
      <c r="G2252" s="2">
        <f t="shared" si="207"/>
        <v>-6.4394037757615902E-3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5.6843000000000004</v>
      </c>
      <c r="C2253" s="2">
        <f t="shared" si="204"/>
        <v>5.5546851484829016</v>
      </c>
      <c r="D2253" s="2">
        <f t="shared" si="206"/>
        <v>5.5398300174627026</v>
      </c>
      <c r="E2253" s="2">
        <f t="shared" si="205"/>
        <v>1.4855131020198975E-2</v>
      </c>
      <c r="F2253" s="2">
        <f t="shared" si="209"/>
        <v>3.03123908843448E-2</v>
      </c>
      <c r="G2253" s="2">
        <f t="shared" si="207"/>
        <v>-1.5457259864145825E-2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5.8301999999999996</v>
      </c>
      <c r="C2254" s="2">
        <f t="shared" si="204"/>
        <v>5.5479489717932253</v>
      </c>
      <c r="D2254" s="2">
        <f t="shared" si="206"/>
        <v>5.5613389050580579</v>
      </c>
      <c r="E2254" s="2">
        <f t="shared" si="205"/>
        <v>-1.3389933264832621E-2</v>
      </c>
      <c r="F2254" s="2">
        <f t="shared" si="209"/>
        <v>2.1571926054509315E-2</v>
      </c>
      <c r="G2254" s="2">
        <f t="shared" si="207"/>
        <v>-3.496185931934194E-2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5">
        <f>TITRES_STAT!D2258</f>
        <v>6.0948000000000002</v>
      </c>
      <c r="C2255" s="2">
        <f t="shared" ref="C2255:C2318" si="210">$C$4*B2245+C2254*(1-$C$4)</f>
        <v>5.5408491299788833</v>
      </c>
      <c r="D2255" s="2">
        <f t="shared" si="206"/>
        <v>5.6008545417204241</v>
      </c>
      <c r="E2255" s="2">
        <f t="shared" si="205"/>
        <v>-6.0005411741540726E-2</v>
      </c>
      <c r="F2255" s="2">
        <f t="shared" si="209"/>
        <v>5.2564584952993071E-3</v>
      </c>
      <c r="G2255" s="2">
        <f t="shared" si="207"/>
        <v>-6.5261870236840033E-2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6.2042999999999999</v>
      </c>
      <c r="C2256" s="2">
        <f t="shared" si="210"/>
        <v>5.533426186905209</v>
      </c>
      <c r="D2256" s="2">
        <f t="shared" si="206"/>
        <v>5.6455542052966887</v>
      </c>
      <c r="E2256" s="2">
        <f t="shared" si="205"/>
        <v>-0.11212801839147968</v>
      </c>
      <c r="F2256" s="2">
        <f t="shared" si="209"/>
        <v>-1.822043688205649E-2</v>
      </c>
      <c r="G2256" s="2">
        <f t="shared" si="207"/>
        <v>-9.3907581509423188E-2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5.9123999999999999</v>
      </c>
      <c r="C2257" s="2">
        <f t="shared" si="210"/>
        <v>5.5355760043044073</v>
      </c>
      <c r="D2257" s="2">
        <f t="shared" si="206"/>
        <v>5.6653205604598975</v>
      </c>
      <c r="E2257" s="2">
        <f t="shared" si="205"/>
        <v>-0.12974455615549019</v>
      </c>
      <c r="F2257" s="2">
        <f t="shared" si="209"/>
        <v>-4.0525260736743229E-2</v>
      </c>
      <c r="G2257" s="2">
        <f t="shared" si="207"/>
        <v>-8.9219295418746958E-2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5.7481</v>
      </c>
      <c r="C2258" s="2">
        <f t="shared" si="210"/>
        <v>5.554241234411422</v>
      </c>
      <c r="D2258" s="2">
        <f t="shared" si="206"/>
        <v>5.6714523707962012</v>
      </c>
      <c r="E2258" s="2">
        <f t="shared" si="205"/>
        <v>-0.1172111363847792</v>
      </c>
      <c r="F2258" s="2">
        <f t="shared" si="209"/>
        <v>-5.5862435866350431E-2</v>
      </c>
      <c r="G2258" s="2">
        <f t="shared" si="207"/>
        <v>-6.1348700518428771E-2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5.8666999999999998</v>
      </c>
      <c r="C2259" s="2">
        <f t="shared" si="210"/>
        <v>5.570034890655819</v>
      </c>
      <c r="D2259" s="2">
        <f t="shared" si="206"/>
        <v>5.6859151581446312</v>
      </c>
      <c r="E2259" s="2">
        <f t="shared" si="205"/>
        <v>-0.11588026748881219</v>
      </c>
      <c r="F2259" s="2">
        <f t="shared" si="209"/>
        <v>-6.7866002190842795E-2</v>
      </c>
      <c r="G2259" s="2">
        <f t="shared" si="207"/>
        <v>-4.80142652979694E-2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5.9215</v>
      </c>
      <c r="C2260" s="2">
        <f t="shared" si="210"/>
        <v>5.5609372151703091</v>
      </c>
      <c r="D2260" s="2">
        <f t="shared" si="206"/>
        <v>5.7033658871709552</v>
      </c>
      <c r="E2260" s="2">
        <f t="shared" si="205"/>
        <v>-0.14242867200064602</v>
      </c>
      <c r="F2260" s="2">
        <f t="shared" si="209"/>
        <v>-8.277853615280345E-2</v>
      </c>
      <c r="G2260" s="2">
        <f t="shared" si="207"/>
        <v>-5.9650135847842567E-2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5.9123999999999999</v>
      </c>
      <c r="C2261" s="2">
        <f t="shared" si="210"/>
        <v>5.5658699512979535</v>
      </c>
      <c r="D2261" s="2">
        <f t="shared" si="206"/>
        <v>5.7188498955286624</v>
      </c>
      <c r="E2261" s="2">
        <f t="shared" si="205"/>
        <v>-0.15297994423070893</v>
      </c>
      <c r="F2261" s="2">
        <f t="shared" si="209"/>
        <v>-9.6818817768384552E-2</v>
      </c>
      <c r="G2261" s="2">
        <f t="shared" si="207"/>
        <v>-5.6161126462324379E-2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5.8849999999999998</v>
      </c>
      <c r="C2262" s="2">
        <f t="shared" si="210"/>
        <v>5.565828420329038</v>
      </c>
      <c r="D2262" s="2">
        <f t="shared" si="206"/>
        <v>5.7311573106746874</v>
      </c>
      <c r="E2262" s="2">
        <f t="shared" si="205"/>
        <v>-0.16532889034564935</v>
      </c>
      <c r="F2262" s="2">
        <f t="shared" si="209"/>
        <v>-0.11052083228383752</v>
      </c>
      <c r="G2262" s="2">
        <f t="shared" si="207"/>
        <v>-5.4808058061811826E-2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5.8666999999999998</v>
      </c>
      <c r="C2263" s="2">
        <f t="shared" si="210"/>
        <v>5.5840548172014941</v>
      </c>
      <c r="D2263" s="2">
        <f t="shared" si="206"/>
        <v>5.7411975098839703</v>
      </c>
      <c r="E2263" s="2">
        <f t="shared" si="205"/>
        <v>-0.15714269268247616</v>
      </c>
      <c r="F2263" s="2">
        <f t="shared" si="209"/>
        <v>-0.11984520436356527</v>
      </c>
      <c r="G2263" s="2">
        <f t="shared" si="207"/>
        <v>-3.7297488318910887E-2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5.8120000000000003</v>
      </c>
      <c r="C2264" s="2">
        <f t="shared" si="210"/>
        <v>5.6219233068628025</v>
      </c>
      <c r="D2264" s="2">
        <f t="shared" si="206"/>
        <v>5.7464421387814539</v>
      </c>
      <c r="E2264" s="2">
        <f t="shared" si="205"/>
        <v>-0.12451883191865143</v>
      </c>
      <c r="F2264" s="2">
        <f t="shared" si="209"/>
        <v>-0.12077992987458251</v>
      </c>
      <c r="G2264" s="2">
        <f t="shared" si="207"/>
        <v>-3.7389020440689175E-3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5.7846000000000002</v>
      </c>
      <c r="C2265" s="2">
        <f t="shared" si="210"/>
        <v>5.6946735673454487</v>
      </c>
      <c r="D2265" s="2">
        <f t="shared" si="206"/>
        <v>5.7492686470198642</v>
      </c>
      <c r="E2265" s="2">
        <f t="shared" si="205"/>
        <v>-5.4595079674415459E-2</v>
      </c>
      <c r="F2265" s="2">
        <f t="shared" si="209"/>
        <v>-0.1075429598345491</v>
      </c>
      <c r="G2265" s="2">
        <f t="shared" si="207"/>
        <v>5.2947880160133645E-2</v>
      </c>
      <c r="H2265" s="2" t="str">
        <f t="shared" si="208"/>
        <v>Sell</v>
      </c>
    </row>
    <row r="2266" spans="1:8" ht="13.5" x14ac:dyDescent="0.25">
      <c r="A2266" s="3">
        <f>TITRES_STAT!B2269</f>
        <v>45603</v>
      </c>
      <c r="B2266" s="5">
        <f>TITRES_STAT!D2269</f>
        <v>5.7846000000000002</v>
      </c>
      <c r="C2266" s="2">
        <f t="shared" si="210"/>
        <v>5.7730776339076879</v>
      </c>
      <c r="D2266" s="2">
        <f t="shared" si="206"/>
        <v>5.7518857842776514</v>
      </c>
      <c r="E2266" s="2">
        <f t="shared" si="205"/>
        <v>2.1191849630036508E-2</v>
      </c>
      <c r="F2266" s="2">
        <f t="shared" si="209"/>
        <v>-8.179599794163199E-2</v>
      </c>
      <c r="G2266" s="2">
        <f t="shared" si="207"/>
        <v>0.1029878475716685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5.9488000000000003</v>
      </c>
      <c r="C2267" s="2">
        <f t="shared" si="210"/>
        <v>5.7945118440757364</v>
      </c>
      <c r="D2267" s="2">
        <f t="shared" si="206"/>
        <v>5.7664720224793067</v>
      </c>
      <c r="E2267" s="2">
        <f t="shared" si="205"/>
        <v>2.8039821596429704E-2</v>
      </c>
      <c r="F2267" s="2">
        <f t="shared" si="209"/>
        <v>-5.9828834034019659E-2</v>
      </c>
      <c r="G2267" s="2">
        <f t="shared" si="207"/>
        <v>8.7868655630449363E-2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6.0035999999999996</v>
      </c>
      <c r="C2268" s="2">
        <f t="shared" si="210"/>
        <v>5.7873715603717768</v>
      </c>
      <c r="D2268" s="2">
        <f t="shared" si="206"/>
        <v>5.7840370578512097</v>
      </c>
      <c r="E2268" s="2">
        <f t="shared" ref="E2268:E2331" si="211">C2268-D2268</f>
        <v>3.3345025205671064E-3</v>
      </c>
      <c r="F2268" s="2">
        <f t="shared" si="209"/>
        <v>-4.7196166723102305E-2</v>
      </c>
      <c r="G2268" s="2">
        <f t="shared" si="207"/>
        <v>5.0530669243669411E-2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6.0583</v>
      </c>
      <c r="C2269" s="2">
        <f t="shared" si="210"/>
        <v>5.7995759356991963</v>
      </c>
      <c r="D2269" s="2">
        <f t="shared" ref="D2269:D2332" si="212">$D$4*B2269+(1-$D$4)*D2268</f>
        <v>5.8043528313437127</v>
      </c>
      <c r="E2269" s="2">
        <f t="shared" si="211"/>
        <v>-4.7768956445164434E-3</v>
      </c>
      <c r="F2269" s="2">
        <f t="shared" si="209"/>
        <v>-3.871231250738514E-2</v>
      </c>
      <c r="G2269" s="2">
        <f t="shared" si="207"/>
        <v>3.3935416862868696E-2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6.0400999999999998</v>
      </c>
      <c r="C2270" s="2">
        <f t="shared" si="210"/>
        <v>5.8183334840531664</v>
      </c>
      <c r="D2270" s="2">
        <f t="shared" si="212"/>
        <v>5.8218155845775117</v>
      </c>
      <c r="E2270" s="2">
        <f t="shared" si="211"/>
        <v>-3.4821005243452774E-3</v>
      </c>
      <c r="F2270" s="2">
        <f t="shared" si="209"/>
        <v>-3.1666270110777169E-2</v>
      </c>
      <c r="G2270" s="2">
        <f t="shared" si="207"/>
        <v>2.8184169586431891E-2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6.0400999999999998</v>
      </c>
      <c r="C2271" s="2">
        <f t="shared" si="210"/>
        <v>5.8328052557372949</v>
      </c>
      <c r="D2271" s="2">
        <f t="shared" si="212"/>
        <v>5.8379848005347332</v>
      </c>
      <c r="E2271" s="2">
        <f t="shared" si="211"/>
        <v>-5.179544797438318E-3</v>
      </c>
      <c r="F2271" s="2">
        <f t="shared" si="209"/>
        <v>-2.63689250481094E-2</v>
      </c>
      <c r="G2271" s="2">
        <f t="shared" si="207"/>
        <v>2.1189380250671082E-2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5.9762000000000004</v>
      </c>
      <c r="C2272" s="2">
        <f t="shared" si="210"/>
        <v>5.8408352163930957</v>
      </c>
      <c r="D2272" s="2">
        <f t="shared" si="212"/>
        <v>5.8482229634580865</v>
      </c>
      <c r="E2272" s="2">
        <f t="shared" si="211"/>
        <v>-7.3877470649907906E-3</v>
      </c>
      <c r="F2272" s="2">
        <f t="shared" si="209"/>
        <v>-2.2572689451485679E-2</v>
      </c>
      <c r="G2272" s="2">
        <f t="shared" si="207"/>
        <v>1.5184942386494888E-2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5.9762000000000004</v>
      </c>
      <c r="C2273" s="2">
        <f t="shared" si="210"/>
        <v>5.8448144138710809</v>
      </c>
      <c r="D2273" s="2">
        <f t="shared" si="212"/>
        <v>5.8577027439426725</v>
      </c>
      <c r="E2273" s="2">
        <f t="shared" si="211"/>
        <v>-1.2888330071591625E-2</v>
      </c>
      <c r="F2273" s="2">
        <f t="shared" si="209"/>
        <v>-2.0635817575506872E-2</v>
      </c>
      <c r="G2273" s="2">
        <f t="shared" si="207"/>
        <v>7.7474875039152472E-3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5.9762000000000004</v>
      </c>
      <c r="C2274" s="2">
        <f t="shared" si="210"/>
        <v>5.8397660425062998</v>
      </c>
      <c r="D2274" s="2">
        <f t="shared" si="212"/>
        <v>5.8664803184654382</v>
      </c>
      <c r="E2274" s="2">
        <f t="shared" si="211"/>
        <v>-2.6714275959138334E-2</v>
      </c>
      <c r="F2274" s="2">
        <f t="shared" si="209"/>
        <v>-2.1851509252233163E-2</v>
      </c>
      <c r="G2274" s="2">
        <f t="shared" si="207"/>
        <v>-4.8627667069051708E-3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5.9306000000000001</v>
      </c>
      <c r="C2275" s="2">
        <f t="shared" si="210"/>
        <v>5.8312789590437921</v>
      </c>
      <c r="D2275" s="2">
        <f t="shared" si="212"/>
        <v>5.8712299245050357</v>
      </c>
      <c r="E2275" s="2">
        <f t="shared" si="211"/>
        <v>-3.9950965461243548E-2</v>
      </c>
      <c r="F2275" s="2">
        <f t="shared" si="209"/>
        <v>-2.5471400494035241E-2</v>
      </c>
      <c r="G2275" s="2">
        <f t="shared" si="207"/>
        <v>-1.4479564967208307E-2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5.8849999999999998</v>
      </c>
      <c r="C2276" s="2">
        <f t="shared" si="210"/>
        <v>5.8240975807293625</v>
      </c>
      <c r="D2276" s="2">
        <f t="shared" si="212"/>
        <v>5.8722499300972553</v>
      </c>
      <c r="E2276" s="2">
        <f t="shared" si="211"/>
        <v>-4.8152349367892811E-2</v>
      </c>
      <c r="F2276" s="2">
        <f t="shared" si="209"/>
        <v>-3.0007590268806759E-2</v>
      </c>
      <c r="G2276" s="2">
        <f t="shared" ref="G2276:G2339" si="213">E2276-F2276</f>
        <v>-1.8144759099086052E-2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5.9306000000000001</v>
      </c>
      <c r="C2277" s="2">
        <f t="shared" si="210"/>
        <v>5.8432825683094611</v>
      </c>
      <c r="D2277" s="2">
        <f t="shared" si="212"/>
        <v>5.876572157497459</v>
      </c>
      <c r="E2277" s="2">
        <f t="shared" si="211"/>
        <v>-3.3289589187997848E-2</v>
      </c>
      <c r="F2277" s="2">
        <f t="shared" ref="F2277:F2340" si="215">(E2277*(2/(10)))+((1-(2/10))*F2276)</f>
        <v>-3.0663990052644977E-2</v>
      </c>
      <c r="G2277" s="2">
        <f t="shared" si="213"/>
        <v>-2.6255991353528706E-3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5.9306000000000001</v>
      </c>
      <c r="C2278" s="2">
        <f t="shared" si="210"/>
        <v>5.8679467885695438</v>
      </c>
      <c r="D2278" s="2">
        <f t="shared" si="212"/>
        <v>5.8805742199050552</v>
      </c>
      <c r="E2278" s="2">
        <f t="shared" si="211"/>
        <v>-1.2627431335511474E-2</v>
      </c>
      <c r="F2278" s="2">
        <f t="shared" si="215"/>
        <v>-2.705667830921828E-2</v>
      </c>
      <c r="G2278" s="2">
        <f t="shared" si="213"/>
        <v>1.4429246973706806E-2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5.8758999999999997</v>
      </c>
      <c r="C2279" s="2">
        <f t="shared" si="210"/>
        <v>5.8972318980203831</v>
      </c>
      <c r="D2279" s="2">
        <f t="shared" si="212"/>
        <v>5.8802279813935705</v>
      </c>
      <c r="E2279" s="2">
        <f t="shared" si="211"/>
        <v>1.7003916626812554E-2</v>
      </c>
      <c r="F2279" s="2">
        <f t="shared" si="215"/>
        <v>-1.8244559322012112E-2</v>
      </c>
      <c r="G2279" s="2">
        <f t="shared" si="213"/>
        <v>3.5248475948824666E-2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5.9306000000000001</v>
      </c>
      <c r="C2280" s="2">
        <f t="shared" si="210"/>
        <v>5.9192116060172468</v>
      </c>
      <c r="D2280" s="2">
        <f t="shared" si="212"/>
        <v>5.883959242031084</v>
      </c>
      <c r="E2280" s="2">
        <f t="shared" si="211"/>
        <v>3.5252363986162827E-2</v>
      </c>
      <c r="F2280" s="2">
        <f t="shared" si="215"/>
        <v>-7.5451746603771236E-3</v>
      </c>
      <c r="G2280" s="2">
        <f t="shared" si="213"/>
        <v>4.279753864653995E-2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5.9306000000000001</v>
      </c>
      <c r="C2281" s="2">
        <f t="shared" si="210"/>
        <v>5.937809820476132</v>
      </c>
      <c r="D2281" s="2">
        <f t="shared" si="212"/>
        <v>5.8874141129917446</v>
      </c>
      <c r="E2281" s="2">
        <f t="shared" si="211"/>
        <v>5.0395707484387486E-2</v>
      </c>
      <c r="F2281" s="2">
        <f t="shared" si="215"/>
        <v>4.0430017685757977E-3</v>
      </c>
      <c r="G2281" s="2">
        <f t="shared" si="213"/>
        <v>4.6352705715811689E-2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5.9306000000000001</v>
      </c>
      <c r="C2282" s="2">
        <f t="shared" si="210"/>
        <v>5.9437160019413424</v>
      </c>
      <c r="D2282" s="2">
        <f t="shared" si="212"/>
        <v>5.8906130675849493</v>
      </c>
      <c r="E2282" s="2">
        <f t="shared" si="211"/>
        <v>5.3102934356393128E-2</v>
      </c>
      <c r="F2282" s="2">
        <f t="shared" si="215"/>
        <v>1.3854988286139265E-2</v>
      </c>
      <c r="G2282" s="2">
        <f t="shared" si="213"/>
        <v>3.9247946070253864E-2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6.0491999999999999</v>
      </c>
      <c r="C2283" s="2">
        <f t="shared" si="210"/>
        <v>5.9487135401042126</v>
      </c>
      <c r="D2283" s="2">
        <f t="shared" si="212"/>
        <v>5.9023602477638422</v>
      </c>
      <c r="E2283" s="2">
        <f t="shared" si="211"/>
        <v>4.6353292340370444E-2</v>
      </c>
      <c r="F2283" s="2">
        <f t="shared" si="215"/>
        <v>2.0354649096985502E-2</v>
      </c>
      <c r="G2283" s="2">
        <f t="shared" si="213"/>
        <v>2.5998643243384943E-2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6.0126999999999997</v>
      </c>
      <c r="C2284" s="2">
        <f t="shared" si="210"/>
        <v>5.9529422262420262</v>
      </c>
      <c r="D2284" s="2">
        <f t="shared" si="212"/>
        <v>5.9105335627442983</v>
      </c>
      <c r="E2284" s="2">
        <f t="shared" si="211"/>
        <v>4.2408663497727872E-2</v>
      </c>
      <c r="F2284" s="2">
        <f t="shared" si="215"/>
        <v>2.4765451977133979E-2</v>
      </c>
      <c r="G2284" s="2">
        <f t="shared" si="213"/>
        <v>1.7643211520593893E-2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6.0035999999999996</v>
      </c>
      <c r="C2285" s="2">
        <f t="shared" si="210"/>
        <v>5.9495049606663297</v>
      </c>
      <c r="D2285" s="2">
        <f t="shared" si="212"/>
        <v>5.9174273729113871</v>
      </c>
      <c r="E2285" s="2">
        <f t="shared" si="211"/>
        <v>3.2077587754942627E-2</v>
      </c>
      <c r="F2285" s="2">
        <f t="shared" si="215"/>
        <v>2.6227879132695708E-2</v>
      </c>
      <c r="G2285" s="2">
        <f t="shared" si="213"/>
        <v>5.8497086222469193E-3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5.9945000000000004</v>
      </c>
      <c r="C2286" s="2">
        <f t="shared" si="210"/>
        <v>5.9395811205638172</v>
      </c>
      <c r="D2286" s="2">
        <f t="shared" si="212"/>
        <v>5.9231364563994324</v>
      </c>
      <c r="E2286" s="2">
        <f t="shared" si="211"/>
        <v>1.6444664164384726E-2</v>
      </c>
      <c r="F2286" s="2">
        <f t="shared" si="215"/>
        <v>2.4271236139033512E-2</v>
      </c>
      <c r="G2286" s="2">
        <f t="shared" si="213"/>
        <v>-7.8265719746487862E-3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5.9945000000000004</v>
      </c>
      <c r="C2287" s="2">
        <f t="shared" si="210"/>
        <v>5.9381994097078454</v>
      </c>
      <c r="D2287" s="2">
        <f t="shared" si="212"/>
        <v>5.9284226448142894</v>
      </c>
      <c r="E2287" s="2">
        <f t="shared" si="211"/>
        <v>9.7767648935560558E-3</v>
      </c>
      <c r="F2287" s="2">
        <f t="shared" si="215"/>
        <v>2.1372341889938022E-2</v>
      </c>
      <c r="G2287" s="2">
        <f t="shared" si="213"/>
        <v>-1.1595576996381966E-2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6.0491999999999999</v>
      </c>
      <c r="C2288" s="2">
        <f t="shared" si="210"/>
        <v>5.9370302697527917</v>
      </c>
      <c r="D2288" s="2">
        <f t="shared" si="212"/>
        <v>5.9373691155687869</v>
      </c>
      <c r="E2288" s="2">
        <f t="shared" si="211"/>
        <v>-3.3884581599519237E-4</v>
      </c>
      <c r="F2288" s="2">
        <f t="shared" si="215"/>
        <v>1.7030104348751379E-2</v>
      </c>
      <c r="G2288" s="2">
        <f t="shared" si="213"/>
        <v>-1.7368950164746572E-2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6.1951999999999998</v>
      </c>
      <c r="C2289" s="2">
        <f t="shared" si="210"/>
        <v>5.9276256128677467</v>
      </c>
      <c r="D2289" s="2">
        <f t="shared" si="212"/>
        <v>5.9564676996007284</v>
      </c>
      <c r="E2289" s="2">
        <f t="shared" si="211"/>
        <v>-2.884208673298172E-2</v>
      </c>
      <c r="F2289" s="2">
        <f t="shared" si="215"/>
        <v>7.8556661324047615E-3</v>
      </c>
      <c r="G2289" s="2">
        <f t="shared" si="213"/>
        <v>-3.6697752865386485E-2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6.2956000000000003</v>
      </c>
      <c r="C2290" s="2">
        <f t="shared" si="210"/>
        <v>5.9280832108880928</v>
      </c>
      <c r="D2290" s="2">
        <f t="shared" si="212"/>
        <v>5.9815886107414151</v>
      </c>
      <c r="E2290" s="2">
        <f t="shared" si="211"/>
        <v>-5.3505399853322366E-2</v>
      </c>
      <c r="F2290" s="2">
        <f t="shared" si="215"/>
        <v>-4.4165470647406649E-3</v>
      </c>
      <c r="G2290" s="2">
        <f t="shared" si="213"/>
        <v>-4.9088852788581702E-2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6.2956000000000003</v>
      </c>
      <c r="C2291" s="2">
        <f t="shared" si="210"/>
        <v>5.9284704092130012</v>
      </c>
      <c r="D2291" s="2">
        <f t="shared" si="212"/>
        <v>6.0048487136494586</v>
      </c>
      <c r="E2291" s="2">
        <f t="shared" si="211"/>
        <v>-7.6378304436457434E-2</v>
      </c>
      <c r="F2291" s="2">
        <f t="shared" si="215"/>
        <v>-1.8808898539084018E-2</v>
      </c>
      <c r="G2291" s="2">
        <f t="shared" si="213"/>
        <v>-5.7569405897373416E-2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6.3047000000000004</v>
      </c>
      <c r="C2292" s="2">
        <f t="shared" si="210"/>
        <v>5.9287980385648469</v>
      </c>
      <c r="D2292" s="2">
        <f t="shared" si="212"/>
        <v>6.0270599200457946</v>
      </c>
      <c r="E2292" s="2">
        <f t="shared" si="211"/>
        <v>-9.8261881480947721E-2</v>
      </c>
      <c r="F2292" s="2">
        <f t="shared" si="215"/>
        <v>-3.4699495127456757E-2</v>
      </c>
      <c r="G2292" s="2">
        <f t="shared" si="213"/>
        <v>-6.3562386353490957E-2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6.3137999999999996</v>
      </c>
      <c r="C2293" s="2">
        <f t="shared" si="210"/>
        <v>5.9473214172471778</v>
      </c>
      <c r="D2293" s="2">
        <f t="shared" si="212"/>
        <v>6.0482999259683279</v>
      </c>
      <c r="E2293" s="2">
        <f t="shared" si="211"/>
        <v>-0.10097850872115011</v>
      </c>
      <c r="F2293" s="2">
        <f t="shared" si="215"/>
        <v>-4.7955297846195427E-2</v>
      </c>
      <c r="G2293" s="2">
        <f t="shared" si="213"/>
        <v>-5.3023210874954679E-2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6.3047000000000004</v>
      </c>
      <c r="C2294" s="2">
        <f t="shared" si="210"/>
        <v>5.9573796607476117</v>
      </c>
      <c r="D2294" s="2">
        <f t="shared" si="212"/>
        <v>6.0672925240447482</v>
      </c>
      <c r="E2294" s="2">
        <f t="shared" si="211"/>
        <v>-0.10991286329713645</v>
      </c>
      <c r="F2294" s="2">
        <f t="shared" si="215"/>
        <v>-6.0346810936383638E-2</v>
      </c>
      <c r="G2294" s="2">
        <f t="shared" si="213"/>
        <v>-4.9566052360752816E-2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6.2956000000000003</v>
      </c>
      <c r="C2295" s="2">
        <f t="shared" si="210"/>
        <v>5.9644904821710556</v>
      </c>
      <c r="D2295" s="2">
        <f t="shared" si="212"/>
        <v>6.0842041889303218</v>
      </c>
      <c r="E2295" s="2">
        <f t="shared" si="211"/>
        <v>-0.11971370675926618</v>
      </c>
      <c r="F2295" s="2">
        <f t="shared" si="215"/>
        <v>-7.2220190100960147E-2</v>
      </c>
      <c r="G2295" s="2">
        <f t="shared" si="213"/>
        <v>-4.7493516658306034E-2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6.2499000000000002</v>
      </c>
      <c r="C2296" s="2">
        <f t="shared" si="210"/>
        <v>5.9691073310678169</v>
      </c>
      <c r="D2296" s="2">
        <f t="shared" si="212"/>
        <v>6.0964779527132604</v>
      </c>
      <c r="E2296" s="2">
        <f t="shared" si="211"/>
        <v>-0.12737062164544355</v>
      </c>
      <c r="F2296" s="2">
        <f t="shared" si="215"/>
        <v>-8.3250276409856827E-2</v>
      </c>
      <c r="G2296" s="2">
        <f t="shared" si="213"/>
        <v>-4.4120345235586722E-2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6.2042999999999999</v>
      </c>
      <c r="C2297" s="2">
        <f t="shared" si="210"/>
        <v>5.973013895518922</v>
      </c>
      <c r="D2297" s="2">
        <f t="shared" si="212"/>
        <v>6.1044647710307967</v>
      </c>
      <c r="E2297" s="2">
        <f t="shared" si="211"/>
        <v>-0.13145087551187462</v>
      </c>
      <c r="F2297" s="2">
        <f t="shared" si="215"/>
        <v>-9.2890396230260394E-2</v>
      </c>
      <c r="G2297" s="2">
        <f t="shared" si="213"/>
        <v>-3.8560479281614227E-2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6.3320999999999996</v>
      </c>
      <c r="C2298" s="2">
        <f t="shared" si="210"/>
        <v>5.9847348346698572</v>
      </c>
      <c r="D2298" s="2">
        <f t="shared" si="212"/>
        <v>6.1213266398433301</v>
      </c>
      <c r="E2298" s="2">
        <f t="shared" si="211"/>
        <v>-0.13659180517347291</v>
      </c>
      <c r="F2298" s="2">
        <f t="shared" si="215"/>
        <v>-0.1016306780189029</v>
      </c>
      <c r="G2298" s="2">
        <f t="shared" si="213"/>
        <v>-3.4961127154570018E-2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6.2864000000000004</v>
      </c>
      <c r="C2299" s="2">
        <f t="shared" si="210"/>
        <v>6.017114090874494</v>
      </c>
      <c r="D2299" s="2">
        <f t="shared" si="212"/>
        <v>6.1335542961512317</v>
      </c>
      <c r="E2299" s="2">
        <f t="shared" si="211"/>
        <v>-0.11644020527673771</v>
      </c>
      <c r="F2299" s="2">
        <f t="shared" si="215"/>
        <v>-0.10459258347046986</v>
      </c>
      <c r="G2299" s="2">
        <f t="shared" si="213"/>
        <v>-1.1847621806267847E-2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6.2864000000000004</v>
      </c>
      <c r="C2300" s="2">
        <f t="shared" si="210"/>
        <v>6.0599580768938033</v>
      </c>
      <c r="D2300" s="2">
        <f t="shared" si="212"/>
        <v>6.144876200140029</v>
      </c>
      <c r="E2300" s="2">
        <f t="shared" si="211"/>
        <v>-8.4918123246225719E-2</v>
      </c>
      <c r="F2300" s="2">
        <f t="shared" si="215"/>
        <v>-0.10065769142562105</v>
      </c>
      <c r="G2300" s="2">
        <f t="shared" si="213"/>
        <v>1.5739568179395327E-2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5">
        <f>TITRES_STAT!D2304</f>
        <v>6.2042999999999999</v>
      </c>
      <c r="C2301" s="2">
        <f t="shared" si="210"/>
        <v>6.0962106804486034</v>
      </c>
      <c r="D2301" s="2">
        <f t="shared" si="212"/>
        <v>6.1492779630926195</v>
      </c>
      <c r="E2301" s="2">
        <f t="shared" si="211"/>
        <v>-5.3067282644016167E-2</v>
      </c>
      <c r="F2301" s="2">
        <f t="shared" si="215"/>
        <v>-9.113960966930007E-2</v>
      </c>
      <c r="G2301" s="2">
        <f t="shared" si="213"/>
        <v>3.8072327025283903E-2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5">
        <f>TITRES_STAT!D2305</f>
        <v>6.2317</v>
      </c>
      <c r="C2302" s="2">
        <f t="shared" si="210"/>
        <v>6.1282859603795874</v>
      </c>
      <c r="D2302" s="2">
        <f t="shared" si="212"/>
        <v>6.1553832991598325</v>
      </c>
      <c r="E2302" s="2">
        <f t="shared" si="211"/>
        <v>-2.7097338780245117E-2</v>
      </c>
      <c r="F2302" s="2">
        <f t="shared" si="215"/>
        <v>-7.8331155491489085E-2</v>
      </c>
      <c r="G2302" s="2">
        <f t="shared" si="213"/>
        <v>5.1233816711243968E-2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5">
        <f>TITRES_STAT!D2306</f>
        <v>6.3776999999999999</v>
      </c>
      <c r="C2303" s="2">
        <f t="shared" si="210"/>
        <v>6.1568265818596508</v>
      </c>
      <c r="D2303" s="2">
        <f t="shared" si="212"/>
        <v>6.1718512029257706</v>
      </c>
      <c r="E2303" s="2">
        <f t="shared" si="211"/>
        <v>-1.5024621066119792E-2</v>
      </c>
      <c r="F2303" s="2">
        <f t="shared" si="215"/>
        <v>-6.5669848606415226E-2</v>
      </c>
      <c r="G2303" s="2">
        <f t="shared" si="213"/>
        <v>5.0645227540295434E-2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5">
        <f>TITRES_STAT!D2307</f>
        <v>6.5510000000000002</v>
      </c>
      <c r="C2304" s="2">
        <f t="shared" si="210"/>
        <v>6.1795763384966271</v>
      </c>
      <c r="D2304" s="2">
        <f t="shared" si="212"/>
        <v>6.1999362990053433</v>
      </c>
      <c r="E2304" s="2">
        <f t="shared" si="211"/>
        <v>-2.0359960508716135E-2</v>
      </c>
      <c r="F2304" s="2">
        <f t="shared" si="215"/>
        <v>-5.6607870986875412E-2</v>
      </c>
      <c r="G2304" s="2">
        <f t="shared" si="213"/>
        <v>3.6247910478159277E-2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5">
        <f>TITRES_STAT!D2308</f>
        <v>6.6422999999999996</v>
      </c>
      <c r="C2305" s="2">
        <f t="shared" si="210"/>
        <v>6.1974261325740692</v>
      </c>
      <c r="D2305" s="2">
        <f t="shared" si="212"/>
        <v>6.2327039805605029</v>
      </c>
      <c r="E2305" s="2">
        <f t="shared" si="211"/>
        <v>-3.5277847986433741E-2</v>
      </c>
      <c r="F2305" s="2">
        <f t="shared" si="215"/>
        <v>-5.2341866386787075E-2</v>
      </c>
      <c r="G2305" s="2">
        <f t="shared" si="213"/>
        <v>1.7064018400353334E-2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5">
        <f>TITRES_STAT!D2309</f>
        <v>6.7061000000000002</v>
      </c>
      <c r="C2306" s="2">
        <f t="shared" si="210"/>
        <v>6.2054990352549817</v>
      </c>
      <c r="D2306" s="2">
        <f t="shared" si="212"/>
        <v>6.2677703523708361</v>
      </c>
      <c r="E2306" s="2">
        <f t="shared" si="211"/>
        <v>-6.227131711585443E-2</v>
      </c>
      <c r="F2306" s="2">
        <f t="shared" si="215"/>
        <v>-5.4327756532600552E-2</v>
      </c>
      <c r="G2306" s="2">
        <f t="shared" si="213"/>
        <v>-7.943560583253878E-3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6.6422999999999996</v>
      </c>
      <c r="C2307" s="2">
        <f t="shared" si="210"/>
        <v>6.2053145682926774</v>
      </c>
      <c r="D2307" s="2">
        <f t="shared" si="212"/>
        <v>6.2955132892322556</v>
      </c>
      <c r="E2307" s="2">
        <f t="shared" si="211"/>
        <v>-9.0198720939578259E-2</v>
      </c>
      <c r="F2307" s="2">
        <f t="shared" si="215"/>
        <v>-6.1501949413996095E-2</v>
      </c>
      <c r="G2307" s="2">
        <f t="shared" si="213"/>
        <v>-2.8696771525582164E-2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6.6604999999999999</v>
      </c>
      <c r="C2308" s="2">
        <f t="shared" si="210"/>
        <v>6.2248200193245733</v>
      </c>
      <c r="D2308" s="2">
        <f t="shared" si="212"/>
        <v>6.322549341881718</v>
      </c>
      <c r="E2308" s="2">
        <f t="shared" si="211"/>
        <v>-9.7729322557144727E-2</v>
      </c>
      <c r="F2308" s="2">
        <f t="shared" si="215"/>
        <v>-6.8747424042625821E-2</v>
      </c>
      <c r="G2308" s="2">
        <f t="shared" si="213"/>
        <v>-2.8981898514518906E-2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6.6970000000000001</v>
      </c>
      <c r="C2309" s="2">
        <f t="shared" si="210"/>
        <v>6.2342938625054085</v>
      </c>
      <c r="D2309" s="2">
        <f t="shared" si="212"/>
        <v>6.3502864276682578</v>
      </c>
      <c r="E2309" s="2">
        <f t="shared" si="211"/>
        <v>-0.11599256516284928</v>
      </c>
      <c r="F2309" s="2">
        <f t="shared" si="215"/>
        <v>-7.8196452266670519E-2</v>
      </c>
      <c r="G2309" s="2">
        <f t="shared" si="213"/>
        <v>-3.7796112896178763E-2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5">
        <f>TITRES_STAT!D2313</f>
        <v>6.6148999999999996</v>
      </c>
      <c r="C2310" s="2">
        <f t="shared" si="210"/>
        <v>6.2423101913507306</v>
      </c>
      <c r="D2310" s="2">
        <f t="shared" si="212"/>
        <v>6.3698874330261646</v>
      </c>
      <c r="E2310" s="2">
        <f t="shared" si="211"/>
        <v>-0.12757724167543394</v>
      </c>
      <c r="F2310" s="2">
        <f t="shared" si="215"/>
        <v>-8.80726101484232E-2</v>
      </c>
      <c r="G2310" s="2">
        <f t="shared" si="213"/>
        <v>-3.9504631527010739E-2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5">
        <f>TITRES_STAT!D2314</f>
        <v>6.6787999999999998</v>
      </c>
      <c r="C2311" s="2">
        <f t="shared" si="210"/>
        <v>6.2364624696044642</v>
      </c>
      <c r="D2311" s="2">
        <f t="shared" si="212"/>
        <v>6.3927698453945974</v>
      </c>
      <c r="E2311" s="2">
        <f t="shared" si="211"/>
        <v>-0.15630737579013321</v>
      </c>
      <c r="F2311" s="2">
        <f t="shared" si="215"/>
        <v>-0.10171956327676521</v>
      </c>
      <c r="G2311" s="2">
        <f t="shared" si="213"/>
        <v>-5.4587812513368E-2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5">
        <f>TITRES_STAT!D2315</f>
        <v>6.6970000000000001</v>
      </c>
      <c r="C2312" s="2">
        <f t="shared" si="210"/>
        <v>6.2357297819730082</v>
      </c>
      <c r="D2312" s="2">
        <f t="shared" si="212"/>
        <v>6.4153054124024047</v>
      </c>
      <c r="E2312" s="2">
        <f t="shared" si="211"/>
        <v>-0.1795756304293965</v>
      </c>
      <c r="F2312" s="2">
        <f t="shared" si="215"/>
        <v>-0.11729077670729146</v>
      </c>
      <c r="G2312" s="2">
        <f t="shared" si="213"/>
        <v>-6.2284853722105044E-2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5">
        <f>TITRES_STAT!D2316</f>
        <v>6.9250999999999996</v>
      </c>
      <c r="C2313" s="2">
        <f t="shared" si="210"/>
        <v>6.25757135397716</v>
      </c>
      <c r="D2313" s="2">
        <f t="shared" si="212"/>
        <v>6.4530679744466708</v>
      </c>
      <c r="E2313" s="2">
        <f t="shared" si="211"/>
        <v>-0.19549662046951077</v>
      </c>
      <c r="F2313" s="2">
        <f t="shared" si="215"/>
        <v>-0.13293194545973533</v>
      </c>
      <c r="G2313" s="2">
        <f t="shared" si="213"/>
        <v>-6.2564675009775444E-2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5">
        <f>TITRES_STAT!D2317</f>
        <v>6.9341999999999997</v>
      </c>
      <c r="C2314" s="2">
        <f t="shared" si="210"/>
        <v>6.3027142225960588</v>
      </c>
      <c r="D2314" s="2">
        <f t="shared" si="212"/>
        <v>6.4887073837469167</v>
      </c>
      <c r="E2314" s="2">
        <f t="shared" si="211"/>
        <v>-0.18599316115085784</v>
      </c>
      <c r="F2314" s="2">
        <f t="shared" si="215"/>
        <v>-0.14354418859795984</v>
      </c>
      <c r="G2314" s="2">
        <f t="shared" si="213"/>
        <v>-4.2448972552898007E-2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5">
        <f>TITRES_STAT!D2318</f>
        <v>6.8886000000000003</v>
      </c>
      <c r="C2315" s="2">
        <f t="shared" si="210"/>
        <v>6.3549581883505111</v>
      </c>
      <c r="D2315" s="2">
        <f t="shared" si="212"/>
        <v>6.5183290590249223</v>
      </c>
      <c r="E2315" s="2">
        <f t="shared" si="211"/>
        <v>-0.16337087067441125</v>
      </c>
      <c r="F2315" s="2">
        <f t="shared" si="215"/>
        <v>-0.14750952501325013</v>
      </c>
      <c r="G2315" s="2">
        <f t="shared" si="213"/>
        <v>-1.5861345661161125E-2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5">
        <f>TITRES_STAT!D2319</f>
        <v>6.8155999999999999</v>
      </c>
      <c r="C2316" s="2">
        <f t="shared" si="210"/>
        <v>6.408980005527356</v>
      </c>
      <c r="D2316" s="2">
        <f t="shared" si="212"/>
        <v>6.5403491287267794</v>
      </c>
      <c r="E2316" s="2">
        <f t="shared" si="211"/>
        <v>-0.1313691231994234</v>
      </c>
      <c r="F2316" s="2">
        <f t="shared" si="215"/>
        <v>-0.14428144465048479</v>
      </c>
      <c r="G2316" s="2">
        <f t="shared" si="213"/>
        <v>1.2912321451061387E-2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6.7518000000000002</v>
      </c>
      <c r="C2317" s="2">
        <f t="shared" si="210"/>
        <v>6.4448753892923776</v>
      </c>
      <c r="D2317" s="2">
        <f t="shared" si="212"/>
        <v>6.5560121562284994</v>
      </c>
      <c r="E2317" s="2">
        <f t="shared" si="211"/>
        <v>-0.11113676693612184</v>
      </c>
      <c r="F2317" s="2">
        <f t="shared" si="215"/>
        <v>-0.1376525091076122</v>
      </c>
      <c r="G2317" s="2">
        <f t="shared" si="213"/>
        <v>2.6515742171490359E-2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6.7518000000000002</v>
      </c>
      <c r="C2318" s="2">
        <f t="shared" si="210"/>
        <v>6.4780484063243193</v>
      </c>
      <c r="D2318" s="2">
        <f t="shared" si="212"/>
        <v>6.5705149594708327</v>
      </c>
      <c r="E2318" s="2">
        <f t="shared" si="211"/>
        <v>-9.2466553146513419E-2</v>
      </c>
      <c r="F2318" s="2">
        <f t="shared" si="215"/>
        <v>-0.12861531791539246</v>
      </c>
      <c r="G2318" s="2">
        <f t="shared" si="213"/>
        <v>3.6148764768879044E-2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6.7426000000000004</v>
      </c>
      <c r="C2319" s="2">
        <f t="shared" ref="C2319:C2382" si="216">$C$4*B2309+C2318*(1-$C$4)</f>
        <v>6.5117332668898085</v>
      </c>
      <c r="D2319" s="2">
        <f t="shared" si="212"/>
        <v>6.5832619995100305</v>
      </c>
      <c r="E2319" s="2">
        <f t="shared" si="211"/>
        <v>-7.152873262022208E-2</v>
      </c>
      <c r="F2319" s="2">
        <f t="shared" si="215"/>
        <v>-0.11719800085635838</v>
      </c>
      <c r="G2319" s="2">
        <f t="shared" si="213"/>
        <v>4.5669268236136304E-2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6.7153</v>
      </c>
      <c r="C2320" s="2">
        <f t="shared" si="216"/>
        <v>6.5276050719836842</v>
      </c>
      <c r="D2320" s="2">
        <f t="shared" si="212"/>
        <v>6.5930425921389171</v>
      </c>
      <c r="E2320" s="2">
        <f t="shared" si="211"/>
        <v>-6.5437520155232853E-2</v>
      </c>
      <c r="F2320" s="2">
        <f t="shared" si="215"/>
        <v>-0.10684590471613328</v>
      </c>
      <c r="G2320" s="2">
        <f t="shared" si="213"/>
        <v>4.140838456090043E-2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5">
        <f>TITRES_STAT!D2324</f>
        <v>6.7609000000000004</v>
      </c>
      <c r="C2321" s="2">
        <f t="shared" si="216"/>
        <v>6.5508658301400402</v>
      </c>
      <c r="D2321" s="2">
        <f t="shared" si="212"/>
        <v>6.6054764742027006</v>
      </c>
      <c r="E2321" s="2">
        <f t="shared" si="211"/>
        <v>-5.4610644062660363E-2</v>
      </c>
      <c r="F2321" s="2">
        <f t="shared" si="215"/>
        <v>-9.6398852585438705E-2</v>
      </c>
      <c r="G2321" s="2">
        <f t="shared" si="213"/>
        <v>4.1788208522778342E-2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5">
        <f>TITRES_STAT!D2325</f>
        <v>6.6148999999999996</v>
      </c>
      <c r="C2322" s="2">
        <f t="shared" si="216"/>
        <v>6.5733480101184956</v>
      </c>
      <c r="D2322" s="2">
        <f t="shared" si="212"/>
        <v>6.6061745131506493</v>
      </c>
      <c r="E2322" s="2">
        <f t="shared" si="211"/>
        <v>-3.2826503032153731E-2</v>
      </c>
      <c r="F2322" s="2">
        <f t="shared" si="215"/>
        <v>-8.3684382674781718E-2</v>
      </c>
      <c r="G2322" s="2">
        <f t="shared" si="213"/>
        <v>5.0857879642627987E-2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5">
        <f>TITRES_STAT!D2326</f>
        <v>6.5236999999999998</v>
      </c>
      <c r="C2323" s="2">
        <f t="shared" si="216"/>
        <v>6.6274637008694963</v>
      </c>
      <c r="D2323" s="2">
        <f t="shared" si="212"/>
        <v>6.6000652899543049</v>
      </c>
      <c r="E2323" s="2">
        <f t="shared" si="211"/>
        <v>2.7398410915191462E-2</v>
      </c>
      <c r="F2323" s="2">
        <f t="shared" si="215"/>
        <v>-6.1467823956787085E-2</v>
      </c>
      <c r="G2323" s="2">
        <f t="shared" si="213"/>
        <v>8.8866234871978547E-2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6.4779999999999998</v>
      </c>
      <c r="C2324" s="2">
        <f t="shared" si="216"/>
        <v>6.6746539007357271</v>
      </c>
      <c r="D2324" s="2">
        <f t="shared" si="212"/>
        <v>6.5910234166243571</v>
      </c>
      <c r="E2324" s="2">
        <f t="shared" si="211"/>
        <v>8.3630484111369974E-2</v>
      </c>
      <c r="F2324" s="2">
        <f t="shared" si="215"/>
        <v>-3.2448162343155673E-2</v>
      </c>
      <c r="G2324" s="2">
        <f t="shared" si="213"/>
        <v>0.11607864645452565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5">
        <f>TITRES_STAT!D2328</f>
        <v>6.4324000000000003</v>
      </c>
      <c r="C2325" s="2">
        <f t="shared" si="216"/>
        <v>6.7075686852379235</v>
      </c>
      <c r="D2325" s="2">
        <f t="shared" si="212"/>
        <v>6.5792735339114419</v>
      </c>
      <c r="E2325" s="2">
        <f t="shared" si="211"/>
        <v>0.12829515132648162</v>
      </c>
      <c r="F2325" s="2">
        <f t="shared" si="215"/>
        <v>-2.994996092282147E-4</v>
      </c>
      <c r="G2325" s="2">
        <f t="shared" si="213"/>
        <v>0.12859465093570982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5">
        <f>TITRES_STAT!D2329</f>
        <v>6.4779999999999998</v>
      </c>
      <c r="C2326" s="2">
        <f t="shared" si="216"/>
        <v>6.7241888875090119</v>
      </c>
      <c r="D2326" s="2">
        <f t="shared" si="212"/>
        <v>6.571771790658743</v>
      </c>
      <c r="E2326" s="2">
        <f t="shared" si="211"/>
        <v>0.15241709685026894</v>
      </c>
      <c r="F2326" s="2">
        <f t="shared" si="215"/>
        <v>3.024381968267122E-2</v>
      </c>
      <c r="G2326" s="2">
        <f t="shared" si="213"/>
        <v>0.12217327716759772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6.5419</v>
      </c>
      <c r="C2327" s="2">
        <f t="shared" si="216"/>
        <v>6.7284367509691645</v>
      </c>
      <c r="D2327" s="2">
        <f t="shared" si="212"/>
        <v>6.5695590654247624</v>
      </c>
      <c r="E2327" s="2">
        <f t="shared" si="211"/>
        <v>0.15887768554440207</v>
      </c>
      <c r="F2327" s="2">
        <f t="shared" si="215"/>
        <v>5.5970592855017397E-2</v>
      </c>
      <c r="G2327" s="2">
        <f t="shared" si="213"/>
        <v>0.10290709268938467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6.4779999999999998</v>
      </c>
      <c r="C2328" s="2">
        <f t="shared" si="216"/>
        <v>6.732031096973909</v>
      </c>
      <c r="D2328" s="2">
        <f t="shared" si="212"/>
        <v>6.5627769124303361</v>
      </c>
      <c r="E2328" s="2">
        <f t="shared" si="211"/>
        <v>0.16925418454357288</v>
      </c>
      <c r="F2328" s="2">
        <f t="shared" si="215"/>
        <v>7.8627311192728505E-2</v>
      </c>
      <c r="G2328" s="2">
        <f t="shared" si="213"/>
        <v>9.0626873350844378E-2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6.3411999999999997</v>
      </c>
      <c r="C2329" s="2">
        <f t="shared" si="216"/>
        <v>6.7336570820548456</v>
      </c>
      <c r="D2329" s="2">
        <f t="shared" si="212"/>
        <v>6.5463638078058661</v>
      </c>
      <c r="E2329" s="2">
        <f t="shared" si="211"/>
        <v>0.18729327424897946</v>
      </c>
      <c r="F2329" s="2">
        <f t="shared" si="215"/>
        <v>0.10036050380397871</v>
      </c>
      <c r="G2329" s="2">
        <f t="shared" si="213"/>
        <v>8.6932770445000751E-2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6.2682000000000002</v>
      </c>
      <c r="C2330" s="2">
        <f t="shared" si="216"/>
        <v>6.7308329155848696</v>
      </c>
      <c r="D2330" s="2">
        <f t="shared" si="212"/>
        <v>6.5257590813017279</v>
      </c>
      <c r="E2330" s="2">
        <f t="shared" si="211"/>
        <v>0.20507383428314174</v>
      </c>
      <c r="F2330" s="2">
        <f t="shared" si="215"/>
        <v>0.12130316989981133</v>
      </c>
      <c r="G2330" s="2">
        <f t="shared" si="213"/>
        <v>8.3770664383330418E-2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6.2408000000000001</v>
      </c>
      <c r="C2331" s="2">
        <f t="shared" si="216"/>
        <v>6.7354586208795046</v>
      </c>
      <c r="D2331" s="2">
        <f t="shared" si="212"/>
        <v>6.5046510012053034</v>
      </c>
      <c r="E2331" s="2">
        <f t="shared" si="211"/>
        <v>0.23080761967420127</v>
      </c>
      <c r="F2331" s="2">
        <f t="shared" si="215"/>
        <v>0.14320405985468931</v>
      </c>
      <c r="G2331" s="2">
        <f t="shared" si="213"/>
        <v>8.7603559819511956E-2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6.4324000000000003</v>
      </c>
      <c r="C2332" s="2">
        <f t="shared" si="216"/>
        <v>6.7169111407441964</v>
      </c>
      <c r="D2332" s="2">
        <f t="shared" si="212"/>
        <v>6.4992990751900965</v>
      </c>
      <c r="E2332" s="2">
        <f t="shared" ref="E2332:E2395" si="217">C2332-D2332</f>
        <v>0.21761206555409984</v>
      </c>
      <c r="F2332" s="2">
        <f t="shared" si="215"/>
        <v>0.15808566099457144</v>
      </c>
      <c r="G2332" s="2">
        <f t="shared" si="213"/>
        <v>5.9526404559528401E-2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6.5145</v>
      </c>
      <c r="C2333" s="2">
        <f t="shared" si="216"/>
        <v>6.6871863498604736</v>
      </c>
      <c r="D2333" s="2">
        <f t="shared" ref="D2333:D2396" si="218">$D$4*B2333+(1-$D$4)*D2332</f>
        <v>6.5004250696204604</v>
      </c>
      <c r="E2333" s="2">
        <f t="shared" si="217"/>
        <v>0.18676128024001315</v>
      </c>
      <c r="F2333" s="2">
        <f t="shared" si="215"/>
        <v>0.16382078484365978</v>
      </c>
      <c r="G2333" s="2">
        <f t="shared" si="213"/>
        <v>2.2940495396353372E-2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6.5236999999999998</v>
      </c>
      <c r="C2334" s="2">
        <f t="shared" si="216"/>
        <v>6.6550038344973235</v>
      </c>
      <c r="D2334" s="2">
        <f t="shared" si="218"/>
        <v>6.5021491385374635</v>
      </c>
      <c r="E2334" s="2">
        <f t="shared" si="217"/>
        <v>0.15285469595986001</v>
      </c>
      <c r="F2334" s="2">
        <f t="shared" si="215"/>
        <v>0.16162756706689985</v>
      </c>
      <c r="G2334" s="2">
        <f t="shared" si="213"/>
        <v>-8.7728711070398369E-3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5">
        <f>TITRES_STAT!D2338</f>
        <v>6.3868</v>
      </c>
      <c r="C2335" s="2">
        <f t="shared" si="216"/>
        <v>6.6207570907285049</v>
      </c>
      <c r="D2335" s="2">
        <f t="shared" si="218"/>
        <v>6.4936047579050582</v>
      </c>
      <c r="E2335" s="2">
        <f t="shared" si="217"/>
        <v>0.12715233282344673</v>
      </c>
      <c r="F2335" s="2">
        <f t="shared" si="215"/>
        <v>0.15473252021820921</v>
      </c>
      <c r="G2335" s="2">
        <f t="shared" si="213"/>
        <v>-2.7580187394762479E-2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5">
        <f>TITRES_STAT!D2339</f>
        <v>6.3868</v>
      </c>
      <c r="C2336" s="2">
        <f t="shared" si="216"/>
        <v>6.5987944613856584</v>
      </c>
      <c r="D2336" s="2">
        <f t="shared" si="218"/>
        <v>6.4856932943565351</v>
      </c>
      <c r="E2336" s="2">
        <f t="shared" si="217"/>
        <v>0.11310116702912332</v>
      </c>
      <c r="F2336" s="2">
        <f t="shared" si="215"/>
        <v>0.14640624958039203</v>
      </c>
      <c r="G2336" s="2">
        <f t="shared" si="213"/>
        <v>-3.3305082551268711E-2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5">
        <f>TITRES_STAT!D2340</f>
        <v>6.3868</v>
      </c>
      <c r="C2337" s="2">
        <f t="shared" si="216"/>
        <v>6.5900414673263263</v>
      </c>
      <c r="D2337" s="2">
        <f t="shared" si="218"/>
        <v>6.4783678651449392</v>
      </c>
      <c r="E2337" s="2">
        <f t="shared" si="217"/>
        <v>0.11167360218138711</v>
      </c>
      <c r="F2337" s="2">
        <f t="shared" si="215"/>
        <v>0.13945972010059104</v>
      </c>
      <c r="G2337" s="2">
        <f t="shared" si="213"/>
        <v>-2.7786117919203934E-2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5">
        <f>TITRES_STAT!D2341</f>
        <v>6.5875000000000004</v>
      </c>
      <c r="C2338" s="2">
        <f t="shared" si="216"/>
        <v>6.5728043185068916</v>
      </c>
      <c r="D2338" s="2">
        <f t="shared" si="218"/>
        <v>6.4864517269860551</v>
      </c>
      <c r="E2338" s="2">
        <f t="shared" si="217"/>
        <v>8.6352591520836519E-2</v>
      </c>
      <c r="F2338" s="2">
        <f t="shared" si="215"/>
        <v>0.12883829438464015</v>
      </c>
      <c r="G2338" s="2">
        <f t="shared" si="213"/>
        <v>-4.2485702863803626E-2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5">
        <f>TITRES_STAT!D2342</f>
        <v>6.5693000000000001</v>
      </c>
      <c r="C2339" s="2">
        <f t="shared" si="216"/>
        <v>6.5371728848904462</v>
      </c>
      <c r="D2339" s="2">
        <f t="shared" si="218"/>
        <v>6.4925886360981995</v>
      </c>
      <c r="E2339" s="2">
        <f t="shared" si="217"/>
        <v>4.4584248792246761E-2</v>
      </c>
      <c r="F2339" s="2">
        <f t="shared" si="215"/>
        <v>0.11198748526616147</v>
      </c>
      <c r="G2339" s="2">
        <f t="shared" si="213"/>
        <v>-6.7403236473914704E-2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5">
        <f>TITRES_STAT!D2343</f>
        <v>6.3959000000000001</v>
      </c>
      <c r="C2340" s="2">
        <f t="shared" si="216"/>
        <v>6.4957924410611465</v>
      </c>
      <c r="D2340" s="2">
        <f t="shared" si="218"/>
        <v>6.4854265149057397</v>
      </c>
      <c r="E2340" s="2">
        <f t="shared" si="217"/>
        <v>1.0365926155406768E-2</v>
      </c>
      <c r="F2340" s="2">
        <f t="shared" si="215"/>
        <v>9.1663173444010537E-2</v>
      </c>
      <c r="G2340" s="2">
        <f t="shared" ref="G2340:G2403" si="219">E2340-F2340</f>
        <v>-8.1297247288603769E-2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6.3868</v>
      </c>
      <c r="C2341" s="2">
        <f t="shared" si="216"/>
        <v>6.4565628347440471</v>
      </c>
      <c r="D2341" s="2">
        <f t="shared" si="218"/>
        <v>6.4781208471349441</v>
      </c>
      <c r="E2341" s="2">
        <f t="shared" si="217"/>
        <v>-2.1558012390896941E-2</v>
      </c>
      <c r="F2341" s="2">
        <f t="shared" ref="F2341:F2404" si="221">(E2341*(2/(10)))+((1-(2/10))*F2340)</f>
        <v>6.9018936277029055E-2</v>
      </c>
      <c r="G2341" s="2">
        <f t="shared" si="219"/>
        <v>-9.0576948667925997E-2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6.4598000000000004</v>
      </c>
      <c r="C2342" s="2">
        <f t="shared" si="216"/>
        <v>6.4528454755526559</v>
      </c>
      <c r="D2342" s="2">
        <f t="shared" si="218"/>
        <v>6.4767637473471709</v>
      </c>
      <c r="E2342" s="2">
        <f t="shared" si="217"/>
        <v>-2.3918271794515E-2</v>
      </c>
      <c r="F2342" s="2">
        <f t="shared" si="221"/>
        <v>5.0431494662720247E-2</v>
      </c>
      <c r="G2342" s="2">
        <f t="shared" si="219"/>
        <v>-7.4349766457235247E-2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6.2591000000000001</v>
      </c>
      <c r="C2343" s="2">
        <f t="shared" si="216"/>
        <v>6.4623307870060938</v>
      </c>
      <c r="D2343" s="2">
        <f t="shared" si="218"/>
        <v>6.4606405068029362</v>
      </c>
      <c r="E2343" s="2">
        <f t="shared" si="217"/>
        <v>1.6902802031575348E-3</v>
      </c>
      <c r="F2343" s="2">
        <f t="shared" si="221"/>
        <v>4.0683251770807706E-2</v>
      </c>
      <c r="G2343" s="2">
        <f t="shared" si="219"/>
        <v>-3.8992971567650171E-2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6.4414999999999996</v>
      </c>
      <c r="C2344" s="2">
        <f t="shared" si="216"/>
        <v>6.4717722043897723</v>
      </c>
      <c r="D2344" s="2">
        <f t="shared" si="218"/>
        <v>6.4592226914842001</v>
      </c>
      <c r="E2344" s="2">
        <f t="shared" si="217"/>
        <v>1.2549512905572158E-2</v>
      </c>
      <c r="F2344" s="2">
        <f t="shared" si="221"/>
        <v>3.5056503997760592E-2</v>
      </c>
      <c r="G2344" s="2">
        <f t="shared" si="219"/>
        <v>-2.2506991092188434E-2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6.4507000000000003</v>
      </c>
      <c r="C2345" s="2">
        <f t="shared" si="216"/>
        <v>6.4586995575605766</v>
      </c>
      <c r="D2345" s="2">
        <f t="shared" si="218"/>
        <v>6.4585913810038882</v>
      </c>
      <c r="E2345" s="2">
        <f t="shared" si="217"/>
        <v>1.0817655668837745E-4</v>
      </c>
      <c r="F2345" s="2">
        <f t="shared" si="221"/>
        <v>2.8066838509546152E-2</v>
      </c>
      <c r="G2345" s="2">
        <f t="shared" si="219"/>
        <v>-2.7958661952857775E-2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6.4779999999999998</v>
      </c>
      <c r="C2346" s="2">
        <f t="shared" si="216"/>
        <v>6.4476380871666414</v>
      </c>
      <c r="D2346" s="2">
        <f t="shared" si="218"/>
        <v>6.460029056485082</v>
      </c>
      <c r="E2346" s="2">
        <f t="shared" si="217"/>
        <v>-1.2390969318440526E-2</v>
      </c>
      <c r="F2346" s="2">
        <f t="shared" si="221"/>
        <v>1.9975276943948815E-2</v>
      </c>
      <c r="G2346" s="2">
        <f t="shared" si="219"/>
        <v>-3.2366246262389341E-2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6.4779999999999998</v>
      </c>
      <c r="C2347" s="2">
        <f t="shared" si="216"/>
        <v>6.4382783814486961</v>
      </c>
      <c r="D2347" s="2">
        <f t="shared" si="218"/>
        <v>6.4613602374861872</v>
      </c>
      <c r="E2347" s="2">
        <f t="shared" si="217"/>
        <v>-2.3081856037491022E-2</v>
      </c>
      <c r="F2347" s="2">
        <f t="shared" si="221"/>
        <v>1.136385034766085E-2</v>
      </c>
      <c r="G2347" s="2">
        <f t="shared" si="219"/>
        <v>-3.4445706385151875E-2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6.4779999999999998</v>
      </c>
      <c r="C2348" s="2">
        <f t="shared" si="216"/>
        <v>6.4612355535335126</v>
      </c>
      <c r="D2348" s="2">
        <f t="shared" si="218"/>
        <v>6.4625928124872107</v>
      </c>
      <c r="E2348" s="2">
        <f t="shared" si="217"/>
        <v>-1.3572589536980928E-3</v>
      </c>
      <c r="F2348" s="2">
        <f t="shared" si="221"/>
        <v>8.8196284873890609E-3</v>
      </c>
      <c r="G2348" s="2">
        <f t="shared" si="219"/>
        <v>-1.0176887441087154E-2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6.5053999999999998</v>
      </c>
      <c r="C2349" s="2">
        <f t="shared" si="216"/>
        <v>6.4778608529898953</v>
      </c>
      <c r="D2349" s="2">
        <f t="shared" si="218"/>
        <v>6.4657637152659362</v>
      </c>
      <c r="E2349" s="2">
        <f t="shared" si="217"/>
        <v>1.209713772395915E-2</v>
      </c>
      <c r="F2349" s="2">
        <f t="shared" si="221"/>
        <v>9.4751303347030795E-3</v>
      </c>
      <c r="G2349" s="2">
        <f t="shared" si="219"/>
        <v>2.6220073892560709E-3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5">
        <f>TITRES_STAT!D2353</f>
        <v>6.4598000000000004</v>
      </c>
      <c r="C2350" s="2">
        <f t="shared" si="216"/>
        <v>6.4652514909914505</v>
      </c>
      <c r="D2350" s="2">
        <f t="shared" si="218"/>
        <v>6.4653219585795707</v>
      </c>
      <c r="E2350" s="2">
        <f t="shared" si="217"/>
        <v>-7.0467588120237679E-5</v>
      </c>
      <c r="F2350" s="2">
        <f t="shared" si="221"/>
        <v>7.5660107501384164E-3</v>
      </c>
      <c r="G2350" s="2">
        <f t="shared" si="219"/>
        <v>-7.6364783382586541E-3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6.5145</v>
      </c>
      <c r="C2351" s="2">
        <f t="shared" si="216"/>
        <v>6.4531820308389198</v>
      </c>
      <c r="D2351" s="2">
        <f t="shared" si="218"/>
        <v>6.468964776462566</v>
      </c>
      <c r="E2351" s="2">
        <f t="shared" si="217"/>
        <v>-1.5782745623646122E-2</v>
      </c>
      <c r="F2351" s="2">
        <f t="shared" si="221"/>
        <v>2.8962594753815089E-3</v>
      </c>
      <c r="G2351" s="2">
        <f t="shared" si="219"/>
        <v>-1.8679005099027632E-2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6.4507000000000003</v>
      </c>
      <c r="C2352" s="2">
        <f t="shared" si="216"/>
        <v>6.4542001799406243</v>
      </c>
      <c r="D2352" s="2">
        <f t="shared" si="218"/>
        <v>6.4676118300579315</v>
      </c>
      <c r="E2352" s="2">
        <f t="shared" si="217"/>
        <v>-1.3411650117307161E-2</v>
      </c>
      <c r="F2352" s="2">
        <f t="shared" si="221"/>
        <v>-3.6532244315622521E-4</v>
      </c>
      <c r="G2352" s="2">
        <f t="shared" si="219"/>
        <v>-1.3046327674150936E-2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6.5145</v>
      </c>
      <c r="C2353" s="2">
        <f t="shared" si="216"/>
        <v>6.4241847676420667</v>
      </c>
      <c r="D2353" s="2">
        <f t="shared" si="218"/>
        <v>6.4710850278314185</v>
      </c>
      <c r="E2353" s="2">
        <f t="shared" si="217"/>
        <v>-4.6900260189351783E-2</v>
      </c>
      <c r="F2353" s="2">
        <f t="shared" si="221"/>
        <v>-9.6723099923953382E-3</v>
      </c>
      <c r="G2353" s="2">
        <f t="shared" si="219"/>
        <v>-3.7227950196956447E-2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6.4962999999999997</v>
      </c>
      <c r="C2354" s="2">
        <f t="shared" si="216"/>
        <v>6.4268486495432864</v>
      </c>
      <c r="D2354" s="2">
        <f t="shared" si="218"/>
        <v>6.47295280354761</v>
      </c>
      <c r="E2354" s="2">
        <f t="shared" si="217"/>
        <v>-4.6104154004323661E-2</v>
      </c>
      <c r="F2354" s="2">
        <f t="shared" si="221"/>
        <v>-1.6958678794781003E-2</v>
      </c>
      <c r="G2354" s="2">
        <f t="shared" si="219"/>
        <v>-2.9145475209542658E-2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6.4962999999999997</v>
      </c>
      <c r="C2355" s="2">
        <f t="shared" si="216"/>
        <v>6.4305180880750878</v>
      </c>
      <c r="D2355" s="2">
        <f t="shared" si="218"/>
        <v>6.4746822255070464</v>
      </c>
      <c r="E2355" s="2">
        <f t="shared" si="217"/>
        <v>-4.4164137431958572E-2</v>
      </c>
      <c r="F2355" s="2">
        <f t="shared" si="221"/>
        <v>-2.2399770522216519E-2</v>
      </c>
      <c r="G2355" s="2">
        <f t="shared" si="219"/>
        <v>-2.1764366909742053E-2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5">
        <f>TITRES_STAT!D2359</f>
        <v>6.4598000000000004</v>
      </c>
      <c r="C2356" s="2">
        <f t="shared" si="216"/>
        <v>6.4378229976019981</v>
      </c>
      <c r="D2356" s="2">
        <f t="shared" si="218"/>
        <v>6.4735798384324506</v>
      </c>
      <c r="E2356" s="2">
        <f t="shared" si="217"/>
        <v>-3.5756840830452497E-2</v>
      </c>
      <c r="F2356" s="2">
        <f t="shared" si="221"/>
        <v>-2.5071184583863718E-2</v>
      </c>
      <c r="G2356" s="2">
        <f t="shared" si="219"/>
        <v>-1.0685656246588779E-2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5">
        <f>TITRES_STAT!D2360</f>
        <v>6.4414999999999996</v>
      </c>
      <c r="C2357" s="2">
        <f t="shared" si="216"/>
        <v>6.4440040748939982</v>
      </c>
      <c r="D2357" s="2">
        <f t="shared" si="218"/>
        <v>6.4712035541041217</v>
      </c>
      <c r="E2357" s="2">
        <f t="shared" si="217"/>
        <v>-2.7199479210123556E-2</v>
      </c>
      <c r="F2357" s="2">
        <f t="shared" si="221"/>
        <v>-2.5496843509115685E-2</v>
      </c>
      <c r="G2357" s="2">
        <f t="shared" si="219"/>
        <v>-1.7026357010078708E-3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5">
        <f>TITRES_STAT!D2361</f>
        <v>6.3959000000000001</v>
      </c>
      <c r="C2358" s="2">
        <f t="shared" si="216"/>
        <v>6.4492342172179988</v>
      </c>
      <c r="D2358" s="2">
        <f t="shared" si="218"/>
        <v>6.4656255130593712</v>
      </c>
      <c r="E2358" s="2">
        <f t="shared" si="217"/>
        <v>-1.6391295841372333E-2</v>
      </c>
      <c r="F2358" s="2">
        <f t="shared" si="221"/>
        <v>-2.3675733975567017E-2</v>
      </c>
      <c r="G2358" s="2">
        <f t="shared" si="219"/>
        <v>7.2844381341946839E-3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5">
        <f>TITRES_STAT!D2362</f>
        <v>6.3685999999999998</v>
      </c>
      <c r="C2359" s="2">
        <f t="shared" si="216"/>
        <v>6.4578751068767684</v>
      </c>
      <c r="D2359" s="2">
        <f t="shared" si="218"/>
        <v>6.4584384380179358</v>
      </c>
      <c r="E2359" s="2">
        <f t="shared" si="217"/>
        <v>-5.6333114116746685E-4</v>
      </c>
      <c r="F2359" s="2">
        <f t="shared" si="221"/>
        <v>-1.9053253408687108E-2</v>
      </c>
      <c r="G2359" s="2">
        <f t="shared" si="219"/>
        <v>1.8489922267519641E-2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5">
        <f>TITRES_STAT!D2363</f>
        <v>6.4233000000000002</v>
      </c>
      <c r="C2360" s="2">
        <f t="shared" si="216"/>
        <v>6.4581712442803427</v>
      </c>
      <c r="D2360" s="2">
        <f t="shared" si="218"/>
        <v>6.4558355907573475</v>
      </c>
      <c r="E2360" s="2">
        <f t="shared" si="217"/>
        <v>2.3356535229952513E-3</v>
      </c>
      <c r="F2360" s="2">
        <f t="shared" si="221"/>
        <v>-1.4775472022350637E-2</v>
      </c>
      <c r="G2360" s="2">
        <f t="shared" si="219"/>
        <v>1.7111125545345888E-2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5">
        <f>TITRES_STAT!D2364</f>
        <v>6.3868</v>
      </c>
      <c r="C2361" s="2">
        <f t="shared" si="216"/>
        <v>6.4668372066987523</v>
      </c>
      <c r="D2361" s="2">
        <f t="shared" si="218"/>
        <v>6.4507218432938398</v>
      </c>
      <c r="E2361" s="2">
        <f t="shared" si="217"/>
        <v>1.6115363404912486E-2</v>
      </c>
      <c r="F2361" s="2">
        <f t="shared" si="221"/>
        <v>-8.5973049368980141E-3</v>
      </c>
      <c r="G2361" s="2">
        <f t="shared" si="219"/>
        <v>2.47126683418105E-2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5">
        <f>TITRES_STAT!D2365</f>
        <v>6.2956000000000003</v>
      </c>
      <c r="C2362" s="2">
        <f t="shared" si="216"/>
        <v>6.4643545595143284</v>
      </c>
      <c r="D2362" s="2">
        <f t="shared" si="218"/>
        <v>6.4392313363831848</v>
      </c>
      <c r="E2362" s="2">
        <f t="shared" si="217"/>
        <v>2.5123223131143568E-2</v>
      </c>
      <c r="F2362" s="2">
        <f t="shared" si="221"/>
        <v>-1.8531993232896978E-3</v>
      </c>
      <c r="G2362" s="2">
        <f t="shared" si="219"/>
        <v>2.6976422454433265E-2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5">
        <f>TITRES_STAT!D2366</f>
        <v>6.3593999999999999</v>
      </c>
      <c r="C2363" s="2">
        <f t="shared" si="216"/>
        <v>6.4720692426659703</v>
      </c>
      <c r="D2363" s="2">
        <f t="shared" si="218"/>
        <v>6.4333179040585042</v>
      </c>
      <c r="E2363" s="2">
        <f t="shared" si="217"/>
        <v>3.8751338607466046E-2</v>
      </c>
      <c r="F2363" s="2">
        <f t="shared" si="221"/>
        <v>6.2677082628614517E-3</v>
      </c>
      <c r="G2363" s="2">
        <f t="shared" si="219"/>
        <v>3.2483630344604594E-2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5">
        <f>TITRES_STAT!D2367</f>
        <v>6.3868</v>
      </c>
      <c r="C2364" s="2">
        <f t="shared" si="216"/>
        <v>6.4757970514865901</v>
      </c>
      <c r="D2364" s="2">
        <f t="shared" si="218"/>
        <v>6.4298721333875033</v>
      </c>
      <c r="E2364" s="2">
        <f t="shared" si="217"/>
        <v>4.5924918099086831E-2</v>
      </c>
      <c r="F2364" s="2">
        <f t="shared" si="221"/>
        <v>1.4199150230106528E-2</v>
      </c>
      <c r="G2364" s="2">
        <f t="shared" si="219"/>
        <v>3.1725767868980306E-2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5">
        <f>TITRES_STAT!D2368</f>
        <v>6.3776999999999999</v>
      </c>
      <c r="C2365" s="2">
        <f t="shared" si="216"/>
        <v>6.4789513512578836</v>
      </c>
      <c r="D2365" s="2">
        <f t="shared" si="218"/>
        <v>6.4260075309143545</v>
      </c>
      <c r="E2365" s="2">
        <f t="shared" si="217"/>
        <v>5.2943820343529069E-2</v>
      </c>
      <c r="F2365" s="2">
        <f t="shared" si="221"/>
        <v>2.1948084252791038E-2</v>
      </c>
      <c r="G2365" s="2">
        <f t="shared" si="219"/>
        <v>3.0995736090738031E-2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5">
        <f>TITRES_STAT!D2369</f>
        <v>6.3411999999999997</v>
      </c>
      <c r="C2366" s="2">
        <f t="shared" si="216"/>
        <v>6.4760049895259018</v>
      </c>
      <c r="D2366" s="2">
        <f t="shared" si="218"/>
        <v>6.4197254915873652</v>
      </c>
      <c r="E2366" s="2">
        <f t="shared" si="217"/>
        <v>5.6279497938536593E-2</v>
      </c>
      <c r="F2366" s="2">
        <f t="shared" si="221"/>
        <v>2.8814366989940152E-2</v>
      </c>
      <c r="G2366" s="2">
        <f t="shared" si="219"/>
        <v>2.7465130948596442E-2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5">
        <f>TITRES_STAT!D2370</f>
        <v>6.2956000000000003</v>
      </c>
      <c r="C2367" s="2">
        <f t="shared" si="216"/>
        <v>6.4706965295988397</v>
      </c>
      <c r="D2367" s="2">
        <f t="shared" si="218"/>
        <v>6.4105310107290414</v>
      </c>
      <c r="E2367" s="2">
        <f t="shared" si="217"/>
        <v>6.0165518869798262E-2</v>
      </c>
      <c r="F2367" s="2">
        <f t="shared" si="221"/>
        <v>3.5084597365911775E-2</v>
      </c>
      <c r="G2367" s="2">
        <f t="shared" si="219"/>
        <v>2.5080921503886487E-2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5">
        <f>TITRES_STAT!D2371</f>
        <v>6.1768999999999998</v>
      </c>
      <c r="C2368" s="2">
        <f t="shared" si="216"/>
        <v>6.4591893711990185</v>
      </c>
      <c r="D2368" s="2">
        <f t="shared" si="218"/>
        <v>6.3932250099342971</v>
      </c>
      <c r="E2368" s="2">
        <f t="shared" si="217"/>
        <v>6.5964361264721383E-2</v>
      </c>
      <c r="F2368" s="2">
        <f t="shared" si="221"/>
        <v>4.1260550145673702E-2</v>
      </c>
      <c r="G2368" s="2">
        <f t="shared" si="219"/>
        <v>2.4703811119047681E-2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5">
        <f>TITRES_STAT!D2372</f>
        <v>6.0948000000000002</v>
      </c>
      <c r="C2369" s="2">
        <f t="shared" si="216"/>
        <v>6.4452525448607085</v>
      </c>
      <c r="D2369" s="2">
        <f t="shared" si="218"/>
        <v>6.3711194536428675</v>
      </c>
      <c r="E2369" s="2">
        <f t="shared" si="217"/>
        <v>7.4133091217841063E-2</v>
      </c>
      <c r="F2369" s="2">
        <f t="shared" si="221"/>
        <v>4.783505836010718E-2</v>
      </c>
      <c r="G2369" s="2">
        <f t="shared" si="219"/>
        <v>2.6298032857733883E-2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5.7937000000000003</v>
      </c>
      <c r="C2370" s="2">
        <f t="shared" si="216"/>
        <v>6.4418752302667537</v>
      </c>
      <c r="D2370" s="2">
        <f t="shared" si="218"/>
        <v>6.3283476422619138</v>
      </c>
      <c r="E2370" s="2">
        <f t="shared" si="217"/>
        <v>0.11352758800483986</v>
      </c>
      <c r="F2370" s="2">
        <f t="shared" si="221"/>
        <v>6.0973564289053719E-2</v>
      </c>
      <c r="G2370" s="2">
        <f t="shared" si="219"/>
        <v>5.2554023715786144E-2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5.4470000000000001</v>
      </c>
      <c r="C2371" s="2">
        <f t="shared" si="216"/>
        <v>6.4334021179180221</v>
      </c>
      <c r="D2371" s="2">
        <f t="shared" si="218"/>
        <v>6.2630626317239946</v>
      </c>
      <c r="E2371" s="2">
        <f t="shared" si="217"/>
        <v>0.1703394861940275</v>
      </c>
      <c r="F2371" s="2">
        <f t="shared" si="221"/>
        <v>8.2846748670048487E-2</v>
      </c>
      <c r="G2371" s="2">
        <f t="shared" si="219"/>
        <v>8.7492737523979014E-2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5.7664</v>
      </c>
      <c r="C2372" s="2">
        <f t="shared" si="216"/>
        <v>6.4122017920844803</v>
      </c>
      <c r="D2372" s="2">
        <f t="shared" si="218"/>
        <v>6.2262728071518465</v>
      </c>
      <c r="E2372" s="2">
        <f t="shared" si="217"/>
        <v>0.18592898493263377</v>
      </c>
      <c r="F2372" s="2">
        <f t="shared" si="221"/>
        <v>0.10346319592256555</v>
      </c>
      <c r="G2372" s="2">
        <f t="shared" si="219"/>
        <v>8.2465789010068222E-2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5.9123999999999999</v>
      </c>
      <c r="C2373" s="2">
        <f t="shared" si="216"/>
        <v>6.4040784394560992</v>
      </c>
      <c r="D2373" s="2">
        <f t="shared" si="218"/>
        <v>6.2030229695850432</v>
      </c>
      <c r="E2373" s="2">
        <f t="shared" si="217"/>
        <v>0.20105546987105605</v>
      </c>
      <c r="F2373" s="2">
        <f t="shared" si="221"/>
        <v>0.12298165071226366</v>
      </c>
      <c r="G2373" s="2">
        <f t="shared" si="219"/>
        <v>7.8073819158792385E-2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5.8849999999999998</v>
      </c>
      <c r="C2374" s="2">
        <f t="shared" si="216"/>
        <v>6.4014202180013147</v>
      </c>
      <c r="D2374" s="2">
        <f t="shared" si="218"/>
        <v>6.179465712578744</v>
      </c>
      <c r="E2374" s="2">
        <f t="shared" si="217"/>
        <v>0.22195450542257067</v>
      </c>
      <c r="F2374" s="2">
        <f t="shared" si="221"/>
        <v>0.14277622165432508</v>
      </c>
      <c r="G2374" s="2">
        <f t="shared" si="219"/>
        <v>7.9178283768245594E-2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5.9306000000000001</v>
      </c>
      <c r="C2375" s="2">
        <f t="shared" si="216"/>
        <v>6.3977709536934197</v>
      </c>
      <c r="D2375" s="2">
        <f t="shared" si="218"/>
        <v>6.1610312153506888</v>
      </c>
      <c r="E2375" s="2">
        <f t="shared" si="217"/>
        <v>0.23673973834273099</v>
      </c>
      <c r="F2375" s="2">
        <f t="shared" si="221"/>
        <v>0.16156892499200626</v>
      </c>
      <c r="G2375" s="2">
        <f t="shared" si="219"/>
        <v>7.517081335072473E-2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5.7846000000000002</v>
      </c>
      <c r="C2376" s="2">
        <f t="shared" si="216"/>
        <v>6.3890677300482777</v>
      </c>
      <c r="D2376" s="2">
        <f t="shared" si="218"/>
        <v>6.1331474216210076</v>
      </c>
      <c r="E2376" s="2">
        <f t="shared" si="217"/>
        <v>0.25592030842727009</v>
      </c>
      <c r="F2376" s="2">
        <f t="shared" si="221"/>
        <v>0.18043920167905905</v>
      </c>
      <c r="G2376" s="2">
        <f t="shared" si="219"/>
        <v>7.5481106748211041E-2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5.7481</v>
      </c>
      <c r="C2377" s="2">
        <f t="shared" si="216"/>
        <v>6.3746880792716203</v>
      </c>
      <c r="D2377" s="2">
        <f t="shared" si="218"/>
        <v>6.1046253903898213</v>
      </c>
      <c r="E2377" s="2">
        <f t="shared" si="217"/>
        <v>0.27006268888179896</v>
      </c>
      <c r="F2377" s="2">
        <f t="shared" si="221"/>
        <v>0.19836389911960706</v>
      </c>
      <c r="G2377" s="2">
        <f t="shared" si="219"/>
        <v>7.1698789762191906E-2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5.7572000000000001</v>
      </c>
      <c r="C2378" s="2">
        <f t="shared" si="216"/>
        <v>6.3442591439990625</v>
      </c>
      <c r="D2378" s="2">
        <f t="shared" si="218"/>
        <v>6.0788901762868717</v>
      </c>
      <c r="E2378" s="2">
        <f t="shared" si="217"/>
        <v>0.26536896771219087</v>
      </c>
      <c r="F2378" s="2">
        <f t="shared" si="221"/>
        <v>0.21176491283812385</v>
      </c>
      <c r="G2378" s="2">
        <f t="shared" si="219"/>
        <v>5.3604054874067025E-2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6.0583</v>
      </c>
      <c r="C2379" s="2">
        <f t="shared" si="216"/>
        <v>6.3058808141530536</v>
      </c>
      <c r="D2379" s="2">
        <f t="shared" si="218"/>
        <v>6.0773649780433994</v>
      </c>
      <c r="E2379" s="2">
        <f t="shared" si="217"/>
        <v>0.2285158361096542</v>
      </c>
      <c r="F2379" s="2">
        <f t="shared" si="221"/>
        <v>0.21511509749242994</v>
      </c>
      <c r="G2379" s="2">
        <f t="shared" si="219"/>
        <v>1.3400738617224267E-2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6.0217999999999998</v>
      </c>
      <c r="C2380" s="2">
        <f t="shared" si="216"/>
        <v>6.2270837658218152</v>
      </c>
      <c r="D2380" s="2">
        <f t="shared" si="218"/>
        <v>6.0732490537438881</v>
      </c>
      <c r="E2380" s="2">
        <f t="shared" si="217"/>
        <v>0.15383471207792709</v>
      </c>
      <c r="F2380" s="2">
        <f t="shared" si="221"/>
        <v>0.20285902040952938</v>
      </c>
      <c r="G2380" s="2">
        <f t="shared" si="219"/>
        <v>-4.902430833160229E-2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5">
        <f>TITRES_STAT!D2384</f>
        <v>6.0217999999999998</v>
      </c>
      <c r="C2381" s="2">
        <f t="shared" si="216"/>
        <v>6.1070708787723049</v>
      </c>
      <c r="D2381" s="2">
        <f t="shared" si="218"/>
        <v>6.0694380127258221</v>
      </c>
      <c r="E2381" s="2">
        <f t="shared" si="217"/>
        <v>3.763286604648286E-2</v>
      </c>
      <c r="F2381" s="2">
        <f t="shared" si="221"/>
        <v>0.16981378953692008</v>
      </c>
      <c r="G2381" s="2">
        <f t="shared" si="219"/>
        <v>-0.13218092349043722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5">
        <f>TITRES_STAT!D2385</f>
        <v>6.0674999999999999</v>
      </c>
      <c r="C2382" s="2">
        <f t="shared" si="216"/>
        <v>6.0546599743457969</v>
      </c>
      <c r="D2382" s="2">
        <f t="shared" si="218"/>
        <v>6.0692944562276132</v>
      </c>
      <c r="E2382" s="2">
        <f t="shared" si="217"/>
        <v>-1.4634481881816264E-2</v>
      </c>
      <c r="F2382" s="2">
        <f t="shared" si="221"/>
        <v>0.13292413525317281</v>
      </c>
      <c r="G2382" s="2">
        <f t="shared" si="219"/>
        <v>-0.14755861713498908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5">
        <f>TITRES_STAT!D2386</f>
        <v>6.0948000000000002</v>
      </c>
      <c r="C2383" s="2">
        <f t="shared" ref="C2383:C2446" si="222">$C$4*B2373+C2382*(1-$C$4)</f>
        <v>6.0327738244464433</v>
      </c>
      <c r="D2383" s="2">
        <f t="shared" si="218"/>
        <v>6.0711837557663086</v>
      </c>
      <c r="E2383" s="2">
        <f t="shared" si="217"/>
        <v>-3.8409931319865365E-2</v>
      </c>
      <c r="F2383" s="2">
        <f t="shared" si="221"/>
        <v>9.865732193856519E-2</v>
      </c>
      <c r="G2383" s="2">
        <f t="shared" si="219"/>
        <v>-0.13706725325843055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5">
        <f>TITRES_STAT!D2387</f>
        <v>6.0948000000000002</v>
      </c>
      <c r="C2384" s="2">
        <f t="shared" si="222"/>
        <v>6.010039389916221</v>
      </c>
      <c r="D2384" s="2">
        <f t="shared" si="218"/>
        <v>6.0729331071910266</v>
      </c>
      <c r="E2384" s="2">
        <f t="shared" si="217"/>
        <v>-6.2893717274805638E-2</v>
      </c>
      <c r="F2384" s="2">
        <f t="shared" si="221"/>
        <v>6.634711409589103E-2</v>
      </c>
      <c r="G2384" s="2">
        <f t="shared" si="219"/>
        <v>-0.12924083137069667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5">
        <f>TITRES_STAT!D2388</f>
        <v>6.0217999999999998</v>
      </c>
      <c r="C2385" s="2">
        <f t="shared" si="222"/>
        <v>5.9978179453137255</v>
      </c>
      <c r="D2385" s="2">
        <f t="shared" si="218"/>
        <v>6.0691454696213212</v>
      </c>
      <c r="E2385" s="2">
        <f t="shared" si="217"/>
        <v>-7.1327524307595702E-2</v>
      </c>
      <c r="F2385" s="2">
        <f t="shared" si="221"/>
        <v>3.881218641519369E-2</v>
      </c>
      <c r="G2385" s="2">
        <f t="shared" si="219"/>
        <v>-0.11013971072278939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5">
        <f>TITRES_STAT!D2389</f>
        <v>5.9123999999999999</v>
      </c>
      <c r="C2386" s="2">
        <f t="shared" si="222"/>
        <v>5.9650151844962291</v>
      </c>
      <c r="D2386" s="2">
        <f t="shared" si="218"/>
        <v>6.0575346940938166</v>
      </c>
      <c r="E2386" s="2">
        <f t="shared" si="217"/>
        <v>-9.2519509597587479E-2</v>
      </c>
      <c r="F2386" s="2">
        <f t="shared" si="221"/>
        <v>1.2545847212637459E-2</v>
      </c>
      <c r="G2386" s="2">
        <f t="shared" si="219"/>
        <v>-0.10506535681022494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5">
        <f>TITRES_STAT!D2390</f>
        <v>6.0126999999999997</v>
      </c>
      <c r="C2387" s="2">
        <f t="shared" si="222"/>
        <v>5.9316436176506553</v>
      </c>
      <c r="D2387" s="2">
        <f t="shared" si="218"/>
        <v>6.0542136056424232</v>
      </c>
      <c r="E2387" s="2">
        <f t="shared" si="217"/>
        <v>-0.12256998799176788</v>
      </c>
      <c r="F2387" s="2">
        <f t="shared" si="221"/>
        <v>-1.447731982824361E-2</v>
      </c>
      <c r="G2387" s="2">
        <f t="shared" si="219"/>
        <v>-0.10809266816352427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5">
        <f>TITRES_STAT!D2391</f>
        <v>5.9306000000000001</v>
      </c>
      <c r="C2388" s="2">
        <f t="shared" si="222"/>
        <v>5.9048061380120931</v>
      </c>
      <c r="D2388" s="2">
        <f t="shared" si="218"/>
        <v>6.0450570422615035</v>
      </c>
      <c r="E2388" s="2">
        <f t="shared" si="217"/>
        <v>-0.14025090424941045</v>
      </c>
      <c r="F2388" s="2">
        <f t="shared" si="221"/>
        <v>-3.9632036712476976E-2</v>
      </c>
      <c r="G2388" s="2">
        <f t="shared" si="219"/>
        <v>-0.10061886753693347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5">
        <f>TITRES_STAT!D2392</f>
        <v>5.9762000000000004</v>
      </c>
      <c r="C2389" s="2">
        <f t="shared" si="222"/>
        <v>5.9284205783179251</v>
      </c>
      <c r="D2389" s="2">
        <f t="shared" si="218"/>
        <v>6.0399565206125034</v>
      </c>
      <c r="E2389" s="2">
        <f t="shared" si="217"/>
        <v>-0.11153594229457831</v>
      </c>
      <c r="F2389" s="2">
        <f t="shared" si="221"/>
        <v>-5.401281782889724E-2</v>
      </c>
      <c r="G2389" s="2">
        <f t="shared" si="219"/>
        <v>-5.7523124465681065E-2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5">
        <f>TITRES_STAT!D2393</f>
        <v>5.9306000000000001</v>
      </c>
      <c r="C2390" s="2">
        <f t="shared" si="222"/>
        <v>5.9427866431920906</v>
      </c>
      <c r="D2390" s="2">
        <f t="shared" si="218"/>
        <v>6.0318560376041699</v>
      </c>
      <c r="E2390" s="2">
        <f t="shared" si="217"/>
        <v>-8.9069394412079284E-2</v>
      </c>
      <c r="F2390" s="2">
        <f t="shared" si="221"/>
        <v>-6.1024133145533649E-2</v>
      </c>
      <c r="G2390" s="2">
        <f t="shared" si="219"/>
        <v>-2.8045261266545635E-2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5">
        <f>TITRES_STAT!D2394</f>
        <v>6.0217999999999998</v>
      </c>
      <c r="C2391" s="2">
        <f t="shared" si="222"/>
        <v>5.9549425442394615</v>
      </c>
      <c r="D2391" s="2">
        <f t="shared" si="218"/>
        <v>6.0311111459297875</v>
      </c>
      <c r="E2391" s="2">
        <f t="shared" si="217"/>
        <v>-7.6168601690326021E-2</v>
      </c>
      <c r="F2391" s="2">
        <f t="shared" si="221"/>
        <v>-6.4053026854492129E-2</v>
      </c>
      <c r="G2391" s="2">
        <f t="shared" si="219"/>
        <v>-1.2115574835833892E-2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5">
        <f>TITRES_STAT!D2395</f>
        <v>6.0217999999999998</v>
      </c>
      <c r="C2392" s="2">
        <f t="shared" si="222"/>
        <v>5.9722590758949288</v>
      </c>
      <c r="D2392" s="2">
        <f t="shared" si="218"/>
        <v>6.0304214314164701</v>
      </c>
      <c r="E2392" s="2">
        <f t="shared" si="217"/>
        <v>-5.8162355521541365E-2</v>
      </c>
      <c r="F2392" s="2">
        <f t="shared" si="221"/>
        <v>-6.2874892587901979E-2</v>
      </c>
      <c r="G2392" s="2">
        <f t="shared" si="219"/>
        <v>4.7125370663606142E-3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6.0217999999999998</v>
      </c>
      <c r="C2393" s="2">
        <f t="shared" si="222"/>
        <v>5.9911115257572476</v>
      </c>
      <c r="D2393" s="2">
        <f t="shared" si="218"/>
        <v>6.029782806867102</v>
      </c>
      <c r="E2393" s="2">
        <f t="shared" si="217"/>
        <v>-3.8671281109854405E-2</v>
      </c>
      <c r="F2393" s="2">
        <f t="shared" si="221"/>
        <v>-5.8034170292292464E-2</v>
      </c>
      <c r="G2393" s="2">
        <f t="shared" si="219"/>
        <v>1.9362889182438059E-2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5">
        <f>TITRES_STAT!D2397</f>
        <v>5.9945000000000004</v>
      </c>
      <c r="C2394" s="2">
        <f t="shared" si="222"/>
        <v>6.0070635987176715</v>
      </c>
      <c r="D2394" s="2">
        <f t="shared" si="218"/>
        <v>6.0271692656176876</v>
      </c>
      <c r="E2394" s="2">
        <f t="shared" si="217"/>
        <v>-2.0105666900016139E-2</v>
      </c>
      <c r="F2394" s="2">
        <f t="shared" si="221"/>
        <v>-5.0448469613837199E-2</v>
      </c>
      <c r="G2394" s="2">
        <f t="shared" si="219"/>
        <v>3.034280271382106E-2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5">
        <f>TITRES_STAT!D2398</f>
        <v>6.0217999999999998</v>
      </c>
      <c r="C2395" s="2">
        <f t="shared" si="222"/>
        <v>6.0093307373764917</v>
      </c>
      <c r="D2395" s="2">
        <f t="shared" si="218"/>
        <v>6.0267715422385999</v>
      </c>
      <c r="E2395" s="2">
        <f t="shared" si="217"/>
        <v>-1.7440804862108195E-2</v>
      </c>
      <c r="F2395" s="2">
        <f t="shared" si="221"/>
        <v>-4.3846936663491404E-2</v>
      </c>
      <c r="G2395" s="2">
        <f t="shared" si="219"/>
        <v>2.6406131801383209E-2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5">
        <f>TITRES_STAT!D2399</f>
        <v>6.0217999999999998</v>
      </c>
      <c r="C2396" s="2">
        <f t="shared" si="222"/>
        <v>5.9944183162416467</v>
      </c>
      <c r="D2396" s="2">
        <f t="shared" si="218"/>
        <v>6.0264032798505554</v>
      </c>
      <c r="E2396" s="2">
        <f t="shared" ref="E2396:E2459" si="223">C2396-D2396</f>
        <v>-3.1984963608908679E-2</v>
      </c>
      <c r="F2396" s="2">
        <f t="shared" si="221"/>
        <v>-4.1474542052574857E-2</v>
      </c>
      <c r="G2396" s="2">
        <f t="shared" si="219"/>
        <v>9.4895784436661787E-3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5">
        <f>TITRES_STAT!D2400</f>
        <v>6.0217999999999998</v>
      </c>
      <c r="C2397" s="2">
        <f t="shared" si="222"/>
        <v>5.9972308829737013</v>
      </c>
      <c r="D2397" s="2">
        <f t="shared" ref="D2397:D2460" si="224">$D$4*B2397+(1-$D$4)*D2396</f>
        <v>6.0260622961579218</v>
      </c>
      <c r="E2397" s="2">
        <f t="shared" si="223"/>
        <v>-2.8831413184220445E-2</v>
      </c>
      <c r="F2397" s="2">
        <f t="shared" si="221"/>
        <v>-3.8945916278903973E-2</v>
      </c>
      <c r="G2397" s="2">
        <f t="shared" si="219"/>
        <v>1.0114503094683529E-2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5">
        <f>TITRES_STAT!D2401</f>
        <v>6.0400999999999998</v>
      </c>
      <c r="C2398" s="2">
        <f t="shared" si="222"/>
        <v>5.9869799779008241</v>
      </c>
      <c r="D2398" s="2">
        <f t="shared" si="224"/>
        <v>6.0271021260721502</v>
      </c>
      <c r="E2398" s="2">
        <f t="shared" si="223"/>
        <v>-4.0122148171326089E-2</v>
      </c>
      <c r="F2398" s="2">
        <f t="shared" si="221"/>
        <v>-3.9181162657388399E-2</v>
      </c>
      <c r="G2398" s="2">
        <f t="shared" si="219"/>
        <v>-9.4098551393768937E-4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5.9306000000000001</v>
      </c>
      <c r="C2399" s="2">
        <f t="shared" si="222"/>
        <v>5.9853215197622358</v>
      </c>
      <c r="D2399" s="2">
        <f t="shared" si="224"/>
        <v>6.0199538204371761</v>
      </c>
      <c r="E2399" s="2">
        <f t="shared" si="223"/>
        <v>-3.4632300674940275E-2</v>
      </c>
      <c r="F2399" s="2">
        <f t="shared" si="221"/>
        <v>-3.8271390260898777E-2</v>
      </c>
      <c r="G2399" s="2">
        <f t="shared" si="219"/>
        <v>3.6390895859585021E-3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5">
        <f>TITRES_STAT!D2403</f>
        <v>6.0217999999999998</v>
      </c>
      <c r="C2400" s="2">
        <f t="shared" si="222"/>
        <v>5.9769028244141991</v>
      </c>
      <c r="D2400" s="2">
        <f t="shared" si="224"/>
        <v>6.0200905744788669</v>
      </c>
      <c r="E2400" s="2">
        <f t="shared" si="223"/>
        <v>-4.3187750064667796E-2</v>
      </c>
      <c r="F2400" s="2">
        <f t="shared" si="221"/>
        <v>-3.9254662221652581E-2</v>
      </c>
      <c r="G2400" s="2">
        <f t="shared" si="219"/>
        <v>-3.933087843015215E-3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6.0217999999999998</v>
      </c>
      <c r="C2401" s="2">
        <f t="shared" si="222"/>
        <v>5.98381008219663</v>
      </c>
      <c r="D2401" s="2">
        <f t="shared" si="224"/>
        <v>6.0202171985915438</v>
      </c>
      <c r="E2401" s="2">
        <f t="shared" si="223"/>
        <v>-3.6407116394913785E-2</v>
      </c>
      <c r="F2401" s="2">
        <f t="shared" si="221"/>
        <v>-3.8685153056304822E-2</v>
      </c>
      <c r="G2401" s="2">
        <f t="shared" si="219"/>
        <v>2.2780366613910363E-3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5">
        <f>TITRES_STAT!D2405</f>
        <v>6.0035999999999996</v>
      </c>
      <c r="C2402" s="2">
        <f t="shared" si="222"/>
        <v>5.9896546849356103</v>
      </c>
      <c r="D2402" s="2">
        <f t="shared" si="224"/>
        <v>6.0189862949921702</v>
      </c>
      <c r="E2402" s="2">
        <f t="shared" si="223"/>
        <v>-2.9331610056559931E-2</v>
      </c>
      <c r="F2402" s="2">
        <f t="shared" si="221"/>
        <v>-3.6814444456355844E-2</v>
      </c>
      <c r="G2402" s="2">
        <f t="shared" si="219"/>
        <v>7.4828343997959124E-3</v>
      </c>
      <c r="H2402" s="2" t="str">
        <f t="shared" si="220"/>
        <v>Sell</v>
      </c>
    </row>
    <row r="2403" spans="1:8" ht="13.5" x14ac:dyDescent="0.25">
      <c r="A2403" s="3">
        <f>TITRES_STAT!B2406</f>
        <v>45805</v>
      </c>
      <c r="B2403" s="5">
        <f>TITRES_STAT!D2406</f>
        <v>5.9762000000000004</v>
      </c>
      <c r="C2403" s="2">
        <f t="shared" si="222"/>
        <v>5.99460011802244</v>
      </c>
      <c r="D2403" s="2">
        <f t="shared" si="224"/>
        <v>6.0158169398075652</v>
      </c>
      <c r="E2403" s="2">
        <f t="shared" si="223"/>
        <v>-2.1216821785125184E-2</v>
      </c>
      <c r="F2403" s="2">
        <f t="shared" si="221"/>
        <v>-3.3694919922109712E-2</v>
      </c>
      <c r="G2403" s="2">
        <f t="shared" si="219"/>
        <v>1.2478098136984528E-2</v>
      </c>
      <c r="H2403" s="2" t="str">
        <f t="shared" si="220"/>
        <v>Sell</v>
      </c>
    </row>
    <row r="2404" spans="1:8" ht="13.5" x14ac:dyDescent="0.25">
      <c r="A2404" s="3">
        <f>TITRES_STAT!B2407</f>
        <v>45806</v>
      </c>
      <c r="B2404" s="5">
        <f>TITRES_STAT!D2407</f>
        <v>5.9762000000000004</v>
      </c>
      <c r="C2404" s="2">
        <f t="shared" si="222"/>
        <v>5.9945847152497569</v>
      </c>
      <c r="D2404" s="2">
        <f t="shared" si="224"/>
        <v>6.0128823516736718</v>
      </c>
      <c r="E2404" s="2">
        <f t="shared" si="223"/>
        <v>-1.8297636423914909E-2</v>
      </c>
      <c r="F2404" s="2">
        <f t="shared" si="221"/>
        <v>-3.0615463222470753E-2</v>
      </c>
      <c r="G2404" s="2">
        <f t="shared" ref="G2404:G2467" si="225">E2404-F2404</f>
        <v>1.2317826798555843E-2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45807</v>
      </c>
      <c r="B2405" s="5">
        <f>TITRES_STAT!D2408</f>
        <v>6.0217999999999998</v>
      </c>
      <c r="C2405" s="2">
        <f t="shared" si="222"/>
        <v>5.9987716821344099</v>
      </c>
      <c r="D2405" s="2">
        <f t="shared" si="224"/>
        <v>6.0135429182163627</v>
      </c>
      <c r="E2405" s="2">
        <f t="shared" si="223"/>
        <v>-1.4771236081952743E-2</v>
      </c>
      <c r="F2405" s="2">
        <f t="shared" ref="F2405:F2468" si="227">(E2405*(2/(10)))+((1-(2/10))*F2404)</f>
        <v>-2.7446617794367151E-2</v>
      </c>
      <c r="G2405" s="2">
        <f t="shared" si="225"/>
        <v>1.2675381712414408E-2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6.0126999999999997</v>
      </c>
      <c r="C2406" s="2">
        <f t="shared" si="222"/>
        <v>6.0023145002675777</v>
      </c>
      <c r="D2406" s="2">
        <f t="shared" si="224"/>
        <v>6.0134804798299655</v>
      </c>
      <c r="E2406" s="2">
        <f t="shared" si="223"/>
        <v>-1.116597956238774E-2</v>
      </c>
      <c r="F2406" s="2">
        <f t="shared" si="227"/>
        <v>-2.4190490147971273E-2</v>
      </c>
      <c r="G2406" s="2">
        <f t="shared" si="225"/>
        <v>1.3024510585583533E-2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6.0217999999999998</v>
      </c>
      <c r="C2407" s="2">
        <f t="shared" si="222"/>
        <v>6.0053122694571819</v>
      </c>
      <c r="D2407" s="2">
        <f t="shared" si="224"/>
        <v>6.0140967405833017</v>
      </c>
      <c r="E2407" s="2">
        <f t="shared" si="223"/>
        <v>-8.7844711261197972E-3</v>
      </c>
      <c r="F2407" s="2">
        <f t="shared" si="227"/>
        <v>-2.1109286343600979E-2</v>
      </c>
      <c r="G2407" s="2">
        <f t="shared" si="225"/>
        <v>1.2324815217481182E-2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5.9488000000000003</v>
      </c>
      <c r="C2408" s="2">
        <f t="shared" si="222"/>
        <v>6.0106642280022307</v>
      </c>
      <c r="D2408" s="2">
        <f t="shared" si="224"/>
        <v>6.0092599449845387</v>
      </c>
      <c r="E2408" s="2">
        <f t="shared" si="223"/>
        <v>1.4042830176919097E-3</v>
      </c>
      <c r="F2408" s="2">
        <f t="shared" si="227"/>
        <v>-1.6606572471342403E-2</v>
      </c>
      <c r="G2408" s="2">
        <f t="shared" si="225"/>
        <v>1.8010855489034312E-2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6.0674999999999999</v>
      </c>
      <c r="C2409" s="2">
        <f t="shared" si="222"/>
        <v>5.9983466544634254</v>
      </c>
      <c r="D2409" s="2">
        <f t="shared" si="224"/>
        <v>6.0135740231338319</v>
      </c>
      <c r="E2409" s="2">
        <f t="shared" si="223"/>
        <v>-1.5227368670406527E-2</v>
      </c>
      <c r="F2409" s="2">
        <f t="shared" si="227"/>
        <v>-1.633073171115523E-2</v>
      </c>
      <c r="G2409" s="2">
        <f t="shared" si="225"/>
        <v>1.1033630407487026E-3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6.0583</v>
      </c>
      <c r="C2410" s="2">
        <f t="shared" si="222"/>
        <v>6.001954861469053</v>
      </c>
      <c r="D2410" s="2">
        <f t="shared" si="224"/>
        <v>6.016887058457252</v>
      </c>
      <c r="E2410" s="2">
        <f t="shared" si="223"/>
        <v>-1.4932196988199031E-2</v>
      </c>
      <c r="F2410" s="2">
        <f t="shared" si="227"/>
        <v>-1.605102476656399E-2</v>
      </c>
      <c r="G2410" s="2">
        <f t="shared" si="225"/>
        <v>1.1188277783649586E-3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6.0583</v>
      </c>
      <c r="C2411" s="2">
        <f t="shared" si="222"/>
        <v>6.0050079597045833</v>
      </c>
      <c r="D2411" s="2">
        <f t="shared" si="224"/>
        <v>6.0199546837567146</v>
      </c>
      <c r="E2411" s="2">
        <f t="shared" si="223"/>
        <v>-1.4946724052131266E-2</v>
      </c>
      <c r="F2411" s="2">
        <f t="shared" si="227"/>
        <v>-1.5830164623677444E-2</v>
      </c>
      <c r="G2411" s="2">
        <f t="shared" si="225"/>
        <v>8.8344057154617767E-4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6.0583</v>
      </c>
      <c r="C2412" s="2">
        <f t="shared" si="222"/>
        <v>6.0047913505192625</v>
      </c>
      <c r="D2412" s="2">
        <f t="shared" si="224"/>
        <v>6.0227950775525132</v>
      </c>
      <c r="E2412" s="2">
        <f t="shared" si="223"/>
        <v>-1.8003727033250705E-2</v>
      </c>
      <c r="F2412" s="2">
        <f t="shared" si="227"/>
        <v>-1.6264877105592095E-2</v>
      </c>
      <c r="G2412" s="2">
        <f t="shared" si="225"/>
        <v>-1.7388499276586103E-3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5">
        <f>TITRES_STAT!D2416</f>
        <v>6.0217999999999998</v>
      </c>
      <c r="C2413" s="2">
        <f t="shared" si="222"/>
        <v>6.0003926812086066</v>
      </c>
      <c r="D2413" s="2">
        <f t="shared" si="224"/>
        <v>6.0227213681041789</v>
      </c>
      <c r="E2413" s="2">
        <f t="shared" si="223"/>
        <v>-2.2328686895572325E-2</v>
      </c>
      <c r="F2413" s="2">
        <f t="shared" si="227"/>
        <v>-1.7477639063588141E-2</v>
      </c>
      <c r="G2413" s="2">
        <f t="shared" si="225"/>
        <v>-4.8510478319841836E-3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5">
        <f>TITRES_STAT!D2417</f>
        <v>5.8394000000000004</v>
      </c>
      <c r="C2414" s="2">
        <f t="shared" si="222"/>
        <v>5.9966707302534363</v>
      </c>
      <c r="D2414" s="2">
        <f t="shared" si="224"/>
        <v>6.0091420075038702</v>
      </c>
      <c r="E2414" s="2">
        <f t="shared" si="223"/>
        <v>-1.2471277250433843E-2</v>
      </c>
      <c r="F2414" s="2">
        <f t="shared" si="227"/>
        <v>-1.6476366700957285E-2</v>
      </c>
      <c r="G2414" s="2">
        <f t="shared" si="225"/>
        <v>4.0050894505234413E-3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5.8211000000000004</v>
      </c>
      <c r="C2415" s="2">
        <f t="shared" si="222"/>
        <v>6.0005367717529081</v>
      </c>
      <c r="D2415" s="2">
        <f t="shared" si="224"/>
        <v>5.9952129699109911</v>
      </c>
      <c r="E2415" s="2">
        <f t="shared" si="223"/>
        <v>5.323801841917053E-3</v>
      </c>
      <c r="F2415" s="2">
        <f t="shared" si="227"/>
        <v>-1.2116332992382418E-2</v>
      </c>
      <c r="G2415" s="2">
        <f t="shared" si="225"/>
        <v>1.7440134834299473E-2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5.8211000000000004</v>
      </c>
      <c r="C2416" s="2">
        <f t="shared" si="222"/>
        <v>6.0024080376370765</v>
      </c>
      <c r="D2416" s="2">
        <f t="shared" si="224"/>
        <v>5.9823157128805473</v>
      </c>
      <c r="E2416" s="2">
        <f t="shared" si="223"/>
        <v>2.0092324756529223E-2</v>
      </c>
      <c r="F2416" s="2">
        <f t="shared" si="227"/>
        <v>-5.6746014426000907E-3</v>
      </c>
      <c r="G2416" s="2">
        <f t="shared" si="225"/>
        <v>2.5766926199129313E-2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5.8120000000000003</v>
      </c>
      <c r="C2417" s="2">
        <f t="shared" si="222"/>
        <v>6.0053914164621416</v>
      </c>
      <c r="D2417" s="2">
        <f t="shared" si="224"/>
        <v>5.9696997341486551</v>
      </c>
      <c r="E2417" s="2">
        <f t="shared" si="223"/>
        <v>3.5691682313486517E-2</v>
      </c>
      <c r="F2417" s="2">
        <f t="shared" si="227"/>
        <v>2.5986553086172308E-3</v>
      </c>
      <c r="G2417" s="2">
        <f t="shared" si="225"/>
        <v>3.3093027004869283E-2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5.7481</v>
      </c>
      <c r="C2418" s="2">
        <f t="shared" si="222"/>
        <v>5.9966850446987356</v>
      </c>
      <c r="D2418" s="2">
        <f t="shared" si="224"/>
        <v>5.9532849390265321</v>
      </c>
      <c r="E2418" s="2">
        <f t="shared" si="223"/>
        <v>4.3400105672203537E-2</v>
      </c>
      <c r="F2418" s="2">
        <f t="shared" si="227"/>
        <v>1.0758945381334492E-2</v>
      </c>
      <c r="G2418" s="2">
        <f t="shared" si="225"/>
        <v>3.2641160290869047E-2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5.7481</v>
      </c>
      <c r="C2419" s="2">
        <f t="shared" si="222"/>
        <v>6.0075796532066228</v>
      </c>
      <c r="D2419" s="2">
        <f t="shared" si="224"/>
        <v>5.938086054654196</v>
      </c>
      <c r="E2419" s="2">
        <f t="shared" si="223"/>
        <v>6.9493598552426761E-2</v>
      </c>
      <c r="F2419" s="2">
        <f t="shared" si="227"/>
        <v>2.2505876015552949E-2</v>
      </c>
      <c r="G2419" s="2">
        <f t="shared" si="225"/>
        <v>4.6987722536873812E-2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5.9123999999999999</v>
      </c>
      <c r="C2420" s="2">
        <f t="shared" si="222"/>
        <v>6.0153827834825275</v>
      </c>
      <c r="D2420" s="2">
        <f t="shared" si="224"/>
        <v>5.9361833839390705</v>
      </c>
      <c r="E2420" s="2">
        <f t="shared" si="223"/>
        <v>7.9199399543457005E-2</v>
      </c>
      <c r="F2420" s="2">
        <f t="shared" si="227"/>
        <v>3.3844580721133763E-2</v>
      </c>
      <c r="G2420" s="2">
        <f t="shared" si="225"/>
        <v>4.5354818822323242E-2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5.9762000000000004</v>
      </c>
      <c r="C2421" s="2">
        <f t="shared" si="222"/>
        <v>6.0219854321775239</v>
      </c>
      <c r="D2421" s="2">
        <f t="shared" si="224"/>
        <v>5.9391475777213616</v>
      </c>
      <c r="E2421" s="2">
        <f t="shared" si="223"/>
        <v>8.2837854456162319E-2</v>
      </c>
      <c r="F2421" s="2">
        <f t="shared" si="227"/>
        <v>4.3643235468139474E-2</v>
      </c>
      <c r="G2421" s="2">
        <f t="shared" si="225"/>
        <v>3.9194618988022845E-2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6.0035999999999996</v>
      </c>
      <c r="C2422" s="2">
        <f t="shared" si="222"/>
        <v>6.0275722887655974</v>
      </c>
      <c r="D2422" s="2">
        <f t="shared" si="224"/>
        <v>5.9439218312234834</v>
      </c>
      <c r="E2422" s="2">
        <f t="shared" si="223"/>
        <v>8.3650457542113976E-2</v>
      </c>
      <c r="F2422" s="2">
        <f t="shared" si="227"/>
        <v>5.1644679882934377E-2</v>
      </c>
      <c r="G2422" s="2">
        <f t="shared" si="225"/>
        <v>3.2005777659179599E-2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5.8029000000000002</v>
      </c>
      <c r="C2423" s="2">
        <f t="shared" si="222"/>
        <v>6.026684244340121</v>
      </c>
      <c r="D2423" s="2">
        <f t="shared" si="224"/>
        <v>5.9334757696513734</v>
      </c>
      <c r="E2423" s="2">
        <f t="shared" si="223"/>
        <v>9.32084746887476E-2</v>
      </c>
      <c r="F2423" s="2">
        <f t="shared" si="227"/>
        <v>5.995743884409703E-2</v>
      </c>
      <c r="G2423" s="2">
        <f t="shared" si="225"/>
        <v>3.325103584465057E-2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5.9762000000000004</v>
      </c>
      <c r="C2424" s="2">
        <f t="shared" si="222"/>
        <v>5.99787128367241</v>
      </c>
      <c r="D2424" s="2">
        <f t="shared" si="224"/>
        <v>5.9366405274549754</v>
      </c>
      <c r="E2424" s="2">
        <f t="shared" si="223"/>
        <v>6.1230756217434568E-2</v>
      </c>
      <c r="F2424" s="2">
        <f t="shared" si="227"/>
        <v>6.0212102318764539E-2</v>
      </c>
      <c r="G2424" s="2">
        <f t="shared" si="225"/>
        <v>1.0186538986700286E-3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5.9762000000000004</v>
      </c>
      <c r="C2425" s="2">
        <f t="shared" si="222"/>
        <v>5.970675701568962</v>
      </c>
      <c r="D2425" s="2">
        <f t="shared" si="224"/>
        <v>5.9395708587546068</v>
      </c>
      <c r="E2425" s="2">
        <f t="shared" si="223"/>
        <v>3.1104842814355216E-2</v>
      </c>
      <c r="F2425" s="2">
        <f t="shared" si="227"/>
        <v>5.4390650417882679E-2</v>
      </c>
      <c r="G2425" s="2">
        <f t="shared" si="225"/>
        <v>-2.3285807603527463E-2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5.9306000000000001</v>
      </c>
      <c r="C2426" s="2">
        <f t="shared" si="222"/>
        <v>5.9476640551737372</v>
      </c>
      <c r="D2426" s="2">
        <f t="shared" si="224"/>
        <v>5.9389063506987103</v>
      </c>
      <c r="E2426" s="2">
        <f t="shared" si="223"/>
        <v>8.757704475026884E-3</v>
      </c>
      <c r="F2426" s="2">
        <f t="shared" si="227"/>
        <v>4.5264061229311522E-2</v>
      </c>
      <c r="G2426" s="2">
        <f t="shared" si="225"/>
        <v>-3.6506356754284638E-2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5.9306000000000001</v>
      </c>
      <c r="C2427" s="2">
        <f t="shared" si="222"/>
        <v>5.9267926620700848</v>
      </c>
      <c r="D2427" s="2">
        <f t="shared" si="224"/>
        <v>5.9382910654617689</v>
      </c>
      <c r="E2427" s="2">
        <f t="shared" si="223"/>
        <v>-1.1498403391684064E-2</v>
      </c>
      <c r="F2427" s="2">
        <f t="shared" si="227"/>
        <v>3.3911568305112404E-2</v>
      </c>
      <c r="G2427" s="2">
        <f t="shared" si="225"/>
        <v>-4.5409971696796468E-2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5.9215</v>
      </c>
      <c r="C2428" s="2">
        <f t="shared" si="222"/>
        <v>5.8993014832900714</v>
      </c>
      <c r="D2428" s="2">
        <f t="shared" si="224"/>
        <v>5.9370472828349712</v>
      </c>
      <c r="E2428" s="2">
        <f t="shared" si="223"/>
        <v>-3.7745799544899761E-2</v>
      </c>
      <c r="F2428" s="2">
        <f t="shared" si="227"/>
        <v>1.9580094735109972E-2</v>
      </c>
      <c r="G2428" s="2">
        <f t="shared" si="225"/>
        <v>-5.7325894280009733E-2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5.9215</v>
      </c>
      <c r="C2429" s="2">
        <f t="shared" si="222"/>
        <v>5.8760397166300606</v>
      </c>
      <c r="D2429" s="2">
        <f t="shared" si="224"/>
        <v>5.9358956322546037</v>
      </c>
      <c r="E2429" s="2">
        <f t="shared" si="223"/>
        <v>-5.9855915624543066E-2</v>
      </c>
      <c r="F2429" s="2">
        <f t="shared" si="227"/>
        <v>3.6928926631793653E-3</v>
      </c>
      <c r="G2429" s="2">
        <f t="shared" si="225"/>
        <v>-6.3548808287722428E-2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5.9215</v>
      </c>
      <c r="C2430" s="2">
        <f t="shared" si="222"/>
        <v>5.8816336063792818</v>
      </c>
      <c r="D2430" s="2">
        <f t="shared" si="224"/>
        <v>5.9348292891246333</v>
      </c>
      <c r="E2430" s="2">
        <f t="shared" si="223"/>
        <v>-5.3195682745351469E-2</v>
      </c>
      <c r="F2430" s="2">
        <f t="shared" si="227"/>
        <v>-7.6848224185268026E-3</v>
      </c>
      <c r="G2430" s="2">
        <f t="shared" si="225"/>
        <v>-4.5510860326824665E-2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5.9032</v>
      </c>
      <c r="C2431" s="2">
        <f t="shared" si="222"/>
        <v>5.8961822823209307</v>
      </c>
      <c r="D2431" s="2">
        <f t="shared" si="224"/>
        <v>5.9324863788191049</v>
      </c>
      <c r="E2431" s="2">
        <f t="shared" si="223"/>
        <v>-3.6304096498174232E-2</v>
      </c>
      <c r="F2431" s="2">
        <f t="shared" si="227"/>
        <v>-1.3408677234456289E-2</v>
      </c>
      <c r="G2431" s="2">
        <f t="shared" si="225"/>
        <v>-2.2895419263717944E-2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5.9306000000000001</v>
      </c>
      <c r="C2432" s="2">
        <f t="shared" si="222"/>
        <v>5.9127080850407872</v>
      </c>
      <c r="D2432" s="2">
        <f t="shared" si="224"/>
        <v>5.932346647054727</v>
      </c>
      <c r="E2432" s="2">
        <f t="shared" si="223"/>
        <v>-1.9638562013939875E-2</v>
      </c>
      <c r="F2432" s="2">
        <f t="shared" si="227"/>
        <v>-1.4654654190353007E-2</v>
      </c>
      <c r="G2432" s="2">
        <f t="shared" si="225"/>
        <v>-4.9839078235868681E-3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5.9306000000000001</v>
      </c>
      <c r="C2433" s="2">
        <f t="shared" si="222"/>
        <v>5.8958145334960506</v>
      </c>
      <c r="D2433" s="2">
        <f t="shared" si="224"/>
        <v>5.9322172657914143</v>
      </c>
      <c r="E2433" s="2">
        <f t="shared" si="223"/>
        <v>-3.6402732295363727E-2</v>
      </c>
      <c r="F2433" s="2">
        <f t="shared" si="227"/>
        <v>-1.9004269811355154E-2</v>
      </c>
      <c r="G2433" s="2">
        <f t="shared" si="225"/>
        <v>-1.7398462484008573E-2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5.9306000000000001</v>
      </c>
      <c r="C2434" s="2">
        <f t="shared" si="222"/>
        <v>5.9081815283428121</v>
      </c>
      <c r="D2434" s="2">
        <f t="shared" si="224"/>
        <v>5.9320974683253835</v>
      </c>
      <c r="E2434" s="2">
        <f t="shared" si="223"/>
        <v>-2.3915939982571466E-2</v>
      </c>
      <c r="F2434" s="2">
        <f t="shared" si="227"/>
        <v>-1.9986603845598416E-2</v>
      </c>
      <c r="G2434" s="2">
        <f t="shared" si="225"/>
        <v>-3.9293361369730495E-3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5.9306000000000001</v>
      </c>
      <c r="C2435" s="2">
        <f t="shared" si="222"/>
        <v>5.9186459085977638</v>
      </c>
      <c r="D2435" s="2">
        <f t="shared" si="224"/>
        <v>5.9319865447457261</v>
      </c>
      <c r="E2435" s="2">
        <f t="shared" si="223"/>
        <v>-1.3340636147962215E-2</v>
      </c>
      <c r="F2435" s="2">
        <f t="shared" si="227"/>
        <v>-1.8657410306071175E-2</v>
      </c>
      <c r="G2435" s="2">
        <f t="shared" si="225"/>
        <v>5.3167741581089598E-3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5">
        <f>TITRES_STAT!D2439</f>
        <v>5.9306000000000001</v>
      </c>
      <c r="C2436" s="2">
        <f t="shared" si="222"/>
        <v>5.9204849995827233</v>
      </c>
      <c r="D2436" s="2">
        <f t="shared" si="224"/>
        <v>5.9318838377275247</v>
      </c>
      <c r="E2436" s="2">
        <f t="shared" si="223"/>
        <v>-1.139883814480136E-2</v>
      </c>
      <c r="F2436" s="2">
        <f t="shared" si="227"/>
        <v>-1.7205695873817213E-2</v>
      </c>
      <c r="G2436" s="2">
        <f t="shared" si="225"/>
        <v>5.8068577290158532E-3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5">
        <f>TITRES_STAT!D2440</f>
        <v>6.1222000000000003</v>
      </c>
      <c r="C2437" s="2">
        <f t="shared" si="222"/>
        <v>5.9220411534930735</v>
      </c>
      <c r="D2437" s="2">
        <f t="shared" si="224"/>
        <v>5.9459813312291896</v>
      </c>
      <c r="E2437" s="2">
        <f t="shared" si="223"/>
        <v>-2.3940177736116119E-2</v>
      </c>
      <c r="F2437" s="2">
        <f t="shared" si="227"/>
        <v>-1.8552592246276995E-2</v>
      </c>
      <c r="G2437" s="2">
        <f t="shared" si="225"/>
        <v>-5.3875854898391244E-3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6.1040000000000001</v>
      </c>
      <c r="C2438" s="2">
        <f t="shared" si="222"/>
        <v>5.9219578991095236</v>
      </c>
      <c r="D2438" s="2">
        <f t="shared" si="224"/>
        <v>5.9576864178048057</v>
      </c>
      <c r="E2438" s="2">
        <f t="shared" si="223"/>
        <v>-3.5728518695282041E-2</v>
      </c>
      <c r="F2438" s="2">
        <f t="shared" si="227"/>
        <v>-2.1987777536078005E-2</v>
      </c>
      <c r="G2438" s="2">
        <f t="shared" si="225"/>
        <v>-1.3740741159204036E-2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5">
        <f>TITRES_STAT!D2442</f>
        <v>6.1040000000000001</v>
      </c>
      <c r="C2439" s="2">
        <f t="shared" si="222"/>
        <v>5.9218874530926744</v>
      </c>
      <c r="D2439" s="2">
        <f t="shared" si="224"/>
        <v>5.968524460930376</v>
      </c>
      <c r="E2439" s="2">
        <f t="shared" si="223"/>
        <v>-4.6637007837701638E-2</v>
      </c>
      <c r="F2439" s="2">
        <f t="shared" si="227"/>
        <v>-2.6917623596402734E-2</v>
      </c>
      <c r="G2439" s="2">
        <f t="shared" si="225"/>
        <v>-1.9719384241298904E-2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5">
        <f>TITRES_STAT!D2443</f>
        <v>6.3320999999999996</v>
      </c>
      <c r="C2440" s="2">
        <f t="shared" si="222"/>
        <v>5.9218278449245698</v>
      </c>
      <c r="D2440" s="2">
        <f t="shared" si="224"/>
        <v>5.9954559823429401</v>
      </c>
      <c r="E2440" s="2">
        <f t="shared" si="223"/>
        <v>-7.3628137418370265E-2</v>
      </c>
      <c r="F2440" s="2">
        <f t="shared" si="227"/>
        <v>-3.6259726360796246E-2</v>
      </c>
      <c r="G2440" s="2">
        <f t="shared" si="225"/>
        <v>-3.7368411057574019E-2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5">
        <f>TITRES_STAT!D2444</f>
        <v>6.3868</v>
      </c>
      <c r="C2441" s="2">
        <f t="shared" si="222"/>
        <v>5.9189620226284827</v>
      </c>
      <c r="D2441" s="2">
        <f t="shared" si="224"/>
        <v>6.0244444280953147</v>
      </c>
      <c r="E2441" s="2">
        <f t="shared" si="223"/>
        <v>-0.10548240546683196</v>
      </c>
      <c r="F2441" s="2">
        <f t="shared" si="227"/>
        <v>-5.0104262182003395E-2</v>
      </c>
      <c r="G2441" s="2">
        <f t="shared" si="225"/>
        <v>-5.5378143284828568E-2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5">
        <f>TITRES_STAT!D2445</f>
        <v>6.0035999999999996</v>
      </c>
      <c r="C2442" s="2">
        <f t="shared" si="222"/>
        <v>5.9207524806856391</v>
      </c>
      <c r="D2442" s="2">
        <f t="shared" si="224"/>
        <v>6.0229003963845509</v>
      </c>
      <c r="E2442" s="2">
        <f t="shared" si="223"/>
        <v>-0.1021479156989118</v>
      </c>
      <c r="F2442" s="2">
        <f t="shared" si="227"/>
        <v>-6.0512992885385079E-2</v>
      </c>
      <c r="G2442" s="2">
        <f t="shared" si="225"/>
        <v>-4.1634922813526716E-2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5">
        <f>TITRES_STAT!D2446</f>
        <v>5.6478000000000002</v>
      </c>
      <c r="C2443" s="2">
        <f t="shared" si="222"/>
        <v>5.9222674836570794</v>
      </c>
      <c r="D2443" s="2">
        <f t="shared" si="224"/>
        <v>5.995115181837547</v>
      </c>
      <c r="E2443" s="2">
        <f t="shared" si="223"/>
        <v>-7.2847698180467546E-2</v>
      </c>
      <c r="F2443" s="2">
        <f t="shared" si="227"/>
        <v>-6.2979933944401573E-2</v>
      </c>
      <c r="G2443" s="2">
        <f t="shared" si="225"/>
        <v>-9.8677642360659734E-3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5.4744000000000002</v>
      </c>
      <c r="C2444" s="2">
        <f t="shared" si="222"/>
        <v>5.9235494092482979</v>
      </c>
      <c r="D2444" s="2">
        <f t="shared" si="224"/>
        <v>5.9565436868866177</v>
      </c>
      <c r="E2444" s="2">
        <f t="shared" si="223"/>
        <v>-3.2994277638319858E-2</v>
      </c>
      <c r="F2444" s="2">
        <f t="shared" si="227"/>
        <v>-5.698280268318523E-2</v>
      </c>
      <c r="G2444" s="2">
        <f t="shared" si="225"/>
        <v>2.3988525044865372E-2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5.5290999999999997</v>
      </c>
      <c r="C2445" s="2">
        <f t="shared" si="222"/>
        <v>5.9246341155177902</v>
      </c>
      <c r="D2445" s="2">
        <f t="shared" si="224"/>
        <v>5.924881191561683</v>
      </c>
      <c r="E2445" s="2">
        <f t="shared" si="223"/>
        <v>-2.4707604389284654E-4</v>
      </c>
      <c r="F2445" s="2">
        <f t="shared" si="227"/>
        <v>-4.5635657355326757E-2</v>
      </c>
      <c r="G2445" s="2">
        <f t="shared" si="225"/>
        <v>4.5388581311433911E-2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5.5747999999999998</v>
      </c>
      <c r="C2446" s="2">
        <f t="shared" si="222"/>
        <v>5.9255519438996682</v>
      </c>
      <c r="D2446" s="2">
        <f t="shared" si="224"/>
        <v>5.8989492514460027</v>
      </c>
      <c r="E2446" s="2">
        <f t="shared" si="223"/>
        <v>2.6602692453665533E-2</v>
      </c>
      <c r="F2446" s="2">
        <f t="shared" si="227"/>
        <v>-3.1187987393528301E-2</v>
      </c>
      <c r="G2446" s="2">
        <f t="shared" si="225"/>
        <v>5.7790679847193833E-2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5">
        <f>TITRES_STAT!D2450</f>
        <v>5.7298999999999998</v>
      </c>
      <c r="C2447" s="2">
        <f t="shared" ref="C2447:C2508" si="228">$C$4*B2437+C2446*(1-$C$4)</f>
        <v>5.9558054909920273</v>
      </c>
      <c r="D2447" s="2">
        <f t="shared" si="224"/>
        <v>5.8864270846722242</v>
      </c>
      <c r="E2447" s="2">
        <f t="shared" si="223"/>
        <v>6.9378406319803076E-2</v>
      </c>
      <c r="F2447" s="2">
        <f t="shared" si="227"/>
        <v>-1.1074708650862025E-2</v>
      </c>
      <c r="G2447" s="2">
        <f t="shared" si="225"/>
        <v>8.0453114970665096E-2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5">
        <f>TITRES_STAT!D2451</f>
        <v>5.7024999999999997</v>
      </c>
      <c r="C2448" s="2">
        <f t="shared" si="228"/>
        <v>5.9786046462240234</v>
      </c>
      <c r="D2448" s="2">
        <f t="shared" si="224"/>
        <v>5.8728028561779855</v>
      </c>
      <c r="E2448" s="2">
        <f t="shared" si="223"/>
        <v>0.10580179004603796</v>
      </c>
      <c r="F2448" s="2">
        <f t="shared" si="227"/>
        <v>1.2300591088517974E-2</v>
      </c>
      <c r="G2448" s="2">
        <f t="shared" si="225"/>
        <v>9.3501198957519988E-2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5">
        <f>TITRES_STAT!D2452</f>
        <v>5.6750999999999996</v>
      </c>
      <c r="C2449" s="2">
        <f t="shared" si="228"/>
        <v>5.9978962391126354</v>
      </c>
      <c r="D2449" s="2">
        <f t="shared" si="224"/>
        <v>5.8581582001648007</v>
      </c>
      <c r="E2449" s="2">
        <f t="shared" si="223"/>
        <v>0.13973803894783465</v>
      </c>
      <c r="F2449" s="2">
        <f t="shared" si="227"/>
        <v>3.7788080660381314E-2</v>
      </c>
      <c r="G2449" s="2">
        <f t="shared" si="225"/>
        <v>0.10194995828745335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5">
        <f>TITRES_STAT!D2453</f>
        <v>5.6750999999999996</v>
      </c>
      <c r="C2450" s="2">
        <f t="shared" si="228"/>
        <v>6.0493122023260764</v>
      </c>
      <c r="D2450" s="2">
        <f t="shared" si="224"/>
        <v>5.8445983334859264</v>
      </c>
      <c r="E2450" s="2">
        <f t="shared" si="223"/>
        <v>0.20471386884014997</v>
      </c>
      <c r="F2450" s="2">
        <f t="shared" si="227"/>
        <v>7.117323829633504E-2</v>
      </c>
      <c r="G2450" s="2">
        <f t="shared" si="225"/>
        <v>0.13354063054381493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5">
        <f>TITRES_STAT!D2454</f>
        <v>5.6933999999999996</v>
      </c>
      <c r="C2451" s="2">
        <f t="shared" si="228"/>
        <v>6.1012334019682184</v>
      </c>
      <c r="D2451" s="2">
        <f t="shared" si="224"/>
        <v>5.8333984569314135</v>
      </c>
      <c r="E2451" s="2">
        <f t="shared" si="223"/>
        <v>0.26783494503680494</v>
      </c>
      <c r="F2451" s="2">
        <f t="shared" si="227"/>
        <v>0.11050557964442903</v>
      </c>
      <c r="G2451" s="2">
        <f t="shared" si="225"/>
        <v>0.15732936539237591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5">
        <f>TITRES_STAT!D2455</f>
        <v>5.6295000000000002</v>
      </c>
      <c r="C2452" s="2">
        <f t="shared" si="228"/>
        <v>6.0862128785884924</v>
      </c>
      <c r="D2452" s="2">
        <f t="shared" si="224"/>
        <v>5.8182948675290866</v>
      </c>
      <c r="E2452" s="2">
        <f t="shared" si="223"/>
        <v>0.26791801105940571</v>
      </c>
      <c r="F2452" s="2">
        <f t="shared" si="227"/>
        <v>0.14198806592742436</v>
      </c>
      <c r="G2452" s="2">
        <f t="shared" si="225"/>
        <v>0.12592994513198136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5">
        <f>TITRES_STAT!D2456</f>
        <v>5.2919</v>
      </c>
      <c r="C2453" s="2">
        <f t="shared" si="228"/>
        <v>6.0187647434210323</v>
      </c>
      <c r="D2453" s="2">
        <f t="shared" si="224"/>
        <v>5.7793026551195252</v>
      </c>
      <c r="E2453" s="2">
        <f t="shared" si="223"/>
        <v>0.23946208830150706</v>
      </c>
      <c r="F2453" s="2">
        <f t="shared" si="227"/>
        <v>0.16148287040224091</v>
      </c>
      <c r="G2453" s="2">
        <f t="shared" si="225"/>
        <v>7.7979217899266151E-2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5.2919</v>
      </c>
      <c r="C2454" s="2">
        <f t="shared" si="228"/>
        <v>5.9350163213562581</v>
      </c>
      <c r="D2454" s="2">
        <f t="shared" si="224"/>
        <v>5.7431987547403018</v>
      </c>
      <c r="E2454" s="2">
        <f t="shared" si="223"/>
        <v>0.19181756661595628</v>
      </c>
      <c r="F2454" s="2">
        <f t="shared" si="227"/>
        <v>0.167549809644984</v>
      </c>
      <c r="G2454" s="2">
        <f t="shared" si="225"/>
        <v>2.4267756970972276E-2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5.2007000000000003</v>
      </c>
      <c r="C2455" s="2">
        <f t="shared" si="228"/>
        <v>5.8725676565322189</v>
      </c>
      <c r="D2455" s="2">
        <f t="shared" si="224"/>
        <v>5.7030136617965752</v>
      </c>
      <c r="E2455" s="2">
        <f t="shared" si="223"/>
        <v>0.1695539947356437</v>
      </c>
      <c r="F2455" s="2">
        <f t="shared" si="227"/>
        <v>0.16795064666311593</v>
      </c>
      <c r="G2455" s="2">
        <f t="shared" si="225"/>
        <v>1.603348072527766E-3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5.2007000000000003</v>
      </c>
      <c r="C2456" s="2">
        <f t="shared" si="228"/>
        <v>5.826757247834955</v>
      </c>
      <c r="D2456" s="2">
        <f t="shared" si="224"/>
        <v>5.665805242404236</v>
      </c>
      <c r="E2456" s="2">
        <f t="shared" si="223"/>
        <v>0.16095200543071897</v>
      </c>
      <c r="F2456" s="2">
        <f t="shared" si="227"/>
        <v>0.16655091841663655</v>
      </c>
      <c r="G2456" s="2">
        <f t="shared" si="225"/>
        <v>-5.5989129859175812E-3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5.3284000000000002</v>
      </c>
      <c r="C2457" s="2">
        <f t="shared" si="228"/>
        <v>5.8118561327834239</v>
      </c>
      <c r="D2457" s="2">
        <f t="shared" si="224"/>
        <v>5.6408122614854044</v>
      </c>
      <c r="E2457" s="2">
        <f t="shared" si="223"/>
        <v>0.17104387129801957</v>
      </c>
      <c r="F2457" s="2">
        <f t="shared" si="227"/>
        <v>0.16744950899291317</v>
      </c>
      <c r="G2457" s="2">
        <f t="shared" si="225"/>
        <v>3.5943623051064022E-3</v>
      </c>
      <c r="H2457" s="2" t="str">
        <f t="shared" si="226"/>
        <v>Sell</v>
      </c>
    </row>
    <row r="2458" spans="1:8" ht="13.5" x14ac:dyDescent="0.25">
      <c r="A2458" s="3">
        <f>TITRES_STAT!B2461</f>
        <v>45888</v>
      </c>
      <c r="B2458" s="5">
        <f>TITRES_STAT!D2461</f>
        <v>5.3375000000000004</v>
      </c>
      <c r="C2458" s="2">
        <f t="shared" si="228"/>
        <v>5.7950321123552042</v>
      </c>
      <c r="D2458" s="2">
        <f t="shared" si="224"/>
        <v>5.61834468656056</v>
      </c>
      <c r="E2458" s="2">
        <f t="shared" si="223"/>
        <v>0.17668742579464425</v>
      </c>
      <c r="F2458" s="2">
        <f t="shared" si="227"/>
        <v>0.16929709235325938</v>
      </c>
      <c r="G2458" s="2">
        <f t="shared" si="225"/>
        <v>7.390333441384872E-3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5">
        <f>TITRES_STAT!D2462</f>
        <v>5.2462999999999997</v>
      </c>
      <c r="C2459" s="2">
        <f t="shared" si="228"/>
        <v>5.776581018146711</v>
      </c>
      <c r="D2459" s="2">
        <f t="shared" si="224"/>
        <v>5.5907858208894075</v>
      </c>
      <c r="E2459" s="2">
        <f t="shared" si="223"/>
        <v>0.18579519725730353</v>
      </c>
      <c r="F2459" s="2">
        <f t="shared" si="227"/>
        <v>0.1725967133340682</v>
      </c>
      <c r="G2459" s="2">
        <f t="shared" si="225"/>
        <v>1.3198483923235332E-2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5.3284000000000002</v>
      </c>
      <c r="C2460" s="2">
        <f t="shared" si="228"/>
        <v>5.7609685538164479</v>
      </c>
      <c r="D2460" s="2">
        <f t="shared" si="224"/>
        <v>5.5713498341568588</v>
      </c>
      <c r="E2460" s="2">
        <f t="shared" ref="E2460:E2508" si="229">C2460-D2460</f>
        <v>0.1896187196595891</v>
      </c>
      <c r="F2460" s="2">
        <f t="shared" si="227"/>
        <v>0.17600111459917239</v>
      </c>
      <c r="G2460" s="2">
        <f t="shared" si="225"/>
        <v>1.3617605060416704E-2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5.2919</v>
      </c>
      <c r="C2461" s="2">
        <f t="shared" si="228"/>
        <v>5.7505733916908408</v>
      </c>
      <c r="D2461" s="2">
        <f t="shared" ref="D2461:D2508" si="230">$D$4*B2461+(1-$D$4)*D2460</f>
        <v>5.5506498464415364</v>
      </c>
      <c r="E2461" s="2">
        <f t="shared" si="229"/>
        <v>0.19992354524930445</v>
      </c>
      <c r="F2461" s="2">
        <f t="shared" si="227"/>
        <v>0.18078560072919883</v>
      </c>
      <c r="G2461" s="2">
        <f t="shared" si="225"/>
        <v>1.9137944520105615E-2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5.3558000000000003</v>
      </c>
      <c r="C2462" s="2">
        <f t="shared" si="228"/>
        <v>5.731946716046096</v>
      </c>
      <c r="D2462" s="2">
        <f t="shared" si="230"/>
        <v>5.5362165244829047</v>
      </c>
      <c r="E2462" s="2">
        <f t="shared" si="229"/>
        <v>0.19573019156319127</v>
      </c>
      <c r="F2462" s="2">
        <f t="shared" si="227"/>
        <v>0.18377451889599733</v>
      </c>
      <c r="G2462" s="2">
        <f t="shared" si="225"/>
        <v>1.195567266719394E-2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5.4653</v>
      </c>
      <c r="C2463" s="2">
        <f t="shared" si="228"/>
        <v>5.6642472212697736</v>
      </c>
      <c r="D2463" s="2">
        <f t="shared" si="230"/>
        <v>5.5309634485952826</v>
      </c>
      <c r="E2463" s="2">
        <f t="shared" si="229"/>
        <v>0.1332837726744911</v>
      </c>
      <c r="F2463" s="2">
        <f t="shared" si="227"/>
        <v>0.17367636965169608</v>
      </c>
      <c r="G2463" s="2">
        <f t="shared" si="225"/>
        <v>-4.0392596977204986E-2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5">
        <f>TITRES_STAT!D2467</f>
        <v>5.4744000000000002</v>
      </c>
      <c r="C2464" s="2">
        <f t="shared" si="228"/>
        <v>5.6069630333821161</v>
      </c>
      <c r="D2464" s="2">
        <f t="shared" si="230"/>
        <v>5.5267735635141504</v>
      </c>
      <c r="E2464" s="2">
        <f t="shared" si="229"/>
        <v>8.0189469867965713E-2</v>
      </c>
      <c r="F2464" s="2">
        <f t="shared" si="227"/>
        <v>0.15497898969495003</v>
      </c>
      <c r="G2464" s="2">
        <f t="shared" si="225"/>
        <v>-7.4789519826984313E-2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5.5655999999999999</v>
      </c>
      <c r="C2465" s="2">
        <f t="shared" si="228"/>
        <v>5.5444610282464062</v>
      </c>
      <c r="D2465" s="2">
        <f t="shared" si="230"/>
        <v>5.5296495958464353</v>
      </c>
      <c r="E2465" s="2">
        <f t="shared" si="229"/>
        <v>1.4811432399970847E-2</v>
      </c>
      <c r="F2465" s="2">
        <f t="shared" si="227"/>
        <v>0.1269454782359542</v>
      </c>
      <c r="G2465" s="2">
        <f t="shared" si="225"/>
        <v>-0.11213404583598335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5.7024999999999997</v>
      </c>
      <c r="C2466" s="2">
        <f t="shared" si="228"/>
        <v>5.4915747162084978</v>
      </c>
      <c r="D2466" s="2">
        <f t="shared" si="230"/>
        <v>5.5424533294874401</v>
      </c>
      <c r="E2466" s="2">
        <f t="shared" si="229"/>
        <v>-5.0878613278942275E-2</v>
      </c>
      <c r="F2466" s="2">
        <f t="shared" si="227"/>
        <v>9.1380659932974923E-2</v>
      </c>
      <c r="G2466" s="2">
        <f t="shared" si="225"/>
        <v>-0.1422592732119172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5.6113</v>
      </c>
      <c r="C2467" s="2">
        <f t="shared" si="228"/>
        <v>5.4664709137148826</v>
      </c>
      <c r="D2467" s="2">
        <f t="shared" si="230"/>
        <v>5.5475530828587409</v>
      </c>
      <c r="E2467" s="2">
        <f t="shared" si="229"/>
        <v>-8.1082169143858351E-2</v>
      </c>
      <c r="F2467" s="2">
        <f t="shared" si="227"/>
        <v>5.6888094117608264E-2</v>
      </c>
      <c r="G2467" s="2">
        <f t="shared" si="225"/>
        <v>-0.13797026326146661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5.5747999999999998</v>
      </c>
      <c r="C2468" s="2">
        <f t="shared" si="228"/>
        <v>5.4466292346818239</v>
      </c>
      <c r="D2468" s="2">
        <f t="shared" si="230"/>
        <v>5.5495713730173524</v>
      </c>
      <c r="E2468" s="2">
        <f t="shared" si="229"/>
        <v>-0.10294213833552845</v>
      </c>
      <c r="F2468" s="2">
        <f t="shared" si="227"/>
        <v>2.4922047626980918E-2</v>
      </c>
      <c r="G2468" s="2">
        <f t="shared" ref="G2468:G2508" si="231">E2468-F2468</f>
        <v>-0.12786418596250937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5.3832000000000004</v>
      </c>
      <c r="C2469" s="2">
        <f t="shared" si="228"/>
        <v>5.4158093524230813</v>
      </c>
      <c r="D2469" s="2">
        <f t="shared" si="230"/>
        <v>5.5372475676086594</v>
      </c>
      <c r="E2469" s="2">
        <f t="shared" si="229"/>
        <v>-0.12143821518557818</v>
      </c>
      <c r="F2469" s="2">
        <f t="shared" ref="F2469:F2508" si="233">(E2469*(2/(10)))+((1-(2/10))*F2468)</f>
        <v>-4.3500049355309038E-3</v>
      </c>
      <c r="G2469" s="2">
        <f t="shared" si="231"/>
        <v>-0.11708821025004727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5.3832000000000004</v>
      </c>
      <c r="C2470" s="2">
        <f t="shared" si="228"/>
        <v>5.4023617597426075</v>
      </c>
      <c r="D2470" s="2">
        <f t="shared" si="230"/>
        <v>5.5258366366746845</v>
      </c>
      <c r="E2470" s="2">
        <f t="shared" si="229"/>
        <v>-0.12347487693207704</v>
      </c>
      <c r="F2470" s="2">
        <f t="shared" si="233"/>
        <v>-2.8174979334840131E-2</v>
      </c>
      <c r="G2470" s="2">
        <f t="shared" si="231"/>
        <v>-9.5299897597236907E-2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5">
        <f>TITRES_STAT!D2474</f>
        <v>5.4287999999999998</v>
      </c>
      <c r="C2471" s="2">
        <f t="shared" si="228"/>
        <v>5.3853676428591291</v>
      </c>
      <c r="D2471" s="2">
        <f t="shared" si="230"/>
        <v>5.5186487376617448</v>
      </c>
      <c r="E2471" s="2">
        <f t="shared" si="229"/>
        <v>-0.13328109480261574</v>
      </c>
      <c r="F2471" s="2">
        <f t="shared" si="233"/>
        <v>-4.9196202428395258E-2</v>
      </c>
      <c r="G2471" s="2">
        <f t="shared" si="231"/>
        <v>-8.4084892374220482E-2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5">
        <f>TITRES_STAT!D2475</f>
        <v>5.3739999999999997</v>
      </c>
      <c r="C2472" s="2">
        <f t="shared" si="228"/>
        <v>5.380818774726956</v>
      </c>
      <c r="D2472" s="2">
        <f t="shared" si="230"/>
        <v>5.5079340163534676</v>
      </c>
      <c r="E2472" s="2">
        <f t="shared" si="229"/>
        <v>-0.12711524162651155</v>
      </c>
      <c r="F2472" s="2">
        <f t="shared" si="233"/>
        <v>-6.4780010268018523E-2</v>
      </c>
      <c r="G2472" s="2">
        <f t="shared" si="231"/>
        <v>-6.2335231358493032E-2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5.3010000000000002</v>
      </c>
      <c r="C2473" s="2">
        <f t="shared" si="228"/>
        <v>5.3938158863074248</v>
      </c>
      <c r="D2473" s="2">
        <f t="shared" si="230"/>
        <v>5.4926055706976555</v>
      </c>
      <c r="E2473" s="2">
        <f t="shared" si="229"/>
        <v>-9.8789684390230725E-2</v>
      </c>
      <c r="F2473" s="2">
        <f t="shared" si="233"/>
        <v>-7.1581945092460963E-2</v>
      </c>
      <c r="G2473" s="2">
        <f t="shared" si="231"/>
        <v>-2.7207739297769762E-2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5.2098000000000004</v>
      </c>
      <c r="C2474" s="2">
        <f t="shared" si="228"/>
        <v>5.4062134422601282</v>
      </c>
      <c r="D2474" s="2">
        <f t="shared" si="230"/>
        <v>5.4716570099052371</v>
      </c>
      <c r="E2474" s="2">
        <f t="shared" si="229"/>
        <v>-6.5443567645108836E-2</v>
      </c>
      <c r="F2474" s="2">
        <f t="shared" si="233"/>
        <v>-7.0354269602990543E-2</v>
      </c>
      <c r="G2474" s="2">
        <f t="shared" si="231"/>
        <v>4.9107019578817079E-3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5">
        <f>TITRES_STAT!D2478</f>
        <v>5.2007000000000003</v>
      </c>
      <c r="C2475" s="2">
        <f t="shared" si="228"/>
        <v>5.4307344511431852</v>
      </c>
      <c r="D2475" s="2">
        <f t="shared" si="230"/>
        <v>5.4515861202826272</v>
      </c>
      <c r="E2475" s="2">
        <f t="shared" si="229"/>
        <v>-2.0851669139442031E-2</v>
      </c>
      <c r="F2475" s="2">
        <f t="shared" si="233"/>
        <v>-6.0453749510280846E-2</v>
      </c>
      <c r="G2475" s="2">
        <f t="shared" si="231"/>
        <v>3.9602080370838816E-2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5">
        <f>TITRES_STAT!D2479</f>
        <v>5.32</v>
      </c>
      <c r="C2476" s="2">
        <f t="shared" si="228"/>
        <v>5.4725445355826947</v>
      </c>
      <c r="D2476" s="2">
        <f t="shared" si="230"/>
        <v>5.4418390002616919</v>
      </c>
      <c r="E2476" s="2">
        <f t="shared" si="229"/>
        <v>3.0705535321002841E-2</v>
      </c>
      <c r="F2476" s="2">
        <f t="shared" si="233"/>
        <v>-4.2221892544024114E-2</v>
      </c>
      <c r="G2476" s="2">
        <f t="shared" si="231"/>
        <v>7.2927427865026956E-2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5.42</v>
      </c>
      <c r="C2477" s="2">
        <f t="shared" si="228"/>
        <v>5.4938915301084341</v>
      </c>
      <c r="D2477" s="2">
        <f t="shared" si="230"/>
        <v>5.4402212965386036</v>
      </c>
      <c r="E2477" s="2">
        <f t="shared" si="229"/>
        <v>5.3670233569830472E-2</v>
      </c>
      <c r="F2477" s="2">
        <f t="shared" si="233"/>
        <v>-2.3043467321253199E-2</v>
      </c>
      <c r="G2477" s="2">
        <f t="shared" si="231"/>
        <v>7.6713700891083675E-2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5.24</v>
      </c>
      <c r="C2478" s="2">
        <f t="shared" si="228"/>
        <v>5.5063389870148294</v>
      </c>
      <c r="D2478" s="2">
        <f t="shared" si="230"/>
        <v>5.4253900893875961</v>
      </c>
      <c r="E2478" s="2">
        <f t="shared" si="229"/>
        <v>8.0948897627233229E-2</v>
      </c>
      <c r="F2478" s="2">
        <f t="shared" si="233"/>
        <v>-2.2449943315559148E-3</v>
      </c>
      <c r="G2478" s="2">
        <f t="shared" si="231"/>
        <v>8.3193891958789151E-2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5.24</v>
      </c>
      <c r="C2479" s="2">
        <f t="shared" si="228"/>
        <v>5.4873945274740867</v>
      </c>
      <c r="D2479" s="2">
        <f t="shared" si="230"/>
        <v>5.4116574901736998</v>
      </c>
      <c r="E2479" s="2">
        <f t="shared" si="229"/>
        <v>7.5737037300386945E-2</v>
      </c>
      <c r="F2479" s="2">
        <f t="shared" si="233"/>
        <v>1.3351411994832658E-2</v>
      </c>
      <c r="G2479" s="2">
        <f t="shared" si="231"/>
        <v>6.238562530555429E-2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5.24</v>
      </c>
      <c r="C2480" s="2">
        <f t="shared" si="228"/>
        <v>5.4713646001703813</v>
      </c>
      <c r="D2480" s="2">
        <f t="shared" si="230"/>
        <v>5.3989421205312036</v>
      </c>
      <c r="E2480" s="2">
        <f t="shared" si="229"/>
        <v>7.2422479639177695E-2</v>
      </c>
      <c r="F2480" s="2">
        <f t="shared" si="233"/>
        <v>2.5165625523701666E-2</v>
      </c>
      <c r="G2480" s="2">
        <f t="shared" si="231"/>
        <v>4.7256854115476032E-2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5.08</v>
      </c>
      <c r="C2481" s="2">
        <f t="shared" si="228"/>
        <v>5.4648162001441687</v>
      </c>
      <c r="D2481" s="2">
        <f t="shared" si="230"/>
        <v>5.3753167782696325</v>
      </c>
      <c r="E2481" s="2">
        <f t="shared" si="229"/>
        <v>8.9499421874536189E-2</v>
      </c>
      <c r="F2481" s="2">
        <f t="shared" si="233"/>
        <v>3.8032384793868571E-2</v>
      </c>
      <c r="G2481" s="2">
        <f t="shared" si="231"/>
        <v>5.1467037080667619E-2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4.96</v>
      </c>
      <c r="C2482" s="2">
        <f t="shared" si="228"/>
        <v>5.4508444770450657</v>
      </c>
      <c r="D2482" s="2">
        <f t="shared" si="230"/>
        <v>5.3445525724718816</v>
      </c>
      <c r="E2482" s="2">
        <f t="shared" si="229"/>
        <v>0.10629190457318405</v>
      </c>
      <c r="F2482" s="2">
        <f t="shared" si="233"/>
        <v>5.1684288749731667E-2</v>
      </c>
      <c r="G2482" s="2">
        <f t="shared" si="231"/>
        <v>5.4607615823452381E-2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4.99</v>
      </c>
      <c r="C2483" s="2">
        <f t="shared" si="228"/>
        <v>5.4277914805765946</v>
      </c>
      <c r="D2483" s="2">
        <f t="shared" si="230"/>
        <v>5.3182894189554464</v>
      </c>
      <c r="E2483" s="2">
        <f t="shared" si="229"/>
        <v>0.10950206162114817</v>
      </c>
      <c r="F2483" s="2">
        <f t="shared" si="233"/>
        <v>6.324784332401498E-2</v>
      </c>
      <c r="G2483" s="2">
        <f t="shared" si="231"/>
        <v>4.6254218297133193E-2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5.15</v>
      </c>
      <c r="C2484" s="2">
        <f t="shared" si="228"/>
        <v>5.3942543297186569</v>
      </c>
      <c r="D2484" s="2">
        <f t="shared" si="230"/>
        <v>5.305823536069858</v>
      </c>
      <c r="E2484" s="2">
        <f t="shared" si="229"/>
        <v>8.8430793648798911E-2</v>
      </c>
      <c r="F2484" s="2">
        <f t="shared" si="233"/>
        <v>6.8284433388971777E-2</v>
      </c>
      <c r="G2484" s="2">
        <f t="shared" si="231"/>
        <v>2.0146360259827134E-2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5.15</v>
      </c>
      <c r="C2485" s="2">
        <f t="shared" si="228"/>
        <v>5.3644767405311713</v>
      </c>
      <c r="D2485" s="2">
        <f t="shared" si="230"/>
        <v>5.2942810519165349</v>
      </c>
      <c r="E2485" s="2">
        <f t="shared" si="229"/>
        <v>7.0195688614636431E-2</v>
      </c>
      <c r="F2485" s="2">
        <f t="shared" si="233"/>
        <v>6.8666684434104702E-2</v>
      </c>
      <c r="G2485" s="2">
        <f t="shared" si="231"/>
        <v>1.5290041805317289E-3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5.0599999999999996</v>
      </c>
      <c r="C2486" s="2">
        <f t="shared" si="228"/>
        <v>5.3576341650648374</v>
      </c>
      <c r="D2486" s="2">
        <f t="shared" si="230"/>
        <v>5.2769268999227172</v>
      </c>
      <c r="E2486" s="2">
        <f t="shared" si="229"/>
        <v>8.0707265142120121E-2</v>
      </c>
      <c r="F2486" s="2">
        <f t="shared" si="233"/>
        <v>7.1074800575707794E-2</v>
      </c>
      <c r="G2486" s="2">
        <f t="shared" si="231"/>
        <v>9.6324645664123271E-3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4.99</v>
      </c>
      <c r="C2487" s="2">
        <f t="shared" si="228"/>
        <v>5.3672289089010166</v>
      </c>
      <c r="D2487" s="2">
        <f t="shared" si="230"/>
        <v>5.2556730554839977</v>
      </c>
      <c r="E2487" s="2">
        <f t="shared" si="229"/>
        <v>0.1115558534170189</v>
      </c>
      <c r="F2487" s="2">
        <f t="shared" si="233"/>
        <v>7.9171011143970016E-2</v>
      </c>
      <c r="G2487" s="2">
        <f t="shared" si="231"/>
        <v>3.2384842273048886E-2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5.0999999999999996</v>
      </c>
      <c r="C2488" s="2">
        <f t="shared" si="228"/>
        <v>5.3476552306085523</v>
      </c>
      <c r="D2488" s="2">
        <f t="shared" si="230"/>
        <v>5.2441417180407379</v>
      </c>
      <c r="E2488" s="2">
        <f t="shared" si="229"/>
        <v>0.10351351256781438</v>
      </c>
      <c r="F2488" s="2">
        <f t="shared" si="233"/>
        <v>8.4039511428738889E-2</v>
      </c>
      <c r="G2488" s="2">
        <f t="shared" si="231"/>
        <v>1.9474001139075492E-2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4.9800000000000004</v>
      </c>
      <c r="C2489" s="2">
        <f t="shared" si="228"/>
        <v>5.3310928874380057</v>
      </c>
      <c r="D2489" s="2">
        <f t="shared" si="230"/>
        <v>5.2245756648525354</v>
      </c>
      <c r="E2489" s="2">
        <f t="shared" si="229"/>
        <v>0.10651722258547025</v>
      </c>
      <c r="F2489" s="2">
        <f t="shared" si="233"/>
        <v>8.853505366008517E-2</v>
      </c>
      <c r="G2489" s="2">
        <f t="shared" si="231"/>
        <v>1.7982168925385081E-2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4.91</v>
      </c>
      <c r="C2490" s="2">
        <f t="shared" si="228"/>
        <v>5.3170785970629275</v>
      </c>
      <c r="D2490" s="2">
        <f t="shared" si="230"/>
        <v>5.2012737637523472</v>
      </c>
      <c r="E2490" s="2">
        <f t="shared" si="229"/>
        <v>0.11580483331058034</v>
      </c>
      <c r="F2490" s="2">
        <f t="shared" si="233"/>
        <v>9.3989009590184219E-2</v>
      </c>
      <c r="G2490" s="2">
        <f t="shared" si="231"/>
        <v>2.1815823720396116E-2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5">
        <f>TITRES_STAT!D2494</f>
        <v>5.05</v>
      </c>
      <c r="C2491" s="2">
        <f t="shared" si="228"/>
        <v>5.2806049667455541</v>
      </c>
      <c r="D2491" s="2">
        <f t="shared" si="230"/>
        <v>5.190068299770692</v>
      </c>
      <c r="E2491" s="2">
        <f t="shared" si="229"/>
        <v>9.0536666974862179E-2</v>
      </c>
      <c r="F2491" s="2">
        <f t="shared" si="233"/>
        <v>9.3298541067119808E-2</v>
      </c>
      <c r="G2491" s="2">
        <f t="shared" si="231"/>
        <v>-2.7618740922576296E-3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5.07</v>
      </c>
      <c r="C2492" s="2">
        <f t="shared" si="228"/>
        <v>5.2312811257077767</v>
      </c>
      <c r="D2492" s="2">
        <f t="shared" si="230"/>
        <v>5.1811743516395294</v>
      </c>
      <c r="E2492" s="2">
        <f t="shared" si="229"/>
        <v>5.0106774068247262E-2</v>
      </c>
      <c r="F2492" s="2">
        <f t="shared" si="233"/>
        <v>8.4660187667345302E-2</v>
      </c>
      <c r="G2492" s="2">
        <f t="shared" si="231"/>
        <v>-3.455341359909804E-2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5.0599999999999996</v>
      </c>
      <c r="C2493" s="2">
        <f t="shared" si="228"/>
        <v>5.1941609525219645</v>
      </c>
      <c r="D2493" s="2">
        <f t="shared" si="230"/>
        <v>5.1721984737403046</v>
      </c>
      <c r="E2493" s="2">
        <f t="shared" si="229"/>
        <v>2.1962478781659911E-2</v>
      </c>
      <c r="F2493" s="2">
        <f t="shared" si="233"/>
        <v>7.2120645890208224E-2</v>
      </c>
      <c r="G2493" s="2">
        <f t="shared" si="231"/>
        <v>-5.0158167108548313E-2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4.96</v>
      </c>
      <c r="C2494" s="2">
        <f t="shared" si="228"/>
        <v>5.187366959826277</v>
      </c>
      <c r="D2494" s="2">
        <f t="shared" si="230"/>
        <v>5.1564800682780598</v>
      </c>
      <c r="E2494" s="2">
        <f t="shared" si="229"/>
        <v>3.0886891548217221E-2</v>
      </c>
      <c r="F2494" s="2">
        <f t="shared" si="233"/>
        <v>6.3873895021810026E-2</v>
      </c>
      <c r="G2494" s="2">
        <f t="shared" si="231"/>
        <v>-3.2987003473592805E-2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4.96</v>
      </c>
      <c r="C2495" s="2">
        <f t="shared" si="228"/>
        <v>5.1816181967760802</v>
      </c>
      <c r="D2495" s="2">
        <f t="shared" si="230"/>
        <v>5.141925989146352</v>
      </c>
      <c r="E2495" s="2">
        <f t="shared" si="229"/>
        <v>3.9692207629728138E-2</v>
      </c>
      <c r="F2495" s="2">
        <f t="shared" si="233"/>
        <v>5.9037557543393654E-2</v>
      </c>
      <c r="G2495" s="2">
        <f t="shared" si="231"/>
        <v>-1.9345349913665516E-2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4.9000000000000004</v>
      </c>
      <c r="C2496" s="2">
        <f t="shared" si="228"/>
        <v>5.1629077049643755</v>
      </c>
      <c r="D2496" s="2">
        <f t="shared" si="230"/>
        <v>5.1240055455058817</v>
      </c>
      <c r="E2496" s="2">
        <f t="shared" si="229"/>
        <v>3.8902159458493735E-2</v>
      </c>
      <c r="F2496" s="2">
        <f t="shared" si="233"/>
        <v>5.501047792641367E-2</v>
      </c>
      <c r="G2496" s="2">
        <f t="shared" si="231"/>
        <v>-1.6108318467919935E-2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4.9000000000000004</v>
      </c>
      <c r="C2497" s="2">
        <f t="shared" si="228"/>
        <v>5.1363065195852409</v>
      </c>
      <c r="D2497" s="2">
        <f t="shared" si="230"/>
        <v>5.1074125421350756</v>
      </c>
      <c r="E2497" s="2">
        <f t="shared" si="229"/>
        <v>2.8893977450165309E-2</v>
      </c>
      <c r="F2497" s="2">
        <f t="shared" si="233"/>
        <v>4.9787177831164001E-2</v>
      </c>
      <c r="G2497" s="2">
        <f t="shared" si="231"/>
        <v>-2.0893200380998692E-2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4.8499999999999996</v>
      </c>
      <c r="C2498" s="2">
        <f t="shared" si="228"/>
        <v>5.1307209011875115</v>
      </c>
      <c r="D2498" s="2">
        <f t="shared" si="230"/>
        <v>5.0883449464213664</v>
      </c>
      <c r="E2498" s="2">
        <f t="shared" si="229"/>
        <v>4.2375954766145085E-2</v>
      </c>
      <c r="F2498" s="2">
        <f t="shared" si="233"/>
        <v>4.830493321816022E-2</v>
      </c>
      <c r="G2498" s="2">
        <f t="shared" si="231"/>
        <v>-5.9289784520151351E-3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4.9000000000000004</v>
      </c>
      <c r="C2499" s="2">
        <f t="shared" si="228"/>
        <v>5.1075330702355872</v>
      </c>
      <c r="D2499" s="2">
        <f t="shared" si="230"/>
        <v>5.0743934689086725</v>
      </c>
      <c r="E2499" s="2">
        <f t="shared" si="229"/>
        <v>3.3139601326914736E-2</v>
      </c>
      <c r="F2499" s="2">
        <f t="shared" si="233"/>
        <v>4.5271866839911128E-2</v>
      </c>
      <c r="G2499" s="2">
        <f t="shared" si="231"/>
        <v>-1.2132265512996392E-2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4.84</v>
      </c>
      <c r="C2500" s="2">
        <f t="shared" si="228"/>
        <v>5.07714336712242</v>
      </c>
      <c r="D2500" s="2">
        <f t="shared" si="230"/>
        <v>5.0570309897302526</v>
      </c>
      <c r="E2500" s="2">
        <f t="shared" si="229"/>
        <v>2.0112377392167424E-2</v>
      </c>
      <c r="F2500" s="2">
        <f t="shared" si="233"/>
        <v>4.0239968950362387E-2</v>
      </c>
      <c r="G2500" s="2">
        <f t="shared" si="231"/>
        <v>-2.0127591558194963E-2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4.97</v>
      </c>
      <c r="C2501" s="2">
        <f t="shared" si="228"/>
        <v>5.072967464488201</v>
      </c>
      <c r="D2501" s="2">
        <f t="shared" si="230"/>
        <v>5.0505842497502336</v>
      </c>
      <c r="E2501" s="2">
        <f t="shared" si="229"/>
        <v>2.238321473796745E-2</v>
      </c>
      <c r="F2501" s="2">
        <f t="shared" si="233"/>
        <v>3.6668618107883404E-2</v>
      </c>
      <c r="G2501" s="2">
        <f t="shared" si="231"/>
        <v>-1.4285403369915954E-2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4.9000000000000004</v>
      </c>
      <c r="C2502" s="2">
        <f t="shared" si="228"/>
        <v>5.0725109314900161</v>
      </c>
      <c r="D2502" s="2">
        <f t="shared" si="230"/>
        <v>5.0394298608798458</v>
      </c>
      <c r="E2502" s="2">
        <f t="shared" si="229"/>
        <v>3.3081070610170293E-2</v>
      </c>
      <c r="F2502" s="2">
        <f t="shared" si="233"/>
        <v>3.5951108608340783E-2</v>
      </c>
      <c r="G2502" s="2">
        <f t="shared" si="231"/>
        <v>-2.8700379981704896E-3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4.95</v>
      </c>
      <c r="C2503" s="2">
        <f t="shared" si="228"/>
        <v>5.0705861727992447</v>
      </c>
      <c r="D2503" s="2">
        <f t="shared" si="230"/>
        <v>5.0328054267405973</v>
      </c>
      <c r="E2503" s="2">
        <f t="shared" si="229"/>
        <v>3.7780746058647452E-2</v>
      </c>
      <c r="F2503" s="2">
        <f t="shared" si="233"/>
        <v>3.6317036098402117E-2</v>
      </c>
      <c r="G2503" s="2">
        <f t="shared" si="231"/>
        <v>1.4637099602453352E-3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5</v>
      </c>
      <c r="C2504" s="2">
        <f t="shared" si="228"/>
        <v>5.0535729154455149</v>
      </c>
      <c r="D2504" s="2">
        <f t="shared" si="230"/>
        <v>5.0303753951301822</v>
      </c>
      <c r="E2504" s="2">
        <f t="shared" si="229"/>
        <v>2.3197520315332731E-2</v>
      </c>
      <c r="F2504" s="2">
        <f t="shared" si="233"/>
        <v>3.3693132941788238E-2</v>
      </c>
      <c r="G2504" s="2">
        <f t="shared" si="231"/>
        <v>-1.0495612626455507E-2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5</v>
      </c>
      <c r="C2505" s="2">
        <f t="shared" si="228"/>
        <v>5.0391770823000508</v>
      </c>
      <c r="D2505" s="2">
        <f t="shared" si="230"/>
        <v>5.0281253658612801</v>
      </c>
      <c r="E2505" s="2">
        <f t="shared" si="229"/>
        <v>1.1051716438770676E-2</v>
      </c>
      <c r="F2505" s="2">
        <f t="shared" si="233"/>
        <v>2.916484964118473E-2</v>
      </c>
      <c r="G2505" s="2">
        <f t="shared" si="231"/>
        <v>-1.8113133202414054E-2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4.9800000000000004</v>
      </c>
      <c r="C2506" s="2">
        <f t="shared" si="228"/>
        <v>5.0177652234846581</v>
      </c>
      <c r="D2506" s="2">
        <f t="shared" si="230"/>
        <v>5.0245605239456301</v>
      </c>
      <c r="E2506" s="2">
        <f t="shared" si="229"/>
        <v>-6.7953004609719869E-3</v>
      </c>
      <c r="F2506" s="2">
        <f t="shared" si="233"/>
        <v>2.1972819620753387E-2</v>
      </c>
      <c r="G2506" s="2">
        <f t="shared" si="231"/>
        <v>-2.8768120081725374E-2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4.99</v>
      </c>
      <c r="C2507" s="2">
        <f t="shared" si="228"/>
        <v>4.9996474967947107</v>
      </c>
      <c r="D2507" s="2">
        <f t="shared" si="230"/>
        <v>5.0220004851348428</v>
      </c>
      <c r="E2507" s="2">
        <f t="shared" si="229"/>
        <v>-2.2352988340132107E-2</v>
      </c>
      <c r="F2507" s="2">
        <f t="shared" si="233"/>
        <v>1.3107658028576288E-2</v>
      </c>
      <c r="G2507" s="2">
        <f t="shared" si="231"/>
        <v>-3.5460646368708396E-2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4.9800000000000004</v>
      </c>
      <c r="C2508" s="2">
        <f t="shared" si="228"/>
        <v>4.9766248049801396</v>
      </c>
      <c r="D2508" s="2">
        <f t="shared" si="230"/>
        <v>5.018889338087817</v>
      </c>
      <c r="E2508" s="2">
        <f t="shared" si="229"/>
        <v>-4.2264533107677416E-2</v>
      </c>
      <c r="F2508" s="2">
        <f t="shared" si="233"/>
        <v>2.0332198013255469E-3</v>
      </c>
      <c r="G2508" s="2">
        <f t="shared" si="231"/>
        <v>-4.4297752909002966E-2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1.46</v>
      </c>
      <c r="C2" s="5">
        <f>TITRES_STAT!D5</f>
        <v>1.175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1.5</v>
      </c>
      <c r="C3" s="5">
        <f>TITRES_STAT!D6</f>
        <v>1.2072000000000001</v>
      </c>
      <c r="D3" s="5">
        <f>TITRES_STAT!E6</f>
        <v>10</v>
      </c>
      <c r="E3" s="2">
        <f>IF(B3&gt;B2, E2+D3, IF(B3&lt;B2, E2-D3, E2))</f>
        <v>10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1.5</v>
      </c>
      <c r="C4" s="5">
        <f>TITRES_STAT!D7</f>
        <v>1.2072000000000001</v>
      </c>
      <c r="D4" s="5">
        <f>TITRES_STAT!E7</f>
        <v>0</v>
      </c>
      <c r="E4" s="2">
        <f t="shared" ref="E4:E67" si="0">IF(B4&gt;B3, E3+D4, IF(B4&lt;B3, E3-D4, E3))</f>
        <v>10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1.46</v>
      </c>
      <c r="C5" s="5">
        <f>TITRES_STAT!D8</f>
        <v>1.175</v>
      </c>
      <c r="D5" s="5">
        <f>TITRES_STAT!E8</f>
        <v>1101</v>
      </c>
      <c r="E5" s="2">
        <f t="shared" si="0"/>
        <v>-1091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1.46</v>
      </c>
      <c r="C6" s="5">
        <f>TITRES_STAT!D9</f>
        <v>1.175</v>
      </c>
      <c r="D6" s="5">
        <f>TITRES_STAT!E9</f>
        <v>452</v>
      </c>
      <c r="E6" s="2">
        <f t="shared" si="0"/>
        <v>-1091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1.38</v>
      </c>
      <c r="C7" s="5">
        <f>TITRES_STAT!D10</f>
        <v>1.1106</v>
      </c>
      <c r="D7" s="5">
        <f>TITRES_STAT!E10</f>
        <v>6786</v>
      </c>
      <c r="E7" s="2">
        <f t="shared" si="0"/>
        <v>-7877</v>
      </c>
      <c r="F7" s="5" t="str">
        <f>IF(E7&gt;E2,"BULLISH",IF(E7&lt;E2,"BEARISH","NEUTRAL"))</f>
        <v>BEARISH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CONFIRMED BEARISH</v>
      </c>
    </row>
    <row r="8" spans="1:8" ht="13.5" x14ac:dyDescent="0.25">
      <c r="A8" s="3">
        <f>TITRES_STAT!B11</f>
        <v>42318</v>
      </c>
      <c r="B8" s="5">
        <f>TITRES_STAT!C11</f>
        <v>1.42</v>
      </c>
      <c r="C8" s="5">
        <f>TITRES_STAT!D11</f>
        <v>1.1428</v>
      </c>
      <c r="D8" s="5">
        <f>TITRES_STAT!E11</f>
        <v>16</v>
      </c>
      <c r="E8" s="2">
        <f t="shared" si="0"/>
        <v>-7861</v>
      </c>
      <c r="F8" s="5" t="str">
        <f t="shared" ref="F8:F71" si="3">IF(E8&gt;E3,"BULLISH",IF(E8&lt;E3,"BEARISH","NEUTRAL"))</f>
        <v>BEARISH</v>
      </c>
      <c r="G8" s="5" t="str">
        <f t="shared" si="2"/>
        <v>WEAK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1.42</v>
      </c>
      <c r="C9" s="5">
        <f>TITRES_STAT!D12</f>
        <v>1.1428</v>
      </c>
      <c r="D9" s="5">
        <f>TITRES_STAT!E12</f>
        <v>250</v>
      </c>
      <c r="E9" s="2">
        <f t="shared" si="0"/>
        <v>-7861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1.38</v>
      </c>
      <c r="C10" s="5">
        <f>TITRES_STAT!D13</f>
        <v>1.1106</v>
      </c>
      <c r="D10" s="5">
        <f>TITRES_STAT!E13</f>
        <v>5</v>
      </c>
      <c r="E10" s="2">
        <f t="shared" si="0"/>
        <v>-7866</v>
      </c>
      <c r="F10" s="5" t="str">
        <f t="shared" si="3"/>
        <v>BEARISH</v>
      </c>
      <c r="G10" s="5" t="str">
        <f>IF((E10-E5)/E5 &gt; 0.02, "STRONG",
 IF((E10-E5)/E5 &lt; -0.02, "WEAK", "NEUTRAL"))</f>
        <v>STRONG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1.38</v>
      </c>
      <c r="C11" s="5">
        <f>TITRES_STAT!D14</f>
        <v>1.1106</v>
      </c>
      <c r="D11" s="5">
        <f>TITRES_STAT!E14</f>
        <v>1909</v>
      </c>
      <c r="E11" s="2">
        <f t="shared" si="0"/>
        <v>-7866</v>
      </c>
      <c r="F11" s="5" t="str">
        <f t="shared" si="3"/>
        <v>BEARISH</v>
      </c>
      <c r="G11" s="5" t="str">
        <f t="shared" si="2"/>
        <v>STRONG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1.41</v>
      </c>
      <c r="C12" s="5">
        <f>TITRES_STAT!D15</f>
        <v>1.1348</v>
      </c>
      <c r="D12" s="5">
        <f>TITRES_STAT!E15</f>
        <v>2741</v>
      </c>
      <c r="E12" s="2">
        <f t="shared" si="0"/>
        <v>-5125</v>
      </c>
      <c r="F12" s="5" t="str">
        <f t="shared" si="3"/>
        <v>BULLISH</v>
      </c>
      <c r="G12" s="5" t="str">
        <f t="shared" si="2"/>
        <v>WEAK</v>
      </c>
      <c r="H12" s="5" t="str">
        <f t="shared" si="1"/>
        <v>CONFIRMED BULLISH</v>
      </c>
    </row>
    <row r="13" spans="1:8" ht="13.5" x14ac:dyDescent="0.25">
      <c r="A13" s="3">
        <f>TITRES_STAT!B16</f>
        <v>42325</v>
      </c>
      <c r="B13" s="5">
        <f>TITRES_STAT!C16</f>
        <v>1.4</v>
      </c>
      <c r="C13" s="5">
        <f>TITRES_STAT!D16</f>
        <v>1.1267</v>
      </c>
      <c r="D13" s="5">
        <f>TITRES_STAT!E16</f>
        <v>2237</v>
      </c>
      <c r="E13" s="2">
        <f t="shared" si="0"/>
        <v>-7362</v>
      </c>
      <c r="F13" s="5" t="str">
        <f t="shared" si="3"/>
        <v>BULLISH</v>
      </c>
      <c r="G13" s="5" t="str">
        <f t="shared" si="2"/>
        <v>WEAK</v>
      </c>
      <c r="H13" s="5" t="str">
        <f t="shared" si="1"/>
        <v>BULLISH DIVERGENCE</v>
      </c>
    </row>
    <row r="14" spans="1:8" ht="13.5" x14ac:dyDescent="0.25">
      <c r="A14" s="3">
        <f>TITRES_STAT!B17</f>
        <v>42326</v>
      </c>
      <c r="B14" s="5">
        <f>TITRES_STAT!C17</f>
        <v>1.42</v>
      </c>
      <c r="C14" s="5">
        <f>TITRES_STAT!D17</f>
        <v>1.1428</v>
      </c>
      <c r="D14" s="5">
        <f>TITRES_STAT!E17</f>
        <v>290</v>
      </c>
      <c r="E14" s="2">
        <f t="shared" si="0"/>
        <v>-7072</v>
      </c>
      <c r="F14" s="5" t="str">
        <f t="shared" si="3"/>
        <v>BULLISH</v>
      </c>
      <c r="G14" s="5" t="str">
        <f t="shared" si="2"/>
        <v>WEAK</v>
      </c>
      <c r="H14" s="5" t="str">
        <f t="shared" si="1"/>
        <v>NEUTRAL</v>
      </c>
    </row>
    <row r="15" spans="1:8" ht="13.5" x14ac:dyDescent="0.25">
      <c r="A15" s="3">
        <f>TITRES_STAT!B18</f>
        <v>42327</v>
      </c>
      <c r="B15" s="5">
        <f>TITRES_STAT!C18</f>
        <v>1.45</v>
      </c>
      <c r="C15" s="5">
        <f>TITRES_STAT!D18</f>
        <v>1.167</v>
      </c>
      <c r="D15" s="5">
        <f>TITRES_STAT!E18</f>
        <v>1</v>
      </c>
      <c r="E15" s="2">
        <f t="shared" si="0"/>
        <v>-7071</v>
      </c>
      <c r="F15" s="5" t="str">
        <f t="shared" si="3"/>
        <v>BULLISH</v>
      </c>
      <c r="G15" s="5" t="str">
        <f t="shared" si="2"/>
        <v>WEAK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1.43</v>
      </c>
      <c r="C16" s="5">
        <f>TITRES_STAT!D19</f>
        <v>1.1509</v>
      </c>
      <c r="D16" s="5">
        <f>TITRES_STAT!E19</f>
        <v>1</v>
      </c>
      <c r="E16" s="2">
        <f t="shared" si="0"/>
        <v>-7072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1.45</v>
      </c>
      <c r="C17" s="5">
        <f>TITRES_STAT!D20</f>
        <v>1.167</v>
      </c>
      <c r="D17" s="5">
        <f>TITRES_STAT!E20</f>
        <v>501</v>
      </c>
      <c r="E17" s="2">
        <f t="shared" si="0"/>
        <v>-6571</v>
      </c>
      <c r="F17" s="5" t="str">
        <f t="shared" si="3"/>
        <v>BEARISH</v>
      </c>
      <c r="G17" s="5" t="str">
        <f t="shared" si="2"/>
        <v>STRONG</v>
      </c>
      <c r="H17" s="5" t="str">
        <f t="shared" si="1"/>
        <v>BEARISH DIVERGENCE</v>
      </c>
    </row>
    <row r="18" spans="1:8" ht="13.5" x14ac:dyDescent="0.25">
      <c r="A18" s="3">
        <f>TITRES_STAT!B21</f>
        <v>42332</v>
      </c>
      <c r="B18" s="5">
        <f>TITRES_STAT!C21</f>
        <v>1.44</v>
      </c>
      <c r="C18" s="5">
        <f>TITRES_STAT!D21</f>
        <v>1.1589</v>
      </c>
      <c r="D18" s="5">
        <f>TITRES_STAT!E21</f>
        <v>300</v>
      </c>
      <c r="E18" s="2">
        <f t="shared" si="0"/>
        <v>-6871</v>
      </c>
      <c r="F18" s="5" t="str">
        <f t="shared" si="3"/>
        <v>BULLISH</v>
      </c>
      <c r="G18" s="5" t="str">
        <f t="shared" si="2"/>
        <v>WEAK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1.44</v>
      </c>
      <c r="C19" s="5">
        <f>TITRES_STAT!D22</f>
        <v>1.1589</v>
      </c>
      <c r="D19" s="5">
        <f>TITRES_STAT!E22</f>
        <v>101</v>
      </c>
      <c r="E19" s="2">
        <f t="shared" si="0"/>
        <v>-6871</v>
      </c>
      <c r="F19" s="5" t="str">
        <f t="shared" si="3"/>
        <v>BULLISH</v>
      </c>
      <c r="G19" s="5" t="str">
        <f t="shared" si="2"/>
        <v>WEAK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1.44</v>
      </c>
      <c r="C20" s="5">
        <f>TITRES_STAT!D23</f>
        <v>1.1589</v>
      </c>
      <c r="D20" s="5">
        <f>TITRES_STAT!E23</f>
        <v>0</v>
      </c>
      <c r="E20" s="2">
        <f t="shared" si="0"/>
        <v>-6871</v>
      </c>
      <c r="F20" s="5" t="str">
        <f t="shared" si="3"/>
        <v>BULLISH</v>
      </c>
      <c r="G20" s="5" t="str">
        <f t="shared" si="2"/>
        <v>WEAK</v>
      </c>
      <c r="H20" s="5" t="str">
        <f t="shared" si="1"/>
        <v>BULLISH DIVERGENCE</v>
      </c>
    </row>
    <row r="21" spans="1:8" ht="13.5" x14ac:dyDescent="0.25">
      <c r="A21" s="3">
        <f>TITRES_STAT!B24</f>
        <v>42335</v>
      </c>
      <c r="B21" s="5">
        <f>TITRES_STAT!C24</f>
        <v>1.44</v>
      </c>
      <c r="C21" s="5">
        <f>TITRES_STAT!D24</f>
        <v>1.1589</v>
      </c>
      <c r="D21" s="5">
        <f>TITRES_STAT!E24</f>
        <v>0</v>
      </c>
      <c r="E21" s="2">
        <f t="shared" si="0"/>
        <v>-6871</v>
      </c>
      <c r="F21" s="5" t="str">
        <f t="shared" si="3"/>
        <v>BULLISH</v>
      </c>
      <c r="G21" s="5" t="str">
        <f t="shared" si="2"/>
        <v>WEAK</v>
      </c>
      <c r="H21" s="5" t="str">
        <f t="shared" si="1"/>
        <v>CONFIRMED BULLISH</v>
      </c>
    </row>
    <row r="22" spans="1:8" ht="13.5" x14ac:dyDescent="0.25">
      <c r="A22" s="3">
        <f>TITRES_STAT!B25</f>
        <v>42338</v>
      </c>
      <c r="B22" s="5">
        <f>TITRES_STAT!C25</f>
        <v>1.38</v>
      </c>
      <c r="C22" s="5">
        <f>TITRES_STAT!D25</f>
        <v>1.1106</v>
      </c>
      <c r="D22" s="5">
        <f>TITRES_STAT!E25</f>
        <v>100</v>
      </c>
      <c r="E22" s="2">
        <f t="shared" si="0"/>
        <v>-6971</v>
      </c>
      <c r="F22" s="5" t="str">
        <f t="shared" si="3"/>
        <v>BEARISH</v>
      </c>
      <c r="G22" s="5" t="str">
        <f t="shared" si="2"/>
        <v>STRONG</v>
      </c>
      <c r="H22" s="5" t="str">
        <f t="shared" si="1"/>
        <v>CONFIRMED BEARISH</v>
      </c>
    </row>
    <row r="23" spans="1:8" ht="13.5" x14ac:dyDescent="0.25">
      <c r="A23" s="3">
        <f>TITRES_STAT!B26</f>
        <v>42339</v>
      </c>
      <c r="B23" s="5">
        <f>TITRES_STAT!C26</f>
        <v>1.33</v>
      </c>
      <c r="C23" s="5">
        <f>TITRES_STAT!D26</f>
        <v>1.0704</v>
      </c>
      <c r="D23" s="5">
        <f>TITRES_STAT!E26</f>
        <v>42023</v>
      </c>
      <c r="E23" s="2">
        <f t="shared" si="0"/>
        <v>-48994</v>
      </c>
      <c r="F23" s="5" t="str">
        <f t="shared" si="3"/>
        <v>BEARISH</v>
      </c>
      <c r="G23" s="5" t="str">
        <f t="shared" si="2"/>
        <v>STRONG</v>
      </c>
      <c r="H23" s="5" t="str">
        <f t="shared" si="1"/>
        <v>CONFIRMED BEARISH</v>
      </c>
    </row>
    <row r="24" spans="1:8" ht="13.5" x14ac:dyDescent="0.25">
      <c r="A24" s="3">
        <f>TITRES_STAT!B27</f>
        <v>42340</v>
      </c>
      <c r="B24" s="5">
        <f>TITRES_STAT!C27</f>
        <v>1.32</v>
      </c>
      <c r="C24" s="5">
        <f>TITRES_STAT!D27</f>
        <v>1.0623</v>
      </c>
      <c r="D24" s="5">
        <f>TITRES_STAT!E27</f>
        <v>5401</v>
      </c>
      <c r="E24" s="2">
        <f t="shared" si="0"/>
        <v>-54395</v>
      </c>
      <c r="F24" s="5" t="str">
        <f t="shared" si="3"/>
        <v>BEARISH</v>
      </c>
      <c r="G24" s="5" t="str">
        <f t="shared" si="2"/>
        <v>STRONG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1.35</v>
      </c>
      <c r="C25" s="5">
        <f>TITRES_STAT!D28</f>
        <v>1.0865</v>
      </c>
      <c r="D25" s="5">
        <f>TITRES_STAT!E28</f>
        <v>1975</v>
      </c>
      <c r="E25" s="2">
        <f t="shared" si="0"/>
        <v>-52420</v>
      </c>
      <c r="F25" s="5" t="str">
        <f t="shared" si="3"/>
        <v>BEARISH</v>
      </c>
      <c r="G25" s="5" t="str">
        <f t="shared" si="2"/>
        <v>STRONG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1.35</v>
      </c>
      <c r="C26" s="5">
        <f>TITRES_STAT!D29</f>
        <v>1.0865</v>
      </c>
      <c r="D26" s="5">
        <f>TITRES_STAT!E29</f>
        <v>451</v>
      </c>
      <c r="E26" s="2">
        <f t="shared" si="0"/>
        <v>-52420</v>
      </c>
      <c r="F26" s="5" t="str">
        <f t="shared" si="3"/>
        <v>BEARISH</v>
      </c>
      <c r="G26" s="5" t="str">
        <f t="shared" si="2"/>
        <v>STRONG</v>
      </c>
      <c r="H26" s="5" t="str">
        <f t="shared" si="1"/>
        <v>CONFIRMED BEARISH</v>
      </c>
    </row>
    <row r="27" spans="1:8" ht="13.5" x14ac:dyDescent="0.25">
      <c r="A27" s="3">
        <f>TITRES_STAT!B30</f>
        <v>42345</v>
      </c>
      <c r="B27" s="5">
        <f>TITRES_STAT!C30</f>
        <v>1.33</v>
      </c>
      <c r="C27" s="5">
        <f>TITRES_STAT!D30</f>
        <v>1.0704</v>
      </c>
      <c r="D27" s="5">
        <f>TITRES_STAT!E30</f>
        <v>3305</v>
      </c>
      <c r="E27" s="2">
        <f t="shared" si="0"/>
        <v>-55725</v>
      </c>
      <c r="F27" s="5" t="str">
        <f t="shared" si="3"/>
        <v>BEARISH</v>
      </c>
      <c r="G27" s="5" t="str">
        <f t="shared" si="2"/>
        <v>STRONG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1.3</v>
      </c>
      <c r="C28" s="5">
        <f>TITRES_STAT!D31</f>
        <v>1.0463</v>
      </c>
      <c r="D28" s="5">
        <f>TITRES_STAT!E31</f>
        <v>6190</v>
      </c>
      <c r="E28" s="2">
        <f t="shared" si="0"/>
        <v>-61915</v>
      </c>
      <c r="F28" s="5" t="str">
        <f t="shared" si="3"/>
        <v>BEARISH</v>
      </c>
      <c r="G28" s="5" t="str">
        <f t="shared" si="2"/>
        <v>STRONG</v>
      </c>
      <c r="H28" s="5" t="str">
        <f t="shared" si="1"/>
        <v>CONFIRMED BEARISH</v>
      </c>
    </row>
    <row r="29" spans="1:8" ht="13.5" x14ac:dyDescent="0.25">
      <c r="A29" s="3">
        <f>TITRES_STAT!B32</f>
        <v>42347</v>
      </c>
      <c r="B29" s="5">
        <f>TITRES_STAT!C32</f>
        <v>1.27</v>
      </c>
      <c r="C29" s="5">
        <f>TITRES_STAT!D32</f>
        <v>1.0221</v>
      </c>
      <c r="D29" s="5">
        <f>TITRES_STAT!E32</f>
        <v>4964</v>
      </c>
      <c r="E29" s="2">
        <f t="shared" si="0"/>
        <v>-66879</v>
      </c>
      <c r="F29" s="5" t="str">
        <f t="shared" si="3"/>
        <v>BEARISH</v>
      </c>
      <c r="G29" s="5" t="str">
        <f t="shared" si="2"/>
        <v>STRONG</v>
      </c>
      <c r="H29" s="5" t="str">
        <f t="shared" si="1"/>
        <v>CONFIRMED BEARISH</v>
      </c>
    </row>
    <row r="30" spans="1:8" ht="13.5" x14ac:dyDescent="0.25">
      <c r="A30" s="3">
        <f>TITRES_STAT!B33</f>
        <v>42348</v>
      </c>
      <c r="B30" s="5">
        <f>TITRES_STAT!C33</f>
        <v>1.24</v>
      </c>
      <c r="C30" s="5">
        <f>TITRES_STAT!D33</f>
        <v>0.998</v>
      </c>
      <c r="D30" s="5">
        <f>TITRES_STAT!E33</f>
        <v>4686</v>
      </c>
      <c r="E30" s="2">
        <f t="shared" si="0"/>
        <v>-71565</v>
      </c>
      <c r="F30" s="5" t="str">
        <f t="shared" si="3"/>
        <v>BEARISH</v>
      </c>
      <c r="G30" s="5" t="str">
        <f t="shared" si="2"/>
        <v>STRONG</v>
      </c>
      <c r="H30" s="5" t="str">
        <f t="shared" si="1"/>
        <v>CONFIRMED BEARISH</v>
      </c>
    </row>
    <row r="31" spans="1:8" ht="13.5" x14ac:dyDescent="0.25">
      <c r="A31" s="3">
        <f>TITRES_STAT!B34</f>
        <v>42349</v>
      </c>
      <c r="B31" s="5">
        <f>TITRES_STAT!C34</f>
        <v>1.25</v>
      </c>
      <c r="C31" s="5">
        <f>TITRES_STAT!D34</f>
        <v>1.006</v>
      </c>
      <c r="D31" s="5">
        <f>TITRES_STAT!E34</f>
        <v>22065</v>
      </c>
      <c r="E31" s="2">
        <f t="shared" si="0"/>
        <v>-49500</v>
      </c>
      <c r="F31" s="5" t="str">
        <f t="shared" si="3"/>
        <v>BULLISH</v>
      </c>
      <c r="G31" s="5" t="str">
        <f t="shared" si="2"/>
        <v>WEAK</v>
      </c>
      <c r="H31" s="5" t="str">
        <f t="shared" si="1"/>
        <v>BULLISH DIVERGENCE</v>
      </c>
    </row>
    <row r="32" spans="1:8" ht="13.5" x14ac:dyDescent="0.25">
      <c r="A32" s="3">
        <f>TITRES_STAT!B35</f>
        <v>42352</v>
      </c>
      <c r="B32" s="5">
        <f>TITRES_STAT!C35</f>
        <v>1.25</v>
      </c>
      <c r="C32" s="5">
        <f>TITRES_STAT!D35</f>
        <v>1.006</v>
      </c>
      <c r="D32" s="5">
        <f>TITRES_STAT!E35</f>
        <v>954</v>
      </c>
      <c r="E32" s="2">
        <f t="shared" si="0"/>
        <v>-49500</v>
      </c>
      <c r="F32" s="5" t="str">
        <f t="shared" si="3"/>
        <v>BULLISH</v>
      </c>
      <c r="G32" s="5" t="str">
        <f t="shared" si="2"/>
        <v>WEAK</v>
      </c>
      <c r="H32" s="5" t="str">
        <f t="shared" si="1"/>
        <v>BULLISH DIVERGENCE</v>
      </c>
    </row>
    <row r="33" spans="1:8" ht="13.5" x14ac:dyDescent="0.25">
      <c r="A33" s="3">
        <f>TITRES_STAT!B36</f>
        <v>42353</v>
      </c>
      <c r="B33" s="5">
        <f>TITRES_STAT!C36</f>
        <v>1.23</v>
      </c>
      <c r="C33" s="5">
        <f>TITRES_STAT!D36</f>
        <v>0.9899</v>
      </c>
      <c r="D33" s="5">
        <f>TITRES_STAT!E36</f>
        <v>6280</v>
      </c>
      <c r="E33" s="2">
        <f t="shared" si="0"/>
        <v>-55780</v>
      </c>
      <c r="F33" s="5" t="str">
        <f t="shared" si="3"/>
        <v>BULLISH</v>
      </c>
      <c r="G33" s="5" t="str">
        <f t="shared" si="2"/>
        <v>WEAK</v>
      </c>
      <c r="H33" s="5" t="str">
        <f t="shared" si="1"/>
        <v>BULLISH DIVERGENCE</v>
      </c>
    </row>
    <row r="34" spans="1:8" ht="13.5" x14ac:dyDescent="0.25">
      <c r="A34" s="3">
        <f>TITRES_STAT!B37</f>
        <v>42354</v>
      </c>
      <c r="B34" s="5">
        <f>TITRES_STAT!C37</f>
        <v>1.28</v>
      </c>
      <c r="C34" s="5">
        <f>TITRES_STAT!D37</f>
        <v>1.0302</v>
      </c>
      <c r="D34" s="5">
        <f>TITRES_STAT!E37</f>
        <v>2</v>
      </c>
      <c r="E34" s="2">
        <f t="shared" si="0"/>
        <v>-55778</v>
      </c>
      <c r="F34" s="5" t="str">
        <f t="shared" si="3"/>
        <v>BULLISH</v>
      </c>
      <c r="G34" s="5" t="str">
        <f t="shared" si="2"/>
        <v>WEAK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1.26</v>
      </c>
      <c r="C35" s="5">
        <f>TITRES_STAT!D38</f>
        <v>1.0141</v>
      </c>
      <c r="D35" s="5">
        <f>TITRES_STAT!E38</f>
        <v>3388</v>
      </c>
      <c r="E35" s="2">
        <f t="shared" si="0"/>
        <v>-59166</v>
      </c>
      <c r="F35" s="5" t="str">
        <f t="shared" si="3"/>
        <v>BULLISH</v>
      </c>
      <c r="G35" s="5" t="str">
        <f t="shared" si="2"/>
        <v>WEAK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1.25</v>
      </c>
      <c r="C36" s="5">
        <f>TITRES_STAT!D39</f>
        <v>1.006</v>
      </c>
      <c r="D36" s="5">
        <f>TITRES_STAT!E39</f>
        <v>1050</v>
      </c>
      <c r="E36" s="2">
        <f t="shared" si="0"/>
        <v>-60216</v>
      </c>
      <c r="F36" s="5" t="str">
        <f t="shared" si="3"/>
        <v>BEARISH</v>
      </c>
      <c r="G36" s="5" t="str">
        <f t="shared" si="2"/>
        <v>STRONG</v>
      </c>
      <c r="H36" s="5" t="str">
        <f t="shared" si="1"/>
        <v>NEUTRAL</v>
      </c>
    </row>
    <row r="37" spans="1:8" ht="13.5" x14ac:dyDescent="0.25">
      <c r="A37" s="3">
        <f>TITRES_STAT!B40</f>
        <v>42359</v>
      </c>
      <c r="B37" s="5">
        <f>TITRES_STAT!C40</f>
        <v>1.22</v>
      </c>
      <c r="C37" s="5">
        <f>TITRES_STAT!D40</f>
        <v>0.9819</v>
      </c>
      <c r="D37" s="5">
        <f>TITRES_STAT!E40</f>
        <v>3995</v>
      </c>
      <c r="E37" s="2">
        <f t="shared" si="0"/>
        <v>-64211</v>
      </c>
      <c r="F37" s="5" t="str">
        <f t="shared" si="3"/>
        <v>BEARISH</v>
      </c>
      <c r="G37" s="5" t="str">
        <f t="shared" si="2"/>
        <v>STRONG</v>
      </c>
      <c r="H37" s="5" t="str">
        <f t="shared" si="1"/>
        <v>CONFIRMED BEARISH</v>
      </c>
    </row>
    <row r="38" spans="1:8" ht="13.5" x14ac:dyDescent="0.25">
      <c r="A38" s="3">
        <f>TITRES_STAT!B41</f>
        <v>42360</v>
      </c>
      <c r="B38" s="5">
        <f>TITRES_STAT!C41</f>
        <v>1.23</v>
      </c>
      <c r="C38" s="5">
        <f>TITRES_STAT!D41</f>
        <v>0.9899</v>
      </c>
      <c r="D38" s="5">
        <f>TITRES_STAT!E41</f>
        <v>15073</v>
      </c>
      <c r="E38" s="2">
        <f t="shared" si="0"/>
        <v>-49138</v>
      </c>
      <c r="F38" s="5" t="str">
        <f t="shared" si="3"/>
        <v>BULLISH</v>
      </c>
      <c r="G38" s="5" t="str">
        <f t="shared" si="2"/>
        <v>WEAK</v>
      </c>
      <c r="H38" s="5" t="str">
        <f t="shared" si="1"/>
        <v>NEUTRAL</v>
      </c>
    </row>
    <row r="39" spans="1:8" ht="13.5" x14ac:dyDescent="0.25">
      <c r="A39" s="3">
        <f>TITRES_STAT!B42</f>
        <v>42361</v>
      </c>
      <c r="B39" s="5">
        <f>TITRES_STAT!C42</f>
        <v>1.21</v>
      </c>
      <c r="C39" s="5">
        <f>TITRES_STAT!D42</f>
        <v>0.9738</v>
      </c>
      <c r="D39" s="5">
        <f>TITRES_STAT!E42</f>
        <v>9837</v>
      </c>
      <c r="E39" s="2">
        <f t="shared" si="0"/>
        <v>-58975</v>
      </c>
      <c r="F39" s="5" t="str">
        <f t="shared" si="3"/>
        <v>BEARISH</v>
      </c>
      <c r="G39" s="5" t="str">
        <f t="shared" si="2"/>
        <v>STRONG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1.2</v>
      </c>
      <c r="C40" s="5">
        <f>TITRES_STAT!D43</f>
        <v>0.96579999999999999</v>
      </c>
      <c r="D40" s="5">
        <f>TITRES_STAT!E43</f>
        <v>998</v>
      </c>
      <c r="E40" s="2">
        <f t="shared" si="0"/>
        <v>-59973</v>
      </c>
      <c r="F40" s="5" t="str">
        <f t="shared" si="3"/>
        <v>BEARISH</v>
      </c>
      <c r="G40" s="5" t="str">
        <f t="shared" si="2"/>
        <v>NEUTRAL</v>
      </c>
      <c r="H40" s="5" t="str">
        <f t="shared" si="1"/>
        <v>CONFIRMED BEARISH</v>
      </c>
    </row>
    <row r="41" spans="1:8" ht="13.5" x14ac:dyDescent="0.25">
      <c r="A41" s="3">
        <f>TITRES_STAT!B44</f>
        <v>42366</v>
      </c>
      <c r="B41" s="5">
        <f>TITRES_STAT!C44</f>
        <v>1.23</v>
      </c>
      <c r="C41" s="5">
        <f>TITRES_STAT!D44</f>
        <v>0.9899</v>
      </c>
      <c r="D41" s="5">
        <f>TITRES_STAT!E44</f>
        <v>5</v>
      </c>
      <c r="E41" s="2">
        <f t="shared" si="0"/>
        <v>-59968</v>
      </c>
      <c r="F41" s="5" t="str">
        <f t="shared" si="3"/>
        <v>BULLISH</v>
      </c>
      <c r="G41" s="5" t="str">
        <f t="shared" si="2"/>
        <v>NEUTRAL</v>
      </c>
      <c r="H41" s="5" t="str">
        <f t="shared" si="1"/>
        <v>BULLISH DIVERGENCE</v>
      </c>
    </row>
    <row r="42" spans="1:8" ht="13.5" x14ac:dyDescent="0.25">
      <c r="A42" s="3">
        <f>TITRES_STAT!B45</f>
        <v>42367</v>
      </c>
      <c r="B42" s="5">
        <f>TITRES_STAT!C45</f>
        <v>1.2</v>
      </c>
      <c r="C42" s="5">
        <f>TITRES_STAT!D45</f>
        <v>0.96579999999999999</v>
      </c>
      <c r="D42" s="5">
        <f>TITRES_STAT!E45</f>
        <v>66</v>
      </c>
      <c r="E42" s="2">
        <f t="shared" si="0"/>
        <v>-60034</v>
      </c>
      <c r="F42" s="5" t="str">
        <f t="shared" si="3"/>
        <v>BULLISH</v>
      </c>
      <c r="G42" s="5" t="str">
        <f t="shared" si="2"/>
        <v>WEAK</v>
      </c>
      <c r="H42" s="5" t="str">
        <f t="shared" si="1"/>
        <v>BULLISH DIVERGENCE</v>
      </c>
    </row>
    <row r="43" spans="1:8" ht="13.5" x14ac:dyDescent="0.25">
      <c r="A43" s="3">
        <f>TITRES_STAT!B46</f>
        <v>42368</v>
      </c>
      <c r="B43" s="5">
        <f>TITRES_STAT!C46</f>
        <v>1.2</v>
      </c>
      <c r="C43" s="5">
        <f>TITRES_STAT!D46</f>
        <v>0.96579999999999999</v>
      </c>
      <c r="D43" s="5">
        <f>TITRES_STAT!E46</f>
        <v>3966</v>
      </c>
      <c r="E43" s="2">
        <f t="shared" si="0"/>
        <v>-60034</v>
      </c>
      <c r="F43" s="5" t="str">
        <f t="shared" si="3"/>
        <v>BEARISH</v>
      </c>
      <c r="G43" s="5" t="str">
        <f t="shared" si="2"/>
        <v>STRONG</v>
      </c>
      <c r="H43" s="5" t="str">
        <f t="shared" si="1"/>
        <v>CONFIRMED BEARISH</v>
      </c>
    </row>
    <row r="44" spans="1:8" ht="13.5" x14ac:dyDescent="0.25">
      <c r="A44" s="3">
        <f>TITRES_STAT!B47</f>
        <v>42369</v>
      </c>
      <c r="B44" s="5">
        <f>TITRES_STAT!C47</f>
        <v>1.2</v>
      </c>
      <c r="C44" s="5">
        <f>TITRES_STAT!D47</f>
        <v>0.96579999999999999</v>
      </c>
      <c r="D44" s="5">
        <f>TITRES_STAT!E47</f>
        <v>1535</v>
      </c>
      <c r="E44" s="2">
        <f t="shared" si="0"/>
        <v>-60034</v>
      </c>
      <c r="F44" s="5" t="str">
        <f t="shared" si="3"/>
        <v>BEARISH</v>
      </c>
      <c r="G44" s="5" t="str">
        <f t="shared" si="2"/>
        <v>NEUTRAL</v>
      </c>
      <c r="H44" s="5" t="str">
        <f t="shared" si="1"/>
        <v>CONFIRMED BEARISH</v>
      </c>
    </row>
    <row r="45" spans="1:8" ht="13.5" x14ac:dyDescent="0.25">
      <c r="A45" s="3">
        <f>TITRES_STAT!B48</f>
        <v>42373</v>
      </c>
      <c r="B45" s="5">
        <f>TITRES_STAT!C48</f>
        <v>1.23</v>
      </c>
      <c r="C45" s="5">
        <f>TITRES_STAT!D48</f>
        <v>0.9899</v>
      </c>
      <c r="D45" s="5">
        <f>TITRES_STAT!E48</f>
        <v>824</v>
      </c>
      <c r="E45" s="2">
        <f t="shared" si="0"/>
        <v>-59210</v>
      </c>
      <c r="F45" s="5" t="str">
        <f t="shared" si="3"/>
        <v>BULLISH</v>
      </c>
      <c r="G45" s="5" t="str">
        <f t="shared" si="2"/>
        <v>NEUTRAL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1.27</v>
      </c>
      <c r="C46" s="5">
        <f>TITRES_STAT!D49</f>
        <v>1.0221</v>
      </c>
      <c r="D46" s="5">
        <f>TITRES_STAT!E49</f>
        <v>13269</v>
      </c>
      <c r="E46" s="2">
        <f t="shared" si="0"/>
        <v>-45941</v>
      </c>
      <c r="F46" s="5" t="str">
        <f t="shared" si="3"/>
        <v>BULLISH</v>
      </c>
      <c r="G46" s="5" t="str">
        <f t="shared" si="2"/>
        <v>WEAK</v>
      </c>
      <c r="H46" s="5" t="str">
        <f t="shared" si="1"/>
        <v>CONFIRMED BULLISH</v>
      </c>
    </row>
    <row r="47" spans="1:8" ht="13.5" x14ac:dyDescent="0.25">
      <c r="A47" s="3">
        <f>TITRES_STAT!B50</f>
        <v>42375</v>
      </c>
      <c r="B47" s="5">
        <f>TITRES_STAT!C50</f>
        <v>1.33</v>
      </c>
      <c r="C47" s="5">
        <f>TITRES_STAT!D50</f>
        <v>1.0704</v>
      </c>
      <c r="D47" s="5">
        <f>TITRES_STAT!E50</f>
        <v>8872</v>
      </c>
      <c r="E47" s="2">
        <f t="shared" si="0"/>
        <v>-37069</v>
      </c>
      <c r="F47" s="5" t="str">
        <f t="shared" si="3"/>
        <v>BULLISH</v>
      </c>
      <c r="G47" s="5" t="str">
        <f t="shared" si="2"/>
        <v>WEAK</v>
      </c>
      <c r="H47" s="5" t="str">
        <f t="shared" si="1"/>
        <v>CONFIRMED BULLISH</v>
      </c>
    </row>
    <row r="48" spans="1:8" ht="13.5" x14ac:dyDescent="0.25">
      <c r="A48" s="3">
        <f>TITRES_STAT!B51</f>
        <v>42376</v>
      </c>
      <c r="B48" s="5">
        <f>TITRES_STAT!C51</f>
        <v>1.32</v>
      </c>
      <c r="C48" s="5">
        <f>TITRES_STAT!D51</f>
        <v>1.0623</v>
      </c>
      <c r="D48" s="5">
        <f>TITRES_STAT!E51</f>
        <v>730</v>
      </c>
      <c r="E48" s="2">
        <f t="shared" si="0"/>
        <v>-37799</v>
      </c>
      <c r="F48" s="5" t="str">
        <f t="shared" si="3"/>
        <v>BULLISH</v>
      </c>
      <c r="G48" s="5" t="str">
        <f t="shared" si="2"/>
        <v>WEAK</v>
      </c>
      <c r="H48" s="5" t="str">
        <f t="shared" si="1"/>
        <v>CONFIRMED BULLISH</v>
      </c>
    </row>
    <row r="49" spans="1:8" ht="13.5" x14ac:dyDescent="0.25">
      <c r="A49" s="3">
        <f>TITRES_STAT!B52</f>
        <v>42377</v>
      </c>
      <c r="B49" s="5">
        <f>TITRES_STAT!C52</f>
        <v>1.3</v>
      </c>
      <c r="C49" s="5">
        <f>TITRES_STAT!D52</f>
        <v>1.0463</v>
      </c>
      <c r="D49" s="5">
        <f>TITRES_STAT!E52</f>
        <v>5002</v>
      </c>
      <c r="E49" s="2">
        <f t="shared" si="0"/>
        <v>-42801</v>
      </c>
      <c r="F49" s="5" t="str">
        <f t="shared" si="3"/>
        <v>BULLISH</v>
      </c>
      <c r="G49" s="5" t="str">
        <f t="shared" si="2"/>
        <v>WEAK</v>
      </c>
      <c r="H49" s="5" t="str">
        <f t="shared" si="1"/>
        <v>CONFIRMED BULLISH</v>
      </c>
    </row>
    <row r="50" spans="1:8" ht="13.5" x14ac:dyDescent="0.25">
      <c r="A50" s="3">
        <f>TITRES_STAT!B53</f>
        <v>42380</v>
      </c>
      <c r="B50" s="5">
        <f>TITRES_STAT!C53</f>
        <v>1.3</v>
      </c>
      <c r="C50" s="5">
        <f>TITRES_STAT!D53</f>
        <v>1.0463</v>
      </c>
      <c r="D50" s="5">
        <f>TITRES_STAT!E53</f>
        <v>795</v>
      </c>
      <c r="E50" s="2">
        <f t="shared" si="0"/>
        <v>-42801</v>
      </c>
      <c r="F50" s="5" t="str">
        <f t="shared" si="3"/>
        <v>BULLISH</v>
      </c>
      <c r="G50" s="5" t="str">
        <f t="shared" si="2"/>
        <v>WEAK</v>
      </c>
      <c r="H50" s="5" t="str">
        <f t="shared" si="1"/>
        <v>CONFIRMED BULLISH</v>
      </c>
    </row>
    <row r="51" spans="1:8" ht="13.5" x14ac:dyDescent="0.25">
      <c r="A51" s="3">
        <f>TITRES_STAT!B54</f>
        <v>42381</v>
      </c>
      <c r="B51" s="5">
        <f>TITRES_STAT!C54</f>
        <v>1.25</v>
      </c>
      <c r="C51" s="5">
        <f>TITRES_STAT!D54</f>
        <v>1.006</v>
      </c>
      <c r="D51" s="5">
        <f>TITRES_STAT!E54</f>
        <v>5919</v>
      </c>
      <c r="E51" s="2">
        <f t="shared" si="0"/>
        <v>-48720</v>
      </c>
      <c r="F51" s="5" t="str">
        <f t="shared" si="3"/>
        <v>BEARISH</v>
      </c>
      <c r="G51" s="5" t="str">
        <f t="shared" si="2"/>
        <v>STRONG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1.23</v>
      </c>
      <c r="C52" s="5">
        <f>TITRES_STAT!D55</f>
        <v>0.9899</v>
      </c>
      <c r="D52" s="5">
        <f>TITRES_STAT!E55</f>
        <v>1864</v>
      </c>
      <c r="E52" s="2">
        <f t="shared" si="0"/>
        <v>-50584</v>
      </c>
      <c r="F52" s="5" t="str">
        <f t="shared" si="3"/>
        <v>BEARISH</v>
      </c>
      <c r="G52" s="5" t="str">
        <f t="shared" si="2"/>
        <v>STRONG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1.25</v>
      </c>
      <c r="C53" s="5">
        <f>TITRES_STAT!D56</f>
        <v>1.006</v>
      </c>
      <c r="D53" s="5">
        <f>TITRES_STAT!E56</f>
        <v>294</v>
      </c>
      <c r="E53" s="2">
        <f t="shared" si="0"/>
        <v>-50290</v>
      </c>
      <c r="F53" s="5" t="str">
        <f t="shared" si="3"/>
        <v>BEARISH</v>
      </c>
      <c r="G53" s="5" t="str">
        <f t="shared" si="2"/>
        <v>STRONG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1.24</v>
      </c>
      <c r="C54" s="5">
        <f>TITRES_STAT!D57</f>
        <v>0.998</v>
      </c>
      <c r="D54" s="5">
        <f>TITRES_STAT!E57</f>
        <v>3573</v>
      </c>
      <c r="E54" s="2">
        <f t="shared" si="0"/>
        <v>-53863</v>
      </c>
      <c r="F54" s="5" t="str">
        <f t="shared" si="3"/>
        <v>BEARISH</v>
      </c>
      <c r="G54" s="5" t="str">
        <f t="shared" si="2"/>
        <v>STRONG</v>
      </c>
      <c r="H54" s="5" t="str">
        <f t="shared" si="1"/>
        <v>CONFIRMED BEARISH</v>
      </c>
    </row>
    <row r="55" spans="1:8" ht="13.5" x14ac:dyDescent="0.25">
      <c r="A55" s="3">
        <f>TITRES_STAT!B58</f>
        <v>42388</v>
      </c>
      <c r="B55" s="5">
        <f>TITRES_STAT!C58</f>
        <v>1.24</v>
      </c>
      <c r="C55" s="5">
        <f>TITRES_STAT!D58</f>
        <v>0.998</v>
      </c>
      <c r="D55" s="5">
        <f>TITRES_STAT!E58</f>
        <v>1536</v>
      </c>
      <c r="E55" s="2">
        <f t="shared" si="0"/>
        <v>-53863</v>
      </c>
      <c r="F55" s="5" t="str">
        <f t="shared" si="3"/>
        <v>BEARISH</v>
      </c>
      <c r="G55" s="5" t="str">
        <f t="shared" si="2"/>
        <v>STRONG</v>
      </c>
      <c r="H55" s="5" t="str">
        <f t="shared" si="1"/>
        <v>CONFIRMED BEARISH</v>
      </c>
    </row>
    <row r="56" spans="1:8" ht="13.5" x14ac:dyDescent="0.25">
      <c r="A56" s="3">
        <f>TITRES_STAT!B59</f>
        <v>42389</v>
      </c>
      <c r="B56" s="5">
        <f>TITRES_STAT!C59</f>
        <v>1.23</v>
      </c>
      <c r="C56" s="5">
        <f>TITRES_STAT!D59</f>
        <v>0.9899</v>
      </c>
      <c r="D56" s="5">
        <f>TITRES_STAT!E59</f>
        <v>10625</v>
      </c>
      <c r="E56" s="2">
        <f t="shared" si="0"/>
        <v>-64488</v>
      </c>
      <c r="F56" s="5" t="str">
        <f t="shared" si="3"/>
        <v>BEARISH</v>
      </c>
      <c r="G56" s="5" t="str">
        <f t="shared" si="2"/>
        <v>STRONG</v>
      </c>
      <c r="H56" s="5" t="str">
        <f t="shared" si="1"/>
        <v>CONFIRMED BEARISH</v>
      </c>
    </row>
    <row r="57" spans="1:8" ht="13.5" x14ac:dyDescent="0.25">
      <c r="A57" s="3">
        <f>TITRES_STAT!B60</f>
        <v>42390</v>
      </c>
      <c r="B57" s="5">
        <f>TITRES_STAT!C60</f>
        <v>1.23</v>
      </c>
      <c r="C57" s="5">
        <f>TITRES_STAT!D60</f>
        <v>0.9899</v>
      </c>
      <c r="D57" s="5">
        <f>TITRES_STAT!E60</f>
        <v>3130</v>
      </c>
      <c r="E57" s="2">
        <f t="shared" si="0"/>
        <v>-64488</v>
      </c>
      <c r="F57" s="5" t="str">
        <f t="shared" si="3"/>
        <v>BEARISH</v>
      </c>
      <c r="G57" s="5" t="str">
        <f t="shared" si="2"/>
        <v>STRONG</v>
      </c>
      <c r="H57" s="5" t="str">
        <f t="shared" si="1"/>
        <v>NEUTRAL</v>
      </c>
    </row>
    <row r="58" spans="1:8" ht="13.5" x14ac:dyDescent="0.25">
      <c r="A58" s="3">
        <f>TITRES_STAT!B61</f>
        <v>42391</v>
      </c>
      <c r="B58" s="5">
        <f>TITRES_STAT!C61</f>
        <v>1.23</v>
      </c>
      <c r="C58" s="5">
        <f>TITRES_STAT!D61</f>
        <v>0.9899</v>
      </c>
      <c r="D58" s="5">
        <f>TITRES_STAT!E61</f>
        <v>439</v>
      </c>
      <c r="E58" s="2">
        <f t="shared" si="0"/>
        <v>-64488</v>
      </c>
      <c r="F58" s="5" t="str">
        <f t="shared" si="3"/>
        <v>BEARISH</v>
      </c>
      <c r="G58" s="5" t="str">
        <f t="shared" si="2"/>
        <v>STRONG</v>
      </c>
      <c r="H58" s="5" t="str">
        <f t="shared" si="1"/>
        <v>CONFIRMED BEARISH</v>
      </c>
    </row>
    <row r="59" spans="1:8" ht="13.5" x14ac:dyDescent="0.25">
      <c r="A59" s="3">
        <f>TITRES_STAT!B62</f>
        <v>42394</v>
      </c>
      <c r="B59" s="5">
        <f>TITRES_STAT!C62</f>
        <v>1.23</v>
      </c>
      <c r="C59" s="5">
        <f>TITRES_STAT!D62</f>
        <v>0.9899</v>
      </c>
      <c r="D59" s="5">
        <f>TITRES_STAT!E62</f>
        <v>1702</v>
      </c>
      <c r="E59" s="2">
        <f t="shared" si="0"/>
        <v>-64488</v>
      </c>
      <c r="F59" s="5" t="str">
        <f t="shared" si="3"/>
        <v>BEARISH</v>
      </c>
      <c r="G59" s="5" t="str">
        <f t="shared" si="2"/>
        <v>STRONG</v>
      </c>
      <c r="H59" s="5" t="str">
        <f t="shared" si="1"/>
        <v>CONFIRMED BEARISH</v>
      </c>
    </row>
    <row r="60" spans="1:8" ht="13.5" x14ac:dyDescent="0.25">
      <c r="A60" s="3">
        <f>TITRES_STAT!B63</f>
        <v>42395</v>
      </c>
      <c r="B60" s="5">
        <f>TITRES_STAT!C63</f>
        <v>1.3</v>
      </c>
      <c r="C60" s="5">
        <f>TITRES_STAT!D63</f>
        <v>1.0463</v>
      </c>
      <c r="D60" s="5">
        <f>TITRES_STAT!E63</f>
        <v>7546</v>
      </c>
      <c r="E60" s="2">
        <f t="shared" si="0"/>
        <v>-56942</v>
      </c>
      <c r="F60" s="5" t="str">
        <f t="shared" si="3"/>
        <v>BEARISH</v>
      </c>
      <c r="G60" s="5" t="str">
        <f t="shared" si="2"/>
        <v>STRONG</v>
      </c>
      <c r="H60" s="5" t="str">
        <f t="shared" si="1"/>
        <v>BEARISH DIVERGENCE</v>
      </c>
    </row>
    <row r="61" spans="1:8" ht="13.5" x14ac:dyDescent="0.25">
      <c r="A61" s="3">
        <f>TITRES_STAT!B64</f>
        <v>42396</v>
      </c>
      <c r="B61" s="5">
        <f>TITRES_STAT!C64</f>
        <v>1.37</v>
      </c>
      <c r="C61" s="5">
        <f>TITRES_STAT!D64</f>
        <v>1.1026</v>
      </c>
      <c r="D61" s="5">
        <f>TITRES_STAT!E64</f>
        <v>16381</v>
      </c>
      <c r="E61" s="2">
        <f t="shared" si="0"/>
        <v>-40561</v>
      </c>
      <c r="F61" s="5" t="str">
        <f t="shared" si="3"/>
        <v>BULLISH</v>
      </c>
      <c r="G61" s="5" t="str">
        <f t="shared" si="2"/>
        <v>WEAK</v>
      </c>
      <c r="H61" s="5" t="str">
        <f t="shared" si="1"/>
        <v>CONFIRMED BULLISH</v>
      </c>
    </row>
    <row r="62" spans="1:8" ht="13.5" x14ac:dyDescent="0.25">
      <c r="A62" s="3">
        <f>TITRES_STAT!B65</f>
        <v>42397</v>
      </c>
      <c r="B62" s="5">
        <f>TITRES_STAT!C65</f>
        <v>1.45</v>
      </c>
      <c r="C62" s="5">
        <f>TITRES_STAT!D65</f>
        <v>1.167</v>
      </c>
      <c r="D62" s="5">
        <f>TITRES_STAT!E65</f>
        <v>11069</v>
      </c>
      <c r="E62" s="2">
        <f t="shared" si="0"/>
        <v>-29492</v>
      </c>
      <c r="F62" s="5" t="str">
        <f t="shared" si="3"/>
        <v>BULLISH</v>
      </c>
      <c r="G62" s="5" t="str">
        <f t="shared" si="2"/>
        <v>WEAK</v>
      </c>
      <c r="H62" s="5" t="str">
        <f t="shared" si="1"/>
        <v>CONFIRMED BULLISH</v>
      </c>
    </row>
    <row r="63" spans="1:8" ht="13.5" x14ac:dyDescent="0.25">
      <c r="A63" s="3">
        <f>TITRES_STAT!B66</f>
        <v>42398</v>
      </c>
      <c r="B63" s="5">
        <f>TITRES_STAT!C66</f>
        <v>1.51</v>
      </c>
      <c r="C63" s="5">
        <f>TITRES_STAT!D66</f>
        <v>1.2153</v>
      </c>
      <c r="D63" s="5">
        <f>TITRES_STAT!E66</f>
        <v>0</v>
      </c>
      <c r="E63" s="2">
        <f t="shared" si="0"/>
        <v>-29492</v>
      </c>
      <c r="F63" s="5" t="str">
        <f t="shared" si="3"/>
        <v>BULLISH</v>
      </c>
      <c r="G63" s="5" t="str">
        <f t="shared" si="2"/>
        <v>WEAK</v>
      </c>
      <c r="H63" s="5" t="str">
        <f t="shared" si="1"/>
        <v>CONFIRMED BULLISH</v>
      </c>
    </row>
    <row r="64" spans="1:8" ht="13.5" x14ac:dyDescent="0.25">
      <c r="A64" s="3">
        <f>TITRES_STAT!B67</f>
        <v>42401</v>
      </c>
      <c r="B64" s="5">
        <f>TITRES_STAT!C67</f>
        <v>1.59</v>
      </c>
      <c r="C64" s="5">
        <f>TITRES_STAT!D67</f>
        <v>1.2796000000000001</v>
      </c>
      <c r="D64" s="5">
        <f>TITRES_STAT!E67</f>
        <v>2172</v>
      </c>
      <c r="E64" s="2">
        <f t="shared" si="0"/>
        <v>-27320</v>
      </c>
      <c r="F64" s="5" t="str">
        <f t="shared" si="3"/>
        <v>BULLISH</v>
      </c>
      <c r="G64" s="5" t="str">
        <f t="shared" si="2"/>
        <v>WEAK</v>
      </c>
      <c r="H64" s="5" t="str">
        <f t="shared" si="1"/>
        <v>CONFIRMED BULLISH</v>
      </c>
    </row>
    <row r="65" spans="1:8" ht="13.5" x14ac:dyDescent="0.25">
      <c r="A65" s="3">
        <f>TITRES_STAT!B68</f>
        <v>42402</v>
      </c>
      <c r="B65" s="5">
        <f>TITRES_STAT!C68</f>
        <v>1.66</v>
      </c>
      <c r="C65" s="5">
        <f>TITRES_STAT!D68</f>
        <v>1.3360000000000001</v>
      </c>
      <c r="D65" s="5">
        <f>TITRES_STAT!E68</f>
        <v>0</v>
      </c>
      <c r="E65" s="2">
        <f t="shared" si="0"/>
        <v>-27320</v>
      </c>
      <c r="F65" s="5" t="str">
        <f t="shared" si="3"/>
        <v>BULLISH</v>
      </c>
      <c r="G65" s="5" t="str">
        <f t="shared" si="2"/>
        <v>WEAK</v>
      </c>
      <c r="H65" s="5" t="str">
        <f t="shared" si="1"/>
        <v>CONFIRMED BULLISH</v>
      </c>
    </row>
    <row r="66" spans="1:8" ht="13.5" x14ac:dyDescent="0.25">
      <c r="A66" s="3">
        <f>TITRES_STAT!B69</f>
        <v>42403</v>
      </c>
      <c r="B66" s="5">
        <f>TITRES_STAT!C69</f>
        <v>1.73</v>
      </c>
      <c r="C66" s="5">
        <f>TITRES_STAT!D69</f>
        <v>1.3923000000000001</v>
      </c>
      <c r="D66" s="5">
        <f>TITRES_STAT!E69</f>
        <v>0</v>
      </c>
      <c r="E66" s="2">
        <f t="shared" si="0"/>
        <v>-27320</v>
      </c>
      <c r="F66" s="5" t="str">
        <f t="shared" si="3"/>
        <v>BULLISH</v>
      </c>
      <c r="G66" s="5" t="str">
        <f t="shared" si="2"/>
        <v>WEAK</v>
      </c>
      <c r="H66" s="5" t="str">
        <f t="shared" si="1"/>
        <v>CONFIRMED BULLISH</v>
      </c>
    </row>
    <row r="67" spans="1:8" ht="13.5" x14ac:dyDescent="0.25">
      <c r="A67" s="3">
        <f>TITRES_STAT!B70</f>
        <v>42404</v>
      </c>
      <c r="B67" s="5">
        <f>TITRES_STAT!C70</f>
        <v>1.83</v>
      </c>
      <c r="C67" s="5">
        <f>TITRES_STAT!D70</f>
        <v>1.4728000000000001</v>
      </c>
      <c r="D67" s="5">
        <f>TITRES_STAT!E70</f>
        <v>67277</v>
      </c>
      <c r="E67" s="2">
        <f t="shared" si="0"/>
        <v>39957</v>
      </c>
      <c r="F67" s="5" t="str">
        <f t="shared" si="3"/>
        <v>BULLISH</v>
      </c>
      <c r="G67" s="5" t="str">
        <f t="shared" si="2"/>
        <v>WEAK</v>
      </c>
      <c r="H67" s="5" t="str">
        <f t="shared" si="1"/>
        <v>CONFIRMED BULLISH</v>
      </c>
    </row>
    <row r="68" spans="1:8" ht="13.5" x14ac:dyDescent="0.25">
      <c r="A68" s="3">
        <f>TITRES_STAT!B71</f>
        <v>42405</v>
      </c>
      <c r="B68" s="5">
        <f>TITRES_STAT!C71</f>
        <v>1.91</v>
      </c>
      <c r="C68" s="5">
        <f>TITRES_STAT!D71</f>
        <v>1.5371999999999999</v>
      </c>
      <c r="D68" s="5">
        <f>TITRES_STAT!E71</f>
        <v>0</v>
      </c>
      <c r="E68" s="2">
        <f t="shared" ref="E68:E131" si="4">IF(B68&gt;B67, E67+D68, IF(B68&lt;B67, E67-D68, E67))</f>
        <v>39957</v>
      </c>
      <c r="F68" s="5" t="str">
        <f t="shared" si="3"/>
        <v>BULLISH</v>
      </c>
      <c r="G68" s="5" t="str">
        <f t="shared" si="2"/>
        <v>WEAK</v>
      </c>
      <c r="H68" s="5" t="str">
        <f t="shared" si="1"/>
        <v>CONFIRMED BULLISH</v>
      </c>
    </row>
    <row r="69" spans="1:8" ht="13.5" x14ac:dyDescent="0.25">
      <c r="A69" s="3">
        <f>TITRES_STAT!B72</f>
        <v>42408</v>
      </c>
      <c r="B69" s="5">
        <f>TITRES_STAT!C72</f>
        <v>2.02</v>
      </c>
      <c r="C69" s="5">
        <f>TITRES_STAT!D72</f>
        <v>1.6256999999999999</v>
      </c>
      <c r="D69" s="5">
        <f>TITRES_STAT!E72</f>
        <v>54455</v>
      </c>
      <c r="E69" s="2">
        <f t="shared" si="4"/>
        <v>94412</v>
      </c>
      <c r="F69" s="5" t="str">
        <f t="shared" si="3"/>
        <v>BULLISH</v>
      </c>
      <c r="G69" s="5" t="str">
        <f t="shared" si="2"/>
        <v>WEAK</v>
      </c>
      <c r="H69" s="5" t="str">
        <f t="shared" si="1"/>
        <v>CONFIRMED BULLISH</v>
      </c>
    </row>
    <row r="70" spans="1:8" ht="13.5" x14ac:dyDescent="0.25">
      <c r="A70" s="3">
        <f>TITRES_STAT!B73</f>
        <v>42409</v>
      </c>
      <c r="B70" s="5">
        <f>TITRES_STAT!C73</f>
        <v>2.11</v>
      </c>
      <c r="C70" s="5">
        <f>TITRES_STAT!D73</f>
        <v>1.6980999999999999</v>
      </c>
      <c r="D70" s="5">
        <f>TITRES_STAT!E73</f>
        <v>0</v>
      </c>
      <c r="E70" s="2">
        <f t="shared" si="4"/>
        <v>94412</v>
      </c>
      <c r="F70" s="5" t="str">
        <f t="shared" si="3"/>
        <v>BULLISH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42410</v>
      </c>
      <c r="B71" s="5">
        <f>TITRES_STAT!C74</f>
        <v>2.23</v>
      </c>
      <c r="C71" s="5">
        <f>TITRES_STAT!D74</f>
        <v>1.7947</v>
      </c>
      <c r="D71" s="5">
        <f>TITRES_STAT!E74</f>
        <v>53939</v>
      </c>
      <c r="E71" s="2">
        <f t="shared" si="4"/>
        <v>148351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BULLISH</v>
      </c>
    </row>
    <row r="72" spans="1:8" ht="13.5" x14ac:dyDescent="0.25">
      <c r="A72" s="3">
        <f>TITRES_STAT!B75</f>
        <v>42411</v>
      </c>
      <c r="B72" s="5">
        <f>TITRES_STAT!C75</f>
        <v>2.36</v>
      </c>
      <c r="C72" s="5">
        <f>TITRES_STAT!D75</f>
        <v>1.8993</v>
      </c>
      <c r="D72" s="5">
        <f>TITRES_STAT!E75</f>
        <v>43767</v>
      </c>
      <c r="E72" s="2">
        <f t="shared" si="4"/>
        <v>192118</v>
      </c>
      <c r="F72" s="5" t="str">
        <f t="shared" ref="F72:F135" si="7">IF(E72&gt;E67,"BULLISH",IF(E72&lt;E67,"BEARISH","NEUTRAL"))</f>
        <v>BULLISH</v>
      </c>
      <c r="G72" s="5" t="str">
        <f t="shared" si="6"/>
        <v>STRONG</v>
      </c>
      <c r="H72" s="5" t="str">
        <f t="shared" si="5"/>
        <v>CONFIRMED BULLISH</v>
      </c>
    </row>
    <row r="73" spans="1:8" ht="13.5" x14ac:dyDescent="0.25">
      <c r="A73" s="3">
        <f>TITRES_STAT!B76</f>
        <v>42412</v>
      </c>
      <c r="B73" s="5">
        <f>TITRES_STAT!C76</f>
        <v>2.46</v>
      </c>
      <c r="C73" s="5">
        <f>TITRES_STAT!D76</f>
        <v>1.9798</v>
      </c>
      <c r="D73" s="5">
        <f>TITRES_STAT!E76</f>
        <v>0</v>
      </c>
      <c r="E73" s="2">
        <f t="shared" si="4"/>
        <v>192118</v>
      </c>
      <c r="F73" s="5" t="str">
        <f t="shared" si="7"/>
        <v>BULLISH</v>
      </c>
      <c r="G73" s="5" t="str">
        <f t="shared" si="6"/>
        <v>STRONG</v>
      </c>
      <c r="H73" s="5" t="str">
        <f t="shared" si="5"/>
        <v>CONFIRMED BULLISH</v>
      </c>
    </row>
    <row r="74" spans="1:8" ht="13.5" x14ac:dyDescent="0.25">
      <c r="A74" s="3">
        <f>TITRES_STAT!B77</f>
        <v>42415</v>
      </c>
      <c r="B74" s="5">
        <f>TITRES_STAT!C77</f>
        <v>2.6</v>
      </c>
      <c r="C74" s="5">
        <f>TITRES_STAT!D77</f>
        <v>2.0924999999999998</v>
      </c>
      <c r="D74" s="5">
        <f>TITRES_STAT!E77</f>
        <v>30802</v>
      </c>
      <c r="E74" s="2">
        <f t="shared" si="4"/>
        <v>222920</v>
      </c>
      <c r="F74" s="5" t="str">
        <f t="shared" si="7"/>
        <v>BULLISH</v>
      </c>
      <c r="G74" s="5" t="str">
        <f t="shared" si="6"/>
        <v>STRONG</v>
      </c>
      <c r="H74" s="5" t="str">
        <f t="shared" si="5"/>
        <v>CONFIRMED BULLISH</v>
      </c>
    </row>
    <row r="75" spans="1:8" ht="13.5" x14ac:dyDescent="0.25">
      <c r="A75" s="3">
        <f>TITRES_STAT!B78</f>
        <v>42416</v>
      </c>
      <c r="B75" s="5">
        <f>TITRES_STAT!C78</f>
        <v>2.75</v>
      </c>
      <c r="C75" s="5">
        <f>TITRES_STAT!D78</f>
        <v>2.2132000000000001</v>
      </c>
      <c r="D75" s="5">
        <f>TITRES_STAT!E78</f>
        <v>19100</v>
      </c>
      <c r="E75" s="2">
        <f t="shared" si="4"/>
        <v>242020</v>
      </c>
      <c r="F75" s="5" t="str">
        <f t="shared" si="7"/>
        <v>BULLISH</v>
      </c>
      <c r="G75" s="5" t="str">
        <f t="shared" si="6"/>
        <v>STRONG</v>
      </c>
      <c r="H75" s="5" t="str">
        <f t="shared" si="5"/>
        <v>CONFIRMED BULLISH</v>
      </c>
    </row>
    <row r="76" spans="1:8" ht="13.5" x14ac:dyDescent="0.25">
      <c r="A76" s="3">
        <f>TITRES_STAT!B79</f>
        <v>42417</v>
      </c>
      <c r="B76" s="5">
        <f>TITRES_STAT!C79</f>
        <v>2.87</v>
      </c>
      <c r="C76" s="5">
        <f>TITRES_STAT!D79</f>
        <v>2.3098000000000001</v>
      </c>
      <c r="D76" s="5">
        <f>TITRES_STAT!E79</f>
        <v>0</v>
      </c>
      <c r="E76" s="2">
        <f t="shared" si="4"/>
        <v>242020</v>
      </c>
      <c r="F76" s="5" t="str">
        <f t="shared" si="7"/>
        <v>BULLISH</v>
      </c>
      <c r="G76" s="5" t="str">
        <f t="shared" si="6"/>
        <v>STRONG</v>
      </c>
      <c r="H76" s="5" t="str">
        <f t="shared" si="5"/>
        <v>CONFIRMED BULLISH</v>
      </c>
    </row>
    <row r="77" spans="1:8" ht="13.5" x14ac:dyDescent="0.25">
      <c r="A77" s="3">
        <f>TITRES_STAT!B80</f>
        <v>42418</v>
      </c>
      <c r="B77" s="5">
        <f>TITRES_STAT!C80</f>
        <v>2.99</v>
      </c>
      <c r="C77" s="5">
        <f>TITRES_STAT!D80</f>
        <v>2.4064000000000001</v>
      </c>
      <c r="D77" s="5">
        <f>TITRES_STAT!E80</f>
        <v>0</v>
      </c>
      <c r="E77" s="2">
        <f t="shared" si="4"/>
        <v>242020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42419</v>
      </c>
      <c r="B78" s="5">
        <f>TITRES_STAT!C81</f>
        <v>2.81</v>
      </c>
      <c r="C78" s="5">
        <f>TITRES_STAT!D81</f>
        <v>2.2614999999999998</v>
      </c>
      <c r="D78" s="5">
        <f>TITRES_STAT!E81</f>
        <v>113555</v>
      </c>
      <c r="E78" s="2">
        <f t="shared" si="4"/>
        <v>128465</v>
      </c>
      <c r="F78" s="5" t="str">
        <f t="shared" si="7"/>
        <v>BEARISH</v>
      </c>
      <c r="G78" s="5" t="str">
        <f t="shared" si="6"/>
        <v>WEAK</v>
      </c>
      <c r="H78" s="5" t="str">
        <f t="shared" si="5"/>
        <v>BEARISH DIVERGENCE</v>
      </c>
    </row>
    <row r="79" spans="1:8" ht="13.5" x14ac:dyDescent="0.25">
      <c r="A79" s="3">
        <f>TITRES_STAT!B82</f>
        <v>42422</v>
      </c>
      <c r="B79" s="5">
        <f>TITRES_STAT!C82</f>
        <v>2.65</v>
      </c>
      <c r="C79" s="5">
        <f>TITRES_STAT!D82</f>
        <v>2.1326999999999998</v>
      </c>
      <c r="D79" s="5">
        <f>TITRES_STAT!E82</f>
        <v>117765</v>
      </c>
      <c r="E79" s="2">
        <f t="shared" si="4"/>
        <v>10700</v>
      </c>
      <c r="F79" s="5" t="str">
        <f t="shared" si="7"/>
        <v>BEARISH</v>
      </c>
      <c r="G79" s="5" t="str">
        <f t="shared" si="6"/>
        <v>WEAK</v>
      </c>
      <c r="H79" s="5" t="str">
        <f t="shared" si="5"/>
        <v>BEARISH DIVERGENCE</v>
      </c>
    </row>
    <row r="80" spans="1:8" ht="13.5" x14ac:dyDescent="0.25">
      <c r="A80" s="3">
        <f>TITRES_STAT!B83</f>
        <v>42423</v>
      </c>
      <c r="B80" s="5">
        <f>TITRES_STAT!C83</f>
        <v>2.54</v>
      </c>
      <c r="C80" s="5">
        <f>TITRES_STAT!D83</f>
        <v>2.0442</v>
      </c>
      <c r="D80" s="5">
        <f>TITRES_STAT!E83</f>
        <v>0</v>
      </c>
      <c r="E80" s="2">
        <f t="shared" si="4"/>
        <v>10700</v>
      </c>
      <c r="F80" s="5" t="str">
        <f t="shared" si="7"/>
        <v>BEARISH</v>
      </c>
      <c r="G80" s="5" t="str">
        <f t="shared" si="6"/>
        <v>WEAK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2.4300000000000002</v>
      </c>
      <c r="C81" s="5">
        <f>TITRES_STAT!D84</f>
        <v>1.9557</v>
      </c>
      <c r="D81" s="5">
        <f>TITRES_STAT!E84</f>
        <v>0</v>
      </c>
      <c r="E81" s="2">
        <f t="shared" si="4"/>
        <v>10700</v>
      </c>
      <c r="F81" s="5" t="str">
        <f t="shared" si="7"/>
        <v>BEARISH</v>
      </c>
      <c r="G81" s="5" t="str">
        <f t="shared" si="6"/>
        <v>WEAK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2.33</v>
      </c>
      <c r="C82" s="5">
        <f>TITRES_STAT!D85</f>
        <v>1.8752</v>
      </c>
      <c r="D82" s="5">
        <f>TITRES_STAT!E85</f>
        <v>0</v>
      </c>
      <c r="E82" s="2">
        <f t="shared" si="4"/>
        <v>10700</v>
      </c>
      <c r="F82" s="5" t="str">
        <f t="shared" si="7"/>
        <v>BEARISH</v>
      </c>
      <c r="G82" s="5" t="str">
        <f t="shared" si="6"/>
        <v>WEAK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2.4500000000000002</v>
      </c>
      <c r="C83" s="5">
        <f>TITRES_STAT!D86</f>
        <v>1.9718</v>
      </c>
      <c r="D83" s="5">
        <f>TITRES_STAT!E86</f>
        <v>81059</v>
      </c>
      <c r="E83" s="2">
        <f t="shared" si="4"/>
        <v>91759</v>
      </c>
      <c r="F83" s="5" t="str">
        <f t="shared" si="7"/>
        <v>BEARISH</v>
      </c>
      <c r="G83" s="5" t="str">
        <f t="shared" si="6"/>
        <v>WEAK</v>
      </c>
      <c r="H83" s="5" t="str">
        <f t="shared" si="5"/>
        <v>CONFIRMED BEARISH</v>
      </c>
    </row>
    <row r="84" spans="1:8" ht="13.5" x14ac:dyDescent="0.25">
      <c r="A84" s="3">
        <f>TITRES_STAT!B87</f>
        <v>42429</v>
      </c>
      <c r="B84" s="5">
        <f>TITRES_STAT!C87</f>
        <v>2.59</v>
      </c>
      <c r="C84" s="5">
        <f>TITRES_STAT!D87</f>
        <v>2.0844999999999998</v>
      </c>
      <c r="D84" s="5">
        <f>TITRES_STAT!E87</f>
        <v>12817</v>
      </c>
      <c r="E84" s="2">
        <f t="shared" si="4"/>
        <v>104576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BULLISH DIVERGENCE</v>
      </c>
    </row>
    <row r="85" spans="1:8" ht="13.5" x14ac:dyDescent="0.25">
      <c r="A85" s="3">
        <f>TITRES_STAT!B88</f>
        <v>42430</v>
      </c>
      <c r="B85" s="5">
        <f>TITRES_STAT!C88</f>
        <v>2.5499999999999998</v>
      </c>
      <c r="C85" s="5">
        <f>TITRES_STAT!D88</f>
        <v>2.0522999999999998</v>
      </c>
      <c r="D85" s="5">
        <f>TITRES_STAT!E88</f>
        <v>26459</v>
      </c>
      <c r="E85" s="2">
        <f t="shared" si="4"/>
        <v>78117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42431</v>
      </c>
      <c r="B86" s="5">
        <f>TITRES_STAT!C89</f>
        <v>2.5</v>
      </c>
      <c r="C86" s="5">
        <f>TITRES_STAT!D89</f>
        <v>2.012</v>
      </c>
      <c r="D86" s="5">
        <f>TITRES_STAT!E89</f>
        <v>18005</v>
      </c>
      <c r="E86" s="2">
        <f t="shared" si="4"/>
        <v>60112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42432</v>
      </c>
      <c r="B87" s="5">
        <f>TITRES_STAT!C90</f>
        <v>2.6</v>
      </c>
      <c r="C87" s="5">
        <f>TITRES_STAT!D90</f>
        <v>2.0924999999999998</v>
      </c>
      <c r="D87" s="5">
        <f>TITRES_STAT!E90</f>
        <v>19215</v>
      </c>
      <c r="E87" s="2">
        <f t="shared" si="4"/>
        <v>79327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42433</v>
      </c>
      <c r="B88" s="5">
        <f>TITRES_STAT!C91</f>
        <v>2.62</v>
      </c>
      <c r="C88" s="5">
        <f>TITRES_STAT!D91</f>
        <v>2.1086</v>
      </c>
      <c r="D88" s="5">
        <f>TITRES_STAT!E91</f>
        <v>15520</v>
      </c>
      <c r="E88" s="2">
        <f t="shared" si="4"/>
        <v>94847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42436</v>
      </c>
      <c r="B89" s="5">
        <f>TITRES_STAT!C92</f>
        <v>2.4700000000000002</v>
      </c>
      <c r="C89" s="5">
        <f>TITRES_STAT!D92</f>
        <v>1.9879</v>
      </c>
      <c r="D89" s="5">
        <f>TITRES_STAT!E92</f>
        <v>4146</v>
      </c>
      <c r="E89" s="2">
        <f t="shared" si="4"/>
        <v>90701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2.33</v>
      </c>
      <c r="C90" s="5">
        <f>TITRES_STAT!D93</f>
        <v>1.8752</v>
      </c>
      <c r="D90" s="5">
        <f>TITRES_STAT!E93</f>
        <v>10799</v>
      </c>
      <c r="E90" s="2">
        <f t="shared" si="4"/>
        <v>79902</v>
      </c>
      <c r="F90" s="5" t="str">
        <f t="shared" si="7"/>
        <v>BULLISH</v>
      </c>
      <c r="G90" s="5" t="str">
        <f t="shared" si="6"/>
        <v>STRONG</v>
      </c>
      <c r="H90" s="5" t="str">
        <f t="shared" si="5"/>
        <v>BULLISH DIVERGENCE</v>
      </c>
    </row>
    <row r="91" spans="1:8" ht="13.5" x14ac:dyDescent="0.25">
      <c r="A91" s="3">
        <f>TITRES_STAT!B94</f>
        <v>42438</v>
      </c>
      <c r="B91" s="5">
        <f>TITRES_STAT!C94</f>
        <v>2.31</v>
      </c>
      <c r="C91" s="5">
        <f>TITRES_STAT!D94</f>
        <v>1.8591</v>
      </c>
      <c r="D91" s="5">
        <f>TITRES_STAT!E94</f>
        <v>1080</v>
      </c>
      <c r="E91" s="2">
        <f t="shared" si="4"/>
        <v>78822</v>
      </c>
      <c r="F91" s="5" t="str">
        <f t="shared" si="7"/>
        <v>BULLISH</v>
      </c>
      <c r="G91" s="5" t="str">
        <f t="shared" si="6"/>
        <v>STRONG</v>
      </c>
      <c r="H91" s="5" t="str">
        <f t="shared" si="5"/>
        <v>BULLISH DIVERGENCE</v>
      </c>
    </row>
    <row r="92" spans="1:8" ht="13.5" x14ac:dyDescent="0.25">
      <c r="A92" s="3">
        <f>TITRES_STAT!B95</f>
        <v>42439</v>
      </c>
      <c r="B92" s="5">
        <f>TITRES_STAT!C95</f>
        <v>2.17</v>
      </c>
      <c r="C92" s="5">
        <f>TITRES_STAT!D95</f>
        <v>1.7464</v>
      </c>
      <c r="D92" s="5">
        <f>TITRES_STAT!E95</f>
        <v>2355</v>
      </c>
      <c r="E92" s="2">
        <f t="shared" si="4"/>
        <v>76467</v>
      </c>
      <c r="F92" s="5" t="str">
        <f t="shared" si="7"/>
        <v>BEARISH</v>
      </c>
      <c r="G92" s="5" t="str">
        <f t="shared" si="6"/>
        <v>WEAK</v>
      </c>
      <c r="H92" s="5" t="str">
        <f t="shared" si="5"/>
        <v>CONFIRMED BEARISH</v>
      </c>
    </row>
    <row r="93" spans="1:8" ht="13.5" x14ac:dyDescent="0.25">
      <c r="A93" s="3">
        <f>TITRES_STAT!B96</f>
        <v>42440</v>
      </c>
      <c r="B93" s="5">
        <f>TITRES_STAT!C96</f>
        <v>2.1800000000000002</v>
      </c>
      <c r="C93" s="5">
        <f>TITRES_STAT!D96</f>
        <v>1.7544999999999999</v>
      </c>
      <c r="D93" s="5">
        <f>TITRES_STAT!E96</f>
        <v>7950</v>
      </c>
      <c r="E93" s="2">
        <f t="shared" si="4"/>
        <v>84417</v>
      </c>
      <c r="F93" s="5" t="str">
        <f t="shared" si="7"/>
        <v>BEARISH</v>
      </c>
      <c r="G93" s="5" t="str">
        <f t="shared" si="6"/>
        <v>WEAK</v>
      </c>
      <c r="H93" s="5" t="str">
        <f t="shared" si="5"/>
        <v>CONFIRMED BEARISH</v>
      </c>
    </row>
    <row r="94" spans="1:8" ht="13.5" x14ac:dyDescent="0.25">
      <c r="A94" s="3">
        <f>TITRES_STAT!B97</f>
        <v>42443</v>
      </c>
      <c r="B94" s="5">
        <f>TITRES_STAT!C97</f>
        <v>2.31</v>
      </c>
      <c r="C94" s="5">
        <f>TITRES_STAT!D97</f>
        <v>1.8591</v>
      </c>
      <c r="D94" s="5">
        <f>TITRES_STAT!E97</f>
        <v>12739</v>
      </c>
      <c r="E94" s="2">
        <f t="shared" si="4"/>
        <v>97156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BULLISH DIVERGENCE</v>
      </c>
    </row>
    <row r="95" spans="1:8" ht="13.5" x14ac:dyDescent="0.25">
      <c r="A95" s="3">
        <f>TITRES_STAT!B98</f>
        <v>42444</v>
      </c>
      <c r="B95" s="5">
        <f>TITRES_STAT!C98</f>
        <v>2.44</v>
      </c>
      <c r="C95" s="5">
        <f>TITRES_STAT!D98</f>
        <v>1.9637</v>
      </c>
      <c r="D95" s="5">
        <f>TITRES_STAT!E98</f>
        <v>7513</v>
      </c>
      <c r="E95" s="2">
        <f t="shared" si="4"/>
        <v>104669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2.4500000000000002</v>
      </c>
      <c r="C96" s="5">
        <f>TITRES_STAT!D99</f>
        <v>1.9718</v>
      </c>
      <c r="D96" s="5">
        <f>TITRES_STAT!E99</f>
        <v>8893</v>
      </c>
      <c r="E96" s="2">
        <f t="shared" si="4"/>
        <v>113562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2.35</v>
      </c>
      <c r="C97" s="5">
        <f>TITRES_STAT!D100</f>
        <v>1.8913</v>
      </c>
      <c r="D97" s="5">
        <f>TITRES_STAT!E100</f>
        <v>6788</v>
      </c>
      <c r="E97" s="2">
        <f t="shared" si="4"/>
        <v>106774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42447</v>
      </c>
      <c r="B98" s="5">
        <f>TITRES_STAT!C101</f>
        <v>2.35</v>
      </c>
      <c r="C98" s="5">
        <f>TITRES_STAT!D101</f>
        <v>1.8913</v>
      </c>
      <c r="D98" s="5">
        <f>TITRES_STAT!E101</f>
        <v>3142</v>
      </c>
      <c r="E98" s="2">
        <f t="shared" si="4"/>
        <v>106774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42450</v>
      </c>
      <c r="B99" s="5">
        <f>TITRES_STAT!C102</f>
        <v>2.21</v>
      </c>
      <c r="C99" s="5">
        <f>TITRES_STAT!D102</f>
        <v>1.7786</v>
      </c>
      <c r="D99" s="5">
        <f>TITRES_STAT!E102</f>
        <v>3260</v>
      </c>
      <c r="E99" s="2">
        <f t="shared" si="4"/>
        <v>103514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BULLISH DIVERGENCE</v>
      </c>
    </row>
    <row r="100" spans="1:8" ht="13.5" x14ac:dyDescent="0.25">
      <c r="A100" s="3">
        <f>TITRES_STAT!B103</f>
        <v>42451</v>
      </c>
      <c r="B100" s="5">
        <f>TITRES_STAT!C103</f>
        <v>2.29</v>
      </c>
      <c r="C100" s="5">
        <f>TITRES_STAT!D103</f>
        <v>1.843</v>
      </c>
      <c r="D100" s="5">
        <f>TITRES_STAT!E103</f>
        <v>14468</v>
      </c>
      <c r="E100" s="2">
        <f t="shared" si="4"/>
        <v>117982</v>
      </c>
      <c r="F100" s="5" t="str">
        <f t="shared" si="7"/>
        <v>BULLISH</v>
      </c>
      <c r="G100" s="5" t="str">
        <f t="shared" si="6"/>
        <v>STRONG</v>
      </c>
      <c r="H100" s="5" t="str">
        <f t="shared" si="5"/>
        <v>BULLISH DIVERGENCE</v>
      </c>
    </row>
    <row r="101" spans="1:8" ht="13.5" x14ac:dyDescent="0.25">
      <c r="A101" s="3">
        <f>TITRES_STAT!B104</f>
        <v>42452</v>
      </c>
      <c r="B101" s="5">
        <f>TITRES_STAT!C104</f>
        <v>2.2400000000000002</v>
      </c>
      <c r="C101" s="5">
        <f>TITRES_STAT!D104</f>
        <v>1.8028</v>
      </c>
      <c r="D101" s="5">
        <f>TITRES_STAT!E104</f>
        <v>2897</v>
      </c>
      <c r="E101" s="2">
        <f t="shared" si="4"/>
        <v>115085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BULLISH DIVERGENCE</v>
      </c>
    </row>
    <row r="102" spans="1:8" ht="13.5" x14ac:dyDescent="0.25">
      <c r="A102" s="3">
        <f>TITRES_STAT!B105</f>
        <v>42453</v>
      </c>
      <c r="B102" s="5">
        <f>TITRES_STAT!C105</f>
        <v>2.2999999999999998</v>
      </c>
      <c r="C102" s="5">
        <f>TITRES_STAT!D105</f>
        <v>1.8511</v>
      </c>
      <c r="D102" s="5">
        <f>TITRES_STAT!E105</f>
        <v>643</v>
      </c>
      <c r="E102" s="2">
        <f t="shared" si="4"/>
        <v>115728</v>
      </c>
      <c r="F102" s="5" t="str">
        <f t="shared" si="7"/>
        <v>BULLISH</v>
      </c>
      <c r="G102" s="5" t="str">
        <f t="shared" si="6"/>
        <v>STRONG</v>
      </c>
      <c r="H102" s="5" t="str">
        <f t="shared" si="5"/>
        <v>BULLISH DIVERGENCE</v>
      </c>
    </row>
    <row r="103" spans="1:8" ht="13.5" x14ac:dyDescent="0.25">
      <c r="A103" s="3">
        <f>TITRES_STAT!B106</f>
        <v>42454</v>
      </c>
      <c r="B103" s="5">
        <f>TITRES_STAT!C106</f>
        <v>2.2400000000000002</v>
      </c>
      <c r="C103" s="5">
        <f>TITRES_STAT!D106</f>
        <v>1.8028</v>
      </c>
      <c r="D103" s="5">
        <f>TITRES_STAT!E106</f>
        <v>385</v>
      </c>
      <c r="E103" s="2">
        <f t="shared" si="4"/>
        <v>115343</v>
      </c>
      <c r="F103" s="5" t="str">
        <f t="shared" si="7"/>
        <v>BULLISH</v>
      </c>
      <c r="G103" s="5" t="str">
        <f t="shared" si="6"/>
        <v>STRONG</v>
      </c>
      <c r="H103" s="5" t="str">
        <f t="shared" si="5"/>
        <v>BULLISH DIVERGENCE</v>
      </c>
    </row>
    <row r="104" spans="1:8" ht="13.5" x14ac:dyDescent="0.25">
      <c r="A104" s="3">
        <f>TITRES_STAT!B107</f>
        <v>42457</v>
      </c>
      <c r="B104" s="5">
        <f>TITRES_STAT!C107</f>
        <v>2.1800000000000002</v>
      </c>
      <c r="C104" s="5">
        <f>TITRES_STAT!D107</f>
        <v>1.7544999999999999</v>
      </c>
      <c r="D104" s="5">
        <f>TITRES_STAT!E107</f>
        <v>4748</v>
      </c>
      <c r="E104" s="2">
        <f t="shared" si="4"/>
        <v>110595</v>
      </c>
      <c r="F104" s="5" t="str">
        <f t="shared" si="7"/>
        <v>BULLISH</v>
      </c>
      <c r="G104" s="5" t="str">
        <f t="shared" si="6"/>
        <v>STRONG</v>
      </c>
      <c r="H104" s="5" t="str">
        <f t="shared" si="5"/>
        <v>BULLISH DIVERGENCE</v>
      </c>
    </row>
    <row r="105" spans="1:8" ht="13.5" x14ac:dyDescent="0.25">
      <c r="A105" s="3">
        <f>TITRES_STAT!B108</f>
        <v>42458</v>
      </c>
      <c r="B105" s="5">
        <f>TITRES_STAT!C108</f>
        <v>2.09</v>
      </c>
      <c r="C105" s="5">
        <f>TITRES_STAT!D108</f>
        <v>1.6819999999999999</v>
      </c>
      <c r="D105" s="5">
        <f>TITRES_STAT!E108</f>
        <v>5892</v>
      </c>
      <c r="E105" s="2">
        <f t="shared" si="4"/>
        <v>104703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2.21</v>
      </c>
      <c r="C106" s="5">
        <f>TITRES_STAT!D109</f>
        <v>1.7786</v>
      </c>
      <c r="D106" s="5">
        <f>TITRES_STAT!E109</f>
        <v>6587</v>
      </c>
      <c r="E106" s="2">
        <f t="shared" si="4"/>
        <v>111290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CONFIRMED BEARISH</v>
      </c>
    </row>
    <row r="107" spans="1:8" ht="13.5" x14ac:dyDescent="0.25">
      <c r="A107" s="3">
        <f>TITRES_STAT!B110</f>
        <v>42460</v>
      </c>
      <c r="B107" s="5">
        <f>TITRES_STAT!C110</f>
        <v>2.2999999999999998</v>
      </c>
      <c r="C107" s="5">
        <f>TITRES_STAT!D110</f>
        <v>1.8511</v>
      </c>
      <c r="D107" s="5">
        <f>TITRES_STAT!E110</f>
        <v>0</v>
      </c>
      <c r="E107" s="2">
        <f t="shared" si="4"/>
        <v>111290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NEUTRAL</v>
      </c>
    </row>
    <row r="108" spans="1:8" ht="13.5" x14ac:dyDescent="0.25">
      <c r="A108" s="3">
        <f>TITRES_STAT!B111</f>
        <v>42461</v>
      </c>
      <c r="B108" s="5">
        <f>TITRES_STAT!C111</f>
        <v>2.4</v>
      </c>
      <c r="C108" s="5">
        <f>TITRES_STAT!D111</f>
        <v>1.9315</v>
      </c>
      <c r="D108" s="5">
        <f>TITRES_STAT!E111</f>
        <v>36777</v>
      </c>
      <c r="E108" s="2">
        <f t="shared" si="4"/>
        <v>148067</v>
      </c>
      <c r="F108" s="5" t="str">
        <f t="shared" si="7"/>
        <v>BULLISH</v>
      </c>
      <c r="G108" s="5" t="str">
        <f t="shared" si="6"/>
        <v>STRONG</v>
      </c>
      <c r="H108" s="5" t="str">
        <f t="shared" si="5"/>
        <v>CONFIRMED BULLISH</v>
      </c>
    </row>
    <row r="109" spans="1:8" ht="13.5" x14ac:dyDescent="0.25">
      <c r="A109" s="3">
        <f>TITRES_STAT!B112</f>
        <v>42464</v>
      </c>
      <c r="B109" s="5">
        <f>TITRES_STAT!C112</f>
        <v>2.4300000000000002</v>
      </c>
      <c r="C109" s="5">
        <f>TITRES_STAT!D112</f>
        <v>1.9557</v>
      </c>
      <c r="D109" s="5">
        <f>TITRES_STAT!E112</f>
        <v>18742</v>
      </c>
      <c r="E109" s="2">
        <f t="shared" si="4"/>
        <v>166809</v>
      </c>
      <c r="F109" s="5" t="str">
        <f t="shared" si="7"/>
        <v>BULLISH</v>
      </c>
      <c r="G109" s="5" t="str">
        <f t="shared" si="6"/>
        <v>STRONG</v>
      </c>
      <c r="H109" s="5" t="str">
        <f t="shared" si="5"/>
        <v>CONFIRMED BULLISH</v>
      </c>
    </row>
    <row r="110" spans="1:8" ht="13.5" x14ac:dyDescent="0.25">
      <c r="A110" s="3">
        <f>TITRES_STAT!B113</f>
        <v>42465</v>
      </c>
      <c r="B110" s="5">
        <f>TITRES_STAT!C113</f>
        <v>2.5099999999999998</v>
      </c>
      <c r="C110" s="5">
        <f>TITRES_STAT!D113</f>
        <v>2.0200999999999998</v>
      </c>
      <c r="D110" s="5">
        <f>TITRES_STAT!E113</f>
        <v>69796</v>
      </c>
      <c r="E110" s="2">
        <f t="shared" si="4"/>
        <v>236605</v>
      </c>
      <c r="F110" s="5" t="str">
        <f t="shared" si="7"/>
        <v>BULLISH</v>
      </c>
      <c r="G110" s="5" t="str">
        <f t="shared" si="6"/>
        <v>STRONG</v>
      </c>
      <c r="H110" s="5" t="str">
        <f t="shared" si="5"/>
        <v>CONFIRMED BULLISH</v>
      </c>
    </row>
    <row r="111" spans="1:8" ht="13.5" x14ac:dyDescent="0.25">
      <c r="A111" s="3">
        <f>TITRES_STAT!B114</f>
        <v>42466</v>
      </c>
      <c r="B111" s="5">
        <f>TITRES_STAT!C114</f>
        <v>2.63</v>
      </c>
      <c r="C111" s="5">
        <f>TITRES_STAT!D114</f>
        <v>2.1166</v>
      </c>
      <c r="D111" s="5">
        <f>TITRES_STAT!E114</f>
        <v>70856</v>
      </c>
      <c r="E111" s="2">
        <f t="shared" si="4"/>
        <v>307461</v>
      </c>
      <c r="F111" s="5" t="str">
        <f t="shared" si="7"/>
        <v>BULLISH</v>
      </c>
      <c r="G111" s="5" t="str">
        <f t="shared" si="6"/>
        <v>STRONG</v>
      </c>
      <c r="H111" s="5" t="str">
        <f t="shared" si="5"/>
        <v>CONFIRMED BULLISH</v>
      </c>
    </row>
    <row r="112" spans="1:8" ht="13.5" x14ac:dyDescent="0.25">
      <c r="A112" s="3">
        <f>TITRES_STAT!B115</f>
        <v>42467</v>
      </c>
      <c r="B112" s="5">
        <f>TITRES_STAT!C115</f>
        <v>2.74</v>
      </c>
      <c r="C112" s="5">
        <f>TITRES_STAT!D115</f>
        <v>2.2052</v>
      </c>
      <c r="D112" s="5">
        <f>TITRES_STAT!E115</f>
        <v>0</v>
      </c>
      <c r="E112" s="2">
        <f t="shared" si="4"/>
        <v>307461</v>
      </c>
      <c r="F112" s="5" t="str">
        <f t="shared" si="7"/>
        <v>BULLISH</v>
      </c>
      <c r="G112" s="5" t="str">
        <f t="shared" si="6"/>
        <v>STRONG</v>
      </c>
      <c r="H112" s="5" t="str">
        <f t="shared" si="5"/>
        <v>CONFIRMED BULLISH</v>
      </c>
    </row>
    <row r="113" spans="1:8" ht="13.5" x14ac:dyDescent="0.25">
      <c r="A113" s="3">
        <f>TITRES_STAT!B116</f>
        <v>42468</v>
      </c>
      <c r="B113" s="5">
        <f>TITRES_STAT!C116</f>
        <v>2.9</v>
      </c>
      <c r="C113" s="5">
        <f>TITRES_STAT!D116</f>
        <v>2.3338999999999999</v>
      </c>
      <c r="D113" s="5">
        <f>TITRES_STAT!E116</f>
        <v>46077</v>
      </c>
      <c r="E113" s="2">
        <f t="shared" si="4"/>
        <v>353538</v>
      </c>
      <c r="F113" s="5" t="str">
        <f t="shared" si="7"/>
        <v>BULLISH</v>
      </c>
      <c r="G113" s="5" t="str">
        <f t="shared" si="6"/>
        <v>STRONG</v>
      </c>
      <c r="H113" s="5" t="str">
        <f t="shared" si="5"/>
        <v>CONFIRMED BULLISH</v>
      </c>
    </row>
    <row r="114" spans="1:8" ht="13.5" x14ac:dyDescent="0.25">
      <c r="A114" s="3">
        <f>TITRES_STAT!B117</f>
        <v>42471</v>
      </c>
      <c r="B114" s="5">
        <f>TITRES_STAT!C117</f>
        <v>3.03</v>
      </c>
      <c r="C114" s="5">
        <f>TITRES_STAT!D117</f>
        <v>2.4386000000000001</v>
      </c>
      <c r="D114" s="5">
        <f>TITRES_STAT!E117</f>
        <v>0</v>
      </c>
      <c r="E114" s="2">
        <f t="shared" si="4"/>
        <v>353538</v>
      </c>
      <c r="F114" s="5" t="str">
        <f t="shared" si="7"/>
        <v>BULLISH</v>
      </c>
      <c r="G114" s="5" t="str">
        <f t="shared" si="6"/>
        <v>STRONG</v>
      </c>
      <c r="H114" s="5" t="str">
        <f t="shared" si="5"/>
        <v>CONFIRMED BULLISH</v>
      </c>
    </row>
    <row r="115" spans="1:8" ht="13.5" x14ac:dyDescent="0.25">
      <c r="A115" s="3">
        <f>TITRES_STAT!B118</f>
        <v>42472</v>
      </c>
      <c r="B115" s="5">
        <f>TITRES_STAT!C118</f>
        <v>2.9</v>
      </c>
      <c r="C115" s="5">
        <f>TITRES_STAT!D118</f>
        <v>2.3338999999999999</v>
      </c>
      <c r="D115" s="5">
        <f>TITRES_STAT!E118</f>
        <v>89210</v>
      </c>
      <c r="E115" s="2">
        <f t="shared" si="4"/>
        <v>264328</v>
      </c>
      <c r="F115" s="5" t="str">
        <f t="shared" si="7"/>
        <v>BULLISH</v>
      </c>
      <c r="G115" s="5" t="str">
        <f t="shared" si="6"/>
        <v>STRONG</v>
      </c>
      <c r="H115" s="5" t="str">
        <f t="shared" si="5"/>
        <v>CONFIRMED BULLISH</v>
      </c>
    </row>
    <row r="116" spans="1:8" ht="13.5" x14ac:dyDescent="0.25">
      <c r="A116" s="3">
        <f>TITRES_STAT!B119</f>
        <v>42473</v>
      </c>
      <c r="B116" s="5">
        <f>TITRES_STAT!C119</f>
        <v>2.86</v>
      </c>
      <c r="C116" s="5">
        <f>TITRES_STAT!D119</f>
        <v>2.3018000000000001</v>
      </c>
      <c r="D116" s="5">
        <f>TITRES_STAT!E119</f>
        <v>12154</v>
      </c>
      <c r="E116" s="2">
        <f t="shared" si="4"/>
        <v>252174</v>
      </c>
      <c r="F116" s="5" t="str">
        <f t="shared" si="7"/>
        <v>BEARISH</v>
      </c>
      <c r="G116" s="5" t="str">
        <f t="shared" si="6"/>
        <v>WEAK</v>
      </c>
      <c r="H116" s="5" t="str">
        <f t="shared" si="5"/>
        <v>BEARISH DIVERGENCE</v>
      </c>
    </row>
    <row r="117" spans="1:8" ht="13.5" x14ac:dyDescent="0.25">
      <c r="A117" s="3">
        <f>TITRES_STAT!B120</f>
        <v>42474</v>
      </c>
      <c r="B117" s="5">
        <f>TITRES_STAT!C120</f>
        <v>3.03</v>
      </c>
      <c r="C117" s="5">
        <f>TITRES_STAT!D120</f>
        <v>2.4386000000000001</v>
      </c>
      <c r="D117" s="5">
        <f>TITRES_STAT!E120</f>
        <v>55907</v>
      </c>
      <c r="E117" s="2">
        <f t="shared" si="4"/>
        <v>308081</v>
      </c>
      <c r="F117" s="5" t="str">
        <f t="shared" si="7"/>
        <v>BULLISH</v>
      </c>
      <c r="G117" s="5" t="str">
        <f t="shared" si="6"/>
        <v>NEUTRAL</v>
      </c>
      <c r="H117" s="5" t="str">
        <f t="shared" si="5"/>
        <v>CONFIRMED BULLISH</v>
      </c>
    </row>
    <row r="118" spans="1:8" ht="13.5" x14ac:dyDescent="0.25">
      <c r="A118" s="3">
        <f>TITRES_STAT!B121</f>
        <v>42475</v>
      </c>
      <c r="B118" s="5">
        <f>TITRES_STAT!C121</f>
        <v>3.17</v>
      </c>
      <c r="C118" s="5">
        <f>TITRES_STAT!D121</f>
        <v>2.5512000000000001</v>
      </c>
      <c r="D118" s="5">
        <f>TITRES_STAT!E121</f>
        <v>56028</v>
      </c>
      <c r="E118" s="2">
        <f t="shared" si="4"/>
        <v>364109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CONFIRMED BULLISH</v>
      </c>
    </row>
    <row r="119" spans="1:8" ht="13.5" x14ac:dyDescent="0.25">
      <c r="A119" s="3">
        <f>TITRES_STAT!B122</f>
        <v>42478</v>
      </c>
      <c r="B119" s="5">
        <f>TITRES_STAT!C122</f>
        <v>3.23</v>
      </c>
      <c r="C119" s="5">
        <f>TITRES_STAT!D122</f>
        <v>2.5994999999999999</v>
      </c>
      <c r="D119" s="5">
        <f>TITRES_STAT!E122</f>
        <v>12047</v>
      </c>
      <c r="E119" s="2">
        <f t="shared" si="4"/>
        <v>376156</v>
      </c>
      <c r="F119" s="5" t="str">
        <f t="shared" si="7"/>
        <v>BULLISH</v>
      </c>
      <c r="G119" s="5" t="str">
        <f t="shared" si="6"/>
        <v>STRONG</v>
      </c>
      <c r="H119" s="5" t="str">
        <f t="shared" si="5"/>
        <v>CONFIRMED BULLISH</v>
      </c>
    </row>
    <row r="120" spans="1:8" ht="13.5" x14ac:dyDescent="0.25">
      <c r="A120" s="3">
        <f>TITRES_STAT!B123</f>
        <v>42479</v>
      </c>
      <c r="B120" s="5">
        <f>TITRES_STAT!C123</f>
        <v>3.42</v>
      </c>
      <c r="C120" s="5">
        <f>TITRES_STAT!D123</f>
        <v>2.7524000000000002</v>
      </c>
      <c r="D120" s="5">
        <f>TITRES_STAT!E123</f>
        <v>56852</v>
      </c>
      <c r="E120" s="2">
        <f t="shared" si="4"/>
        <v>433008</v>
      </c>
      <c r="F120" s="5" t="str">
        <f t="shared" si="7"/>
        <v>BULLISH</v>
      </c>
      <c r="G120" s="5" t="str">
        <f t="shared" si="6"/>
        <v>STRONG</v>
      </c>
      <c r="H120" s="5" t="str">
        <f t="shared" si="5"/>
        <v>CONFIRMED BULLISH</v>
      </c>
    </row>
    <row r="121" spans="1:8" ht="13.5" x14ac:dyDescent="0.25">
      <c r="A121" s="3">
        <f>TITRES_STAT!B124</f>
        <v>42480</v>
      </c>
      <c r="B121" s="5">
        <f>TITRES_STAT!C124</f>
        <v>3.4</v>
      </c>
      <c r="C121" s="5">
        <f>TITRES_STAT!D124</f>
        <v>2.7363</v>
      </c>
      <c r="D121" s="5">
        <f>TITRES_STAT!E124</f>
        <v>25713</v>
      </c>
      <c r="E121" s="2">
        <f t="shared" si="4"/>
        <v>407295</v>
      </c>
      <c r="F121" s="5" t="str">
        <f t="shared" si="7"/>
        <v>BULLISH</v>
      </c>
      <c r="G121" s="5" t="str">
        <f t="shared" si="6"/>
        <v>STRONG</v>
      </c>
      <c r="H121" s="5" t="str">
        <f t="shared" si="5"/>
        <v>CONFIRMED BULLISH</v>
      </c>
    </row>
    <row r="122" spans="1:8" ht="13.5" x14ac:dyDescent="0.25">
      <c r="A122" s="3">
        <f>TITRES_STAT!B125</f>
        <v>42481</v>
      </c>
      <c r="B122" s="5">
        <f>TITRES_STAT!C125</f>
        <v>3.4</v>
      </c>
      <c r="C122" s="5">
        <f>TITRES_STAT!D125</f>
        <v>2.7363</v>
      </c>
      <c r="D122" s="5">
        <f>TITRES_STAT!E125</f>
        <v>41975</v>
      </c>
      <c r="E122" s="2">
        <f t="shared" si="4"/>
        <v>407295</v>
      </c>
      <c r="F122" s="5" t="str">
        <f t="shared" si="7"/>
        <v>BULLISH</v>
      </c>
      <c r="G122" s="5" t="str">
        <f t="shared" si="6"/>
        <v>STRONG</v>
      </c>
      <c r="H122" s="5" t="str">
        <f t="shared" si="5"/>
        <v>CONFIRMED BULLISH</v>
      </c>
    </row>
    <row r="123" spans="1:8" ht="13.5" x14ac:dyDescent="0.25">
      <c r="A123" s="3">
        <f>TITRES_STAT!B126</f>
        <v>42482</v>
      </c>
      <c r="B123" s="5">
        <f>TITRES_STAT!C126</f>
        <v>3.39</v>
      </c>
      <c r="C123" s="5">
        <f>TITRES_STAT!D126</f>
        <v>2.7282999999999999</v>
      </c>
      <c r="D123" s="5">
        <f>TITRES_STAT!E126</f>
        <v>674</v>
      </c>
      <c r="E123" s="2">
        <f t="shared" si="4"/>
        <v>406621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42485</v>
      </c>
      <c r="B124" s="5">
        <f>TITRES_STAT!C127</f>
        <v>3.3</v>
      </c>
      <c r="C124" s="5">
        <f>TITRES_STAT!D127</f>
        <v>2.6558999999999999</v>
      </c>
      <c r="D124" s="5">
        <f>TITRES_STAT!E127</f>
        <v>8428</v>
      </c>
      <c r="E124" s="2">
        <f t="shared" si="4"/>
        <v>398193</v>
      </c>
      <c r="F124" s="5" t="str">
        <f t="shared" si="7"/>
        <v>BULLISH</v>
      </c>
      <c r="G124" s="5" t="str">
        <f t="shared" si="6"/>
        <v>STRONG</v>
      </c>
      <c r="H124" s="5" t="str">
        <f t="shared" si="5"/>
        <v>CONFIRMED BULLISH</v>
      </c>
    </row>
    <row r="125" spans="1:8" ht="13.5" x14ac:dyDescent="0.25">
      <c r="A125" s="3">
        <f>TITRES_STAT!B128</f>
        <v>42486</v>
      </c>
      <c r="B125" s="5">
        <f>TITRES_STAT!C128</f>
        <v>3.38</v>
      </c>
      <c r="C125" s="5">
        <f>TITRES_STAT!D128</f>
        <v>2.7202999999999999</v>
      </c>
      <c r="D125" s="5">
        <f>TITRES_STAT!E128</f>
        <v>76035</v>
      </c>
      <c r="E125" s="2">
        <f t="shared" si="4"/>
        <v>474228</v>
      </c>
      <c r="F125" s="5" t="str">
        <f t="shared" si="7"/>
        <v>BULLISH</v>
      </c>
      <c r="G125" s="5" t="str">
        <f t="shared" si="6"/>
        <v>STRONG</v>
      </c>
      <c r="H125" s="5" t="str">
        <f t="shared" si="5"/>
        <v>BULLISH DIVERGENCE</v>
      </c>
    </row>
    <row r="126" spans="1:8" ht="13.5" x14ac:dyDescent="0.25">
      <c r="A126" s="3">
        <f>TITRES_STAT!B129</f>
        <v>42487</v>
      </c>
      <c r="B126" s="5">
        <f>TITRES_STAT!C129</f>
        <v>3.5</v>
      </c>
      <c r="C126" s="5">
        <f>TITRES_STAT!D129</f>
        <v>2.8168000000000002</v>
      </c>
      <c r="D126" s="5">
        <f>TITRES_STAT!E129</f>
        <v>87561</v>
      </c>
      <c r="E126" s="2">
        <f t="shared" si="4"/>
        <v>561789</v>
      </c>
      <c r="F126" s="5" t="str">
        <f t="shared" si="7"/>
        <v>BULLISH</v>
      </c>
      <c r="G126" s="5" t="str">
        <f t="shared" si="6"/>
        <v>STRONG</v>
      </c>
      <c r="H126" s="5" t="str">
        <f t="shared" si="5"/>
        <v>CONFIRMED BULLISH</v>
      </c>
    </row>
    <row r="127" spans="1:8" ht="13.5" x14ac:dyDescent="0.25">
      <c r="A127" s="3">
        <f>TITRES_STAT!B130</f>
        <v>42488</v>
      </c>
      <c r="B127" s="5">
        <f>TITRES_STAT!C130</f>
        <v>3.58</v>
      </c>
      <c r="C127" s="5">
        <f>TITRES_STAT!D130</f>
        <v>2.8812000000000002</v>
      </c>
      <c r="D127" s="5">
        <f>TITRES_STAT!E130</f>
        <v>19764</v>
      </c>
      <c r="E127" s="2">
        <f t="shared" si="4"/>
        <v>581553</v>
      </c>
      <c r="F127" s="5" t="str">
        <f t="shared" si="7"/>
        <v>BULLISH</v>
      </c>
      <c r="G127" s="5" t="str">
        <f t="shared" si="6"/>
        <v>STRONG</v>
      </c>
      <c r="H127" s="5" t="str">
        <f t="shared" si="5"/>
        <v>CONFIRMED BULLISH</v>
      </c>
    </row>
    <row r="128" spans="1:8" ht="13.5" x14ac:dyDescent="0.25">
      <c r="A128" s="3">
        <f>TITRES_STAT!B131</f>
        <v>42489</v>
      </c>
      <c r="B128" s="5">
        <f>TITRES_STAT!C131</f>
        <v>3.57</v>
      </c>
      <c r="C128" s="5">
        <f>TITRES_STAT!D131</f>
        <v>2.8732000000000002</v>
      </c>
      <c r="D128" s="5">
        <f>TITRES_STAT!E131</f>
        <v>3785</v>
      </c>
      <c r="E128" s="2">
        <f t="shared" si="4"/>
        <v>577768</v>
      </c>
      <c r="F128" s="5" t="str">
        <f t="shared" si="7"/>
        <v>BULLISH</v>
      </c>
      <c r="G128" s="5" t="str">
        <f t="shared" si="6"/>
        <v>STRONG</v>
      </c>
      <c r="H128" s="5" t="str">
        <f t="shared" si="5"/>
        <v>CONFIRMED BULLISH</v>
      </c>
    </row>
    <row r="129" spans="1:8" ht="13.5" x14ac:dyDescent="0.25">
      <c r="A129" s="3">
        <f>TITRES_STAT!B132</f>
        <v>42492</v>
      </c>
      <c r="B129" s="5">
        <f>TITRES_STAT!C132</f>
        <v>3.56</v>
      </c>
      <c r="C129" s="5">
        <f>TITRES_STAT!D132</f>
        <v>2.8651</v>
      </c>
      <c r="D129" s="5">
        <f>TITRES_STAT!E132</f>
        <v>25391</v>
      </c>
      <c r="E129" s="2">
        <f t="shared" si="4"/>
        <v>552377</v>
      </c>
      <c r="F129" s="5" t="str">
        <f t="shared" si="7"/>
        <v>BULLISH</v>
      </c>
      <c r="G129" s="5" t="str">
        <f t="shared" si="6"/>
        <v>STRONG</v>
      </c>
      <c r="H129" s="5" t="str">
        <f t="shared" si="5"/>
        <v>CONFIRMED BULLISH</v>
      </c>
    </row>
    <row r="130" spans="1:8" ht="13.5" x14ac:dyDescent="0.25">
      <c r="A130" s="3">
        <f>TITRES_STAT!B133</f>
        <v>42493</v>
      </c>
      <c r="B130" s="5">
        <f>TITRES_STAT!C133</f>
        <v>3.54</v>
      </c>
      <c r="C130" s="5">
        <f>TITRES_STAT!D133</f>
        <v>2.8490000000000002</v>
      </c>
      <c r="D130" s="5">
        <f>TITRES_STAT!E133</f>
        <v>13526</v>
      </c>
      <c r="E130" s="2">
        <f t="shared" si="4"/>
        <v>538851</v>
      </c>
      <c r="F130" s="5" t="str">
        <f t="shared" si="7"/>
        <v>BULLISH</v>
      </c>
      <c r="G130" s="5" t="str">
        <f t="shared" si="6"/>
        <v>STRONG</v>
      </c>
      <c r="H130" s="5" t="str">
        <f t="shared" si="5"/>
        <v>CONFIRMED BULLISH</v>
      </c>
    </row>
    <row r="131" spans="1:8" ht="13.5" x14ac:dyDescent="0.25">
      <c r="A131" s="3">
        <f>TITRES_STAT!B134</f>
        <v>42494</v>
      </c>
      <c r="B131" s="5">
        <f>TITRES_STAT!C134</f>
        <v>3.44</v>
      </c>
      <c r="C131" s="5">
        <f>TITRES_STAT!D134</f>
        <v>2.7685</v>
      </c>
      <c r="D131" s="5">
        <f>TITRES_STAT!E134</f>
        <v>4150</v>
      </c>
      <c r="E131" s="2">
        <f t="shared" si="4"/>
        <v>534701</v>
      </c>
      <c r="F131" s="5" t="str">
        <f t="shared" si="7"/>
        <v>BEARISH</v>
      </c>
      <c r="G131" s="5" t="str">
        <f t="shared" si="6"/>
        <v>WEAK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3.29</v>
      </c>
      <c r="C132" s="5">
        <f>TITRES_STAT!D135</f>
        <v>2.6478000000000002</v>
      </c>
      <c r="D132" s="5">
        <f>TITRES_STAT!E135</f>
        <v>9753</v>
      </c>
      <c r="E132" s="2">
        <f t="shared" ref="E132:E195" si="8">IF(B132&gt;B131, E131+D132, IF(B132&lt;B131, E131-D132, E131))</f>
        <v>524948</v>
      </c>
      <c r="F132" s="5" t="str">
        <f t="shared" si="7"/>
        <v>BEARISH</v>
      </c>
      <c r="G132" s="5" t="str">
        <f t="shared" si="6"/>
        <v>WEAK</v>
      </c>
      <c r="H132" s="5" t="str">
        <f t="shared" si="5"/>
        <v>CONFIRMED BEARISH</v>
      </c>
    </row>
    <row r="133" spans="1:8" ht="13.5" x14ac:dyDescent="0.25">
      <c r="A133" s="3">
        <f>TITRES_STAT!B136</f>
        <v>42496</v>
      </c>
      <c r="B133" s="5">
        <f>TITRES_STAT!C136</f>
        <v>3.17</v>
      </c>
      <c r="C133" s="5">
        <f>TITRES_STAT!D136</f>
        <v>2.5512000000000001</v>
      </c>
      <c r="D133" s="5">
        <f>TITRES_STAT!E136</f>
        <v>15227</v>
      </c>
      <c r="E133" s="2">
        <f t="shared" si="8"/>
        <v>509721</v>
      </c>
      <c r="F133" s="5" t="str">
        <f t="shared" si="7"/>
        <v>BEARISH</v>
      </c>
      <c r="G133" s="5" t="str">
        <f t="shared" si="6"/>
        <v>WEAK</v>
      </c>
      <c r="H133" s="5" t="str">
        <f t="shared" si="5"/>
        <v>CONFIRMED BEARISH</v>
      </c>
    </row>
    <row r="134" spans="1:8" ht="13.5" x14ac:dyDescent="0.25">
      <c r="A134" s="3">
        <f>TITRES_STAT!B137</f>
        <v>42499</v>
      </c>
      <c r="B134" s="5">
        <f>TITRES_STAT!C137</f>
        <v>3.3</v>
      </c>
      <c r="C134" s="5">
        <f>TITRES_STAT!D137</f>
        <v>2.6558999999999999</v>
      </c>
      <c r="D134" s="5">
        <f>TITRES_STAT!E137</f>
        <v>18814</v>
      </c>
      <c r="E134" s="2">
        <f t="shared" si="8"/>
        <v>528535</v>
      </c>
      <c r="F134" s="5" t="str">
        <f t="shared" si="7"/>
        <v>BEARISH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42500</v>
      </c>
      <c r="B135" s="5">
        <f>TITRES_STAT!C138</f>
        <v>3.19</v>
      </c>
      <c r="C135" s="5">
        <f>TITRES_STAT!D138</f>
        <v>2.5672999999999999</v>
      </c>
      <c r="D135" s="5">
        <f>TITRES_STAT!E138</f>
        <v>5071</v>
      </c>
      <c r="E135" s="2">
        <f t="shared" si="8"/>
        <v>523464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CONFIRMED BEARISH</v>
      </c>
    </row>
    <row r="136" spans="1:8" ht="13.5" x14ac:dyDescent="0.25">
      <c r="A136" s="3">
        <f>TITRES_STAT!B139</f>
        <v>42501</v>
      </c>
      <c r="B136" s="5">
        <f>TITRES_STAT!C139</f>
        <v>3.24</v>
      </c>
      <c r="C136" s="5">
        <f>TITRES_STAT!D139</f>
        <v>2.6076000000000001</v>
      </c>
      <c r="D136" s="5">
        <f>TITRES_STAT!E139</f>
        <v>9104</v>
      </c>
      <c r="E136" s="2">
        <f t="shared" si="8"/>
        <v>532568</v>
      </c>
      <c r="F136" s="5" t="str">
        <f t="shared" ref="F136:F199" si="11">IF(E136&gt;E131,"BULLISH",IF(E136&lt;E131,"BEARISH","NEUTRAL"))</f>
        <v>BEARISH</v>
      </c>
      <c r="G136" s="5" t="str">
        <f t="shared" si="10"/>
        <v>NEUTRAL</v>
      </c>
      <c r="H136" s="5" t="str">
        <f t="shared" si="9"/>
        <v>CONFIRMED BEARISH</v>
      </c>
    </row>
    <row r="137" spans="1:8" ht="13.5" x14ac:dyDescent="0.25">
      <c r="A137" s="3">
        <f>TITRES_STAT!B140</f>
        <v>42502</v>
      </c>
      <c r="B137" s="5">
        <f>TITRES_STAT!C140</f>
        <v>3.22</v>
      </c>
      <c r="C137" s="5">
        <f>TITRES_STAT!D140</f>
        <v>2.5914999999999999</v>
      </c>
      <c r="D137" s="5">
        <f>TITRES_STAT!E140</f>
        <v>2871</v>
      </c>
      <c r="E137" s="2">
        <f t="shared" si="8"/>
        <v>529697</v>
      </c>
      <c r="F137" s="5" t="str">
        <f t="shared" si="11"/>
        <v>BULLISH</v>
      </c>
      <c r="G137" s="5" t="str">
        <f t="shared" si="10"/>
        <v>NEUTRAL</v>
      </c>
      <c r="H137" s="5" t="str">
        <f t="shared" si="9"/>
        <v>BULLISH DIVERGENCE</v>
      </c>
    </row>
    <row r="138" spans="1:8" ht="13.5" x14ac:dyDescent="0.25">
      <c r="A138" s="3">
        <f>TITRES_STAT!B141</f>
        <v>42503</v>
      </c>
      <c r="B138" s="5">
        <f>TITRES_STAT!C141</f>
        <v>3.19</v>
      </c>
      <c r="C138" s="5">
        <f>TITRES_STAT!D141</f>
        <v>2.5672999999999999</v>
      </c>
      <c r="D138" s="5">
        <f>TITRES_STAT!E141</f>
        <v>4543</v>
      </c>
      <c r="E138" s="2">
        <f t="shared" si="8"/>
        <v>525154</v>
      </c>
      <c r="F138" s="5" t="str">
        <f t="shared" si="11"/>
        <v>BULLISH</v>
      </c>
      <c r="G138" s="5" t="str">
        <f t="shared" si="10"/>
        <v>STRONG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3.18</v>
      </c>
      <c r="C139" s="5">
        <f>TITRES_STAT!D142</f>
        <v>2.5592999999999999</v>
      </c>
      <c r="D139" s="5">
        <f>TITRES_STAT!E142</f>
        <v>10521</v>
      </c>
      <c r="E139" s="2">
        <f t="shared" si="8"/>
        <v>514633</v>
      </c>
      <c r="F139" s="5" t="str">
        <f t="shared" si="11"/>
        <v>BEARISH</v>
      </c>
      <c r="G139" s="5" t="str">
        <f t="shared" si="10"/>
        <v>WEAK</v>
      </c>
      <c r="H139" s="5" t="str">
        <f t="shared" si="9"/>
        <v>CONFIRMED BEARISH</v>
      </c>
    </row>
    <row r="140" spans="1:8" ht="13.5" x14ac:dyDescent="0.25">
      <c r="A140" s="3">
        <f>TITRES_STAT!B143</f>
        <v>42507</v>
      </c>
      <c r="B140" s="5">
        <f>TITRES_STAT!C143</f>
        <v>3.19</v>
      </c>
      <c r="C140" s="5">
        <f>TITRES_STAT!D143</f>
        <v>2.5672999999999999</v>
      </c>
      <c r="D140" s="5">
        <f>TITRES_STAT!E143</f>
        <v>1453</v>
      </c>
      <c r="E140" s="2">
        <f t="shared" si="8"/>
        <v>516086</v>
      </c>
      <c r="F140" s="5" t="str">
        <f t="shared" si="11"/>
        <v>BEARISH</v>
      </c>
      <c r="G140" s="5" t="str">
        <f t="shared" si="10"/>
        <v>NEUTRAL</v>
      </c>
      <c r="H140" s="5" t="str">
        <f t="shared" si="9"/>
        <v>NEUTRAL</v>
      </c>
    </row>
    <row r="141" spans="1:8" ht="13.5" x14ac:dyDescent="0.25">
      <c r="A141" s="3">
        <f>TITRES_STAT!B144</f>
        <v>42508</v>
      </c>
      <c r="B141" s="5">
        <f>TITRES_STAT!C144</f>
        <v>3.37</v>
      </c>
      <c r="C141" s="5">
        <f>TITRES_STAT!D144</f>
        <v>2.7122000000000002</v>
      </c>
      <c r="D141" s="5">
        <f>TITRES_STAT!E144</f>
        <v>97652</v>
      </c>
      <c r="E141" s="2">
        <f t="shared" si="8"/>
        <v>613738</v>
      </c>
      <c r="F141" s="5" t="str">
        <f t="shared" si="11"/>
        <v>BULLISH</v>
      </c>
      <c r="G141" s="5" t="str">
        <f t="shared" si="10"/>
        <v>STRONG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3.41</v>
      </c>
      <c r="C142" s="5">
        <f>TITRES_STAT!D145</f>
        <v>2.7444000000000002</v>
      </c>
      <c r="D142" s="5">
        <f>TITRES_STAT!E145</f>
        <v>8136</v>
      </c>
      <c r="E142" s="2">
        <f t="shared" si="8"/>
        <v>621874</v>
      </c>
      <c r="F142" s="5" t="str">
        <f t="shared" si="11"/>
        <v>BULLISH</v>
      </c>
      <c r="G142" s="5" t="str">
        <f t="shared" si="10"/>
        <v>STRONG</v>
      </c>
      <c r="H142" s="5" t="str">
        <f t="shared" si="9"/>
        <v>CONFIRMED BULLISH</v>
      </c>
    </row>
    <row r="143" spans="1:8" ht="13.5" x14ac:dyDescent="0.25">
      <c r="A143" s="3">
        <f>TITRES_STAT!B146</f>
        <v>42510</v>
      </c>
      <c r="B143" s="5">
        <f>TITRES_STAT!C146</f>
        <v>3.35</v>
      </c>
      <c r="C143" s="5">
        <f>TITRES_STAT!D146</f>
        <v>2.6960999999999999</v>
      </c>
      <c r="D143" s="5">
        <f>TITRES_STAT!E146</f>
        <v>231</v>
      </c>
      <c r="E143" s="2">
        <f t="shared" si="8"/>
        <v>621643</v>
      </c>
      <c r="F143" s="5" t="str">
        <f t="shared" si="11"/>
        <v>BULLISH</v>
      </c>
      <c r="G143" s="5" t="str">
        <f t="shared" si="10"/>
        <v>STRONG</v>
      </c>
      <c r="H143" s="5" t="str">
        <f t="shared" si="9"/>
        <v>CONFIRMED BULLISH</v>
      </c>
    </row>
    <row r="144" spans="1:8" ht="13.5" x14ac:dyDescent="0.25">
      <c r="A144" s="3">
        <f>TITRES_STAT!B147</f>
        <v>42513</v>
      </c>
      <c r="B144" s="5">
        <f>TITRES_STAT!C147</f>
        <v>3.25</v>
      </c>
      <c r="C144" s="5">
        <f>TITRES_STAT!D147</f>
        <v>2.6156000000000001</v>
      </c>
      <c r="D144" s="5">
        <f>TITRES_STAT!E147</f>
        <v>4171</v>
      </c>
      <c r="E144" s="2">
        <f t="shared" si="8"/>
        <v>617472</v>
      </c>
      <c r="F144" s="5" t="str">
        <f t="shared" si="11"/>
        <v>BULLISH</v>
      </c>
      <c r="G144" s="5" t="str">
        <f t="shared" si="10"/>
        <v>STRONG</v>
      </c>
      <c r="H144" s="5" t="str">
        <f t="shared" si="9"/>
        <v>CONFIRMED BULLISH</v>
      </c>
    </row>
    <row r="145" spans="1:8" ht="13.5" x14ac:dyDescent="0.25">
      <c r="A145" s="3">
        <f>TITRES_STAT!B148</f>
        <v>42514</v>
      </c>
      <c r="B145" s="5">
        <f>TITRES_STAT!C148</f>
        <v>3.16</v>
      </c>
      <c r="C145" s="5">
        <f>TITRES_STAT!D148</f>
        <v>2.5432000000000001</v>
      </c>
      <c r="D145" s="5">
        <f>TITRES_STAT!E148</f>
        <v>4491</v>
      </c>
      <c r="E145" s="2">
        <f t="shared" si="8"/>
        <v>612981</v>
      </c>
      <c r="F145" s="5" t="str">
        <f t="shared" si="11"/>
        <v>BULLISH</v>
      </c>
      <c r="G145" s="5" t="str">
        <f t="shared" si="10"/>
        <v>STRONG</v>
      </c>
      <c r="H145" s="5" t="str">
        <f t="shared" si="9"/>
        <v>BULLISH DIVERGENCE</v>
      </c>
    </row>
    <row r="146" spans="1:8" ht="13.5" x14ac:dyDescent="0.25">
      <c r="A146" s="3">
        <f>TITRES_STAT!B149</f>
        <v>42515</v>
      </c>
      <c r="B146" s="5">
        <f>TITRES_STAT!C149</f>
        <v>3.22</v>
      </c>
      <c r="C146" s="5">
        <f>TITRES_STAT!D149</f>
        <v>2.5914999999999999</v>
      </c>
      <c r="D146" s="5">
        <f>TITRES_STAT!E149</f>
        <v>61665</v>
      </c>
      <c r="E146" s="2">
        <f t="shared" si="8"/>
        <v>674646</v>
      </c>
      <c r="F146" s="5" t="str">
        <f t="shared" si="11"/>
        <v>BULLISH</v>
      </c>
      <c r="G146" s="5" t="str">
        <f t="shared" si="10"/>
        <v>STRONG</v>
      </c>
      <c r="H146" s="5" t="str">
        <f t="shared" si="9"/>
        <v>BULLISH DIVERGENCE</v>
      </c>
    </row>
    <row r="147" spans="1:8" ht="13.5" x14ac:dyDescent="0.25">
      <c r="A147" s="3">
        <f>TITRES_STAT!B150</f>
        <v>42516</v>
      </c>
      <c r="B147" s="5">
        <f>TITRES_STAT!C150</f>
        <v>3.31</v>
      </c>
      <c r="C147" s="5">
        <f>TITRES_STAT!D150</f>
        <v>2.6638999999999999</v>
      </c>
      <c r="D147" s="5">
        <f>TITRES_STAT!E150</f>
        <v>2532</v>
      </c>
      <c r="E147" s="2">
        <f t="shared" si="8"/>
        <v>677178</v>
      </c>
      <c r="F147" s="5" t="str">
        <f t="shared" si="11"/>
        <v>BULLISH</v>
      </c>
      <c r="G147" s="5" t="str">
        <f t="shared" si="10"/>
        <v>STRONG</v>
      </c>
      <c r="H147" s="5" t="str">
        <f t="shared" si="9"/>
        <v>BULLISH DIVERGENCE</v>
      </c>
    </row>
    <row r="148" spans="1:8" ht="13.5" x14ac:dyDescent="0.25">
      <c r="A148" s="3">
        <f>TITRES_STAT!B151</f>
        <v>42517</v>
      </c>
      <c r="B148" s="5">
        <f>TITRES_STAT!C151</f>
        <v>3.31</v>
      </c>
      <c r="C148" s="5">
        <f>TITRES_STAT!D151</f>
        <v>2.6638999999999999</v>
      </c>
      <c r="D148" s="5">
        <f>TITRES_STAT!E151</f>
        <v>1507</v>
      </c>
      <c r="E148" s="2">
        <f t="shared" si="8"/>
        <v>677178</v>
      </c>
      <c r="F148" s="5" t="str">
        <f t="shared" si="11"/>
        <v>BULLISH</v>
      </c>
      <c r="G148" s="5" t="str">
        <f t="shared" si="10"/>
        <v>STRONG</v>
      </c>
      <c r="H148" s="5" t="str">
        <f t="shared" si="9"/>
        <v>BULLISH DIVERGENCE</v>
      </c>
    </row>
    <row r="149" spans="1:8" ht="13.5" x14ac:dyDescent="0.25">
      <c r="A149" s="3">
        <f>TITRES_STAT!B152</f>
        <v>42520</v>
      </c>
      <c r="B149" s="5">
        <f>TITRES_STAT!C152</f>
        <v>3.3</v>
      </c>
      <c r="C149" s="5">
        <f>TITRES_STAT!D152</f>
        <v>2.6558999999999999</v>
      </c>
      <c r="D149" s="5">
        <f>TITRES_STAT!E152</f>
        <v>2981</v>
      </c>
      <c r="E149" s="2">
        <f t="shared" si="8"/>
        <v>674197</v>
      </c>
      <c r="F149" s="5" t="str">
        <f t="shared" si="11"/>
        <v>BULLISH</v>
      </c>
      <c r="G149" s="5" t="str">
        <f t="shared" si="10"/>
        <v>STRONG</v>
      </c>
      <c r="H149" s="5" t="str">
        <f t="shared" si="9"/>
        <v>CONFIRMED BULLISH</v>
      </c>
    </row>
    <row r="150" spans="1:8" ht="13.5" x14ac:dyDescent="0.25">
      <c r="A150" s="3">
        <f>TITRES_STAT!B153</f>
        <v>42521</v>
      </c>
      <c r="B150" s="5">
        <f>TITRES_STAT!C153</f>
        <v>3.23</v>
      </c>
      <c r="C150" s="5">
        <f>TITRES_STAT!D153</f>
        <v>2.5994999999999999</v>
      </c>
      <c r="D150" s="5">
        <f>TITRES_STAT!E153</f>
        <v>7269</v>
      </c>
      <c r="E150" s="2">
        <f t="shared" si="8"/>
        <v>666928</v>
      </c>
      <c r="F150" s="5" t="str">
        <f t="shared" si="11"/>
        <v>BULLISH</v>
      </c>
      <c r="G150" s="5" t="str">
        <f t="shared" si="10"/>
        <v>STRONG</v>
      </c>
      <c r="H150" s="5" t="str">
        <f t="shared" si="9"/>
        <v>CONFIRMED BULLISH</v>
      </c>
    </row>
    <row r="151" spans="1:8" ht="13.5" x14ac:dyDescent="0.25">
      <c r="A151" s="3">
        <f>TITRES_STAT!B154</f>
        <v>42522</v>
      </c>
      <c r="B151" s="5">
        <f>TITRES_STAT!C154</f>
        <v>3.18</v>
      </c>
      <c r="C151" s="5">
        <f>TITRES_STAT!D154</f>
        <v>2.5592999999999999</v>
      </c>
      <c r="D151" s="5">
        <f>TITRES_STAT!E154</f>
        <v>7203</v>
      </c>
      <c r="E151" s="2">
        <f t="shared" si="8"/>
        <v>659725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3.24</v>
      </c>
      <c r="C152" s="5">
        <f>TITRES_STAT!D155</f>
        <v>2.6076000000000001</v>
      </c>
      <c r="D152" s="5">
        <f>TITRES_STAT!E155</f>
        <v>7884</v>
      </c>
      <c r="E152" s="2">
        <f t="shared" si="8"/>
        <v>667609</v>
      </c>
      <c r="F152" s="5" t="str">
        <f t="shared" si="11"/>
        <v>BEARISH</v>
      </c>
      <c r="G152" s="5" t="str">
        <f t="shared" si="10"/>
        <v>NEUTRAL</v>
      </c>
      <c r="H152" s="5" t="str">
        <f t="shared" si="9"/>
        <v>CONFIRMED BEARISH</v>
      </c>
    </row>
    <row r="153" spans="1:8" ht="13.5" x14ac:dyDescent="0.25">
      <c r="A153" s="3">
        <f>TITRES_STAT!B156</f>
        <v>42524</v>
      </c>
      <c r="B153" s="5">
        <f>TITRES_STAT!C156</f>
        <v>3.23</v>
      </c>
      <c r="C153" s="5">
        <f>TITRES_STAT!D156</f>
        <v>2.5994999999999999</v>
      </c>
      <c r="D153" s="5">
        <f>TITRES_STAT!E156</f>
        <v>15990</v>
      </c>
      <c r="E153" s="2">
        <f t="shared" si="8"/>
        <v>651619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3.22</v>
      </c>
      <c r="C154" s="5">
        <f>TITRES_STAT!D157</f>
        <v>2.5914999999999999</v>
      </c>
      <c r="D154" s="5">
        <f>TITRES_STAT!E157</f>
        <v>487</v>
      </c>
      <c r="E154" s="2">
        <f t="shared" si="8"/>
        <v>651132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3.06</v>
      </c>
      <c r="C155" s="5">
        <f>TITRES_STAT!D158</f>
        <v>2.4626999999999999</v>
      </c>
      <c r="D155" s="5">
        <f>TITRES_STAT!E158</f>
        <v>1290</v>
      </c>
      <c r="E155" s="2">
        <f t="shared" si="8"/>
        <v>649842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2.97</v>
      </c>
      <c r="C156" s="5">
        <f>TITRES_STAT!D159</f>
        <v>2.3902999999999999</v>
      </c>
      <c r="D156" s="5">
        <f>TITRES_STAT!E159</f>
        <v>6371</v>
      </c>
      <c r="E156" s="2">
        <f t="shared" si="8"/>
        <v>643471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CONFIRMED BEARISH</v>
      </c>
    </row>
    <row r="157" spans="1:8" ht="13.5" x14ac:dyDescent="0.25">
      <c r="A157" s="3">
        <f>TITRES_STAT!B160</f>
        <v>42530</v>
      </c>
      <c r="B157" s="5">
        <f>TITRES_STAT!C160</f>
        <v>2.97</v>
      </c>
      <c r="C157" s="5">
        <f>TITRES_STAT!D160</f>
        <v>2.3902999999999999</v>
      </c>
      <c r="D157" s="5">
        <f>TITRES_STAT!E160</f>
        <v>855</v>
      </c>
      <c r="E157" s="2">
        <f t="shared" si="8"/>
        <v>643471</v>
      </c>
      <c r="F157" s="5" t="str">
        <f t="shared" si="11"/>
        <v>BEARISH</v>
      </c>
      <c r="G157" s="5" t="str">
        <f t="shared" si="10"/>
        <v>WEAK</v>
      </c>
      <c r="H157" s="5" t="str">
        <f t="shared" si="9"/>
        <v>CONFIRMED BEARISH</v>
      </c>
    </row>
    <row r="158" spans="1:8" ht="13.5" x14ac:dyDescent="0.25">
      <c r="A158" s="3">
        <f>TITRES_STAT!B161</f>
        <v>42531</v>
      </c>
      <c r="B158" s="5">
        <f>TITRES_STAT!C161</f>
        <v>3.07</v>
      </c>
      <c r="C158" s="5">
        <f>TITRES_STAT!D161</f>
        <v>2.4708000000000001</v>
      </c>
      <c r="D158" s="5">
        <f>TITRES_STAT!E161</f>
        <v>3115</v>
      </c>
      <c r="E158" s="2">
        <f t="shared" si="8"/>
        <v>646586</v>
      </c>
      <c r="F158" s="5" t="str">
        <f t="shared" si="11"/>
        <v>BEARISH</v>
      </c>
      <c r="G158" s="5" t="str">
        <f t="shared" si="10"/>
        <v>NEUTRAL</v>
      </c>
      <c r="H158" s="5" t="str">
        <f t="shared" si="9"/>
        <v>CONFIRMED BEARISH</v>
      </c>
    </row>
    <row r="159" spans="1:8" ht="13.5" x14ac:dyDescent="0.25">
      <c r="A159" s="3">
        <f>TITRES_STAT!B162</f>
        <v>42534</v>
      </c>
      <c r="B159" s="5">
        <f>TITRES_STAT!C162</f>
        <v>3.07</v>
      </c>
      <c r="C159" s="5">
        <f>TITRES_STAT!D162</f>
        <v>2.4708000000000001</v>
      </c>
      <c r="D159" s="5">
        <f>TITRES_STAT!E162</f>
        <v>60</v>
      </c>
      <c r="E159" s="2">
        <f t="shared" si="8"/>
        <v>646586</v>
      </c>
      <c r="F159" s="5" t="str">
        <f t="shared" si="11"/>
        <v>BEARISH</v>
      </c>
      <c r="G159" s="5" t="str">
        <f t="shared" si="10"/>
        <v>NEUTRAL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3.1</v>
      </c>
      <c r="C160" s="5">
        <f>TITRES_STAT!D163</f>
        <v>2.4948999999999999</v>
      </c>
      <c r="D160" s="5">
        <f>TITRES_STAT!E163</f>
        <v>3015</v>
      </c>
      <c r="E160" s="2">
        <f t="shared" si="8"/>
        <v>649601</v>
      </c>
      <c r="F160" s="5" t="str">
        <f t="shared" si="11"/>
        <v>BEARISH</v>
      </c>
      <c r="G160" s="5" t="str">
        <f t="shared" si="10"/>
        <v>NEUTRAL</v>
      </c>
      <c r="H160" s="5" t="str">
        <f t="shared" si="9"/>
        <v>BEARISH DIVERGENCE</v>
      </c>
    </row>
    <row r="161" spans="1:8" ht="13.5" x14ac:dyDescent="0.25">
      <c r="A161" s="3">
        <f>TITRES_STAT!B164</f>
        <v>42536</v>
      </c>
      <c r="B161" s="5">
        <f>TITRES_STAT!C164</f>
        <v>3.15</v>
      </c>
      <c r="C161" s="5">
        <f>TITRES_STAT!D164</f>
        <v>2.5350999999999999</v>
      </c>
      <c r="D161" s="5">
        <f>TITRES_STAT!E164</f>
        <v>2</v>
      </c>
      <c r="E161" s="2">
        <f t="shared" si="8"/>
        <v>649603</v>
      </c>
      <c r="F161" s="5" t="str">
        <f t="shared" si="11"/>
        <v>BULLISH</v>
      </c>
      <c r="G161" s="5" t="str">
        <f t="shared" si="10"/>
        <v>NEUTRAL</v>
      </c>
      <c r="H161" s="5" t="str">
        <f t="shared" si="9"/>
        <v>CONFIRMED BULLISH</v>
      </c>
    </row>
    <row r="162" spans="1:8" ht="13.5" x14ac:dyDescent="0.25">
      <c r="A162" s="3">
        <f>TITRES_STAT!B165</f>
        <v>42537</v>
      </c>
      <c r="B162" s="5">
        <f>TITRES_STAT!C165</f>
        <v>3.01</v>
      </c>
      <c r="C162" s="5">
        <f>TITRES_STAT!D165</f>
        <v>2.4224999999999999</v>
      </c>
      <c r="D162" s="5">
        <f>TITRES_STAT!E165</f>
        <v>300</v>
      </c>
      <c r="E162" s="2">
        <f t="shared" si="8"/>
        <v>649303</v>
      </c>
      <c r="F162" s="5" t="str">
        <f t="shared" si="11"/>
        <v>BULLISH</v>
      </c>
      <c r="G162" s="5" t="str">
        <f t="shared" si="10"/>
        <v>NEUTRAL</v>
      </c>
      <c r="H162" s="5" t="str">
        <f t="shared" si="9"/>
        <v>CONFIRMED BULLISH</v>
      </c>
    </row>
    <row r="163" spans="1:8" ht="13.5" x14ac:dyDescent="0.25">
      <c r="A163" s="3">
        <f>TITRES_STAT!B166</f>
        <v>42538</v>
      </c>
      <c r="B163" s="5">
        <f>TITRES_STAT!C166</f>
        <v>3.06</v>
      </c>
      <c r="C163" s="5">
        <f>TITRES_STAT!D166</f>
        <v>2.4626999999999999</v>
      </c>
      <c r="D163" s="5">
        <f>TITRES_STAT!E166</f>
        <v>3286</v>
      </c>
      <c r="E163" s="2">
        <f t="shared" si="8"/>
        <v>652589</v>
      </c>
      <c r="F163" s="5" t="str">
        <f t="shared" si="11"/>
        <v>BULLISH</v>
      </c>
      <c r="G163" s="5" t="str">
        <f t="shared" si="10"/>
        <v>NEUTRAL</v>
      </c>
      <c r="H163" s="5" t="str">
        <f t="shared" si="9"/>
        <v>BULLISH DIVERGENCE</v>
      </c>
    </row>
    <row r="164" spans="1:8" ht="13.5" x14ac:dyDescent="0.25">
      <c r="A164" s="3">
        <f>TITRES_STAT!B167</f>
        <v>42541</v>
      </c>
      <c r="B164" s="5">
        <f>TITRES_STAT!C167</f>
        <v>3.06</v>
      </c>
      <c r="C164" s="5">
        <f>TITRES_STAT!D167</f>
        <v>2.4626999999999999</v>
      </c>
      <c r="D164" s="5">
        <f>TITRES_STAT!E167</f>
        <v>0</v>
      </c>
      <c r="E164" s="2">
        <f t="shared" si="8"/>
        <v>652589</v>
      </c>
      <c r="F164" s="5" t="str">
        <f t="shared" si="11"/>
        <v>BULLISH</v>
      </c>
      <c r="G164" s="5" t="str">
        <f t="shared" si="10"/>
        <v>NEUTRAL</v>
      </c>
      <c r="H164" s="5" t="str">
        <f t="shared" si="9"/>
        <v>BULLISH DIVERGENCE</v>
      </c>
    </row>
    <row r="165" spans="1:8" ht="13.5" x14ac:dyDescent="0.25">
      <c r="A165" s="3">
        <f>TITRES_STAT!B168</f>
        <v>42542</v>
      </c>
      <c r="B165" s="5">
        <f>TITRES_STAT!C168</f>
        <v>3</v>
      </c>
      <c r="C165" s="5">
        <f>TITRES_STAT!D168</f>
        <v>2.4144000000000001</v>
      </c>
      <c r="D165" s="5">
        <f>TITRES_STAT!E168</f>
        <v>7225</v>
      </c>
      <c r="E165" s="2">
        <f t="shared" si="8"/>
        <v>645364</v>
      </c>
      <c r="F165" s="5" t="str">
        <f t="shared" si="11"/>
        <v>BEARISH</v>
      </c>
      <c r="G165" s="5" t="str">
        <f t="shared" si="10"/>
        <v>NEUTRAL</v>
      </c>
      <c r="H165" s="5" t="str">
        <f t="shared" si="9"/>
        <v>CONFIRMED BEARISH</v>
      </c>
    </row>
    <row r="166" spans="1:8" ht="13.5" x14ac:dyDescent="0.25">
      <c r="A166" s="3">
        <f>TITRES_STAT!B169</f>
        <v>42543</v>
      </c>
      <c r="B166" s="5">
        <f>TITRES_STAT!C169</f>
        <v>3</v>
      </c>
      <c r="C166" s="5">
        <f>TITRES_STAT!D169</f>
        <v>2.4144000000000001</v>
      </c>
      <c r="D166" s="5">
        <f>TITRES_STAT!E169</f>
        <v>337</v>
      </c>
      <c r="E166" s="2">
        <f t="shared" si="8"/>
        <v>645364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CONFIRMED BEARISH</v>
      </c>
    </row>
    <row r="167" spans="1:8" ht="13.5" x14ac:dyDescent="0.25">
      <c r="A167" s="3">
        <f>TITRES_STAT!B170</f>
        <v>42544</v>
      </c>
      <c r="B167" s="5">
        <f>TITRES_STAT!C170</f>
        <v>3.08</v>
      </c>
      <c r="C167" s="5">
        <f>TITRES_STAT!D170</f>
        <v>2.4788000000000001</v>
      </c>
      <c r="D167" s="5">
        <f>TITRES_STAT!E170</f>
        <v>7172</v>
      </c>
      <c r="E167" s="2">
        <f t="shared" si="8"/>
        <v>652536</v>
      </c>
      <c r="F167" s="5" t="str">
        <f t="shared" si="11"/>
        <v>BULLISH</v>
      </c>
      <c r="G167" s="5" t="str">
        <f t="shared" si="10"/>
        <v>NEUTRAL</v>
      </c>
      <c r="H167" s="5" t="str">
        <f t="shared" si="9"/>
        <v>CONFIRMED BULLISH</v>
      </c>
    </row>
    <row r="168" spans="1:8" ht="13.5" x14ac:dyDescent="0.25">
      <c r="A168" s="3">
        <f>TITRES_STAT!B171</f>
        <v>42545</v>
      </c>
      <c r="B168" s="5">
        <f>TITRES_STAT!C171</f>
        <v>3.05</v>
      </c>
      <c r="C168" s="5">
        <f>TITRES_STAT!D171</f>
        <v>2.4546999999999999</v>
      </c>
      <c r="D168" s="5">
        <f>TITRES_STAT!E171</f>
        <v>5236</v>
      </c>
      <c r="E168" s="2">
        <f t="shared" si="8"/>
        <v>647300</v>
      </c>
      <c r="F168" s="5" t="str">
        <f t="shared" si="11"/>
        <v>BEARISH</v>
      </c>
      <c r="G168" s="5" t="str">
        <f t="shared" si="10"/>
        <v>NEUTRAL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3.05</v>
      </c>
      <c r="C169" s="5">
        <f>TITRES_STAT!D172</f>
        <v>2.4546999999999999</v>
      </c>
      <c r="D169" s="5">
        <f>TITRES_STAT!E172</f>
        <v>0</v>
      </c>
      <c r="E169" s="2">
        <f t="shared" si="8"/>
        <v>647300</v>
      </c>
      <c r="F169" s="5" t="str">
        <f t="shared" si="11"/>
        <v>BEARISH</v>
      </c>
      <c r="G169" s="5" t="str">
        <f t="shared" si="10"/>
        <v>NEUTRAL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3.05</v>
      </c>
      <c r="C170" s="5">
        <f>TITRES_STAT!D173</f>
        <v>2.4546999999999999</v>
      </c>
      <c r="D170" s="5">
        <f>TITRES_STAT!E173</f>
        <v>621</v>
      </c>
      <c r="E170" s="2">
        <f t="shared" si="8"/>
        <v>647300</v>
      </c>
      <c r="F170" s="5" t="str">
        <f t="shared" si="11"/>
        <v>BULLISH</v>
      </c>
      <c r="G170" s="5" t="str">
        <f t="shared" si="10"/>
        <v>NEUTRAL</v>
      </c>
      <c r="H170" s="5" t="str">
        <f t="shared" si="9"/>
        <v>CONFIRMED BULLISH</v>
      </c>
    </row>
    <row r="171" spans="1:8" ht="13.5" x14ac:dyDescent="0.25">
      <c r="A171" s="3">
        <f>TITRES_STAT!B174</f>
        <v>42550</v>
      </c>
      <c r="B171" s="5">
        <f>TITRES_STAT!C174</f>
        <v>2.96</v>
      </c>
      <c r="C171" s="5">
        <f>TITRES_STAT!D174</f>
        <v>2.3822000000000001</v>
      </c>
      <c r="D171" s="5">
        <f>TITRES_STAT!E174</f>
        <v>540</v>
      </c>
      <c r="E171" s="2">
        <f t="shared" si="8"/>
        <v>646760</v>
      </c>
      <c r="F171" s="5" t="str">
        <f t="shared" si="11"/>
        <v>BULLISH</v>
      </c>
      <c r="G171" s="5" t="str">
        <f t="shared" si="10"/>
        <v>NEUTRAL</v>
      </c>
      <c r="H171" s="5" t="str">
        <f t="shared" si="9"/>
        <v>BULLISH DIVERGENCE</v>
      </c>
    </row>
    <row r="172" spans="1:8" ht="13.5" x14ac:dyDescent="0.25">
      <c r="A172" s="3">
        <f>TITRES_STAT!B175</f>
        <v>42551</v>
      </c>
      <c r="B172" s="5">
        <f>TITRES_STAT!C175</f>
        <v>2.96</v>
      </c>
      <c r="C172" s="5">
        <f>TITRES_STAT!D175</f>
        <v>2.3822000000000001</v>
      </c>
      <c r="D172" s="5">
        <f>TITRES_STAT!E175</f>
        <v>206</v>
      </c>
      <c r="E172" s="2">
        <f t="shared" si="8"/>
        <v>646760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2.88</v>
      </c>
      <c r="C173" s="5">
        <f>TITRES_STAT!D176</f>
        <v>2.3178000000000001</v>
      </c>
      <c r="D173" s="5">
        <f>TITRES_STAT!E176</f>
        <v>3263</v>
      </c>
      <c r="E173" s="2">
        <f t="shared" si="8"/>
        <v>643497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2.98</v>
      </c>
      <c r="C174" s="5">
        <f>TITRES_STAT!D177</f>
        <v>2.3982999999999999</v>
      </c>
      <c r="D174" s="5">
        <f>TITRES_STAT!E177</f>
        <v>224</v>
      </c>
      <c r="E174" s="2">
        <f t="shared" si="8"/>
        <v>643721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2.97</v>
      </c>
      <c r="C175" s="5">
        <f>TITRES_STAT!D178</f>
        <v>2.3902999999999999</v>
      </c>
      <c r="D175" s="5">
        <f>TITRES_STAT!E178</f>
        <v>2905</v>
      </c>
      <c r="E175" s="2">
        <f t="shared" si="8"/>
        <v>640816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2.97</v>
      </c>
      <c r="C176" s="5">
        <f>TITRES_STAT!D179</f>
        <v>2.3902999999999999</v>
      </c>
      <c r="D176" s="5">
        <f>TITRES_STAT!E179</f>
        <v>1018</v>
      </c>
      <c r="E176" s="2">
        <f t="shared" si="8"/>
        <v>640816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BEARISH DIVERGENCE</v>
      </c>
    </row>
    <row r="177" spans="1:8" ht="13.5" x14ac:dyDescent="0.25">
      <c r="A177" s="3">
        <f>TITRES_STAT!B180</f>
        <v>42563</v>
      </c>
      <c r="B177" s="5">
        <f>TITRES_STAT!C180</f>
        <v>3</v>
      </c>
      <c r="C177" s="5">
        <f>TITRES_STAT!D180</f>
        <v>2.4144000000000001</v>
      </c>
      <c r="D177" s="5">
        <f>TITRES_STAT!E180</f>
        <v>860</v>
      </c>
      <c r="E177" s="2">
        <f t="shared" si="8"/>
        <v>641676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BEARISH DIVERGENCE</v>
      </c>
    </row>
    <row r="178" spans="1:8" ht="13.5" x14ac:dyDescent="0.25">
      <c r="A178" s="3">
        <f>TITRES_STAT!B181</f>
        <v>42564</v>
      </c>
      <c r="B178" s="5">
        <f>TITRES_STAT!C181</f>
        <v>3</v>
      </c>
      <c r="C178" s="5">
        <f>TITRES_STAT!D181</f>
        <v>2.4144000000000001</v>
      </c>
      <c r="D178" s="5">
        <f>TITRES_STAT!E181</f>
        <v>941</v>
      </c>
      <c r="E178" s="2">
        <f t="shared" si="8"/>
        <v>641676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BEARISH DIVERGENCE</v>
      </c>
    </row>
    <row r="179" spans="1:8" ht="13.5" x14ac:dyDescent="0.25">
      <c r="A179" s="3">
        <f>TITRES_STAT!B182</f>
        <v>42565</v>
      </c>
      <c r="B179" s="5">
        <f>TITRES_STAT!C182</f>
        <v>3.08</v>
      </c>
      <c r="C179" s="5">
        <f>TITRES_STAT!D182</f>
        <v>2.4788000000000001</v>
      </c>
      <c r="D179" s="5">
        <f>TITRES_STAT!E182</f>
        <v>2896</v>
      </c>
      <c r="E179" s="2">
        <f t="shared" si="8"/>
        <v>644572</v>
      </c>
      <c r="F179" s="5" t="str">
        <f t="shared" si="11"/>
        <v>BULLISH</v>
      </c>
      <c r="G179" s="5" t="str">
        <f t="shared" si="10"/>
        <v>NEUTRAL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2.95</v>
      </c>
      <c r="C180" s="5">
        <f>TITRES_STAT!D183</f>
        <v>2.3742000000000001</v>
      </c>
      <c r="D180" s="5">
        <f>TITRES_STAT!E183</f>
        <v>4</v>
      </c>
      <c r="E180" s="2">
        <f t="shared" si="8"/>
        <v>644568</v>
      </c>
      <c r="F180" s="5" t="str">
        <f t="shared" si="11"/>
        <v>BULLISH</v>
      </c>
      <c r="G180" s="5" t="str">
        <f t="shared" si="10"/>
        <v>NEUTRAL</v>
      </c>
      <c r="H180" s="5" t="str">
        <f t="shared" si="9"/>
        <v>BULLISH DIVERGENCE</v>
      </c>
    </row>
    <row r="181" spans="1:8" ht="13.5" x14ac:dyDescent="0.25">
      <c r="A181" s="3">
        <f>TITRES_STAT!B184</f>
        <v>42569</v>
      </c>
      <c r="B181" s="5">
        <f>TITRES_STAT!C184</f>
        <v>3.04</v>
      </c>
      <c r="C181" s="5">
        <f>TITRES_STAT!D184</f>
        <v>2.4466000000000001</v>
      </c>
      <c r="D181" s="5">
        <f>TITRES_STAT!E184</f>
        <v>1654</v>
      </c>
      <c r="E181" s="2">
        <f t="shared" si="8"/>
        <v>646222</v>
      </c>
      <c r="F181" s="5" t="str">
        <f t="shared" si="11"/>
        <v>BULLISH</v>
      </c>
      <c r="G181" s="5" t="str">
        <f t="shared" si="10"/>
        <v>NEUTRAL</v>
      </c>
      <c r="H181" s="5" t="str">
        <f t="shared" si="9"/>
        <v>CONFIRMED BULLISH</v>
      </c>
    </row>
    <row r="182" spans="1:8" ht="13.5" x14ac:dyDescent="0.25">
      <c r="A182" s="3">
        <f>TITRES_STAT!B185</f>
        <v>42570</v>
      </c>
      <c r="B182" s="5">
        <f>TITRES_STAT!C185</f>
        <v>3</v>
      </c>
      <c r="C182" s="5">
        <f>TITRES_STAT!D185</f>
        <v>2.4144000000000001</v>
      </c>
      <c r="D182" s="5">
        <f>TITRES_STAT!E185</f>
        <v>375</v>
      </c>
      <c r="E182" s="2">
        <f t="shared" si="8"/>
        <v>645847</v>
      </c>
      <c r="F182" s="5" t="str">
        <f t="shared" si="11"/>
        <v>BULLISH</v>
      </c>
      <c r="G182" s="5" t="str">
        <f t="shared" si="10"/>
        <v>NEUTRAL</v>
      </c>
      <c r="H182" s="5" t="str">
        <f t="shared" si="9"/>
        <v>NEUTRAL</v>
      </c>
    </row>
    <row r="183" spans="1:8" ht="13.5" x14ac:dyDescent="0.25">
      <c r="A183" s="3">
        <f>TITRES_STAT!B186</f>
        <v>42571</v>
      </c>
      <c r="B183" s="5">
        <f>TITRES_STAT!C186</f>
        <v>3</v>
      </c>
      <c r="C183" s="5">
        <f>TITRES_STAT!D186</f>
        <v>2.4144000000000001</v>
      </c>
      <c r="D183" s="5">
        <f>TITRES_STAT!E186</f>
        <v>11</v>
      </c>
      <c r="E183" s="2">
        <f t="shared" si="8"/>
        <v>645847</v>
      </c>
      <c r="F183" s="5" t="str">
        <f t="shared" si="11"/>
        <v>BULLISH</v>
      </c>
      <c r="G183" s="5" t="str">
        <f t="shared" si="10"/>
        <v>NEUTRAL</v>
      </c>
      <c r="H183" s="5" t="str">
        <f t="shared" si="9"/>
        <v>NEUTRAL</v>
      </c>
    </row>
    <row r="184" spans="1:8" ht="13.5" x14ac:dyDescent="0.25">
      <c r="A184" s="3">
        <f>TITRES_STAT!B187</f>
        <v>42572</v>
      </c>
      <c r="B184" s="5">
        <f>TITRES_STAT!C187</f>
        <v>2.92</v>
      </c>
      <c r="C184" s="5">
        <f>TITRES_STAT!D187</f>
        <v>2.35</v>
      </c>
      <c r="D184" s="5">
        <f>TITRES_STAT!E187</f>
        <v>1051</v>
      </c>
      <c r="E184" s="2">
        <f t="shared" si="8"/>
        <v>644796</v>
      </c>
      <c r="F184" s="5" t="str">
        <f t="shared" si="11"/>
        <v>BULLISH</v>
      </c>
      <c r="G184" s="5" t="str">
        <f t="shared" si="10"/>
        <v>NEUTRAL</v>
      </c>
      <c r="H184" s="5" t="str">
        <f t="shared" si="9"/>
        <v>BULLISH DIVERGENCE</v>
      </c>
    </row>
    <row r="185" spans="1:8" ht="13.5" x14ac:dyDescent="0.25">
      <c r="A185" s="3">
        <f>TITRES_STAT!B188</f>
        <v>42573</v>
      </c>
      <c r="B185" s="5">
        <f>TITRES_STAT!C188</f>
        <v>2.79</v>
      </c>
      <c r="C185" s="5">
        <f>TITRES_STAT!D188</f>
        <v>2.2454000000000001</v>
      </c>
      <c r="D185" s="5">
        <f>TITRES_STAT!E188</f>
        <v>2704</v>
      </c>
      <c r="E185" s="2">
        <f t="shared" si="8"/>
        <v>642092</v>
      </c>
      <c r="F185" s="5" t="str">
        <f t="shared" si="11"/>
        <v>BEARISH</v>
      </c>
      <c r="G185" s="5" t="str">
        <f t="shared" si="10"/>
        <v>NEUTRAL</v>
      </c>
      <c r="H185" s="5" t="str">
        <f t="shared" si="9"/>
        <v>CONFIRMED BEARISH</v>
      </c>
    </row>
    <row r="186" spans="1:8" ht="13.5" x14ac:dyDescent="0.25">
      <c r="A186" s="3">
        <f>TITRES_STAT!B189</f>
        <v>42577</v>
      </c>
      <c r="B186" s="5">
        <f>TITRES_STAT!C189</f>
        <v>2.75</v>
      </c>
      <c r="C186" s="5">
        <f>TITRES_STAT!D189</f>
        <v>2.2132000000000001</v>
      </c>
      <c r="D186" s="5">
        <f>TITRES_STAT!E189</f>
        <v>652</v>
      </c>
      <c r="E186" s="2">
        <f t="shared" si="8"/>
        <v>641440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42578</v>
      </c>
      <c r="B187" s="5">
        <f>TITRES_STAT!C190</f>
        <v>2.67</v>
      </c>
      <c r="C187" s="5">
        <f>TITRES_STAT!D190</f>
        <v>2.1488</v>
      </c>
      <c r="D187" s="5">
        <f>TITRES_STAT!E190</f>
        <v>779</v>
      </c>
      <c r="E187" s="2">
        <f t="shared" si="8"/>
        <v>640661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42579</v>
      </c>
      <c r="B188" s="5">
        <f>TITRES_STAT!C191</f>
        <v>2.56</v>
      </c>
      <c r="C188" s="5">
        <f>TITRES_STAT!D191</f>
        <v>2.0602999999999998</v>
      </c>
      <c r="D188" s="5">
        <f>TITRES_STAT!E191</f>
        <v>1946</v>
      </c>
      <c r="E188" s="2">
        <f t="shared" si="8"/>
        <v>638715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CONFIRMED BEARISH</v>
      </c>
    </row>
    <row r="189" spans="1:8" ht="13.5" x14ac:dyDescent="0.25">
      <c r="A189" s="3">
        <f>TITRES_STAT!B192</f>
        <v>42580</v>
      </c>
      <c r="B189" s="5">
        <f>TITRES_STAT!C192</f>
        <v>2.52</v>
      </c>
      <c r="C189" s="5">
        <f>TITRES_STAT!D192</f>
        <v>2.0280999999999998</v>
      </c>
      <c r="D189" s="5">
        <f>TITRES_STAT!E192</f>
        <v>1782</v>
      </c>
      <c r="E189" s="2">
        <f t="shared" si="8"/>
        <v>636933</v>
      </c>
      <c r="F189" s="5" t="str">
        <f t="shared" si="11"/>
        <v>BEARISH</v>
      </c>
      <c r="G189" s="5" t="str">
        <f t="shared" si="10"/>
        <v>NEUTRAL</v>
      </c>
      <c r="H189" s="5" t="str">
        <f t="shared" si="9"/>
        <v>CONFIRMED BEARISH</v>
      </c>
    </row>
    <row r="190" spans="1:8" ht="13.5" x14ac:dyDescent="0.25">
      <c r="A190" s="3">
        <f>TITRES_STAT!B193</f>
        <v>42583</v>
      </c>
      <c r="B190" s="5">
        <f>TITRES_STAT!C193</f>
        <v>2.58</v>
      </c>
      <c r="C190" s="5">
        <f>TITRES_STAT!D193</f>
        <v>2.0764</v>
      </c>
      <c r="D190" s="5">
        <f>TITRES_STAT!E193</f>
        <v>517</v>
      </c>
      <c r="E190" s="2">
        <f t="shared" si="8"/>
        <v>637450</v>
      </c>
      <c r="F190" s="5" t="str">
        <f t="shared" si="11"/>
        <v>BEARISH</v>
      </c>
      <c r="G190" s="5" t="str">
        <f t="shared" si="10"/>
        <v>NEUTRAL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2.5499999999999998</v>
      </c>
      <c r="C191" s="5">
        <f>TITRES_STAT!D194</f>
        <v>2.0522999999999998</v>
      </c>
      <c r="D191" s="5">
        <f>TITRES_STAT!E194</f>
        <v>2976</v>
      </c>
      <c r="E191" s="2">
        <f t="shared" si="8"/>
        <v>634474</v>
      </c>
      <c r="F191" s="5" t="str">
        <f t="shared" si="11"/>
        <v>BEARISH</v>
      </c>
      <c r="G191" s="5" t="str">
        <f t="shared" si="10"/>
        <v>NEUTRAL</v>
      </c>
      <c r="H191" s="5" t="str">
        <f t="shared" si="9"/>
        <v>CONFIRMED BEARISH</v>
      </c>
    </row>
    <row r="192" spans="1:8" ht="13.5" x14ac:dyDescent="0.25">
      <c r="A192" s="3">
        <f>TITRES_STAT!B195</f>
        <v>42585</v>
      </c>
      <c r="B192" s="5">
        <f>TITRES_STAT!C195</f>
        <v>2.5299999999999998</v>
      </c>
      <c r="C192" s="5">
        <f>TITRES_STAT!D195</f>
        <v>2.0362</v>
      </c>
      <c r="D192" s="5">
        <f>TITRES_STAT!E195</f>
        <v>5430</v>
      </c>
      <c r="E192" s="2">
        <f t="shared" si="8"/>
        <v>629044</v>
      </c>
      <c r="F192" s="5" t="str">
        <f t="shared" si="11"/>
        <v>BEARISH</v>
      </c>
      <c r="G192" s="5" t="str">
        <f t="shared" si="10"/>
        <v>NEUTRAL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2.58</v>
      </c>
      <c r="C193" s="5">
        <f>TITRES_STAT!D196</f>
        <v>2.0764</v>
      </c>
      <c r="D193" s="5">
        <f>TITRES_STAT!E196</f>
        <v>1133</v>
      </c>
      <c r="E193" s="2">
        <f t="shared" si="8"/>
        <v>630177</v>
      </c>
      <c r="F193" s="5" t="str">
        <f t="shared" si="11"/>
        <v>BEARISH</v>
      </c>
      <c r="G193" s="5" t="str">
        <f t="shared" si="10"/>
        <v>NEUTRAL</v>
      </c>
      <c r="H193" s="5" t="str">
        <f t="shared" si="9"/>
        <v>BEARISH DIVERGENCE</v>
      </c>
    </row>
    <row r="194" spans="1:8" ht="13.5" x14ac:dyDescent="0.25">
      <c r="A194" s="3">
        <f>TITRES_STAT!B197</f>
        <v>42587</v>
      </c>
      <c r="B194" s="5">
        <f>TITRES_STAT!C197</f>
        <v>2.58</v>
      </c>
      <c r="C194" s="5">
        <f>TITRES_STAT!D197</f>
        <v>2.0764</v>
      </c>
      <c r="D194" s="5">
        <f>TITRES_STAT!E197</f>
        <v>3013</v>
      </c>
      <c r="E194" s="2">
        <f t="shared" si="8"/>
        <v>630177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BEARISH DIVERGENCE</v>
      </c>
    </row>
    <row r="195" spans="1:8" ht="13.5" x14ac:dyDescent="0.25">
      <c r="A195" s="3">
        <f>TITRES_STAT!B198</f>
        <v>42590</v>
      </c>
      <c r="B195" s="5">
        <f>TITRES_STAT!C198</f>
        <v>2.67</v>
      </c>
      <c r="C195" s="5">
        <f>TITRES_STAT!D198</f>
        <v>2.1488</v>
      </c>
      <c r="D195" s="5">
        <f>TITRES_STAT!E198</f>
        <v>2288</v>
      </c>
      <c r="E195" s="2">
        <f t="shared" si="8"/>
        <v>632465</v>
      </c>
      <c r="F195" s="5" t="str">
        <f t="shared" si="11"/>
        <v>BEARISH</v>
      </c>
      <c r="G195" s="5" t="str">
        <f t="shared" si="10"/>
        <v>NEUTRAL</v>
      </c>
      <c r="H195" s="5" t="str">
        <f t="shared" si="9"/>
        <v>BEARISH DIVERGENCE</v>
      </c>
    </row>
    <row r="196" spans="1:8" ht="13.5" x14ac:dyDescent="0.25">
      <c r="A196" s="3">
        <f>TITRES_STAT!B199</f>
        <v>42591</v>
      </c>
      <c r="B196" s="5">
        <f>TITRES_STAT!C199</f>
        <v>2.76</v>
      </c>
      <c r="C196" s="5">
        <f>TITRES_STAT!D199</f>
        <v>2.2212999999999998</v>
      </c>
      <c r="D196" s="5">
        <f>TITRES_STAT!E199</f>
        <v>7419</v>
      </c>
      <c r="E196" s="2">
        <f t="shared" ref="E196:E259" si="12">IF(B196&gt;B195, E195+D196, IF(B196&lt;B195, E195-D196, E195))</f>
        <v>639884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CONFIRMED BULLISH</v>
      </c>
    </row>
    <row r="197" spans="1:8" ht="13.5" x14ac:dyDescent="0.25">
      <c r="A197" s="3">
        <f>TITRES_STAT!B200</f>
        <v>42592</v>
      </c>
      <c r="B197" s="5">
        <f>TITRES_STAT!C200</f>
        <v>2.8</v>
      </c>
      <c r="C197" s="5">
        <f>TITRES_STAT!D200</f>
        <v>2.2534999999999998</v>
      </c>
      <c r="D197" s="5">
        <f>TITRES_STAT!E200</f>
        <v>361</v>
      </c>
      <c r="E197" s="2">
        <f t="shared" si="12"/>
        <v>640245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CONFIRMED BULLISH</v>
      </c>
    </row>
    <row r="198" spans="1:8" ht="13.5" x14ac:dyDescent="0.25">
      <c r="A198" s="3">
        <f>TITRES_STAT!B201</f>
        <v>42593</v>
      </c>
      <c r="B198" s="5">
        <f>TITRES_STAT!C201</f>
        <v>2.8</v>
      </c>
      <c r="C198" s="5">
        <f>TITRES_STAT!D201</f>
        <v>2.2534999999999998</v>
      </c>
      <c r="D198" s="5">
        <f>TITRES_STAT!E201</f>
        <v>551</v>
      </c>
      <c r="E198" s="2">
        <f t="shared" si="12"/>
        <v>640245</v>
      </c>
      <c r="F198" s="5" t="str">
        <f t="shared" si="11"/>
        <v>BULLISH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5">
        <f>TITRES_STAT!C202</f>
        <v>2.8</v>
      </c>
      <c r="C199" s="5">
        <f>TITRES_STAT!D202</f>
        <v>2.2534999999999998</v>
      </c>
      <c r="D199" s="5">
        <f>TITRES_STAT!E202</f>
        <v>0</v>
      </c>
      <c r="E199" s="2">
        <f t="shared" si="12"/>
        <v>640245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BULLISH</v>
      </c>
    </row>
    <row r="200" spans="1:8" ht="13.5" x14ac:dyDescent="0.25">
      <c r="A200" s="3">
        <f>TITRES_STAT!B203</f>
        <v>42597</v>
      </c>
      <c r="B200" s="5">
        <f>TITRES_STAT!C203</f>
        <v>2.79</v>
      </c>
      <c r="C200" s="5">
        <f>TITRES_STAT!D203</f>
        <v>2.2454000000000001</v>
      </c>
      <c r="D200" s="5">
        <f>TITRES_STAT!E203</f>
        <v>20</v>
      </c>
      <c r="E200" s="2">
        <f t="shared" si="12"/>
        <v>640225</v>
      </c>
      <c r="F200" s="5" t="str">
        <f t="shared" ref="F200:F263" si="15">IF(E200&gt;E195,"BULLISH",IF(E200&lt;E195,"BEARISH","NEUTRAL"))</f>
        <v>BULLISH</v>
      </c>
      <c r="G200" s="5" t="str">
        <f t="shared" si="14"/>
        <v>NEUTRAL</v>
      </c>
      <c r="H200" s="5" t="str">
        <f t="shared" si="13"/>
        <v>CONFIRMED BULLISH</v>
      </c>
    </row>
    <row r="201" spans="1:8" ht="13.5" x14ac:dyDescent="0.25">
      <c r="A201" s="3">
        <f>TITRES_STAT!B204</f>
        <v>42598</v>
      </c>
      <c r="B201" s="5">
        <f>TITRES_STAT!C204</f>
        <v>2.79</v>
      </c>
      <c r="C201" s="5">
        <f>TITRES_STAT!D204</f>
        <v>2.2454000000000001</v>
      </c>
      <c r="D201" s="5">
        <f>TITRES_STAT!E204</f>
        <v>0</v>
      </c>
      <c r="E201" s="2">
        <f t="shared" si="12"/>
        <v>640225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CONFIRMED BULLISH</v>
      </c>
    </row>
    <row r="202" spans="1:8" ht="13.5" x14ac:dyDescent="0.25">
      <c r="A202" s="3">
        <f>TITRES_STAT!B205</f>
        <v>42599</v>
      </c>
      <c r="B202" s="5">
        <f>TITRES_STAT!C205</f>
        <v>2.71</v>
      </c>
      <c r="C202" s="5">
        <f>TITRES_STAT!D205</f>
        <v>2.181</v>
      </c>
      <c r="D202" s="5">
        <f>TITRES_STAT!E205</f>
        <v>1</v>
      </c>
      <c r="E202" s="2">
        <f t="shared" si="12"/>
        <v>640224</v>
      </c>
      <c r="F202" s="5" t="str">
        <f t="shared" si="15"/>
        <v>BEARISH</v>
      </c>
      <c r="G202" s="5" t="str">
        <f t="shared" si="14"/>
        <v>NEUTRAL</v>
      </c>
      <c r="H202" s="5" t="str">
        <f t="shared" si="13"/>
        <v>CONFIRMED BEARISH</v>
      </c>
    </row>
    <row r="203" spans="1:8" ht="13.5" x14ac:dyDescent="0.25">
      <c r="A203" s="3">
        <f>TITRES_STAT!B206</f>
        <v>42600</v>
      </c>
      <c r="B203" s="5">
        <f>TITRES_STAT!C206</f>
        <v>2.67</v>
      </c>
      <c r="C203" s="5">
        <f>TITRES_STAT!D206</f>
        <v>2.1488</v>
      </c>
      <c r="D203" s="5">
        <f>TITRES_STAT!E206</f>
        <v>9</v>
      </c>
      <c r="E203" s="2">
        <f t="shared" si="12"/>
        <v>640215</v>
      </c>
      <c r="F203" s="5" t="str">
        <f t="shared" si="15"/>
        <v>BEARISH</v>
      </c>
      <c r="G203" s="5" t="str">
        <f t="shared" si="14"/>
        <v>NEUTRAL</v>
      </c>
      <c r="H203" s="5" t="str">
        <f t="shared" si="13"/>
        <v>CONFIRMED BEARISH</v>
      </c>
    </row>
    <row r="204" spans="1:8" ht="13.5" x14ac:dyDescent="0.25">
      <c r="A204" s="3">
        <f>TITRES_STAT!B207</f>
        <v>42601</v>
      </c>
      <c r="B204" s="5">
        <f>TITRES_STAT!C207</f>
        <v>2.7</v>
      </c>
      <c r="C204" s="5">
        <f>TITRES_STAT!D207</f>
        <v>2.173</v>
      </c>
      <c r="D204" s="5">
        <f>TITRES_STAT!E207</f>
        <v>2258</v>
      </c>
      <c r="E204" s="2">
        <f t="shared" si="12"/>
        <v>642473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BULLISH DIVERGENCE</v>
      </c>
    </row>
    <row r="205" spans="1:8" ht="13.5" x14ac:dyDescent="0.25">
      <c r="A205" s="3">
        <f>TITRES_STAT!B208</f>
        <v>42604</v>
      </c>
      <c r="B205" s="5">
        <f>TITRES_STAT!C208</f>
        <v>2.7</v>
      </c>
      <c r="C205" s="5">
        <f>TITRES_STAT!D208</f>
        <v>2.173</v>
      </c>
      <c r="D205" s="5">
        <f>TITRES_STAT!E208</f>
        <v>0</v>
      </c>
      <c r="E205" s="2">
        <f t="shared" si="12"/>
        <v>642473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BULLISH DIVERGENCE</v>
      </c>
    </row>
    <row r="206" spans="1:8" ht="13.5" x14ac:dyDescent="0.25">
      <c r="A206" s="3">
        <f>TITRES_STAT!B209</f>
        <v>42605</v>
      </c>
      <c r="B206" s="5">
        <f>TITRES_STAT!C209</f>
        <v>2.54</v>
      </c>
      <c r="C206" s="5">
        <f>TITRES_STAT!D209</f>
        <v>2.0442</v>
      </c>
      <c r="D206" s="5">
        <f>TITRES_STAT!E209</f>
        <v>5632</v>
      </c>
      <c r="E206" s="2">
        <f t="shared" si="12"/>
        <v>636841</v>
      </c>
      <c r="F206" s="5" t="str">
        <f t="shared" si="15"/>
        <v>BEARISH</v>
      </c>
      <c r="G206" s="5" t="str">
        <f t="shared" si="14"/>
        <v>NEUTRAL</v>
      </c>
      <c r="H206" s="5" t="str">
        <f t="shared" si="13"/>
        <v>CONFIRMED BEARISH</v>
      </c>
    </row>
    <row r="207" spans="1:8" ht="13.5" x14ac:dyDescent="0.25">
      <c r="A207" s="3">
        <f>TITRES_STAT!B210</f>
        <v>42606</v>
      </c>
      <c r="B207" s="5">
        <f>TITRES_STAT!C210</f>
        <v>2.44</v>
      </c>
      <c r="C207" s="5">
        <f>TITRES_STAT!D210</f>
        <v>1.9637</v>
      </c>
      <c r="D207" s="5">
        <f>TITRES_STAT!E210</f>
        <v>1696</v>
      </c>
      <c r="E207" s="2">
        <f t="shared" si="12"/>
        <v>635145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2.4700000000000002</v>
      </c>
      <c r="C208" s="5">
        <f>TITRES_STAT!D211</f>
        <v>1.9879</v>
      </c>
      <c r="D208" s="5">
        <f>TITRES_STAT!E211</f>
        <v>518</v>
      </c>
      <c r="E208" s="2">
        <f t="shared" si="12"/>
        <v>635663</v>
      </c>
      <c r="F208" s="5" t="str">
        <f t="shared" si="15"/>
        <v>BEARISH</v>
      </c>
      <c r="G208" s="5" t="str">
        <f t="shared" si="14"/>
        <v>NEUTRAL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2.4700000000000002</v>
      </c>
      <c r="C209" s="5">
        <f>TITRES_STAT!D212</f>
        <v>1.9879</v>
      </c>
      <c r="D209" s="5">
        <f>TITRES_STAT!E212</f>
        <v>5781</v>
      </c>
      <c r="E209" s="2">
        <f t="shared" si="12"/>
        <v>635663</v>
      </c>
      <c r="F209" s="5" t="str">
        <f t="shared" si="15"/>
        <v>BEARISH</v>
      </c>
      <c r="G209" s="5" t="str">
        <f t="shared" si="14"/>
        <v>NEUTRAL</v>
      </c>
      <c r="H209" s="5" t="str">
        <f t="shared" si="13"/>
        <v>CONFIRMED BEARISH</v>
      </c>
    </row>
    <row r="210" spans="1:8" ht="13.5" x14ac:dyDescent="0.25">
      <c r="A210" s="3">
        <f>TITRES_STAT!B213</f>
        <v>42611</v>
      </c>
      <c r="B210" s="5">
        <f>TITRES_STAT!C213</f>
        <v>2.4</v>
      </c>
      <c r="C210" s="5">
        <f>TITRES_STAT!D213</f>
        <v>1.9315</v>
      </c>
      <c r="D210" s="5">
        <f>TITRES_STAT!E213</f>
        <v>1015</v>
      </c>
      <c r="E210" s="2">
        <f t="shared" si="12"/>
        <v>634648</v>
      </c>
      <c r="F210" s="5" t="str">
        <f t="shared" si="15"/>
        <v>BEARISH</v>
      </c>
      <c r="G210" s="5" t="str">
        <f t="shared" si="14"/>
        <v>NEUTRAL</v>
      </c>
      <c r="H210" s="5" t="str">
        <f t="shared" si="13"/>
        <v>CONFIRMED BEARISH</v>
      </c>
    </row>
    <row r="211" spans="1:8" ht="13.5" x14ac:dyDescent="0.25">
      <c r="A211" s="3">
        <f>TITRES_STAT!B214</f>
        <v>42612</v>
      </c>
      <c r="B211" s="5">
        <f>TITRES_STAT!C214</f>
        <v>2.35</v>
      </c>
      <c r="C211" s="5">
        <f>TITRES_STAT!D214</f>
        <v>1.8913</v>
      </c>
      <c r="D211" s="5">
        <f>TITRES_STAT!E214</f>
        <v>280</v>
      </c>
      <c r="E211" s="2">
        <f t="shared" si="12"/>
        <v>634368</v>
      </c>
      <c r="F211" s="5" t="str">
        <f t="shared" si="15"/>
        <v>BEARISH</v>
      </c>
      <c r="G211" s="5" t="str">
        <f t="shared" si="14"/>
        <v>NEUTRAL</v>
      </c>
      <c r="H211" s="5" t="str">
        <f t="shared" si="13"/>
        <v>CONFIRMED BEARISH</v>
      </c>
    </row>
    <row r="212" spans="1:8" ht="13.5" x14ac:dyDescent="0.25">
      <c r="A212" s="3">
        <f>TITRES_STAT!B215</f>
        <v>42613</v>
      </c>
      <c r="B212" s="5">
        <f>TITRES_STAT!C215</f>
        <v>2.2999999999999998</v>
      </c>
      <c r="C212" s="5">
        <f>TITRES_STAT!D215</f>
        <v>1.8511</v>
      </c>
      <c r="D212" s="5">
        <f>TITRES_STAT!E215</f>
        <v>1890</v>
      </c>
      <c r="E212" s="2">
        <f t="shared" si="12"/>
        <v>632478</v>
      </c>
      <c r="F212" s="5" t="str">
        <f t="shared" si="15"/>
        <v>BEARISH</v>
      </c>
      <c r="G212" s="5" t="str">
        <f t="shared" si="14"/>
        <v>NEUTRAL</v>
      </c>
      <c r="H212" s="5" t="str">
        <f t="shared" si="13"/>
        <v>CONFIRMED BEARISH</v>
      </c>
    </row>
    <row r="213" spans="1:8" ht="13.5" x14ac:dyDescent="0.25">
      <c r="A213" s="3">
        <f>TITRES_STAT!B216</f>
        <v>42614</v>
      </c>
      <c r="B213" s="5">
        <f>TITRES_STAT!C216</f>
        <v>2.4300000000000002</v>
      </c>
      <c r="C213" s="5">
        <f>TITRES_STAT!D216</f>
        <v>1.9557</v>
      </c>
      <c r="D213" s="5">
        <f>TITRES_STAT!E216</f>
        <v>2568</v>
      </c>
      <c r="E213" s="2">
        <f t="shared" si="12"/>
        <v>635046</v>
      </c>
      <c r="F213" s="5" t="str">
        <f t="shared" si="15"/>
        <v>BEARISH</v>
      </c>
      <c r="G213" s="5" t="str">
        <f t="shared" si="14"/>
        <v>NEUTRAL</v>
      </c>
      <c r="H213" s="5" t="str">
        <f t="shared" si="13"/>
        <v>CONFIRMED BEARISH</v>
      </c>
    </row>
    <row r="214" spans="1:8" ht="13.5" x14ac:dyDescent="0.25">
      <c r="A214" s="3">
        <f>TITRES_STAT!B217</f>
        <v>42615</v>
      </c>
      <c r="B214" s="5">
        <f>TITRES_STAT!C217</f>
        <v>2.4500000000000002</v>
      </c>
      <c r="C214" s="5">
        <f>TITRES_STAT!D217</f>
        <v>1.9718</v>
      </c>
      <c r="D214" s="5">
        <f>TITRES_STAT!E217</f>
        <v>3917</v>
      </c>
      <c r="E214" s="2">
        <f t="shared" si="12"/>
        <v>638963</v>
      </c>
      <c r="F214" s="5" t="str">
        <f t="shared" si="15"/>
        <v>BULLISH</v>
      </c>
      <c r="G214" s="5" t="str">
        <f t="shared" si="14"/>
        <v>NEUTRAL</v>
      </c>
      <c r="H214" s="5" t="str">
        <f t="shared" si="13"/>
        <v>BULLISH DIVERGENCE</v>
      </c>
    </row>
    <row r="215" spans="1:8" ht="13.5" x14ac:dyDescent="0.25">
      <c r="A215" s="3">
        <f>TITRES_STAT!B218</f>
        <v>42618</v>
      </c>
      <c r="B215" s="5">
        <f>TITRES_STAT!C218</f>
        <v>2.5</v>
      </c>
      <c r="C215" s="5">
        <f>TITRES_STAT!D218</f>
        <v>2.012</v>
      </c>
      <c r="D215" s="5">
        <f>TITRES_STAT!E218</f>
        <v>1910</v>
      </c>
      <c r="E215" s="2">
        <f t="shared" si="12"/>
        <v>640873</v>
      </c>
      <c r="F215" s="5" t="str">
        <f t="shared" si="15"/>
        <v>BULLISH</v>
      </c>
      <c r="G215" s="5" t="str">
        <f t="shared" si="14"/>
        <v>NEUTRAL</v>
      </c>
      <c r="H215" s="5" t="str">
        <f t="shared" si="13"/>
        <v>CONFIRMED BULLISH</v>
      </c>
    </row>
    <row r="216" spans="1:8" ht="13.5" x14ac:dyDescent="0.25">
      <c r="A216" s="3">
        <f>TITRES_STAT!B219</f>
        <v>42619</v>
      </c>
      <c r="B216" s="5">
        <f>TITRES_STAT!C219</f>
        <v>2.48</v>
      </c>
      <c r="C216" s="5">
        <f>TITRES_STAT!D219</f>
        <v>1.9959</v>
      </c>
      <c r="D216" s="5">
        <f>TITRES_STAT!E219</f>
        <v>3096</v>
      </c>
      <c r="E216" s="2">
        <f t="shared" si="12"/>
        <v>637777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CONFIRMED BULLISH</v>
      </c>
    </row>
    <row r="217" spans="1:8" ht="13.5" x14ac:dyDescent="0.25">
      <c r="A217" s="3">
        <f>TITRES_STAT!B220</f>
        <v>42620</v>
      </c>
      <c r="B217" s="5">
        <f>TITRES_STAT!C220</f>
        <v>2.41</v>
      </c>
      <c r="C217" s="5">
        <f>TITRES_STAT!D220</f>
        <v>1.9396</v>
      </c>
      <c r="D217" s="5">
        <f>TITRES_STAT!E220</f>
        <v>1204</v>
      </c>
      <c r="E217" s="2">
        <f t="shared" si="12"/>
        <v>636573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CONFIRMED BULLISH</v>
      </c>
    </row>
    <row r="218" spans="1:8" ht="13.5" x14ac:dyDescent="0.25">
      <c r="A218" s="3">
        <f>TITRES_STAT!B221</f>
        <v>42621</v>
      </c>
      <c r="B218" s="5">
        <f>TITRES_STAT!C221</f>
        <v>2.4900000000000002</v>
      </c>
      <c r="C218" s="5">
        <f>TITRES_STAT!D221</f>
        <v>2.004</v>
      </c>
      <c r="D218" s="5">
        <f>TITRES_STAT!E221</f>
        <v>2017</v>
      </c>
      <c r="E218" s="2">
        <f t="shared" si="12"/>
        <v>638590</v>
      </c>
      <c r="F218" s="5" t="str">
        <f t="shared" si="15"/>
        <v>BULLISH</v>
      </c>
      <c r="G218" s="5" t="str">
        <f t="shared" si="14"/>
        <v>NEUTRAL</v>
      </c>
      <c r="H218" s="5" t="str">
        <f t="shared" si="13"/>
        <v>CONFIRMED BULLISH</v>
      </c>
    </row>
    <row r="219" spans="1:8" ht="13.5" x14ac:dyDescent="0.25">
      <c r="A219" s="3">
        <f>TITRES_STAT!B222</f>
        <v>42622</v>
      </c>
      <c r="B219" s="5">
        <f>TITRES_STAT!C222</f>
        <v>2.5099999999999998</v>
      </c>
      <c r="C219" s="5">
        <f>TITRES_STAT!D222</f>
        <v>2.0200999999999998</v>
      </c>
      <c r="D219" s="5">
        <f>TITRES_STAT!E222</f>
        <v>1064</v>
      </c>
      <c r="E219" s="2">
        <f t="shared" si="12"/>
        <v>639654</v>
      </c>
      <c r="F219" s="5" t="str">
        <f t="shared" si="15"/>
        <v>BULLISH</v>
      </c>
      <c r="G219" s="5" t="str">
        <f t="shared" si="14"/>
        <v>NEUTRAL</v>
      </c>
      <c r="H219" s="5" t="str">
        <f t="shared" si="13"/>
        <v>CONFIRMED BULLISH</v>
      </c>
    </row>
    <row r="220" spans="1:8" ht="13.5" x14ac:dyDescent="0.25">
      <c r="A220" s="3">
        <f>TITRES_STAT!B223</f>
        <v>42627</v>
      </c>
      <c r="B220" s="5">
        <f>TITRES_STAT!C223</f>
        <v>2.5099999999999998</v>
      </c>
      <c r="C220" s="5">
        <f>TITRES_STAT!D223</f>
        <v>2.0200999999999998</v>
      </c>
      <c r="D220" s="5">
        <f>TITRES_STAT!E223</f>
        <v>1064</v>
      </c>
      <c r="E220" s="2">
        <f t="shared" si="12"/>
        <v>639654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BEARISH DIVERGENCE</v>
      </c>
    </row>
    <row r="221" spans="1:8" ht="13.5" x14ac:dyDescent="0.25">
      <c r="A221" s="3">
        <f>TITRES_STAT!B224</f>
        <v>42628</v>
      </c>
      <c r="B221" s="5">
        <f>TITRES_STAT!C224</f>
        <v>2.5499999999999998</v>
      </c>
      <c r="C221" s="5">
        <f>TITRES_STAT!D224</f>
        <v>2.0522999999999998</v>
      </c>
      <c r="D221" s="5">
        <f>TITRES_STAT!E224</f>
        <v>362</v>
      </c>
      <c r="E221" s="2">
        <f t="shared" si="12"/>
        <v>640016</v>
      </c>
      <c r="F221" s="5" t="str">
        <f t="shared" si="15"/>
        <v>BULLISH</v>
      </c>
      <c r="G221" s="5" t="str">
        <f t="shared" si="14"/>
        <v>NEUTRAL</v>
      </c>
      <c r="H221" s="5" t="str">
        <f t="shared" si="13"/>
        <v>CONFIRMED BULLISH</v>
      </c>
    </row>
    <row r="222" spans="1:8" ht="13.5" x14ac:dyDescent="0.25">
      <c r="A222" s="3">
        <f>TITRES_STAT!B225</f>
        <v>42629</v>
      </c>
      <c r="B222" s="5">
        <f>TITRES_STAT!C225</f>
        <v>2.48</v>
      </c>
      <c r="C222" s="5">
        <f>TITRES_STAT!D225</f>
        <v>1.9959</v>
      </c>
      <c r="D222" s="5">
        <f>TITRES_STAT!E225</f>
        <v>2428</v>
      </c>
      <c r="E222" s="2">
        <f t="shared" si="12"/>
        <v>637588</v>
      </c>
      <c r="F222" s="5" t="str">
        <f t="shared" si="15"/>
        <v>BULLISH</v>
      </c>
      <c r="G222" s="5" t="str">
        <f t="shared" si="14"/>
        <v>NEUTRAL</v>
      </c>
      <c r="H222" s="5" t="str">
        <f t="shared" si="13"/>
        <v>CONFIRMED BULLISH</v>
      </c>
    </row>
    <row r="223" spans="1:8" ht="13.5" x14ac:dyDescent="0.25">
      <c r="A223" s="3">
        <f>TITRES_STAT!B226</f>
        <v>42632</v>
      </c>
      <c r="B223" s="5">
        <f>TITRES_STAT!C226</f>
        <v>2.5</v>
      </c>
      <c r="C223" s="5">
        <f>TITRES_STAT!D226</f>
        <v>2.012</v>
      </c>
      <c r="D223" s="5">
        <f>TITRES_STAT!E226</f>
        <v>1130</v>
      </c>
      <c r="E223" s="2">
        <f t="shared" si="12"/>
        <v>638718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CONFIRMED BULLISH</v>
      </c>
    </row>
    <row r="224" spans="1:8" ht="13.5" x14ac:dyDescent="0.25">
      <c r="A224" s="3">
        <f>TITRES_STAT!B227</f>
        <v>42633</v>
      </c>
      <c r="B224" s="5">
        <f>TITRES_STAT!C227</f>
        <v>2.5</v>
      </c>
      <c r="C224" s="5">
        <f>TITRES_STAT!D227</f>
        <v>2.012</v>
      </c>
      <c r="D224" s="5">
        <f>TITRES_STAT!E227</f>
        <v>648</v>
      </c>
      <c r="E224" s="2">
        <f t="shared" si="12"/>
        <v>638718</v>
      </c>
      <c r="F224" s="5" t="str">
        <f t="shared" si="15"/>
        <v>BEARISH</v>
      </c>
      <c r="G224" s="5" t="str">
        <f t="shared" si="14"/>
        <v>NEUTRAL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2.4900000000000002</v>
      </c>
      <c r="C225" s="5">
        <f>TITRES_STAT!D228</f>
        <v>2.004</v>
      </c>
      <c r="D225" s="5">
        <f>TITRES_STAT!E228</f>
        <v>377</v>
      </c>
      <c r="E225" s="2">
        <f t="shared" si="12"/>
        <v>638341</v>
      </c>
      <c r="F225" s="5" t="str">
        <f t="shared" si="15"/>
        <v>BEARISH</v>
      </c>
      <c r="G225" s="5" t="str">
        <f t="shared" si="14"/>
        <v>NEUTRAL</v>
      </c>
      <c r="H225" s="5" t="str">
        <f t="shared" si="13"/>
        <v>CONFIRMED BEARISH</v>
      </c>
    </row>
    <row r="226" spans="1:8" ht="13.5" x14ac:dyDescent="0.25">
      <c r="A226" s="3">
        <f>TITRES_STAT!B229</f>
        <v>42635</v>
      </c>
      <c r="B226" s="5">
        <f>TITRES_STAT!C229</f>
        <v>2.5</v>
      </c>
      <c r="C226" s="5">
        <f>TITRES_STAT!D229</f>
        <v>2.012</v>
      </c>
      <c r="D226" s="5">
        <f>TITRES_STAT!E229</f>
        <v>1</v>
      </c>
      <c r="E226" s="2">
        <f t="shared" si="12"/>
        <v>638342</v>
      </c>
      <c r="F226" s="5" t="str">
        <f t="shared" si="15"/>
        <v>BEARISH</v>
      </c>
      <c r="G226" s="5" t="str">
        <f t="shared" si="14"/>
        <v>NEUTRAL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2.5</v>
      </c>
      <c r="C227" s="5">
        <f>TITRES_STAT!D230</f>
        <v>2.012</v>
      </c>
      <c r="D227" s="5">
        <f>TITRES_STAT!E230</f>
        <v>93</v>
      </c>
      <c r="E227" s="2">
        <f t="shared" si="12"/>
        <v>638342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CONFIRMED BULLISH</v>
      </c>
    </row>
    <row r="228" spans="1:8" ht="13.5" x14ac:dyDescent="0.25">
      <c r="A228" s="3">
        <f>TITRES_STAT!B231</f>
        <v>42639</v>
      </c>
      <c r="B228" s="5">
        <f>TITRES_STAT!C231</f>
        <v>2.5</v>
      </c>
      <c r="C228" s="5">
        <f>TITRES_STAT!D231</f>
        <v>2.012</v>
      </c>
      <c r="D228" s="5">
        <f>TITRES_STAT!E231</f>
        <v>1929</v>
      </c>
      <c r="E228" s="2">
        <f t="shared" si="12"/>
        <v>638342</v>
      </c>
      <c r="F228" s="5" t="str">
        <f t="shared" si="15"/>
        <v>BEARISH</v>
      </c>
      <c r="G228" s="5" t="str">
        <f t="shared" si="14"/>
        <v>NEUTRAL</v>
      </c>
      <c r="H228" s="5" t="str">
        <f t="shared" si="13"/>
        <v>NEUTRAL</v>
      </c>
    </row>
    <row r="229" spans="1:8" ht="13.5" x14ac:dyDescent="0.25">
      <c r="A229" s="3">
        <f>TITRES_STAT!B232</f>
        <v>42640</v>
      </c>
      <c r="B229" s="5">
        <f>TITRES_STAT!C232</f>
        <v>2.5</v>
      </c>
      <c r="C229" s="5">
        <f>TITRES_STAT!D232</f>
        <v>2.012</v>
      </c>
      <c r="D229" s="5">
        <f>TITRES_STAT!E232</f>
        <v>547</v>
      </c>
      <c r="E229" s="2">
        <f t="shared" si="12"/>
        <v>638342</v>
      </c>
      <c r="F229" s="5" t="str">
        <f t="shared" si="15"/>
        <v>BEARISH</v>
      </c>
      <c r="G229" s="5" t="str">
        <f t="shared" si="14"/>
        <v>NEUTRAL</v>
      </c>
      <c r="H229" s="5" t="str">
        <f t="shared" si="13"/>
        <v>NEUTRAL</v>
      </c>
    </row>
    <row r="230" spans="1:8" ht="13.5" x14ac:dyDescent="0.25">
      <c r="A230" s="3">
        <f>TITRES_STAT!B233</f>
        <v>42641</v>
      </c>
      <c r="B230" s="5">
        <f>TITRES_STAT!C233</f>
        <v>2.48</v>
      </c>
      <c r="C230" s="5">
        <f>TITRES_STAT!D233</f>
        <v>1.9959</v>
      </c>
      <c r="D230" s="5">
        <f>TITRES_STAT!E233</f>
        <v>2977</v>
      </c>
      <c r="E230" s="2">
        <f t="shared" si="12"/>
        <v>635365</v>
      </c>
      <c r="F230" s="5" t="str">
        <f t="shared" si="15"/>
        <v>BEARISH</v>
      </c>
      <c r="G230" s="5" t="str">
        <f t="shared" si="14"/>
        <v>NEUTRAL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2.48</v>
      </c>
      <c r="C231" s="5">
        <f>TITRES_STAT!D234</f>
        <v>1.9959</v>
      </c>
      <c r="D231" s="5">
        <f>TITRES_STAT!E234</f>
        <v>538</v>
      </c>
      <c r="E231" s="2">
        <f t="shared" si="12"/>
        <v>635365</v>
      </c>
      <c r="F231" s="5" t="str">
        <f t="shared" si="15"/>
        <v>BEARISH</v>
      </c>
      <c r="G231" s="5" t="str">
        <f t="shared" si="14"/>
        <v>NEUTRAL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2.42</v>
      </c>
      <c r="C232" s="5">
        <f>TITRES_STAT!D235</f>
        <v>1.9476</v>
      </c>
      <c r="D232" s="5">
        <f>TITRES_STAT!E235</f>
        <v>2311</v>
      </c>
      <c r="E232" s="2">
        <f t="shared" si="12"/>
        <v>633054</v>
      </c>
      <c r="F232" s="5" t="str">
        <f t="shared" si="15"/>
        <v>BEARISH</v>
      </c>
      <c r="G232" s="5" t="str">
        <f t="shared" si="14"/>
        <v>NEUTRAL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2.4</v>
      </c>
      <c r="C233" s="5">
        <f>TITRES_STAT!D236</f>
        <v>1.9315</v>
      </c>
      <c r="D233" s="5">
        <f>TITRES_STAT!E236</f>
        <v>2542</v>
      </c>
      <c r="E233" s="2">
        <f t="shared" si="12"/>
        <v>630512</v>
      </c>
      <c r="F233" s="5" t="str">
        <f t="shared" si="15"/>
        <v>BEARISH</v>
      </c>
      <c r="G233" s="5" t="str">
        <f t="shared" si="14"/>
        <v>NEUTRAL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2.48</v>
      </c>
      <c r="C234" s="5">
        <f>TITRES_STAT!D237</f>
        <v>1.9959</v>
      </c>
      <c r="D234" s="5">
        <f>TITRES_STAT!E237</f>
        <v>3189</v>
      </c>
      <c r="E234" s="2">
        <f t="shared" si="12"/>
        <v>633701</v>
      </c>
      <c r="F234" s="5" t="str">
        <f t="shared" si="15"/>
        <v>BEARISH</v>
      </c>
      <c r="G234" s="5" t="str">
        <f t="shared" si="14"/>
        <v>NEUTRAL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2.41</v>
      </c>
      <c r="C235" s="5">
        <f>TITRES_STAT!D238</f>
        <v>1.9396</v>
      </c>
      <c r="D235" s="5">
        <f>TITRES_STAT!E238</f>
        <v>2309</v>
      </c>
      <c r="E235" s="2">
        <f t="shared" si="12"/>
        <v>631392</v>
      </c>
      <c r="F235" s="5" t="str">
        <f t="shared" si="15"/>
        <v>BEARISH</v>
      </c>
      <c r="G235" s="5" t="str">
        <f t="shared" si="14"/>
        <v>NEUTRAL</v>
      </c>
      <c r="H235" s="5" t="str">
        <f t="shared" si="13"/>
        <v>CONFIRMED BEARISH</v>
      </c>
    </row>
    <row r="236" spans="1:8" ht="13.5" x14ac:dyDescent="0.25">
      <c r="A236" s="3">
        <f>TITRES_STAT!B239</f>
        <v>42650</v>
      </c>
      <c r="B236" s="5">
        <f>TITRES_STAT!C239</f>
        <v>2.5499999999999998</v>
      </c>
      <c r="C236" s="5">
        <f>TITRES_STAT!D239</f>
        <v>2.0522999999999998</v>
      </c>
      <c r="D236" s="5">
        <f>TITRES_STAT!E239</f>
        <v>37438</v>
      </c>
      <c r="E236" s="2">
        <f t="shared" si="12"/>
        <v>668830</v>
      </c>
      <c r="F236" s="5" t="str">
        <f t="shared" si="15"/>
        <v>BULLISH</v>
      </c>
      <c r="G236" s="5" t="str">
        <f t="shared" si="14"/>
        <v>STRONG</v>
      </c>
      <c r="H236" s="5" t="str">
        <f t="shared" si="13"/>
        <v>CONFIRMED BULLISH</v>
      </c>
    </row>
    <row r="237" spans="1:8" ht="13.5" x14ac:dyDescent="0.25">
      <c r="A237" s="3">
        <f>TITRES_STAT!B240</f>
        <v>42653</v>
      </c>
      <c r="B237" s="5">
        <f>TITRES_STAT!C240</f>
        <v>2.54</v>
      </c>
      <c r="C237" s="5">
        <f>TITRES_STAT!D240</f>
        <v>2.0442</v>
      </c>
      <c r="D237" s="5">
        <f>TITRES_STAT!E240</f>
        <v>2672</v>
      </c>
      <c r="E237" s="2">
        <f t="shared" si="12"/>
        <v>666158</v>
      </c>
      <c r="F237" s="5" t="str">
        <f t="shared" si="15"/>
        <v>BULLISH</v>
      </c>
      <c r="G237" s="5" t="str">
        <f t="shared" si="14"/>
        <v>STRONG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2.4900000000000002</v>
      </c>
      <c r="C238" s="5">
        <f>TITRES_STAT!D241</f>
        <v>2.004</v>
      </c>
      <c r="D238" s="5">
        <f>TITRES_STAT!E241</f>
        <v>9260</v>
      </c>
      <c r="E238" s="2">
        <f t="shared" si="12"/>
        <v>656898</v>
      </c>
      <c r="F238" s="5" t="str">
        <f t="shared" si="15"/>
        <v>BULLISH</v>
      </c>
      <c r="G238" s="5" t="str">
        <f t="shared" si="14"/>
        <v>STRONG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2.5499999999999998</v>
      </c>
      <c r="C239" s="5">
        <f>TITRES_STAT!D242</f>
        <v>2.0522999999999998</v>
      </c>
      <c r="D239" s="5">
        <f>TITRES_STAT!E242</f>
        <v>49902</v>
      </c>
      <c r="E239" s="2">
        <f t="shared" si="12"/>
        <v>706800</v>
      </c>
      <c r="F239" s="5" t="str">
        <f t="shared" si="15"/>
        <v>BULLISH</v>
      </c>
      <c r="G239" s="5" t="str">
        <f t="shared" si="14"/>
        <v>STRONG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2.64</v>
      </c>
      <c r="C240" s="5">
        <f>TITRES_STAT!D243</f>
        <v>2.1246999999999998</v>
      </c>
      <c r="D240" s="5">
        <f>TITRES_STAT!E243</f>
        <v>81678</v>
      </c>
      <c r="E240" s="2">
        <f t="shared" si="12"/>
        <v>788478</v>
      </c>
      <c r="F240" s="5" t="str">
        <f t="shared" si="15"/>
        <v>BULLISH</v>
      </c>
      <c r="G240" s="5" t="str">
        <f t="shared" si="14"/>
        <v>STRONG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2.65</v>
      </c>
      <c r="C241" s="5">
        <f>TITRES_STAT!D244</f>
        <v>2.1326999999999998</v>
      </c>
      <c r="D241" s="5">
        <f>TITRES_STAT!E244</f>
        <v>11192</v>
      </c>
      <c r="E241" s="2">
        <f t="shared" si="12"/>
        <v>799670</v>
      </c>
      <c r="F241" s="5" t="str">
        <f t="shared" si="15"/>
        <v>BULLISH</v>
      </c>
      <c r="G241" s="5" t="str">
        <f t="shared" si="14"/>
        <v>STRONG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2.8</v>
      </c>
      <c r="C242" s="5">
        <f>TITRES_STAT!D245</f>
        <v>2.2534999999999998</v>
      </c>
      <c r="D242" s="5">
        <f>TITRES_STAT!E245</f>
        <v>18046</v>
      </c>
      <c r="E242" s="2">
        <f t="shared" si="12"/>
        <v>817716</v>
      </c>
      <c r="F242" s="5" t="str">
        <f t="shared" si="15"/>
        <v>BULLISH</v>
      </c>
      <c r="G242" s="5" t="str">
        <f t="shared" si="14"/>
        <v>STRONG</v>
      </c>
      <c r="H242" s="5" t="str">
        <f t="shared" si="13"/>
        <v>CONFIRMED BULLISH</v>
      </c>
    </row>
    <row r="243" spans="1:8" ht="13.5" x14ac:dyDescent="0.25">
      <c r="A243" s="3">
        <f>TITRES_STAT!B246</f>
        <v>42661</v>
      </c>
      <c r="B243" s="5">
        <f>TITRES_STAT!C246</f>
        <v>2.92</v>
      </c>
      <c r="C243" s="5">
        <f>TITRES_STAT!D246</f>
        <v>2.35</v>
      </c>
      <c r="D243" s="5">
        <f>TITRES_STAT!E246</f>
        <v>47104</v>
      </c>
      <c r="E243" s="2">
        <f t="shared" si="12"/>
        <v>864820</v>
      </c>
      <c r="F243" s="5" t="str">
        <f t="shared" si="15"/>
        <v>BULLISH</v>
      </c>
      <c r="G243" s="5" t="str">
        <f t="shared" si="14"/>
        <v>STRONG</v>
      </c>
      <c r="H243" s="5" t="str">
        <f t="shared" si="13"/>
        <v>CONFIRMED BULLISH</v>
      </c>
    </row>
    <row r="244" spans="1:8" ht="13.5" x14ac:dyDescent="0.25">
      <c r="A244" s="3">
        <f>TITRES_STAT!B247</f>
        <v>42662</v>
      </c>
      <c r="B244" s="5">
        <f>TITRES_STAT!C247</f>
        <v>2.84</v>
      </c>
      <c r="C244" s="5">
        <f>TITRES_STAT!D247</f>
        <v>2.2856999999999998</v>
      </c>
      <c r="D244" s="5">
        <f>TITRES_STAT!E247</f>
        <v>5977</v>
      </c>
      <c r="E244" s="2">
        <f t="shared" si="12"/>
        <v>858843</v>
      </c>
      <c r="F244" s="5" t="str">
        <f t="shared" si="15"/>
        <v>BULLISH</v>
      </c>
      <c r="G244" s="5" t="str">
        <f t="shared" si="14"/>
        <v>STRONG</v>
      </c>
      <c r="H244" s="5" t="str">
        <f t="shared" si="13"/>
        <v>CONFIRMED BULLISH</v>
      </c>
    </row>
    <row r="245" spans="1:8" ht="13.5" x14ac:dyDescent="0.25">
      <c r="A245" s="3">
        <f>TITRES_STAT!B248</f>
        <v>42663</v>
      </c>
      <c r="B245" s="5">
        <f>TITRES_STAT!C248</f>
        <v>2.8</v>
      </c>
      <c r="C245" s="5">
        <f>TITRES_STAT!D248</f>
        <v>2.2534999999999998</v>
      </c>
      <c r="D245" s="5">
        <f>TITRES_STAT!E248</f>
        <v>8852</v>
      </c>
      <c r="E245" s="2">
        <f t="shared" si="12"/>
        <v>849991</v>
      </c>
      <c r="F245" s="5" t="str">
        <f t="shared" si="15"/>
        <v>BULLISH</v>
      </c>
      <c r="G245" s="5" t="str">
        <f t="shared" si="14"/>
        <v>STRONG</v>
      </c>
      <c r="H245" s="5" t="str">
        <f t="shared" si="13"/>
        <v>CONFIRMED BULLISH</v>
      </c>
    </row>
    <row r="246" spans="1:8" ht="13.5" x14ac:dyDescent="0.25">
      <c r="A246" s="3">
        <f>TITRES_STAT!B249</f>
        <v>42664</v>
      </c>
      <c r="B246" s="5">
        <f>TITRES_STAT!C249</f>
        <v>2.72</v>
      </c>
      <c r="C246" s="5">
        <f>TITRES_STAT!D249</f>
        <v>2.1890999999999998</v>
      </c>
      <c r="D246" s="5">
        <f>TITRES_STAT!E249</f>
        <v>3031</v>
      </c>
      <c r="E246" s="2">
        <f t="shared" si="12"/>
        <v>846960</v>
      </c>
      <c r="F246" s="5" t="str">
        <f t="shared" si="15"/>
        <v>BULLISH</v>
      </c>
      <c r="G246" s="5" t="str">
        <f t="shared" si="14"/>
        <v>STRONG</v>
      </c>
      <c r="H246" s="5" t="str">
        <f t="shared" si="13"/>
        <v>CONFIRMED BULLISH</v>
      </c>
    </row>
    <row r="247" spans="1:8" ht="13.5" x14ac:dyDescent="0.25">
      <c r="A247" s="3">
        <f>TITRES_STAT!B250</f>
        <v>42667</v>
      </c>
      <c r="B247" s="5">
        <f>TITRES_STAT!C250</f>
        <v>2.72</v>
      </c>
      <c r="C247" s="5">
        <f>TITRES_STAT!D250</f>
        <v>2.1890999999999998</v>
      </c>
      <c r="D247" s="5">
        <f>TITRES_STAT!E250</f>
        <v>8780</v>
      </c>
      <c r="E247" s="2">
        <f t="shared" si="12"/>
        <v>846960</v>
      </c>
      <c r="F247" s="5" t="str">
        <f t="shared" si="15"/>
        <v>BULLISH</v>
      </c>
      <c r="G247" s="5" t="str">
        <f t="shared" si="14"/>
        <v>STRONG</v>
      </c>
      <c r="H247" s="5" t="str">
        <f t="shared" si="13"/>
        <v>BULLISH DIVERGENCE</v>
      </c>
    </row>
    <row r="248" spans="1:8" ht="13.5" x14ac:dyDescent="0.25">
      <c r="A248" s="3">
        <f>TITRES_STAT!B251</f>
        <v>42668</v>
      </c>
      <c r="B248" s="5">
        <f>TITRES_STAT!C251</f>
        <v>2.7</v>
      </c>
      <c r="C248" s="5">
        <f>TITRES_STAT!D251</f>
        <v>2.173</v>
      </c>
      <c r="D248" s="5">
        <f>TITRES_STAT!E251</f>
        <v>13646</v>
      </c>
      <c r="E248" s="2">
        <f t="shared" si="12"/>
        <v>833314</v>
      </c>
      <c r="F248" s="5" t="str">
        <f t="shared" si="15"/>
        <v>BEARISH</v>
      </c>
      <c r="G248" s="5" t="str">
        <f t="shared" si="14"/>
        <v>WEAK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2.72</v>
      </c>
      <c r="C249" s="5">
        <f>TITRES_STAT!D252</f>
        <v>2.1890999999999998</v>
      </c>
      <c r="D249" s="5">
        <f>TITRES_STAT!E252</f>
        <v>16931</v>
      </c>
      <c r="E249" s="2">
        <f t="shared" si="12"/>
        <v>850245</v>
      </c>
      <c r="F249" s="5" t="str">
        <f t="shared" si="15"/>
        <v>BEARISH</v>
      </c>
      <c r="G249" s="5" t="str">
        <f t="shared" si="14"/>
        <v>NEUTRAL</v>
      </c>
      <c r="H249" s="5" t="str">
        <f t="shared" si="13"/>
        <v>CONFIRMED BEARISH</v>
      </c>
    </row>
    <row r="250" spans="1:8" ht="13.5" x14ac:dyDescent="0.25">
      <c r="A250" s="3">
        <f>TITRES_STAT!B253</f>
        <v>42670</v>
      </c>
      <c r="B250" s="5">
        <f>TITRES_STAT!C253</f>
        <v>2.81</v>
      </c>
      <c r="C250" s="5">
        <f>TITRES_STAT!D253</f>
        <v>2.2614999999999998</v>
      </c>
      <c r="D250" s="5">
        <f>TITRES_STAT!E253</f>
        <v>14374</v>
      </c>
      <c r="E250" s="2">
        <f t="shared" si="12"/>
        <v>864619</v>
      </c>
      <c r="F250" s="5" t="str">
        <f t="shared" si="15"/>
        <v>BULLISH</v>
      </c>
      <c r="G250" s="5" t="str">
        <f t="shared" si="14"/>
        <v>NEUTRAL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2.8</v>
      </c>
      <c r="C251" s="5">
        <f>TITRES_STAT!D254</f>
        <v>2.2534999999999998</v>
      </c>
      <c r="D251" s="5">
        <f>TITRES_STAT!E254</f>
        <v>709</v>
      </c>
      <c r="E251" s="2">
        <f t="shared" si="12"/>
        <v>863910</v>
      </c>
      <c r="F251" s="5" t="str">
        <f t="shared" si="15"/>
        <v>BULLISH</v>
      </c>
      <c r="G251" s="5" t="str">
        <f t="shared" si="14"/>
        <v>STRONG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2.8</v>
      </c>
      <c r="C252" s="5">
        <f>TITRES_STAT!D255</f>
        <v>2.2534999999999998</v>
      </c>
      <c r="D252" s="5">
        <f>TITRES_STAT!E255</f>
        <v>6745</v>
      </c>
      <c r="E252" s="2">
        <f t="shared" si="12"/>
        <v>863910</v>
      </c>
      <c r="F252" s="5" t="str">
        <f t="shared" si="15"/>
        <v>BULLISH</v>
      </c>
      <c r="G252" s="5" t="str">
        <f t="shared" si="14"/>
        <v>STRONG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2.8</v>
      </c>
      <c r="C253" s="5">
        <f>TITRES_STAT!D256</f>
        <v>2.2534999999999998</v>
      </c>
      <c r="D253" s="5">
        <f>TITRES_STAT!E256</f>
        <v>17215</v>
      </c>
      <c r="E253" s="2">
        <f t="shared" si="12"/>
        <v>863910</v>
      </c>
      <c r="F253" s="5" t="str">
        <f t="shared" si="15"/>
        <v>BULLISH</v>
      </c>
      <c r="G253" s="5" t="str">
        <f t="shared" si="14"/>
        <v>STRONG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2.82</v>
      </c>
      <c r="C254" s="5">
        <f>TITRES_STAT!D257</f>
        <v>2.2696000000000001</v>
      </c>
      <c r="D254" s="5">
        <f>TITRES_STAT!E257</f>
        <v>27504</v>
      </c>
      <c r="E254" s="2">
        <f t="shared" si="12"/>
        <v>891414</v>
      </c>
      <c r="F254" s="5" t="str">
        <f t="shared" si="15"/>
        <v>BULLISH</v>
      </c>
      <c r="G254" s="5" t="str">
        <f t="shared" si="14"/>
        <v>STRONG</v>
      </c>
      <c r="H254" s="5" t="str">
        <f t="shared" si="13"/>
        <v>CONFIRMED BULLISH</v>
      </c>
    </row>
    <row r="255" spans="1:8" ht="13.5" x14ac:dyDescent="0.25">
      <c r="A255" s="3">
        <f>TITRES_STAT!B258</f>
        <v>42677</v>
      </c>
      <c r="B255" s="5">
        <f>TITRES_STAT!C258</f>
        <v>2.8</v>
      </c>
      <c r="C255" s="5">
        <f>TITRES_STAT!D258</f>
        <v>2.2534999999999998</v>
      </c>
      <c r="D255" s="5">
        <f>TITRES_STAT!E258</f>
        <v>6382</v>
      </c>
      <c r="E255" s="2">
        <f t="shared" si="12"/>
        <v>885032</v>
      </c>
      <c r="F255" s="5" t="str">
        <f t="shared" si="15"/>
        <v>BULLISH</v>
      </c>
      <c r="G255" s="5" t="str">
        <f t="shared" si="14"/>
        <v>STRONG</v>
      </c>
      <c r="H255" s="5" t="str">
        <f t="shared" si="13"/>
        <v>BULLISH DIVERGENCE</v>
      </c>
    </row>
    <row r="256" spans="1:8" ht="13.5" x14ac:dyDescent="0.25">
      <c r="A256" s="3">
        <f>TITRES_STAT!B259</f>
        <v>42678</v>
      </c>
      <c r="B256" s="5">
        <f>TITRES_STAT!C259</f>
        <v>2.92</v>
      </c>
      <c r="C256" s="5">
        <f>TITRES_STAT!D259</f>
        <v>2.35</v>
      </c>
      <c r="D256" s="5">
        <f>TITRES_STAT!E259</f>
        <v>17795</v>
      </c>
      <c r="E256" s="2">
        <f t="shared" si="12"/>
        <v>902827</v>
      </c>
      <c r="F256" s="5" t="str">
        <f t="shared" si="15"/>
        <v>BULLISH</v>
      </c>
      <c r="G256" s="5" t="str">
        <f t="shared" si="14"/>
        <v>STRONG</v>
      </c>
      <c r="H256" s="5" t="str">
        <f t="shared" si="13"/>
        <v>CONFIRMED BULLISH</v>
      </c>
    </row>
    <row r="257" spans="1:8" ht="13.5" x14ac:dyDescent="0.25">
      <c r="A257" s="3">
        <f>TITRES_STAT!B260</f>
        <v>42681</v>
      </c>
      <c r="B257" s="5">
        <f>TITRES_STAT!C260</f>
        <v>3</v>
      </c>
      <c r="C257" s="5">
        <f>TITRES_STAT!D260</f>
        <v>2.4144000000000001</v>
      </c>
      <c r="D257" s="5">
        <f>TITRES_STAT!E260</f>
        <v>25901</v>
      </c>
      <c r="E257" s="2">
        <f t="shared" si="12"/>
        <v>928728</v>
      </c>
      <c r="F257" s="5" t="str">
        <f t="shared" si="15"/>
        <v>BULLISH</v>
      </c>
      <c r="G257" s="5" t="str">
        <f t="shared" si="14"/>
        <v>STRONG</v>
      </c>
      <c r="H257" s="5" t="str">
        <f t="shared" si="13"/>
        <v>CONFIRMED BULLISH</v>
      </c>
    </row>
    <row r="258" spans="1:8" ht="13.5" x14ac:dyDescent="0.25">
      <c r="A258" s="3">
        <f>TITRES_STAT!B261</f>
        <v>42682</v>
      </c>
      <c r="B258" s="5">
        <f>TITRES_STAT!C261</f>
        <v>3</v>
      </c>
      <c r="C258" s="5">
        <f>TITRES_STAT!D261</f>
        <v>2.4144000000000001</v>
      </c>
      <c r="D258" s="5">
        <f>TITRES_STAT!E261</f>
        <v>14169</v>
      </c>
      <c r="E258" s="2">
        <f t="shared" si="12"/>
        <v>928728</v>
      </c>
      <c r="F258" s="5" t="str">
        <f t="shared" si="15"/>
        <v>BULLISH</v>
      </c>
      <c r="G258" s="5" t="str">
        <f t="shared" si="14"/>
        <v>STRONG</v>
      </c>
      <c r="H258" s="5" t="str">
        <f t="shared" si="13"/>
        <v>CONFIRMED BULLISH</v>
      </c>
    </row>
    <row r="259" spans="1:8" ht="13.5" x14ac:dyDescent="0.25">
      <c r="A259" s="3">
        <f>TITRES_STAT!B262</f>
        <v>42683</v>
      </c>
      <c r="B259" s="5">
        <f>TITRES_STAT!C262</f>
        <v>3</v>
      </c>
      <c r="C259" s="5">
        <f>TITRES_STAT!D262</f>
        <v>2.4144000000000001</v>
      </c>
      <c r="D259" s="5">
        <f>TITRES_STAT!E262</f>
        <v>6600</v>
      </c>
      <c r="E259" s="2">
        <f t="shared" si="12"/>
        <v>928728</v>
      </c>
      <c r="F259" s="5" t="str">
        <f t="shared" si="15"/>
        <v>BULLISH</v>
      </c>
      <c r="G259" s="5" t="str">
        <f t="shared" si="14"/>
        <v>STRONG</v>
      </c>
      <c r="H259" s="5" t="str">
        <f t="shared" si="13"/>
        <v>CONFIRMED BULLISH</v>
      </c>
    </row>
    <row r="260" spans="1:8" ht="13.5" x14ac:dyDescent="0.25">
      <c r="A260" s="3">
        <f>TITRES_STAT!B263</f>
        <v>42684</v>
      </c>
      <c r="B260" s="5">
        <f>TITRES_STAT!C263</f>
        <v>3.02</v>
      </c>
      <c r="C260" s="5">
        <f>TITRES_STAT!D263</f>
        <v>2.4304999999999999</v>
      </c>
      <c r="D260" s="5">
        <f>TITRES_STAT!E263</f>
        <v>9831</v>
      </c>
      <c r="E260" s="2">
        <f t="shared" ref="E260:E323" si="16">IF(B260&gt;B259, E259+D260, IF(B260&lt;B259, E259-D260, E259))</f>
        <v>938559</v>
      </c>
      <c r="F260" s="5" t="str">
        <f t="shared" si="15"/>
        <v>BULLISH</v>
      </c>
      <c r="G260" s="5" t="str">
        <f t="shared" si="14"/>
        <v>STRONG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3</v>
      </c>
      <c r="C261" s="5">
        <f>TITRES_STAT!D264</f>
        <v>2.4144000000000001</v>
      </c>
      <c r="D261" s="5">
        <f>TITRES_STAT!E264</f>
        <v>17430</v>
      </c>
      <c r="E261" s="2">
        <f t="shared" si="16"/>
        <v>921129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2.99</v>
      </c>
      <c r="C262" s="5">
        <f>TITRES_STAT!D265</f>
        <v>2.4064000000000001</v>
      </c>
      <c r="D262" s="5">
        <f>TITRES_STAT!E265</f>
        <v>914</v>
      </c>
      <c r="E262" s="2">
        <f t="shared" si="16"/>
        <v>920215</v>
      </c>
      <c r="F262" s="5" t="str">
        <f t="shared" si="15"/>
        <v>BEARISH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5">
        <f>TITRES_STAT!C266</f>
        <v>2.98</v>
      </c>
      <c r="C263" s="5">
        <f>TITRES_STAT!D266</f>
        <v>2.3982999999999999</v>
      </c>
      <c r="D263" s="5">
        <f>TITRES_STAT!E266</f>
        <v>5782</v>
      </c>
      <c r="E263" s="2">
        <f t="shared" si="16"/>
        <v>914433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CONFIRMED BEARISH</v>
      </c>
    </row>
    <row r="264" spans="1:8" ht="13.5" x14ac:dyDescent="0.25">
      <c r="A264" s="3">
        <f>TITRES_STAT!B267</f>
        <v>42690</v>
      </c>
      <c r="B264" s="5">
        <f>TITRES_STAT!C267</f>
        <v>2.95</v>
      </c>
      <c r="C264" s="5">
        <f>TITRES_STAT!D267</f>
        <v>2.3742000000000001</v>
      </c>
      <c r="D264" s="5">
        <f>TITRES_STAT!E267</f>
        <v>262</v>
      </c>
      <c r="E264" s="2">
        <f t="shared" si="16"/>
        <v>914171</v>
      </c>
      <c r="F264" s="5" t="str">
        <f t="shared" ref="F264:F327" si="19">IF(E264&gt;E259,"BULLISH",IF(E264&lt;E259,"BEARISH","NEUTRAL"))</f>
        <v>BEARISH</v>
      </c>
      <c r="G264" s="5" t="str">
        <f t="shared" si="18"/>
        <v>NEUTRAL</v>
      </c>
      <c r="H264" s="5" t="str">
        <f t="shared" si="17"/>
        <v>CONFIRMED BEARISH</v>
      </c>
    </row>
    <row r="265" spans="1:8" ht="13.5" x14ac:dyDescent="0.25">
      <c r="A265" s="3">
        <f>TITRES_STAT!B268</f>
        <v>42691</v>
      </c>
      <c r="B265" s="5">
        <f>TITRES_STAT!C268</f>
        <v>2.93</v>
      </c>
      <c r="C265" s="5">
        <f>TITRES_STAT!D268</f>
        <v>2.3580999999999999</v>
      </c>
      <c r="D265" s="5">
        <f>TITRES_STAT!E268</f>
        <v>12300</v>
      </c>
      <c r="E265" s="2">
        <f t="shared" si="16"/>
        <v>901871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CONFIRMED BEARISH</v>
      </c>
    </row>
    <row r="266" spans="1:8" ht="13.5" x14ac:dyDescent="0.25">
      <c r="A266" s="3">
        <f>TITRES_STAT!B269</f>
        <v>42692</v>
      </c>
      <c r="B266" s="5">
        <f>TITRES_STAT!C269</f>
        <v>2.91</v>
      </c>
      <c r="C266" s="5">
        <f>TITRES_STAT!D269</f>
        <v>2.3420000000000001</v>
      </c>
      <c r="D266" s="5">
        <f>TITRES_STAT!E269</f>
        <v>398</v>
      </c>
      <c r="E266" s="2">
        <f t="shared" si="16"/>
        <v>901473</v>
      </c>
      <c r="F266" s="5" t="str">
        <f t="shared" si="19"/>
        <v>BEARISH</v>
      </c>
      <c r="G266" s="5" t="str">
        <f t="shared" si="18"/>
        <v>WEAK</v>
      </c>
      <c r="H266" s="5" t="str">
        <f t="shared" si="17"/>
        <v>CONFIRMED BEARISH</v>
      </c>
    </row>
    <row r="267" spans="1:8" ht="13.5" x14ac:dyDescent="0.25">
      <c r="A267" s="3">
        <f>TITRES_STAT!B270</f>
        <v>42695</v>
      </c>
      <c r="B267" s="5">
        <f>TITRES_STAT!C270</f>
        <v>2.9</v>
      </c>
      <c r="C267" s="5">
        <f>TITRES_STAT!D270</f>
        <v>2.3338999999999999</v>
      </c>
      <c r="D267" s="5">
        <f>TITRES_STAT!E270</f>
        <v>1960</v>
      </c>
      <c r="E267" s="2">
        <f t="shared" si="16"/>
        <v>899513</v>
      </c>
      <c r="F267" s="5" t="str">
        <f t="shared" si="19"/>
        <v>BEARISH</v>
      </c>
      <c r="G267" s="5" t="str">
        <f t="shared" si="18"/>
        <v>WEAK</v>
      </c>
      <c r="H267" s="5" t="str">
        <f t="shared" si="17"/>
        <v>CONFIRMED BEARISH</v>
      </c>
    </row>
    <row r="268" spans="1:8" ht="13.5" x14ac:dyDescent="0.25">
      <c r="A268" s="3">
        <f>TITRES_STAT!B271</f>
        <v>42696</v>
      </c>
      <c r="B268" s="5">
        <f>TITRES_STAT!C271</f>
        <v>2.81</v>
      </c>
      <c r="C268" s="5">
        <f>TITRES_STAT!D271</f>
        <v>2.2614999999999998</v>
      </c>
      <c r="D268" s="5">
        <f>TITRES_STAT!E271</f>
        <v>4389</v>
      </c>
      <c r="E268" s="2">
        <f t="shared" si="16"/>
        <v>895124</v>
      </c>
      <c r="F268" s="5" t="str">
        <f t="shared" si="19"/>
        <v>BEARISH</v>
      </c>
      <c r="G268" s="5" t="str">
        <f t="shared" si="18"/>
        <v>WEAK</v>
      </c>
      <c r="H268" s="5" t="str">
        <f t="shared" si="17"/>
        <v>CONFIRMED BEARISH</v>
      </c>
    </row>
    <row r="269" spans="1:8" ht="13.5" x14ac:dyDescent="0.25">
      <c r="A269" s="3">
        <f>TITRES_STAT!B272</f>
        <v>42697</v>
      </c>
      <c r="B269" s="5">
        <f>TITRES_STAT!C272</f>
        <v>2.79</v>
      </c>
      <c r="C269" s="5">
        <f>TITRES_STAT!D272</f>
        <v>2.2454000000000001</v>
      </c>
      <c r="D269" s="5">
        <f>TITRES_STAT!E272</f>
        <v>326</v>
      </c>
      <c r="E269" s="2">
        <f t="shared" si="16"/>
        <v>894798</v>
      </c>
      <c r="F269" s="5" t="str">
        <f t="shared" si="19"/>
        <v>BEARISH</v>
      </c>
      <c r="G269" s="5" t="str">
        <f t="shared" si="18"/>
        <v>WEAK</v>
      </c>
      <c r="H269" s="5" t="str">
        <f t="shared" si="17"/>
        <v>CONFIRMED BEARISH</v>
      </c>
    </row>
    <row r="270" spans="1:8" ht="13.5" x14ac:dyDescent="0.25">
      <c r="A270" s="3">
        <f>TITRES_STAT!B273</f>
        <v>42698</v>
      </c>
      <c r="B270" s="5">
        <f>TITRES_STAT!C273</f>
        <v>2.74</v>
      </c>
      <c r="C270" s="5">
        <f>TITRES_STAT!D273</f>
        <v>2.2052</v>
      </c>
      <c r="D270" s="5">
        <f>TITRES_STAT!E273</f>
        <v>1451</v>
      </c>
      <c r="E270" s="2">
        <f t="shared" si="16"/>
        <v>893347</v>
      </c>
      <c r="F270" s="5" t="str">
        <f t="shared" si="19"/>
        <v>BEARISH</v>
      </c>
      <c r="G270" s="5" t="str">
        <f t="shared" si="18"/>
        <v>NEUTRAL</v>
      </c>
      <c r="H270" s="5" t="str">
        <f t="shared" si="17"/>
        <v>CONFIRMED BEARISH</v>
      </c>
    </row>
    <row r="271" spans="1:8" ht="13.5" x14ac:dyDescent="0.25">
      <c r="A271" s="3">
        <f>TITRES_STAT!B274</f>
        <v>42699</v>
      </c>
      <c r="B271" s="5">
        <f>TITRES_STAT!C274</f>
        <v>2.71</v>
      </c>
      <c r="C271" s="5">
        <f>TITRES_STAT!D274</f>
        <v>2.181</v>
      </c>
      <c r="D271" s="5">
        <f>TITRES_STAT!E274</f>
        <v>7974</v>
      </c>
      <c r="E271" s="2">
        <f t="shared" si="16"/>
        <v>885373</v>
      </c>
      <c r="F271" s="5" t="str">
        <f t="shared" si="19"/>
        <v>BEARISH</v>
      </c>
      <c r="G271" s="5" t="str">
        <f t="shared" si="18"/>
        <v>NEUTRAL</v>
      </c>
      <c r="H271" s="5" t="str">
        <f t="shared" si="17"/>
        <v>CONFIRMED BEARISH</v>
      </c>
    </row>
    <row r="272" spans="1:8" ht="13.5" x14ac:dyDescent="0.25">
      <c r="A272" s="3">
        <f>TITRES_STAT!B275</f>
        <v>42702</v>
      </c>
      <c r="B272" s="5">
        <f>TITRES_STAT!C275</f>
        <v>2.69</v>
      </c>
      <c r="C272" s="5">
        <f>TITRES_STAT!D275</f>
        <v>2.1648999999999998</v>
      </c>
      <c r="D272" s="5">
        <f>TITRES_STAT!E275</f>
        <v>4146</v>
      </c>
      <c r="E272" s="2">
        <f t="shared" si="16"/>
        <v>881227</v>
      </c>
      <c r="F272" s="5" t="str">
        <f t="shared" si="19"/>
        <v>BEARISH</v>
      </c>
      <c r="G272" s="5" t="str">
        <f t="shared" si="18"/>
        <v>WEAK</v>
      </c>
      <c r="H272" s="5" t="str">
        <f t="shared" si="17"/>
        <v>CONFIRMED BEARISH</v>
      </c>
    </row>
    <row r="273" spans="1:8" ht="13.5" x14ac:dyDescent="0.25">
      <c r="A273" s="3">
        <f>TITRES_STAT!B276</f>
        <v>42703</v>
      </c>
      <c r="B273" s="5">
        <f>TITRES_STAT!C276</f>
        <v>2.75</v>
      </c>
      <c r="C273" s="5">
        <f>TITRES_STAT!D276</f>
        <v>2.2132000000000001</v>
      </c>
      <c r="D273" s="5">
        <f>TITRES_STAT!E276</f>
        <v>151</v>
      </c>
      <c r="E273" s="2">
        <f t="shared" si="16"/>
        <v>881378</v>
      </c>
      <c r="F273" s="5" t="str">
        <f t="shared" si="19"/>
        <v>BEARISH</v>
      </c>
      <c r="G273" s="5" t="str">
        <f t="shared" si="18"/>
        <v>NEUTRAL</v>
      </c>
      <c r="H273" s="5" t="str">
        <f t="shared" si="17"/>
        <v>CONFIRMED BEARISH</v>
      </c>
    </row>
    <row r="274" spans="1:8" ht="13.5" x14ac:dyDescent="0.25">
      <c r="A274" s="3">
        <f>TITRES_STAT!B277</f>
        <v>42704</v>
      </c>
      <c r="B274" s="5">
        <f>TITRES_STAT!C277</f>
        <v>2.68</v>
      </c>
      <c r="C274" s="5">
        <f>TITRES_STAT!D277</f>
        <v>2.1568999999999998</v>
      </c>
      <c r="D274" s="5">
        <f>TITRES_STAT!E277</f>
        <v>2494</v>
      </c>
      <c r="E274" s="2">
        <f t="shared" si="16"/>
        <v>878884</v>
      </c>
      <c r="F274" s="5" t="str">
        <f t="shared" si="19"/>
        <v>BEARISH</v>
      </c>
      <c r="G274" s="5" t="str">
        <f t="shared" si="18"/>
        <v>NEUTRAL</v>
      </c>
      <c r="H274" s="5" t="str">
        <f t="shared" si="17"/>
        <v>CONFIRMED BEARISH</v>
      </c>
    </row>
    <row r="275" spans="1:8" ht="13.5" x14ac:dyDescent="0.25">
      <c r="A275" s="3">
        <f>TITRES_STAT!B278</f>
        <v>42705</v>
      </c>
      <c r="B275" s="5">
        <f>TITRES_STAT!C278</f>
        <v>2.72</v>
      </c>
      <c r="C275" s="5">
        <f>TITRES_STAT!D278</f>
        <v>2.1890999999999998</v>
      </c>
      <c r="D275" s="5">
        <f>TITRES_STAT!E278</f>
        <v>51</v>
      </c>
      <c r="E275" s="2">
        <f t="shared" si="16"/>
        <v>878935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CONFIRMED BEARISH</v>
      </c>
    </row>
    <row r="276" spans="1:8" ht="13.5" x14ac:dyDescent="0.25">
      <c r="A276" s="3">
        <f>TITRES_STAT!B279</f>
        <v>42706</v>
      </c>
      <c r="B276" s="5">
        <f>TITRES_STAT!C279</f>
        <v>2.68</v>
      </c>
      <c r="C276" s="5">
        <f>TITRES_STAT!D279</f>
        <v>2.1568999999999998</v>
      </c>
      <c r="D276" s="5">
        <f>TITRES_STAT!E279</f>
        <v>172</v>
      </c>
      <c r="E276" s="2">
        <f t="shared" si="16"/>
        <v>878763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CONFIRMED BEARISH</v>
      </c>
    </row>
    <row r="277" spans="1:8" ht="13.5" x14ac:dyDescent="0.25">
      <c r="A277" s="3">
        <f>TITRES_STAT!B280</f>
        <v>42709</v>
      </c>
      <c r="B277" s="5">
        <f>TITRES_STAT!C280</f>
        <v>2.68</v>
      </c>
      <c r="C277" s="5">
        <f>TITRES_STAT!D280</f>
        <v>2.1568999999999998</v>
      </c>
      <c r="D277" s="5">
        <f>TITRES_STAT!E280</f>
        <v>1130</v>
      </c>
      <c r="E277" s="2">
        <f t="shared" si="16"/>
        <v>878763</v>
      </c>
      <c r="F277" s="5" t="str">
        <f t="shared" si="19"/>
        <v>BEARISH</v>
      </c>
      <c r="G277" s="5" t="str">
        <f t="shared" si="18"/>
        <v>NEUTRAL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2.6</v>
      </c>
      <c r="C278" s="5">
        <f>TITRES_STAT!D281</f>
        <v>2.0924999999999998</v>
      </c>
      <c r="D278" s="5">
        <f>TITRES_STAT!E281</f>
        <v>2252</v>
      </c>
      <c r="E278" s="2">
        <f t="shared" si="16"/>
        <v>876511</v>
      </c>
      <c r="F278" s="5" t="str">
        <f t="shared" si="19"/>
        <v>BEARISH</v>
      </c>
      <c r="G278" s="5" t="str">
        <f t="shared" si="18"/>
        <v>NEUTRAL</v>
      </c>
      <c r="H278" s="5" t="str">
        <f t="shared" si="17"/>
        <v>CONFIRMED BEARISH</v>
      </c>
    </row>
    <row r="279" spans="1:8" ht="13.5" x14ac:dyDescent="0.25">
      <c r="A279" s="3">
        <f>TITRES_STAT!B282</f>
        <v>42711</v>
      </c>
      <c r="B279" s="5">
        <f>TITRES_STAT!C282</f>
        <v>2.6</v>
      </c>
      <c r="C279" s="5">
        <f>TITRES_STAT!D282</f>
        <v>2.0924999999999998</v>
      </c>
      <c r="D279" s="5">
        <f>TITRES_STAT!E282</f>
        <v>1465</v>
      </c>
      <c r="E279" s="2">
        <f t="shared" si="16"/>
        <v>876511</v>
      </c>
      <c r="F279" s="5" t="str">
        <f t="shared" si="19"/>
        <v>BEARISH</v>
      </c>
      <c r="G279" s="5" t="str">
        <f t="shared" si="18"/>
        <v>NEUTRAL</v>
      </c>
      <c r="H279" s="5" t="str">
        <f t="shared" si="17"/>
        <v>CONFIRMED BEARISH</v>
      </c>
    </row>
    <row r="280" spans="1:8" ht="13.5" x14ac:dyDescent="0.25">
      <c r="A280" s="3">
        <f>TITRES_STAT!B283</f>
        <v>42712</v>
      </c>
      <c r="B280" s="5">
        <f>TITRES_STAT!C283</f>
        <v>2.67</v>
      </c>
      <c r="C280" s="5">
        <f>TITRES_STAT!D283</f>
        <v>2.1488</v>
      </c>
      <c r="D280" s="5">
        <f>TITRES_STAT!E283</f>
        <v>303</v>
      </c>
      <c r="E280" s="2">
        <f t="shared" si="16"/>
        <v>876814</v>
      </c>
      <c r="F280" s="5" t="str">
        <f t="shared" si="19"/>
        <v>BEARISH</v>
      </c>
      <c r="G280" s="5" t="str">
        <f t="shared" si="18"/>
        <v>NEUTRAL</v>
      </c>
      <c r="H280" s="5" t="str">
        <f t="shared" si="17"/>
        <v>CONFIRMED BEARISH</v>
      </c>
    </row>
    <row r="281" spans="1:8" ht="13.5" x14ac:dyDescent="0.25">
      <c r="A281" s="3">
        <f>TITRES_STAT!B284</f>
        <v>42713</v>
      </c>
      <c r="B281" s="5">
        <f>TITRES_STAT!C284</f>
        <v>2.61</v>
      </c>
      <c r="C281" s="5">
        <f>TITRES_STAT!D284</f>
        <v>2.1004999999999998</v>
      </c>
      <c r="D281" s="5">
        <f>TITRES_STAT!E284</f>
        <v>801</v>
      </c>
      <c r="E281" s="2">
        <f t="shared" si="16"/>
        <v>876013</v>
      </c>
      <c r="F281" s="5" t="str">
        <f t="shared" si="19"/>
        <v>BEARISH</v>
      </c>
      <c r="G281" s="5" t="str">
        <f t="shared" si="18"/>
        <v>NEUTRAL</v>
      </c>
      <c r="H281" s="5" t="str">
        <f t="shared" si="17"/>
        <v>CONFIRMED BEARISH</v>
      </c>
    </row>
    <row r="282" spans="1:8" ht="13.5" x14ac:dyDescent="0.25">
      <c r="A282" s="3">
        <f>TITRES_STAT!B285</f>
        <v>42717</v>
      </c>
      <c r="B282" s="5">
        <f>TITRES_STAT!C285</f>
        <v>2.6</v>
      </c>
      <c r="C282" s="5">
        <f>TITRES_STAT!D285</f>
        <v>2.0924999999999998</v>
      </c>
      <c r="D282" s="5">
        <f>TITRES_STAT!E285</f>
        <v>3117</v>
      </c>
      <c r="E282" s="2">
        <f t="shared" si="16"/>
        <v>872896</v>
      </c>
      <c r="F282" s="5" t="str">
        <f t="shared" si="19"/>
        <v>BEARISH</v>
      </c>
      <c r="G282" s="5" t="str">
        <f t="shared" si="18"/>
        <v>NEUTRAL</v>
      </c>
      <c r="H282" s="5" t="str">
        <f t="shared" si="17"/>
        <v>CONFIRMED BEARISH</v>
      </c>
    </row>
    <row r="283" spans="1:8" ht="13.5" x14ac:dyDescent="0.25">
      <c r="A283" s="3">
        <f>TITRES_STAT!B286</f>
        <v>42718</v>
      </c>
      <c r="B283" s="5">
        <f>TITRES_STAT!C286</f>
        <v>2.59</v>
      </c>
      <c r="C283" s="5">
        <f>TITRES_STAT!D286</f>
        <v>2.0844999999999998</v>
      </c>
      <c r="D283" s="5">
        <f>TITRES_STAT!E286</f>
        <v>493</v>
      </c>
      <c r="E283" s="2">
        <f t="shared" si="16"/>
        <v>872403</v>
      </c>
      <c r="F283" s="5" t="str">
        <f t="shared" si="19"/>
        <v>BEARISH</v>
      </c>
      <c r="G283" s="5" t="str">
        <f t="shared" si="18"/>
        <v>NEUTRAL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2.52</v>
      </c>
      <c r="C284" s="5">
        <f>TITRES_STAT!D287</f>
        <v>2.0280999999999998</v>
      </c>
      <c r="D284" s="5">
        <f>TITRES_STAT!E287</f>
        <v>1519</v>
      </c>
      <c r="E284" s="2">
        <f t="shared" si="16"/>
        <v>870884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42720</v>
      </c>
      <c r="B285" s="5">
        <f>TITRES_STAT!C288</f>
        <v>2.46</v>
      </c>
      <c r="C285" s="5">
        <f>TITRES_STAT!D288</f>
        <v>1.9798</v>
      </c>
      <c r="D285" s="5">
        <f>TITRES_STAT!E288</f>
        <v>1741</v>
      </c>
      <c r="E285" s="2">
        <f t="shared" si="16"/>
        <v>869143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2.5</v>
      </c>
      <c r="C286" s="5">
        <f>TITRES_STAT!D289</f>
        <v>2.012</v>
      </c>
      <c r="D286" s="5">
        <f>TITRES_STAT!E289</f>
        <v>3319</v>
      </c>
      <c r="E286" s="2">
        <f t="shared" si="16"/>
        <v>872462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2.5</v>
      </c>
      <c r="C287" s="5">
        <f>TITRES_STAT!D290</f>
        <v>2.012</v>
      </c>
      <c r="D287" s="5">
        <f>TITRES_STAT!E290</f>
        <v>0</v>
      </c>
      <c r="E287" s="2">
        <f t="shared" si="16"/>
        <v>872462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2.52</v>
      </c>
      <c r="C288" s="5">
        <f>TITRES_STAT!D291</f>
        <v>2.0280999999999998</v>
      </c>
      <c r="D288" s="5">
        <f>TITRES_STAT!E291</f>
        <v>51</v>
      </c>
      <c r="E288" s="2">
        <f t="shared" si="16"/>
        <v>872513</v>
      </c>
      <c r="F288" s="5" t="str">
        <f t="shared" si="19"/>
        <v>BULLISH</v>
      </c>
      <c r="G288" s="5" t="str">
        <f t="shared" si="18"/>
        <v>NEUTRAL</v>
      </c>
      <c r="H288" s="5" t="str">
        <f t="shared" si="17"/>
        <v>BULLISH DIVERGENCE</v>
      </c>
    </row>
    <row r="289" spans="1:8" ht="13.5" x14ac:dyDescent="0.25">
      <c r="A289" s="3">
        <f>TITRES_STAT!B292</f>
        <v>42726</v>
      </c>
      <c r="B289" s="5">
        <f>TITRES_STAT!C292</f>
        <v>2.5299999999999998</v>
      </c>
      <c r="C289" s="5">
        <f>TITRES_STAT!D292</f>
        <v>2.0362</v>
      </c>
      <c r="D289" s="5">
        <f>TITRES_STAT!E292</f>
        <v>400</v>
      </c>
      <c r="E289" s="2">
        <f t="shared" si="16"/>
        <v>872913</v>
      </c>
      <c r="F289" s="5" t="str">
        <f t="shared" si="19"/>
        <v>BULLISH</v>
      </c>
      <c r="G289" s="5" t="str">
        <f t="shared" si="18"/>
        <v>NEUTRAL</v>
      </c>
      <c r="H289" s="5" t="str">
        <f t="shared" si="17"/>
        <v>CONFIRMED BULLISH</v>
      </c>
    </row>
    <row r="290" spans="1:8" ht="13.5" x14ac:dyDescent="0.25">
      <c r="A290" s="3">
        <f>TITRES_STAT!B293</f>
        <v>42727</v>
      </c>
      <c r="B290" s="5">
        <f>TITRES_STAT!C293</f>
        <v>2.5299999999999998</v>
      </c>
      <c r="C290" s="5">
        <f>TITRES_STAT!D293</f>
        <v>2.0362</v>
      </c>
      <c r="D290" s="5">
        <f>TITRES_STAT!E293</f>
        <v>0</v>
      </c>
      <c r="E290" s="2">
        <f t="shared" si="16"/>
        <v>872913</v>
      </c>
      <c r="F290" s="5" t="str">
        <f t="shared" si="19"/>
        <v>BULLISH</v>
      </c>
      <c r="G290" s="5" t="str">
        <f t="shared" si="18"/>
        <v>NEUTRAL</v>
      </c>
      <c r="H290" s="5" t="str">
        <f t="shared" si="17"/>
        <v>CONFIRMED BULLISH</v>
      </c>
    </row>
    <row r="291" spans="1:8" ht="13.5" x14ac:dyDescent="0.25">
      <c r="A291" s="3">
        <f>TITRES_STAT!B294</f>
        <v>42730</v>
      </c>
      <c r="B291" s="5">
        <f>TITRES_STAT!C294</f>
        <v>2.5</v>
      </c>
      <c r="C291" s="5">
        <f>TITRES_STAT!D294</f>
        <v>2.012</v>
      </c>
      <c r="D291" s="5">
        <f>TITRES_STAT!E294</f>
        <v>1298</v>
      </c>
      <c r="E291" s="2">
        <f t="shared" si="16"/>
        <v>871615</v>
      </c>
      <c r="F291" s="5" t="str">
        <f t="shared" si="19"/>
        <v>BEARISH</v>
      </c>
      <c r="G291" s="5" t="str">
        <f t="shared" si="18"/>
        <v>NEUTRAL</v>
      </c>
      <c r="H291" s="5" t="str">
        <f t="shared" si="17"/>
        <v>NEUTRAL</v>
      </c>
    </row>
    <row r="292" spans="1:8" ht="13.5" x14ac:dyDescent="0.25">
      <c r="A292" s="3">
        <f>TITRES_STAT!B295</f>
        <v>42731</v>
      </c>
      <c r="B292" s="5">
        <f>TITRES_STAT!C295</f>
        <v>2.46</v>
      </c>
      <c r="C292" s="5">
        <f>TITRES_STAT!D295</f>
        <v>1.9798</v>
      </c>
      <c r="D292" s="5">
        <f>TITRES_STAT!E295</f>
        <v>943</v>
      </c>
      <c r="E292" s="2">
        <f t="shared" si="16"/>
        <v>870672</v>
      </c>
      <c r="F292" s="5" t="str">
        <f t="shared" si="19"/>
        <v>BEARISH</v>
      </c>
      <c r="G292" s="5" t="str">
        <f t="shared" si="18"/>
        <v>NEUTRAL</v>
      </c>
      <c r="H292" s="5" t="str">
        <f t="shared" si="17"/>
        <v>CONFIRMED BEARISH</v>
      </c>
    </row>
    <row r="293" spans="1:8" ht="13.5" x14ac:dyDescent="0.25">
      <c r="A293" s="3">
        <f>TITRES_STAT!B296</f>
        <v>42732</v>
      </c>
      <c r="B293" s="5">
        <f>TITRES_STAT!C296</f>
        <v>2.48</v>
      </c>
      <c r="C293" s="5">
        <f>TITRES_STAT!D296</f>
        <v>1.9959</v>
      </c>
      <c r="D293" s="5">
        <f>TITRES_STAT!E296</f>
        <v>3884</v>
      </c>
      <c r="E293" s="2">
        <f t="shared" si="16"/>
        <v>874556</v>
      </c>
      <c r="F293" s="5" t="str">
        <f t="shared" si="19"/>
        <v>BULLISH</v>
      </c>
      <c r="G293" s="5" t="str">
        <f t="shared" si="18"/>
        <v>NEUTRAL</v>
      </c>
      <c r="H293" s="5" t="str">
        <f t="shared" si="17"/>
        <v>BULLISH DIVERGENCE</v>
      </c>
    </row>
    <row r="294" spans="1:8" ht="13.5" x14ac:dyDescent="0.25">
      <c r="A294" s="3">
        <f>TITRES_STAT!B297</f>
        <v>42733</v>
      </c>
      <c r="B294" s="5">
        <f>TITRES_STAT!C297</f>
        <v>2.46</v>
      </c>
      <c r="C294" s="5">
        <f>TITRES_STAT!D297</f>
        <v>1.9798</v>
      </c>
      <c r="D294" s="5">
        <f>TITRES_STAT!E297</f>
        <v>2063</v>
      </c>
      <c r="E294" s="2">
        <f t="shared" si="16"/>
        <v>872493</v>
      </c>
      <c r="F294" s="5" t="str">
        <f t="shared" si="19"/>
        <v>BEARISH</v>
      </c>
      <c r="G294" s="5" t="str">
        <f t="shared" si="18"/>
        <v>NEUTRAL</v>
      </c>
      <c r="H294" s="5" t="str">
        <f t="shared" si="17"/>
        <v>CONFIRMED BEARISH</v>
      </c>
    </row>
    <row r="295" spans="1:8" ht="13.5" x14ac:dyDescent="0.25">
      <c r="A295" s="3">
        <f>TITRES_STAT!B298</f>
        <v>42734</v>
      </c>
      <c r="B295" s="5">
        <f>TITRES_STAT!C298</f>
        <v>2.52</v>
      </c>
      <c r="C295" s="5">
        <f>TITRES_STAT!D298</f>
        <v>2.0280999999999998</v>
      </c>
      <c r="D295" s="5">
        <f>TITRES_STAT!E298</f>
        <v>3867</v>
      </c>
      <c r="E295" s="2">
        <f t="shared" si="16"/>
        <v>876360</v>
      </c>
      <c r="F295" s="5" t="str">
        <f t="shared" si="19"/>
        <v>BULLISH</v>
      </c>
      <c r="G295" s="5" t="str">
        <f t="shared" si="18"/>
        <v>NEUTRAL</v>
      </c>
      <c r="H295" s="5" t="str">
        <f t="shared" si="17"/>
        <v>BULLISH DIVERGENCE</v>
      </c>
    </row>
    <row r="296" spans="1:8" ht="13.5" x14ac:dyDescent="0.25">
      <c r="A296" s="3">
        <f>TITRES_STAT!B299</f>
        <v>42737</v>
      </c>
      <c r="B296" s="5">
        <f>TITRES_STAT!C299</f>
        <v>2.54</v>
      </c>
      <c r="C296" s="5">
        <f>TITRES_STAT!D299</f>
        <v>2.0442</v>
      </c>
      <c r="D296" s="5">
        <f>TITRES_STAT!E299</f>
        <v>43</v>
      </c>
      <c r="E296" s="2">
        <f t="shared" si="16"/>
        <v>876403</v>
      </c>
      <c r="F296" s="5" t="str">
        <f t="shared" si="19"/>
        <v>BULLISH</v>
      </c>
      <c r="G296" s="5" t="str">
        <f t="shared" si="18"/>
        <v>NEUTRAL</v>
      </c>
      <c r="H296" s="5" t="str">
        <f t="shared" si="17"/>
        <v>CONFIRMED BULLISH</v>
      </c>
    </row>
    <row r="297" spans="1:8" ht="13.5" x14ac:dyDescent="0.25">
      <c r="A297" s="3">
        <f>TITRES_STAT!B300</f>
        <v>42738</v>
      </c>
      <c r="B297" s="5">
        <f>TITRES_STAT!C300</f>
        <v>2.61</v>
      </c>
      <c r="C297" s="5">
        <f>TITRES_STAT!D300</f>
        <v>2.1004999999999998</v>
      </c>
      <c r="D297" s="5">
        <f>TITRES_STAT!E300</f>
        <v>3521</v>
      </c>
      <c r="E297" s="2">
        <f t="shared" si="16"/>
        <v>879924</v>
      </c>
      <c r="F297" s="5" t="str">
        <f t="shared" si="19"/>
        <v>BULLISH</v>
      </c>
      <c r="G297" s="5" t="str">
        <f t="shared" si="18"/>
        <v>NEUTRAL</v>
      </c>
      <c r="H297" s="5" t="str">
        <f t="shared" si="17"/>
        <v>CONFIRMED BULLISH</v>
      </c>
    </row>
    <row r="298" spans="1:8" ht="13.5" x14ac:dyDescent="0.25">
      <c r="A298" s="3">
        <f>TITRES_STAT!B301</f>
        <v>42739</v>
      </c>
      <c r="B298" s="5">
        <f>TITRES_STAT!C301</f>
        <v>2.68</v>
      </c>
      <c r="C298" s="5">
        <f>TITRES_STAT!D301</f>
        <v>2.1568999999999998</v>
      </c>
      <c r="D298" s="5">
        <f>TITRES_STAT!E301</f>
        <v>2976</v>
      </c>
      <c r="E298" s="2">
        <f t="shared" si="16"/>
        <v>882900</v>
      </c>
      <c r="F298" s="5" t="str">
        <f t="shared" si="19"/>
        <v>BULLISH</v>
      </c>
      <c r="G298" s="5" t="str">
        <f t="shared" si="18"/>
        <v>NEUTRAL</v>
      </c>
      <c r="H298" s="5" t="str">
        <f t="shared" si="17"/>
        <v>CONFIRMED BULLISH</v>
      </c>
    </row>
    <row r="299" spans="1:8" ht="13.5" x14ac:dyDescent="0.25">
      <c r="A299" s="3">
        <f>TITRES_STAT!B302</f>
        <v>42740</v>
      </c>
      <c r="B299" s="5">
        <f>TITRES_STAT!C302</f>
        <v>2.83</v>
      </c>
      <c r="C299" s="5">
        <f>TITRES_STAT!D302</f>
        <v>2.2776000000000001</v>
      </c>
      <c r="D299" s="5">
        <f>TITRES_STAT!E302</f>
        <v>9552</v>
      </c>
      <c r="E299" s="2">
        <f t="shared" si="16"/>
        <v>892452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2.93</v>
      </c>
      <c r="C300" s="5">
        <f>TITRES_STAT!D303</f>
        <v>2.3580999999999999</v>
      </c>
      <c r="D300" s="5">
        <f>TITRES_STAT!E303</f>
        <v>18968</v>
      </c>
      <c r="E300" s="2">
        <f t="shared" si="16"/>
        <v>911420</v>
      </c>
      <c r="F300" s="5" t="str">
        <f t="shared" si="19"/>
        <v>BULLISH</v>
      </c>
      <c r="G300" s="5" t="str">
        <f t="shared" si="18"/>
        <v>STRONG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2.92</v>
      </c>
      <c r="C301" s="5">
        <f>TITRES_STAT!D304</f>
        <v>2.35</v>
      </c>
      <c r="D301" s="5">
        <f>TITRES_STAT!E304</f>
        <v>2603</v>
      </c>
      <c r="E301" s="2">
        <f t="shared" si="16"/>
        <v>908817</v>
      </c>
      <c r="F301" s="5" t="str">
        <f t="shared" si="19"/>
        <v>BULLISH</v>
      </c>
      <c r="G301" s="5" t="str">
        <f t="shared" si="18"/>
        <v>STRONG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2.89</v>
      </c>
      <c r="C302" s="5">
        <f>TITRES_STAT!D305</f>
        <v>2.3258999999999999</v>
      </c>
      <c r="D302" s="5">
        <f>TITRES_STAT!E305</f>
        <v>836</v>
      </c>
      <c r="E302" s="2">
        <f t="shared" si="16"/>
        <v>907981</v>
      </c>
      <c r="F302" s="5" t="str">
        <f t="shared" si="19"/>
        <v>BULLISH</v>
      </c>
      <c r="G302" s="5" t="str">
        <f t="shared" si="18"/>
        <v>STRONG</v>
      </c>
      <c r="H302" s="5" t="str">
        <f t="shared" si="17"/>
        <v>CONFIRMED BULLISH</v>
      </c>
    </row>
    <row r="303" spans="1:8" ht="13.5" x14ac:dyDescent="0.25">
      <c r="A303" s="3">
        <f>TITRES_STAT!B306</f>
        <v>42746</v>
      </c>
      <c r="B303" s="5">
        <f>TITRES_STAT!C306</f>
        <v>2.89</v>
      </c>
      <c r="C303" s="5">
        <f>TITRES_STAT!D306</f>
        <v>2.3258999999999999</v>
      </c>
      <c r="D303" s="5">
        <f>TITRES_STAT!E306</f>
        <v>7346</v>
      </c>
      <c r="E303" s="2">
        <f t="shared" si="16"/>
        <v>907981</v>
      </c>
      <c r="F303" s="5" t="str">
        <f t="shared" si="19"/>
        <v>BULLISH</v>
      </c>
      <c r="G303" s="5" t="str">
        <f t="shared" si="18"/>
        <v>STRONG</v>
      </c>
      <c r="H303" s="5" t="str">
        <f t="shared" si="17"/>
        <v>CONFIRMED BULLISH</v>
      </c>
    </row>
    <row r="304" spans="1:8" ht="13.5" x14ac:dyDescent="0.25">
      <c r="A304" s="3">
        <f>TITRES_STAT!B307</f>
        <v>42747</v>
      </c>
      <c r="B304" s="5">
        <f>TITRES_STAT!C307</f>
        <v>2.81</v>
      </c>
      <c r="C304" s="5">
        <f>TITRES_STAT!D307</f>
        <v>2.2614999999999998</v>
      </c>
      <c r="D304" s="5">
        <f>TITRES_STAT!E307</f>
        <v>500</v>
      </c>
      <c r="E304" s="2">
        <f t="shared" si="16"/>
        <v>907481</v>
      </c>
      <c r="F304" s="5" t="str">
        <f t="shared" si="19"/>
        <v>BULLISH</v>
      </c>
      <c r="G304" s="5" t="str">
        <f t="shared" si="18"/>
        <v>NEUTRAL</v>
      </c>
      <c r="H304" s="5" t="str">
        <f t="shared" si="17"/>
        <v>BULLISH DIVERGENCE</v>
      </c>
    </row>
    <row r="305" spans="1:8" ht="13.5" x14ac:dyDescent="0.25">
      <c r="A305" s="3">
        <f>TITRES_STAT!B308</f>
        <v>42748</v>
      </c>
      <c r="B305" s="5">
        <f>TITRES_STAT!C308</f>
        <v>2.88</v>
      </c>
      <c r="C305" s="5">
        <f>TITRES_STAT!D308</f>
        <v>2.3178000000000001</v>
      </c>
      <c r="D305" s="5">
        <f>TITRES_STAT!E308</f>
        <v>23389</v>
      </c>
      <c r="E305" s="2">
        <f t="shared" si="16"/>
        <v>930870</v>
      </c>
      <c r="F305" s="5" t="str">
        <f t="shared" si="19"/>
        <v>BULLISH</v>
      </c>
      <c r="G305" s="5" t="str">
        <f t="shared" si="18"/>
        <v>STRONG</v>
      </c>
      <c r="H305" s="5" t="str">
        <f t="shared" si="17"/>
        <v>BULLISH DIVERGENCE</v>
      </c>
    </row>
    <row r="306" spans="1:8" ht="13.5" x14ac:dyDescent="0.25">
      <c r="A306" s="3">
        <f>TITRES_STAT!B309</f>
        <v>42751</v>
      </c>
      <c r="B306" s="5">
        <f>TITRES_STAT!C309</f>
        <v>2.92</v>
      </c>
      <c r="C306" s="5">
        <f>TITRES_STAT!D309</f>
        <v>2.35</v>
      </c>
      <c r="D306" s="5">
        <f>TITRES_STAT!E309</f>
        <v>12826</v>
      </c>
      <c r="E306" s="2">
        <f t="shared" si="16"/>
        <v>943696</v>
      </c>
      <c r="F306" s="5" t="str">
        <f t="shared" si="19"/>
        <v>BULLISH</v>
      </c>
      <c r="G306" s="5" t="str">
        <f t="shared" si="18"/>
        <v>STRONG</v>
      </c>
      <c r="H306" s="5" t="str">
        <f t="shared" si="17"/>
        <v>NEUTRAL</v>
      </c>
    </row>
    <row r="307" spans="1:8" ht="13.5" x14ac:dyDescent="0.25">
      <c r="A307" s="3">
        <f>TITRES_STAT!B310</f>
        <v>42752</v>
      </c>
      <c r="B307" s="5">
        <f>TITRES_STAT!C310</f>
        <v>3.07</v>
      </c>
      <c r="C307" s="5">
        <f>TITRES_STAT!D310</f>
        <v>2.4708000000000001</v>
      </c>
      <c r="D307" s="5">
        <f>TITRES_STAT!E310</f>
        <v>29195</v>
      </c>
      <c r="E307" s="2">
        <f t="shared" si="16"/>
        <v>972891</v>
      </c>
      <c r="F307" s="5" t="str">
        <f t="shared" si="19"/>
        <v>BULLISH</v>
      </c>
      <c r="G307" s="5" t="str">
        <f t="shared" si="18"/>
        <v>STRONG</v>
      </c>
      <c r="H307" s="5" t="str">
        <f t="shared" si="17"/>
        <v>CONFIRMED BULLISH</v>
      </c>
    </row>
    <row r="308" spans="1:8" ht="13.5" x14ac:dyDescent="0.25">
      <c r="A308" s="3">
        <f>TITRES_STAT!B311</f>
        <v>42753</v>
      </c>
      <c r="B308" s="5">
        <f>TITRES_STAT!C311</f>
        <v>3.05</v>
      </c>
      <c r="C308" s="5">
        <f>TITRES_STAT!D311</f>
        <v>2.4546999999999999</v>
      </c>
      <c r="D308" s="5">
        <f>TITRES_STAT!E311</f>
        <v>4726</v>
      </c>
      <c r="E308" s="2">
        <f t="shared" si="16"/>
        <v>968165</v>
      </c>
      <c r="F308" s="5" t="str">
        <f t="shared" si="19"/>
        <v>BULLISH</v>
      </c>
      <c r="G308" s="5" t="str">
        <f t="shared" si="18"/>
        <v>STRONG</v>
      </c>
      <c r="H308" s="5" t="str">
        <f t="shared" si="17"/>
        <v>CONFIRMED BULLISH</v>
      </c>
    </row>
    <row r="309" spans="1:8" ht="13.5" x14ac:dyDescent="0.25">
      <c r="A309" s="3">
        <f>TITRES_STAT!B312</f>
        <v>42754</v>
      </c>
      <c r="B309" s="5">
        <f>TITRES_STAT!C312</f>
        <v>3</v>
      </c>
      <c r="C309" s="5">
        <f>TITRES_STAT!D312</f>
        <v>2.4144000000000001</v>
      </c>
      <c r="D309" s="5">
        <f>TITRES_STAT!E312</f>
        <v>5165</v>
      </c>
      <c r="E309" s="2">
        <f t="shared" si="16"/>
        <v>963000</v>
      </c>
      <c r="F309" s="5" t="str">
        <f t="shared" si="19"/>
        <v>BULLISH</v>
      </c>
      <c r="G309" s="5" t="str">
        <f t="shared" si="18"/>
        <v>STRONG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3.05</v>
      </c>
      <c r="C310" s="5">
        <f>TITRES_STAT!D313</f>
        <v>2.4546999999999999</v>
      </c>
      <c r="D310" s="5">
        <f>TITRES_STAT!E313</f>
        <v>267</v>
      </c>
      <c r="E310" s="2">
        <f t="shared" si="16"/>
        <v>963267</v>
      </c>
      <c r="F310" s="5" t="str">
        <f t="shared" si="19"/>
        <v>BULLISH</v>
      </c>
      <c r="G310" s="5" t="str">
        <f t="shared" si="18"/>
        <v>STRONG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3.12</v>
      </c>
      <c r="C311" s="5">
        <f>TITRES_STAT!D314</f>
        <v>2.5110000000000001</v>
      </c>
      <c r="D311" s="5">
        <f>TITRES_STAT!E314</f>
        <v>539</v>
      </c>
      <c r="E311" s="2">
        <f t="shared" si="16"/>
        <v>963806</v>
      </c>
      <c r="F311" s="5" t="str">
        <f t="shared" si="19"/>
        <v>BULLISH</v>
      </c>
      <c r="G311" s="5" t="str">
        <f t="shared" si="18"/>
        <v>STRONG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3.22</v>
      </c>
      <c r="C312" s="5">
        <f>TITRES_STAT!D315</f>
        <v>2.5914999999999999</v>
      </c>
      <c r="D312" s="5">
        <f>TITRES_STAT!E315</f>
        <v>12600</v>
      </c>
      <c r="E312" s="2">
        <f t="shared" si="16"/>
        <v>976406</v>
      </c>
      <c r="F312" s="5" t="str">
        <f t="shared" si="19"/>
        <v>BULLISH</v>
      </c>
      <c r="G312" s="5" t="str">
        <f t="shared" si="18"/>
        <v>NEUTRAL</v>
      </c>
      <c r="H312" s="5" t="str">
        <f t="shared" si="17"/>
        <v>CONFIRMED BULLISH</v>
      </c>
    </row>
    <row r="313" spans="1:8" ht="13.5" x14ac:dyDescent="0.25">
      <c r="A313" s="3">
        <f>TITRES_STAT!B316</f>
        <v>42760</v>
      </c>
      <c r="B313" s="5">
        <f>TITRES_STAT!C316</f>
        <v>3.24</v>
      </c>
      <c r="C313" s="5">
        <f>TITRES_STAT!D316</f>
        <v>2.6076000000000001</v>
      </c>
      <c r="D313" s="5">
        <f>TITRES_STAT!E316</f>
        <v>14854</v>
      </c>
      <c r="E313" s="2">
        <f t="shared" si="16"/>
        <v>991260</v>
      </c>
      <c r="F313" s="5" t="str">
        <f t="shared" si="19"/>
        <v>BULLISH</v>
      </c>
      <c r="G313" s="5" t="str">
        <f t="shared" si="18"/>
        <v>STRONG</v>
      </c>
      <c r="H313" s="5" t="str">
        <f t="shared" si="17"/>
        <v>CONFIRMED BULLISH</v>
      </c>
    </row>
    <row r="314" spans="1:8" ht="13.5" x14ac:dyDescent="0.25">
      <c r="A314" s="3">
        <f>TITRES_STAT!B317</f>
        <v>42761</v>
      </c>
      <c r="B314" s="5">
        <f>TITRES_STAT!C317</f>
        <v>3.3</v>
      </c>
      <c r="C314" s="5">
        <f>TITRES_STAT!D317</f>
        <v>2.6558999999999999</v>
      </c>
      <c r="D314" s="5">
        <f>TITRES_STAT!E317</f>
        <v>6958</v>
      </c>
      <c r="E314" s="2">
        <f t="shared" si="16"/>
        <v>998218</v>
      </c>
      <c r="F314" s="5" t="str">
        <f t="shared" si="19"/>
        <v>BULLISH</v>
      </c>
      <c r="G314" s="5" t="str">
        <f t="shared" si="18"/>
        <v>STRONG</v>
      </c>
      <c r="H314" s="5" t="str">
        <f t="shared" si="17"/>
        <v>CONFIRMED BULLISH</v>
      </c>
    </row>
    <row r="315" spans="1:8" ht="13.5" x14ac:dyDescent="0.25">
      <c r="A315" s="3">
        <f>TITRES_STAT!B318</f>
        <v>42762</v>
      </c>
      <c r="B315" s="5">
        <f>TITRES_STAT!C318</f>
        <v>3.22</v>
      </c>
      <c r="C315" s="5">
        <f>TITRES_STAT!D318</f>
        <v>2.5914999999999999</v>
      </c>
      <c r="D315" s="5">
        <f>TITRES_STAT!E318</f>
        <v>2750</v>
      </c>
      <c r="E315" s="2">
        <f t="shared" si="16"/>
        <v>995468</v>
      </c>
      <c r="F315" s="5" t="str">
        <f t="shared" si="19"/>
        <v>BULLISH</v>
      </c>
      <c r="G315" s="5" t="str">
        <f t="shared" si="18"/>
        <v>STRONG</v>
      </c>
      <c r="H315" s="5" t="str">
        <f t="shared" si="17"/>
        <v>CONFIRMED BULLISH</v>
      </c>
    </row>
    <row r="316" spans="1:8" ht="13.5" x14ac:dyDescent="0.25">
      <c r="A316" s="3">
        <f>TITRES_STAT!B319</f>
        <v>42765</v>
      </c>
      <c r="B316" s="5">
        <f>TITRES_STAT!C319</f>
        <v>3.08</v>
      </c>
      <c r="C316" s="5">
        <f>TITRES_STAT!D319</f>
        <v>2.4788000000000001</v>
      </c>
      <c r="D316" s="5">
        <f>TITRES_STAT!E319</f>
        <v>1281</v>
      </c>
      <c r="E316" s="2">
        <f t="shared" si="16"/>
        <v>994187</v>
      </c>
      <c r="F316" s="5" t="str">
        <f t="shared" si="19"/>
        <v>BULLISH</v>
      </c>
      <c r="G316" s="5" t="str">
        <f t="shared" si="18"/>
        <v>STRONG</v>
      </c>
      <c r="H316" s="5" t="str">
        <f t="shared" si="17"/>
        <v>BULLISH DIVERGENCE</v>
      </c>
    </row>
    <row r="317" spans="1:8" ht="13.5" x14ac:dyDescent="0.25">
      <c r="A317" s="3">
        <f>TITRES_STAT!B320</f>
        <v>42766</v>
      </c>
      <c r="B317" s="5">
        <f>TITRES_STAT!C320</f>
        <v>2.96</v>
      </c>
      <c r="C317" s="5">
        <f>TITRES_STAT!D320</f>
        <v>2.3822000000000001</v>
      </c>
      <c r="D317" s="5">
        <f>TITRES_STAT!E320</f>
        <v>2060</v>
      </c>
      <c r="E317" s="2">
        <f t="shared" si="16"/>
        <v>992127</v>
      </c>
      <c r="F317" s="5" t="str">
        <f t="shared" si="19"/>
        <v>BULLISH</v>
      </c>
      <c r="G317" s="5" t="str">
        <f t="shared" si="18"/>
        <v>NEUTRAL</v>
      </c>
      <c r="H317" s="5" t="str">
        <f t="shared" si="17"/>
        <v>BULLISH DIVERGENCE</v>
      </c>
    </row>
    <row r="318" spans="1:8" ht="13.5" x14ac:dyDescent="0.25">
      <c r="A318" s="3">
        <f>TITRES_STAT!B321</f>
        <v>42767</v>
      </c>
      <c r="B318" s="5">
        <f>TITRES_STAT!C321</f>
        <v>2.88</v>
      </c>
      <c r="C318" s="5">
        <f>TITRES_STAT!D321</f>
        <v>2.3178000000000001</v>
      </c>
      <c r="D318" s="5">
        <f>TITRES_STAT!E321</f>
        <v>4472</v>
      </c>
      <c r="E318" s="2">
        <f t="shared" si="16"/>
        <v>987655</v>
      </c>
      <c r="F318" s="5" t="str">
        <f t="shared" si="19"/>
        <v>BEARISH</v>
      </c>
      <c r="G318" s="5" t="str">
        <f t="shared" si="18"/>
        <v>NEUTRAL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2.93</v>
      </c>
      <c r="C319" s="5">
        <f>TITRES_STAT!D322</f>
        <v>2.3580999999999999</v>
      </c>
      <c r="D319" s="5">
        <f>TITRES_STAT!E322</f>
        <v>2570</v>
      </c>
      <c r="E319" s="2">
        <f t="shared" si="16"/>
        <v>990225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2.99</v>
      </c>
      <c r="C320" s="5">
        <f>TITRES_STAT!D323</f>
        <v>2.4064000000000001</v>
      </c>
      <c r="D320" s="5">
        <f>TITRES_STAT!E323</f>
        <v>7668</v>
      </c>
      <c r="E320" s="2">
        <f t="shared" si="16"/>
        <v>997893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BULLISH DIVERGENCE</v>
      </c>
    </row>
    <row r="321" spans="1:8" ht="13.5" x14ac:dyDescent="0.25">
      <c r="A321" s="3">
        <f>TITRES_STAT!B324</f>
        <v>42772</v>
      </c>
      <c r="B321" s="5">
        <f>TITRES_STAT!C324</f>
        <v>2.97</v>
      </c>
      <c r="C321" s="5">
        <f>TITRES_STAT!D324</f>
        <v>2.3902999999999999</v>
      </c>
      <c r="D321" s="5">
        <f>TITRES_STAT!E324</f>
        <v>14353</v>
      </c>
      <c r="E321" s="2">
        <f t="shared" si="16"/>
        <v>983540</v>
      </c>
      <c r="F321" s="5" t="str">
        <f t="shared" si="19"/>
        <v>BEARISH</v>
      </c>
      <c r="G321" s="5" t="str">
        <f t="shared" si="18"/>
        <v>NEUTRAL</v>
      </c>
      <c r="H321" s="5" t="str">
        <f t="shared" si="17"/>
        <v>CONFIRMED BEARISH</v>
      </c>
    </row>
    <row r="322" spans="1:8" ht="13.5" x14ac:dyDescent="0.25">
      <c r="A322" s="3">
        <f>TITRES_STAT!B325</f>
        <v>42773</v>
      </c>
      <c r="B322" s="5">
        <f>TITRES_STAT!C325</f>
        <v>3.14</v>
      </c>
      <c r="C322" s="5">
        <f>TITRES_STAT!D325</f>
        <v>2.5270999999999999</v>
      </c>
      <c r="D322" s="5">
        <f>TITRES_STAT!E325</f>
        <v>7792</v>
      </c>
      <c r="E322" s="2">
        <f t="shared" si="16"/>
        <v>991332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BEARISH DIVERGENCE</v>
      </c>
    </row>
    <row r="323" spans="1:8" ht="13.5" x14ac:dyDescent="0.25">
      <c r="A323" s="3">
        <f>TITRES_STAT!B326</f>
        <v>42774</v>
      </c>
      <c r="B323" s="5">
        <f>TITRES_STAT!C326</f>
        <v>3.2</v>
      </c>
      <c r="C323" s="5">
        <f>TITRES_STAT!D326</f>
        <v>2.5754000000000001</v>
      </c>
      <c r="D323" s="5">
        <f>TITRES_STAT!E326</f>
        <v>13031</v>
      </c>
      <c r="E323" s="2">
        <f t="shared" si="16"/>
        <v>1004363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42775</v>
      </c>
      <c r="B324" s="5">
        <f>TITRES_STAT!C327</f>
        <v>3.33</v>
      </c>
      <c r="C324" s="5">
        <f>TITRES_STAT!D327</f>
        <v>2.68</v>
      </c>
      <c r="D324" s="5">
        <f>TITRES_STAT!E327</f>
        <v>12830</v>
      </c>
      <c r="E324" s="2">
        <f t="shared" ref="E324:E387" si="20">IF(B324&gt;B323, E323+D324, IF(B324&lt;B323, E323-D324, E323))</f>
        <v>1017193</v>
      </c>
      <c r="F324" s="5" t="str">
        <f t="shared" si="19"/>
        <v>BULLISH</v>
      </c>
      <c r="G324" s="5" t="str">
        <f t="shared" si="18"/>
        <v>STRONG</v>
      </c>
      <c r="H324" s="5" t="str">
        <f t="shared" si="17"/>
        <v>CONFIRMED BULLISH</v>
      </c>
    </row>
    <row r="325" spans="1:8" ht="13.5" x14ac:dyDescent="0.25">
      <c r="A325" s="3">
        <f>TITRES_STAT!B328</f>
        <v>42776</v>
      </c>
      <c r="B325" s="5">
        <f>TITRES_STAT!C328</f>
        <v>3.53</v>
      </c>
      <c r="C325" s="5">
        <f>TITRES_STAT!D328</f>
        <v>2.8410000000000002</v>
      </c>
      <c r="D325" s="5">
        <f>TITRES_STAT!E328</f>
        <v>39789</v>
      </c>
      <c r="E325" s="2">
        <f t="shared" si="20"/>
        <v>1056982</v>
      </c>
      <c r="F325" s="5" t="str">
        <f t="shared" si="19"/>
        <v>BULLISH</v>
      </c>
      <c r="G325" s="5" t="str">
        <f t="shared" si="18"/>
        <v>STRONG</v>
      </c>
      <c r="H325" s="5" t="str">
        <f t="shared" si="17"/>
        <v>CONFIRMED BULLISH</v>
      </c>
    </row>
    <row r="326" spans="1:8" ht="13.5" x14ac:dyDescent="0.25">
      <c r="A326" s="3">
        <f>TITRES_STAT!B329</f>
        <v>42779</v>
      </c>
      <c r="B326" s="5">
        <f>TITRES_STAT!C329</f>
        <v>3.72</v>
      </c>
      <c r="C326" s="5">
        <f>TITRES_STAT!D329</f>
        <v>2.9939</v>
      </c>
      <c r="D326" s="5">
        <f>TITRES_STAT!E329</f>
        <v>80974</v>
      </c>
      <c r="E326" s="2">
        <f t="shared" si="20"/>
        <v>1137956</v>
      </c>
      <c r="F326" s="5" t="str">
        <f t="shared" si="19"/>
        <v>BULLISH</v>
      </c>
      <c r="G326" s="5" t="str">
        <f t="shared" si="18"/>
        <v>STRONG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42780</v>
      </c>
      <c r="B327" s="5">
        <f>TITRES_STAT!C330</f>
        <v>3.7</v>
      </c>
      <c r="C327" s="5">
        <f>TITRES_STAT!D330</f>
        <v>2.9777999999999998</v>
      </c>
      <c r="D327" s="5">
        <f>TITRES_STAT!E330</f>
        <v>17147</v>
      </c>
      <c r="E327" s="2">
        <f t="shared" si="20"/>
        <v>1120809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STRONG</v>
      </c>
      <c r="H327" s="5" t="str">
        <f t="shared" si="21"/>
        <v>CONFIRMED BULLISH</v>
      </c>
    </row>
    <row r="328" spans="1:8" ht="13.5" x14ac:dyDescent="0.25">
      <c r="A328" s="3">
        <f>TITRES_STAT!B331</f>
        <v>42781</v>
      </c>
      <c r="B328" s="5">
        <f>TITRES_STAT!C331</f>
        <v>3.61</v>
      </c>
      <c r="C328" s="5">
        <f>TITRES_STAT!D331</f>
        <v>2.9054000000000002</v>
      </c>
      <c r="D328" s="5">
        <f>TITRES_STAT!E331</f>
        <v>3940</v>
      </c>
      <c r="E328" s="2">
        <f t="shared" si="20"/>
        <v>1116869</v>
      </c>
      <c r="F328" s="5" t="str">
        <f t="shared" ref="F328:F391" si="23">IF(E328&gt;E323,"BULLISH",IF(E328&lt;E323,"BEARISH","NEUTRAL"))</f>
        <v>BULLISH</v>
      </c>
      <c r="G328" s="5" t="str">
        <f t="shared" si="22"/>
        <v>STRONG</v>
      </c>
      <c r="H328" s="5" t="str">
        <f t="shared" si="21"/>
        <v>CONFIRMED BULLISH</v>
      </c>
    </row>
    <row r="329" spans="1:8" ht="13.5" x14ac:dyDescent="0.25">
      <c r="A329" s="3">
        <f>TITRES_STAT!B332</f>
        <v>42782</v>
      </c>
      <c r="B329" s="5">
        <f>TITRES_STAT!C332</f>
        <v>3.58</v>
      </c>
      <c r="C329" s="5">
        <f>TITRES_STAT!D332</f>
        <v>2.8812000000000002</v>
      </c>
      <c r="D329" s="5">
        <f>TITRES_STAT!E332</f>
        <v>1600</v>
      </c>
      <c r="E329" s="2">
        <f t="shared" si="20"/>
        <v>1115269</v>
      </c>
      <c r="F329" s="5" t="str">
        <f t="shared" si="23"/>
        <v>BULLISH</v>
      </c>
      <c r="G329" s="5" t="str">
        <f t="shared" si="22"/>
        <v>STRONG</v>
      </c>
      <c r="H329" s="5" t="str">
        <f t="shared" si="21"/>
        <v>CONFIRMED BULLISH</v>
      </c>
    </row>
    <row r="330" spans="1:8" ht="13.5" x14ac:dyDescent="0.25">
      <c r="A330" s="3">
        <f>TITRES_STAT!B333</f>
        <v>42783</v>
      </c>
      <c r="B330" s="5">
        <f>TITRES_STAT!C333</f>
        <v>3.37</v>
      </c>
      <c r="C330" s="5">
        <f>TITRES_STAT!D333</f>
        <v>2.7122000000000002</v>
      </c>
      <c r="D330" s="5">
        <f>TITRES_STAT!E333</f>
        <v>11768</v>
      </c>
      <c r="E330" s="2">
        <f t="shared" si="20"/>
        <v>1103501</v>
      </c>
      <c r="F330" s="5" t="str">
        <f t="shared" si="23"/>
        <v>BULLISH</v>
      </c>
      <c r="G330" s="5" t="str">
        <f t="shared" si="22"/>
        <v>STRONG</v>
      </c>
      <c r="H330" s="5" t="str">
        <f t="shared" si="21"/>
        <v>BULLISH DIVERGENCE</v>
      </c>
    </row>
    <row r="331" spans="1:8" ht="13.5" x14ac:dyDescent="0.25">
      <c r="A331" s="3">
        <f>TITRES_STAT!B334</f>
        <v>42786</v>
      </c>
      <c r="B331" s="5">
        <f>TITRES_STAT!C334</f>
        <v>3.52</v>
      </c>
      <c r="C331" s="5">
        <f>TITRES_STAT!D334</f>
        <v>2.8329</v>
      </c>
      <c r="D331" s="5">
        <f>TITRES_STAT!E334</f>
        <v>23188</v>
      </c>
      <c r="E331" s="2">
        <f t="shared" si="20"/>
        <v>1126689</v>
      </c>
      <c r="F331" s="5" t="str">
        <f t="shared" si="23"/>
        <v>BEARISH</v>
      </c>
      <c r="G331" s="5" t="str">
        <f t="shared" si="22"/>
        <v>NEUTRAL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3.55</v>
      </c>
      <c r="C332" s="5">
        <f>TITRES_STAT!D335</f>
        <v>2.8571</v>
      </c>
      <c r="D332" s="5">
        <f>TITRES_STAT!E335</f>
        <v>3242</v>
      </c>
      <c r="E332" s="2">
        <f t="shared" si="20"/>
        <v>1129931</v>
      </c>
      <c r="F332" s="5" t="str">
        <f t="shared" si="23"/>
        <v>BULLISH</v>
      </c>
      <c r="G332" s="5" t="str">
        <f t="shared" si="22"/>
        <v>NEUTRAL</v>
      </c>
      <c r="H332" s="5" t="str">
        <f t="shared" si="21"/>
        <v>BULLISH DIVERGENCE</v>
      </c>
    </row>
    <row r="333" spans="1:8" ht="13.5" x14ac:dyDescent="0.25">
      <c r="A333" s="3">
        <f>TITRES_STAT!B336</f>
        <v>42788</v>
      </c>
      <c r="B333" s="5">
        <f>TITRES_STAT!C336</f>
        <v>3.54</v>
      </c>
      <c r="C333" s="5">
        <f>TITRES_STAT!D336</f>
        <v>2.8490000000000002</v>
      </c>
      <c r="D333" s="5">
        <f>TITRES_STAT!E336</f>
        <v>2082</v>
      </c>
      <c r="E333" s="2">
        <f t="shared" si="20"/>
        <v>1127849</v>
      </c>
      <c r="F333" s="5" t="str">
        <f t="shared" si="23"/>
        <v>BULLISH</v>
      </c>
      <c r="G333" s="5" t="str">
        <f t="shared" si="22"/>
        <v>NEUTRAL</v>
      </c>
      <c r="H333" s="5" t="str">
        <f t="shared" si="21"/>
        <v>BULLISH DIVERGENCE</v>
      </c>
    </row>
    <row r="334" spans="1:8" ht="13.5" x14ac:dyDescent="0.25">
      <c r="A334" s="3">
        <f>TITRES_STAT!B337</f>
        <v>42789</v>
      </c>
      <c r="B334" s="5">
        <f>TITRES_STAT!C337</f>
        <v>3.54</v>
      </c>
      <c r="C334" s="5">
        <f>TITRES_STAT!D337</f>
        <v>2.8490000000000002</v>
      </c>
      <c r="D334" s="5">
        <f>TITRES_STAT!E337</f>
        <v>611</v>
      </c>
      <c r="E334" s="2">
        <f t="shared" si="20"/>
        <v>1127849</v>
      </c>
      <c r="F334" s="5" t="str">
        <f t="shared" si="23"/>
        <v>BULLISH</v>
      </c>
      <c r="G334" s="5" t="str">
        <f t="shared" si="22"/>
        <v>NEUTRAL</v>
      </c>
      <c r="H334" s="5" t="str">
        <f t="shared" si="21"/>
        <v>BULLISH DIVERGENCE</v>
      </c>
    </row>
    <row r="335" spans="1:8" ht="13.5" x14ac:dyDescent="0.25">
      <c r="A335" s="3">
        <f>TITRES_STAT!B338</f>
        <v>42790</v>
      </c>
      <c r="B335" s="5">
        <f>TITRES_STAT!C338</f>
        <v>3.33</v>
      </c>
      <c r="C335" s="5">
        <f>TITRES_STAT!D338</f>
        <v>2.68</v>
      </c>
      <c r="D335" s="5">
        <f>TITRES_STAT!E338</f>
        <v>15701</v>
      </c>
      <c r="E335" s="2">
        <f t="shared" si="20"/>
        <v>1112148</v>
      </c>
      <c r="F335" s="5" t="str">
        <f t="shared" si="23"/>
        <v>BULLISH</v>
      </c>
      <c r="G335" s="5" t="str">
        <f t="shared" si="22"/>
        <v>NEUTRAL</v>
      </c>
      <c r="H335" s="5" t="str">
        <f t="shared" si="21"/>
        <v>BULLISH DIVERGENCE</v>
      </c>
    </row>
    <row r="336" spans="1:8" ht="13.5" x14ac:dyDescent="0.25">
      <c r="A336" s="3">
        <f>TITRES_STAT!B339</f>
        <v>42793</v>
      </c>
      <c r="B336" s="5">
        <f>TITRES_STAT!C339</f>
        <v>3.2</v>
      </c>
      <c r="C336" s="5">
        <f>TITRES_STAT!D339</f>
        <v>2.5754000000000001</v>
      </c>
      <c r="D336" s="5">
        <f>TITRES_STAT!E339</f>
        <v>8785</v>
      </c>
      <c r="E336" s="2">
        <f t="shared" si="20"/>
        <v>1103363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CONFIRMED BEARISH</v>
      </c>
    </row>
    <row r="337" spans="1:8" ht="13.5" x14ac:dyDescent="0.25">
      <c r="A337" s="3">
        <f>TITRES_STAT!B340</f>
        <v>42794</v>
      </c>
      <c r="B337" s="5">
        <f>TITRES_STAT!C340</f>
        <v>3.3</v>
      </c>
      <c r="C337" s="5">
        <f>TITRES_STAT!D340</f>
        <v>2.6558999999999999</v>
      </c>
      <c r="D337" s="5">
        <f>TITRES_STAT!E340</f>
        <v>910</v>
      </c>
      <c r="E337" s="2">
        <f t="shared" si="20"/>
        <v>1104273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42795</v>
      </c>
      <c r="B338" s="5">
        <f>TITRES_STAT!C341</f>
        <v>3.29</v>
      </c>
      <c r="C338" s="5">
        <f>TITRES_STAT!D341</f>
        <v>2.6478000000000002</v>
      </c>
      <c r="D338" s="5">
        <f>TITRES_STAT!E341</f>
        <v>8855</v>
      </c>
      <c r="E338" s="2">
        <f t="shared" si="20"/>
        <v>1095418</v>
      </c>
      <c r="F338" s="5" t="str">
        <f t="shared" si="23"/>
        <v>BEARISH</v>
      </c>
      <c r="G338" s="5" t="str">
        <f t="shared" si="22"/>
        <v>WEAK</v>
      </c>
      <c r="H338" s="5" t="str">
        <f t="shared" si="21"/>
        <v>CONFIRMED BEARISH</v>
      </c>
    </row>
    <row r="339" spans="1:8" ht="13.5" x14ac:dyDescent="0.25">
      <c r="A339" s="3">
        <f>TITRES_STAT!B342</f>
        <v>42796</v>
      </c>
      <c r="B339" s="5">
        <f>TITRES_STAT!C342</f>
        <v>3.3</v>
      </c>
      <c r="C339" s="5">
        <f>TITRES_STAT!D342</f>
        <v>2.6558999999999999</v>
      </c>
      <c r="D339" s="5">
        <f>TITRES_STAT!E342</f>
        <v>10971</v>
      </c>
      <c r="E339" s="2">
        <f t="shared" si="20"/>
        <v>1106389</v>
      </c>
      <c r="F339" s="5" t="str">
        <f t="shared" si="23"/>
        <v>BEARISH</v>
      </c>
      <c r="G339" s="5" t="str">
        <f t="shared" si="22"/>
        <v>NEUTRAL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3.22</v>
      </c>
      <c r="C340" s="5">
        <f>TITRES_STAT!D343</f>
        <v>2.5914999999999999</v>
      </c>
      <c r="D340" s="5">
        <f>TITRES_STAT!E343</f>
        <v>6602</v>
      </c>
      <c r="E340" s="2">
        <f t="shared" si="20"/>
        <v>1099787</v>
      </c>
      <c r="F340" s="5" t="str">
        <f t="shared" si="23"/>
        <v>BEARISH</v>
      </c>
      <c r="G340" s="5" t="str">
        <f t="shared" si="22"/>
        <v>NEUTRAL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3.28</v>
      </c>
      <c r="C341" s="5">
        <f>TITRES_STAT!D344</f>
        <v>2.6398000000000001</v>
      </c>
      <c r="D341" s="5">
        <f>TITRES_STAT!E344</f>
        <v>4806</v>
      </c>
      <c r="E341" s="2">
        <f t="shared" si="20"/>
        <v>1104593</v>
      </c>
      <c r="F341" s="5" t="str">
        <f t="shared" si="23"/>
        <v>BULLISH</v>
      </c>
      <c r="G341" s="5" t="str">
        <f t="shared" si="22"/>
        <v>NEUTRAL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3.38</v>
      </c>
      <c r="C342" s="5">
        <f>TITRES_STAT!D345</f>
        <v>2.7202999999999999</v>
      </c>
      <c r="D342" s="5">
        <f>TITRES_STAT!E345</f>
        <v>27897</v>
      </c>
      <c r="E342" s="2">
        <f t="shared" si="20"/>
        <v>1132490</v>
      </c>
      <c r="F342" s="5" t="str">
        <f t="shared" si="23"/>
        <v>BULLISH</v>
      </c>
      <c r="G342" s="5" t="str">
        <f t="shared" si="22"/>
        <v>STRONG</v>
      </c>
      <c r="H342" s="5" t="str">
        <f t="shared" si="21"/>
        <v>CONFIRMED BULLISH</v>
      </c>
    </row>
    <row r="343" spans="1:8" ht="13.5" x14ac:dyDescent="0.25">
      <c r="A343" s="3">
        <f>TITRES_STAT!B346</f>
        <v>42802</v>
      </c>
      <c r="B343" s="5">
        <f>TITRES_STAT!C346</f>
        <v>3.38</v>
      </c>
      <c r="C343" s="5">
        <f>TITRES_STAT!D346</f>
        <v>2.7202999999999999</v>
      </c>
      <c r="D343" s="5">
        <f>TITRES_STAT!E346</f>
        <v>100</v>
      </c>
      <c r="E343" s="2">
        <f t="shared" si="20"/>
        <v>1132490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CONFIRMED BULLISH</v>
      </c>
    </row>
    <row r="344" spans="1:8" ht="13.5" x14ac:dyDescent="0.25">
      <c r="A344" s="3">
        <f>TITRES_STAT!B347</f>
        <v>42803</v>
      </c>
      <c r="B344" s="5">
        <f>TITRES_STAT!C347</f>
        <v>3.35</v>
      </c>
      <c r="C344" s="5">
        <f>TITRES_STAT!D347</f>
        <v>2.6960999999999999</v>
      </c>
      <c r="D344" s="5">
        <f>TITRES_STAT!E347</f>
        <v>536</v>
      </c>
      <c r="E344" s="2">
        <f t="shared" si="20"/>
        <v>1131954</v>
      </c>
      <c r="F344" s="5" t="str">
        <f t="shared" si="23"/>
        <v>BULLISH</v>
      </c>
      <c r="G344" s="5" t="str">
        <f t="shared" si="22"/>
        <v>STRONG</v>
      </c>
      <c r="H344" s="5" t="str">
        <f t="shared" si="21"/>
        <v>CONFIRMED BULLISH</v>
      </c>
    </row>
    <row r="345" spans="1:8" ht="13.5" x14ac:dyDescent="0.25">
      <c r="A345" s="3">
        <f>TITRES_STAT!B348</f>
        <v>42804</v>
      </c>
      <c r="B345" s="5">
        <f>TITRES_STAT!C348</f>
        <v>3.33</v>
      </c>
      <c r="C345" s="5">
        <f>TITRES_STAT!D348</f>
        <v>2.68</v>
      </c>
      <c r="D345" s="5">
        <f>TITRES_STAT!E348</f>
        <v>1571</v>
      </c>
      <c r="E345" s="2">
        <f t="shared" si="20"/>
        <v>1130383</v>
      </c>
      <c r="F345" s="5" t="str">
        <f t="shared" si="23"/>
        <v>BULLISH</v>
      </c>
      <c r="G345" s="5" t="str">
        <f t="shared" si="22"/>
        <v>STRONG</v>
      </c>
      <c r="H345" s="5" t="str">
        <f t="shared" si="21"/>
        <v>CONFIRMED BULLISH</v>
      </c>
    </row>
    <row r="346" spans="1:8" ht="13.5" x14ac:dyDescent="0.25">
      <c r="A346" s="3">
        <f>TITRES_STAT!B349</f>
        <v>42807</v>
      </c>
      <c r="B346" s="5">
        <f>TITRES_STAT!C349</f>
        <v>3.33</v>
      </c>
      <c r="C346" s="5">
        <f>TITRES_STAT!D349</f>
        <v>2.68</v>
      </c>
      <c r="D346" s="5">
        <f>TITRES_STAT!E349</f>
        <v>457</v>
      </c>
      <c r="E346" s="2">
        <f t="shared" si="20"/>
        <v>1130383</v>
      </c>
      <c r="F346" s="5" t="str">
        <f t="shared" si="23"/>
        <v>BULLISH</v>
      </c>
      <c r="G346" s="5" t="str">
        <f t="shared" si="22"/>
        <v>STRONG</v>
      </c>
      <c r="H346" s="5" t="str">
        <f t="shared" si="21"/>
        <v>CONFIRMED BULLISH</v>
      </c>
    </row>
    <row r="347" spans="1:8" ht="13.5" x14ac:dyDescent="0.25">
      <c r="A347" s="3">
        <f>TITRES_STAT!B350</f>
        <v>42808</v>
      </c>
      <c r="B347" s="5">
        <f>TITRES_STAT!C350</f>
        <v>3.33</v>
      </c>
      <c r="C347" s="5">
        <f>TITRES_STAT!D350</f>
        <v>2.68</v>
      </c>
      <c r="D347" s="5">
        <f>TITRES_STAT!E350</f>
        <v>895</v>
      </c>
      <c r="E347" s="2">
        <f t="shared" si="20"/>
        <v>1130383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42809</v>
      </c>
      <c r="B348" s="5">
        <f>TITRES_STAT!C351</f>
        <v>3.24</v>
      </c>
      <c r="C348" s="5">
        <f>TITRES_STAT!D351</f>
        <v>2.6076000000000001</v>
      </c>
      <c r="D348" s="5">
        <f>TITRES_STAT!E351</f>
        <v>6776</v>
      </c>
      <c r="E348" s="2">
        <f t="shared" si="20"/>
        <v>1123607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42810</v>
      </c>
      <c r="B349" s="5">
        <f>TITRES_STAT!C352</f>
        <v>3.23</v>
      </c>
      <c r="C349" s="5">
        <f>TITRES_STAT!D352</f>
        <v>2.5994999999999999</v>
      </c>
      <c r="D349" s="5">
        <f>TITRES_STAT!E352</f>
        <v>4509</v>
      </c>
      <c r="E349" s="2">
        <f t="shared" si="20"/>
        <v>1119098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42811</v>
      </c>
      <c r="B350" s="5">
        <f>TITRES_STAT!C353</f>
        <v>3.2</v>
      </c>
      <c r="C350" s="5">
        <f>TITRES_STAT!D353</f>
        <v>2.5754000000000001</v>
      </c>
      <c r="D350" s="5">
        <f>TITRES_STAT!E353</f>
        <v>14338</v>
      </c>
      <c r="E350" s="2">
        <f t="shared" si="20"/>
        <v>1104760</v>
      </c>
      <c r="F350" s="5" t="str">
        <f t="shared" si="23"/>
        <v>BEARISH</v>
      </c>
      <c r="G350" s="5" t="str">
        <f t="shared" si="22"/>
        <v>WEAK</v>
      </c>
      <c r="H350" s="5" t="str">
        <f t="shared" si="21"/>
        <v>CONFIRMED BEARISH</v>
      </c>
    </row>
    <row r="351" spans="1:8" ht="13.5" x14ac:dyDescent="0.25">
      <c r="A351" s="3">
        <f>TITRES_STAT!B354</f>
        <v>42815</v>
      </c>
      <c r="B351" s="5">
        <f>TITRES_STAT!C354</f>
        <v>3.28</v>
      </c>
      <c r="C351" s="5">
        <f>TITRES_STAT!D354</f>
        <v>2.6398000000000001</v>
      </c>
      <c r="D351" s="5">
        <f>TITRES_STAT!E354</f>
        <v>1</v>
      </c>
      <c r="E351" s="2">
        <f t="shared" si="20"/>
        <v>1104761</v>
      </c>
      <c r="F351" s="5" t="str">
        <f t="shared" si="23"/>
        <v>BEARISH</v>
      </c>
      <c r="G351" s="5" t="str">
        <f t="shared" si="22"/>
        <v>WEAK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3.25</v>
      </c>
      <c r="C352" s="5">
        <f>TITRES_STAT!D355</f>
        <v>2.6156000000000001</v>
      </c>
      <c r="D352" s="5">
        <f>TITRES_STAT!E355</f>
        <v>6436</v>
      </c>
      <c r="E352" s="2">
        <f t="shared" si="20"/>
        <v>1098325</v>
      </c>
      <c r="F352" s="5" t="str">
        <f t="shared" si="23"/>
        <v>BEARISH</v>
      </c>
      <c r="G352" s="5" t="str">
        <f t="shared" si="22"/>
        <v>WEAK</v>
      </c>
      <c r="H352" s="5" t="str">
        <f t="shared" si="21"/>
        <v>CONFIRMED BEARISH</v>
      </c>
    </row>
    <row r="353" spans="1:8" ht="13.5" x14ac:dyDescent="0.25">
      <c r="A353" s="3">
        <f>TITRES_STAT!B356</f>
        <v>42817</v>
      </c>
      <c r="B353" s="5">
        <f>TITRES_STAT!C356</f>
        <v>3.19</v>
      </c>
      <c r="C353" s="5">
        <f>TITRES_STAT!D356</f>
        <v>2.5672999999999999</v>
      </c>
      <c r="D353" s="5">
        <f>TITRES_STAT!E356</f>
        <v>3423</v>
      </c>
      <c r="E353" s="2">
        <f t="shared" si="20"/>
        <v>1094902</v>
      </c>
      <c r="F353" s="5" t="str">
        <f t="shared" si="23"/>
        <v>BEARISH</v>
      </c>
      <c r="G353" s="5" t="str">
        <f t="shared" si="22"/>
        <v>WEAK</v>
      </c>
      <c r="H353" s="5" t="str">
        <f t="shared" si="21"/>
        <v>CONFIRMED BEARISH</v>
      </c>
    </row>
    <row r="354" spans="1:8" ht="13.5" x14ac:dyDescent="0.25">
      <c r="A354" s="3">
        <f>TITRES_STAT!B357</f>
        <v>42818</v>
      </c>
      <c r="B354" s="5">
        <f>TITRES_STAT!C357</f>
        <v>3.18</v>
      </c>
      <c r="C354" s="5">
        <f>TITRES_STAT!D357</f>
        <v>2.5592999999999999</v>
      </c>
      <c r="D354" s="5">
        <f>TITRES_STAT!E357</f>
        <v>1422</v>
      </c>
      <c r="E354" s="2">
        <f t="shared" si="20"/>
        <v>1093480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CONFIRMED BEARISH</v>
      </c>
    </row>
    <row r="355" spans="1:8" ht="13.5" x14ac:dyDescent="0.25">
      <c r="A355" s="3">
        <f>TITRES_STAT!B358</f>
        <v>42821</v>
      </c>
      <c r="B355" s="5">
        <f>TITRES_STAT!C358</f>
        <v>3.32</v>
      </c>
      <c r="C355" s="5">
        <f>TITRES_STAT!D358</f>
        <v>2.6720000000000002</v>
      </c>
      <c r="D355" s="5">
        <f>TITRES_STAT!E358</f>
        <v>21101</v>
      </c>
      <c r="E355" s="2">
        <f t="shared" si="20"/>
        <v>1114581</v>
      </c>
      <c r="F355" s="5" t="str">
        <f t="shared" si="23"/>
        <v>BULLISH</v>
      </c>
      <c r="G355" s="5" t="str">
        <f t="shared" si="22"/>
        <v>NEUTRAL</v>
      </c>
      <c r="H355" s="5" t="str">
        <f t="shared" si="21"/>
        <v>CONFIRMED BULLISH</v>
      </c>
    </row>
    <row r="356" spans="1:8" ht="13.5" x14ac:dyDescent="0.25">
      <c r="A356" s="3">
        <f>TITRES_STAT!B359</f>
        <v>42822</v>
      </c>
      <c r="B356" s="5">
        <f>TITRES_STAT!C359</f>
        <v>3.4</v>
      </c>
      <c r="C356" s="5">
        <f>TITRES_STAT!D359</f>
        <v>2.7363</v>
      </c>
      <c r="D356" s="5">
        <f>TITRES_STAT!E359</f>
        <v>41966</v>
      </c>
      <c r="E356" s="2">
        <f t="shared" si="20"/>
        <v>1156547</v>
      </c>
      <c r="F356" s="5" t="str">
        <f t="shared" si="23"/>
        <v>BULLISH</v>
      </c>
      <c r="G356" s="5" t="str">
        <f t="shared" si="22"/>
        <v>STRONG</v>
      </c>
      <c r="H356" s="5" t="str">
        <f t="shared" si="21"/>
        <v>CONFIRMED BULLISH</v>
      </c>
    </row>
    <row r="357" spans="1:8" ht="13.5" x14ac:dyDescent="0.25">
      <c r="A357" s="3">
        <f>TITRES_STAT!B360</f>
        <v>42823</v>
      </c>
      <c r="B357" s="5">
        <f>TITRES_STAT!C360</f>
        <v>3.3</v>
      </c>
      <c r="C357" s="5">
        <f>TITRES_STAT!D360</f>
        <v>2.6558999999999999</v>
      </c>
      <c r="D357" s="5">
        <f>TITRES_STAT!E360</f>
        <v>5966</v>
      </c>
      <c r="E357" s="2">
        <f t="shared" si="20"/>
        <v>1150581</v>
      </c>
      <c r="F357" s="5" t="str">
        <f t="shared" si="23"/>
        <v>BULLISH</v>
      </c>
      <c r="G357" s="5" t="str">
        <f t="shared" si="22"/>
        <v>STRONG</v>
      </c>
      <c r="H357" s="5" t="str">
        <f t="shared" si="21"/>
        <v>CONFIRMED BULLISH</v>
      </c>
    </row>
    <row r="358" spans="1:8" ht="13.5" x14ac:dyDescent="0.25">
      <c r="A358" s="3">
        <f>TITRES_STAT!B361</f>
        <v>42824</v>
      </c>
      <c r="B358" s="5">
        <f>TITRES_STAT!C361</f>
        <v>3.25</v>
      </c>
      <c r="C358" s="5">
        <f>TITRES_STAT!D361</f>
        <v>2.6156000000000001</v>
      </c>
      <c r="D358" s="5">
        <f>TITRES_STAT!E361</f>
        <v>7841</v>
      </c>
      <c r="E358" s="2">
        <f t="shared" si="20"/>
        <v>1142740</v>
      </c>
      <c r="F358" s="5" t="str">
        <f t="shared" si="23"/>
        <v>BULLISH</v>
      </c>
      <c r="G358" s="5" t="str">
        <f t="shared" si="22"/>
        <v>STRONG</v>
      </c>
      <c r="H358" s="5" t="str">
        <f t="shared" si="21"/>
        <v>CONFIRMED BULLISH</v>
      </c>
    </row>
    <row r="359" spans="1:8" ht="13.5" x14ac:dyDescent="0.25">
      <c r="A359" s="3">
        <f>TITRES_STAT!B362</f>
        <v>42825</v>
      </c>
      <c r="B359" s="5">
        <f>TITRES_STAT!C362</f>
        <v>3.28</v>
      </c>
      <c r="C359" s="5">
        <f>TITRES_STAT!D362</f>
        <v>2.6398000000000001</v>
      </c>
      <c r="D359" s="5">
        <f>TITRES_STAT!E362</f>
        <v>11975</v>
      </c>
      <c r="E359" s="2">
        <f t="shared" si="20"/>
        <v>1154715</v>
      </c>
      <c r="F359" s="5" t="str">
        <f t="shared" si="23"/>
        <v>BULLISH</v>
      </c>
      <c r="G359" s="5" t="str">
        <f t="shared" si="22"/>
        <v>STRONG</v>
      </c>
      <c r="H359" s="5" t="str">
        <f t="shared" si="21"/>
        <v>CONFIRMED BULLISH</v>
      </c>
    </row>
    <row r="360" spans="1:8" ht="13.5" x14ac:dyDescent="0.25">
      <c r="A360" s="3">
        <f>TITRES_STAT!B363</f>
        <v>42828</v>
      </c>
      <c r="B360" s="5">
        <f>TITRES_STAT!C363</f>
        <v>3.28</v>
      </c>
      <c r="C360" s="5">
        <f>TITRES_STAT!D363</f>
        <v>2.6398000000000001</v>
      </c>
      <c r="D360" s="5">
        <f>TITRES_STAT!E363</f>
        <v>1057</v>
      </c>
      <c r="E360" s="2">
        <f t="shared" si="20"/>
        <v>1154715</v>
      </c>
      <c r="F360" s="5" t="str">
        <f t="shared" si="23"/>
        <v>BULLISH</v>
      </c>
      <c r="G360" s="5" t="str">
        <f t="shared" si="22"/>
        <v>STRONG</v>
      </c>
      <c r="H360" s="5" t="str">
        <f t="shared" si="21"/>
        <v>BULLISH DIVERGENCE</v>
      </c>
    </row>
    <row r="361" spans="1:8" ht="13.5" x14ac:dyDescent="0.25">
      <c r="A361" s="3">
        <f>TITRES_STAT!B364</f>
        <v>42829</v>
      </c>
      <c r="B361" s="5">
        <f>TITRES_STAT!C364</f>
        <v>3.18</v>
      </c>
      <c r="C361" s="5">
        <f>TITRES_STAT!D364</f>
        <v>2.5592999999999999</v>
      </c>
      <c r="D361" s="5">
        <f>TITRES_STAT!E364</f>
        <v>7717</v>
      </c>
      <c r="E361" s="2">
        <f t="shared" si="20"/>
        <v>1146998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3.08</v>
      </c>
      <c r="C362" s="5">
        <f>TITRES_STAT!D365</f>
        <v>2.4788000000000001</v>
      </c>
      <c r="D362" s="5">
        <f>TITRES_STAT!E365</f>
        <v>18964</v>
      </c>
      <c r="E362" s="2">
        <f t="shared" si="20"/>
        <v>1128034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3.15</v>
      </c>
      <c r="C363" s="5">
        <f>TITRES_STAT!D366</f>
        <v>2.5350999999999999</v>
      </c>
      <c r="D363" s="5">
        <f>TITRES_STAT!E366</f>
        <v>5830</v>
      </c>
      <c r="E363" s="2">
        <f t="shared" si="20"/>
        <v>1133864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3.15</v>
      </c>
      <c r="C364" s="5">
        <f>TITRES_STAT!D367</f>
        <v>2.5350999999999999</v>
      </c>
      <c r="D364" s="5">
        <f>TITRES_STAT!E367</f>
        <v>3270</v>
      </c>
      <c r="E364" s="2">
        <f t="shared" si="20"/>
        <v>1133864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3.19</v>
      </c>
      <c r="C365" s="5">
        <f>TITRES_STAT!D368</f>
        <v>2.5672999999999999</v>
      </c>
      <c r="D365" s="5">
        <f>TITRES_STAT!E368</f>
        <v>1214</v>
      </c>
      <c r="E365" s="2">
        <f t="shared" si="20"/>
        <v>1135078</v>
      </c>
      <c r="F365" s="5" t="str">
        <f t="shared" si="23"/>
        <v>BEARISH</v>
      </c>
      <c r="G365" s="5" t="str">
        <f t="shared" si="22"/>
        <v>NEUTRAL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3.19</v>
      </c>
      <c r="C366" s="5">
        <f>TITRES_STAT!D369</f>
        <v>2.5672999999999999</v>
      </c>
      <c r="D366" s="5">
        <f>TITRES_STAT!E369</f>
        <v>1184</v>
      </c>
      <c r="E366" s="2">
        <f t="shared" si="20"/>
        <v>1135078</v>
      </c>
      <c r="F366" s="5" t="str">
        <f t="shared" si="23"/>
        <v>BEARISH</v>
      </c>
      <c r="G366" s="5" t="str">
        <f t="shared" si="22"/>
        <v>NEUTRAL</v>
      </c>
      <c r="H366" s="5" t="str">
        <f t="shared" si="21"/>
        <v>BEARISH DIVERGENCE</v>
      </c>
    </row>
    <row r="367" spans="1:8" ht="13.5" x14ac:dyDescent="0.25">
      <c r="A367" s="3">
        <f>TITRES_STAT!B370</f>
        <v>42837</v>
      </c>
      <c r="B367" s="5">
        <f>TITRES_STAT!C370</f>
        <v>3.17</v>
      </c>
      <c r="C367" s="5">
        <f>TITRES_STAT!D370</f>
        <v>2.5512000000000001</v>
      </c>
      <c r="D367" s="5">
        <f>TITRES_STAT!E370</f>
        <v>2807</v>
      </c>
      <c r="E367" s="2">
        <f t="shared" si="20"/>
        <v>1132271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CONFIRMED BULLISH</v>
      </c>
    </row>
    <row r="368" spans="1:8" ht="13.5" x14ac:dyDescent="0.25">
      <c r="A368" s="3">
        <f>TITRES_STAT!B371</f>
        <v>42838</v>
      </c>
      <c r="B368" s="5">
        <f>TITRES_STAT!C371</f>
        <v>3.18</v>
      </c>
      <c r="C368" s="5">
        <f>TITRES_STAT!D371</f>
        <v>2.5592999999999999</v>
      </c>
      <c r="D368" s="5">
        <f>TITRES_STAT!E371</f>
        <v>539</v>
      </c>
      <c r="E368" s="2">
        <f t="shared" si="20"/>
        <v>1132810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BEARISH DIVERGENCE</v>
      </c>
    </row>
    <row r="369" spans="1:8" ht="13.5" x14ac:dyDescent="0.25">
      <c r="A369" s="3">
        <f>TITRES_STAT!B372</f>
        <v>42839</v>
      </c>
      <c r="B369" s="5">
        <f>TITRES_STAT!C372</f>
        <v>3.18</v>
      </c>
      <c r="C369" s="5">
        <f>TITRES_STAT!D372</f>
        <v>2.5592999999999999</v>
      </c>
      <c r="D369" s="5">
        <f>TITRES_STAT!E372</f>
        <v>0</v>
      </c>
      <c r="E369" s="2">
        <f t="shared" si="20"/>
        <v>1132810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BEARISH DIVERGENCE</v>
      </c>
    </row>
    <row r="370" spans="1:8" ht="13.5" x14ac:dyDescent="0.25">
      <c r="A370" s="3">
        <f>TITRES_STAT!B373</f>
        <v>42842</v>
      </c>
      <c r="B370" s="5">
        <f>TITRES_STAT!C373</f>
        <v>3.18</v>
      </c>
      <c r="C370" s="5">
        <f>TITRES_STAT!D373</f>
        <v>2.5592999999999999</v>
      </c>
      <c r="D370" s="5">
        <f>TITRES_STAT!E373</f>
        <v>0</v>
      </c>
      <c r="E370" s="2">
        <f t="shared" si="20"/>
        <v>1132810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3.1</v>
      </c>
      <c r="C371" s="5">
        <f>TITRES_STAT!D374</f>
        <v>2.4948999999999999</v>
      </c>
      <c r="D371" s="5">
        <f>TITRES_STAT!E374</f>
        <v>18</v>
      </c>
      <c r="E371" s="2">
        <f t="shared" si="20"/>
        <v>1132792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3.09</v>
      </c>
      <c r="C372" s="5">
        <f>TITRES_STAT!D375</f>
        <v>2.4868999999999999</v>
      </c>
      <c r="D372" s="5">
        <f>TITRES_STAT!E375</f>
        <v>7123</v>
      </c>
      <c r="E372" s="2">
        <f t="shared" si="20"/>
        <v>1125669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3.15</v>
      </c>
      <c r="C373" s="5">
        <f>TITRES_STAT!D376</f>
        <v>2.5350999999999999</v>
      </c>
      <c r="D373" s="5">
        <f>TITRES_STAT!E376</f>
        <v>6</v>
      </c>
      <c r="E373" s="2">
        <f t="shared" si="20"/>
        <v>1125675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3.15</v>
      </c>
      <c r="C374" s="5">
        <f>TITRES_STAT!D377</f>
        <v>2.5350999999999999</v>
      </c>
      <c r="D374" s="5">
        <f>TITRES_STAT!E377</f>
        <v>1901</v>
      </c>
      <c r="E374" s="2">
        <f t="shared" si="20"/>
        <v>1125675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3.15</v>
      </c>
      <c r="C375" s="5">
        <f>TITRES_STAT!D378</f>
        <v>2.5350999999999999</v>
      </c>
      <c r="D375" s="5">
        <f>TITRES_STAT!E378</f>
        <v>1688</v>
      </c>
      <c r="E375" s="2">
        <f t="shared" si="20"/>
        <v>1125675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3.09</v>
      </c>
      <c r="C376" s="5">
        <f>TITRES_STAT!D379</f>
        <v>2.4868999999999999</v>
      </c>
      <c r="D376" s="5">
        <f>TITRES_STAT!E379</f>
        <v>2001</v>
      </c>
      <c r="E376" s="2">
        <f t="shared" si="20"/>
        <v>1123674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3.17</v>
      </c>
      <c r="C377" s="5">
        <f>TITRES_STAT!D380</f>
        <v>2.5512000000000001</v>
      </c>
      <c r="D377" s="5">
        <f>TITRES_STAT!E380</f>
        <v>5490</v>
      </c>
      <c r="E377" s="2">
        <f t="shared" si="20"/>
        <v>1129164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CONFIRMED BULLISH</v>
      </c>
    </row>
    <row r="378" spans="1:8" ht="13.5" x14ac:dyDescent="0.25">
      <c r="A378" s="3">
        <f>TITRES_STAT!B381</f>
        <v>42852</v>
      </c>
      <c r="B378" s="5">
        <f>TITRES_STAT!C381</f>
        <v>3.08</v>
      </c>
      <c r="C378" s="5">
        <f>TITRES_STAT!D381</f>
        <v>2.4788000000000001</v>
      </c>
      <c r="D378" s="5">
        <f>TITRES_STAT!E381</f>
        <v>2980</v>
      </c>
      <c r="E378" s="2">
        <f t="shared" si="20"/>
        <v>1126184</v>
      </c>
      <c r="F378" s="5" t="str">
        <f t="shared" si="23"/>
        <v>BULLISH</v>
      </c>
      <c r="G378" s="5" t="str">
        <f t="shared" si="22"/>
        <v>NEUTRAL</v>
      </c>
      <c r="H378" s="5" t="str">
        <f t="shared" si="21"/>
        <v>BULLISH DIVERGENCE</v>
      </c>
    </row>
    <row r="379" spans="1:8" ht="13.5" x14ac:dyDescent="0.25">
      <c r="A379" s="3">
        <f>TITRES_STAT!B382</f>
        <v>42853</v>
      </c>
      <c r="B379" s="5">
        <f>TITRES_STAT!C382</f>
        <v>3.21</v>
      </c>
      <c r="C379" s="5">
        <f>TITRES_STAT!D382</f>
        <v>2.5834000000000001</v>
      </c>
      <c r="D379" s="5">
        <f>TITRES_STAT!E382</f>
        <v>39067</v>
      </c>
      <c r="E379" s="2">
        <f t="shared" si="20"/>
        <v>1165251</v>
      </c>
      <c r="F379" s="5" t="str">
        <f t="shared" si="23"/>
        <v>BULLISH</v>
      </c>
      <c r="G379" s="5" t="str">
        <f t="shared" si="22"/>
        <v>STRONG</v>
      </c>
      <c r="H379" s="5" t="str">
        <f t="shared" si="21"/>
        <v>CONFIRMED BULLISH</v>
      </c>
    </row>
    <row r="380" spans="1:8" ht="13.5" x14ac:dyDescent="0.25">
      <c r="A380" s="3">
        <f>TITRES_STAT!B383</f>
        <v>42857</v>
      </c>
      <c r="B380" s="5">
        <f>TITRES_STAT!C383</f>
        <v>3.24</v>
      </c>
      <c r="C380" s="5">
        <f>TITRES_STAT!D383</f>
        <v>2.6076000000000001</v>
      </c>
      <c r="D380" s="5">
        <f>TITRES_STAT!E383</f>
        <v>7608</v>
      </c>
      <c r="E380" s="2">
        <f t="shared" si="20"/>
        <v>1172859</v>
      </c>
      <c r="F380" s="5" t="str">
        <f t="shared" si="23"/>
        <v>BULLISH</v>
      </c>
      <c r="G380" s="5" t="str">
        <f t="shared" si="22"/>
        <v>STRONG</v>
      </c>
      <c r="H380" s="5" t="str">
        <f t="shared" si="21"/>
        <v>CONFIRMED BULLISH</v>
      </c>
    </row>
    <row r="381" spans="1:8" ht="13.5" x14ac:dyDescent="0.25">
      <c r="A381" s="3">
        <f>TITRES_STAT!B384</f>
        <v>42858</v>
      </c>
      <c r="B381" s="5">
        <f>TITRES_STAT!C384</f>
        <v>3.24</v>
      </c>
      <c r="C381" s="5">
        <f>TITRES_STAT!D384</f>
        <v>2.6076000000000001</v>
      </c>
      <c r="D381" s="5">
        <f>TITRES_STAT!E384</f>
        <v>13180</v>
      </c>
      <c r="E381" s="2">
        <f t="shared" si="20"/>
        <v>1172859</v>
      </c>
      <c r="F381" s="5" t="str">
        <f t="shared" si="23"/>
        <v>BULLISH</v>
      </c>
      <c r="G381" s="5" t="str">
        <f t="shared" si="22"/>
        <v>STRONG</v>
      </c>
      <c r="H381" s="5" t="str">
        <f t="shared" si="21"/>
        <v>CONFIRMED BULLISH</v>
      </c>
    </row>
    <row r="382" spans="1:8" ht="13.5" x14ac:dyDescent="0.25">
      <c r="A382" s="3">
        <f>TITRES_STAT!B385</f>
        <v>42859</v>
      </c>
      <c r="B382" s="5">
        <f>TITRES_STAT!C385</f>
        <v>3.26</v>
      </c>
      <c r="C382" s="5">
        <f>TITRES_STAT!D385</f>
        <v>2.6236999999999999</v>
      </c>
      <c r="D382" s="5">
        <f>TITRES_STAT!E385</f>
        <v>4324</v>
      </c>
      <c r="E382" s="2">
        <f t="shared" si="20"/>
        <v>1177183</v>
      </c>
      <c r="F382" s="5" t="str">
        <f t="shared" si="23"/>
        <v>BULLISH</v>
      </c>
      <c r="G382" s="5" t="str">
        <f t="shared" si="22"/>
        <v>STRONG</v>
      </c>
      <c r="H382" s="5" t="str">
        <f t="shared" si="21"/>
        <v>CONFIRMED BULLISH</v>
      </c>
    </row>
    <row r="383" spans="1:8" ht="13.5" x14ac:dyDescent="0.25">
      <c r="A383" s="3">
        <f>TITRES_STAT!B386</f>
        <v>42860</v>
      </c>
      <c r="B383" s="5">
        <f>TITRES_STAT!C386</f>
        <v>3.27</v>
      </c>
      <c r="C383" s="5">
        <f>TITRES_STAT!D386</f>
        <v>2.6316999999999999</v>
      </c>
      <c r="D383" s="5">
        <f>TITRES_STAT!E386</f>
        <v>542</v>
      </c>
      <c r="E383" s="2">
        <f t="shared" si="20"/>
        <v>1177725</v>
      </c>
      <c r="F383" s="5" t="str">
        <f t="shared" si="23"/>
        <v>BULLISH</v>
      </c>
      <c r="G383" s="5" t="str">
        <f t="shared" si="22"/>
        <v>STRONG</v>
      </c>
      <c r="H383" s="5" t="str">
        <f t="shared" si="21"/>
        <v>CONFIRMED BULLISH</v>
      </c>
    </row>
    <row r="384" spans="1:8" ht="13.5" x14ac:dyDescent="0.25">
      <c r="A384" s="3">
        <f>TITRES_STAT!B387</f>
        <v>42863</v>
      </c>
      <c r="B384" s="5">
        <f>TITRES_STAT!C387</f>
        <v>3.26</v>
      </c>
      <c r="C384" s="5">
        <f>TITRES_STAT!D387</f>
        <v>2.6236999999999999</v>
      </c>
      <c r="D384" s="5">
        <f>TITRES_STAT!E387</f>
        <v>5649</v>
      </c>
      <c r="E384" s="2">
        <f t="shared" si="20"/>
        <v>1172076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3.25</v>
      </c>
      <c r="C385" s="5">
        <f>TITRES_STAT!D388</f>
        <v>2.6156000000000001</v>
      </c>
      <c r="D385" s="5">
        <f>TITRES_STAT!E388</f>
        <v>3876</v>
      </c>
      <c r="E385" s="2">
        <f t="shared" si="20"/>
        <v>1168200</v>
      </c>
      <c r="F385" s="5" t="str">
        <f t="shared" si="23"/>
        <v>BEARISH</v>
      </c>
      <c r="G385" s="5" t="str">
        <f t="shared" si="22"/>
        <v>NEUTRAL</v>
      </c>
      <c r="H385" s="5" t="str">
        <f t="shared" si="21"/>
        <v>BEARISH DIVERGENCE</v>
      </c>
    </row>
    <row r="386" spans="1:8" ht="13.5" x14ac:dyDescent="0.25">
      <c r="A386" s="3">
        <f>TITRES_STAT!B389</f>
        <v>42865</v>
      </c>
      <c r="B386" s="5">
        <f>TITRES_STAT!C389</f>
        <v>3.18</v>
      </c>
      <c r="C386" s="5">
        <f>TITRES_STAT!D389</f>
        <v>2.5592999999999999</v>
      </c>
      <c r="D386" s="5">
        <f>TITRES_STAT!E389</f>
        <v>155</v>
      </c>
      <c r="E386" s="2">
        <f t="shared" si="20"/>
        <v>1168045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CONFIRMED BEARISH</v>
      </c>
    </row>
    <row r="387" spans="1:8" ht="13.5" x14ac:dyDescent="0.25">
      <c r="A387" s="3">
        <f>TITRES_STAT!B390</f>
        <v>42866</v>
      </c>
      <c r="B387" s="5">
        <f>TITRES_STAT!C390</f>
        <v>3.18</v>
      </c>
      <c r="C387" s="5">
        <f>TITRES_STAT!D390</f>
        <v>2.5592999999999999</v>
      </c>
      <c r="D387" s="5">
        <f>TITRES_STAT!E390</f>
        <v>2864</v>
      </c>
      <c r="E387" s="2">
        <f t="shared" si="20"/>
        <v>1168045</v>
      </c>
      <c r="F387" s="5" t="str">
        <f t="shared" si="23"/>
        <v>BEARISH</v>
      </c>
      <c r="G387" s="5" t="str">
        <f t="shared" si="22"/>
        <v>NEUTRAL</v>
      </c>
      <c r="H387" s="5" t="str">
        <f t="shared" si="21"/>
        <v>CONFIRMED BEARISH</v>
      </c>
    </row>
    <row r="388" spans="1:8" ht="13.5" x14ac:dyDescent="0.25">
      <c r="A388" s="3">
        <f>TITRES_STAT!B391</f>
        <v>42867</v>
      </c>
      <c r="B388" s="5">
        <f>TITRES_STAT!C391</f>
        <v>3.25</v>
      </c>
      <c r="C388" s="5">
        <f>TITRES_STAT!D391</f>
        <v>2.6156000000000001</v>
      </c>
      <c r="D388" s="5">
        <f>TITRES_STAT!E391</f>
        <v>146</v>
      </c>
      <c r="E388" s="2">
        <f t="shared" ref="E388:E451" si="24">IF(B388&gt;B387, E387+D388, IF(B388&lt;B387, E387-D388, E387))</f>
        <v>1168191</v>
      </c>
      <c r="F388" s="5" t="str">
        <f t="shared" si="23"/>
        <v>BEARISH</v>
      </c>
      <c r="G388" s="5" t="str">
        <f t="shared" si="22"/>
        <v>NEUTRAL</v>
      </c>
      <c r="H388" s="5" t="str">
        <f t="shared" si="21"/>
        <v>CONFIRMED BEARISH</v>
      </c>
    </row>
    <row r="389" spans="1:8" ht="13.5" x14ac:dyDescent="0.25">
      <c r="A389" s="3">
        <f>TITRES_STAT!B392</f>
        <v>42870</v>
      </c>
      <c r="B389" s="5">
        <f>TITRES_STAT!C392</f>
        <v>3.25</v>
      </c>
      <c r="C389" s="5">
        <f>TITRES_STAT!D392</f>
        <v>2.6156000000000001</v>
      </c>
      <c r="D389" s="5">
        <f>TITRES_STAT!E392</f>
        <v>2601</v>
      </c>
      <c r="E389" s="2">
        <f t="shared" si="24"/>
        <v>1168191</v>
      </c>
      <c r="F389" s="5" t="str">
        <f t="shared" si="23"/>
        <v>BEARISH</v>
      </c>
      <c r="G389" s="5" t="str">
        <f t="shared" si="22"/>
        <v>NEUTRAL</v>
      </c>
      <c r="H389" s="5" t="str">
        <f t="shared" si="21"/>
        <v>CONFIRMED BEARISH</v>
      </c>
    </row>
    <row r="390" spans="1:8" ht="13.5" x14ac:dyDescent="0.25">
      <c r="A390" s="3">
        <f>TITRES_STAT!B393</f>
        <v>42871</v>
      </c>
      <c r="B390" s="5">
        <f>TITRES_STAT!C393</f>
        <v>3.25</v>
      </c>
      <c r="C390" s="5">
        <f>TITRES_STAT!D393</f>
        <v>2.6156000000000001</v>
      </c>
      <c r="D390" s="5">
        <f>TITRES_STAT!E393</f>
        <v>4748</v>
      </c>
      <c r="E390" s="2">
        <f t="shared" si="24"/>
        <v>1168191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42872</v>
      </c>
      <c r="B391" s="5">
        <f>TITRES_STAT!C394</f>
        <v>3.16</v>
      </c>
      <c r="C391" s="5">
        <f>TITRES_STAT!D394</f>
        <v>2.5432000000000001</v>
      </c>
      <c r="D391" s="5">
        <f>TITRES_STAT!E394</f>
        <v>1870</v>
      </c>
      <c r="E391" s="2">
        <f t="shared" si="24"/>
        <v>1166321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BEARISH</v>
      </c>
    </row>
    <row r="392" spans="1:8" ht="13.5" x14ac:dyDescent="0.25">
      <c r="A392" s="3">
        <f>TITRES_STAT!B395</f>
        <v>42873</v>
      </c>
      <c r="B392" s="5">
        <f>TITRES_STAT!C395</f>
        <v>3.12</v>
      </c>
      <c r="C392" s="5">
        <f>TITRES_STAT!D395</f>
        <v>2.5110000000000001</v>
      </c>
      <c r="D392" s="5">
        <f>TITRES_STAT!E395</f>
        <v>3220</v>
      </c>
      <c r="E392" s="2">
        <f t="shared" si="24"/>
        <v>1163101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CONFIRMED BEARISH</v>
      </c>
    </row>
    <row r="393" spans="1:8" ht="13.5" x14ac:dyDescent="0.25">
      <c r="A393" s="3">
        <f>TITRES_STAT!B396</f>
        <v>42874</v>
      </c>
      <c r="B393" s="5">
        <f>TITRES_STAT!C396</f>
        <v>3.25</v>
      </c>
      <c r="C393" s="5">
        <f>TITRES_STAT!D396</f>
        <v>2.6156000000000001</v>
      </c>
      <c r="D393" s="5">
        <f>TITRES_STAT!E396</f>
        <v>601</v>
      </c>
      <c r="E393" s="2">
        <f t="shared" si="24"/>
        <v>1163702</v>
      </c>
      <c r="F393" s="5" t="str">
        <f t="shared" si="27"/>
        <v>BEARISH</v>
      </c>
      <c r="G393" s="5" t="str">
        <f t="shared" si="26"/>
        <v>NEUTRAL</v>
      </c>
      <c r="H393" s="5" t="str">
        <f t="shared" si="25"/>
        <v>NEUTRAL</v>
      </c>
    </row>
    <row r="394" spans="1:8" ht="13.5" x14ac:dyDescent="0.25">
      <c r="A394" s="3">
        <f>TITRES_STAT!B397</f>
        <v>42877</v>
      </c>
      <c r="B394" s="5">
        <f>TITRES_STAT!C397</f>
        <v>3.23</v>
      </c>
      <c r="C394" s="5">
        <f>TITRES_STAT!D397</f>
        <v>2.5994999999999999</v>
      </c>
      <c r="D394" s="5">
        <f>TITRES_STAT!E397</f>
        <v>2259</v>
      </c>
      <c r="E394" s="2">
        <f t="shared" si="24"/>
        <v>1161443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42878</v>
      </c>
      <c r="B395" s="5">
        <f>TITRES_STAT!C398</f>
        <v>3.14</v>
      </c>
      <c r="C395" s="5">
        <f>TITRES_STAT!D398</f>
        <v>2.5270999999999999</v>
      </c>
      <c r="D395" s="5">
        <f>TITRES_STAT!E398</f>
        <v>931</v>
      </c>
      <c r="E395" s="2">
        <f t="shared" si="24"/>
        <v>1160512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42879</v>
      </c>
      <c r="B396" s="5">
        <f>TITRES_STAT!C399</f>
        <v>3.13</v>
      </c>
      <c r="C396" s="5">
        <f>TITRES_STAT!D399</f>
        <v>2.5190999999999999</v>
      </c>
      <c r="D396" s="5">
        <f>TITRES_STAT!E399</f>
        <v>8026</v>
      </c>
      <c r="E396" s="2">
        <f t="shared" si="24"/>
        <v>1152486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CONFIRMED BEARISH</v>
      </c>
    </row>
    <row r="397" spans="1:8" ht="13.5" x14ac:dyDescent="0.25">
      <c r="A397" s="3">
        <f>TITRES_STAT!B400</f>
        <v>42880</v>
      </c>
      <c r="B397" s="5">
        <f>TITRES_STAT!C400</f>
        <v>3.04</v>
      </c>
      <c r="C397" s="5">
        <f>TITRES_STAT!D400</f>
        <v>2.4466000000000001</v>
      </c>
      <c r="D397" s="5">
        <f>TITRES_STAT!E400</f>
        <v>8866</v>
      </c>
      <c r="E397" s="2">
        <f t="shared" si="24"/>
        <v>1143620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3.04</v>
      </c>
      <c r="C398" s="5">
        <f>TITRES_STAT!D401</f>
        <v>2.4466000000000001</v>
      </c>
      <c r="D398" s="5">
        <f>TITRES_STAT!E401</f>
        <v>2227</v>
      </c>
      <c r="E398" s="2">
        <f t="shared" si="24"/>
        <v>1143620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3.03</v>
      </c>
      <c r="C399" s="5">
        <f>TITRES_STAT!D402</f>
        <v>2.4386000000000001</v>
      </c>
      <c r="D399" s="5">
        <f>TITRES_STAT!E402</f>
        <v>699</v>
      </c>
      <c r="E399" s="2">
        <f t="shared" si="24"/>
        <v>1142921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CONFIRMED BEARISH</v>
      </c>
    </row>
    <row r="400" spans="1:8" ht="13.5" x14ac:dyDescent="0.25">
      <c r="A400" s="3">
        <f>TITRES_STAT!B403</f>
        <v>42885</v>
      </c>
      <c r="B400" s="5">
        <f>TITRES_STAT!C403</f>
        <v>3.12</v>
      </c>
      <c r="C400" s="5">
        <f>TITRES_STAT!D403</f>
        <v>2.5110000000000001</v>
      </c>
      <c r="D400" s="5">
        <f>TITRES_STAT!E403</f>
        <v>339</v>
      </c>
      <c r="E400" s="2">
        <f t="shared" si="24"/>
        <v>1143260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42886</v>
      </c>
      <c r="B401" s="5">
        <f>TITRES_STAT!C404</f>
        <v>3.12</v>
      </c>
      <c r="C401" s="5">
        <f>TITRES_STAT!D404</f>
        <v>2.5110000000000001</v>
      </c>
      <c r="D401" s="5">
        <f>TITRES_STAT!E404</f>
        <v>0</v>
      </c>
      <c r="E401" s="2">
        <f t="shared" si="24"/>
        <v>1143260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3.05</v>
      </c>
      <c r="C402" s="5">
        <f>TITRES_STAT!D405</f>
        <v>2.4546999999999999</v>
      </c>
      <c r="D402" s="5">
        <f>TITRES_STAT!E405</f>
        <v>180</v>
      </c>
      <c r="E402" s="2">
        <f t="shared" si="24"/>
        <v>1143080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BEARISH DIVERGENCE</v>
      </c>
    </row>
    <row r="403" spans="1:8" ht="13.5" x14ac:dyDescent="0.25">
      <c r="A403" s="3">
        <f>TITRES_STAT!B406</f>
        <v>42888</v>
      </c>
      <c r="B403" s="5">
        <f>TITRES_STAT!C406</f>
        <v>3.14</v>
      </c>
      <c r="C403" s="5">
        <f>TITRES_STAT!D406</f>
        <v>2.5270999999999999</v>
      </c>
      <c r="D403" s="5">
        <f>TITRES_STAT!E406</f>
        <v>251</v>
      </c>
      <c r="E403" s="2">
        <f t="shared" si="24"/>
        <v>1143331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BEARISH DIVERGENCE</v>
      </c>
    </row>
    <row r="404" spans="1:8" ht="13.5" x14ac:dyDescent="0.25">
      <c r="A404" s="3">
        <f>TITRES_STAT!B407</f>
        <v>42891</v>
      </c>
      <c r="B404" s="5">
        <f>TITRES_STAT!C407</f>
        <v>3.14</v>
      </c>
      <c r="C404" s="5">
        <f>TITRES_STAT!D407</f>
        <v>2.5270999999999999</v>
      </c>
      <c r="D404" s="5">
        <f>TITRES_STAT!E407</f>
        <v>0</v>
      </c>
      <c r="E404" s="2">
        <f t="shared" si="24"/>
        <v>1143331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CONFIRMED BULLISH</v>
      </c>
    </row>
    <row r="405" spans="1:8" ht="13.5" x14ac:dyDescent="0.25">
      <c r="A405" s="3">
        <f>TITRES_STAT!B408</f>
        <v>42892</v>
      </c>
      <c r="B405" s="5">
        <f>TITRES_STAT!C408</f>
        <v>3.14</v>
      </c>
      <c r="C405" s="5">
        <f>TITRES_STAT!D408</f>
        <v>2.5270999999999999</v>
      </c>
      <c r="D405" s="5">
        <f>TITRES_STAT!E408</f>
        <v>0</v>
      </c>
      <c r="E405" s="2">
        <f t="shared" si="24"/>
        <v>1143331</v>
      </c>
      <c r="F405" s="5" t="str">
        <f t="shared" si="27"/>
        <v>BULLISH</v>
      </c>
      <c r="G405" s="5" t="str">
        <f t="shared" si="26"/>
        <v>NEUTRAL</v>
      </c>
      <c r="H405" s="5" t="str">
        <f t="shared" si="25"/>
        <v>CONFIRMED BULLISH</v>
      </c>
    </row>
    <row r="406" spans="1:8" ht="13.5" x14ac:dyDescent="0.25">
      <c r="A406" s="3">
        <f>TITRES_STAT!B409</f>
        <v>42893</v>
      </c>
      <c r="B406" s="5">
        <f>TITRES_STAT!C409</f>
        <v>3.14</v>
      </c>
      <c r="C406" s="5">
        <f>TITRES_STAT!D409</f>
        <v>2.5270999999999999</v>
      </c>
      <c r="D406" s="5">
        <f>TITRES_STAT!E409</f>
        <v>0</v>
      </c>
      <c r="E406" s="2">
        <f t="shared" si="24"/>
        <v>1143331</v>
      </c>
      <c r="F406" s="5" t="str">
        <f t="shared" si="27"/>
        <v>BULLISH</v>
      </c>
      <c r="G406" s="5" t="str">
        <f t="shared" si="26"/>
        <v>NEUTRAL</v>
      </c>
      <c r="H406" s="5" t="str">
        <f t="shared" si="25"/>
        <v>CONFIRMED BULLISH</v>
      </c>
    </row>
    <row r="407" spans="1:8" ht="13.5" x14ac:dyDescent="0.25">
      <c r="A407" s="3">
        <f>TITRES_STAT!B410</f>
        <v>42894</v>
      </c>
      <c r="B407" s="5">
        <f>TITRES_STAT!C410</f>
        <v>3.04</v>
      </c>
      <c r="C407" s="5">
        <f>TITRES_STAT!D410</f>
        <v>2.4466000000000001</v>
      </c>
      <c r="D407" s="5">
        <f>TITRES_STAT!E410</f>
        <v>1691</v>
      </c>
      <c r="E407" s="2">
        <f t="shared" si="24"/>
        <v>1141640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CONFIRMED BEARISH</v>
      </c>
    </row>
    <row r="408" spans="1:8" ht="13.5" x14ac:dyDescent="0.25">
      <c r="A408" s="3">
        <f>TITRES_STAT!B411</f>
        <v>42895</v>
      </c>
      <c r="B408" s="5">
        <f>TITRES_STAT!C411</f>
        <v>3</v>
      </c>
      <c r="C408" s="5">
        <f>TITRES_STAT!D411</f>
        <v>2.4144000000000001</v>
      </c>
      <c r="D408" s="5">
        <f>TITRES_STAT!E411</f>
        <v>3127</v>
      </c>
      <c r="E408" s="2">
        <f t="shared" si="24"/>
        <v>1138513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42898</v>
      </c>
      <c r="B409" s="5">
        <f>TITRES_STAT!C412</f>
        <v>3.09</v>
      </c>
      <c r="C409" s="5">
        <f>TITRES_STAT!D412</f>
        <v>2.4868999999999999</v>
      </c>
      <c r="D409" s="5">
        <f>TITRES_STAT!E412</f>
        <v>350</v>
      </c>
      <c r="E409" s="2">
        <f t="shared" si="24"/>
        <v>1138863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42899</v>
      </c>
      <c r="B410" s="5">
        <f>TITRES_STAT!C413</f>
        <v>3.04</v>
      </c>
      <c r="C410" s="5">
        <f>TITRES_STAT!D413</f>
        <v>2.4466000000000001</v>
      </c>
      <c r="D410" s="5">
        <f>TITRES_STAT!E413</f>
        <v>401</v>
      </c>
      <c r="E410" s="2">
        <f t="shared" si="24"/>
        <v>1138462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3.04</v>
      </c>
      <c r="C411" s="5">
        <f>TITRES_STAT!D414</f>
        <v>2.4466000000000001</v>
      </c>
      <c r="D411" s="5">
        <f>TITRES_STAT!E414</f>
        <v>451</v>
      </c>
      <c r="E411" s="2">
        <f t="shared" si="24"/>
        <v>1138462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3.04</v>
      </c>
      <c r="C412" s="5">
        <f>TITRES_STAT!D415</f>
        <v>2.4466000000000001</v>
      </c>
      <c r="D412" s="5">
        <f>TITRES_STAT!E415</f>
        <v>0</v>
      </c>
      <c r="E412" s="2">
        <f t="shared" si="24"/>
        <v>1138462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NEUTRAL</v>
      </c>
    </row>
    <row r="413" spans="1:8" ht="13.5" x14ac:dyDescent="0.25">
      <c r="A413" s="3">
        <f>TITRES_STAT!B416</f>
        <v>42902</v>
      </c>
      <c r="B413" s="5">
        <f>TITRES_STAT!C416</f>
        <v>3.13</v>
      </c>
      <c r="C413" s="5">
        <f>TITRES_STAT!D416</f>
        <v>2.5190999999999999</v>
      </c>
      <c r="D413" s="5">
        <f>TITRES_STAT!E416</f>
        <v>3565</v>
      </c>
      <c r="E413" s="2">
        <f t="shared" si="24"/>
        <v>1142027</v>
      </c>
      <c r="F413" s="5" t="str">
        <f t="shared" si="27"/>
        <v>BULLISH</v>
      </c>
      <c r="G413" s="5" t="str">
        <f t="shared" si="26"/>
        <v>NEUTRAL</v>
      </c>
      <c r="H413" s="5" t="str">
        <f t="shared" si="25"/>
        <v>CONFIRMED BULLISH</v>
      </c>
    </row>
    <row r="414" spans="1:8" ht="13.5" x14ac:dyDescent="0.25">
      <c r="A414" s="3">
        <f>TITRES_STAT!B417</f>
        <v>42905</v>
      </c>
      <c r="B414" s="5">
        <f>TITRES_STAT!C417</f>
        <v>3.2</v>
      </c>
      <c r="C414" s="5">
        <f>TITRES_STAT!D417</f>
        <v>2.5754000000000001</v>
      </c>
      <c r="D414" s="5">
        <f>TITRES_STAT!E417</f>
        <v>14818</v>
      </c>
      <c r="E414" s="2">
        <f t="shared" si="24"/>
        <v>1156845</v>
      </c>
      <c r="F414" s="5" t="str">
        <f t="shared" si="27"/>
        <v>BULLISH</v>
      </c>
      <c r="G414" s="5" t="str">
        <f t="shared" si="26"/>
        <v>NEUTRAL</v>
      </c>
      <c r="H414" s="5" t="str">
        <f t="shared" si="25"/>
        <v>CONFIRMED BULLISH</v>
      </c>
    </row>
    <row r="415" spans="1:8" ht="13.5" x14ac:dyDescent="0.25">
      <c r="A415" s="3">
        <f>TITRES_STAT!B418</f>
        <v>42906</v>
      </c>
      <c r="B415" s="5">
        <f>TITRES_STAT!C418</f>
        <v>3.22</v>
      </c>
      <c r="C415" s="5">
        <f>TITRES_STAT!D418</f>
        <v>2.5914999999999999</v>
      </c>
      <c r="D415" s="5">
        <f>TITRES_STAT!E418</f>
        <v>26512</v>
      </c>
      <c r="E415" s="2">
        <f t="shared" si="24"/>
        <v>1183357</v>
      </c>
      <c r="F415" s="5" t="str">
        <f t="shared" si="27"/>
        <v>BULLISH</v>
      </c>
      <c r="G415" s="5" t="str">
        <f t="shared" si="26"/>
        <v>STRONG</v>
      </c>
      <c r="H415" s="5" t="str">
        <f t="shared" si="25"/>
        <v>CONFIRMED BULLISH</v>
      </c>
    </row>
    <row r="416" spans="1:8" ht="13.5" x14ac:dyDescent="0.25">
      <c r="A416" s="3">
        <f>TITRES_STAT!B419</f>
        <v>42907</v>
      </c>
      <c r="B416" s="5">
        <f>TITRES_STAT!C419</f>
        <v>3.22</v>
      </c>
      <c r="C416" s="5">
        <f>TITRES_STAT!D419</f>
        <v>2.5914999999999999</v>
      </c>
      <c r="D416" s="5">
        <f>TITRES_STAT!E419</f>
        <v>18603</v>
      </c>
      <c r="E416" s="2">
        <f t="shared" si="24"/>
        <v>1183357</v>
      </c>
      <c r="F416" s="5" t="str">
        <f t="shared" si="27"/>
        <v>BULLISH</v>
      </c>
      <c r="G416" s="5" t="str">
        <f t="shared" si="26"/>
        <v>STRONG</v>
      </c>
      <c r="H416" s="5" t="str">
        <f t="shared" si="25"/>
        <v>CONFIRMED BULLISH</v>
      </c>
    </row>
    <row r="417" spans="1:8" ht="13.5" x14ac:dyDescent="0.25">
      <c r="A417" s="3">
        <f>TITRES_STAT!B420</f>
        <v>42908</v>
      </c>
      <c r="B417" s="5">
        <f>TITRES_STAT!C420</f>
        <v>3.2</v>
      </c>
      <c r="C417" s="5">
        <f>TITRES_STAT!D420</f>
        <v>2.5754000000000001</v>
      </c>
      <c r="D417" s="5">
        <f>TITRES_STAT!E420</f>
        <v>3654</v>
      </c>
      <c r="E417" s="2">
        <f t="shared" si="24"/>
        <v>1179703</v>
      </c>
      <c r="F417" s="5" t="str">
        <f t="shared" si="27"/>
        <v>BULLISH</v>
      </c>
      <c r="G417" s="5" t="str">
        <f t="shared" si="26"/>
        <v>STRONG</v>
      </c>
      <c r="H417" s="5" t="str">
        <f t="shared" si="25"/>
        <v>CONFIRMED BULLISH</v>
      </c>
    </row>
    <row r="418" spans="1:8" ht="13.5" x14ac:dyDescent="0.25">
      <c r="A418" s="3">
        <f>TITRES_STAT!B421</f>
        <v>42909</v>
      </c>
      <c r="B418" s="5">
        <f>TITRES_STAT!C421</f>
        <v>3.11</v>
      </c>
      <c r="C418" s="5">
        <f>TITRES_STAT!D421</f>
        <v>2.5030000000000001</v>
      </c>
      <c r="D418" s="5">
        <f>TITRES_STAT!E421</f>
        <v>5702</v>
      </c>
      <c r="E418" s="2">
        <f t="shared" si="24"/>
        <v>1174001</v>
      </c>
      <c r="F418" s="5" t="str">
        <f t="shared" si="27"/>
        <v>BULLISH</v>
      </c>
      <c r="G418" s="5" t="str">
        <f t="shared" si="26"/>
        <v>STRONG</v>
      </c>
      <c r="H418" s="5" t="str">
        <f t="shared" si="25"/>
        <v>BULLISH DIVERGENCE</v>
      </c>
    </row>
    <row r="419" spans="1:8" ht="13.5" x14ac:dyDescent="0.25">
      <c r="A419" s="3">
        <f>TITRES_STAT!B422</f>
        <v>42914</v>
      </c>
      <c r="B419" s="5">
        <f>TITRES_STAT!C422</f>
        <v>3.11</v>
      </c>
      <c r="C419" s="5">
        <f>TITRES_STAT!D422</f>
        <v>2.5030000000000001</v>
      </c>
      <c r="D419" s="5">
        <f>TITRES_STAT!E422</f>
        <v>798</v>
      </c>
      <c r="E419" s="2">
        <f t="shared" si="24"/>
        <v>1174001</v>
      </c>
      <c r="F419" s="5" t="str">
        <f t="shared" si="27"/>
        <v>BULLISH</v>
      </c>
      <c r="G419" s="5" t="str">
        <f t="shared" si="26"/>
        <v>NEUTRAL</v>
      </c>
      <c r="H419" s="5" t="str">
        <f t="shared" si="25"/>
        <v>BULLISH DIVERGENCE</v>
      </c>
    </row>
    <row r="420" spans="1:8" ht="13.5" x14ac:dyDescent="0.25">
      <c r="A420" s="3">
        <f>TITRES_STAT!B423</f>
        <v>42915</v>
      </c>
      <c r="B420" s="5">
        <f>TITRES_STAT!C423</f>
        <v>3.02</v>
      </c>
      <c r="C420" s="5">
        <f>TITRES_STAT!D423</f>
        <v>2.4304999999999999</v>
      </c>
      <c r="D420" s="5">
        <f>TITRES_STAT!E423</f>
        <v>12233</v>
      </c>
      <c r="E420" s="2">
        <f t="shared" si="24"/>
        <v>1161768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CONFIRMED BEARISH</v>
      </c>
    </row>
    <row r="421" spans="1:8" ht="13.5" x14ac:dyDescent="0.25">
      <c r="A421" s="3">
        <f>TITRES_STAT!B424</f>
        <v>42916</v>
      </c>
      <c r="B421" s="5">
        <f>TITRES_STAT!C424</f>
        <v>2.98</v>
      </c>
      <c r="C421" s="5">
        <f>TITRES_STAT!D424</f>
        <v>2.3982999999999999</v>
      </c>
      <c r="D421" s="5">
        <f>TITRES_STAT!E424</f>
        <v>8923</v>
      </c>
      <c r="E421" s="2">
        <f t="shared" si="24"/>
        <v>1152845</v>
      </c>
      <c r="F421" s="5" t="str">
        <f t="shared" si="27"/>
        <v>BEARISH</v>
      </c>
      <c r="G421" s="5" t="str">
        <f t="shared" si="26"/>
        <v>WEAK</v>
      </c>
      <c r="H421" s="5" t="str">
        <f t="shared" si="25"/>
        <v>CONFIRMED BEARISH</v>
      </c>
    </row>
    <row r="422" spans="1:8" ht="13.5" x14ac:dyDescent="0.25">
      <c r="A422" s="3">
        <f>TITRES_STAT!B425</f>
        <v>42919</v>
      </c>
      <c r="B422" s="5">
        <f>TITRES_STAT!C425</f>
        <v>2.98</v>
      </c>
      <c r="C422" s="5">
        <f>TITRES_STAT!D425</f>
        <v>2.3982999999999999</v>
      </c>
      <c r="D422" s="5">
        <f>TITRES_STAT!E425</f>
        <v>2356</v>
      </c>
      <c r="E422" s="2">
        <f t="shared" si="24"/>
        <v>1152845</v>
      </c>
      <c r="F422" s="5" t="str">
        <f t="shared" si="27"/>
        <v>BEARISH</v>
      </c>
      <c r="G422" s="5" t="str">
        <f t="shared" si="26"/>
        <v>WEAK</v>
      </c>
      <c r="H422" s="5" t="str">
        <f t="shared" si="25"/>
        <v>CONFIRMED BEARISH</v>
      </c>
    </row>
    <row r="423" spans="1:8" ht="13.5" x14ac:dyDescent="0.25">
      <c r="A423" s="3">
        <f>TITRES_STAT!B426</f>
        <v>42920</v>
      </c>
      <c r="B423" s="5">
        <f>TITRES_STAT!C426</f>
        <v>2.96</v>
      </c>
      <c r="C423" s="5">
        <f>TITRES_STAT!D426</f>
        <v>2.3822000000000001</v>
      </c>
      <c r="D423" s="5">
        <f>TITRES_STAT!E426</f>
        <v>8243</v>
      </c>
      <c r="E423" s="2">
        <f t="shared" si="24"/>
        <v>1144602</v>
      </c>
      <c r="F423" s="5" t="str">
        <f t="shared" si="27"/>
        <v>BEARISH</v>
      </c>
      <c r="G423" s="5" t="str">
        <f t="shared" si="26"/>
        <v>WEAK</v>
      </c>
      <c r="H423" s="5" t="str">
        <f t="shared" si="25"/>
        <v>CONFIRMED BEARISH</v>
      </c>
    </row>
    <row r="424" spans="1:8" ht="13.5" x14ac:dyDescent="0.25">
      <c r="A424" s="3">
        <f>TITRES_STAT!B427</f>
        <v>42921</v>
      </c>
      <c r="B424" s="5">
        <f>TITRES_STAT!C427</f>
        <v>3.08</v>
      </c>
      <c r="C424" s="5">
        <f>TITRES_STAT!D427</f>
        <v>2.4788000000000001</v>
      </c>
      <c r="D424" s="5">
        <f>TITRES_STAT!E427</f>
        <v>21881</v>
      </c>
      <c r="E424" s="2">
        <f t="shared" si="24"/>
        <v>1166483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CONFIRMED BEARISH</v>
      </c>
    </row>
    <row r="425" spans="1:8" ht="13.5" x14ac:dyDescent="0.25">
      <c r="A425" s="3">
        <f>TITRES_STAT!B428</f>
        <v>42922</v>
      </c>
      <c r="B425" s="5">
        <f>TITRES_STAT!C428</f>
        <v>3.1</v>
      </c>
      <c r="C425" s="5">
        <f>TITRES_STAT!D428</f>
        <v>2.4948999999999999</v>
      </c>
      <c r="D425" s="5">
        <f>TITRES_STAT!E428</f>
        <v>5736</v>
      </c>
      <c r="E425" s="2">
        <f t="shared" si="24"/>
        <v>1172219</v>
      </c>
      <c r="F425" s="5" t="str">
        <f t="shared" si="27"/>
        <v>BULLISH</v>
      </c>
      <c r="G425" s="5" t="str">
        <f t="shared" si="26"/>
        <v>NEUTRAL</v>
      </c>
      <c r="H425" s="5" t="str">
        <f t="shared" si="25"/>
        <v>CONFIRMED BULLISH</v>
      </c>
    </row>
    <row r="426" spans="1:8" ht="13.5" x14ac:dyDescent="0.25">
      <c r="A426" s="3">
        <f>TITRES_STAT!B429</f>
        <v>42923</v>
      </c>
      <c r="B426" s="5">
        <f>TITRES_STAT!C429</f>
        <v>3.09</v>
      </c>
      <c r="C426" s="5">
        <f>TITRES_STAT!D429</f>
        <v>2.4868999999999999</v>
      </c>
      <c r="D426" s="5">
        <f>TITRES_STAT!E429</f>
        <v>5502</v>
      </c>
      <c r="E426" s="2">
        <f t="shared" si="24"/>
        <v>1166717</v>
      </c>
      <c r="F426" s="5" t="str">
        <f t="shared" si="27"/>
        <v>BULLISH</v>
      </c>
      <c r="G426" s="5" t="str">
        <f t="shared" si="26"/>
        <v>NEUTRAL</v>
      </c>
      <c r="H426" s="5" t="str">
        <f t="shared" si="25"/>
        <v>CONFIRMED BULLISH</v>
      </c>
    </row>
    <row r="427" spans="1:8" ht="13.5" x14ac:dyDescent="0.25">
      <c r="A427" s="3">
        <f>TITRES_STAT!B430</f>
        <v>42926</v>
      </c>
      <c r="B427" s="5">
        <f>TITRES_STAT!C430</f>
        <v>3.12</v>
      </c>
      <c r="C427" s="5">
        <f>TITRES_STAT!D430</f>
        <v>2.5110000000000001</v>
      </c>
      <c r="D427" s="5">
        <f>TITRES_STAT!E430</f>
        <v>9479</v>
      </c>
      <c r="E427" s="2">
        <f t="shared" si="24"/>
        <v>1176196</v>
      </c>
      <c r="F427" s="5" t="str">
        <f t="shared" si="27"/>
        <v>BULLISH</v>
      </c>
      <c r="G427" s="5" t="str">
        <f t="shared" si="26"/>
        <v>STRONG</v>
      </c>
      <c r="H427" s="5" t="str">
        <f t="shared" si="25"/>
        <v>CONFIRMED BULLISH</v>
      </c>
    </row>
    <row r="428" spans="1:8" ht="13.5" x14ac:dyDescent="0.25">
      <c r="A428" s="3">
        <f>TITRES_STAT!B431</f>
        <v>42927</v>
      </c>
      <c r="B428" s="5">
        <f>TITRES_STAT!C431</f>
        <v>3.11</v>
      </c>
      <c r="C428" s="5">
        <f>TITRES_STAT!D431</f>
        <v>2.5030000000000001</v>
      </c>
      <c r="D428" s="5">
        <f>TITRES_STAT!E431</f>
        <v>4972</v>
      </c>
      <c r="E428" s="2">
        <f t="shared" si="24"/>
        <v>1171224</v>
      </c>
      <c r="F428" s="5" t="str">
        <f t="shared" si="27"/>
        <v>BULLISH</v>
      </c>
      <c r="G428" s="5" t="str">
        <f t="shared" si="26"/>
        <v>STRONG</v>
      </c>
      <c r="H428" s="5" t="str">
        <f t="shared" si="25"/>
        <v>CONFIRMED BULLISH</v>
      </c>
    </row>
    <row r="429" spans="1:8" ht="13.5" x14ac:dyDescent="0.25">
      <c r="A429" s="3">
        <f>TITRES_STAT!B432</f>
        <v>42928</v>
      </c>
      <c r="B429" s="5">
        <f>TITRES_STAT!C432</f>
        <v>3.02</v>
      </c>
      <c r="C429" s="5">
        <f>TITRES_STAT!D432</f>
        <v>2.4304999999999999</v>
      </c>
      <c r="D429" s="5">
        <f>TITRES_STAT!E432</f>
        <v>3009</v>
      </c>
      <c r="E429" s="2">
        <f t="shared" si="24"/>
        <v>1168215</v>
      </c>
      <c r="F429" s="5" t="str">
        <f t="shared" si="27"/>
        <v>BULLISH</v>
      </c>
      <c r="G429" s="5" t="str">
        <f t="shared" si="26"/>
        <v>NEUTRAL</v>
      </c>
      <c r="H429" s="5" t="str">
        <f t="shared" si="25"/>
        <v>BULLISH DIVERGENCE</v>
      </c>
    </row>
    <row r="430" spans="1:8" ht="13.5" x14ac:dyDescent="0.25">
      <c r="A430" s="3">
        <f>TITRES_STAT!B433</f>
        <v>42929</v>
      </c>
      <c r="B430" s="5">
        <f>TITRES_STAT!C433</f>
        <v>3.08</v>
      </c>
      <c r="C430" s="5">
        <f>TITRES_STAT!D433</f>
        <v>2.4788000000000001</v>
      </c>
      <c r="D430" s="5">
        <f>TITRES_STAT!E433</f>
        <v>4392</v>
      </c>
      <c r="E430" s="2">
        <f t="shared" si="24"/>
        <v>1172607</v>
      </c>
      <c r="F430" s="5" t="str">
        <f t="shared" si="27"/>
        <v>BULLISH</v>
      </c>
      <c r="G430" s="5" t="str">
        <f t="shared" si="26"/>
        <v>NEUTRAL</v>
      </c>
      <c r="H430" s="5" t="str">
        <f t="shared" si="25"/>
        <v>BULLISH DIVERGENCE</v>
      </c>
    </row>
    <row r="431" spans="1:8" ht="13.5" x14ac:dyDescent="0.25">
      <c r="A431" s="3">
        <f>TITRES_STAT!B434</f>
        <v>42930</v>
      </c>
      <c r="B431" s="5">
        <f>TITRES_STAT!C434</f>
        <v>3.07</v>
      </c>
      <c r="C431" s="5">
        <f>TITRES_STAT!D434</f>
        <v>2.4708000000000001</v>
      </c>
      <c r="D431" s="5">
        <f>TITRES_STAT!E434</f>
        <v>1600</v>
      </c>
      <c r="E431" s="2">
        <f t="shared" si="24"/>
        <v>1171007</v>
      </c>
      <c r="F431" s="5" t="str">
        <f t="shared" si="27"/>
        <v>BULLISH</v>
      </c>
      <c r="G431" s="5" t="str">
        <f t="shared" si="26"/>
        <v>NEUTRAL</v>
      </c>
      <c r="H431" s="5" t="str">
        <f t="shared" si="25"/>
        <v>BULLISH DIVERGENCE</v>
      </c>
    </row>
    <row r="432" spans="1:8" ht="13.5" x14ac:dyDescent="0.25">
      <c r="A432" s="3">
        <f>TITRES_STAT!B435</f>
        <v>42933</v>
      </c>
      <c r="B432" s="5">
        <f>TITRES_STAT!C435</f>
        <v>3.06</v>
      </c>
      <c r="C432" s="5">
        <f>TITRES_STAT!D435</f>
        <v>2.4626999999999999</v>
      </c>
      <c r="D432" s="5">
        <f>TITRES_STAT!E435</f>
        <v>1050</v>
      </c>
      <c r="E432" s="2">
        <f t="shared" si="24"/>
        <v>1169957</v>
      </c>
      <c r="F432" s="5" t="str">
        <f t="shared" si="27"/>
        <v>BEARISH</v>
      </c>
      <c r="G432" s="5" t="str">
        <f t="shared" si="26"/>
        <v>NEUTRAL</v>
      </c>
      <c r="H432" s="5" t="str">
        <f t="shared" si="25"/>
        <v>CONFIRMED BEARISH</v>
      </c>
    </row>
    <row r="433" spans="1:8" ht="13.5" x14ac:dyDescent="0.25">
      <c r="A433" s="3">
        <f>TITRES_STAT!B436</f>
        <v>42934</v>
      </c>
      <c r="B433" s="5">
        <f>TITRES_STAT!C436</f>
        <v>3.06</v>
      </c>
      <c r="C433" s="5">
        <f>TITRES_STAT!D436</f>
        <v>2.4626999999999999</v>
      </c>
      <c r="D433" s="5">
        <f>TITRES_STAT!E436</f>
        <v>4067</v>
      </c>
      <c r="E433" s="2">
        <f t="shared" si="24"/>
        <v>1169957</v>
      </c>
      <c r="F433" s="5" t="str">
        <f t="shared" si="27"/>
        <v>BEARISH</v>
      </c>
      <c r="G433" s="5" t="str">
        <f t="shared" si="26"/>
        <v>NEUTRAL</v>
      </c>
      <c r="H433" s="5" t="str">
        <f t="shared" si="25"/>
        <v>CONFIRMED BEARISH</v>
      </c>
    </row>
    <row r="434" spans="1:8" ht="13.5" x14ac:dyDescent="0.25">
      <c r="A434" s="3">
        <f>TITRES_STAT!B437</f>
        <v>42935</v>
      </c>
      <c r="B434" s="5">
        <f>TITRES_STAT!C437</f>
        <v>3.14</v>
      </c>
      <c r="C434" s="5">
        <f>TITRES_STAT!D437</f>
        <v>2.5270999999999999</v>
      </c>
      <c r="D434" s="5">
        <f>TITRES_STAT!E437</f>
        <v>7087</v>
      </c>
      <c r="E434" s="2">
        <f t="shared" si="24"/>
        <v>1177044</v>
      </c>
      <c r="F434" s="5" t="str">
        <f t="shared" si="27"/>
        <v>BULLISH</v>
      </c>
      <c r="G434" s="5" t="str">
        <f t="shared" si="26"/>
        <v>NEUTRAL</v>
      </c>
      <c r="H434" s="5" t="str">
        <f t="shared" si="25"/>
        <v>CONFIRMED BULLISH</v>
      </c>
    </row>
    <row r="435" spans="1:8" ht="13.5" x14ac:dyDescent="0.25">
      <c r="A435" s="3">
        <f>TITRES_STAT!B438</f>
        <v>42936</v>
      </c>
      <c r="B435" s="5">
        <f>TITRES_STAT!C438</f>
        <v>3.1</v>
      </c>
      <c r="C435" s="5">
        <f>TITRES_STAT!D438</f>
        <v>2.4948999999999999</v>
      </c>
      <c r="D435" s="5">
        <f>TITRES_STAT!E438</f>
        <v>8903</v>
      </c>
      <c r="E435" s="2">
        <f t="shared" si="24"/>
        <v>1168141</v>
      </c>
      <c r="F435" s="5" t="str">
        <f t="shared" si="27"/>
        <v>BEARISH</v>
      </c>
      <c r="G435" s="5" t="str">
        <f t="shared" si="26"/>
        <v>NEUTRAL</v>
      </c>
      <c r="H435" s="5" t="str">
        <f t="shared" si="25"/>
        <v>BEARISH DIVERGENCE</v>
      </c>
    </row>
    <row r="436" spans="1:8" ht="13.5" x14ac:dyDescent="0.25">
      <c r="A436" s="3">
        <f>TITRES_STAT!B439</f>
        <v>42937</v>
      </c>
      <c r="B436" s="5">
        <f>TITRES_STAT!C439</f>
        <v>3.1</v>
      </c>
      <c r="C436" s="5">
        <f>TITRES_STAT!D439</f>
        <v>2.4948999999999999</v>
      </c>
      <c r="D436" s="5">
        <f>TITRES_STAT!E439</f>
        <v>13367</v>
      </c>
      <c r="E436" s="2">
        <f t="shared" si="24"/>
        <v>1168141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BEARISH DIVERGENCE</v>
      </c>
    </row>
    <row r="437" spans="1:8" ht="13.5" x14ac:dyDescent="0.25">
      <c r="A437" s="3">
        <f>TITRES_STAT!B440</f>
        <v>42940</v>
      </c>
      <c r="B437" s="5">
        <f>TITRES_STAT!C440</f>
        <v>3.12</v>
      </c>
      <c r="C437" s="5">
        <f>TITRES_STAT!D440</f>
        <v>2.5110000000000001</v>
      </c>
      <c r="D437" s="5">
        <f>TITRES_STAT!E440</f>
        <v>587</v>
      </c>
      <c r="E437" s="2">
        <f t="shared" si="24"/>
        <v>1168728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BEARISH DIVERGENCE</v>
      </c>
    </row>
    <row r="438" spans="1:8" ht="13.5" x14ac:dyDescent="0.25">
      <c r="A438" s="3">
        <f>TITRES_STAT!B441</f>
        <v>42942</v>
      </c>
      <c r="B438" s="5">
        <f>TITRES_STAT!C441</f>
        <v>3.08</v>
      </c>
      <c r="C438" s="5">
        <f>TITRES_STAT!D441</f>
        <v>2.4788000000000001</v>
      </c>
      <c r="D438" s="5">
        <f>TITRES_STAT!E441</f>
        <v>33111</v>
      </c>
      <c r="E438" s="2">
        <f t="shared" si="24"/>
        <v>1135617</v>
      </c>
      <c r="F438" s="5" t="str">
        <f t="shared" si="27"/>
        <v>BEARISH</v>
      </c>
      <c r="G438" s="5" t="str">
        <f t="shared" si="26"/>
        <v>WEAK</v>
      </c>
      <c r="H438" s="5" t="str">
        <f t="shared" si="25"/>
        <v>BEARISH DIVERGENCE</v>
      </c>
    </row>
    <row r="439" spans="1:8" ht="13.5" x14ac:dyDescent="0.25">
      <c r="A439" s="3">
        <f>TITRES_STAT!B442</f>
        <v>42943</v>
      </c>
      <c r="B439" s="5">
        <f>TITRES_STAT!C442</f>
        <v>3.11</v>
      </c>
      <c r="C439" s="5">
        <f>TITRES_STAT!D442</f>
        <v>2.5030000000000001</v>
      </c>
      <c r="D439" s="5">
        <f>TITRES_STAT!E442</f>
        <v>4603</v>
      </c>
      <c r="E439" s="2">
        <f t="shared" si="24"/>
        <v>1140220</v>
      </c>
      <c r="F439" s="5" t="str">
        <f t="shared" si="27"/>
        <v>BEARISH</v>
      </c>
      <c r="G439" s="5" t="str">
        <f t="shared" si="26"/>
        <v>WEAK</v>
      </c>
      <c r="H439" s="5" t="str">
        <f t="shared" si="25"/>
        <v>CONFIRMED BEARISH</v>
      </c>
    </row>
    <row r="440" spans="1:8" ht="13.5" x14ac:dyDescent="0.25">
      <c r="A440" s="3">
        <f>TITRES_STAT!B443</f>
        <v>42944</v>
      </c>
      <c r="B440" s="5">
        <f>TITRES_STAT!C443</f>
        <v>3.05</v>
      </c>
      <c r="C440" s="5">
        <f>TITRES_STAT!D443</f>
        <v>2.4546999999999999</v>
      </c>
      <c r="D440" s="5">
        <f>TITRES_STAT!E443</f>
        <v>3056</v>
      </c>
      <c r="E440" s="2">
        <f t="shared" si="24"/>
        <v>1137164</v>
      </c>
      <c r="F440" s="5" t="str">
        <f t="shared" si="27"/>
        <v>BEARISH</v>
      </c>
      <c r="G440" s="5" t="str">
        <f t="shared" si="26"/>
        <v>WEAK</v>
      </c>
      <c r="H440" s="5" t="str">
        <f t="shared" si="25"/>
        <v>CONFIRMED BEARISH</v>
      </c>
    </row>
    <row r="441" spans="1:8" ht="13.5" x14ac:dyDescent="0.25">
      <c r="A441" s="3">
        <f>TITRES_STAT!B444</f>
        <v>42947</v>
      </c>
      <c r="B441" s="5">
        <f>TITRES_STAT!C444</f>
        <v>3</v>
      </c>
      <c r="C441" s="5">
        <f>TITRES_STAT!D444</f>
        <v>2.4144000000000001</v>
      </c>
      <c r="D441" s="5">
        <f>TITRES_STAT!E444</f>
        <v>2772</v>
      </c>
      <c r="E441" s="2">
        <f t="shared" si="24"/>
        <v>1134392</v>
      </c>
      <c r="F441" s="5" t="str">
        <f t="shared" si="27"/>
        <v>BEARISH</v>
      </c>
      <c r="G441" s="5" t="str">
        <f t="shared" si="26"/>
        <v>WEAK</v>
      </c>
      <c r="H441" s="5" t="str">
        <f t="shared" si="25"/>
        <v>CONFIRMED BEARISH</v>
      </c>
    </row>
    <row r="442" spans="1:8" ht="13.5" x14ac:dyDescent="0.25">
      <c r="A442" s="3">
        <f>TITRES_STAT!B445</f>
        <v>42948</v>
      </c>
      <c r="B442" s="5">
        <f>TITRES_STAT!C445</f>
        <v>3.09</v>
      </c>
      <c r="C442" s="5">
        <f>TITRES_STAT!D445</f>
        <v>2.4868999999999999</v>
      </c>
      <c r="D442" s="5">
        <f>TITRES_STAT!E445</f>
        <v>8374</v>
      </c>
      <c r="E442" s="2">
        <f t="shared" si="24"/>
        <v>1142766</v>
      </c>
      <c r="F442" s="5" t="str">
        <f t="shared" si="27"/>
        <v>BEARISH</v>
      </c>
      <c r="G442" s="5" t="str">
        <f t="shared" si="26"/>
        <v>WEAK</v>
      </c>
      <c r="H442" s="5" t="str">
        <f t="shared" si="25"/>
        <v>CONFIRMED BEARISH</v>
      </c>
    </row>
    <row r="443" spans="1:8" ht="13.5" x14ac:dyDescent="0.25">
      <c r="A443" s="3">
        <f>TITRES_STAT!B446</f>
        <v>42949</v>
      </c>
      <c r="B443" s="5">
        <f>TITRES_STAT!C446</f>
        <v>3.1</v>
      </c>
      <c r="C443" s="5">
        <f>TITRES_STAT!D446</f>
        <v>2.4948999999999999</v>
      </c>
      <c r="D443" s="5">
        <f>TITRES_STAT!E446</f>
        <v>2782</v>
      </c>
      <c r="E443" s="2">
        <f t="shared" si="24"/>
        <v>1145548</v>
      </c>
      <c r="F443" s="5" t="str">
        <f t="shared" si="27"/>
        <v>BULLISH</v>
      </c>
      <c r="G443" s="5" t="str">
        <f t="shared" si="26"/>
        <v>NEUTRAL</v>
      </c>
      <c r="H443" s="5" t="str">
        <f t="shared" si="25"/>
        <v>CONFIRMED BULLISH</v>
      </c>
    </row>
    <row r="444" spans="1:8" ht="13.5" x14ac:dyDescent="0.25">
      <c r="A444" s="3">
        <f>TITRES_STAT!B447</f>
        <v>42950</v>
      </c>
      <c r="B444" s="5">
        <f>TITRES_STAT!C447</f>
        <v>3.14</v>
      </c>
      <c r="C444" s="5">
        <f>TITRES_STAT!D447</f>
        <v>2.5270999999999999</v>
      </c>
      <c r="D444" s="5">
        <f>TITRES_STAT!E447</f>
        <v>23</v>
      </c>
      <c r="E444" s="2">
        <f t="shared" si="24"/>
        <v>1145571</v>
      </c>
      <c r="F444" s="5" t="str">
        <f t="shared" si="27"/>
        <v>BULLISH</v>
      </c>
      <c r="G444" s="5" t="str">
        <f t="shared" si="26"/>
        <v>NEUTRAL</v>
      </c>
      <c r="H444" s="5" t="str">
        <f t="shared" si="25"/>
        <v>CONFIRMED BULLISH</v>
      </c>
    </row>
    <row r="445" spans="1:8" ht="13.5" x14ac:dyDescent="0.25">
      <c r="A445" s="3">
        <f>TITRES_STAT!B448</f>
        <v>42951</v>
      </c>
      <c r="B445" s="5">
        <f>TITRES_STAT!C448</f>
        <v>3.32</v>
      </c>
      <c r="C445" s="5">
        <f>TITRES_STAT!D448</f>
        <v>2.6720000000000002</v>
      </c>
      <c r="D445" s="5">
        <f>TITRES_STAT!E448</f>
        <v>31495</v>
      </c>
      <c r="E445" s="2">
        <f t="shared" si="24"/>
        <v>1177066</v>
      </c>
      <c r="F445" s="5" t="str">
        <f t="shared" si="27"/>
        <v>BULLISH</v>
      </c>
      <c r="G445" s="5" t="str">
        <f t="shared" si="26"/>
        <v>STRONG</v>
      </c>
      <c r="H445" s="5" t="str">
        <f t="shared" si="25"/>
        <v>CONFIRMED BULLISH</v>
      </c>
    </row>
    <row r="446" spans="1:8" ht="13.5" x14ac:dyDescent="0.25">
      <c r="A446" s="3">
        <f>TITRES_STAT!B449</f>
        <v>42954</v>
      </c>
      <c r="B446" s="5">
        <f>TITRES_STAT!C449</f>
        <v>3.32</v>
      </c>
      <c r="C446" s="5">
        <f>TITRES_STAT!D449</f>
        <v>2.6720000000000002</v>
      </c>
      <c r="D446" s="5">
        <f>TITRES_STAT!E449</f>
        <v>18580</v>
      </c>
      <c r="E446" s="2">
        <f t="shared" si="24"/>
        <v>1177066</v>
      </c>
      <c r="F446" s="5" t="str">
        <f t="shared" si="27"/>
        <v>BULLISH</v>
      </c>
      <c r="G446" s="5" t="str">
        <f t="shared" si="26"/>
        <v>STRONG</v>
      </c>
      <c r="H446" s="5" t="str">
        <f t="shared" si="25"/>
        <v>CONFIRMED BULLISH</v>
      </c>
    </row>
    <row r="447" spans="1:8" ht="13.5" x14ac:dyDescent="0.25">
      <c r="A447" s="3">
        <f>TITRES_STAT!B450</f>
        <v>42955</v>
      </c>
      <c r="B447" s="5">
        <f>TITRES_STAT!C450</f>
        <v>3.24</v>
      </c>
      <c r="C447" s="5">
        <f>TITRES_STAT!D450</f>
        <v>2.6076000000000001</v>
      </c>
      <c r="D447" s="5">
        <f>TITRES_STAT!E450</f>
        <v>10036</v>
      </c>
      <c r="E447" s="2">
        <f t="shared" si="24"/>
        <v>1167030</v>
      </c>
      <c r="F447" s="5" t="str">
        <f t="shared" si="27"/>
        <v>BULLISH</v>
      </c>
      <c r="G447" s="5" t="str">
        <f t="shared" si="26"/>
        <v>STRONG</v>
      </c>
      <c r="H447" s="5" t="str">
        <f t="shared" si="25"/>
        <v>CONFIRMED BULLISH</v>
      </c>
    </row>
    <row r="448" spans="1:8" ht="13.5" x14ac:dyDescent="0.25">
      <c r="A448" s="3">
        <f>TITRES_STAT!B451</f>
        <v>42956</v>
      </c>
      <c r="B448" s="5">
        <f>TITRES_STAT!C451</f>
        <v>3.24</v>
      </c>
      <c r="C448" s="5">
        <f>TITRES_STAT!D451</f>
        <v>2.6076000000000001</v>
      </c>
      <c r="D448" s="5">
        <f>TITRES_STAT!E451</f>
        <v>2993</v>
      </c>
      <c r="E448" s="2">
        <f t="shared" si="24"/>
        <v>1167030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CONFIRMED BULLISH</v>
      </c>
    </row>
    <row r="449" spans="1:8" ht="13.5" x14ac:dyDescent="0.25">
      <c r="A449" s="3">
        <f>TITRES_STAT!B452</f>
        <v>42957</v>
      </c>
      <c r="B449" s="5">
        <f>TITRES_STAT!C452</f>
        <v>3.17</v>
      </c>
      <c r="C449" s="5">
        <f>TITRES_STAT!D452</f>
        <v>2.5512000000000001</v>
      </c>
      <c r="D449" s="5">
        <f>TITRES_STAT!E452</f>
        <v>4090</v>
      </c>
      <c r="E449" s="2">
        <f t="shared" si="24"/>
        <v>1162940</v>
      </c>
      <c r="F449" s="5" t="str">
        <f t="shared" si="27"/>
        <v>BULLISH</v>
      </c>
      <c r="G449" s="5" t="str">
        <f t="shared" si="26"/>
        <v>NEUTRAL</v>
      </c>
      <c r="H449" s="5" t="str">
        <f t="shared" si="25"/>
        <v>CONFIRMED BULLISH</v>
      </c>
    </row>
    <row r="450" spans="1:8" ht="13.5" x14ac:dyDescent="0.25">
      <c r="A450" s="3">
        <f>TITRES_STAT!B453</f>
        <v>42958</v>
      </c>
      <c r="B450" s="5">
        <f>TITRES_STAT!C453</f>
        <v>3.11</v>
      </c>
      <c r="C450" s="5">
        <f>TITRES_STAT!D453</f>
        <v>2.5030000000000001</v>
      </c>
      <c r="D450" s="5">
        <f>TITRES_STAT!E453</f>
        <v>7790</v>
      </c>
      <c r="E450" s="2">
        <f t="shared" si="24"/>
        <v>1155150</v>
      </c>
      <c r="F450" s="5" t="str">
        <f t="shared" si="27"/>
        <v>BEARISH</v>
      </c>
      <c r="G450" s="5" t="str">
        <f t="shared" si="26"/>
        <v>NEUTRAL</v>
      </c>
      <c r="H450" s="5" t="str">
        <f t="shared" si="25"/>
        <v>CONFIRMED BEARISH</v>
      </c>
    </row>
    <row r="451" spans="1:8" ht="13.5" x14ac:dyDescent="0.25">
      <c r="A451" s="3">
        <f>TITRES_STAT!B454</f>
        <v>42961</v>
      </c>
      <c r="B451" s="5">
        <f>TITRES_STAT!C454</f>
        <v>3.05</v>
      </c>
      <c r="C451" s="5">
        <f>TITRES_STAT!D454</f>
        <v>2.4546999999999999</v>
      </c>
      <c r="D451" s="5">
        <f>TITRES_STAT!E454</f>
        <v>1386</v>
      </c>
      <c r="E451" s="2">
        <f t="shared" si="24"/>
        <v>1153764</v>
      </c>
      <c r="F451" s="5" t="str">
        <f t="shared" si="27"/>
        <v>BEARISH</v>
      </c>
      <c r="G451" s="5" t="str">
        <f t="shared" si="26"/>
        <v>NEUTRAL</v>
      </c>
      <c r="H451" s="5" t="str">
        <f t="shared" si="25"/>
        <v>CONFIRMED BEARISH</v>
      </c>
    </row>
    <row r="452" spans="1:8" ht="13.5" x14ac:dyDescent="0.25">
      <c r="A452" s="3">
        <f>TITRES_STAT!B455</f>
        <v>42962</v>
      </c>
      <c r="B452" s="5">
        <f>TITRES_STAT!C455</f>
        <v>3.1</v>
      </c>
      <c r="C452" s="5">
        <f>TITRES_STAT!D455</f>
        <v>2.4948999999999999</v>
      </c>
      <c r="D452" s="5">
        <f>TITRES_STAT!E455</f>
        <v>2484</v>
      </c>
      <c r="E452" s="2">
        <f t="shared" ref="E452:E515" si="28">IF(B452&gt;B451, E451+D452, IF(B452&lt;B451, E451-D452, E451))</f>
        <v>1156248</v>
      </c>
      <c r="F452" s="5" t="str">
        <f t="shared" si="27"/>
        <v>BEARISH</v>
      </c>
      <c r="G452" s="5" t="str">
        <f t="shared" si="26"/>
        <v>NEUTRAL</v>
      </c>
      <c r="H452" s="5" t="str">
        <f t="shared" si="25"/>
        <v>CONFIRMED BEARISH</v>
      </c>
    </row>
    <row r="453" spans="1:8" ht="13.5" x14ac:dyDescent="0.25">
      <c r="A453" s="3">
        <f>TITRES_STAT!B456</f>
        <v>42963</v>
      </c>
      <c r="B453" s="5">
        <f>TITRES_STAT!C456</f>
        <v>3.15</v>
      </c>
      <c r="C453" s="5">
        <f>TITRES_STAT!D456</f>
        <v>2.5350999999999999</v>
      </c>
      <c r="D453" s="5">
        <f>TITRES_STAT!E456</f>
        <v>2014</v>
      </c>
      <c r="E453" s="2">
        <f t="shared" si="28"/>
        <v>1158262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42964</v>
      </c>
      <c r="B454" s="5">
        <f>TITRES_STAT!C457</f>
        <v>3.1</v>
      </c>
      <c r="C454" s="5">
        <f>TITRES_STAT!D457</f>
        <v>2.4948999999999999</v>
      </c>
      <c r="D454" s="5">
        <f>TITRES_STAT!E457</f>
        <v>1746</v>
      </c>
      <c r="E454" s="2">
        <f t="shared" si="28"/>
        <v>1156516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42965</v>
      </c>
      <c r="B455" s="5">
        <f>TITRES_STAT!C458</f>
        <v>3.07</v>
      </c>
      <c r="C455" s="5">
        <f>TITRES_STAT!D458</f>
        <v>2.4708000000000001</v>
      </c>
      <c r="D455" s="5">
        <f>TITRES_STAT!E458</f>
        <v>1777</v>
      </c>
      <c r="E455" s="2">
        <f t="shared" si="28"/>
        <v>1154739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42968</v>
      </c>
      <c r="B456" s="5">
        <f>TITRES_STAT!C459</f>
        <v>3.08</v>
      </c>
      <c r="C456" s="5">
        <f>TITRES_STAT!D459</f>
        <v>2.4788000000000001</v>
      </c>
      <c r="D456" s="5">
        <f>TITRES_STAT!E459</f>
        <v>3902</v>
      </c>
      <c r="E456" s="2">
        <f t="shared" si="28"/>
        <v>1158641</v>
      </c>
      <c r="F456" s="5" t="str">
        <f t="shared" ref="F456:F519" si="31">IF(E456&gt;E451,"BULLISH",IF(E456&lt;E451,"BEARISH","NEUTRAL"))</f>
        <v>BULLISH</v>
      </c>
      <c r="G456" s="5" t="str">
        <f t="shared" si="30"/>
        <v>NEUTRAL</v>
      </c>
      <c r="H456" s="5" t="str">
        <f t="shared" si="29"/>
        <v>CONFIRMED BULLISH</v>
      </c>
    </row>
    <row r="457" spans="1:8" ht="13.5" x14ac:dyDescent="0.25">
      <c r="A457" s="3">
        <f>TITRES_STAT!B460</f>
        <v>42969</v>
      </c>
      <c r="B457" s="5">
        <f>TITRES_STAT!C460</f>
        <v>3.1</v>
      </c>
      <c r="C457" s="5">
        <f>TITRES_STAT!D460</f>
        <v>2.4948999999999999</v>
      </c>
      <c r="D457" s="5">
        <f>TITRES_STAT!E460</f>
        <v>7697</v>
      </c>
      <c r="E457" s="2">
        <f t="shared" si="28"/>
        <v>1166338</v>
      </c>
      <c r="F457" s="5" t="str">
        <f t="shared" si="31"/>
        <v>BULLISH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3.09</v>
      </c>
      <c r="C458" s="5">
        <f>TITRES_STAT!D461</f>
        <v>2.4868999999999999</v>
      </c>
      <c r="D458" s="5">
        <f>TITRES_STAT!E461</f>
        <v>6063</v>
      </c>
      <c r="E458" s="2">
        <f t="shared" si="28"/>
        <v>1160275</v>
      </c>
      <c r="F458" s="5" t="str">
        <f t="shared" si="31"/>
        <v>BULLISH</v>
      </c>
      <c r="G458" s="5" t="str">
        <f t="shared" si="30"/>
        <v>NEUTRAL</v>
      </c>
      <c r="H458" s="5" t="str">
        <f t="shared" si="29"/>
        <v>BULLISH DIVERGENCE</v>
      </c>
    </row>
    <row r="459" spans="1:8" ht="13.5" x14ac:dyDescent="0.25">
      <c r="A459" s="3">
        <f>TITRES_STAT!B462</f>
        <v>42971</v>
      </c>
      <c r="B459" s="5">
        <f>TITRES_STAT!C462</f>
        <v>3.1</v>
      </c>
      <c r="C459" s="5">
        <f>TITRES_STAT!D462</f>
        <v>2.4948999999999999</v>
      </c>
      <c r="D459" s="5">
        <f>TITRES_STAT!E462</f>
        <v>4395</v>
      </c>
      <c r="E459" s="2">
        <f t="shared" si="28"/>
        <v>1164670</v>
      </c>
      <c r="F459" s="5" t="str">
        <f t="shared" si="31"/>
        <v>BULLISH</v>
      </c>
      <c r="G459" s="5" t="str">
        <f t="shared" si="30"/>
        <v>NEUTRAL</v>
      </c>
      <c r="H459" s="5" t="str">
        <f t="shared" si="29"/>
        <v>NEUTRAL</v>
      </c>
    </row>
    <row r="460" spans="1:8" ht="13.5" x14ac:dyDescent="0.25">
      <c r="A460" s="3">
        <f>TITRES_STAT!B463</f>
        <v>42972</v>
      </c>
      <c r="B460" s="5">
        <f>TITRES_STAT!C463</f>
        <v>3.05</v>
      </c>
      <c r="C460" s="5">
        <f>TITRES_STAT!D463</f>
        <v>2.4546999999999999</v>
      </c>
      <c r="D460" s="5">
        <f>TITRES_STAT!E463</f>
        <v>4768</v>
      </c>
      <c r="E460" s="2">
        <f t="shared" si="28"/>
        <v>1159902</v>
      </c>
      <c r="F460" s="5" t="str">
        <f t="shared" si="31"/>
        <v>BULLISH</v>
      </c>
      <c r="G460" s="5" t="str">
        <f t="shared" si="30"/>
        <v>NEUTRAL</v>
      </c>
      <c r="H460" s="5" t="str">
        <f t="shared" si="29"/>
        <v>BULLISH DIVERGENCE</v>
      </c>
    </row>
    <row r="461" spans="1:8" ht="13.5" x14ac:dyDescent="0.25">
      <c r="A461" s="3">
        <f>TITRES_STAT!B464</f>
        <v>42975</v>
      </c>
      <c r="B461" s="5">
        <f>TITRES_STAT!C464</f>
        <v>3.05</v>
      </c>
      <c r="C461" s="5">
        <f>TITRES_STAT!D464</f>
        <v>2.4546999999999999</v>
      </c>
      <c r="D461" s="5">
        <f>TITRES_STAT!E464</f>
        <v>2809</v>
      </c>
      <c r="E461" s="2">
        <f t="shared" si="28"/>
        <v>1159902</v>
      </c>
      <c r="F461" s="5" t="str">
        <f t="shared" si="31"/>
        <v>BULLISH</v>
      </c>
      <c r="G461" s="5" t="str">
        <f t="shared" si="30"/>
        <v>NEUTRAL</v>
      </c>
      <c r="H461" s="5" t="str">
        <f t="shared" si="29"/>
        <v>BULLISH DIVERGENCE</v>
      </c>
    </row>
    <row r="462" spans="1:8" ht="13.5" x14ac:dyDescent="0.25">
      <c r="A462" s="3">
        <f>TITRES_STAT!B465</f>
        <v>42976</v>
      </c>
      <c r="B462" s="5">
        <f>TITRES_STAT!C465</f>
        <v>3.02</v>
      </c>
      <c r="C462" s="5">
        <f>TITRES_STAT!D465</f>
        <v>2.4304999999999999</v>
      </c>
      <c r="D462" s="5">
        <f>TITRES_STAT!E465</f>
        <v>7218</v>
      </c>
      <c r="E462" s="2">
        <f t="shared" si="28"/>
        <v>1152684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3.1</v>
      </c>
      <c r="C463" s="5">
        <f>TITRES_STAT!D466</f>
        <v>2.4948999999999999</v>
      </c>
      <c r="D463" s="5">
        <f>TITRES_STAT!E466</f>
        <v>400</v>
      </c>
      <c r="E463" s="2">
        <f t="shared" si="28"/>
        <v>1153084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BEARISH DIVERGENCE</v>
      </c>
    </row>
    <row r="464" spans="1:8" ht="13.5" x14ac:dyDescent="0.25">
      <c r="A464" s="3">
        <f>TITRES_STAT!B467</f>
        <v>42978</v>
      </c>
      <c r="B464" s="5">
        <f>TITRES_STAT!C467</f>
        <v>3.05</v>
      </c>
      <c r="C464" s="5">
        <f>TITRES_STAT!D467</f>
        <v>2.4546999999999999</v>
      </c>
      <c r="D464" s="5">
        <f>TITRES_STAT!E467</f>
        <v>110</v>
      </c>
      <c r="E464" s="2">
        <f t="shared" si="28"/>
        <v>1152974</v>
      </c>
      <c r="F464" s="5" t="str">
        <f t="shared" si="31"/>
        <v>BEARISH</v>
      </c>
      <c r="G464" s="5" t="str">
        <f t="shared" si="30"/>
        <v>NEUTRAL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3.1</v>
      </c>
      <c r="C465" s="5">
        <f>TITRES_STAT!D468</f>
        <v>2.4948999999999999</v>
      </c>
      <c r="D465" s="5">
        <f>TITRES_STAT!E468</f>
        <v>432</v>
      </c>
      <c r="E465" s="2">
        <f t="shared" si="28"/>
        <v>1153406</v>
      </c>
      <c r="F465" s="5" t="str">
        <f t="shared" si="31"/>
        <v>BEARISH</v>
      </c>
      <c r="G465" s="5" t="str">
        <f t="shared" si="30"/>
        <v>NEUTRAL</v>
      </c>
      <c r="H465" s="5" t="str">
        <f t="shared" si="29"/>
        <v>BEARISH DIVERGENCE</v>
      </c>
    </row>
    <row r="466" spans="1:8" ht="13.5" x14ac:dyDescent="0.25">
      <c r="A466" s="3">
        <f>TITRES_STAT!B469</f>
        <v>42983</v>
      </c>
      <c r="B466" s="5">
        <f>TITRES_STAT!C469</f>
        <v>3.1</v>
      </c>
      <c r="C466" s="5">
        <f>TITRES_STAT!D469</f>
        <v>2.4948999999999999</v>
      </c>
      <c r="D466" s="5">
        <f>TITRES_STAT!E469</f>
        <v>2501</v>
      </c>
      <c r="E466" s="2">
        <f t="shared" si="28"/>
        <v>1153406</v>
      </c>
      <c r="F466" s="5" t="str">
        <f t="shared" si="31"/>
        <v>BEARISH</v>
      </c>
      <c r="G466" s="5" t="str">
        <f t="shared" si="30"/>
        <v>NEUTRAL</v>
      </c>
      <c r="H466" s="5" t="str">
        <f t="shared" si="29"/>
        <v>BEARISH DIVERGENCE</v>
      </c>
    </row>
    <row r="467" spans="1:8" ht="13.5" x14ac:dyDescent="0.25">
      <c r="A467" s="3">
        <f>TITRES_STAT!B470</f>
        <v>42984</v>
      </c>
      <c r="B467" s="5">
        <f>TITRES_STAT!C470</f>
        <v>3.01</v>
      </c>
      <c r="C467" s="5">
        <f>TITRES_STAT!D470</f>
        <v>2.4224999999999999</v>
      </c>
      <c r="D467" s="5">
        <f>TITRES_STAT!E470</f>
        <v>500</v>
      </c>
      <c r="E467" s="2">
        <f t="shared" si="28"/>
        <v>1152906</v>
      </c>
      <c r="F467" s="5" t="str">
        <f t="shared" si="31"/>
        <v>BULLISH</v>
      </c>
      <c r="G467" s="5" t="str">
        <f t="shared" si="30"/>
        <v>NEUTRAL</v>
      </c>
      <c r="H467" s="5" t="str">
        <f t="shared" si="29"/>
        <v>BULLISH DIVERGENCE</v>
      </c>
    </row>
    <row r="468" spans="1:8" ht="13.5" x14ac:dyDescent="0.25">
      <c r="A468" s="3">
        <f>TITRES_STAT!B471</f>
        <v>42985</v>
      </c>
      <c r="B468" s="5">
        <f>TITRES_STAT!C471</f>
        <v>3.1</v>
      </c>
      <c r="C468" s="5">
        <f>TITRES_STAT!D471</f>
        <v>2.4948999999999999</v>
      </c>
      <c r="D468" s="5">
        <f>TITRES_STAT!E471</f>
        <v>1</v>
      </c>
      <c r="E468" s="2">
        <f t="shared" si="28"/>
        <v>1152907</v>
      </c>
      <c r="F468" s="5" t="str">
        <f t="shared" si="31"/>
        <v>BEARISH</v>
      </c>
      <c r="G468" s="5" t="str">
        <f t="shared" si="30"/>
        <v>NEUTRAL</v>
      </c>
      <c r="H468" s="5" t="str">
        <f t="shared" si="29"/>
        <v>NEUTRAL</v>
      </c>
    </row>
    <row r="469" spans="1:8" ht="13.5" x14ac:dyDescent="0.25">
      <c r="A469" s="3">
        <f>TITRES_STAT!B472</f>
        <v>42986</v>
      </c>
      <c r="B469" s="5">
        <f>TITRES_STAT!C472</f>
        <v>3.05</v>
      </c>
      <c r="C469" s="5">
        <f>TITRES_STAT!D472</f>
        <v>2.4546999999999999</v>
      </c>
      <c r="D469" s="5">
        <f>TITRES_STAT!E472</f>
        <v>1618</v>
      </c>
      <c r="E469" s="2">
        <f t="shared" si="28"/>
        <v>1151289</v>
      </c>
      <c r="F469" s="5" t="str">
        <f t="shared" si="31"/>
        <v>BEARISH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42989</v>
      </c>
      <c r="B470" s="5">
        <f>TITRES_STAT!C473</f>
        <v>3</v>
      </c>
      <c r="C470" s="5">
        <f>TITRES_STAT!D473</f>
        <v>2.4144000000000001</v>
      </c>
      <c r="D470" s="5">
        <f>TITRES_STAT!E473</f>
        <v>1200</v>
      </c>
      <c r="E470" s="2">
        <f t="shared" si="28"/>
        <v>1150089</v>
      </c>
      <c r="F470" s="5" t="str">
        <f t="shared" si="31"/>
        <v>BEARISH</v>
      </c>
      <c r="G470" s="5" t="str">
        <f t="shared" si="30"/>
        <v>NEUTRAL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2.98</v>
      </c>
      <c r="C471" s="5">
        <f>TITRES_STAT!D474</f>
        <v>2.3982999999999999</v>
      </c>
      <c r="D471" s="5">
        <f>TITRES_STAT!E474</f>
        <v>4088</v>
      </c>
      <c r="E471" s="2">
        <f t="shared" si="28"/>
        <v>1146001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2.98</v>
      </c>
      <c r="C472" s="5">
        <f>TITRES_STAT!D475</f>
        <v>2.3982999999999999</v>
      </c>
      <c r="D472" s="5">
        <f>TITRES_STAT!E475</f>
        <v>1305</v>
      </c>
      <c r="E472" s="2">
        <f t="shared" si="28"/>
        <v>1146001</v>
      </c>
      <c r="F472" s="5" t="str">
        <f t="shared" si="31"/>
        <v>BEARISH</v>
      </c>
      <c r="G472" s="5" t="str">
        <f t="shared" si="30"/>
        <v>NEUTRAL</v>
      </c>
      <c r="H472" s="5" t="str">
        <f t="shared" si="29"/>
        <v>CONFIRMED BEARISH</v>
      </c>
    </row>
    <row r="473" spans="1:8" ht="13.5" x14ac:dyDescent="0.25">
      <c r="A473" s="3">
        <f>TITRES_STAT!B476</f>
        <v>42992</v>
      </c>
      <c r="B473" s="5">
        <f>TITRES_STAT!C476</f>
        <v>2.97</v>
      </c>
      <c r="C473" s="5">
        <f>TITRES_STAT!D476</f>
        <v>2.3902999999999999</v>
      </c>
      <c r="D473" s="5">
        <f>TITRES_STAT!E476</f>
        <v>418</v>
      </c>
      <c r="E473" s="2">
        <f t="shared" si="28"/>
        <v>1145583</v>
      </c>
      <c r="F473" s="5" t="str">
        <f t="shared" si="31"/>
        <v>BEARISH</v>
      </c>
      <c r="G473" s="5" t="str">
        <f t="shared" si="30"/>
        <v>NEUTRAL</v>
      </c>
      <c r="H473" s="5" t="str">
        <f t="shared" si="29"/>
        <v>CONFIRMED BEARISH</v>
      </c>
    </row>
    <row r="474" spans="1:8" ht="13.5" x14ac:dyDescent="0.25">
      <c r="A474" s="3">
        <f>TITRES_STAT!B477</f>
        <v>42993</v>
      </c>
      <c r="B474" s="5">
        <f>TITRES_STAT!C477</f>
        <v>2.85</v>
      </c>
      <c r="C474" s="5">
        <f>TITRES_STAT!D477</f>
        <v>2.2936999999999999</v>
      </c>
      <c r="D474" s="5">
        <f>TITRES_STAT!E477</f>
        <v>5344</v>
      </c>
      <c r="E474" s="2">
        <f t="shared" si="28"/>
        <v>1140239</v>
      </c>
      <c r="F474" s="5" t="str">
        <f t="shared" si="31"/>
        <v>BEARISH</v>
      </c>
      <c r="G474" s="5" t="str">
        <f t="shared" si="30"/>
        <v>NEUTRAL</v>
      </c>
      <c r="H474" s="5" t="str">
        <f t="shared" si="29"/>
        <v>CONFIRMED BEARISH</v>
      </c>
    </row>
    <row r="475" spans="1:8" ht="13.5" x14ac:dyDescent="0.25">
      <c r="A475" s="3">
        <f>TITRES_STAT!B478</f>
        <v>42996</v>
      </c>
      <c r="B475" s="5">
        <f>TITRES_STAT!C478</f>
        <v>2.93</v>
      </c>
      <c r="C475" s="5">
        <f>TITRES_STAT!D478</f>
        <v>2.3580999999999999</v>
      </c>
      <c r="D475" s="5">
        <f>TITRES_STAT!E478</f>
        <v>868</v>
      </c>
      <c r="E475" s="2">
        <f t="shared" si="28"/>
        <v>1141107</v>
      </c>
      <c r="F475" s="5" t="str">
        <f t="shared" si="31"/>
        <v>BEARISH</v>
      </c>
      <c r="G475" s="5" t="str">
        <f t="shared" si="30"/>
        <v>NEUTRAL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2.99</v>
      </c>
      <c r="C476" s="5">
        <f>TITRES_STAT!D479</f>
        <v>2.4064000000000001</v>
      </c>
      <c r="D476" s="5">
        <f>TITRES_STAT!E479</f>
        <v>1384</v>
      </c>
      <c r="E476" s="2">
        <f t="shared" si="28"/>
        <v>1142491</v>
      </c>
      <c r="F476" s="5" t="str">
        <f t="shared" si="31"/>
        <v>BEARISH</v>
      </c>
      <c r="G476" s="5" t="str">
        <f t="shared" si="30"/>
        <v>NEUTRAL</v>
      </c>
      <c r="H476" s="5" t="str">
        <f t="shared" si="29"/>
        <v>BEARISH DIVERGENCE</v>
      </c>
    </row>
    <row r="477" spans="1:8" ht="13.5" x14ac:dyDescent="0.25">
      <c r="A477" s="3">
        <f>TITRES_STAT!B480</f>
        <v>42998</v>
      </c>
      <c r="B477" s="5">
        <f>TITRES_STAT!C480</f>
        <v>2.99</v>
      </c>
      <c r="C477" s="5">
        <f>TITRES_STAT!D480</f>
        <v>2.4064000000000001</v>
      </c>
      <c r="D477" s="5">
        <f>TITRES_STAT!E480</f>
        <v>500</v>
      </c>
      <c r="E477" s="2">
        <f t="shared" si="28"/>
        <v>1142491</v>
      </c>
      <c r="F477" s="5" t="str">
        <f t="shared" si="31"/>
        <v>BEARISH</v>
      </c>
      <c r="G477" s="5" t="str">
        <f t="shared" si="30"/>
        <v>NEUTRAL</v>
      </c>
      <c r="H477" s="5" t="str">
        <f t="shared" si="29"/>
        <v>BEARISH DIVERGENCE</v>
      </c>
    </row>
    <row r="478" spans="1:8" ht="13.5" x14ac:dyDescent="0.25">
      <c r="A478" s="3">
        <f>TITRES_STAT!B481</f>
        <v>43000</v>
      </c>
      <c r="B478" s="5">
        <f>TITRES_STAT!C481</f>
        <v>2.99</v>
      </c>
      <c r="C478" s="5">
        <f>TITRES_STAT!D481</f>
        <v>2.4064000000000001</v>
      </c>
      <c r="D478" s="5">
        <f>TITRES_STAT!E481</f>
        <v>1015</v>
      </c>
      <c r="E478" s="2">
        <f t="shared" si="28"/>
        <v>1142491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BEARISH DIVERGENCE</v>
      </c>
    </row>
    <row r="479" spans="1:8" ht="13.5" x14ac:dyDescent="0.25">
      <c r="A479" s="3">
        <f>TITRES_STAT!B482</f>
        <v>43003</v>
      </c>
      <c r="B479" s="5">
        <f>TITRES_STAT!C482</f>
        <v>2.94</v>
      </c>
      <c r="C479" s="5">
        <f>TITRES_STAT!D482</f>
        <v>2.3660999999999999</v>
      </c>
      <c r="D479" s="5">
        <f>TITRES_STAT!E482</f>
        <v>3483</v>
      </c>
      <c r="E479" s="2">
        <f t="shared" si="28"/>
        <v>1139008</v>
      </c>
      <c r="F479" s="5" t="str">
        <f t="shared" si="31"/>
        <v>BEARISH</v>
      </c>
      <c r="G479" s="5" t="str">
        <f t="shared" si="30"/>
        <v>NEUTRAL</v>
      </c>
      <c r="H479" s="5" t="str">
        <f t="shared" si="29"/>
        <v>BEARISH DIVERGENCE</v>
      </c>
    </row>
    <row r="480" spans="1:8" ht="13.5" x14ac:dyDescent="0.25">
      <c r="A480" s="3">
        <f>TITRES_STAT!B483</f>
        <v>43004</v>
      </c>
      <c r="B480" s="5">
        <f>TITRES_STAT!C483</f>
        <v>2.99</v>
      </c>
      <c r="C480" s="5">
        <f>TITRES_STAT!D483</f>
        <v>2.4064000000000001</v>
      </c>
      <c r="D480" s="5">
        <f>TITRES_STAT!E483</f>
        <v>25387</v>
      </c>
      <c r="E480" s="2">
        <f t="shared" si="28"/>
        <v>1164395</v>
      </c>
      <c r="F480" s="5" t="str">
        <f t="shared" si="31"/>
        <v>BULLISH</v>
      </c>
      <c r="G480" s="5" t="str">
        <f t="shared" si="30"/>
        <v>STRONG</v>
      </c>
      <c r="H480" s="5" t="str">
        <f t="shared" si="29"/>
        <v>CONFIRMED BULLISH</v>
      </c>
    </row>
    <row r="481" spans="1:8" ht="13.5" x14ac:dyDescent="0.25">
      <c r="A481" s="3">
        <f>TITRES_STAT!B484</f>
        <v>43005</v>
      </c>
      <c r="B481" s="5">
        <f>TITRES_STAT!C484</f>
        <v>3.01</v>
      </c>
      <c r="C481" s="5">
        <f>TITRES_STAT!D484</f>
        <v>2.4224999999999999</v>
      </c>
      <c r="D481" s="5">
        <f>TITRES_STAT!E484</f>
        <v>155</v>
      </c>
      <c r="E481" s="2">
        <f t="shared" si="28"/>
        <v>1164550</v>
      </c>
      <c r="F481" s="5" t="str">
        <f t="shared" si="31"/>
        <v>BULLISH</v>
      </c>
      <c r="G481" s="5" t="str">
        <f t="shared" si="30"/>
        <v>NEUTRAL</v>
      </c>
      <c r="H481" s="5" t="str">
        <f t="shared" si="29"/>
        <v>CONFIRMED BULLISH</v>
      </c>
    </row>
    <row r="482" spans="1:8" ht="13.5" x14ac:dyDescent="0.25">
      <c r="A482" s="3">
        <f>TITRES_STAT!B485</f>
        <v>43006</v>
      </c>
      <c r="B482" s="5">
        <f>TITRES_STAT!C485</f>
        <v>3</v>
      </c>
      <c r="C482" s="5">
        <f>TITRES_STAT!D485</f>
        <v>2.4144000000000001</v>
      </c>
      <c r="D482" s="5">
        <f>TITRES_STAT!E485</f>
        <v>403</v>
      </c>
      <c r="E482" s="2">
        <f t="shared" si="28"/>
        <v>1164147</v>
      </c>
      <c r="F482" s="5" t="str">
        <f t="shared" si="31"/>
        <v>BULLISH</v>
      </c>
      <c r="G482" s="5" t="str">
        <f t="shared" si="30"/>
        <v>NEUTRAL</v>
      </c>
      <c r="H482" s="5" t="str">
        <f t="shared" si="29"/>
        <v>CONFIRMED BULLISH</v>
      </c>
    </row>
    <row r="483" spans="1:8" ht="13.5" x14ac:dyDescent="0.25">
      <c r="A483" s="3">
        <f>TITRES_STAT!B486</f>
        <v>43007</v>
      </c>
      <c r="B483" s="5">
        <f>TITRES_STAT!C486</f>
        <v>2.98</v>
      </c>
      <c r="C483" s="5">
        <f>TITRES_STAT!D486</f>
        <v>2.3982999999999999</v>
      </c>
      <c r="D483" s="5">
        <f>TITRES_STAT!E486</f>
        <v>1105</v>
      </c>
      <c r="E483" s="2">
        <f t="shared" si="28"/>
        <v>1163042</v>
      </c>
      <c r="F483" s="5" t="str">
        <f t="shared" si="31"/>
        <v>BULLISH</v>
      </c>
      <c r="G483" s="5" t="str">
        <f t="shared" si="30"/>
        <v>NEUTRAL</v>
      </c>
      <c r="H483" s="5" t="str">
        <f t="shared" si="29"/>
        <v>BULLISH DIVERGENCE</v>
      </c>
    </row>
    <row r="484" spans="1:8" ht="13.5" x14ac:dyDescent="0.25">
      <c r="A484" s="3">
        <f>TITRES_STAT!B487</f>
        <v>43010</v>
      </c>
      <c r="B484" s="5">
        <f>TITRES_STAT!C487</f>
        <v>2.94</v>
      </c>
      <c r="C484" s="5">
        <f>TITRES_STAT!D487</f>
        <v>2.3660999999999999</v>
      </c>
      <c r="D484" s="5">
        <f>TITRES_STAT!E487</f>
        <v>1982</v>
      </c>
      <c r="E484" s="2">
        <f t="shared" si="28"/>
        <v>1161060</v>
      </c>
      <c r="F484" s="5" t="str">
        <f t="shared" si="31"/>
        <v>BULLISH</v>
      </c>
      <c r="G484" s="5" t="str">
        <f t="shared" si="30"/>
        <v>NEUTRAL</v>
      </c>
      <c r="H484" s="5" t="str">
        <f t="shared" si="29"/>
        <v>NEUTRAL</v>
      </c>
    </row>
    <row r="485" spans="1:8" ht="13.5" x14ac:dyDescent="0.25">
      <c r="A485" s="3">
        <f>TITRES_STAT!B488</f>
        <v>43011</v>
      </c>
      <c r="B485" s="5">
        <f>TITRES_STAT!C488</f>
        <v>2.89</v>
      </c>
      <c r="C485" s="5">
        <f>TITRES_STAT!D488</f>
        <v>2.3258999999999999</v>
      </c>
      <c r="D485" s="5">
        <f>TITRES_STAT!E488</f>
        <v>2656</v>
      </c>
      <c r="E485" s="2">
        <f t="shared" si="28"/>
        <v>1158404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2.9</v>
      </c>
      <c r="C486" s="5">
        <f>TITRES_STAT!D489</f>
        <v>2.3338999999999999</v>
      </c>
      <c r="D486" s="5">
        <f>TITRES_STAT!E489</f>
        <v>12156</v>
      </c>
      <c r="E486" s="2">
        <f t="shared" si="28"/>
        <v>1170560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BULLISH DIVERGENCE</v>
      </c>
    </row>
    <row r="487" spans="1:8" ht="13.5" x14ac:dyDescent="0.25">
      <c r="A487" s="3">
        <f>TITRES_STAT!B490</f>
        <v>43013</v>
      </c>
      <c r="B487" s="5">
        <f>TITRES_STAT!C490</f>
        <v>2.84</v>
      </c>
      <c r="C487" s="5">
        <f>TITRES_STAT!D490</f>
        <v>2.2856999999999998</v>
      </c>
      <c r="D487" s="5">
        <f>TITRES_STAT!E490</f>
        <v>1553</v>
      </c>
      <c r="E487" s="2">
        <f t="shared" si="28"/>
        <v>1169007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BULLISH DIVERGENCE</v>
      </c>
    </row>
    <row r="488" spans="1:8" ht="13.5" x14ac:dyDescent="0.25">
      <c r="A488" s="3">
        <f>TITRES_STAT!B491</f>
        <v>43014</v>
      </c>
      <c r="B488" s="5">
        <f>TITRES_STAT!C491</f>
        <v>2.85</v>
      </c>
      <c r="C488" s="5">
        <f>TITRES_STAT!D491</f>
        <v>2.2936999999999999</v>
      </c>
      <c r="D488" s="5">
        <f>TITRES_STAT!E491</f>
        <v>20</v>
      </c>
      <c r="E488" s="2">
        <f t="shared" si="28"/>
        <v>1169027</v>
      </c>
      <c r="F488" s="5" t="str">
        <f t="shared" si="31"/>
        <v>BULLISH</v>
      </c>
      <c r="G488" s="5" t="str">
        <f t="shared" si="30"/>
        <v>NEUTRAL</v>
      </c>
      <c r="H488" s="5" t="str">
        <f t="shared" si="29"/>
        <v>BULLISH DIVERGENCE</v>
      </c>
    </row>
    <row r="489" spans="1:8" ht="13.5" x14ac:dyDescent="0.25">
      <c r="A489" s="3">
        <f>TITRES_STAT!B492</f>
        <v>43017</v>
      </c>
      <c r="B489" s="5">
        <f>TITRES_STAT!C492</f>
        <v>2.85</v>
      </c>
      <c r="C489" s="5">
        <f>TITRES_STAT!D492</f>
        <v>2.2936999999999999</v>
      </c>
      <c r="D489" s="5">
        <f>TITRES_STAT!E492</f>
        <v>670</v>
      </c>
      <c r="E489" s="2">
        <f t="shared" si="28"/>
        <v>1169027</v>
      </c>
      <c r="F489" s="5" t="str">
        <f t="shared" si="31"/>
        <v>BULLISH</v>
      </c>
      <c r="G489" s="5" t="str">
        <f t="shared" si="30"/>
        <v>NEUTRAL</v>
      </c>
      <c r="H489" s="5" t="str">
        <f t="shared" si="29"/>
        <v>BULLISH DIVERGENCE</v>
      </c>
    </row>
    <row r="490" spans="1:8" ht="13.5" x14ac:dyDescent="0.25">
      <c r="A490" s="3">
        <f>TITRES_STAT!B493</f>
        <v>43018</v>
      </c>
      <c r="B490" s="5">
        <f>TITRES_STAT!C493</f>
        <v>2.85</v>
      </c>
      <c r="C490" s="5">
        <f>TITRES_STAT!D493</f>
        <v>2.2936999999999999</v>
      </c>
      <c r="D490" s="5">
        <f>TITRES_STAT!E493</f>
        <v>4380</v>
      </c>
      <c r="E490" s="2">
        <f t="shared" si="28"/>
        <v>1169027</v>
      </c>
      <c r="F490" s="5" t="str">
        <f t="shared" si="31"/>
        <v>BULLISH</v>
      </c>
      <c r="G490" s="5" t="str">
        <f t="shared" si="30"/>
        <v>NEUTRAL</v>
      </c>
      <c r="H490" s="5" t="str">
        <f t="shared" si="29"/>
        <v>BULLISH DIVERGENCE</v>
      </c>
    </row>
    <row r="491" spans="1:8" ht="13.5" x14ac:dyDescent="0.25">
      <c r="A491" s="3">
        <f>TITRES_STAT!B494</f>
        <v>43019</v>
      </c>
      <c r="B491" s="5">
        <f>TITRES_STAT!C494</f>
        <v>2.85</v>
      </c>
      <c r="C491" s="5">
        <f>TITRES_STAT!D494</f>
        <v>2.2936999999999999</v>
      </c>
      <c r="D491" s="5">
        <f>TITRES_STAT!E494</f>
        <v>19886</v>
      </c>
      <c r="E491" s="2">
        <f t="shared" si="28"/>
        <v>1169027</v>
      </c>
      <c r="F491" s="5" t="str">
        <f t="shared" si="31"/>
        <v>BEARISH</v>
      </c>
      <c r="G491" s="5" t="str">
        <f t="shared" si="30"/>
        <v>NEUTRAL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2.85</v>
      </c>
      <c r="C492" s="5">
        <f>TITRES_STAT!D495</f>
        <v>2.2936999999999999</v>
      </c>
      <c r="D492" s="5">
        <f>TITRES_STAT!E495</f>
        <v>21056</v>
      </c>
      <c r="E492" s="2">
        <f t="shared" si="28"/>
        <v>1169027</v>
      </c>
      <c r="F492" s="5" t="str">
        <f t="shared" si="31"/>
        <v>BULLISH</v>
      </c>
      <c r="G492" s="5" t="str">
        <f t="shared" si="30"/>
        <v>NEUTRAL</v>
      </c>
      <c r="H492" s="5" t="str">
        <f t="shared" si="29"/>
        <v>CONFIRMED BULLISH</v>
      </c>
    </row>
    <row r="493" spans="1:8" ht="13.5" x14ac:dyDescent="0.25">
      <c r="A493" s="3">
        <f>TITRES_STAT!B496</f>
        <v>43021</v>
      </c>
      <c r="B493" s="5">
        <f>TITRES_STAT!C496</f>
        <v>2.93</v>
      </c>
      <c r="C493" s="5">
        <f>TITRES_STAT!D496</f>
        <v>2.3580999999999999</v>
      </c>
      <c r="D493" s="5">
        <f>TITRES_STAT!E496</f>
        <v>5</v>
      </c>
      <c r="E493" s="2">
        <f t="shared" si="28"/>
        <v>1169032</v>
      </c>
      <c r="F493" s="5" t="str">
        <f t="shared" si="31"/>
        <v>BULLISH</v>
      </c>
      <c r="G493" s="5" t="str">
        <f t="shared" si="30"/>
        <v>NEUTRAL</v>
      </c>
      <c r="H493" s="5" t="str">
        <f t="shared" si="29"/>
        <v>CONFIRMED BULLISH</v>
      </c>
    </row>
    <row r="494" spans="1:8" ht="13.5" x14ac:dyDescent="0.25">
      <c r="A494" s="3">
        <f>TITRES_STAT!B497</f>
        <v>43024</v>
      </c>
      <c r="B494" s="5">
        <f>TITRES_STAT!C497</f>
        <v>2.91</v>
      </c>
      <c r="C494" s="5">
        <f>TITRES_STAT!D497</f>
        <v>2.3420000000000001</v>
      </c>
      <c r="D494" s="5">
        <f>TITRES_STAT!E497</f>
        <v>451</v>
      </c>
      <c r="E494" s="2">
        <f t="shared" si="28"/>
        <v>1168581</v>
      </c>
      <c r="F494" s="5" t="str">
        <f t="shared" si="31"/>
        <v>BEARISH</v>
      </c>
      <c r="G494" s="5" t="str">
        <f t="shared" si="30"/>
        <v>NEUTRAL</v>
      </c>
      <c r="H494" s="5" t="str">
        <f t="shared" si="29"/>
        <v>BEARISH DIVERGENCE</v>
      </c>
    </row>
    <row r="495" spans="1:8" ht="13.5" x14ac:dyDescent="0.25">
      <c r="A495" s="3">
        <f>TITRES_STAT!B498</f>
        <v>43025</v>
      </c>
      <c r="B495" s="5">
        <f>TITRES_STAT!C498</f>
        <v>2.91</v>
      </c>
      <c r="C495" s="5">
        <f>TITRES_STAT!D498</f>
        <v>2.3420000000000001</v>
      </c>
      <c r="D495" s="5">
        <f>TITRES_STAT!E498</f>
        <v>2894</v>
      </c>
      <c r="E495" s="2">
        <f t="shared" si="28"/>
        <v>1168581</v>
      </c>
      <c r="F495" s="5" t="str">
        <f t="shared" si="31"/>
        <v>BEARISH</v>
      </c>
      <c r="G495" s="5" t="str">
        <f t="shared" si="30"/>
        <v>NEUTRAL</v>
      </c>
      <c r="H495" s="5" t="str">
        <f t="shared" si="29"/>
        <v>BEARISH DIVERGENCE</v>
      </c>
    </row>
    <row r="496" spans="1:8" ht="13.5" x14ac:dyDescent="0.25">
      <c r="A496" s="3">
        <f>TITRES_STAT!B499</f>
        <v>43026</v>
      </c>
      <c r="B496" s="5">
        <f>TITRES_STAT!C499</f>
        <v>2.92</v>
      </c>
      <c r="C496" s="5">
        <f>TITRES_STAT!D499</f>
        <v>2.35</v>
      </c>
      <c r="D496" s="5">
        <f>TITRES_STAT!E499</f>
        <v>504</v>
      </c>
      <c r="E496" s="2">
        <f t="shared" si="28"/>
        <v>1169085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2.89</v>
      </c>
      <c r="C497" s="5">
        <f>TITRES_STAT!D500</f>
        <v>2.3258999999999999</v>
      </c>
      <c r="D497" s="5">
        <f>TITRES_STAT!E500</f>
        <v>3746</v>
      </c>
      <c r="E497" s="2">
        <f t="shared" si="28"/>
        <v>1165339</v>
      </c>
      <c r="F497" s="5" t="str">
        <f t="shared" si="31"/>
        <v>BEARISH</v>
      </c>
      <c r="G497" s="5" t="str">
        <f t="shared" si="30"/>
        <v>NEUTRAL</v>
      </c>
      <c r="H497" s="5" t="str">
        <f t="shared" si="29"/>
        <v>BEARISH DIVERGENCE</v>
      </c>
    </row>
    <row r="498" spans="1:8" ht="13.5" x14ac:dyDescent="0.25">
      <c r="A498" s="3">
        <f>TITRES_STAT!B501</f>
        <v>43028</v>
      </c>
      <c r="B498" s="5">
        <f>TITRES_STAT!C501</f>
        <v>2.86</v>
      </c>
      <c r="C498" s="5">
        <f>TITRES_STAT!D501</f>
        <v>2.3018000000000001</v>
      </c>
      <c r="D498" s="5">
        <f>TITRES_STAT!E501</f>
        <v>2689</v>
      </c>
      <c r="E498" s="2">
        <f t="shared" si="28"/>
        <v>1162650</v>
      </c>
      <c r="F498" s="5" t="str">
        <f t="shared" si="31"/>
        <v>BEARISH</v>
      </c>
      <c r="G498" s="5" t="str">
        <f t="shared" si="30"/>
        <v>NEUTRAL</v>
      </c>
      <c r="H498" s="5" t="str">
        <f t="shared" si="29"/>
        <v>CONFIRMED BEARISH</v>
      </c>
    </row>
    <row r="499" spans="1:8" ht="13.5" x14ac:dyDescent="0.25">
      <c r="A499" s="3">
        <f>TITRES_STAT!B502</f>
        <v>43031</v>
      </c>
      <c r="B499" s="5">
        <f>TITRES_STAT!C502</f>
        <v>2.79</v>
      </c>
      <c r="C499" s="5">
        <f>TITRES_STAT!D502</f>
        <v>2.2454000000000001</v>
      </c>
      <c r="D499" s="5">
        <f>TITRES_STAT!E502</f>
        <v>12836</v>
      </c>
      <c r="E499" s="2">
        <f t="shared" si="28"/>
        <v>1149814</v>
      </c>
      <c r="F499" s="5" t="str">
        <f t="shared" si="31"/>
        <v>BEARISH</v>
      </c>
      <c r="G499" s="5" t="str">
        <f t="shared" si="30"/>
        <v>NEUTRAL</v>
      </c>
      <c r="H499" s="5" t="str">
        <f t="shared" si="29"/>
        <v>CONFIRMED BEARISH</v>
      </c>
    </row>
    <row r="500" spans="1:8" ht="13.5" x14ac:dyDescent="0.25">
      <c r="A500" s="3">
        <f>TITRES_STAT!B503</f>
        <v>43032</v>
      </c>
      <c r="B500" s="5">
        <f>TITRES_STAT!C503</f>
        <v>2.8</v>
      </c>
      <c r="C500" s="5">
        <f>TITRES_STAT!D503</f>
        <v>2.2534999999999998</v>
      </c>
      <c r="D500" s="5">
        <f>TITRES_STAT!E503</f>
        <v>1304</v>
      </c>
      <c r="E500" s="2">
        <f t="shared" si="28"/>
        <v>1151118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CONFIRMED BEARISH</v>
      </c>
    </row>
    <row r="501" spans="1:8" ht="13.5" x14ac:dyDescent="0.25">
      <c r="A501" s="3">
        <f>TITRES_STAT!B504</f>
        <v>43033</v>
      </c>
      <c r="B501" s="5">
        <f>TITRES_STAT!C504</f>
        <v>2.8</v>
      </c>
      <c r="C501" s="5">
        <f>TITRES_STAT!D504</f>
        <v>2.2534999999999998</v>
      </c>
      <c r="D501" s="5">
        <f>TITRES_STAT!E504</f>
        <v>1204</v>
      </c>
      <c r="E501" s="2">
        <f t="shared" si="28"/>
        <v>1151118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CONFIRMED BEARISH</v>
      </c>
    </row>
    <row r="502" spans="1:8" ht="13.5" x14ac:dyDescent="0.25">
      <c r="A502" s="3">
        <f>TITRES_STAT!B505</f>
        <v>43034</v>
      </c>
      <c r="B502" s="5">
        <f>TITRES_STAT!C505</f>
        <v>2.85</v>
      </c>
      <c r="C502" s="5">
        <f>TITRES_STAT!D505</f>
        <v>2.2936999999999999</v>
      </c>
      <c r="D502" s="5">
        <f>TITRES_STAT!E505</f>
        <v>3022</v>
      </c>
      <c r="E502" s="2">
        <f t="shared" si="28"/>
        <v>1154140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CONFIRMED BEARISH</v>
      </c>
    </row>
    <row r="503" spans="1:8" ht="13.5" x14ac:dyDescent="0.25">
      <c r="A503" s="3">
        <f>TITRES_STAT!B506</f>
        <v>43035</v>
      </c>
      <c r="B503" s="5">
        <f>TITRES_STAT!C506</f>
        <v>2.77</v>
      </c>
      <c r="C503" s="5">
        <f>TITRES_STAT!D506</f>
        <v>2.2292999999999998</v>
      </c>
      <c r="D503" s="5">
        <f>TITRES_STAT!E506</f>
        <v>11954</v>
      </c>
      <c r="E503" s="2">
        <f t="shared" si="28"/>
        <v>1142186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CONFIRMED BEARISH</v>
      </c>
    </row>
    <row r="504" spans="1:8" ht="13.5" x14ac:dyDescent="0.25">
      <c r="A504" s="3">
        <f>TITRES_STAT!B507</f>
        <v>43038</v>
      </c>
      <c r="B504" s="5">
        <f>TITRES_STAT!C507</f>
        <v>2.76</v>
      </c>
      <c r="C504" s="5">
        <f>TITRES_STAT!D507</f>
        <v>2.2212999999999998</v>
      </c>
      <c r="D504" s="5">
        <f>TITRES_STAT!E507</f>
        <v>16300</v>
      </c>
      <c r="E504" s="2">
        <f t="shared" si="28"/>
        <v>1125886</v>
      </c>
      <c r="F504" s="5" t="str">
        <f t="shared" si="31"/>
        <v>BEARISH</v>
      </c>
      <c r="G504" s="5" t="str">
        <f t="shared" si="30"/>
        <v>WEAK</v>
      </c>
      <c r="H504" s="5" t="str">
        <f t="shared" si="29"/>
        <v>CONFIRMED BEARISH</v>
      </c>
    </row>
    <row r="505" spans="1:8" ht="13.5" x14ac:dyDescent="0.25">
      <c r="A505" s="3">
        <f>TITRES_STAT!B508</f>
        <v>43039</v>
      </c>
      <c r="B505" s="5">
        <f>TITRES_STAT!C508</f>
        <v>2.81</v>
      </c>
      <c r="C505" s="5">
        <f>TITRES_STAT!D508</f>
        <v>2.2614999999999998</v>
      </c>
      <c r="D505" s="5">
        <f>TITRES_STAT!E508</f>
        <v>6889</v>
      </c>
      <c r="E505" s="2">
        <f t="shared" si="28"/>
        <v>1132775</v>
      </c>
      <c r="F505" s="5" t="str">
        <f t="shared" si="31"/>
        <v>BEARISH</v>
      </c>
      <c r="G505" s="5" t="str">
        <f t="shared" si="30"/>
        <v>NEUTRAL</v>
      </c>
      <c r="H505" s="5" t="str">
        <f t="shared" si="29"/>
        <v>BEARISH DIVERGENCE</v>
      </c>
    </row>
    <row r="506" spans="1:8" ht="13.5" x14ac:dyDescent="0.25">
      <c r="A506" s="3">
        <f>TITRES_STAT!B509</f>
        <v>43040</v>
      </c>
      <c r="B506" s="5">
        <f>TITRES_STAT!C509</f>
        <v>2.8</v>
      </c>
      <c r="C506" s="5">
        <f>TITRES_STAT!D509</f>
        <v>2.2534999999999998</v>
      </c>
      <c r="D506" s="5">
        <f>TITRES_STAT!E509</f>
        <v>7876</v>
      </c>
      <c r="E506" s="2">
        <f t="shared" si="28"/>
        <v>1124899</v>
      </c>
      <c r="F506" s="5" t="str">
        <f t="shared" si="31"/>
        <v>BEARISH</v>
      </c>
      <c r="G506" s="5" t="str">
        <f t="shared" si="30"/>
        <v>WEAK</v>
      </c>
      <c r="H506" s="5" t="str">
        <f t="shared" si="29"/>
        <v>NEUTRAL</v>
      </c>
    </row>
    <row r="507" spans="1:8" ht="13.5" x14ac:dyDescent="0.25">
      <c r="A507" s="3">
        <f>TITRES_STAT!B510</f>
        <v>43041</v>
      </c>
      <c r="B507" s="5">
        <f>TITRES_STAT!C510</f>
        <v>2.79</v>
      </c>
      <c r="C507" s="5">
        <f>TITRES_STAT!D510</f>
        <v>2.2454000000000001</v>
      </c>
      <c r="D507" s="5">
        <f>TITRES_STAT!E510</f>
        <v>3425</v>
      </c>
      <c r="E507" s="2">
        <f t="shared" si="28"/>
        <v>1121474</v>
      </c>
      <c r="F507" s="5" t="str">
        <f t="shared" si="31"/>
        <v>BEARISH</v>
      </c>
      <c r="G507" s="5" t="str">
        <f t="shared" si="30"/>
        <v>WEAK</v>
      </c>
      <c r="H507" s="5" t="str">
        <f t="shared" si="29"/>
        <v>CONFIRMED BEARISH</v>
      </c>
    </row>
    <row r="508" spans="1:8" ht="13.5" x14ac:dyDescent="0.25">
      <c r="A508" s="3">
        <f>TITRES_STAT!B511</f>
        <v>43042</v>
      </c>
      <c r="B508" s="5">
        <f>TITRES_STAT!C511</f>
        <v>2.75</v>
      </c>
      <c r="C508" s="5">
        <f>TITRES_STAT!D511</f>
        <v>2.2132000000000001</v>
      </c>
      <c r="D508" s="5">
        <f>TITRES_STAT!E511</f>
        <v>5799</v>
      </c>
      <c r="E508" s="2">
        <f t="shared" si="28"/>
        <v>1115675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43045</v>
      </c>
      <c r="B509" s="5">
        <f>TITRES_STAT!C512</f>
        <v>2.8</v>
      </c>
      <c r="C509" s="5">
        <f>TITRES_STAT!D512</f>
        <v>2.2534999999999998</v>
      </c>
      <c r="D509" s="5">
        <f>TITRES_STAT!E512</f>
        <v>2520</v>
      </c>
      <c r="E509" s="2">
        <f t="shared" si="28"/>
        <v>1118195</v>
      </c>
      <c r="F509" s="5" t="str">
        <f t="shared" si="31"/>
        <v>BEARISH</v>
      </c>
      <c r="G509" s="5" t="str">
        <f t="shared" si="30"/>
        <v>NEUTRAL</v>
      </c>
      <c r="H509" s="5" t="str">
        <f t="shared" si="29"/>
        <v>BEARISH DIVERGENCE</v>
      </c>
    </row>
    <row r="510" spans="1:8" ht="13.5" x14ac:dyDescent="0.25">
      <c r="A510" s="3">
        <f>TITRES_STAT!B513</f>
        <v>43046</v>
      </c>
      <c r="B510" s="5">
        <f>TITRES_STAT!C513</f>
        <v>2.8</v>
      </c>
      <c r="C510" s="5">
        <f>TITRES_STAT!D513</f>
        <v>2.2534999999999998</v>
      </c>
      <c r="D510" s="5">
        <f>TITRES_STAT!E513</f>
        <v>3339</v>
      </c>
      <c r="E510" s="2">
        <f t="shared" si="28"/>
        <v>1118195</v>
      </c>
      <c r="F510" s="5" t="str">
        <f t="shared" si="31"/>
        <v>BEARISH</v>
      </c>
      <c r="G510" s="5" t="str">
        <f t="shared" si="30"/>
        <v>NEUTRAL</v>
      </c>
      <c r="H510" s="5" t="str">
        <f t="shared" si="29"/>
        <v>CONFIRMED BEARISH</v>
      </c>
    </row>
    <row r="511" spans="1:8" ht="13.5" x14ac:dyDescent="0.25">
      <c r="A511" s="3">
        <f>TITRES_STAT!B514</f>
        <v>43047</v>
      </c>
      <c r="B511" s="5">
        <f>TITRES_STAT!C514</f>
        <v>2.79</v>
      </c>
      <c r="C511" s="5">
        <f>TITRES_STAT!D514</f>
        <v>2.2454000000000001</v>
      </c>
      <c r="D511" s="5">
        <f>TITRES_STAT!E514</f>
        <v>8652</v>
      </c>
      <c r="E511" s="2">
        <f t="shared" si="28"/>
        <v>1109543</v>
      </c>
      <c r="F511" s="5" t="str">
        <f t="shared" si="31"/>
        <v>BEARISH</v>
      </c>
      <c r="G511" s="5" t="str">
        <f t="shared" si="30"/>
        <v>NEUTRAL</v>
      </c>
      <c r="H511" s="5" t="str">
        <f t="shared" si="29"/>
        <v>CONFIRMED BEARISH</v>
      </c>
    </row>
    <row r="512" spans="1:8" ht="13.5" x14ac:dyDescent="0.25">
      <c r="A512" s="3">
        <f>TITRES_STAT!B515</f>
        <v>43048</v>
      </c>
      <c r="B512" s="5">
        <f>TITRES_STAT!C515</f>
        <v>2.73</v>
      </c>
      <c r="C512" s="5">
        <f>TITRES_STAT!D515</f>
        <v>2.1970999999999998</v>
      </c>
      <c r="D512" s="5">
        <f>TITRES_STAT!E515</f>
        <v>4735</v>
      </c>
      <c r="E512" s="2">
        <f t="shared" si="28"/>
        <v>1104808</v>
      </c>
      <c r="F512" s="5" t="str">
        <f t="shared" si="31"/>
        <v>BEARISH</v>
      </c>
      <c r="G512" s="5" t="str">
        <f t="shared" si="30"/>
        <v>NEUTRAL</v>
      </c>
      <c r="H512" s="5" t="str">
        <f t="shared" si="29"/>
        <v>CONFIRMED BEARISH</v>
      </c>
    </row>
    <row r="513" spans="1:8" ht="13.5" x14ac:dyDescent="0.25">
      <c r="A513" s="3">
        <f>TITRES_STAT!B516</f>
        <v>43049</v>
      </c>
      <c r="B513" s="5">
        <f>TITRES_STAT!C516</f>
        <v>2.81</v>
      </c>
      <c r="C513" s="5">
        <f>TITRES_STAT!D516</f>
        <v>2.2614999999999998</v>
      </c>
      <c r="D513" s="5">
        <f>TITRES_STAT!E516</f>
        <v>4220</v>
      </c>
      <c r="E513" s="2">
        <f t="shared" si="28"/>
        <v>1109028</v>
      </c>
      <c r="F513" s="5" t="str">
        <f t="shared" si="31"/>
        <v>BEARISH</v>
      </c>
      <c r="G513" s="5" t="str">
        <f t="shared" si="30"/>
        <v>NEUTRAL</v>
      </c>
      <c r="H513" s="5" t="str">
        <f t="shared" si="29"/>
        <v>BEARISH DIVERGENCE</v>
      </c>
    </row>
    <row r="514" spans="1:8" ht="13.5" x14ac:dyDescent="0.25">
      <c r="A514" s="3">
        <f>TITRES_STAT!B517</f>
        <v>43052</v>
      </c>
      <c r="B514" s="5">
        <f>TITRES_STAT!C517</f>
        <v>2.85</v>
      </c>
      <c r="C514" s="5">
        <f>TITRES_STAT!D517</f>
        <v>2.2936999999999999</v>
      </c>
      <c r="D514" s="5">
        <f>TITRES_STAT!E517</f>
        <v>231</v>
      </c>
      <c r="E514" s="2">
        <f t="shared" si="28"/>
        <v>1109259</v>
      </c>
      <c r="F514" s="5" t="str">
        <f t="shared" si="31"/>
        <v>BEARISH</v>
      </c>
      <c r="G514" s="5" t="str">
        <f t="shared" si="30"/>
        <v>NEUTRAL</v>
      </c>
      <c r="H514" s="5" t="str">
        <f t="shared" si="29"/>
        <v>BEARISH DIVERGENCE</v>
      </c>
    </row>
    <row r="515" spans="1:8" ht="13.5" x14ac:dyDescent="0.25">
      <c r="A515" s="3">
        <f>TITRES_STAT!B518</f>
        <v>43053</v>
      </c>
      <c r="B515" s="5">
        <f>TITRES_STAT!C518</f>
        <v>2.85</v>
      </c>
      <c r="C515" s="5">
        <f>TITRES_STAT!D518</f>
        <v>2.2936999999999999</v>
      </c>
      <c r="D515" s="5">
        <f>TITRES_STAT!E518</f>
        <v>6</v>
      </c>
      <c r="E515" s="2">
        <f t="shared" si="28"/>
        <v>1109259</v>
      </c>
      <c r="F515" s="5" t="str">
        <f t="shared" si="31"/>
        <v>BEARISH</v>
      </c>
      <c r="G515" s="5" t="str">
        <f t="shared" si="30"/>
        <v>NEUTRAL</v>
      </c>
      <c r="H515" s="5" t="str">
        <f t="shared" si="29"/>
        <v>BEARISH DIVERGENCE</v>
      </c>
    </row>
    <row r="516" spans="1:8" ht="13.5" x14ac:dyDescent="0.25">
      <c r="A516" s="3">
        <f>TITRES_STAT!B519</f>
        <v>43054</v>
      </c>
      <c r="B516" s="5">
        <f>TITRES_STAT!C519</f>
        <v>2.83</v>
      </c>
      <c r="C516" s="5">
        <f>TITRES_STAT!D519</f>
        <v>2.2776000000000001</v>
      </c>
      <c r="D516" s="5">
        <f>TITRES_STAT!E519</f>
        <v>7095</v>
      </c>
      <c r="E516" s="2">
        <f t="shared" ref="E516:E579" si="32">IF(B516&gt;B515, E515+D516, IF(B516&lt;B515, E515-D516, E515))</f>
        <v>1102164</v>
      </c>
      <c r="F516" s="5" t="str">
        <f t="shared" si="31"/>
        <v>BEARISH</v>
      </c>
      <c r="G516" s="5" t="str">
        <f t="shared" si="30"/>
        <v>NEUTRAL</v>
      </c>
      <c r="H516" s="5" t="str">
        <f t="shared" si="29"/>
        <v>BEARISH DIVERGENCE</v>
      </c>
    </row>
    <row r="517" spans="1:8" ht="13.5" x14ac:dyDescent="0.25">
      <c r="A517" s="3">
        <f>TITRES_STAT!B520</f>
        <v>43055</v>
      </c>
      <c r="B517" s="5">
        <f>TITRES_STAT!C520</f>
        <v>2.77</v>
      </c>
      <c r="C517" s="5">
        <f>TITRES_STAT!D520</f>
        <v>2.2292999999999998</v>
      </c>
      <c r="D517" s="5">
        <f>TITRES_STAT!E520</f>
        <v>7745</v>
      </c>
      <c r="E517" s="2">
        <f t="shared" si="32"/>
        <v>1094419</v>
      </c>
      <c r="F517" s="5" t="str">
        <f t="shared" si="31"/>
        <v>BEARISH</v>
      </c>
      <c r="G517" s="5" t="str">
        <f t="shared" si="30"/>
        <v>NEUTRAL</v>
      </c>
      <c r="H517" s="5" t="str">
        <f t="shared" si="29"/>
        <v>BEARISH DIVERGENCE</v>
      </c>
    </row>
    <row r="518" spans="1:8" ht="13.5" x14ac:dyDescent="0.25">
      <c r="A518" s="3">
        <f>TITRES_STAT!B521</f>
        <v>43056</v>
      </c>
      <c r="B518" s="5">
        <f>TITRES_STAT!C521</f>
        <v>2.8</v>
      </c>
      <c r="C518" s="5">
        <f>TITRES_STAT!D521</f>
        <v>2.2534999999999998</v>
      </c>
      <c r="D518" s="5">
        <f>TITRES_STAT!E521</f>
        <v>1508</v>
      </c>
      <c r="E518" s="2">
        <f t="shared" si="32"/>
        <v>1095927</v>
      </c>
      <c r="F518" s="5" t="str">
        <f t="shared" si="31"/>
        <v>BEARISH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2.8</v>
      </c>
      <c r="C519" s="5">
        <f>TITRES_STAT!D522</f>
        <v>2.2534999999999998</v>
      </c>
      <c r="D519" s="5">
        <f>TITRES_STAT!E522</f>
        <v>1727</v>
      </c>
      <c r="E519" s="2">
        <f t="shared" si="32"/>
        <v>1095927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2.79</v>
      </c>
      <c r="C520" s="5">
        <f>TITRES_STAT!D523</f>
        <v>2.2454000000000001</v>
      </c>
      <c r="D520" s="5">
        <f>TITRES_STAT!E523</f>
        <v>1175</v>
      </c>
      <c r="E520" s="2">
        <f t="shared" si="32"/>
        <v>1094752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43061</v>
      </c>
      <c r="B521" s="5">
        <f>TITRES_STAT!C524</f>
        <v>2.78</v>
      </c>
      <c r="C521" s="5">
        <f>TITRES_STAT!D524</f>
        <v>2.2374000000000001</v>
      </c>
      <c r="D521" s="5">
        <f>TITRES_STAT!E524</f>
        <v>930</v>
      </c>
      <c r="E521" s="2">
        <f t="shared" si="32"/>
        <v>1093822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2.73</v>
      </c>
      <c r="C522" s="5">
        <f>TITRES_STAT!D525</f>
        <v>2.1970999999999998</v>
      </c>
      <c r="D522" s="5">
        <f>TITRES_STAT!E525</f>
        <v>1803</v>
      </c>
      <c r="E522" s="2">
        <f t="shared" si="32"/>
        <v>1092019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CONFIRMED BEARISH</v>
      </c>
    </row>
    <row r="523" spans="1:8" ht="13.5" x14ac:dyDescent="0.25">
      <c r="A523" s="3">
        <f>TITRES_STAT!B526</f>
        <v>43063</v>
      </c>
      <c r="B523" s="5">
        <f>TITRES_STAT!C526</f>
        <v>2.77</v>
      </c>
      <c r="C523" s="5">
        <f>TITRES_STAT!D526</f>
        <v>2.2292999999999998</v>
      </c>
      <c r="D523" s="5">
        <f>TITRES_STAT!E526</f>
        <v>1001</v>
      </c>
      <c r="E523" s="2">
        <f t="shared" si="32"/>
        <v>1093020</v>
      </c>
      <c r="F523" s="5" t="str">
        <f t="shared" si="35"/>
        <v>BEARISH</v>
      </c>
      <c r="G523" s="5" t="str">
        <f t="shared" si="34"/>
        <v>NEUTRAL</v>
      </c>
      <c r="H523" s="5" t="str">
        <f t="shared" si="33"/>
        <v>CONFIRMED BEARISH</v>
      </c>
    </row>
    <row r="524" spans="1:8" ht="13.5" x14ac:dyDescent="0.25">
      <c r="A524" s="3">
        <f>TITRES_STAT!B527</f>
        <v>43066</v>
      </c>
      <c r="B524" s="5">
        <f>TITRES_STAT!C527</f>
        <v>2.76</v>
      </c>
      <c r="C524" s="5">
        <f>TITRES_STAT!D527</f>
        <v>2.2212999999999998</v>
      </c>
      <c r="D524" s="5">
        <f>TITRES_STAT!E527</f>
        <v>2221</v>
      </c>
      <c r="E524" s="2">
        <f t="shared" si="32"/>
        <v>1090799</v>
      </c>
      <c r="F524" s="5" t="str">
        <f t="shared" si="35"/>
        <v>BEARISH</v>
      </c>
      <c r="G524" s="5" t="str">
        <f t="shared" si="34"/>
        <v>NEUTRAL</v>
      </c>
      <c r="H524" s="5" t="str">
        <f t="shared" si="33"/>
        <v>CONFIRMED BEARISH</v>
      </c>
    </row>
    <row r="525" spans="1:8" ht="13.5" x14ac:dyDescent="0.25">
      <c r="A525" s="3">
        <f>TITRES_STAT!B528</f>
        <v>43067</v>
      </c>
      <c r="B525" s="5">
        <f>TITRES_STAT!C528</f>
        <v>2.76</v>
      </c>
      <c r="C525" s="5">
        <f>TITRES_STAT!D528</f>
        <v>2.2212999999999998</v>
      </c>
      <c r="D525" s="5">
        <f>TITRES_STAT!E528</f>
        <v>733</v>
      </c>
      <c r="E525" s="2">
        <f t="shared" si="32"/>
        <v>1090799</v>
      </c>
      <c r="F525" s="5" t="str">
        <f t="shared" si="35"/>
        <v>BEARISH</v>
      </c>
      <c r="G525" s="5" t="str">
        <f t="shared" si="34"/>
        <v>NEUTRAL</v>
      </c>
      <c r="H525" s="5" t="str">
        <f t="shared" si="33"/>
        <v>CONFIRMED BEARISH</v>
      </c>
    </row>
    <row r="526" spans="1:8" ht="13.5" x14ac:dyDescent="0.25">
      <c r="A526" s="3">
        <f>TITRES_STAT!B529</f>
        <v>43068</v>
      </c>
      <c r="B526" s="5">
        <f>TITRES_STAT!C529</f>
        <v>2.76</v>
      </c>
      <c r="C526" s="5">
        <f>TITRES_STAT!D529</f>
        <v>2.2212999999999998</v>
      </c>
      <c r="D526" s="5">
        <f>TITRES_STAT!E529</f>
        <v>889</v>
      </c>
      <c r="E526" s="2">
        <f t="shared" si="32"/>
        <v>1090799</v>
      </c>
      <c r="F526" s="5" t="str">
        <f t="shared" si="35"/>
        <v>BEARISH</v>
      </c>
      <c r="G526" s="5" t="str">
        <f t="shared" si="34"/>
        <v>NEUTRAL</v>
      </c>
      <c r="H526" s="5" t="str">
        <f t="shared" si="33"/>
        <v>CONFIRMED BEARISH</v>
      </c>
    </row>
    <row r="527" spans="1:8" ht="13.5" x14ac:dyDescent="0.25">
      <c r="A527" s="3">
        <f>TITRES_STAT!B530</f>
        <v>43069</v>
      </c>
      <c r="B527" s="5">
        <f>TITRES_STAT!C530</f>
        <v>2.83</v>
      </c>
      <c r="C527" s="5">
        <f>TITRES_STAT!D530</f>
        <v>2.2776000000000001</v>
      </c>
      <c r="D527" s="5">
        <f>TITRES_STAT!E530</f>
        <v>241</v>
      </c>
      <c r="E527" s="2">
        <f t="shared" si="32"/>
        <v>1091040</v>
      </c>
      <c r="F527" s="5" t="str">
        <f t="shared" si="35"/>
        <v>BEARISH</v>
      </c>
      <c r="G527" s="5" t="str">
        <f t="shared" si="34"/>
        <v>NEUTRAL</v>
      </c>
      <c r="H527" s="5" t="str">
        <f t="shared" si="33"/>
        <v>BEARISH DIVERGENCE</v>
      </c>
    </row>
    <row r="528" spans="1:8" ht="13.5" x14ac:dyDescent="0.25">
      <c r="A528" s="3">
        <f>TITRES_STAT!B531</f>
        <v>43073</v>
      </c>
      <c r="B528" s="5">
        <f>TITRES_STAT!C531</f>
        <v>2.88</v>
      </c>
      <c r="C528" s="5">
        <f>TITRES_STAT!D531</f>
        <v>2.3178000000000001</v>
      </c>
      <c r="D528" s="5">
        <f>TITRES_STAT!E531</f>
        <v>2</v>
      </c>
      <c r="E528" s="2">
        <f t="shared" si="32"/>
        <v>1091042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BEARISH DIVERGENCE</v>
      </c>
    </row>
    <row r="529" spans="1:8" ht="13.5" x14ac:dyDescent="0.25">
      <c r="A529" s="3">
        <f>TITRES_STAT!B532</f>
        <v>43074</v>
      </c>
      <c r="B529" s="5">
        <f>TITRES_STAT!C532</f>
        <v>2.8</v>
      </c>
      <c r="C529" s="5">
        <f>TITRES_STAT!D532</f>
        <v>2.2534999999999998</v>
      </c>
      <c r="D529" s="5">
        <f>TITRES_STAT!E532</f>
        <v>180</v>
      </c>
      <c r="E529" s="2">
        <f t="shared" si="32"/>
        <v>1090862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CONFIRMED BULLISH</v>
      </c>
    </row>
    <row r="530" spans="1:8" ht="13.5" x14ac:dyDescent="0.25">
      <c r="A530" s="3">
        <f>TITRES_STAT!B533</f>
        <v>43075</v>
      </c>
      <c r="B530" s="5">
        <f>TITRES_STAT!C533</f>
        <v>2.75</v>
      </c>
      <c r="C530" s="5">
        <f>TITRES_STAT!D533</f>
        <v>2.2132000000000001</v>
      </c>
      <c r="D530" s="5">
        <f>TITRES_STAT!E533</f>
        <v>5369</v>
      </c>
      <c r="E530" s="2">
        <f t="shared" si="32"/>
        <v>1085493</v>
      </c>
      <c r="F530" s="5" t="str">
        <f t="shared" si="35"/>
        <v>BEARISH</v>
      </c>
      <c r="G530" s="5" t="str">
        <f t="shared" si="34"/>
        <v>NEUTRAL</v>
      </c>
      <c r="H530" s="5" t="str">
        <f t="shared" si="33"/>
        <v>CONFIRMED BEARISH</v>
      </c>
    </row>
    <row r="531" spans="1:8" ht="13.5" x14ac:dyDescent="0.25">
      <c r="A531" s="3">
        <f>TITRES_STAT!B534</f>
        <v>43076</v>
      </c>
      <c r="B531" s="5">
        <f>TITRES_STAT!C534</f>
        <v>2.75</v>
      </c>
      <c r="C531" s="5">
        <f>TITRES_STAT!D534</f>
        <v>2.2132000000000001</v>
      </c>
      <c r="D531" s="5">
        <f>TITRES_STAT!E534</f>
        <v>4802</v>
      </c>
      <c r="E531" s="2">
        <f t="shared" si="32"/>
        <v>1085493</v>
      </c>
      <c r="F531" s="5" t="str">
        <f t="shared" si="35"/>
        <v>BEARISH</v>
      </c>
      <c r="G531" s="5" t="str">
        <f t="shared" si="34"/>
        <v>NEUTRAL</v>
      </c>
      <c r="H531" s="5" t="str">
        <f t="shared" si="33"/>
        <v>CONFIRMED BEARISH</v>
      </c>
    </row>
    <row r="532" spans="1:8" ht="13.5" x14ac:dyDescent="0.25">
      <c r="A532" s="3">
        <f>TITRES_STAT!B535</f>
        <v>43077</v>
      </c>
      <c r="B532" s="5">
        <f>TITRES_STAT!C535</f>
        <v>2.79</v>
      </c>
      <c r="C532" s="5">
        <f>TITRES_STAT!D535</f>
        <v>2.2454000000000001</v>
      </c>
      <c r="D532" s="5">
        <f>TITRES_STAT!E535</f>
        <v>1</v>
      </c>
      <c r="E532" s="2">
        <f t="shared" si="32"/>
        <v>1085494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CONFIRMED BEARISH</v>
      </c>
    </row>
    <row r="533" spans="1:8" ht="13.5" x14ac:dyDescent="0.25">
      <c r="A533" s="3">
        <f>TITRES_STAT!B536</f>
        <v>43080</v>
      </c>
      <c r="B533" s="5">
        <f>TITRES_STAT!C536</f>
        <v>2.75</v>
      </c>
      <c r="C533" s="5">
        <f>TITRES_STAT!D536</f>
        <v>2.2132000000000001</v>
      </c>
      <c r="D533" s="5">
        <f>TITRES_STAT!E536</f>
        <v>2049</v>
      </c>
      <c r="E533" s="2">
        <f t="shared" si="32"/>
        <v>1083445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CONFIRMED BEARISH</v>
      </c>
    </row>
    <row r="534" spans="1:8" ht="13.5" x14ac:dyDescent="0.25">
      <c r="A534" s="3">
        <f>TITRES_STAT!B537</f>
        <v>43081</v>
      </c>
      <c r="B534" s="5">
        <f>TITRES_STAT!C537</f>
        <v>2.79</v>
      </c>
      <c r="C534" s="5">
        <f>TITRES_STAT!D537</f>
        <v>2.2454000000000001</v>
      </c>
      <c r="D534" s="5">
        <f>TITRES_STAT!E537</f>
        <v>1533</v>
      </c>
      <c r="E534" s="2">
        <f t="shared" si="32"/>
        <v>1084978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43082</v>
      </c>
      <c r="B535" s="5">
        <f>TITRES_STAT!C538</f>
        <v>2.77</v>
      </c>
      <c r="C535" s="5">
        <f>TITRES_STAT!D538</f>
        <v>2.2292999999999998</v>
      </c>
      <c r="D535" s="5">
        <f>TITRES_STAT!E538</f>
        <v>8749</v>
      </c>
      <c r="E535" s="2">
        <f t="shared" si="32"/>
        <v>1076229</v>
      </c>
      <c r="F535" s="5" t="str">
        <f t="shared" si="35"/>
        <v>BEARISH</v>
      </c>
      <c r="G535" s="5" t="str">
        <f t="shared" si="34"/>
        <v>NEUTRAL</v>
      </c>
      <c r="H535" s="5" t="str">
        <f t="shared" si="33"/>
        <v>BEARISH DIVERGENCE</v>
      </c>
    </row>
    <row r="536" spans="1:8" ht="13.5" x14ac:dyDescent="0.25">
      <c r="A536" s="3">
        <f>TITRES_STAT!B539</f>
        <v>43083</v>
      </c>
      <c r="B536" s="5">
        <f>TITRES_STAT!C539</f>
        <v>2.72</v>
      </c>
      <c r="C536" s="5">
        <f>TITRES_STAT!D539</f>
        <v>2.1890999999999998</v>
      </c>
      <c r="D536" s="5">
        <f>TITRES_STAT!E539</f>
        <v>3981</v>
      </c>
      <c r="E536" s="2">
        <f t="shared" si="32"/>
        <v>1072248</v>
      </c>
      <c r="F536" s="5" t="str">
        <f t="shared" si="35"/>
        <v>BEARISH</v>
      </c>
      <c r="G536" s="5" t="str">
        <f t="shared" si="34"/>
        <v>NEUTRAL</v>
      </c>
      <c r="H536" s="5" t="str">
        <f t="shared" si="33"/>
        <v>CONFIRMED BEARISH</v>
      </c>
    </row>
    <row r="537" spans="1:8" ht="13.5" x14ac:dyDescent="0.25">
      <c r="A537" s="3">
        <f>TITRES_STAT!B540</f>
        <v>43084</v>
      </c>
      <c r="B537" s="5">
        <f>TITRES_STAT!C540</f>
        <v>2.75</v>
      </c>
      <c r="C537" s="5">
        <f>TITRES_STAT!D540</f>
        <v>2.2132000000000001</v>
      </c>
      <c r="D537" s="5">
        <f>TITRES_STAT!E540</f>
        <v>5128</v>
      </c>
      <c r="E537" s="2">
        <f t="shared" si="32"/>
        <v>1077376</v>
      </c>
      <c r="F537" s="5" t="str">
        <f t="shared" si="35"/>
        <v>BEARISH</v>
      </c>
      <c r="G537" s="5" t="str">
        <f t="shared" si="34"/>
        <v>NEUTRAL</v>
      </c>
      <c r="H537" s="5" t="str">
        <f t="shared" si="33"/>
        <v>CONFIRMED BEARISH</v>
      </c>
    </row>
    <row r="538" spans="1:8" ht="13.5" x14ac:dyDescent="0.25">
      <c r="A538" s="3">
        <f>TITRES_STAT!B541</f>
        <v>43087</v>
      </c>
      <c r="B538" s="5">
        <f>TITRES_STAT!C541</f>
        <v>2.75</v>
      </c>
      <c r="C538" s="5">
        <f>TITRES_STAT!D541</f>
        <v>2.2132000000000001</v>
      </c>
      <c r="D538" s="5">
        <f>TITRES_STAT!E541</f>
        <v>7140</v>
      </c>
      <c r="E538" s="2">
        <f t="shared" si="32"/>
        <v>1077376</v>
      </c>
      <c r="F538" s="5" t="str">
        <f t="shared" si="35"/>
        <v>BEARISH</v>
      </c>
      <c r="G538" s="5" t="str">
        <f t="shared" si="34"/>
        <v>NEUTRAL</v>
      </c>
      <c r="H538" s="5" t="str">
        <f t="shared" si="33"/>
        <v>NEUTRAL</v>
      </c>
    </row>
    <row r="539" spans="1:8" ht="13.5" x14ac:dyDescent="0.25">
      <c r="A539" s="3">
        <f>TITRES_STAT!B542</f>
        <v>43088</v>
      </c>
      <c r="B539" s="5">
        <f>TITRES_STAT!C542</f>
        <v>2.75</v>
      </c>
      <c r="C539" s="5">
        <f>TITRES_STAT!D542</f>
        <v>2.2132000000000001</v>
      </c>
      <c r="D539" s="5">
        <f>TITRES_STAT!E542</f>
        <v>4674</v>
      </c>
      <c r="E539" s="2">
        <f t="shared" si="32"/>
        <v>1077376</v>
      </c>
      <c r="F539" s="5" t="str">
        <f t="shared" si="35"/>
        <v>BEARISH</v>
      </c>
      <c r="G539" s="5" t="str">
        <f t="shared" si="34"/>
        <v>NEUTRAL</v>
      </c>
      <c r="H539" s="5" t="str">
        <f t="shared" si="33"/>
        <v>CONFIRMED BEARISH</v>
      </c>
    </row>
    <row r="540" spans="1:8" ht="13.5" x14ac:dyDescent="0.25">
      <c r="A540" s="3">
        <f>TITRES_STAT!B543</f>
        <v>43089</v>
      </c>
      <c r="B540" s="5">
        <f>TITRES_STAT!C543</f>
        <v>2.75</v>
      </c>
      <c r="C540" s="5">
        <f>TITRES_STAT!D543</f>
        <v>2.2132000000000001</v>
      </c>
      <c r="D540" s="5">
        <f>TITRES_STAT!E543</f>
        <v>5000</v>
      </c>
      <c r="E540" s="2">
        <f t="shared" si="32"/>
        <v>1077376</v>
      </c>
      <c r="F540" s="5" t="str">
        <f t="shared" si="35"/>
        <v>BULLISH</v>
      </c>
      <c r="G540" s="5" t="str">
        <f t="shared" si="34"/>
        <v>NEUTRAL</v>
      </c>
      <c r="H540" s="5" t="str">
        <f t="shared" si="33"/>
        <v>BULLISH DIVERGENCE</v>
      </c>
    </row>
    <row r="541" spans="1:8" ht="13.5" x14ac:dyDescent="0.25">
      <c r="A541" s="3">
        <f>TITRES_STAT!B544</f>
        <v>43090</v>
      </c>
      <c r="B541" s="5">
        <f>TITRES_STAT!C544</f>
        <v>2.68</v>
      </c>
      <c r="C541" s="5">
        <f>TITRES_STAT!D544</f>
        <v>2.1568999999999998</v>
      </c>
      <c r="D541" s="5">
        <f>TITRES_STAT!E544</f>
        <v>5888</v>
      </c>
      <c r="E541" s="2">
        <f t="shared" si="32"/>
        <v>1071488</v>
      </c>
      <c r="F541" s="5" t="str">
        <f t="shared" si="35"/>
        <v>BEARISH</v>
      </c>
      <c r="G541" s="5" t="str">
        <f t="shared" si="34"/>
        <v>NEUTRAL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2.75</v>
      </c>
      <c r="C542" s="5">
        <f>TITRES_STAT!D545</f>
        <v>2.2132000000000001</v>
      </c>
      <c r="D542" s="5">
        <f>TITRES_STAT!E545</f>
        <v>5123</v>
      </c>
      <c r="E542" s="2">
        <f t="shared" si="32"/>
        <v>1076611</v>
      </c>
      <c r="F542" s="5" t="str">
        <f t="shared" si="35"/>
        <v>BEARISH</v>
      </c>
      <c r="G542" s="5" t="str">
        <f t="shared" si="34"/>
        <v>NEUTRAL</v>
      </c>
      <c r="H542" s="5" t="str">
        <f t="shared" si="33"/>
        <v>NEUTRAL</v>
      </c>
    </row>
    <row r="543" spans="1:8" ht="13.5" x14ac:dyDescent="0.25">
      <c r="A543" s="3">
        <f>TITRES_STAT!B546</f>
        <v>43094</v>
      </c>
      <c r="B543" s="5">
        <f>TITRES_STAT!C546</f>
        <v>2.75</v>
      </c>
      <c r="C543" s="5">
        <f>TITRES_STAT!D546</f>
        <v>2.2132000000000001</v>
      </c>
      <c r="D543" s="5">
        <f>TITRES_STAT!E546</f>
        <v>5362</v>
      </c>
      <c r="E543" s="2">
        <f t="shared" si="32"/>
        <v>1076611</v>
      </c>
      <c r="F543" s="5" t="str">
        <f t="shared" si="35"/>
        <v>BEARISH</v>
      </c>
      <c r="G543" s="5" t="str">
        <f t="shared" si="34"/>
        <v>NEUTRAL</v>
      </c>
      <c r="H543" s="5" t="str">
        <f t="shared" si="33"/>
        <v>NEUTRAL</v>
      </c>
    </row>
    <row r="544" spans="1:8" ht="13.5" x14ac:dyDescent="0.25">
      <c r="A544" s="3">
        <f>TITRES_STAT!B547</f>
        <v>43095</v>
      </c>
      <c r="B544" s="5">
        <f>TITRES_STAT!C547</f>
        <v>2.73</v>
      </c>
      <c r="C544" s="5">
        <f>TITRES_STAT!D547</f>
        <v>2.1970999999999998</v>
      </c>
      <c r="D544" s="5">
        <f>TITRES_STAT!E547</f>
        <v>2111</v>
      </c>
      <c r="E544" s="2">
        <f t="shared" si="32"/>
        <v>1074500</v>
      </c>
      <c r="F544" s="5" t="str">
        <f t="shared" si="35"/>
        <v>BEARISH</v>
      </c>
      <c r="G544" s="5" t="str">
        <f t="shared" si="34"/>
        <v>NEUTRAL</v>
      </c>
      <c r="H544" s="5" t="str">
        <f t="shared" si="33"/>
        <v>CONFIRMED BEARISH</v>
      </c>
    </row>
    <row r="545" spans="1:8" ht="13.5" x14ac:dyDescent="0.25">
      <c r="A545" s="3">
        <f>TITRES_STAT!B548</f>
        <v>43096</v>
      </c>
      <c r="B545" s="5">
        <f>TITRES_STAT!C548</f>
        <v>2.66</v>
      </c>
      <c r="C545" s="5">
        <f>TITRES_STAT!D548</f>
        <v>2.1408</v>
      </c>
      <c r="D545" s="5">
        <f>TITRES_STAT!E548</f>
        <v>18855</v>
      </c>
      <c r="E545" s="2">
        <f t="shared" si="32"/>
        <v>1055645</v>
      </c>
      <c r="F545" s="5" t="str">
        <f t="shared" si="35"/>
        <v>BEARISH</v>
      </c>
      <c r="G545" s="5" t="str">
        <f t="shared" si="34"/>
        <v>WEAK</v>
      </c>
      <c r="H545" s="5" t="str">
        <f t="shared" si="33"/>
        <v>CONFIRMED BEARISH</v>
      </c>
    </row>
    <row r="546" spans="1:8" ht="13.5" x14ac:dyDescent="0.25">
      <c r="A546" s="3">
        <f>TITRES_STAT!B549</f>
        <v>43097</v>
      </c>
      <c r="B546" s="5">
        <f>TITRES_STAT!C549</f>
        <v>2.73</v>
      </c>
      <c r="C546" s="5">
        <f>TITRES_STAT!D549</f>
        <v>2.1970999999999998</v>
      </c>
      <c r="D546" s="5">
        <f>TITRES_STAT!E549</f>
        <v>8791</v>
      </c>
      <c r="E546" s="2">
        <f t="shared" si="32"/>
        <v>1064436</v>
      </c>
      <c r="F546" s="5" t="str">
        <f t="shared" si="35"/>
        <v>BEARISH</v>
      </c>
      <c r="G546" s="5" t="str">
        <f t="shared" si="34"/>
        <v>NEUTRAL</v>
      </c>
      <c r="H546" s="5" t="str">
        <f t="shared" si="33"/>
        <v>BEARISH DIVERGENCE</v>
      </c>
    </row>
    <row r="547" spans="1:8" ht="13.5" x14ac:dyDescent="0.25">
      <c r="A547" s="3">
        <f>TITRES_STAT!B550</f>
        <v>43098</v>
      </c>
      <c r="B547" s="5">
        <f>TITRES_STAT!C550</f>
        <v>2.74</v>
      </c>
      <c r="C547" s="5">
        <f>TITRES_STAT!D550</f>
        <v>2.2052</v>
      </c>
      <c r="D547" s="5">
        <f>TITRES_STAT!E550</f>
        <v>7770</v>
      </c>
      <c r="E547" s="2">
        <f t="shared" si="32"/>
        <v>1072206</v>
      </c>
      <c r="F547" s="5" t="str">
        <f t="shared" si="35"/>
        <v>BEARISH</v>
      </c>
      <c r="G547" s="5" t="str">
        <f t="shared" si="34"/>
        <v>NEUTRAL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2.81</v>
      </c>
      <c r="C548" s="5">
        <f>TITRES_STAT!D551</f>
        <v>2.2614999999999998</v>
      </c>
      <c r="D548" s="5">
        <f>TITRES_STAT!E551</f>
        <v>5315</v>
      </c>
      <c r="E548" s="2">
        <f t="shared" si="32"/>
        <v>1077521</v>
      </c>
      <c r="F548" s="5" t="str">
        <f t="shared" si="35"/>
        <v>BULLISH</v>
      </c>
      <c r="G548" s="5" t="str">
        <f t="shared" si="34"/>
        <v>NEUTRAL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2.82</v>
      </c>
      <c r="C549" s="5">
        <f>TITRES_STAT!D552</f>
        <v>2.2696000000000001</v>
      </c>
      <c r="D549" s="5">
        <f>TITRES_STAT!E552</f>
        <v>660</v>
      </c>
      <c r="E549" s="2">
        <f t="shared" si="32"/>
        <v>1078181</v>
      </c>
      <c r="F549" s="5" t="str">
        <f t="shared" si="35"/>
        <v>BULLISH</v>
      </c>
      <c r="G549" s="5" t="str">
        <f t="shared" si="34"/>
        <v>NEUTRAL</v>
      </c>
      <c r="H549" s="5" t="str">
        <f t="shared" si="33"/>
        <v>CONFIRMED BULLISH</v>
      </c>
    </row>
    <row r="550" spans="1:8" ht="13.5" x14ac:dyDescent="0.25">
      <c r="A550" s="3">
        <f>TITRES_STAT!B553</f>
        <v>43104</v>
      </c>
      <c r="B550" s="5">
        <f>TITRES_STAT!C553</f>
        <v>2.88</v>
      </c>
      <c r="C550" s="5">
        <f>TITRES_STAT!D553</f>
        <v>2.3178000000000001</v>
      </c>
      <c r="D550" s="5">
        <f>TITRES_STAT!E553</f>
        <v>7152</v>
      </c>
      <c r="E550" s="2">
        <f t="shared" si="32"/>
        <v>1085333</v>
      </c>
      <c r="F550" s="5" t="str">
        <f t="shared" si="35"/>
        <v>BULLISH</v>
      </c>
      <c r="G550" s="5" t="str">
        <f t="shared" si="34"/>
        <v>STRONG</v>
      </c>
      <c r="H550" s="5" t="str">
        <f t="shared" si="33"/>
        <v>CONFIRMED BULLISH</v>
      </c>
    </row>
    <row r="551" spans="1:8" ht="13.5" x14ac:dyDescent="0.25">
      <c r="A551" s="3">
        <f>TITRES_STAT!B554</f>
        <v>43105</v>
      </c>
      <c r="B551" s="5">
        <f>TITRES_STAT!C554</f>
        <v>2.88</v>
      </c>
      <c r="C551" s="5">
        <f>TITRES_STAT!D554</f>
        <v>2.3178000000000001</v>
      </c>
      <c r="D551" s="5">
        <f>TITRES_STAT!E554</f>
        <v>1922</v>
      </c>
      <c r="E551" s="2">
        <f t="shared" si="32"/>
        <v>1085333</v>
      </c>
      <c r="F551" s="5" t="str">
        <f t="shared" si="35"/>
        <v>BULLISH</v>
      </c>
      <c r="G551" s="5" t="str">
        <f t="shared" si="34"/>
        <v>NEUTRAL</v>
      </c>
      <c r="H551" s="5" t="str">
        <f t="shared" si="33"/>
        <v>CONFIRMED BULLISH</v>
      </c>
    </row>
    <row r="552" spans="1:8" ht="13.5" x14ac:dyDescent="0.25">
      <c r="A552" s="3">
        <f>TITRES_STAT!B555</f>
        <v>43108</v>
      </c>
      <c r="B552" s="5">
        <f>TITRES_STAT!C555</f>
        <v>2.88</v>
      </c>
      <c r="C552" s="5">
        <f>TITRES_STAT!D555</f>
        <v>2.3178000000000001</v>
      </c>
      <c r="D552" s="5">
        <f>TITRES_STAT!E555</f>
        <v>0</v>
      </c>
      <c r="E552" s="2">
        <f t="shared" si="32"/>
        <v>1085333</v>
      </c>
      <c r="F552" s="5" t="str">
        <f t="shared" si="35"/>
        <v>BULLISH</v>
      </c>
      <c r="G552" s="5" t="str">
        <f t="shared" si="34"/>
        <v>NEUTRAL</v>
      </c>
      <c r="H552" s="5" t="str">
        <f t="shared" si="33"/>
        <v>CONFIRMED BULLISH</v>
      </c>
    </row>
    <row r="553" spans="1:8" ht="13.5" x14ac:dyDescent="0.25">
      <c r="A553" s="3">
        <f>TITRES_STAT!B556</f>
        <v>43109</v>
      </c>
      <c r="B553" s="5">
        <f>TITRES_STAT!C556</f>
        <v>2.8</v>
      </c>
      <c r="C553" s="5">
        <f>TITRES_STAT!D556</f>
        <v>2.2534999999999998</v>
      </c>
      <c r="D553" s="5">
        <f>TITRES_STAT!E556</f>
        <v>1487</v>
      </c>
      <c r="E553" s="2">
        <f t="shared" si="32"/>
        <v>1083846</v>
      </c>
      <c r="F553" s="5" t="str">
        <f t="shared" si="35"/>
        <v>BULLISH</v>
      </c>
      <c r="G553" s="5" t="str">
        <f t="shared" si="34"/>
        <v>NEUTRAL</v>
      </c>
      <c r="H553" s="5" t="str">
        <f t="shared" si="33"/>
        <v>BULLISH DIVERGENCE</v>
      </c>
    </row>
    <row r="554" spans="1:8" ht="13.5" x14ac:dyDescent="0.25">
      <c r="A554" s="3">
        <f>TITRES_STAT!B557</f>
        <v>43110</v>
      </c>
      <c r="B554" s="5">
        <f>TITRES_STAT!C557</f>
        <v>2.8</v>
      </c>
      <c r="C554" s="5">
        <f>TITRES_STAT!D557</f>
        <v>2.2534999999999998</v>
      </c>
      <c r="D554" s="5">
        <f>TITRES_STAT!E557</f>
        <v>250</v>
      </c>
      <c r="E554" s="2">
        <f t="shared" si="32"/>
        <v>1083846</v>
      </c>
      <c r="F554" s="5" t="str">
        <f t="shared" si="35"/>
        <v>BULLISH</v>
      </c>
      <c r="G554" s="5" t="str">
        <f t="shared" si="34"/>
        <v>NEUTRAL</v>
      </c>
      <c r="H554" s="5" t="str">
        <f t="shared" si="33"/>
        <v>BULLISH DIVERGENCE</v>
      </c>
    </row>
    <row r="555" spans="1:8" ht="13.5" x14ac:dyDescent="0.25">
      <c r="A555" s="3">
        <f>TITRES_STAT!B558</f>
        <v>43111</v>
      </c>
      <c r="B555" s="5">
        <f>TITRES_STAT!C558</f>
        <v>2.84</v>
      </c>
      <c r="C555" s="5">
        <f>TITRES_STAT!D558</f>
        <v>2.2856999999999998</v>
      </c>
      <c r="D555" s="5">
        <f>TITRES_STAT!E558</f>
        <v>10165</v>
      </c>
      <c r="E555" s="2">
        <f t="shared" si="32"/>
        <v>1094011</v>
      </c>
      <c r="F555" s="5" t="str">
        <f t="shared" si="35"/>
        <v>BULLISH</v>
      </c>
      <c r="G555" s="5" t="str">
        <f t="shared" si="34"/>
        <v>NEUTRAL</v>
      </c>
      <c r="H555" s="5" t="str">
        <f t="shared" si="33"/>
        <v>BULLISH DIVERGENCE</v>
      </c>
    </row>
    <row r="556" spans="1:8" ht="13.5" x14ac:dyDescent="0.25">
      <c r="A556" s="3">
        <f>TITRES_STAT!B559</f>
        <v>43112</v>
      </c>
      <c r="B556" s="5">
        <f>TITRES_STAT!C559</f>
        <v>2.84</v>
      </c>
      <c r="C556" s="5">
        <f>TITRES_STAT!D559</f>
        <v>2.2856999999999998</v>
      </c>
      <c r="D556" s="5">
        <f>TITRES_STAT!E559</f>
        <v>900</v>
      </c>
      <c r="E556" s="2">
        <f t="shared" si="32"/>
        <v>1094011</v>
      </c>
      <c r="F556" s="5" t="str">
        <f t="shared" si="35"/>
        <v>BULLISH</v>
      </c>
      <c r="G556" s="5" t="str">
        <f t="shared" si="34"/>
        <v>NEUTRAL</v>
      </c>
      <c r="H556" s="5" t="str">
        <f t="shared" si="33"/>
        <v>BULLISH DIVERGENCE</v>
      </c>
    </row>
    <row r="557" spans="1:8" ht="13.5" x14ac:dyDescent="0.25">
      <c r="A557" s="3">
        <f>TITRES_STAT!B560</f>
        <v>43115</v>
      </c>
      <c r="B557" s="5">
        <f>TITRES_STAT!C560</f>
        <v>2.72</v>
      </c>
      <c r="C557" s="5">
        <f>TITRES_STAT!D560</f>
        <v>2.1890999999999998</v>
      </c>
      <c r="D557" s="5">
        <f>TITRES_STAT!E560</f>
        <v>0</v>
      </c>
      <c r="E557" s="2">
        <f t="shared" si="32"/>
        <v>1094011</v>
      </c>
      <c r="F557" s="5" t="str">
        <f t="shared" si="35"/>
        <v>BULLISH</v>
      </c>
      <c r="G557" s="5" t="str">
        <f t="shared" si="34"/>
        <v>NEUTRAL</v>
      </c>
      <c r="H557" s="5" t="str">
        <f t="shared" si="33"/>
        <v>BULLISH DIVERGENCE</v>
      </c>
    </row>
    <row r="558" spans="1:8" ht="13.5" x14ac:dyDescent="0.25">
      <c r="A558" s="3">
        <f>TITRES_STAT!B561</f>
        <v>43116</v>
      </c>
      <c r="B558" s="5">
        <f>TITRES_STAT!C561</f>
        <v>2.8</v>
      </c>
      <c r="C558" s="5">
        <f>TITRES_STAT!D561</f>
        <v>2.2534999999999998</v>
      </c>
      <c r="D558" s="5">
        <f>TITRES_STAT!E561</f>
        <v>1610</v>
      </c>
      <c r="E558" s="2">
        <f t="shared" si="32"/>
        <v>1095621</v>
      </c>
      <c r="F558" s="5" t="str">
        <f t="shared" si="35"/>
        <v>BULLISH</v>
      </c>
      <c r="G558" s="5" t="str">
        <f t="shared" si="34"/>
        <v>NEUTRAL</v>
      </c>
      <c r="H558" s="5" t="str">
        <f t="shared" si="33"/>
        <v>NEUTRAL</v>
      </c>
    </row>
    <row r="559" spans="1:8" ht="13.5" x14ac:dyDescent="0.25">
      <c r="A559" s="3">
        <f>TITRES_STAT!B562</f>
        <v>43117</v>
      </c>
      <c r="B559" s="5">
        <f>TITRES_STAT!C562</f>
        <v>2.8</v>
      </c>
      <c r="C559" s="5">
        <f>TITRES_STAT!D562</f>
        <v>2.2534999999999998</v>
      </c>
      <c r="D559" s="5">
        <f>TITRES_STAT!E562</f>
        <v>747</v>
      </c>
      <c r="E559" s="2">
        <f t="shared" si="32"/>
        <v>1095621</v>
      </c>
      <c r="F559" s="5" t="str">
        <f t="shared" si="35"/>
        <v>BULLISH</v>
      </c>
      <c r="G559" s="5" t="str">
        <f t="shared" si="34"/>
        <v>NEUTRAL</v>
      </c>
      <c r="H559" s="5" t="str">
        <f t="shared" si="33"/>
        <v>NEUTRAL</v>
      </c>
    </row>
    <row r="560" spans="1:8" ht="13.5" x14ac:dyDescent="0.25">
      <c r="A560" s="3">
        <f>TITRES_STAT!B563</f>
        <v>43118</v>
      </c>
      <c r="B560" s="5">
        <f>TITRES_STAT!C563</f>
        <v>2.8</v>
      </c>
      <c r="C560" s="5">
        <f>TITRES_STAT!D563</f>
        <v>2.2534999999999998</v>
      </c>
      <c r="D560" s="5">
        <f>TITRES_STAT!E563</f>
        <v>10072</v>
      </c>
      <c r="E560" s="2">
        <f t="shared" si="32"/>
        <v>1095621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BULLISH DIVERGENCE</v>
      </c>
    </row>
    <row r="561" spans="1:8" ht="13.5" x14ac:dyDescent="0.25">
      <c r="A561" s="3">
        <f>TITRES_STAT!B564</f>
        <v>43119</v>
      </c>
      <c r="B561" s="5">
        <f>TITRES_STAT!C564</f>
        <v>2.83</v>
      </c>
      <c r="C561" s="5">
        <f>TITRES_STAT!D564</f>
        <v>2.2776000000000001</v>
      </c>
      <c r="D561" s="5">
        <f>TITRES_STAT!E564</f>
        <v>141</v>
      </c>
      <c r="E561" s="2">
        <f t="shared" si="32"/>
        <v>1095762</v>
      </c>
      <c r="F561" s="5" t="str">
        <f t="shared" si="35"/>
        <v>BULLISH</v>
      </c>
      <c r="G561" s="5" t="str">
        <f t="shared" si="34"/>
        <v>NEUTRAL</v>
      </c>
      <c r="H561" s="5" t="str">
        <f t="shared" si="33"/>
        <v>BULLISH DIVERGENCE</v>
      </c>
    </row>
    <row r="562" spans="1:8" ht="13.5" x14ac:dyDescent="0.25">
      <c r="A562" s="3">
        <f>TITRES_STAT!B565</f>
        <v>43122</v>
      </c>
      <c r="B562" s="5">
        <f>TITRES_STAT!C565</f>
        <v>2.8</v>
      </c>
      <c r="C562" s="5">
        <f>TITRES_STAT!D565</f>
        <v>2.2534999999999998</v>
      </c>
      <c r="D562" s="5">
        <f>TITRES_STAT!E565</f>
        <v>2009</v>
      </c>
      <c r="E562" s="2">
        <f t="shared" si="32"/>
        <v>1093753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BEARISH DIVERGENCE</v>
      </c>
    </row>
    <row r="563" spans="1:8" ht="13.5" x14ac:dyDescent="0.25">
      <c r="A563" s="3">
        <f>TITRES_STAT!B566</f>
        <v>43123</v>
      </c>
      <c r="B563" s="5">
        <f>TITRES_STAT!C566</f>
        <v>2.8</v>
      </c>
      <c r="C563" s="5">
        <f>TITRES_STAT!D566</f>
        <v>2.2534999999999998</v>
      </c>
      <c r="D563" s="5">
        <f>TITRES_STAT!E566</f>
        <v>6561</v>
      </c>
      <c r="E563" s="2">
        <f t="shared" si="32"/>
        <v>1093753</v>
      </c>
      <c r="F563" s="5" t="str">
        <f t="shared" si="35"/>
        <v>BEARISH</v>
      </c>
      <c r="G563" s="5" t="str">
        <f t="shared" si="34"/>
        <v>NEUTRAL</v>
      </c>
      <c r="H563" s="5" t="str">
        <f t="shared" si="33"/>
        <v>NEUTRAL</v>
      </c>
    </row>
    <row r="564" spans="1:8" ht="13.5" x14ac:dyDescent="0.25">
      <c r="A564" s="3">
        <f>TITRES_STAT!B567</f>
        <v>43124</v>
      </c>
      <c r="B564" s="5">
        <f>TITRES_STAT!C567</f>
        <v>2.8</v>
      </c>
      <c r="C564" s="5">
        <f>TITRES_STAT!D567</f>
        <v>2.2534999999999998</v>
      </c>
      <c r="D564" s="5">
        <f>TITRES_STAT!E567</f>
        <v>2247</v>
      </c>
      <c r="E564" s="2">
        <f t="shared" si="32"/>
        <v>1093753</v>
      </c>
      <c r="F564" s="5" t="str">
        <f t="shared" si="35"/>
        <v>BEARISH</v>
      </c>
      <c r="G564" s="5" t="str">
        <f t="shared" si="34"/>
        <v>NEUTRAL</v>
      </c>
      <c r="H564" s="5" t="str">
        <f t="shared" si="33"/>
        <v>NEUTRAL</v>
      </c>
    </row>
    <row r="565" spans="1:8" ht="13.5" x14ac:dyDescent="0.25">
      <c r="A565" s="3">
        <f>TITRES_STAT!B568</f>
        <v>43125</v>
      </c>
      <c r="B565" s="5">
        <f>TITRES_STAT!C568</f>
        <v>2.8</v>
      </c>
      <c r="C565" s="5">
        <f>TITRES_STAT!D568</f>
        <v>2.2534999999999998</v>
      </c>
      <c r="D565" s="5">
        <f>TITRES_STAT!E568</f>
        <v>20</v>
      </c>
      <c r="E565" s="2">
        <f t="shared" si="32"/>
        <v>1093753</v>
      </c>
      <c r="F565" s="5" t="str">
        <f t="shared" si="35"/>
        <v>BEARISH</v>
      </c>
      <c r="G565" s="5" t="str">
        <f t="shared" si="34"/>
        <v>NEUTRAL</v>
      </c>
      <c r="H565" s="5" t="str">
        <f t="shared" si="33"/>
        <v>NEUTRAL</v>
      </c>
    </row>
    <row r="566" spans="1:8" ht="13.5" x14ac:dyDescent="0.25">
      <c r="A566" s="3">
        <f>TITRES_STAT!B569</f>
        <v>43126</v>
      </c>
      <c r="B566" s="5">
        <f>TITRES_STAT!C569</f>
        <v>2.88</v>
      </c>
      <c r="C566" s="5">
        <f>TITRES_STAT!D569</f>
        <v>2.3178000000000001</v>
      </c>
      <c r="D566" s="5">
        <f>TITRES_STAT!E569</f>
        <v>16427</v>
      </c>
      <c r="E566" s="2">
        <f t="shared" si="32"/>
        <v>1110180</v>
      </c>
      <c r="F566" s="5" t="str">
        <f t="shared" si="35"/>
        <v>BULLISH</v>
      </c>
      <c r="G566" s="5" t="str">
        <f t="shared" si="34"/>
        <v>NEUTRAL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3.05</v>
      </c>
      <c r="C567" s="5">
        <f>TITRES_STAT!D570</f>
        <v>2.4546999999999999</v>
      </c>
      <c r="D567" s="5">
        <f>TITRES_STAT!E570</f>
        <v>15205</v>
      </c>
      <c r="E567" s="2">
        <f t="shared" si="32"/>
        <v>1125385</v>
      </c>
      <c r="F567" s="5" t="str">
        <f t="shared" si="35"/>
        <v>BULLISH</v>
      </c>
      <c r="G567" s="5" t="str">
        <f t="shared" si="34"/>
        <v>STRONG</v>
      </c>
      <c r="H567" s="5" t="str">
        <f t="shared" si="33"/>
        <v>CONFIRMED BULLISH</v>
      </c>
    </row>
    <row r="568" spans="1:8" ht="13.5" x14ac:dyDescent="0.25">
      <c r="A568" s="3">
        <f>TITRES_STAT!B571</f>
        <v>43130</v>
      </c>
      <c r="B568" s="5">
        <f>TITRES_STAT!C571</f>
        <v>3.13</v>
      </c>
      <c r="C568" s="5">
        <f>TITRES_STAT!D571</f>
        <v>2.5190999999999999</v>
      </c>
      <c r="D568" s="5">
        <f>TITRES_STAT!E571</f>
        <v>29236</v>
      </c>
      <c r="E568" s="2">
        <f t="shared" si="32"/>
        <v>1154621</v>
      </c>
      <c r="F568" s="5" t="str">
        <f t="shared" si="35"/>
        <v>BULLISH</v>
      </c>
      <c r="G568" s="5" t="str">
        <f t="shared" si="34"/>
        <v>STRONG</v>
      </c>
      <c r="H568" s="5" t="str">
        <f t="shared" si="33"/>
        <v>CONFIRMED BULLISH</v>
      </c>
    </row>
    <row r="569" spans="1:8" ht="13.5" x14ac:dyDescent="0.25">
      <c r="A569" s="3">
        <f>TITRES_STAT!B572</f>
        <v>43131</v>
      </c>
      <c r="B569" s="5">
        <f>TITRES_STAT!C572</f>
        <v>3.05</v>
      </c>
      <c r="C569" s="5">
        <f>TITRES_STAT!D572</f>
        <v>2.4546999999999999</v>
      </c>
      <c r="D569" s="5">
        <f>TITRES_STAT!E572</f>
        <v>24943</v>
      </c>
      <c r="E569" s="2">
        <f t="shared" si="32"/>
        <v>1129678</v>
      </c>
      <c r="F569" s="5" t="str">
        <f t="shared" si="35"/>
        <v>BULLISH</v>
      </c>
      <c r="G569" s="5" t="str">
        <f t="shared" si="34"/>
        <v>STRONG</v>
      </c>
      <c r="H569" s="5" t="str">
        <f t="shared" si="33"/>
        <v>CONFIRMED BULLISH</v>
      </c>
    </row>
    <row r="570" spans="1:8" ht="13.5" x14ac:dyDescent="0.25">
      <c r="A570" s="3">
        <f>TITRES_STAT!B573</f>
        <v>43132</v>
      </c>
      <c r="B570" s="5">
        <f>TITRES_STAT!C573</f>
        <v>3.05</v>
      </c>
      <c r="C570" s="5">
        <f>TITRES_STAT!D573</f>
        <v>2.4546999999999999</v>
      </c>
      <c r="D570" s="5">
        <f>TITRES_STAT!E573</f>
        <v>2766</v>
      </c>
      <c r="E570" s="2">
        <f t="shared" si="32"/>
        <v>1129678</v>
      </c>
      <c r="F570" s="5" t="str">
        <f t="shared" si="35"/>
        <v>BULLISH</v>
      </c>
      <c r="G570" s="5" t="str">
        <f t="shared" si="34"/>
        <v>STRONG</v>
      </c>
      <c r="H570" s="5" t="str">
        <f t="shared" si="33"/>
        <v>CONFIRMED BULLISH</v>
      </c>
    </row>
    <row r="571" spans="1:8" ht="13.5" x14ac:dyDescent="0.25">
      <c r="A571" s="3">
        <f>TITRES_STAT!B574</f>
        <v>43133</v>
      </c>
      <c r="B571" s="5">
        <f>TITRES_STAT!C574</f>
        <v>2.99</v>
      </c>
      <c r="C571" s="5">
        <f>TITRES_STAT!D574</f>
        <v>2.4064000000000001</v>
      </c>
      <c r="D571" s="5">
        <f>TITRES_STAT!E574</f>
        <v>3139</v>
      </c>
      <c r="E571" s="2">
        <f t="shared" si="32"/>
        <v>1126539</v>
      </c>
      <c r="F571" s="5" t="str">
        <f t="shared" si="35"/>
        <v>BULLISH</v>
      </c>
      <c r="G571" s="5" t="str">
        <f t="shared" si="34"/>
        <v>NEUTRAL</v>
      </c>
      <c r="H571" s="5" t="str">
        <f t="shared" si="33"/>
        <v>CONFIRMED BULLISH</v>
      </c>
    </row>
    <row r="572" spans="1:8" ht="13.5" x14ac:dyDescent="0.25">
      <c r="A572" s="3">
        <f>TITRES_STAT!B575</f>
        <v>43136</v>
      </c>
      <c r="B572" s="5">
        <f>TITRES_STAT!C575</f>
        <v>2.98</v>
      </c>
      <c r="C572" s="5">
        <f>TITRES_STAT!D575</f>
        <v>2.3982999999999999</v>
      </c>
      <c r="D572" s="5">
        <f>TITRES_STAT!E575</f>
        <v>10183</v>
      </c>
      <c r="E572" s="2">
        <f t="shared" si="32"/>
        <v>1116356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CONFIRMED BEARISH</v>
      </c>
    </row>
    <row r="573" spans="1:8" ht="13.5" x14ac:dyDescent="0.25">
      <c r="A573" s="3">
        <f>TITRES_STAT!B576</f>
        <v>43137</v>
      </c>
      <c r="B573" s="5">
        <f>TITRES_STAT!C576</f>
        <v>2.96</v>
      </c>
      <c r="C573" s="5">
        <f>TITRES_STAT!D576</f>
        <v>2.3822000000000001</v>
      </c>
      <c r="D573" s="5">
        <f>TITRES_STAT!E576</f>
        <v>7728</v>
      </c>
      <c r="E573" s="2">
        <f t="shared" si="32"/>
        <v>1108628</v>
      </c>
      <c r="F573" s="5" t="str">
        <f t="shared" si="35"/>
        <v>BEARISH</v>
      </c>
      <c r="G573" s="5" t="str">
        <f t="shared" si="34"/>
        <v>WEAK</v>
      </c>
      <c r="H573" s="5" t="str">
        <f t="shared" si="33"/>
        <v>CONFIRMED BEARISH</v>
      </c>
    </row>
    <row r="574" spans="1:8" ht="13.5" x14ac:dyDescent="0.25">
      <c r="A574" s="3">
        <f>TITRES_STAT!B577</f>
        <v>43138</v>
      </c>
      <c r="B574" s="5">
        <f>TITRES_STAT!C577</f>
        <v>2.84</v>
      </c>
      <c r="C574" s="5">
        <f>TITRES_STAT!D577</f>
        <v>2.2856999999999998</v>
      </c>
      <c r="D574" s="5">
        <f>TITRES_STAT!E577</f>
        <v>10345</v>
      </c>
      <c r="E574" s="2">
        <f t="shared" si="32"/>
        <v>1098283</v>
      </c>
      <c r="F574" s="5" t="str">
        <f t="shared" si="35"/>
        <v>BEARISH</v>
      </c>
      <c r="G574" s="5" t="str">
        <f t="shared" si="34"/>
        <v>WEAK</v>
      </c>
      <c r="H574" s="5" t="str">
        <f t="shared" si="33"/>
        <v>CONFIRMED BEARISH</v>
      </c>
    </row>
    <row r="575" spans="1:8" ht="13.5" x14ac:dyDescent="0.25">
      <c r="A575" s="3">
        <f>TITRES_STAT!B578</f>
        <v>43139</v>
      </c>
      <c r="B575" s="5">
        <f>TITRES_STAT!C578</f>
        <v>2.81</v>
      </c>
      <c r="C575" s="5">
        <f>TITRES_STAT!D578</f>
        <v>2.2614999999999998</v>
      </c>
      <c r="D575" s="5">
        <f>TITRES_STAT!E578</f>
        <v>9737</v>
      </c>
      <c r="E575" s="2">
        <f t="shared" si="32"/>
        <v>1088546</v>
      </c>
      <c r="F575" s="5" t="str">
        <f t="shared" si="35"/>
        <v>BEARISH</v>
      </c>
      <c r="G575" s="5" t="str">
        <f t="shared" si="34"/>
        <v>WEAK</v>
      </c>
      <c r="H575" s="5" t="str">
        <f t="shared" si="33"/>
        <v>CONFIRMED BEARISH</v>
      </c>
    </row>
    <row r="576" spans="1:8" ht="13.5" x14ac:dyDescent="0.25">
      <c r="A576" s="3">
        <f>TITRES_STAT!B579</f>
        <v>43140</v>
      </c>
      <c r="B576" s="5">
        <f>TITRES_STAT!C579</f>
        <v>2.81</v>
      </c>
      <c r="C576" s="5">
        <f>TITRES_STAT!D579</f>
        <v>2.2614999999999998</v>
      </c>
      <c r="D576" s="5">
        <f>TITRES_STAT!E579</f>
        <v>12762</v>
      </c>
      <c r="E576" s="2">
        <f t="shared" si="32"/>
        <v>1088546</v>
      </c>
      <c r="F576" s="5" t="str">
        <f t="shared" si="35"/>
        <v>BEARISH</v>
      </c>
      <c r="G576" s="5" t="str">
        <f t="shared" si="34"/>
        <v>WEAK</v>
      </c>
      <c r="H576" s="5" t="str">
        <f t="shared" si="33"/>
        <v>CONFIRMED BEARISH</v>
      </c>
    </row>
    <row r="577" spans="1:8" ht="13.5" x14ac:dyDescent="0.25">
      <c r="A577" s="3">
        <f>TITRES_STAT!B580</f>
        <v>43143</v>
      </c>
      <c r="B577" s="5">
        <f>TITRES_STAT!C580</f>
        <v>2.88</v>
      </c>
      <c r="C577" s="5">
        <f>TITRES_STAT!D580</f>
        <v>2.3178000000000001</v>
      </c>
      <c r="D577" s="5">
        <f>TITRES_STAT!E580</f>
        <v>955</v>
      </c>
      <c r="E577" s="2">
        <f t="shared" si="32"/>
        <v>1089501</v>
      </c>
      <c r="F577" s="5" t="str">
        <f t="shared" si="35"/>
        <v>BEARISH</v>
      </c>
      <c r="G577" s="5" t="str">
        <f t="shared" si="34"/>
        <v>WEAK</v>
      </c>
      <c r="H577" s="5" t="str">
        <f t="shared" si="33"/>
        <v>CONFIRMED BEARISH</v>
      </c>
    </row>
    <row r="578" spans="1:8" ht="13.5" x14ac:dyDescent="0.25">
      <c r="A578" s="3">
        <f>TITRES_STAT!B581</f>
        <v>43144</v>
      </c>
      <c r="B578" s="5">
        <f>TITRES_STAT!C581</f>
        <v>2.88</v>
      </c>
      <c r="C578" s="5">
        <f>TITRES_STAT!D581</f>
        <v>2.3178000000000001</v>
      </c>
      <c r="D578" s="5">
        <f>TITRES_STAT!E581</f>
        <v>9682</v>
      </c>
      <c r="E578" s="2">
        <f t="shared" si="32"/>
        <v>1089501</v>
      </c>
      <c r="F578" s="5" t="str">
        <f t="shared" si="35"/>
        <v>BEARISH</v>
      </c>
      <c r="G578" s="5" t="str">
        <f t="shared" si="34"/>
        <v>NEUTRAL</v>
      </c>
      <c r="H578" s="5" t="str">
        <f t="shared" si="33"/>
        <v>CONFIRMED BEARISH</v>
      </c>
    </row>
    <row r="579" spans="1:8" ht="13.5" x14ac:dyDescent="0.25">
      <c r="A579" s="3">
        <f>TITRES_STAT!B582</f>
        <v>43145</v>
      </c>
      <c r="B579" s="5">
        <f>TITRES_STAT!C582</f>
        <v>2.86</v>
      </c>
      <c r="C579" s="5">
        <f>TITRES_STAT!D582</f>
        <v>2.3018000000000001</v>
      </c>
      <c r="D579" s="5">
        <f>TITRES_STAT!E582</f>
        <v>555</v>
      </c>
      <c r="E579" s="2">
        <f t="shared" si="32"/>
        <v>1088946</v>
      </c>
      <c r="F579" s="5" t="str">
        <f t="shared" si="35"/>
        <v>BEARISH</v>
      </c>
      <c r="G579" s="5" t="str">
        <f t="shared" si="34"/>
        <v>NEUTRAL</v>
      </c>
      <c r="H579" s="5" t="str">
        <f t="shared" si="33"/>
        <v>BEARISH DIVERGENCE</v>
      </c>
    </row>
    <row r="580" spans="1:8" ht="13.5" x14ac:dyDescent="0.25">
      <c r="A580" s="3">
        <f>TITRES_STAT!B583</f>
        <v>43146</v>
      </c>
      <c r="B580" s="5">
        <f>TITRES_STAT!C583</f>
        <v>2.85</v>
      </c>
      <c r="C580" s="5">
        <f>TITRES_STAT!D583</f>
        <v>2.2936999999999999</v>
      </c>
      <c r="D580" s="5">
        <f>TITRES_STAT!E583</f>
        <v>5542</v>
      </c>
      <c r="E580" s="2">
        <f t="shared" ref="E580:E643" si="36">IF(B580&gt;B579, E579+D580, IF(B580&lt;B579, E579-D580, E579))</f>
        <v>1083404</v>
      </c>
      <c r="F580" s="5" t="str">
        <f t="shared" si="35"/>
        <v>BEARISH</v>
      </c>
      <c r="G580" s="5" t="str">
        <f t="shared" si="34"/>
        <v>NEUTRAL</v>
      </c>
      <c r="H580" s="5" t="str">
        <f t="shared" si="33"/>
        <v>BEARISH DIVERGENCE</v>
      </c>
    </row>
    <row r="581" spans="1:8" ht="13.5" x14ac:dyDescent="0.25">
      <c r="A581" s="3">
        <f>TITRES_STAT!B584</f>
        <v>43147</v>
      </c>
      <c r="B581" s="5">
        <f>TITRES_STAT!C584</f>
        <v>2.88</v>
      </c>
      <c r="C581" s="5">
        <f>TITRES_STAT!D584</f>
        <v>2.3178000000000001</v>
      </c>
      <c r="D581" s="5">
        <f>TITRES_STAT!E584</f>
        <v>12523</v>
      </c>
      <c r="E581" s="2">
        <f t="shared" si="36"/>
        <v>1095927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CONFIRMED BULLISH</v>
      </c>
    </row>
    <row r="582" spans="1:8" ht="13.5" x14ac:dyDescent="0.25">
      <c r="A582" s="3">
        <f>TITRES_STAT!B585</f>
        <v>43150</v>
      </c>
      <c r="B582" s="5">
        <f>TITRES_STAT!C585</f>
        <v>2.83</v>
      </c>
      <c r="C582" s="5">
        <f>TITRES_STAT!D585</f>
        <v>2.2776000000000001</v>
      </c>
      <c r="D582" s="5">
        <f>TITRES_STAT!E585</f>
        <v>1472</v>
      </c>
      <c r="E582" s="2">
        <f t="shared" si="36"/>
        <v>1094455</v>
      </c>
      <c r="F582" s="5" t="str">
        <f t="shared" si="35"/>
        <v>BULLISH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BULLISH DIVERGENCE</v>
      </c>
    </row>
    <row r="583" spans="1:8" ht="13.5" x14ac:dyDescent="0.25">
      <c r="A583" s="3">
        <f>TITRES_STAT!B586</f>
        <v>43151</v>
      </c>
      <c r="B583" s="5">
        <f>TITRES_STAT!C586</f>
        <v>2.83</v>
      </c>
      <c r="C583" s="5">
        <f>TITRES_STAT!D586</f>
        <v>2.2776000000000001</v>
      </c>
      <c r="D583" s="5">
        <f>TITRES_STAT!E586</f>
        <v>23931</v>
      </c>
      <c r="E583" s="2">
        <f t="shared" si="36"/>
        <v>1094455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BULLISH DIVERGENCE</v>
      </c>
    </row>
    <row r="584" spans="1:8" ht="13.5" x14ac:dyDescent="0.25">
      <c r="A584" s="3">
        <f>TITRES_STAT!B587</f>
        <v>43152</v>
      </c>
      <c r="B584" s="5">
        <f>TITRES_STAT!C587</f>
        <v>2.79</v>
      </c>
      <c r="C584" s="5">
        <f>TITRES_STAT!D587</f>
        <v>2.2454000000000001</v>
      </c>
      <c r="D584" s="5">
        <f>TITRES_STAT!E587</f>
        <v>4799</v>
      </c>
      <c r="E584" s="2">
        <f t="shared" si="36"/>
        <v>1089656</v>
      </c>
      <c r="F584" s="5" t="str">
        <f t="shared" ref="F584:F647" si="39">IF(E584&gt;E579,"BULLISH",IF(E584&lt;E579,"BEARISH","NEUTRAL"))</f>
        <v>BULLISH</v>
      </c>
      <c r="G584" s="5" t="str">
        <f t="shared" si="38"/>
        <v>NEUTRAL</v>
      </c>
      <c r="H584" s="5" t="str">
        <f t="shared" si="37"/>
        <v>BULLISH DIVERGENCE</v>
      </c>
    </row>
    <row r="585" spans="1:8" ht="13.5" x14ac:dyDescent="0.25">
      <c r="A585" s="3">
        <f>TITRES_STAT!B588</f>
        <v>43153</v>
      </c>
      <c r="B585" s="5">
        <f>TITRES_STAT!C588</f>
        <v>2.8</v>
      </c>
      <c r="C585" s="5">
        <f>TITRES_STAT!D588</f>
        <v>2.2534999999999998</v>
      </c>
      <c r="D585" s="5">
        <f>TITRES_STAT!E588</f>
        <v>2086</v>
      </c>
      <c r="E585" s="2">
        <f t="shared" si="36"/>
        <v>1091742</v>
      </c>
      <c r="F585" s="5" t="str">
        <f t="shared" si="39"/>
        <v>BULLISH</v>
      </c>
      <c r="G585" s="5" t="str">
        <f t="shared" si="38"/>
        <v>NEUTRAL</v>
      </c>
      <c r="H585" s="5" t="str">
        <f t="shared" si="37"/>
        <v>BULLISH DIVERGENCE</v>
      </c>
    </row>
    <row r="586" spans="1:8" ht="13.5" x14ac:dyDescent="0.25">
      <c r="A586" s="3">
        <f>TITRES_STAT!B589</f>
        <v>43154</v>
      </c>
      <c r="B586" s="5">
        <f>TITRES_STAT!C589</f>
        <v>2.8</v>
      </c>
      <c r="C586" s="5">
        <f>TITRES_STAT!D589</f>
        <v>2.2534999999999998</v>
      </c>
      <c r="D586" s="5">
        <f>TITRES_STAT!E589</f>
        <v>352</v>
      </c>
      <c r="E586" s="2">
        <f t="shared" si="36"/>
        <v>1091742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43157</v>
      </c>
      <c r="B587" s="5">
        <f>TITRES_STAT!C590</f>
        <v>2.8</v>
      </c>
      <c r="C587" s="5">
        <f>TITRES_STAT!D590</f>
        <v>2.2534999999999998</v>
      </c>
      <c r="D587" s="5">
        <f>TITRES_STAT!E590</f>
        <v>2000</v>
      </c>
      <c r="E587" s="2">
        <f t="shared" si="36"/>
        <v>1091742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43158</v>
      </c>
      <c r="B588" s="5">
        <f>TITRES_STAT!C591</f>
        <v>2.74</v>
      </c>
      <c r="C588" s="5">
        <f>TITRES_STAT!D591</f>
        <v>2.2052</v>
      </c>
      <c r="D588" s="5">
        <f>TITRES_STAT!E591</f>
        <v>4730</v>
      </c>
      <c r="E588" s="2">
        <f t="shared" si="36"/>
        <v>1087012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43159</v>
      </c>
      <c r="B589" s="5">
        <f>TITRES_STAT!C592</f>
        <v>2.8</v>
      </c>
      <c r="C589" s="5">
        <f>TITRES_STAT!D592</f>
        <v>2.2534999999999998</v>
      </c>
      <c r="D589" s="5">
        <f>TITRES_STAT!E592</f>
        <v>447</v>
      </c>
      <c r="E589" s="2">
        <f t="shared" si="36"/>
        <v>1087459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BEARISH DIVERGENCE</v>
      </c>
    </row>
    <row r="590" spans="1:8" ht="13.5" x14ac:dyDescent="0.25">
      <c r="A590" s="3">
        <f>TITRES_STAT!B593</f>
        <v>43160</v>
      </c>
      <c r="B590" s="5">
        <f>TITRES_STAT!C593</f>
        <v>2.8</v>
      </c>
      <c r="C590" s="5">
        <f>TITRES_STAT!D593</f>
        <v>2.2534999999999998</v>
      </c>
      <c r="D590" s="5">
        <f>TITRES_STAT!E593</f>
        <v>1360</v>
      </c>
      <c r="E590" s="2">
        <f t="shared" si="36"/>
        <v>1087459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NEUTRAL</v>
      </c>
    </row>
    <row r="591" spans="1:8" ht="13.5" x14ac:dyDescent="0.25">
      <c r="A591" s="3">
        <f>TITRES_STAT!B594</f>
        <v>43161</v>
      </c>
      <c r="B591" s="5">
        <f>TITRES_STAT!C594</f>
        <v>2.73</v>
      </c>
      <c r="C591" s="5">
        <f>TITRES_STAT!D594</f>
        <v>2.1970999999999998</v>
      </c>
      <c r="D591" s="5">
        <f>TITRES_STAT!E594</f>
        <v>11506</v>
      </c>
      <c r="E591" s="2">
        <f t="shared" si="36"/>
        <v>1075953</v>
      </c>
      <c r="F591" s="5" t="str">
        <f t="shared" si="39"/>
        <v>BEARISH</v>
      </c>
      <c r="G591" s="5" t="str">
        <f t="shared" si="38"/>
        <v>NEUTRAL</v>
      </c>
      <c r="H591" s="5" t="str">
        <f t="shared" si="37"/>
        <v>CONFIRMED BEARISH</v>
      </c>
    </row>
    <row r="592" spans="1:8" ht="13.5" x14ac:dyDescent="0.25">
      <c r="A592" s="3">
        <f>TITRES_STAT!B595</f>
        <v>43164</v>
      </c>
      <c r="B592" s="5">
        <f>TITRES_STAT!C595</f>
        <v>2.78</v>
      </c>
      <c r="C592" s="5">
        <f>TITRES_STAT!D595</f>
        <v>2.2374000000000001</v>
      </c>
      <c r="D592" s="5">
        <f>TITRES_STAT!E595</f>
        <v>1721</v>
      </c>
      <c r="E592" s="2">
        <f t="shared" si="36"/>
        <v>1077674</v>
      </c>
      <c r="F592" s="5" t="str">
        <f t="shared" si="39"/>
        <v>BEARISH</v>
      </c>
      <c r="G592" s="5" t="str">
        <f t="shared" si="38"/>
        <v>NEUTRAL</v>
      </c>
      <c r="H592" s="5" t="str">
        <f t="shared" si="37"/>
        <v>CONFIRMED BEARISH</v>
      </c>
    </row>
    <row r="593" spans="1:8" ht="13.5" x14ac:dyDescent="0.25">
      <c r="A593" s="3">
        <f>TITRES_STAT!B596</f>
        <v>43165</v>
      </c>
      <c r="B593" s="5">
        <f>TITRES_STAT!C596</f>
        <v>2.78</v>
      </c>
      <c r="C593" s="5">
        <f>TITRES_STAT!D596</f>
        <v>2.2374000000000001</v>
      </c>
      <c r="D593" s="5">
        <f>TITRES_STAT!E596</f>
        <v>2636</v>
      </c>
      <c r="E593" s="2">
        <f t="shared" si="36"/>
        <v>1077674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BEARISH DIVERGENCE</v>
      </c>
    </row>
    <row r="594" spans="1:8" ht="13.5" x14ac:dyDescent="0.25">
      <c r="A594" s="3">
        <f>TITRES_STAT!B597</f>
        <v>43166</v>
      </c>
      <c r="B594" s="5">
        <f>TITRES_STAT!C597</f>
        <v>2.85</v>
      </c>
      <c r="C594" s="5">
        <f>TITRES_STAT!D597</f>
        <v>2.2936999999999999</v>
      </c>
      <c r="D594" s="5">
        <f>TITRES_STAT!E597</f>
        <v>63907</v>
      </c>
      <c r="E594" s="2">
        <f t="shared" si="36"/>
        <v>1141581</v>
      </c>
      <c r="F594" s="5" t="str">
        <f t="shared" si="39"/>
        <v>BULLISH</v>
      </c>
      <c r="G594" s="5" t="str">
        <f t="shared" si="38"/>
        <v>STRONG</v>
      </c>
      <c r="H594" s="5" t="str">
        <f t="shared" si="37"/>
        <v>CONFIRMED BULLISH</v>
      </c>
    </row>
    <row r="595" spans="1:8" ht="13.5" x14ac:dyDescent="0.25">
      <c r="A595" s="3">
        <f>TITRES_STAT!B598</f>
        <v>43167</v>
      </c>
      <c r="B595" s="5">
        <f>TITRES_STAT!C598</f>
        <v>2.89</v>
      </c>
      <c r="C595" s="5">
        <f>TITRES_STAT!D598</f>
        <v>2.3258999999999999</v>
      </c>
      <c r="D595" s="5">
        <f>TITRES_STAT!E598</f>
        <v>105</v>
      </c>
      <c r="E595" s="2">
        <f t="shared" si="36"/>
        <v>1141686</v>
      </c>
      <c r="F595" s="5" t="str">
        <f t="shared" si="39"/>
        <v>BULLISH</v>
      </c>
      <c r="G595" s="5" t="str">
        <f t="shared" si="38"/>
        <v>STRONG</v>
      </c>
      <c r="H595" s="5" t="str">
        <f t="shared" si="37"/>
        <v>CONFIRMED BULLISH</v>
      </c>
    </row>
    <row r="596" spans="1:8" ht="13.5" x14ac:dyDescent="0.25">
      <c r="A596" s="3">
        <f>TITRES_STAT!B599</f>
        <v>43168</v>
      </c>
      <c r="B596" s="5">
        <f>TITRES_STAT!C599</f>
        <v>2.8</v>
      </c>
      <c r="C596" s="5">
        <f>TITRES_STAT!D599</f>
        <v>2.2534999999999998</v>
      </c>
      <c r="D596" s="5">
        <f>TITRES_STAT!E599</f>
        <v>7515</v>
      </c>
      <c r="E596" s="2">
        <f t="shared" si="36"/>
        <v>1134171</v>
      </c>
      <c r="F596" s="5" t="str">
        <f t="shared" si="39"/>
        <v>BULLISH</v>
      </c>
      <c r="G596" s="5" t="str">
        <f t="shared" si="38"/>
        <v>STRONG</v>
      </c>
      <c r="H596" s="5" t="str">
        <f t="shared" si="37"/>
        <v>CONFIRMED BULLISH</v>
      </c>
    </row>
    <row r="597" spans="1:8" ht="13.5" x14ac:dyDescent="0.25">
      <c r="A597" s="3">
        <f>TITRES_STAT!B600</f>
        <v>43171</v>
      </c>
      <c r="B597" s="5">
        <f>TITRES_STAT!C600</f>
        <v>2.84</v>
      </c>
      <c r="C597" s="5">
        <f>TITRES_STAT!D600</f>
        <v>2.2856999999999998</v>
      </c>
      <c r="D597" s="5">
        <f>TITRES_STAT!E600</f>
        <v>3895</v>
      </c>
      <c r="E597" s="2">
        <f t="shared" si="36"/>
        <v>1138066</v>
      </c>
      <c r="F597" s="5" t="str">
        <f t="shared" si="39"/>
        <v>BULLISH</v>
      </c>
      <c r="G597" s="5" t="str">
        <f t="shared" si="38"/>
        <v>STRONG</v>
      </c>
      <c r="H597" s="5" t="str">
        <f t="shared" si="37"/>
        <v>CONFIRMED BULLISH</v>
      </c>
    </row>
    <row r="598" spans="1:8" ht="13.5" x14ac:dyDescent="0.25">
      <c r="A598" s="3">
        <f>TITRES_STAT!B601</f>
        <v>43172</v>
      </c>
      <c r="B598" s="5">
        <f>TITRES_STAT!C601</f>
        <v>2.86</v>
      </c>
      <c r="C598" s="5">
        <f>TITRES_STAT!D601</f>
        <v>2.3018000000000001</v>
      </c>
      <c r="D598" s="5">
        <f>TITRES_STAT!E601</f>
        <v>3865</v>
      </c>
      <c r="E598" s="2">
        <f t="shared" si="36"/>
        <v>1141931</v>
      </c>
      <c r="F598" s="5" t="str">
        <f t="shared" si="39"/>
        <v>BULLISH</v>
      </c>
      <c r="G598" s="5" t="str">
        <f t="shared" si="38"/>
        <v>STRONG</v>
      </c>
      <c r="H598" s="5" t="str">
        <f t="shared" si="37"/>
        <v>CONFIRMED BULLISH</v>
      </c>
    </row>
    <row r="599" spans="1:8" ht="13.5" x14ac:dyDescent="0.25">
      <c r="A599" s="3">
        <f>TITRES_STAT!B602</f>
        <v>43173</v>
      </c>
      <c r="B599" s="5">
        <f>TITRES_STAT!C602</f>
        <v>2.79</v>
      </c>
      <c r="C599" s="5">
        <f>TITRES_STAT!D602</f>
        <v>2.2454000000000001</v>
      </c>
      <c r="D599" s="5">
        <f>TITRES_STAT!E602</f>
        <v>1205</v>
      </c>
      <c r="E599" s="2">
        <f t="shared" si="36"/>
        <v>1140726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2.79</v>
      </c>
      <c r="C600" s="5">
        <f>TITRES_STAT!D603</f>
        <v>2.2454000000000001</v>
      </c>
      <c r="D600" s="5">
        <f>TITRES_STAT!E603</f>
        <v>4832</v>
      </c>
      <c r="E600" s="2">
        <f t="shared" si="36"/>
        <v>1140726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CONFIRMED BEARISH</v>
      </c>
    </row>
    <row r="601" spans="1:8" ht="13.5" x14ac:dyDescent="0.25">
      <c r="A601" s="3">
        <f>TITRES_STAT!B604</f>
        <v>43175</v>
      </c>
      <c r="B601" s="5">
        <f>TITRES_STAT!C604</f>
        <v>2.85</v>
      </c>
      <c r="C601" s="5">
        <f>TITRES_STAT!D604</f>
        <v>2.2936999999999999</v>
      </c>
      <c r="D601" s="5">
        <f>TITRES_STAT!E604</f>
        <v>6599</v>
      </c>
      <c r="E601" s="2">
        <f t="shared" si="36"/>
        <v>1147325</v>
      </c>
      <c r="F601" s="5" t="str">
        <f t="shared" si="39"/>
        <v>BULLISH</v>
      </c>
      <c r="G601" s="5" t="str">
        <f t="shared" si="38"/>
        <v>NEUTRAL</v>
      </c>
      <c r="H601" s="5" t="str">
        <f t="shared" si="37"/>
        <v>CONFIRMED BULLISH</v>
      </c>
    </row>
    <row r="602" spans="1:8" ht="13.5" x14ac:dyDescent="0.25">
      <c r="A602" s="3">
        <f>TITRES_STAT!B605</f>
        <v>43178</v>
      </c>
      <c r="B602" s="5">
        <f>TITRES_STAT!C605</f>
        <v>2.78</v>
      </c>
      <c r="C602" s="5">
        <f>TITRES_STAT!D605</f>
        <v>2.2374000000000001</v>
      </c>
      <c r="D602" s="5">
        <f>TITRES_STAT!E605</f>
        <v>1751</v>
      </c>
      <c r="E602" s="2">
        <f t="shared" si="36"/>
        <v>1145574</v>
      </c>
      <c r="F602" s="5" t="str">
        <f t="shared" si="39"/>
        <v>BULLISH</v>
      </c>
      <c r="G602" s="5" t="str">
        <f t="shared" si="38"/>
        <v>NEUTRAL</v>
      </c>
      <c r="H602" s="5" t="str">
        <f t="shared" si="37"/>
        <v>BULLISH DIVERGENCE</v>
      </c>
    </row>
    <row r="603" spans="1:8" ht="13.5" x14ac:dyDescent="0.25">
      <c r="A603" s="3">
        <f>TITRES_STAT!B606</f>
        <v>43180</v>
      </c>
      <c r="B603" s="5">
        <f>TITRES_STAT!C606</f>
        <v>2.79</v>
      </c>
      <c r="C603" s="5">
        <f>TITRES_STAT!D606</f>
        <v>2.2454000000000001</v>
      </c>
      <c r="D603" s="5">
        <f>TITRES_STAT!E606</f>
        <v>1433</v>
      </c>
      <c r="E603" s="2">
        <f t="shared" si="36"/>
        <v>1147007</v>
      </c>
      <c r="F603" s="5" t="str">
        <f t="shared" si="39"/>
        <v>BULLISH</v>
      </c>
      <c r="G603" s="5" t="str">
        <f t="shared" si="38"/>
        <v>NEUTRAL</v>
      </c>
      <c r="H603" s="5" t="str">
        <f t="shared" si="37"/>
        <v>BULLISH DIVERGENCE</v>
      </c>
    </row>
    <row r="604" spans="1:8" ht="13.5" x14ac:dyDescent="0.25">
      <c r="A604" s="3">
        <f>TITRES_STAT!B607</f>
        <v>43181</v>
      </c>
      <c r="B604" s="5">
        <f>TITRES_STAT!C607</f>
        <v>2.72</v>
      </c>
      <c r="C604" s="5">
        <f>TITRES_STAT!D607</f>
        <v>2.1890999999999998</v>
      </c>
      <c r="D604" s="5">
        <f>TITRES_STAT!E607</f>
        <v>5570</v>
      </c>
      <c r="E604" s="2">
        <f t="shared" si="36"/>
        <v>1141437</v>
      </c>
      <c r="F604" s="5" t="str">
        <f t="shared" si="39"/>
        <v>BULLISH</v>
      </c>
      <c r="G604" s="5" t="str">
        <f t="shared" si="38"/>
        <v>NEUTRAL</v>
      </c>
      <c r="H604" s="5" t="str">
        <f t="shared" si="37"/>
        <v>BULLISH DIVERGENCE</v>
      </c>
    </row>
    <row r="605" spans="1:8" ht="13.5" x14ac:dyDescent="0.25">
      <c r="A605" s="3">
        <f>TITRES_STAT!B608</f>
        <v>43182</v>
      </c>
      <c r="B605" s="5">
        <f>TITRES_STAT!C608</f>
        <v>2.79</v>
      </c>
      <c r="C605" s="5">
        <f>TITRES_STAT!D608</f>
        <v>2.2454000000000001</v>
      </c>
      <c r="D605" s="5">
        <f>TITRES_STAT!E608</f>
        <v>5401</v>
      </c>
      <c r="E605" s="2">
        <f t="shared" si="36"/>
        <v>1146838</v>
      </c>
      <c r="F605" s="5" t="str">
        <f t="shared" si="39"/>
        <v>BULLISH</v>
      </c>
      <c r="G605" s="5" t="str">
        <f t="shared" si="38"/>
        <v>NEUTRAL</v>
      </c>
      <c r="H605" s="5" t="str">
        <f t="shared" si="37"/>
        <v>NEUTRAL</v>
      </c>
    </row>
    <row r="606" spans="1:8" ht="13.5" x14ac:dyDescent="0.25">
      <c r="A606" s="3">
        <f>TITRES_STAT!B609</f>
        <v>43185</v>
      </c>
      <c r="B606" s="5">
        <f>TITRES_STAT!C609</f>
        <v>2.75</v>
      </c>
      <c r="C606" s="5">
        <f>TITRES_STAT!D609</f>
        <v>2.2132000000000001</v>
      </c>
      <c r="D606" s="5">
        <f>TITRES_STAT!E609</f>
        <v>2331</v>
      </c>
      <c r="E606" s="2">
        <f t="shared" si="36"/>
        <v>1144507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CONFIRMED BEARISH</v>
      </c>
    </row>
    <row r="607" spans="1:8" ht="13.5" x14ac:dyDescent="0.25">
      <c r="A607" s="3">
        <f>TITRES_STAT!B610</f>
        <v>43186</v>
      </c>
      <c r="B607" s="5">
        <f>TITRES_STAT!C610</f>
        <v>2.74</v>
      </c>
      <c r="C607" s="5">
        <f>TITRES_STAT!D610</f>
        <v>2.2052</v>
      </c>
      <c r="D607" s="5">
        <f>TITRES_STAT!E610</f>
        <v>1241</v>
      </c>
      <c r="E607" s="2">
        <f t="shared" si="36"/>
        <v>1143266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CONFIRMED BEARISH</v>
      </c>
    </row>
    <row r="608" spans="1:8" ht="13.5" x14ac:dyDescent="0.25">
      <c r="A608" s="3">
        <f>TITRES_STAT!B611</f>
        <v>43187</v>
      </c>
      <c r="B608" s="5">
        <f>TITRES_STAT!C611</f>
        <v>2.78</v>
      </c>
      <c r="C608" s="5">
        <f>TITRES_STAT!D611</f>
        <v>2.2374000000000001</v>
      </c>
      <c r="D608" s="5">
        <f>TITRES_STAT!E611</f>
        <v>3677</v>
      </c>
      <c r="E608" s="2">
        <f t="shared" si="36"/>
        <v>1146943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CONFIRMED BEARISH</v>
      </c>
    </row>
    <row r="609" spans="1:8" ht="13.5" x14ac:dyDescent="0.25">
      <c r="A609" s="3">
        <f>TITRES_STAT!B612</f>
        <v>43188</v>
      </c>
      <c r="B609" s="5">
        <f>TITRES_STAT!C612</f>
        <v>2.76</v>
      </c>
      <c r="C609" s="5">
        <f>TITRES_STAT!D612</f>
        <v>2.2212999999999998</v>
      </c>
      <c r="D609" s="5">
        <f>TITRES_STAT!E612</f>
        <v>451</v>
      </c>
      <c r="E609" s="2">
        <f t="shared" si="36"/>
        <v>1146492</v>
      </c>
      <c r="F609" s="5" t="str">
        <f t="shared" si="39"/>
        <v>BULLISH</v>
      </c>
      <c r="G609" s="5" t="str">
        <f t="shared" si="38"/>
        <v>NEUTRAL</v>
      </c>
      <c r="H609" s="5" t="str">
        <f t="shared" si="37"/>
        <v>CONFIRMED BULLISH</v>
      </c>
    </row>
    <row r="610" spans="1:8" ht="13.5" x14ac:dyDescent="0.25">
      <c r="A610" s="3">
        <f>TITRES_STAT!B613</f>
        <v>43189</v>
      </c>
      <c r="B610" s="5">
        <f>TITRES_STAT!C613</f>
        <v>2.76</v>
      </c>
      <c r="C610" s="5">
        <f>TITRES_STAT!D613</f>
        <v>2.2212999999999998</v>
      </c>
      <c r="D610" s="5">
        <f>TITRES_STAT!E613</f>
        <v>6871</v>
      </c>
      <c r="E610" s="2">
        <f t="shared" si="36"/>
        <v>1146492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2.7</v>
      </c>
      <c r="C611" s="5">
        <f>TITRES_STAT!D614</f>
        <v>2.173</v>
      </c>
      <c r="D611" s="5">
        <f>TITRES_STAT!E614</f>
        <v>4194</v>
      </c>
      <c r="E611" s="2">
        <f t="shared" si="36"/>
        <v>1142298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2.63</v>
      </c>
      <c r="C612" s="5">
        <f>TITRES_STAT!D615</f>
        <v>2.1166</v>
      </c>
      <c r="D612" s="5">
        <f>TITRES_STAT!E615</f>
        <v>4048</v>
      </c>
      <c r="E612" s="2">
        <f t="shared" si="36"/>
        <v>1138250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2.74</v>
      </c>
      <c r="C613" s="5">
        <f>TITRES_STAT!D616</f>
        <v>2.2052</v>
      </c>
      <c r="D613" s="5">
        <f>TITRES_STAT!E616</f>
        <v>5016</v>
      </c>
      <c r="E613" s="2">
        <f t="shared" si="36"/>
        <v>1143266</v>
      </c>
      <c r="F613" s="5" t="str">
        <f t="shared" si="39"/>
        <v>BEARISH</v>
      </c>
      <c r="G613" s="5" t="str">
        <f t="shared" si="38"/>
        <v>NEUTRAL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2.7</v>
      </c>
      <c r="C614" s="5">
        <f>TITRES_STAT!D617</f>
        <v>2.173</v>
      </c>
      <c r="D614" s="5">
        <f>TITRES_STAT!E617</f>
        <v>4617</v>
      </c>
      <c r="E614" s="2">
        <f t="shared" si="36"/>
        <v>1138649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2.66</v>
      </c>
      <c r="C615" s="5">
        <f>TITRES_STAT!D618</f>
        <v>2.1408</v>
      </c>
      <c r="D615" s="5">
        <f>TITRES_STAT!E618</f>
        <v>319</v>
      </c>
      <c r="E615" s="2">
        <f t="shared" si="36"/>
        <v>1138330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2.61</v>
      </c>
      <c r="C616" s="5">
        <f>TITRES_STAT!D619</f>
        <v>2.1004999999999998</v>
      </c>
      <c r="D616" s="5">
        <f>TITRES_STAT!E619</f>
        <v>2283</v>
      </c>
      <c r="E616" s="2">
        <f t="shared" si="36"/>
        <v>1136047</v>
      </c>
      <c r="F616" s="5" t="str">
        <f t="shared" si="39"/>
        <v>BEARISH</v>
      </c>
      <c r="G616" s="5" t="str">
        <f t="shared" si="38"/>
        <v>NEUTRAL</v>
      </c>
      <c r="H616" s="5" t="str">
        <f t="shared" si="37"/>
        <v>CONFIRMED BEARISH</v>
      </c>
    </row>
    <row r="617" spans="1:8" ht="13.5" x14ac:dyDescent="0.25">
      <c r="A617" s="3">
        <f>TITRES_STAT!B620</f>
        <v>43201</v>
      </c>
      <c r="B617" s="5">
        <f>TITRES_STAT!C620</f>
        <v>2.65</v>
      </c>
      <c r="C617" s="5">
        <f>TITRES_STAT!D620</f>
        <v>2.1326999999999998</v>
      </c>
      <c r="D617" s="5">
        <f>TITRES_STAT!E620</f>
        <v>156</v>
      </c>
      <c r="E617" s="2">
        <f t="shared" si="36"/>
        <v>1136203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BEARISH DIVERGENCE</v>
      </c>
    </row>
    <row r="618" spans="1:8" ht="13.5" x14ac:dyDescent="0.25">
      <c r="A618" s="3">
        <f>TITRES_STAT!B621</f>
        <v>43202</v>
      </c>
      <c r="B618" s="5">
        <f>TITRES_STAT!C621</f>
        <v>2.6</v>
      </c>
      <c r="C618" s="5">
        <f>TITRES_STAT!D621</f>
        <v>2.0924999999999998</v>
      </c>
      <c r="D618" s="5">
        <f>TITRES_STAT!E621</f>
        <v>493</v>
      </c>
      <c r="E618" s="2">
        <f t="shared" si="36"/>
        <v>1135710</v>
      </c>
      <c r="F618" s="5" t="str">
        <f t="shared" si="39"/>
        <v>BEARISH</v>
      </c>
      <c r="G618" s="5" t="str">
        <f t="shared" si="38"/>
        <v>NEUTRAL</v>
      </c>
      <c r="H618" s="5" t="str">
        <f t="shared" si="37"/>
        <v>CONFIRMED BEARISH</v>
      </c>
    </row>
    <row r="619" spans="1:8" ht="13.5" x14ac:dyDescent="0.25">
      <c r="A619" s="3">
        <f>TITRES_STAT!B622</f>
        <v>43203</v>
      </c>
      <c r="B619" s="5">
        <f>TITRES_STAT!C622</f>
        <v>2.65</v>
      </c>
      <c r="C619" s="5">
        <f>TITRES_STAT!D622</f>
        <v>2.1326999999999998</v>
      </c>
      <c r="D619" s="5">
        <f>TITRES_STAT!E622</f>
        <v>588</v>
      </c>
      <c r="E619" s="2">
        <f t="shared" si="36"/>
        <v>1136298</v>
      </c>
      <c r="F619" s="5" t="str">
        <f t="shared" si="39"/>
        <v>BEARISH</v>
      </c>
      <c r="G619" s="5" t="str">
        <f t="shared" si="38"/>
        <v>NEUTRAL</v>
      </c>
      <c r="H619" s="5" t="str">
        <f t="shared" si="37"/>
        <v>CONFIRMED BEARISH</v>
      </c>
    </row>
    <row r="620" spans="1:8" ht="13.5" x14ac:dyDescent="0.25">
      <c r="A620" s="3">
        <f>TITRES_STAT!B623</f>
        <v>43206</v>
      </c>
      <c r="B620" s="5">
        <f>TITRES_STAT!C623</f>
        <v>2.72</v>
      </c>
      <c r="C620" s="5">
        <f>TITRES_STAT!D623</f>
        <v>2.1890999999999998</v>
      </c>
      <c r="D620" s="5">
        <f>TITRES_STAT!E623</f>
        <v>6743</v>
      </c>
      <c r="E620" s="2">
        <f t="shared" si="36"/>
        <v>1143041</v>
      </c>
      <c r="F620" s="5" t="str">
        <f t="shared" si="39"/>
        <v>BULLISH</v>
      </c>
      <c r="G620" s="5" t="str">
        <f t="shared" si="38"/>
        <v>NEUTRAL</v>
      </c>
      <c r="H620" s="5" t="str">
        <f t="shared" si="37"/>
        <v>CONFIRMED BULLISH</v>
      </c>
    </row>
    <row r="621" spans="1:8" ht="13.5" x14ac:dyDescent="0.25">
      <c r="A621" s="3">
        <f>TITRES_STAT!B624</f>
        <v>43207</v>
      </c>
      <c r="B621" s="5">
        <f>TITRES_STAT!C624</f>
        <v>2.79</v>
      </c>
      <c r="C621" s="5">
        <f>TITRES_STAT!D624</f>
        <v>2.2454000000000001</v>
      </c>
      <c r="D621" s="5">
        <f>TITRES_STAT!E624</f>
        <v>12797</v>
      </c>
      <c r="E621" s="2">
        <f t="shared" si="36"/>
        <v>1155838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CONFIRMED BULLISH</v>
      </c>
    </row>
    <row r="622" spans="1:8" ht="13.5" x14ac:dyDescent="0.25">
      <c r="A622" s="3">
        <f>TITRES_STAT!B625</f>
        <v>43208</v>
      </c>
      <c r="B622" s="5">
        <f>TITRES_STAT!C625</f>
        <v>2.75</v>
      </c>
      <c r="C622" s="5">
        <f>TITRES_STAT!D625</f>
        <v>2.2132000000000001</v>
      </c>
      <c r="D622" s="5">
        <f>TITRES_STAT!E625</f>
        <v>6113</v>
      </c>
      <c r="E622" s="2">
        <f t="shared" si="36"/>
        <v>1149725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CONFIRMED BULLISH</v>
      </c>
    </row>
    <row r="623" spans="1:8" ht="13.5" x14ac:dyDescent="0.25">
      <c r="A623" s="3">
        <f>TITRES_STAT!B626</f>
        <v>43209</v>
      </c>
      <c r="B623" s="5">
        <f>TITRES_STAT!C626</f>
        <v>2.8</v>
      </c>
      <c r="C623" s="5">
        <f>TITRES_STAT!D626</f>
        <v>2.2534999999999998</v>
      </c>
      <c r="D623" s="5">
        <f>TITRES_STAT!E626</f>
        <v>4398</v>
      </c>
      <c r="E623" s="2">
        <f t="shared" si="36"/>
        <v>1154123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2.75</v>
      </c>
      <c r="C624" s="5">
        <f>TITRES_STAT!D627</f>
        <v>2.2132000000000001</v>
      </c>
      <c r="D624" s="5">
        <f>TITRES_STAT!E627</f>
        <v>5827</v>
      </c>
      <c r="E624" s="2">
        <f t="shared" si="36"/>
        <v>1148296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2.71</v>
      </c>
      <c r="C625" s="5">
        <f>TITRES_STAT!D628</f>
        <v>2.181</v>
      </c>
      <c r="D625" s="5">
        <f>TITRES_STAT!E628</f>
        <v>552</v>
      </c>
      <c r="E625" s="2">
        <f t="shared" si="36"/>
        <v>1147744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BULLISH DIVERGENCE</v>
      </c>
    </row>
    <row r="626" spans="1:8" ht="13.5" x14ac:dyDescent="0.25">
      <c r="A626" s="3">
        <f>TITRES_STAT!B629</f>
        <v>43214</v>
      </c>
      <c r="B626" s="5">
        <f>TITRES_STAT!C629</f>
        <v>2.73</v>
      </c>
      <c r="C626" s="5">
        <f>TITRES_STAT!D629</f>
        <v>2.1970999999999998</v>
      </c>
      <c r="D626" s="5">
        <f>TITRES_STAT!E629</f>
        <v>3356</v>
      </c>
      <c r="E626" s="2">
        <f t="shared" si="36"/>
        <v>1151100</v>
      </c>
      <c r="F626" s="5" t="str">
        <f t="shared" si="39"/>
        <v>BEARISH</v>
      </c>
      <c r="G626" s="5" t="str">
        <f t="shared" si="38"/>
        <v>NEUTRAL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2.73</v>
      </c>
      <c r="C627" s="5">
        <f>TITRES_STAT!D630</f>
        <v>2.1970999999999998</v>
      </c>
      <c r="D627" s="5">
        <f>TITRES_STAT!E630</f>
        <v>1679</v>
      </c>
      <c r="E627" s="2">
        <f t="shared" si="36"/>
        <v>1151100</v>
      </c>
      <c r="F627" s="5" t="str">
        <f t="shared" si="39"/>
        <v>BULLISH</v>
      </c>
      <c r="G627" s="5" t="str">
        <f t="shared" si="38"/>
        <v>NEUTRAL</v>
      </c>
      <c r="H627" s="5" t="str">
        <f t="shared" si="37"/>
        <v>BULLISH DIVERGENCE</v>
      </c>
    </row>
    <row r="628" spans="1:8" ht="13.5" x14ac:dyDescent="0.25">
      <c r="A628" s="3">
        <f>TITRES_STAT!B631</f>
        <v>43216</v>
      </c>
      <c r="B628" s="5">
        <f>TITRES_STAT!C631</f>
        <v>2.61</v>
      </c>
      <c r="C628" s="5">
        <f>TITRES_STAT!D631</f>
        <v>2.1004999999999998</v>
      </c>
      <c r="D628" s="5">
        <f>TITRES_STAT!E631</f>
        <v>6878</v>
      </c>
      <c r="E628" s="2">
        <f t="shared" si="36"/>
        <v>1144222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2.56</v>
      </c>
      <c r="C629" s="5">
        <f>TITRES_STAT!D632</f>
        <v>2.0602999999999998</v>
      </c>
      <c r="D629" s="5">
        <f>TITRES_STAT!E632</f>
        <v>7780</v>
      </c>
      <c r="E629" s="2">
        <f t="shared" si="36"/>
        <v>1136442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43220</v>
      </c>
      <c r="B630" s="5">
        <f>TITRES_STAT!C633</f>
        <v>2.54</v>
      </c>
      <c r="C630" s="5">
        <f>TITRES_STAT!D633</f>
        <v>2.0442</v>
      </c>
      <c r="D630" s="5">
        <f>TITRES_STAT!E633</f>
        <v>12643</v>
      </c>
      <c r="E630" s="2">
        <f t="shared" si="36"/>
        <v>1123799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43222</v>
      </c>
      <c r="B631" s="5">
        <f>TITRES_STAT!C634</f>
        <v>2.5499999999999998</v>
      </c>
      <c r="C631" s="5">
        <f>TITRES_STAT!D634</f>
        <v>2.0522999999999998</v>
      </c>
      <c r="D631" s="5">
        <f>TITRES_STAT!E634</f>
        <v>4978</v>
      </c>
      <c r="E631" s="2">
        <f t="shared" si="36"/>
        <v>1128777</v>
      </c>
      <c r="F631" s="5" t="str">
        <f t="shared" si="39"/>
        <v>BEARISH</v>
      </c>
      <c r="G631" s="5" t="str">
        <f t="shared" si="38"/>
        <v>NEUTRAL</v>
      </c>
      <c r="H631" s="5" t="str">
        <f t="shared" si="37"/>
        <v>CONFIRMED BEARISH</v>
      </c>
    </row>
    <row r="632" spans="1:8" ht="13.5" x14ac:dyDescent="0.25">
      <c r="A632" s="3">
        <f>TITRES_STAT!B635</f>
        <v>43223</v>
      </c>
      <c r="B632" s="5">
        <f>TITRES_STAT!C635</f>
        <v>2.5499999999999998</v>
      </c>
      <c r="C632" s="5">
        <f>TITRES_STAT!D635</f>
        <v>2.0522999999999998</v>
      </c>
      <c r="D632" s="5">
        <f>TITRES_STAT!E635</f>
        <v>2171</v>
      </c>
      <c r="E632" s="2">
        <f t="shared" si="36"/>
        <v>1128777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CONFIRMED BEARISH</v>
      </c>
    </row>
    <row r="633" spans="1:8" ht="13.5" x14ac:dyDescent="0.25">
      <c r="A633" s="3">
        <f>TITRES_STAT!B636</f>
        <v>43224</v>
      </c>
      <c r="B633" s="5">
        <f>TITRES_STAT!C636</f>
        <v>2.62</v>
      </c>
      <c r="C633" s="5">
        <f>TITRES_STAT!D636</f>
        <v>2.1086</v>
      </c>
      <c r="D633" s="5">
        <f>TITRES_STAT!E636</f>
        <v>103</v>
      </c>
      <c r="E633" s="2">
        <f t="shared" si="36"/>
        <v>1128880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BEARISH DIVERGENCE</v>
      </c>
    </row>
    <row r="634" spans="1:8" ht="13.5" x14ac:dyDescent="0.25">
      <c r="A634" s="3">
        <f>TITRES_STAT!B637</f>
        <v>43227</v>
      </c>
      <c r="B634" s="5">
        <f>TITRES_STAT!C637</f>
        <v>2.6</v>
      </c>
      <c r="C634" s="5">
        <f>TITRES_STAT!D637</f>
        <v>2.0924999999999998</v>
      </c>
      <c r="D634" s="5">
        <f>TITRES_STAT!E637</f>
        <v>37</v>
      </c>
      <c r="E634" s="2">
        <f t="shared" si="36"/>
        <v>1128843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BEARISH DIVERGENCE</v>
      </c>
    </row>
    <row r="635" spans="1:8" ht="13.5" x14ac:dyDescent="0.25">
      <c r="A635" s="3">
        <f>TITRES_STAT!B638</f>
        <v>43228</v>
      </c>
      <c r="B635" s="5">
        <f>TITRES_STAT!C638</f>
        <v>2.61</v>
      </c>
      <c r="C635" s="5">
        <f>TITRES_STAT!D638</f>
        <v>2.1004999999999998</v>
      </c>
      <c r="D635" s="5">
        <f>TITRES_STAT!E638</f>
        <v>1453</v>
      </c>
      <c r="E635" s="2">
        <f t="shared" si="36"/>
        <v>1130296</v>
      </c>
      <c r="F635" s="5" t="str">
        <f t="shared" si="39"/>
        <v>BULLISH</v>
      </c>
      <c r="G635" s="5" t="str">
        <f t="shared" si="38"/>
        <v>NEUTRAL</v>
      </c>
      <c r="H635" s="5" t="str">
        <f t="shared" si="37"/>
        <v>CONFIRMED BULLISH</v>
      </c>
    </row>
    <row r="636" spans="1:8" ht="13.5" x14ac:dyDescent="0.25">
      <c r="A636" s="3">
        <f>TITRES_STAT!B639</f>
        <v>43229</v>
      </c>
      <c r="B636" s="5">
        <f>TITRES_STAT!C639</f>
        <v>2.6</v>
      </c>
      <c r="C636" s="5">
        <f>TITRES_STAT!D639</f>
        <v>2.0924999999999998</v>
      </c>
      <c r="D636" s="5">
        <f>TITRES_STAT!E639</f>
        <v>173</v>
      </c>
      <c r="E636" s="2">
        <f t="shared" si="36"/>
        <v>1130123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2.6</v>
      </c>
      <c r="C637" s="5">
        <f>TITRES_STAT!D640</f>
        <v>2.0924999999999998</v>
      </c>
      <c r="D637" s="5">
        <f>TITRES_STAT!E640</f>
        <v>5183</v>
      </c>
      <c r="E637" s="2">
        <f t="shared" si="36"/>
        <v>1130123</v>
      </c>
      <c r="F637" s="5" t="str">
        <f t="shared" si="39"/>
        <v>BULLISH</v>
      </c>
      <c r="G637" s="5" t="str">
        <f t="shared" si="38"/>
        <v>NEUTRAL</v>
      </c>
      <c r="H637" s="5" t="str">
        <f t="shared" si="37"/>
        <v>CONFIRMED BULLISH</v>
      </c>
    </row>
    <row r="638" spans="1:8" ht="13.5" x14ac:dyDescent="0.25">
      <c r="A638" s="3">
        <f>TITRES_STAT!B641</f>
        <v>43231</v>
      </c>
      <c r="B638" s="5">
        <f>TITRES_STAT!C641</f>
        <v>2.6</v>
      </c>
      <c r="C638" s="5">
        <f>TITRES_STAT!D641</f>
        <v>2.0924999999999998</v>
      </c>
      <c r="D638" s="5">
        <f>TITRES_STAT!E641</f>
        <v>3273</v>
      </c>
      <c r="E638" s="2">
        <f t="shared" si="36"/>
        <v>1130123</v>
      </c>
      <c r="F638" s="5" t="str">
        <f t="shared" si="39"/>
        <v>BULLISH</v>
      </c>
      <c r="G638" s="5" t="str">
        <f t="shared" si="38"/>
        <v>NEUTRAL</v>
      </c>
      <c r="H638" s="5" t="str">
        <f t="shared" si="37"/>
        <v>BULLISH DIVERGENCE</v>
      </c>
    </row>
    <row r="639" spans="1:8" ht="13.5" x14ac:dyDescent="0.25">
      <c r="A639" s="3">
        <f>TITRES_STAT!B642</f>
        <v>43234</v>
      </c>
      <c r="B639" s="5">
        <f>TITRES_STAT!C642</f>
        <v>2.59</v>
      </c>
      <c r="C639" s="5">
        <f>TITRES_STAT!D642</f>
        <v>2.0844999999999998</v>
      </c>
      <c r="D639" s="5">
        <f>TITRES_STAT!E642</f>
        <v>2860</v>
      </c>
      <c r="E639" s="2">
        <f t="shared" si="36"/>
        <v>1127263</v>
      </c>
      <c r="F639" s="5" t="str">
        <f t="shared" si="39"/>
        <v>BEARISH</v>
      </c>
      <c r="G639" s="5" t="str">
        <f t="shared" si="38"/>
        <v>NEUTRAL</v>
      </c>
      <c r="H639" s="5" t="str">
        <f t="shared" si="37"/>
        <v>CONFIRMED BEARISH</v>
      </c>
    </row>
    <row r="640" spans="1:8" ht="13.5" x14ac:dyDescent="0.25">
      <c r="A640" s="3">
        <f>TITRES_STAT!B643</f>
        <v>43235</v>
      </c>
      <c r="B640" s="5">
        <f>TITRES_STAT!C643</f>
        <v>2.59</v>
      </c>
      <c r="C640" s="5">
        <f>TITRES_STAT!D643</f>
        <v>2.0844999999999998</v>
      </c>
      <c r="D640" s="5">
        <f>TITRES_STAT!E643</f>
        <v>1536</v>
      </c>
      <c r="E640" s="2">
        <f t="shared" si="36"/>
        <v>1127263</v>
      </c>
      <c r="F640" s="5" t="str">
        <f t="shared" si="39"/>
        <v>BEARISH</v>
      </c>
      <c r="G640" s="5" t="str">
        <f t="shared" si="38"/>
        <v>NEUTRAL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2.57</v>
      </c>
      <c r="C641" s="5">
        <f>TITRES_STAT!D644</f>
        <v>2.0684</v>
      </c>
      <c r="D641" s="5">
        <f>TITRES_STAT!E644</f>
        <v>5193</v>
      </c>
      <c r="E641" s="2">
        <f t="shared" si="36"/>
        <v>1122070</v>
      </c>
      <c r="F641" s="5" t="str">
        <f t="shared" si="39"/>
        <v>BEARISH</v>
      </c>
      <c r="G641" s="5" t="str">
        <f t="shared" si="38"/>
        <v>NEUTRAL</v>
      </c>
      <c r="H641" s="5" t="str">
        <f t="shared" si="37"/>
        <v>CONFIRMED BEARISH</v>
      </c>
    </row>
    <row r="642" spans="1:8" ht="13.5" x14ac:dyDescent="0.25">
      <c r="A642" s="3">
        <f>TITRES_STAT!B645</f>
        <v>43237</v>
      </c>
      <c r="B642" s="5">
        <f>TITRES_STAT!C645</f>
        <v>2.59</v>
      </c>
      <c r="C642" s="5">
        <f>TITRES_STAT!D645</f>
        <v>2.0844999999999998</v>
      </c>
      <c r="D642" s="5">
        <f>TITRES_STAT!E645</f>
        <v>1742</v>
      </c>
      <c r="E642" s="2">
        <f t="shared" si="36"/>
        <v>1123812</v>
      </c>
      <c r="F642" s="5" t="str">
        <f t="shared" si="39"/>
        <v>BEARISH</v>
      </c>
      <c r="G642" s="5" t="str">
        <f t="shared" si="38"/>
        <v>NEUTRAL</v>
      </c>
      <c r="H642" s="5" t="str">
        <f t="shared" si="37"/>
        <v>CONFIRMED BEARISH</v>
      </c>
    </row>
    <row r="643" spans="1:8" ht="13.5" x14ac:dyDescent="0.25">
      <c r="A643" s="3">
        <f>TITRES_STAT!B646</f>
        <v>43238</v>
      </c>
      <c r="B643" s="5">
        <f>TITRES_STAT!C646</f>
        <v>2.66</v>
      </c>
      <c r="C643" s="5">
        <f>TITRES_STAT!D646</f>
        <v>2.1408</v>
      </c>
      <c r="D643" s="5">
        <f>TITRES_STAT!E646</f>
        <v>7613</v>
      </c>
      <c r="E643" s="2">
        <f t="shared" si="36"/>
        <v>1131425</v>
      </c>
      <c r="F643" s="5" t="str">
        <f t="shared" si="39"/>
        <v>BULLISH</v>
      </c>
      <c r="G643" s="5" t="str">
        <f t="shared" si="38"/>
        <v>NEUTRAL</v>
      </c>
      <c r="H643" s="5" t="str">
        <f t="shared" si="37"/>
        <v>CONFIRMED BULLISH</v>
      </c>
    </row>
    <row r="644" spans="1:8" ht="13.5" x14ac:dyDescent="0.25">
      <c r="A644" s="3">
        <f>TITRES_STAT!B647</f>
        <v>43241</v>
      </c>
      <c r="B644" s="5">
        <f>TITRES_STAT!C647</f>
        <v>2.78</v>
      </c>
      <c r="C644" s="5">
        <f>TITRES_STAT!D647</f>
        <v>2.2374000000000001</v>
      </c>
      <c r="D644" s="5">
        <f>TITRES_STAT!E647</f>
        <v>18547</v>
      </c>
      <c r="E644" s="2">
        <f t="shared" ref="E644:E707" si="40">IF(B644&gt;B643, E643+D644, IF(B644&lt;B643, E643-D644, E643))</f>
        <v>1149972</v>
      </c>
      <c r="F644" s="5" t="str">
        <f t="shared" si="39"/>
        <v>BULLISH</v>
      </c>
      <c r="G644" s="5" t="str">
        <f t="shared" si="38"/>
        <v>STRONG</v>
      </c>
      <c r="H644" s="5" t="str">
        <f t="shared" si="37"/>
        <v>CONFIRMED BULLISH</v>
      </c>
    </row>
    <row r="645" spans="1:8" ht="13.5" x14ac:dyDescent="0.25">
      <c r="A645" s="3">
        <f>TITRES_STAT!B648</f>
        <v>43242</v>
      </c>
      <c r="B645" s="5">
        <f>TITRES_STAT!C648</f>
        <v>2.82</v>
      </c>
      <c r="C645" s="5">
        <f>TITRES_STAT!D648</f>
        <v>2.2696000000000001</v>
      </c>
      <c r="D645" s="5">
        <f>TITRES_STAT!E648</f>
        <v>39832</v>
      </c>
      <c r="E645" s="2">
        <f t="shared" si="40"/>
        <v>1189804</v>
      </c>
      <c r="F645" s="5" t="str">
        <f t="shared" si="39"/>
        <v>BULLISH</v>
      </c>
      <c r="G645" s="5" t="str">
        <f t="shared" si="38"/>
        <v>STRONG</v>
      </c>
      <c r="H645" s="5" t="str">
        <f t="shared" si="37"/>
        <v>CONFIRMED BULLISH</v>
      </c>
    </row>
    <row r="646" spans="1:8" ht="13.5" x14ac:dyDescent="0.25">
      <c r="A646" s="3">
        <f>TITRES_STAT!B649</f>
        <v>43243</v>
      </c>
      <c r="B646" s="5">
        <f>TITRES_STAT!C649</f>
        <v>2.85</v>
      </c>
      <c r="C646" s="5">
        <f>TITRES_STAT!D649</f>
        <v>2.2936999999999999</v>
      </c>
      <c r="D646" s="5">
        <f>TITRES_STAT!E649</f>
        <v>4028</v>
      </c>
      <c r="E646" s="2">
        <f t="shared" si="40"/>
        <v>1193832</v>
      </c>
      <c r="F646" s="5" t="str">
        <f t="shared" si="39"/>
        <v>BULLISH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43244</v>
      </c>
      <c r="B647" s="5">
        <f>TITRES_STAT!C650</f>
        <v>2.97</v>
      </c>
      <c r="C647" s="5">
        <f>TITRES_STAT!D650</f>
        <v>2.3902999999999999</v>
      </c>
      <c r="D647" s="5">
        <f>TITRES_STAT!E650</f>
        <v>181190</v>
      </c>
      <c r="E647" s="2">
        <f t="shared" si="40"/>
        <v>1375022</v>
      </c>
      <c r="F647" s="5" t="str">
        <f t="shared" si="39"/>
        <v>BULLISH</v>
      </c>
      <c r="G647" s="5" t="str">
        <f t="shared" ref="G647:G710" si="42">IF((E647-E642)/E642 &gt; 0.02, "STRONG",
 IF((E647-E642)/E642 &lt; -0.02, "WEAK", "NEUTRAL"))</f>
        <v>STRONG</v>
      </c>
      <c r="H647" s="5" t="str">
        <f t="shared" si="41"/>
        <v>CONFIRMED BULLISH</v>
      </c>
    </row>
    <row r="648" spans="1:8" ht="13.5" x14ac:dyDescent="0.25">
      <c r="A648" s="3">
        <f>TITRES_STAT!B651</f>
        <v>43245</v>
      </c>
      <c r="B648" s="5">
        <f>TITRES_STAT!C651</f>
        <v>3.1</v>
      </c>
      <c r="C648" s="5">
        <f>TITRES_STAT!D651</f>
        <v>2.4948999999999999</v>
      </c>
      <c r="D648" s="5">
        <f>TITRES_STAT!E651</f>
        <v>0</v>
      </c>
      <c r="E648" s="2">
        <f t="shared" si="40"/>
        <v>1375022</v>
      </c>
      <c r="F648" s="5" t="str">
        <f t="shared" ref="F648:F711" si="43">IF(E648&gt;E643,"BULLISH",IF(E648&lt;E643,"BEARISH","NEUTRAL"))</f>
        <v>BULLISH</v>
      </c>
      <c r="G648" s="5" t="str">
        <f t="shared" si="42"/>
        <v>STRONG</v>
      </c>
      <c r="H648" s="5" t="str">
        <f t="shared" si="41"/>
        <v>CONFIRMED BULLISH</v>
      </c>
    </row>
    <row r="649" spans="1:8" ht="13.5" x14ac:dyDescent="0.25">
      <c r="A649" s="3">
        <f>TITRES_STAT!B652</f>
        <v>43248</v>
      </c>
      <c r="B649" s="5">
        <f>TITRES_STAT!C652</f>
        <v>3.28</v>
      </c>
      <c r="C649" s="5">
        <f>TITRES_STAT!D652</f>
        <v>2.6398000000000001</v>
      </c>
      <c r="D649" s="5">
        <f>TITRES_STAT!E652</f>
        <v>69157</v>
      </c>
      <c r="E649" s="2">
        <f t="shared" si="40"/>
        <v>1444179</v>
      </c>
      <c r="F649" s="5" t="str">
        <f t="shared" si="43"/>
        <v>BULLISH</v>
      </c>
      <c r="G649" s="5" t="str">
        <f t="shared" si="42"/>
        <v>STRONG</v>
      </c>
      <c r="H649" s="5" t="str">
        <f t="shared" si="41"/>
        <v>CONFIRMED BULLISH</v>
      </c>
    </row>
    <row r="650" spans="1:8" ht="13.5" x14ac:dyDescent="0.25">
      <c r="A650" s="3">
        <f>TITRES_STAT!B653</f>
        <v>43249</v>
      </c>
      <c r="B650" s="5">
        <f>TITRES_STAT!C653</f>
        <v>3.47</v>
      </c>
      <c r="C650" s="5">
        <f>TITRES_STAT!D653</f>
        <v>2.7927</v>
      </c>
      <c r="D650" s="5">
        <f>TITRES_STAT!E653</f>
        <v>71552</v>
      </c>
      <c r="E650" s="2">
        <f t="shared" si="40"/>
        <v>1515731</v>
      </c>
      <c r="F650" s="5" t="str">
        <f t="shared" si="43"/>
        <v>BULLISH</v>
      </c>
      <c r="G650" s="5" t="str">
        <f t="shared" si="42"/>
        <v>STRONG</v>
      </c>
      <c r="H650" s="5" t="str">
        <f t="shared" si="41"/>
        <v>CONFIRMED BULLISH</v>
      </c>
    </row>
    <row r="651" spans="1:8" ht="13.5" x14ac:dyDescent="0.25">
      <c r="A651" s="3">
        <f>TITRES_STAT!B654</f>
        <v>43250</v>
      </c>
      <c r="B651" s="5">
        <f>TITRES_STAT!C654</f>
        <v>3.67</v>
      </c>
      <c r="C651" s="5">
        <f>TITRES_STAT!D654</f>
        <v>2.9535999999999998</v>
      </c>
      <c r="D651" s="5">
        <f>TITRES_STAT!E654</f>
        <v>154400</v>
      </c>
      <c r="E651" s="2">
        <f t="shared" si="40"/>
        <v>1670131</v>
      </c>
      <c r="F651" s="5" t="str">
        <f t="shared" si="43"/>
        <v>BULLISH</v>
      </c>
      <c r="G651" s="5" t="str">
        <f t="shared" si="42"/>
        <v>STRONG</v>
      </c>
      <c r="H651" s="5" t="str">
        <f t="shared" si="41"/>
        <v>CONFIRMED BULLISH</v>
      </c>
    </row>
    <row r="652" spans="1:8" ht="13.5" x14ac:dyDescent="0.25">
      <c r="A652" s="3">
        <f>TITRES_STAT!B655</f>
        <v>43251</v>
      </c>
      <c r="B652" s="5">
        <f>TITRES_STAT!C655</f>
        <v>3.8</v>
      </c>
      <c r="C652" s="5">
        <f>TITRES_STAT!D655</f>
        <v>3.0583</v>
      </c>
      <c r="D652" s="5">
        <f>TITRES_STAT!E655</f>
        <v>149552</v>
      </c>
      <c r="E652" s="2">
        <f t="shared" si="40"/>
        <v>1819683</v>
      </c>
      <c r="F652" s="5" t="str">
        <f t="shared" si="43"/>
        <v>BULLISH</v>
      </c>
      <c r="G652" s="5" t="str">
        <f t="shared" si="42"/>
        <v>STRONG</v>
      </c>
      <c r="H652" s="5" t="str">
        <f t="shared" si="41"/>
        <v>CONFIRMED BULLISH</v>
      </c>
    </row>
    <row r="653" spans="1:8" ht="13.5" x14ac:dyDescent="0.25">
      <c r="A653" s="3">
        <f>TITRES_STAT!B656</f>
        <v>43252</v>
      </c>
      <c r="B653" s="5">
        <f>TITRES_STAT!C656</f>
        <v>3.67</v>
      </c>
      <c r="C653" s="5">
        <f>TITRES_STAT!D656</f>
        <v>2.9535999999999998</v>
      </c>
      <c r="D653" s="5">
        <f>TITRES_STAT!E656</f>
        <v>93549</v>
      </c>
      <c r="E653" s="2">
        <f t="shared" si="40"/>
        <v>1726134</v>
      </c>
      <c r="F653" s="5" t="str">
        <f t="shared" si="43"/>
        <v>BULLISH</v>
      </c>
      <c r="G653" s="5" t="str">
        <f t="shared" si="42"/>
        <v>STRONG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3.5</v>
      </c>
      <c r="C654" s="5">
        <f>TITRES_STAT!D657</f>
        <v>2.8168000000000002</v>
      </c>
      <c r="D654" s="5">
        <f>TITRES_STAT!E657</f>
        <v>66334</v>
      </c>
      <c r="E654" s="2">
        <f t="shared" si="40"/>
        <v>1659800</v>
      </c>
      <c r="F654" s="5" t="str">
        <f t="shared" si="43"/>
        <v>BULLISH</v>
      </c>
      <c r="G654" s="5" t="str">
        <f t="shared" si="42"/>
        <v>STRONG</v>
      </c>
      <c r="H654" s="5" t="str">
        <f t="shared" si="41"/>
        <v>CONFIRMED BULLISH</v>
      </c>
    </row>
    <row r="655" spans="1:8" ht="13.5" x14ac:dyDescent="0.25">
      <c r="A655" s="3">
        <f>TITRES_STAT!B658</f>
        <v>43256</v>
      </c>
      <c r="B655" s="5">
        <f>TITRES_STAT!C658</f>
        <v>3.7</v>
      </c>
      <c r="C655" s="5">
        <f>TITRES_STAT!D658</f>
        <v>2.9777999999999998</v>
      </c>
      <c r="D655" s="5">
        <f>TITRES_STAT!E658</f>
        <v>51879</v>
      </c>
      <c r="E655" s="2">
        <f t="shared" si="40"/>
        <v>1711679</v>
      </c>
      <c r="F655" s="5" t="str">
        <f t="shared" si="43"/>
        <v>BULLISH</v>
      </c>
      <c r="G655" s="5" t="str">
        <f t="shared" si="42"/>
        <v>STRONG</v>
      </c>
      <c r="H655" s="5" t="str">
        <f t="shared" si="41"/>
        <v>CONFIRMED BULLISH</v>
      </c>
    </row>
    <row r="656" spans="1:8" ht="13.5" x14ac:dyDescent="0.25">
      <c r="A656" s="3">
        <f>TITRES_STAT!B659</f>
        <v>43257</v>
      </c>
      <c r="B656" s="5">
        <f>TITRES_STAT!C659</f>
        <v>3.88</v>
      </c>
      <c r="C656" s="5">
        <f>TITRES_STAT!D659</f>
        <v>3.1227</v>
      </c>
      <c r="D656" s="5">
        <f>TITRES_STAT!E659</f>
        <v>38316</v>
      </c>
      <c r="E656" s="2">
        <f t="shared" si="40"/>
        <v>1749995</v>
      </c>
      <c r="F656" s="5" t="str">
        <f t="shared" si="43"/>
        <v>BULLISH</v>
      </c>
      <c r="G656" s="5" t="str">
        <f t="shared" si="42"/>
        <v>STRONG</v>
      </c>
      <c r="H656" s="5" t="str">
        <f t="shared" si="41"/>
        <v>CONFIRMED BULLISH</v>
      </c>
    </row>
    <row r="657" spans="1:8" ht="13.5" x14ac:dyDescent="0.25">
      <c r="A657" s="3">
        <f>TITRES_STAT!B660</f>
        <v>43258</v>
      </c>
      <c r="B657" s="5">
        <f>TITRES_STAT!C660</f>
        <v>3.96</v>
      </c>
      <c r="C657" s="5">
        <f>TITRES_STAT!D660</f>
        <v>3.1869999999999998</v>
      </c>
      <c r="D657" s="5">
        <f>TITRES_STAT!E660</f>
        <v>37791</v>
      </c>
      <c r="E657" s="2">
        <f t="shared" si="40"/>
        <v>1787786</v>
      </c>
      <c r="F657" s="5" t="str">
        <f t="shared" si="43"/>
        <v>BEARISH</v>
      </c>
      <c r="G657" s="5" t="str">
        <f t="shared" si="42"/>
        <v>NEUTRAL</v>
      </c>
      <c r="H657" s="5" t="str">
        <f t="shared" si="41"/>
        <v>BEARISH DIVERGENCE</v>
      </c>
    </row>
    <row r="658" spans="1:8" ht="13.5" x14ac:dyDescent="0.25">
      <c r="A658" s="3">
        <f>TITRES_STAT!B661</f>
        <v>43259</v>
      </c>
      <c r="B658" s="5">
        <f>TITRES_STAT!C661</f>
        <v>3.85</v>
      </c>
      <c r="C658" s="5">
        <f>TITRES_STAT!D661</f>
        <v>3.0985</v>
      </c>
      <c r="D658" s="5">
        <f>TITRES_STAT!E661</f>
        <v>34132</v>
      </c>
      <c r="E658" s="2">
        <f t="shared" si="40"/>
        <v>1753654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CONFIRMED BULLISH</v>
      </c>
    </row>
    <row r="659" spans="1:8" ht="13.5" x14ac:dyDescent="0.25">
      <c r="A659" s="3">
        <f>TITRES_STAT!B662</f>
        <v>43262</v>
      </c>
      <c r="B659" s="5">
        <f>TITRES_STAT!C662</f>
        <v>3.91</v>
      </c>
      <c r="C659" s="5">
        <f>TITRES_STAT!D662</f>
        <v>3.1467999999999998</v>
      </c>
      <c r="D659" s="5">
        <f>TITRES_STAT!E662</f>
        <v>17141</v>
      </c>
      <c r="E659" s="2">
        <f t="shared" si="40"/>
        <v>1770795</v>
      </c>
      <c r="F659" s="5" t="str">
        <f t="shared" si="43"/>
        <v>BULLISH</v>
      </c>
      <c r="G659" s="5" t="str">
        <f t="shared" si="42"/>
        <v>STRONG</v>
      </c>
      <c r="H659" s="5" t="str">
        <f t="shared" si="41"/>
        <v>CONFIRMED BULLISH</v>
      </c>
    </row>
    <row r="660" spans="1:8" ht="13.5" x14ac:dyDescent="0.25">
      <c r="A660" s="3">
        <f>TITRES_STAT!B663</f>
        <v>43263</v>
      </c>
      <c r="B660" s="5">
        <f>TITRES_STAT!C663</f>
        <v>3.88</v>
      </c>
      <c r="C660" s="5">
        <f>TITRES_STAT!D663</f>
        <v>3.1227</v>
      </c>
      <c r="D660" s="5">
        <f>TITRES_STAT!E663</f>
        <v>8845</v>
      </c>
      <c r="E660" s="2">
        <f t="shared" si="40"/>
        <v>1761950</v>
      </c>
      <c r="F660" s="5" t="str">
        <f t="shared" si="43"/>
        <v>BULLISH</v>
      </c>
      <c r="G660" s="5" t="str">
        <f t="shared" si="42"/>
        <v>STRONG</v>
      </c>
      <c r="H660" s="5" t="str">
        <f t="shared" si="41"/>
        <v>CONFIRMED BULLISH</v>
      </c>
    </row>
    <row r="661" spans="1:8" ht="13.5" x14ac:dyDescent="0.25">
      <c r="A661" s="3">
        <f>TITRES_STAT!B664</f>
        <v>43264</v>
      </c>
      <c r="B661" s="5">
        <f>TITRES_STAT!C664</f>
        <v>3.92</v>
      </c>
      <c r="C661" s="5">
        <f>TITRES_STAT!D664</f>
        <v>3.1547999999999998</v>
      </c>
      <c r="D661" s="5">
        <f>TITRES_STAT!E664</f>
        <v>27799</v>
      </c>
      <c r="E661" s="2">
        <f t="shared" si="40"/>
        <v>1789749</v>
      </c>
      <c r="F661" s="5" t="str">
        <f t="shared" si="43"/>
        <v>BULLISH</v>
      </c>
      <c r="G661" s="5" t="str">
        <f t="shared" si="42"/>
        <v>STRONG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4.0999999999999996</v>
      </c>
      <c r="C662" s="5">
        <f>TITRES_STAT!D665</f>
        <v>3.2997000000000001</v>
      </c>
      <c r="D662" s="5">
        <f>TITRES_STAT!E665</f>
        <v>77719</v>
      </c>
      <c r="E662" s="2">
        <f t="shared" si="40"/>
        <v>1867468</v>
      </c>
      <c r="F662" s="5" t="str">
        <f t="shared" si="43"/>
        <v>BULLISH</v>
      </c>
      <c r="G662" s="5" t="str">
        <f t="shared" si="42"/>
        <v>STRONG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4.2</v>
      </c>
      <c r="C663" s="5">
        <f>TITRES_STAT!D666</f>
        <v>3.3801999999999999</v>
      </c>
      <c r="D663" s="5">
        <f>TITRES_STAT!E666</f>
        <v>137493</v>
      </c>
      <c r="E663" s="2">
        <f t="shared" si="40"/>
        <v>2004961</v>
      </c>
      <c r="F663" s="5" t="str">
        <f t="shared" si="43"/>
        <v>BULLISH</v>
      </c>
      <c r="G663" s="5" t="str">
        <f t="shared" si="42"/>
        <v>STRONG</v>
      </c>
      <c r="H663" s="5" t="str">
        <f t="shared" si="41"/>
        <v>CONFIRMED BULLISH</v>
      </c>
    </row>
    <row r="664" spans="1:8" ht="13.5" x14ac:dyDescent="0.25">
      <c r="A664" s="3">
        <f>TITRES_STAT!B667</f>
        <v>43270</v>
      </c>
      <c r="B664" s="5">
        <f>TITRES_STAT!C667</f>
        <v>4.1500000000000004</v>
      </c>
      <c r="C664" s="5">
        <f>TITRES_STAT!D667</f>
        <v>3.34</v>
      </c>
      <c r="D664" s="5">
        <f>TITRES_STAT!E667</f>
        <v>105367</v>
      </c>
      <c r="E664" s="2">
        <f t="shared" si="40"/>
        <v>1899594</v>
      </c>
      <c r="F664" s="5" t="str">
        <f t="shared" si="43"/>
        <v>BULLISH</v>
      </c>
      <c r="G664" s="5" t="str">
        <f t="shared" si="42"/>
        <v>STRONG</v>
      </c>
      <c r="H664" s="5" t="str">
        <f t="shared" si="41"/>
        <v>CONFIRMED BULLISH</v>
      </c>
    </row>
    <row r="665" spans="1:8" ht="13.5" x14ac:dyDescent="0.25">
      <c r="A665" s="3">
        <f>TITRES_STAT!B668</f>
        <v>43271</v>
      </c>
      <c r="B665" s="5">
        <f>TITRES_STAT!C668</f>
        <v>4.03</v>
      </c>
      <c r="C665" s="5">
        <f>TITRES_STAT!D668</f>
        <v>3.2433999999999998</v>
      </c>
      <c r="D665" s="5">
        <f>TITRES_STAT!E668</f>
        <v>16992</v>
      </c>
      <c r="E665" s="2">
        <f t="shared" si="40"/>
        <v>1882602</v>
      </c>
      <c r="F665" s="5" t="str">
        <f t="shared" si="43"/>
        <v>BULLISH</v>
      </c>
      <c r="G665" s="5" t="str">
        <f t="shared" si="42"/>
        <v>STRONG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3.82</v>
      </c>
      <c r="C666" s="5">
        <f>TITRES_STAT!D669</f>
        <v>3.0743999999999998</v>
      </c>
      <c r="D666" s="5">
        <f>TITRES_STAT!E669</f>
        <v>30606</v>
      </c>
      <c r="E666" s="2">
        <f t="shared" si="40"/>
        <v>1851996</v>
      </c>
      <c r="F666" s="5" t="str">
        <f t="shared" si="43"/>
        <v>BULLISH</v>
      </c>
      <c r="G666" s="5" t="str">
        <f t="shared" si="42"/>
        <v>STRONG</v>
      </c>
      <c r="H666" s="5" t="str">
        <f t="shared" si="41"/>
        <v>BULLISH DIVERGENCE</v>
      </c>
    </row>
    <row r="667" spans="1:8" ht="13.5" x14ac:dyDescent="0.25">
      <c r="A667" s="3">
        <f>TITRES_STAT!B670</f>
        <v>43273</v>
      </c>
      <c r="B667" s="5">
        <f>TITRES_STAT!C670</f>
        <v>3.82</v>
      </c>
      <c r="C667" s="5">
        <f>TITRES_STAT!D670</f>
        <v>3.0743999999999998</v>
      </c>
      <c r="D667" s="5">
        <f>TITRES_STAT!E670</f>
        <v>22476</v>
      </c>
      <c r="E667" s="2">
        <f t="shared" si="40"/>
        <v>1851996</v>
      </c>
      <c r="F667" s="5" t="str">
        <f t="shared" si="43"/>
        <v>BEARISH</v>
      </c>
      <c r="G667" s="5" t="str">
        <f t="shared" si="42"/>
        <v>NEUTRAL</v>
      </c>
      <c r="H667" s="5" t="str">
        <f t="shared" si="41"/>
        <v>CONFIRMED BEARISH</v>
      </c>
    </row>
    <row r="668" spans="1:8" ht="13.5" x14ac:dyDescent="0.25">
      <c r="A668" s="3">
        <f>TITRES_STAT!B671</f>
        <v>43276</v>
      </c>
      <c r="B668" s="5">
        <f>TITRES_STAT!C671</f>
        <v>3.82</v>
      </c>
      <c r="C668" s="5">
        <f>TITRES_STAT!D671</f>
        <v>3.0743999999999998</v>
      </c>
      <c r="D668" s="5">
        <f>TITRES_STAT!E671</f>
        <v>26982</v>
      </c>
      <c r="E668" s="2">
        <f t="shared" si="40"/>
        <v>1851996</v>
      </c>
      <c r="F668" s="5" t="str">
        <f t="shared" si="43"/>
        <v>BEARISH</v>
      </c>
      <c r="G668" s="5" t="str">
        <f t="shared" si="42"/>
        <v>WEAK</v>
      </c>
      <c r="H668" s="5" t="str">
        <f t="shared" si="41"/>
        <v>CONFIRMED BEARISH</v>
      </c>
    </row>
    <row r="669" spans="1:8" ht="13.5" x14ac:dyDescent="0.25">
      <c r="A669" s="3">
        <f>TITRES_STAT!B672</f>
        <v>43277</v>
      </c>
      <c r="B669" s="5">
        <f>TITRES_STAT!C672</f>
        <v>3.85</v>
      </c>
      <c r="C669" s="5">
        <f>TITRES_STAT!D672</f>
        <v>3.0985</v>
      </c>
      <c r="D669" s="5">
        <f>TITRES_STAT!E672</f>
        <v>16881</v>
      </c>
      <c r="E669" s="2">
        <f t="shared" si="40"/>
        <v>1868877</v>
      </c>
      <c r="F669" s="5" t="str">
        <f t="shared" si="43"/>
        <v>BEARISH</v>
      </c>
      <c r="G669" s="5" t="str">
        <f t="shared" si="42"/>
        <v>NEUTRAL</v>
      </c>
      <c r="H669" s="5" t="str">
        <f t="shared" si="41"/>
        <v>CONFIRMED BEARISH</v>
      </c>
    </row>
    <row r="670" spans="1:8" ht="13.5" x14ac:dyDescent="0.25">
      <c r="A670" s="3">
        <f>TITRES_STAT!B673</f>
        <v>43278</v>
      </c>
      <c r="B670" s="5">
        <f>TITRES_STAT!C673</f>
        <v>4.08</v>
      </c>
      <c r="C670" s="5">
        <f>TITRES_STAT!D673</f>
        <v>3.2835999999999999</v>
      </c>
      <c r="D670" s="5">
        <f>TITRES_STAT!E673</f>
        <v>71880</v>
      </c>
      <c r="E670" s="2">
        <f t="shared" si="40"/>
        <v>1940757</v>
      </c>
      <c r="F670" s="5" t="str">
        <f t="shared" si="43"/>
        <v>BULLISH</v>
      </c>
      <c r="G670" s="5" t="str">
        <f t="shared" si="42"/>
        <v>STRONG</v>
      </c>
      <c r="H670" s="5" t="str">
        <f t="shared" si="41"/>
        <v>CONFIRMED BULLISH</v>
      </c>
    </row>
    <row r="671" spans="1:8" ht="13.5" x14ac:dyDescent="0.25">
      <c r="A671" s="3">
        <f>TITRES_STAT!B674</f>
        <v>43279</v>
      </c>
      <c r="B671" s="5">
        <f>TITRES_STAT!C674</f>
        <v>4.08</v>
      </c>
      <c r="C671" s="5">
        <f>TITRES_STAT!D674</f>
        <v>3.2835999999999999</v>
      </c>
      <c r="D671" s="5">
        <f>TITRES_STAT!E674</f>
        <v>23634</v>
      </c>
      <c r="E671" s="2">
        <f t="shared" si="40"/>
        <v>1940757</v>
      </c>
      <c r="F671" s="5" t="str">
        <f t="shared" si="43"/>
        <v>BULLISH</v>
      </c>
      <c r="G671" s="5" t="str">
        <f t="shared" si="42"/>
        <v>STRONG</v>
      </c>
      <c r="H671" s="5" t="str">
        <f t="shared" si="41"/>
        <v>CONFIRMED BULLISH</v>
      </c>
    </row>
    <row r="672" spans="1:8" ht="13.5" x14ac:dyDescent="0.25">
      <c r="A672" s="3">
        <f>TITRES_STAT!B675</f>
        <v>43280</v>
      </c>
      <c r="B672" s="5">
        <f>TITRES_STAT!C675</f>
        <v>3.98</v>
      </c>
      <c r="C672" s="5">
        <f>TITRES_STAT!D675</f>
        <v>3.2031000000000001</v>
      </c>
      <c r="D672" s="5">
        <f>TITRES_STAT!E675</f>
        <v>16223</v>
      </c>
      <c r="E672" s="2">
        <f t="shared" si="40"/>
        <v>1924534</v>
      </c>
      <c r="F672" s="5" t="str">
        <f t="shared" si="43"/>
        <v>BULLISH</v>
      </c>
      <c r="G672" s="5" t="str">
        <f t="shared" si="42"/>
        <v>STRONG</v>
      </c>
      <c r="H672" s="5" t="str">
        <f t="shared" si="41"/>
        <v>CONFIRMED BULLISH</v>
      </c>
    </row>
    <row r="673" spans="1:8" ht="13.5" x14ac:dyDescent="0.25">
      <c r="A673" s="3">
        <f>TITRES_STAT!B676</f>
        <v>43283</v>
      </c>
      <c r="B673" s="5">
        <f>TITRES_STAT!C676</f>
        <v>4.04</v>
      </c>
      <c r="C673" s="5">
        <f>TITRES_STAT!D676</f>
        <v>3.2513999999999998</v>
      </c>
      <c r="D673" s="5">
        <f>TITRES_STAT!E676</f>
        <v>2308</v>
      </c>
      <c r="E673" s="2">
        <f t="shared" si="40"/>
        <v>1926842</v>
      </c>
      <c r="F673" s="5" t="str">
        <f t="shared" si="43"/>
        <v>BULLISH</v>
      </c>
      <c r="G673" s="5" t="str">
        <f t="shared" si="42"/>
        <v>STRONG</v>
      </c>
      <c r="H673" s="5" t="str">
        <f t="shared" si="41"/>
        <v>CONFIRMED BULLISH</v>
      </c>
    </row>
    <row r="674" spans="1:8" ht="13.5" x14ac:dyDescent="0.25">
      <c r="A674" s="3">
        <f>TITRES_STAT!B677</f>
        <v>43284</v>
      </c>
      <c r="B674" s="5">
        <f>TITRES_STAT!C677</f>
        <v>4</v>
      </c>
      <c r="C674" s="5">
        <f>TITRES_STAT!D677</f>
        <v>3.2191999999999998</v>
      </c>
      <c r="D674" s="5">
        <f>TITRES_STAT!E677</f>
        <v>10270</v>
      </c>
      <c r="E674" s="2">
        <f t="shared" si="40"/>
        <v>1916572</v>
      </c>
      <c r="F674" s="5" t="str">
        <f t="shared" si="43"/>
        <v>BULLISH</v>
      </c>
      <c r="G674" s="5" t="str">
        <f t="shared" si="42"/>
        <v>STRONG</v>
      </c>
      <c r="H674" s="5" t="str">
        <f t="shared" si="41"/>
        <v>CONFIRMED BULLISH</v>
      </c>
    </row>
    <row r="675" spans="1:8" ht="13.5" x14ac:dyDescent="0.25">
      <c r="A675" s="3">
        <f>TITRES_STAT!B678</f>
        <v>43285</v>
      </c>
      <c r="B675" s="5">
        <f>TITRES_STAT!C678</f>
        <v>3.9</v>
      </c>
      <c r="C675" s="5">
        <f>TITRES_STAT!D678</f>
        <v>3.1387999999999998</v>
      </c>
      <c r="D675" s="5">
        <f>TITRES_STAT!E678</f>
        <v>5808</v>
      </c>
      <c r="E675" s="2">
        <f t="shared" si="40"/>
        <v>1910764</v>
      </c>
      <c r="F675" s="5" t="str">
        <f t="shared" si="43"/>
        <v>BEARISH</v>
      </c>
      <c r="G675" s="5" t="str">
        <f t="shared" si="42"/>
        <v>NEUTRAL</v>
      </c>
      <c r="H675" s="5" t="str">
        <f t="shared" si="41"/>
        <v>CONFIRMED BEARISH</v>
      </c>
    </row>
    <row r="676" spans="1:8" ht="13.5" x14ac:dyDescent="0.25">
      <c r="A676" s="3">
        <f>TITRES_STAT!B679</f>
        <v>43286</v>
      </c>
      <c r="B676" s="5">
        <f>TITRES_STAT!C679</f>
        <v>3.85</v>
      </c>
      <c r="C676" s="5">
        <f>TITRES_STAT!D679</f>
        <v>3.0985</v>
      </c>
      <c r="D676" s="5">
        <f>TITRES_STAT!E679</f>
        <v>12068</v>
      </c>
      <c r="E676" s="2">
        <f t="shared" si="40"/>
        <v>1898696</v>
      </c>
      <c r="F676" s="5" t="str">
        <f t="shared" si="43"/>
        <v>BEARISH</v>
      </c>
      <c r="G676" s="5" t="str">
        <f t="shared" si="42"/>
        <v>WEAK</v>
      </c>
      <c r="H676" s="5" t="str">
        <f t="shared" si="41"/>
        <v>CONFIRMED BEARISH</v>
      </c>
    </row>
    <row r="677" spans="1:8" ht="13.5" x14ac:dyDescent="0.25">
      <c r="A677" s="3">
        <f>TITRES_STAT!B680</f>
        <v>43287</v>
      </c>
      <c r="B677" s="5">
        <f>TITRES_STAT!C680</f>
        <v>3.83</v>
      </c>
      <c r="C677" s="5">
        <f>TITRES_STAT!D680</f>
        <v>3.0823999999999998</v>
      </c>
      <c r="D677" s="5">
        <f>TITRES_STAT!E680</f>
        <v>2157</v>
      </c>
      <c r="E677" s="2">
        <f t="shared" si="40"/>
        <v>1896539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43290</v>
      </c>
      <c r="B678" s="5">
        <f>TITRES_STAT!C681</f>
        <v>3.8</v>
      </c>
      <c r="C678" s="5">
        <f>TITRES_STAT!D681</f>
        <v>3.0583</v>
      </c>
      <c r="D678" s="5">
        <f>TITRES_STAT!E681</f>
        <v>4618</v>
      </c>
      <c r="E678" s="2">
        <f t="shared" si="40"/>
        <v>1891921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3.83</v>
      </c>
      <c r="C679" s="5">
        <f>TITRES_STAT!D682</f>
        <v>3.0823999999999998</v>
      </c>
      <c r="D679" s="5">
        <f>TITRES_STAT!E682</f>
        <v>6213</v>
      </c>
      <c r="E679" s="2">
        <f t="shared" si="40"/>
        <v>1898134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43292</v>
      </c>
      <c r="B680" s="5">
        <f>TITRES_STAT!C683</f>
        <v>3.82</v>
      </c>
      <c r="C680" s="5">
        <f>TITRES_STAT!D683</f>
        <v>3.0743999999999998</v>
      </c>
      <c r="D680" s="5">
        <f>TITRES_STAT!E683</f>
        <v>9836</v>
      </c>
      <c r="E680" s="2">
        <f t="shared" si="40"/>
        <v>1888298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43293</v>
      </c>
      <c r="B681" s="5">
        <f>TITRES_STAT!C684</f>
        <v>3.8</v>
      </c>
      <c r="C681" s="5">
        <f>TITRES_STAT!D684</f>
        <v>3.0583</v>
      </c>
      <c r="D681" s="5">
        <f>TITRES_STAT!E684</f>
        <v>8786</v>
      </c>
      <c r="E681" s="2">
        <f t="shared" si="40"/>
        <v>1879512</v>
      </c>
      <c r="F681" s="5" t="str">
        <f t="shared" si="43"/>
        <v>BEARISH</v>
      </c>
      <c r="G681" s="5" t="str">
        <f t="shared" si="42"/>
        <v>NEUTRAL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3.75</v>
      </c>
      <c r="C682" s="5">
        <f>TITRES_STAT!D685</f>
        <v>3.0179999999999998</v>
      </c>
      <c r="D682" s="5">
        <f>TITRES_STAT!E685</f>
        <v>9677</v>
      </c>
      <c r="E682" s="2">
        <f t="shared" si="40"/>
        <v>1869835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CONFIRMED BEARISH</v>
      </c>
    </row>
    <row r="683" spans="1:8" ht="13.5" x14ac:dyDescent="0.25">
      <c r="A683" s="3">
        <f>TITRES_STAT!B686</f>
        <v>43297</v>
      </c>
      <c r="B683" s="5">
        <f>TITRES_STAT!C686</f>
        <v>3.75</v>
      </c>
      <c r="C683" s="5">
        <f>TITRES_STAT!D686</f>
        <v>3.0179999999999998</v>
      </c>
      <c r="D683" s="5">
        <f>TITRES_STAT!E686</f>
        <v>6601</v>
      </c>
      <c r="E683" s="2">
        <f t="shared" si="40"/>
        <v>1869835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CONFIRMED BEARISH</v>
      </c>
    </row>
    <row r="684" spans="1:8" ht="13.5" x14ac:dyDescent="0.25">
      <c r="A684" s="3">
        <f>TITRES_STAT!B687</f>
        <v>43298</v>
      </c>
      <c r="B684" s="5">
        <f>TITRES_STAT!C687</f>
        <v>3.74</v>
      </c>
      <c r="C684" s="5">
        <f>TITRES_STAT!D687</f>
        <v>3.01</v>
      </c>
      <c r="D684" s="5">
        <f>TITRES_STAT!E687</f>
        <v>18551</v>
      </c>
      <c r="E684" s="2">
        <f t="shared" si="40"/>
        <v>1851284</v>
      </c>
      <c r="F684" s="5" t="str">
        <f t="shared" si="43"/>
        <v>BEARISH</v>
      </c>
      <c r="G684" s="5" t="str">
        <f t="shared" si="42"/>
        <v>WEAK</v>
      </c>
      <c r="H684" s="5" t="str">
        <f t="shared" si="41"/>
        <v>CONFIRMED BEARISH</v>
      </c>
    </row>
    <row r="685" spans="1:8" ht="13.5" x14ac:dyDescent="0.25">
      <c r="A685" s="3">
        <f>TITRES_STAT!B688</f>
        <v>43299</v>
      </c>
      <c r="B685" s="5">
        <f>TITRES_STAT!C688</f>
        <v>3.88</v>
      </c>
      <c r="C685" s="5">
        <f>TITRES_STAT!D688</f>
        <v>3.1227</v>
      </c>
      <c r="D685" s="5">
        <f>TITRES_STAT!E688</f>
        <v>46772</v>
      </c>
      <c r="E685" s="2">
        <f t="shared" si="40"/>
        <v>1898056</v>
      </c>
      <c r="F685" s="5" t="str">
        <f t="shared" si="43"/>
        <v>BULLISH</v>
      </c>
      <c r="G685" s="5" t="str">
        <f t="shared" si="42"/>
        <v>NEUTRAL</v>
      </c>
      <c r="H685" s="5" t="str">
        <f t="shared" si="41"/>
        <v>CONFIRMED BULLISH</v>
      </c>
    </row>
    <row r="686" spans="1:8" ht="13.5" x14ac:dyDescent="0.25">
      <c r="A686" s="3">
        <f>TITRES_STAT!B689</f>
        <v>43300</v>
      </c>
      <c r="B686" s="5">
        <f>TITRES_STAT!C689</f>
        <v>3.86</v>
      </c>
      <c r="C686" s="5">
        <f>TITRES_STAT!D689</f>
        <v>3.1065999999999998</v>
      </c>
      <c r="D686" s="5">
        <f>TITRES_STAT!E689</f>
        <v>20962</v>
      </c>
      <c r="E686" s="2">
        <f t="shared" si="40"/>
        <v>1877094</v>
      </c>
      <c r="F686" s="5" t="str">
        <f t="shared" si="43"/>
        <v>BEARISH</v>
      </c>
      <c r="G686" s="5" t="str">
        <f t="shared" si="42"/>
        <v>NEUTRAL</v>
      </c>
      <c r="H686" s="5" t="str">
        <f t="shared" si="41"/>
        <v>BEARISH DIVERGENCE</v>
      </c>
    </row>
    <row r="687" spans="1:8" ht="13.5" x14ac:dyDescent="0.25">
      <c r="A687" s="3">
        <f>TITRES_STAT!B690</f>
        <v>43301</v>
      </c>
      <c r="B687" s="5">
        <f>TITRES_STAT!C690</f>
        <v>3.9</v>
      </c>
      <c r="C687" s="5">
        <f>TITRES_STAT!D690</f>
        <v>3.1387999999999998</v>
      </c>
      <c r="D687" s="5">
        <f>TITRES_STAT!E690</f>
        <v>11242</v>
      </c>
      <c r="E687" s="2">
        <f t="shared" si="40"/>
        <v>1888336</v>
      </c>
      <c r="F687" s="5" t="str">
        <f t="shared" si="43"/>
        <v>BULLISH</v>
      </c>
      <c r="G687" s="5" t="str">
        <f t="shared" si="42"/>
        <v>NEUTRAL</v>
      </c>
      <c r="H687" s="5" t="str">
        <f t="shared" si="41"/>
        <v>CONFIRMED BULLISH</v>
      </c>
    </row>
    <row r="688" spans="1:8" ht="13.5" x14ac:dyDescent="0.25">
      <c r="A688" s="3">
        <f>TITRES_STAT!B691</f>
        <v>43304</v>
      </c>
      <c r="B688" s="5">
        <f>TITRES_STAT!C691</f>
        <v>3.85</v>
      </c>
      <c r="C688" s="5">
        <f>TITRES_STAT!D691</f>
        <v>3.0985</v>
      </c>
      <c r="D688" s="5">
        <f>TITRES_STAT!E691</f>
        <v>4569</v>
      </c>
      <c r="E688" s="2">
        <f t="shared" si="40"/>
        <v>1883767</v>
      </c>
      <c r="F688" s="5" t="str">
        <f t="shared" si="43"/>
        <v>BULLISH</v>
      </c>
      <c r="G688" s="5" t="str">
        <f t="shared" si="42"/>
        <v>NEUTRAL</v>
      </c>
      <c r="H688" s="5" t="str">
        <f t="shared" si="41"/>
        <v>CONFIRMED BULLISH</v>
      </c>
    </row>
    <row r="689" spans="1:8" ht="13.5" x14ac:dyDescent="0.25">
      <c r="A689" s="3">
        <f>TITRES_STAT!B692</f>
        <v>43305</v>
      </c>
      <c r="B689" s="5">
        <f>TITRES_STAT!C692</f>
        <v>3.8</v>
      </c>
      <c r="C689" s="5">
        <f>TITRES_STAT!D692</f>
        <v>3.0583</v>
      </c>
      <c r="D689" s="5">
        <f>TITRES_STAT!E692</f>
        <v>22645</v>
      </c>
      <c r="E689" s="2">
        <f t="shared" si="40"/>
        <v>1861122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CONFIRMED BULLISH</v>
      </c>
    </row>
    <row r="690" spans="1:8" ht="13.5" x14ac:dyDescent="0.25">
      <c r="A690" s="3">
        <f>TITRES_STAT!B693</f>
        <v>43307</v>
      </c>
      <c r="B690" s="5">
        <f>TITRES_STAT!C693</f>
        <v>3.76</v>
      </c>
      <c r="C690" s="5">
        <f>TITRES_STAT!D693</f>
        <v>3.0261</v>
      </c>
      <c r="D690" s="5">
        <f>TITRES_STAT!E693</f>
        <v>27211</v>
      </c>
      <c r="E690" s="2">
        <f t="shared" si="40"/>
        <v>1833911</v>
      </c>
      <c r="F690" s="5" t="str">
        <f t="shared" si="43"/>
        <v>BEARISH</v>
      </c>
      <c r="G690" s="5" t="str">
        <f t="shared" si="42"/>
        <v>WEAK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3.74</v>
      </c>
      <c r="C691" s="5">
        <f>TITRES_STAT!D694</f>
        <v>3.01</v>
      </c>
      <c r="D691" s="5">
        <f>TITRES_STAT!E694</f>
        <v>16516</v>
      </c>
      <c r="E691" s="2">
        <f t="shared" si="40"/>
        <v>1817395</v>
      </c>
      <c r="F691" s="5" t="str">
        <f t="shared" si="43"/>
        <v>BEARISH</v>
      </c>
      <c r="G691" s="5" t="str">
        <f t="shared" si="42"/>
        <v>WEAK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3.9</v>
      </c>
      <c r="C692" s="5">
        <f>TITRES_STAT!D695</f>
        <v>3.1387999999999998</v>
      </c>
      <c r="D692" s="5">
        <f>TITRES_STAT!E695</f>
        <v>26468</v>
      </c>
      <c r="E692" s="2">
        <f t="shared" si="40"/>
        <v>1843863</v>
      </c>
      <c r="F692" s="5" t="str">
        <f t="shared" si="43"/>
        <v>BEARISH</v>
      </c>
      <c r="G692" s="5" t="str">
        <f t="shared" si="42"/>
        <v>WEAK</v>
      </c>
      <c r="H692" s="5" t="str">
        <f t="shared" si="41"/>
        <v>NEUTRAL</v>
      </c>
    </row>
    <row r="693" spans="1:8" ht="13.5" x14ac:dyDescent="0.25">
      <c r="A693" s="3">
        <f>TITRES_STAT!B696</f>
        <v>43312</v>
      </c>
      <c r="B693" s="5">
        <f>TITRES_STAT!C696</f>
        <v>4.07</v>
      </c>
      <c r="C693" s="5">
        <f>TITRES_STAT!D696</f>
        <v>3.2755999999999998</v>
      </c>
      <c r="D693" s="5">
        <f>TITRES_STAT!E696</f>
        <v>68243</v>
      </c>
      <c r="E693" s="2">
        <f t="shared" si="40"/>
        <v>1912106</v>
      </c>
      <c r="F693" s="5" t="str">
        <f t="shared" si="43"/>
        <v>BULLISH</v>
      </c>
      <c r="G693" s="5" t="str">
        <f t="shared" si="42"/>
        <v>NEUTRAL</v>
      </c>
      <c r="H693" s="5" t="str">
        <f t="shared" si="41"/>
        <v>CONFIRMED BULLISH</v>
      </c>
    </row>
    <row r="694" spans="1:8" ht="13.5" x14ac:dyDescent="0.25">
      <c r="A694" s="3">
        <f>TITRES_STAT!B697</f>
        <v>43313</v>
      </c>
      <c r="B694" s="5">
        <f>TITRES_STAT!C697</f>
        <v>3.9</v>
      </c>
      <c r="C694" s="5">
        <f>TITRES_STAT!D697</f>
        <v>3.1387999999999998</v>
      </c>
      <c r="D694" s="5">
        <f>TITRES_STAT!E697</f>
        <v>31538</v>
      </c>
      <c r="E694" s="2">
        <f t="shared" si="40"/>
        <v>1880568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CONFIRMED BULLISH</v>
      </c>
    </row>
    <row r="695" spans="1:8" ht="13.5" x14ac:dyDescent="0.25">
      <c r="A695" s="3">
        <f>TITRES_STAT!B698</f>
        <v>43314</v>
      </c>
      <c r="B695" s="5">
        <f>TITRES_STAT!C698</f>
        <v>3.79</v>
      </c>
      <c r="C695" s="5">
        <f>TITRES_STAT!D698</f>
        <v>3.0501999999999998</v>
      </c>
      <c r="D695" s="5">
        <f>TITRES_STAT!E698</f>
        <v>12166</v>
      </c>
      <c r="E695" s="2">
        <f t="shared" si="40"/>
        <v>1868402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CONFIRMED BULLISH</v>
      </c>
    </row>
    <row r="696" spans="1:8" ht="13.5" x14ac:dyDescent="0.25">
      <c r="A696" s="3">
        <f>TITRES_STAT!B699</f>
        <v>43315</v>
      </c>
      <c r="B696" s="5">
        <f>TITRES_STAT!C699</f>
        <v>3.9</v>
      </c>
      <c r="C696" s="5">
        <f>TITRES_STAT!D699</f>
        <v>3.1387999999999998</v>
      </c>
      <c r="D696" s="5">
        <f>TITRES_STAT!E699</f>
        <v>24926</v>
      </c>
      <c r="E696" s="2">
        <f t="shared" si="40"/>
        <v>1893328</v>
      </c>
      <c r="F696" s="5" t="str">
        <f t="shared" si="43"/>
        <v>BULLISH</v>
      </c>
      <c r="G696" s="5" t="str">
        <f t="shared" si="42"/>
        <v>STRONG</v>
      </c>
      <c r="H696" s="5" t="str">
        <f t="shared" si="41"/>
        <v>CONFIRMED BULLISH</v>
      </c>
    </row>
    <row r="697" spans="1:8" ht="13.5" x14ac:dyDescent="0.25">
      <c r="A697" s="3">
        <f>TITRES_STAT!B700</f>
        <v>43318</v>
      </c>
      <c r="B697" s="5">
        <f>TITRES_STAT!C700</f>
        <v>3.88</v>
      </c>
      <c r="C697" s="5">
        <f>TITRES_STAT!D700</f>
        <v>3.1227</v>
      </c>
      <c r="D697" s="5">
        <f>TITRES_STAT!E700</f>
        <v>323</v>
      </c>
      <c r="E697" s="2">
        <f t="shared" si="40"/>
        <v>1893005</v>
      </c>
      <c r="F697" s="5" t="str">
        <f t="shared" si="43"/>
        <v>BULLISH</v>
      </c>
      <c r="G697" s="5" t="str">
        <f t="shared" si="42"/>
        <v>STRONG</v>
      </c>
      <c r="H697" s="5" t="str">
        <f t="shared" si="41"/>
        <v>BULLISH DIVERGENCE</v>
      </c>
    </row>
    <row r="698" spans="1:8" ht="13.5" x14ac:dyDescent="0.25">
      <c r="A698" s="3">
        <f>TITRES_STAT!B701</f>
        <v>43319</v>
      </c>
      <c r="B698" s="5">
        <f>TITRES_STAT!C701</f>
        <v>3.9</v>
      </c>
      <c r="C698" s="5">
        <f>TITRES_STAT!D701</f>
        <v>3.1387999999999998</v>
      </c>
      <c r="D698" s="5">
        <f>TITRES_STAT!E701</f>
        <v>1208</v>
      </c>
      <c r="E698" s="2">
        <f t="shared" si="40"/>
        <v>1894213</v>
      </c>
      <c r="F698" s="5" t="str">
        <f t="shared" si="43"/>
        <v>BEARISH</v>
      </c>
      <c r="G698" s="5" t="str">
        <f t="shared" si="42"/>
        <v>NEUTRAL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3.79</v>
      </c>
      <c r="C699" s="5">
        <f>TITRES_STAT!D702</f>
        <v>3.0501999999999998</v>
      </c>
      <c r="D699" s="5">
        <f>TITRES_STAT!E702</f>
        <v>3033</v>
      </c>
      <c r="E699" s="2">
        <f t="shared" si="40"/>
        <v>1891180</v>
      </c>
      <c r="F699" s="5" t="str">
        <f t="shared" si="43"/>
        <v>BULLISH</v>
      </c>
      <c r="G699" s="5" t="str">
        <f t="shared" si="42"/>
        <v>NEUTRAL</v>
      </c>
      <c r="H699" s="5" t="str">
        <f t="shared" si="41"/>
        <v>BULLISH DIVERGENCE</v>
      </c>
    </row>
    <row r="700" spans="1:8" ht="13.5" x14ac:dyDescent="0.25">
      <c r="A700" s="3">
        <f>TITRES_STAT!B703</f>
        <v>43321</v>
      </c>
      <c r="B700" s="5">
        <f>TITRES_STAT!C703</f>
        <v>3.74</v>
      </c>
      <c r="C700" s="5">
        <f>TITRES_STAT!D703</f>
        <v>3.01</v>
      </c>
      <c r="D700" s="5">
        <f>TITRES_STAT!E703</f>
        <v>4279</v>
      </c>
      <c r="E700" s="2">
        <f t="shared" si="40"/>
        <v>1886901</v>
      </c>
      <c r="F700" s="5" t="str">
        <f t="shared" si="43"/>
        <v>BULLISH</v>
      </c>
      <c r="G700" s="5" t="str">
        <f t="shared" si="42"/>
        <v>NEUTRAL</v>
      </c>
      <c r="H700" s="5" t="str">
        <f t="shared" si="41"/>
        <v>BULLISH DIVERGENCE</v>
      </c>
    </row>
    <row r="701" spans="1:8" ht="13.5" x14ac:dyDescent="0.25">
      <c r="A701" s="3">
        <f>TITRES_STAT!B704</f>
        <v>43322</v>
      </c>
      <c r="B701" s="5">
        <f>TITRES_STAT!C704</f>
        <v>3.73</v>
      </c>
      <c r="C701" s="5">
        <f>TITRES_STAT!D704</f>
        <v>3.0019</v>
      </c>
      <c r="D701" s="5">
        <f>TITRES_STAT!E704</f>
        <v>4608</v>
      </c>
      <c r="E701" s="2">
        <f t="shared" si="40"/>
        <v>1882293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3.69</v>
      </c>
      <c r="C702" s="5">
        <f>TITRES_STAT!D705</f>
        <v>2.9697</v>
      </c>
      <c r="D702" s="5">
        <f>TITRES_STAT!E705</f>
        <v>12997</v>
      </c>
      <c r="E702" s="2">
        <f t="shared" si="40"/>
        <v>1869296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CONFIRMED BEARISH</v>
      </c>
    </row>
    <row r="703" spans="1:8" ht="13.5" x14ac:dyDescent="0.25">
      <c r="A703" s="3">
        <f>TITRES_STAT!B706</f>
        <v>43327</v>
      </c>
      <c r="B703" s="5">
        <f>TITRES_STAT!C706</f>
        <v>3.75</v>
      </c>
      <c r="C703" s="5">
        <f>TITRES_STAT!D706</f>
        <v>3.0179999999999998</v>
      </c>
      <c r="D703" s="5">
        <f>TITRES_STAT!E706</f>
        <v>11999</v>
      </c>
      <c r="E703" s="2">
        <f t="shared" si="40"/>
        <v>1881295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CONFIRMED BEARISH</v>
      </c>
    </row>
    <row r="704" spans="1:8" ht="13.5" x14ac:dyDescent="0.25">
      <c r="A704" s="3">
        <f>TITRES_STAT!B707</f>
        <v>43328</v>
      </c>
      <c r="B704" s="5">
        <f>TITRES_STAT!C707</f>
        <v>3.68</v>
      </c>
      <c r="C704" s="5">
        <f>TITRES_STAT!D707</f>
        <v>2.9617</v>
      </c>
      <c r="D704" s="5">
        <f>TITRES_STAT!E707</f>
        <v>7426</v>
      </c>
      <c r="E704" s="2">
        <f t="shared" si="40"/>
        <v>1873869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43329</v>
      </c>
      <c r="B705" s="5">
        <f>TITRES_STAT!C708</f>
        <v>3.62</v>
      </c>
      <c r="C705" s="5">
        <f>TITRES_STAT!D708</f>
        <v>2.9134000000000002</v>
      </c>
      <c r="D705" s="5">
        <f>TITRES_STAT!E708</f>
        <v>8091</v>
      </c>
      <c r="E705" s="2">
        <f t="shared" si="40"/>
        <v>1865778</v>
      </c>
      <c r="F705" s="5" t="str">
        <f t="shared" si="43"/>
        <v>BEARISH</v>
      </c>
      <c r="G705" s="5" t="str">
        <f t="shared" si="42"/>
        <v>NEUTRAL</v>
      </c>
      <c r="H705" s="5" t="str">
        <f t="shared" si="41"/>
        <v>CONFIRMED BEARISH</v>
      </c>
    </row>
    <row r="706" spans="1:8" ht="13.5" x14ac:dyDescent="0.25">
      <c r="A706" s="3">
        <f>TITRES_STAT!B709</f>
        <v>43332</v>
      </c>
      <c r="B706" s="5">
        <f>TITRES_STAT!C709</f>
        <v>3.79</v>
      </c>
      <c r="C706" s="5">
        <f>TITRES_STAT!D709</f>
        <v>3.0501999999999998</v>
      </c>
      <c r="D706" s="5">
        <f>TITRES_STAT!E709</f>
        <v>750</v>
      </c>
      <c r="E706" s="2">
        <f t="shared" si="40"/>
        <v>1866528</v>
      </c>
      <c r="F706" s="5" t="str">
        <f t="shared" si="43"/>
        <v>BEARISH</v>
      </c>
      <c r="G706" s="5" t="str">
        <f t="shared" si="42"/>
        <v>NEUTRAL</v>
      </c>
      <c r="H706" s="5" t="str">
        <f t="shared" si="41"/>
        <v>BEARISH DIVERGENCE</v>
      </c>
    </row>
    <row r="707" spans="1:8" ht="13.5" x14ac:dyDescent="0.25">
      <c r="A707" s="3">
        <f>TITRES_STAT!B710</f>
        <v>43335</v>
      </c>
      <c r="B707" s="5">
        <f>TITRES_STAT!C710</f>
        <v>3.79</v>
      </c>
      <c r="C707" s="5">
        <f>TITRES_STAT!D710</f>
        <v>3.0501999999999998</v>
      </c>
      <c r="D707" s="5">
        <f>TITRES_STAT!E710</f>
        <v>52</v>
      </c>
      <c r="E707" s="2">
        <f t="shared" si="40"/>
        <v>1866528</v>
      </c>
      <c r="F707" s="5" t="str">
        <f t="shared" si="43"/>
        <v>BEARISH</v>
      </c>
      <c r="G707" s="5" t="str">
        <f t="shared" si="42"/>
        <v>NEUTRAL</v>
      </c>
      <c r="H707" s="5" t="str">
        <f t="shared" si="41"/>
        <v>BEARISH DIVERGENCE</v>
      </c>
    </row>
    <row r="708" spans="1:8" ht="13.5" x14ac:dyDescent="0.25">
      <c r="A708" s="3">
        <f>TITRES_STAT!B711</f>
        <v>43336</v>
      </c>
      <c r="B708" s="5">
        <f>TITRES_STAT!C711</f>
        <v>3.9</v>
      </c>
      <c r="C708" s="5">
        <f>TITRES_STAT!D711</f>
        <v>3.1387999999999998</v>
      </c>
      <c r="D708" s="5">
        <f>TITRES_STAT!E711</f>
        <v>24908</v>
      </c>
      <c r="E708" s="2">
        <f t="shared" ref="E708:E771" si="44">IF(B708&gt;B707, E707+D708, IF(B708&lt;B707, E707-D708, E707))</f>
        <v>1891436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3.9</v>
      </c>
      <c r="C709" s="5">
        <f>TITRES_STAT!D712</f>
        <v>3.1387999999999998</v>
      </c>
      <c r="D709" s="5">
        <f>TITRES_STAT!E712</f>
        <v>11236</v>
      </c>
      <c r="E709" s="2">
        <f t="shared" si="44"/>
        <v>1891436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3.79</v>
      </c>
      <c r="C710" s="5">
        <f>TITRES_STAT!D713</f>
        <v>3.0501999999999998</v>
      </c>
      <c r="D710" s="5">
        <f>TITRES_STAT!E713</f>
        <v>11392</v>
      </c>
      <c r="E710" s="2">
        <f t="shared" si="44"/>
        <v>1880044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43341</v>
      </c>
      <c r="B711" s="5">
        <f>TITRES_STAT!C714</f>
        <v>3.8</v>
      </c>
      <c r="C711" s="5">
        <f>TITRES_STAT!D714</f>
        <v>3.0583</v>
      </c>
      <c r="D711" s="5">
        <f>TITRES_STAT!E714</f>
        <v>9676</v>
      </c>
      <c r="E711" s="2">
        <f t="shared" si="44"/>
        <v>1889720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BULLISH</v>
      </c>
    </row>
    <row r="712" spans="1:8" ht="13.5" x14ac:dyDescent="0.25">
      <c r="A712" s="3">
        <f>TITRES_STAT!B715</f>
        <v>43342</v>
      </c>
      <c r="B712" s="5">
        <f>TITRES_STAT!C715</f>
        <v>3.7</v>
      </c>
      <c r="C712" s="5">
        <f>TITRES_STAT!D715</f>
        <v>2.9777999999999998</v>
      </c>
      <c r="D712" s="5">
        <f>TITRES_STAT!E715</f>
        <v>1617</v>
      </c>
      <c r="E712" s="2">
        <f t="shared" si="44"/>
        <v>1888103</v>
      </c>
      <c r="F712" s="5" t="str">
        <f t="shared" ref="F712:F775" si="47">IF(E712&gt;E707,"BULLISH",IF(E712&lt;E707,"BEARISH","NEUTRAL"))</f>
        <v>BULLISH</v>
      </c>
      <c r="G712" s="5" t="str">
        <f t="shared" si="46"/>
        <v>NEUTRAL</v>
      </c>
      <c r="H712" s="5" t="str">
        <f t="shared" si="45"/>
        <v>BULLISH DIVERGENCE</v>
      </c>
    </row>
    <row r="713" spans="1:8" ht="13.5" x14ac:dyDescent="0.25">
      <c r="A713" s="3">
        <f>TITRES_STAT!B716</f>
        <v>43343</v>
      </c>
      <c r="B713" s="5">
        <f>TITRES_STAT!C716</f>
        <v>3.75</v>
      </c>
      <c r="C713" s="5">
        <f>TITRES_STAT!D716</f>
        <v>3.0179999999999998</v>
      </c>
      <c r="D713" s="5">
        <f>TITRES_STAT!E716</f>
        <v>22783</v>
      </c>
      <c r="E713" s="2">
        <f t="shared" si="44"/>
        <v>1910886</v>
      </c>
      <c r="F713" s="5" t="str">
        <f t="shared" si="47"/>
        <v>BULLISH</v>
      </c>
      <c r="G713" s="5" t="str">
        <f t="shared" si="46"/>
        <v>NEUTRAL</v>
      </c>
      <c r="H713" s="5" t="str">
        <f t="shared" si="45"/>
        <v>BULLISH DIVERGENCE</v>
      </c>
    </row>
    <row r="714" spans="1:8" ht="13.5" x14ac:dyDescent="0.25">
      <c r="A714" s="3">
        <f>TITRES_STAT!B717</f>
        <v>43346</v>
      </c>
      <c r="B714" s="5">
        <f>TITRES_STAT!C717</f>
        <v>3.75</v>
      </c>
      <c r="C714" s="5">
        <f>TITRES_STAT!D717</f>
        <v>3.0179999999999998</v>
      </c>
      <c r="D714" s="5">
        <f>TITRES_STAT!E717</f>
        <v>31</v>
      </c>
      <c r="E714" s="2">
        <f t="shared" si="44"/>
        <v>1910886</v>
      </c>
      <c r="F714" s="5" t="str">
        <f t="shared" si="47"/>
        <v>BULLISH</v>
      </c>
      <c r="G714" s="5" t="str">
        <f t="shared" si="46"/>
        <v>NEUTRAL</v>
      </c>
      <c r="H714" s="5" t="str">
        <f t="shared" si="45"/>
        <v>BULLISH DIVERGENCE</v>
      </c>
    </row>
    <row r="715" spans="1:8" ht="13.5" x14ac:dyDescent="0.25">
      <c r="A715" s="3">
        <f>TITRES_STAT!B718</f>
        <v>43347</v>
      </c>
      <c r="B715" s="5">
        <f>TITRES_STAT!C718</f>
        <v>3.64</v>
      </c>
      <c r="C715" s="5">
        <f>TITRES_STAT!D718</f>
        <v>2.9295</v>
      </c>
      <c r="D715" s="5">
        <f>TITRES_STAT!E718</f>
        <v>1646</v>
      </c>
      <c r="E715" s="2">
        <f t="shared" si="44"/>
        <v>1909240</v>
      </c>
      <c r="F715" s="5" t="str">
        <f t="shared" si="47"/>
        <v>BULLISH</v>
      </c>
      <c r="G715" s="5" t="str">
        <f t="shared" si="46"/>
        <v>NEUTRAL</v>
      </c>
      <c r="H715" s="5" t="str">
        <f t="shared" si="45"/>
        <v>BULLISH DIVERGENCE</v>
      </c>
    </row>
    <row r="716" spans="1:8" ht="13.5" x14ac:dyDescent="0.25">
      <c r="A716" s="3">
        <f>TITRES_STAT!B719</f>
        <v>43348</v>
      </c>
      <c r="B716" s="5">
        <f>TITRES_STAT!C719</f>
        <v>3.51</v>
      </c>
      <c r="C716" s="5">
        <f>TITRES_STAT!D719</f>
        <v>2.8249</v>
      </c>
      <c r="D716" s="5">
        <f>TITRES_STAT!E719</f>
        <v>3274</v>
      </c>
      <c r="E716" s="2">
        <f t="shared" si="44"/>
        <v>1905966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BULLISH DIVERGENCE</v>
      </c>
    </row>
    <row r="717" spans="1:8" ht="13.5" x14ac:dyDescent="0.25">
      <c r="A717" s="3">
        <f>TITRES_STAT!B720</f>
        <v>43349</v>
      </c>
      <c r="B717" s="5">
        <f>TITRES_STAT!C720</f>
        <v>3.5</v>
      </c>
      <c r="C717" s="5">
        <f>TITRES_STAT!D720</f>
        <v>2.8168000000000002</v>
      </c>
      <c r="D717" s="5">
        <f>TITRES_STAT!E720</f>
        <v>3438</v>
      </c>
      <c r="E717" s="2">
        <f t="shared" si="44"/>
        <v>1902528</v>
      </c>
      <c r="F717" s="5" t="str">
        <f t="shared" si="47"/>
        <v>BULLISH</v>
      </c>
      <c r="G717" s="5" t="str">
        <f t="shared" si="46"/>
        <v>NEUTRAL</v>
      </c>
      <c r="H717" s="5" t="str">
        <f t="shared" si="45"/>
        <v>BULLISH DIVERGENCE</v>
      </c>
    </row>
    <row r="718" spans="1:8" ht="13.5" x14ac:dyDescent="0.25">
      <c r="A718" s="3">
        <f>TITRES_STAT!B721</f>
        <v>43350</v>
      </c>
      <c r="B718" s="5">
        <f>TITRES_STAT!C721</f>
        <v>3.5</v>
      </c>
      <c r="C718" s="5">
        <f>TITRES_STAT!D721</f>
        <v>2.8168000000000002</v>
      </c>
      <c r="D718" s="5">
        <f>TITRES_STAT!E721</f>
        <v>2928</v>
      </c>
      <c r="E718" s="2">
        <f t="shared" si="44"/>
        <v>1902528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CONFIRMED BEARISH</v>
      </c>
    </row>
    <row r="719" spans="1:8" ht="13.5" x14ac:dyDescent="0.25">
      <c r="A719" s="3">
        <f>TITRES_STAT!B722</f>
        <v>43353</v>
      </c>
      <c r="B719" s="5">
        <f>TITRES_STAT!C722</f>
        <v>3.58</v>
      </c>
      <c r="C719" s="5">
        <f>TITRES_STAT!D722</f>
        <v>2.8812000000000002</v>
      </c>
      <c r="D719" s="5">
        <f>TITRES_STAT!E722</f>
        <v>637</v>
      </c>
      <c r="E719" s="2">
        <f t="shared" si="44"/>
        <v>1903165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CONFIRMED BEARISH</v>
      </c>
    </row>
    <row r="720" spans="1:8" ht="13.5" x14ac:dyDescent="0.25">
      <c r="A720" s="3">
        <f>TITRES_STAT!B723</f>
        <v>43355</v>
      </c>
      <c r="B720" s="5">
        <f>TITRES_STAT!C723</f>
        <v>3.42</v>
      </c>
      <c r="C720" s="5">
        <f>TITRES_STAT!D723</f>
        <v>2.7524000000000002</v>
      </c>
      <c r="D720" s="5">
        <f>TITRES_STAT!E723</f>
        <v>7536</v>
      </c>
      <c r="E720" s="2">
        <f t="shared" si="44"/>
        <v>1895629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3.44</v>
      </c>
      <c r="C721" s="5">
        <f>TITRES_STAT!D724</f>
        <v>2.7685</v>
      </c>
      <c r="D721" s="5">
        <f>TITRES_STAT!E724</f>
        <v>13106</v>
      </c>
      <c r="E721" s="2">
        <f t="shared" si="44"/>
        <v>1908735</v>
      </c>
      <c r="F721" s="5" t="str">
        <f t="shared" si="47"/>
        <v>BULLISH</v>
      </c>
      <c r="G721" s="5" t="str">
        <f t="shared" si="46"/>
        <v>NEUTRAL</v>
      </c>
      <c r="H721" s="5" t="str">
        <f t="shared" si="45"/>
        <v>BULLISH DIVERGENCE</v>
      </c>
    </row>
    <row r="722" spans="1:8" ht="13.5" x14ac:dyDescent="0.25">
      <c r="A722" s="3">
        <f>TITRES_STAT!B725</f>
        <v>43357</v>
      </c>
      <c r="B722" s="5">
        <f>TITRES_STAT!C725</f>
        <v>3.34</v>
      </c>
      <c r="C722" s="5">
        <f>TITRES_STAT!D725</f>
        <v>2.6880999999999999</v>
      </c>
      <c r="D722" s="5">
        <f>TITRES_STAT!E725</f>
        <v>7235</v>
      </c>
      <c r="E722" s="2">
        <f t="shared" si="44"/>
        <v>1901500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CONFIRMED BEARISH</v>
      </c>
    </row>
    <row r="723" spans="1:8" ht="13.5" x14ac:dyDescent="0.25">
      <c r="A723" s="3">
        <f>TITRES_STAT!B726</f>
        <v>43360</v>
      </c>
      <c r="B723" s="5">
        <f>TITRES_STAT!C726</f>
        <v>3.33</v>
      </c>
      <c r="C723" s="5">
        <f>TITRES_STAT!D726</f>
        <v>2.68</v>
      </c>
      <c r="D723" s="5">
        <f>TITRES_STAT!E726</f>
        <v>3098</v>
      </c>
      <c r="E723" s="2">
        <f t="shared" si="44"/>
        <v>1898402</v>
      </c>
      <c r="F723" s="5" t="str">
        <f t="shared" si="47"/>
        <v>BEARISH</v>
      </c>
      <c r="G723" s="5" t="str">
        <f t="shared" si="46"/>
        <v>NEUTRAL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3.37</v>
      </c>
      <c r="C724" s="5">
        <f>TITRES_STAT!D727</f>
        <v>2.7122000000000002</v>
      </c>
      <c r="D724" s="5">
        <f>TITRES_STAT!E727</f>
        <v>3437</v>
      </c>
      <c r="E724" s="2">
        <f t="shared" si="44"/>
        <v>1901839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3.57</v>
      </c>
      <c r="C725" s="5">
        <f>TITRES_STAT!D728</f>
        <v>2.8732000000000002</v>
      </c>
      <c r="D725" s="5">
        <f>TITRES_STAT!E728</f>
        <v>22574</v>
      </c>
      <c r="E725" s="2">
        <f t="shared" si="44"/>
        <v>1924413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CONFIRMED BULLISH</v>
      </c>
    </row>
    <row r="726" spans="1:8" ht="13.5" x14ac:dyDescent="0.25">
      <c r="A726" s="3">
        <f>TITRES_STAT!B729</f>
        <v>43363</v>
      </c>
      <c r="B726" s="5">
        <f>TITRES_STAT!C729</f>
        <v>3.56</v>
      </c>
      <c r="C726" s="5">
        <f>TITRES_STAT!D729</f>
        <v>2.8651</v>
      </c>
      <c r="D726" s="5">
        <f>TITRES_STAT!E729</f>
        <v>2145</v>
      </c>
      <c r="E726" s="2">
        <f t="shared" si="44"/>
        <v>1922268</v>
      </c>
      <c r="F726" s="5" t="str">
        <f t="shared" si="47"/>
        <v>BULLISH</v>
      </c>
      <c r="G726" s="5" t="str">
        <f t="shared" si="46"/>
        <v>NEUTRAL</v>
      </c>
      <c r="H726" s="5" t="str">
        <f t="shared" si="45"/>
        <v>CONFIRMED BULLISH</v>
      </c>
    </row>
    <row r="727" spans="1:8" ht="13.5" x14ac:dyDescent="0.25">
      <c r="A727" s="3">
        <f>TITRES_STAT!B730</f>
        <v>43364</v>
      </c>
      <c r="B727" s="5">
        <f>TITRES_STAT!C730</f>
        <v>3.5</v>
      </c>
      <c r="C727" s="5">
        <f>TITRES_STAT!D730</f>
        <v>2.8168000000000002</v>
      </c>
      <c r="D727" s="5">
        <f>TITRES_STAT!E730</f>
        <v>244</v>
      </c>
      <c r="E727" s="2">
        <f t="shared" si="44"/>
        <v>1922024</v>
      </c>
      <c r="F727" s="5" t="str">
        <f t="shared" si="47"/>
        <v>BULLISH</v>
      </c>
      <c r="G727" s="5" t="str">
        <f t="shared" si="46"/>
        <v>NEUTRAL</v>
      </c>
      <c r="H727" s="5" t="str">
        <f t="shared" si="45"/>
        <v>CONFIRMED BULLISH</v>
      </c>
    </row>
    <row r="728" spans="1:8" ht="13.5" x14ac:dyDescent="0.25">
      <c r="A728" s="3">
        <f>TITRES_STAT!B731</f>
        <v>43367</v>
      </c>
      <c r="B728" s="5">
        <f>TITRES_STAT!C731</f>
        <v>3.5</v>
      </c>
      <c r="C728" s="5">
        <f>TITRES_STAT!D731</f>
        <v>2.8168000000000002</v>
      </c>
      <c r="D728" s="5">
        <f>TITRES_STAT!E731</f>
        <v>40</v>
      </c>
      <c r="E728" s="2">
        <f t="shared" si="44"/>
        <v>1922024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CONFIRMED BULLISH</v>
      </c>
    </row>
    <row r="729" spans="1:8" ht="13.5" x14ac:dyDescent="0.25">
      <c r="A729" s="3">
        <f>TITRES_STAT!B732</f>
        <v>43368</v>
      </c>
      <c r="B729" s="5">
        <f>TITRES_STAT!C732</f>
        <v>3.5</v>
      </c>
      <c r="C729" s="5">
        <f>TITRES_STAT!D732</f>
        <v>2.8168000000000002</v>
      </c>
      <c r="D729" s="5">
        <f>TITRES_STAT!E732</f>
        <v>5778</v>
      </c>
      <c r="E729" s="2">
        <f t="shared" si="44"/>
        <v>1922024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43369</v>
      </c>
      <c r="B730" s="5">
        <f>TITRES_STAT!C733</f>
        <v>3.41</v>
      </c>
      <c r="C730" s="5">
        <f>TITRES_STAT!D733</f>
        <v>2.7444000000000002</v>
      </c>
      <c r="D730" s="5">
        <f>TITRES_STAT!E733</f>
        <v>423</v>
      </c>
      <c r="E730" s="2">
        <f t="shared" si="44"/>
        <v>1921601</v>
      </c>
      <c r="F730" s="5" t="str">
        <f t="shared" si="47"/>
        <v>BEARISH</v>
      </c>
      <c r="G730" s="5" t="str">
        <f t="shared" si="46"/>
        <v>NEUTRAL</v>
      </c>
      <c r="H730" s="5" t="str">
        <f t="shared" si="45"/>
        <v>CONFIRMED BEARISH</v>
      </c>
    </row>
    <row r="731" spans="1:8" ht="13.5" x14ac:dyDescent="0.25">
      <c r="A731" s="3">
        <f>TITRES_STAT!B734</f>
        <v>43370</v>
      </c>
      <c r="B731" s="5">
        <f>TITRES_STAT!C734</f>
        <v>3.55</v>
      </c>
      <c r="C731" s="5">
        <f>TITRES_STAT!D734</f>
        <v>2.8571</v>
      </c>
      <c r="D731" s="5">
        <f>TITRES_STAT!E734</f>
        <v>5941</v>
      </c>
      <c r="E731" s="2">
        <f t="shared" si="44"/>
        <v>1927542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BULLISH DIVERGENCE</v>
      </c>
    </row>
    <row r="732" spans="1:8" ht="13.5" x14ac:dyDescent="0.25">
      <c r="A732" s="3">
        <f>TITRES_STAT!B735</f>
        <v>43371</v>
      </c>
      <c r="B732" s="5">
        <f>TITRES_STAT!C735</f>
        <v>3.64</v>
      </c>
      <c r="C732" s="5">
        <f>TITRES_STAT!D735</f>
        <v>2.9295</v>
      </c>
      <c r="D732" s="5">
        <f>TITRES_STAT!E735</f>
        <v>17540</v>
      </c>
      <c r="E732" s="2">
        <f t="shared" si="44"/>
        <v>1945082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CONFIRMED BULLISH</v>
      </c>
    </row>
    <row r="733" spans="1:8" ht="13.5" x14ac:dyDescent="0.25">
      <c r="A733" s="3">
        <f>TITRES_STAT!B736</f>
        <v>43374</v>
      </c>
      <c r="B733" s="5">
        <f>TITRES_STAT!C736</f>
        <v>3.53</v>
      </c>
      <c r="C733" s="5">
        <f>TITRES_STAT!D736</f>
        <v>2.8410000000000002</v>
      </c>
      <c r="D733" s="5">
        <f>TITRES_STAT!E736</f>
        <v>9267</v>
      </c>
      <c r="E733" s="2">
        <f t="shared" si="44"/>
        <v>1935815</v>
      </c>
      <c r="F733" s="5" t="str">
        <f t="shared" si="47"/>
        <v>BULLISH</v>
      </c>
      <c r="G733" s="5" t="str">
        <f t="shared" si="46"/>
        <v>NEUTRAL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3.44</v>
      </c>
      <c r="C734" s="5">
        <f>TITRES_STAT!D737</f>
        <v>2.7685</v>
      </c>
      <c r="D734" s="5">
        <f>TITRES_STAT!E737</f>
        <v>13702</v>
      </c>
      <c r="E734" s="2">
        <f t="shared" si="44"/>
        <v>1922113</v>
      </c>
      <c r="F734" s="5" t="str">
        <f t="shared" si="47"/>
        <v>BULLISH</v>
      </c>
      <c r="G734" s="5" t="str">
        <f t="shared" si="46"/>
        <v>NEUTRAL</v>
      </c>
      <c r="H734" s="5" t="str">
        <f t="shared" si="45"/>
        <v>BULLISH DIVERGENCE</v>
      </c>
    </row>
    <row r="735" spans="1:8" ht="13.5" x14ac:dyDescent="0.25">
      <c r="A735" s="3">
        <f>TITRES_STAT!B738</f>
        <v>43376</v>
      </c>
      <c r="B735" s="5">
        <f>TITRES_STAT!C738</f>
        <v>3.38</v>
      </c>
      <c r="C735" s="5">
        <f>TITRES_STAT!D738</f>
        <v>2.7202999999999999</v>
      </c>
      <c r="D735" s="5">
        <f>TITRES_STAT!E738</f>
        <v>5287</v>
      </c>
      <c r="E735" s="2">
        <f t="shared" si="44"/>
        <v>1916826</v>
      </c>
      <c r="F735" s="5" t="str">
        <f t="shared" si="47"/>
        <v>BEARISH</v>
      </c>
      <c r="G735" s="5" t="str">
        <f t="shared" si="46"/>
        <v>NEUTRAL</v>
      </c>
      <c r="H735" s="5" t="str">
        <f t="shared" si="45"/>
        <v>CONFIRMED BEARISH</v>
      </c>
    </row>
    <row r="736" spans="1:8" ht="13.5" x14ac:dyDescent="0.25">
      <c r="A736" s="3">
        <f>TITRES_STAT!B739</f>
        <v>43377</v>
      </c>
      <c r="B736" s="5">
        <f>TITRES_STAT!C739</f>
        <v>3.38</v>
      </c>
      <c r="C736" s="5">
        <f>TITRES_STAT!D739</f>
        <v>2.7202999999999999</v>
      </c>
      <c r="D736" s="5">
        <f>TITRES_STAT!E739</f>
        <v>11835</v>
      </c>
      <c r="E736" s="2">
        <f t="shared" si="44"/>
        <v>1916826</v>
      </c>
      <c r="F736" s="5" t="str">
        <f t="shared" si="47"/>
        <v>BEARISH</v>
      </c>
      <c r="G736" s="5" t="str">
        <f t="shared" si="46"/>
        <v>NEUTRAL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3.39</v>
      </c>
      <c r="C737" s="5">
        <f>TITRES_STAT!D740</f>
        <v>2.7282999999999999</v>
      </c>
      <c r="D737" s="5">
        <f>TITRES_STAT!E740</f>
        <v>8311</v>
      </c>
      <c r="E737" s="2">
        <f t="shared" si="44"/>
        <v>1925137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3.4</v>
      </c>
      <c r="C738" s="5">
        <f>TITRES_STAT!D741</f>
        <v>2.7363</v>
      </c>
      <c r="D738" s="5">
        <f>TITRES_STAT!E741</f>
        <v>4139</v>
      </c>
      <c r="E738" s="2">
        <f t="shared" si="44"/>
        <v>1929276</v>
      </c>
      <c r="F738" s="5" t="str">
        <f t="shared" si="47"/>
        <v>BEARISH</v>
      </c>
      <c r="G738" s="5" t="str">
        <f t="shared" si="46"/>
        <v>NEUTRAL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3.3</v>
      </c>
      <c r="C739" s="5">
        <f>TITRES_STAT!D742</f>
        <v>2.6558999999999999</v>
      </c>
      <c r="D739" s="5">
        <f>TITRES_STAT!E742</f>
        <v>14013</v>
      </c>
      <c r="E739" s="2">
        <f t="shared" si="44"/>
        <v>1915263</v>
      </c>
      <c r="F739" s="5" t="str">
        <f t="shared" si="47"/>
        <v>BEARISH</v>
      </c>
      <c r="G739" s="5" t="str">
        <f t="shared" si="46"/>
        <v>NEUTRAL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3.18</v>
      </c>
      <c r="C740" s="5">
        <f>TITRES_STAT!D743</f>
        <v>2.5592999999999999</v>
      </c>
      <c r="D740" s="5">
        <f>TITRES_STAT!E743</f>
        <v>7364</v>
      </c>
      <c r="E740" s="2">
        <f t="shared" si="44"/>
        <v>1907899</v>
      </c>
      <c r="F740" s="5" t="str">
        <f t="shared" si="47"/>
        <v>BEARISH</v>
      </c>
      <c r="G740" s="5" t="str">
        <f t="shared" si="46"/>
        <v>NEUTRAL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3.12</v>
      </c>
      <c r="C741" s="5">
        <f>TITRES_STAT!D744</f>
        <v>2.5110000000000001</v>
      </c>
      <c r="D741" s="5">
        <f>TITRES_STAT!E744</f>
        <v>5264</v>
      </c>
      <c r="E741" s="2">
        <f t="shared" si="44"/>
        <v>1902635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3.19</v>
      </c>
      <c r="C742" s="5">
        <f>TITRES_STAT!D745</f>
        <v>2.5672999999999999</v>
      </c>
      <c r="D742" s="5">
        <f>TITRES_STAT!E745</f>
        <v>4482</v>
      </c>
      <c r="E742" s="2">
        <f t="shared" si="44"/>
        <v>1907117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3.19</v>
      </c>
      <c r="C743" s="5">
        <f>TITRES_STAT!D746</f>
        <v>2.5672999999999999</v>
      </c>
      <c r="D743" s="5">
        <f>TITRES_STAT!E746</f>
        <v>1454</v>
      </c>
      <c r="E743" s="2">
        <f t="shared" si="44"/>
        <v>1907117</v>
      </c>
      <c r="F743" s="5" t="str">
        <f t="shared" si="47"/>
        <v>BEARISH</v>
      </c>
      <c r="G743" s="5" t="str">
        <f t="shared" si="46"/>
        <v>NEUTRAL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3.25</v>
      </c>
      <c r="C744" s="5">
        <f>TITRES_STAT!D747</f>
        <v>2.6156000000000001</v>
      </c>
      <c r="D744" s="5">
        <f>TITRES_STAT!E747</f>
        <v>1270</v>
      </c>
      <c r="E744" s="2">
        <f t="shared" si="44"/>
        <v>1908387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3.25</v>
      </c>
      <c r="C745" s="5">
        <f>TITRES_STAT!D748</f>
        <v>2.6156000000000001</v>
      </c>
      <c r="D745" s="5">
        <f>TITRES_STAT!E748</f>
        <v>4248</v>
      </c>
      <c r="E745" s="2">
        <f t="shared" si="44"/>
        <v>1908387</v>
      </c>
      <c r="F745" s="5" t="str">
        <f t="shared" si="47"/>
        <v>BULLISH</v>
      </c>
      <c r="G745" s="5" t="str">
        <f t="shared" si="46"/>
        <v>NEUTRAL</v>
      </c>
      <c r="H745" s="5" t="str">
        <f t="shared" si="45"/>
        <v>CONFIRMED BULLISH</v>
      </c>
    </row>
    <row r="746" spans="1:8" ht="13.5" x14ac:dyDescent="0.25">
      <c r="A746" s="3">
        <f>TITRES_STAT!B749</f>
        <v>43392</v>
      </c>
      <c r="B746" s="5">
        <f>TITRES_STAT!C749</f>
        <v>3.34</v>
      </c>
      <c r="C746" s="5">
        <f>TITRES_STAT!D749</f>
        <v>2.6880999999999999</v>
      </c>
      <c r="D746" s="5">
        <f>TITRES_STAT!E749</f>
        <v>4263</v>
      </c>
      <c r="E746" s="2">
        <f t="shared" si="44"/>
        <v>1912650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CONFIRMED BULLISH</v>
      </c>
    </row>
    <row r="747" spans="1:8" ht="13.5" x14ac:dyDescent="0.25">
      <c r="A747" s="3">
        <f>TITRES_STAT!B750</f>
        <v>43395</v>
      </c>
      <c r="B747" s="5">
        <f>TITRES_STAT!C750</f>
        <v>3.35</v>
      </c>
      <c r="C747" s="5">
        <f>TITRES_STAT!D750</f>
        <v>2.6960999999999999</v>
      </c>
      <c r="D747" s="5">
        <f>TITRES_STAT!E750</f>
        <v>571</v>
      </c>
      <c r="E747" s="2">
        <f t="shared" si="44"/>
        <v>1913221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3.38</v>
      </c>
      <c r="C748" s="5">
        <f>TITRES_STAT!D751</f>
        <v>2.7202999999999999</v>
      </c>
      <c r="D748" s="5">
        <f>TITRES_STAT!E751</f>
        <v>1843</v>
      </c>
      <c r="E748" s="2">
        <f t="shared" si="44"/>
        <v>1915064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CONFIRMED BULLISH</v>
      </c>
    </row>
    <row r="749" spans="1:8" ht="13.5" x14ac:dyDescent="0.25">
      <c r="A749" s="3">
        <f>TITRES_STAT!B752</f>
        <v>43397</v>
      </c>
      <c r="B749" s="5">
        <f>TITRES_STAT!C752</f>
        <v>3.35</v>
      </c>
      <c r="C749" s="5">
        <f>TITRES_STAT!D752</f>
        <v>2.6960999999999999</v>
      </c>
      <c r="D749" s="5">
        <f>TITRES_STAT!E752</f>
        <v>503</v>
      </c>
      <c r="E749" s="2">
        <f t="shared" si="44"/>
        <v>1914561</v>
      </c>
      <c r="F749" s="5" t="str">
        <f t="shared" si="47"/>
        <v>BULLISH</v>
      </c>
      <c r="G749" s="5" t="str">
        <f t="shared" si="46"/>
        <v>NEUTRAL</v>
      </c>
      <c r="H749" s="5" t="str">
        <f t="shared" si="45"/>
        <v>CONFIRMED BULLISH</v>
      </c>
    </row>
    <row r="750" spans="1:8" ht="13.5" x14ac:dyDescent="0.25">
      <c r="A750" s="3">
        <f>TITRES_STAT!B753</f>
        <v>43398</v>
      </c>
      <c r="B750" s="5">
        <f>TITRES_STAT!C753</f>
        <v>3.35</v>
      </c>
      <c r="C750" s="5">
        <f>TITRES_STAT!D753</f>
        <v>2.6960999999999999</v>
      </c>
      <c r="D750" s="5">
        <f>TITRES_STAT!E753</f>
        <v>0</v>
      </c>
      <c r="E750" s="2">
        <f t="shared" si="44"/>
        <v>1914561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CONFIRMED BULLISH</v>
      </c>
    </row>
    <row r="751" spans="1:8" ht="13.5" x14ac:dyDescent="0.25">
      <c r="A751" s="3">
        <f>TITRES_STAT!B754</f>
        <v>43399</v>
      </c>
      <c r="B751" s="5">
        <f>TITRES_STAT!C754</f>
        <v>3.28</v>
      </c>
      <c r="C751" s="5">
        <f>TITRES_STAT!D754</f>
        <v>2.6398000000000001</v>
      </c>
      <c r="D751" s="5">
        <f>TITRES_STAT!E754</f>
        <v>3991</v>
      </c>
      <c r="E751" s="2">
        <f t="shared" si="44"/>
        <v>1910570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3.18</v>
      </c>
      <c r="C752" s="5">
        <f>TITRES_STAT!D755</f>
        <v>2.5592999999999999</v>
      </c>
      <c r="D752" s="5">
        <f>TITRES_STAT!E755</f>
        <v>6610</v>
      </c>
      <c r="E752" s="2">
        <f t="shared" si="44"/>
        <v>1903960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3.2</v>
      </c>
      <c r="C753" s="5">
        <f>TITRES_STAT!D756</f>
        <v>2.5754000000000001</v>
      </c>
      <c r="D753" s="5">
        <f>TITRES_STAT!E756</f>
        <v>1677</v>
      </c>
      <c r="E753" s="2">
        <f t="shared" si="44"/>
        <v>1905637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3.38</v>
      </c>
      <c r="C754" s="5">
        <f>TITRES_STAT!D757</f>
        <v>2.7202999999999999</v>
      </c>
      <c r="D754" s="5">
        <f>TITRES_STAT!E757</f>
        <v>13750</v>
      </c>
      <c r="E754" s="2">
        <f t="shared" si="44"/>
        <v>1919387</v>
      </c>
      <c r="F754" s="5" t="str">
        <f t="shared" si="47"/>
        <v>BULLISH</v>
      </c>
      <c r="G754" s="5" t="str">
        <f t="shared" si="46"/>
        <v>NEUTRAL</v>
      </c>
      <c r="H754" s="5" t="str">
        <f t="shared" si="45"/>
        <v>CONFIRMED BULLISH</v>
      </c>
    </row>
    <row r="755" spans="1:8" ht="13.5" x14ac:dyDescent="0.25">
      <c r="A755" s="3">
        <f>TITRES_STAT!B758</f>
        <v>43405</v>
      </c>
      <c r="B755" s="5">
        <f>TITRES_STAT!C758</f>
        <v>3.37</v>
      </c>
      <c r="C755" s="5">
        <f>TITRES_STAT!D758</f>
        <v>2.7122000000000002</v>
      </c>
      <c r="D755" s="5">
        <f>TITRES_STAT!E758</f>
        <v>3079</v>
      </c>
      <c r="E755" s="2">
        <f t="shared" si="44"/>
        <v>1916308</v>
      </c>
      <c r="F755" s="5" t="str">
        <f t="shared" si="47"/>
        <v>BULLISH</v>
      </c>
      <c r="G755" s="5" t="str">
        <f t="shared" si="46"/>
        <v>NEUTRAL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3.4</v>
      </c>
      <c r="C756" s="5">
        <f>TITRES_STAT!D759</f>
        <v>2.7363</v>
      </c>
      <c r="D756" s="5">
        <f>TITRES_STAT!E759</f>
        <v>1651</v>
      </c>
      <c r="E756" s="2">
        <f t="shared" si="44"/>
        <v>1917959</v>
      </c>
      <c r="F756" s="5" t="str">
        <f t="shared" si="47"/>
        <v>BULLISH</v>
      </c>
      <c r="G756" s="5" t="str">
        <f t="shared" si="46"/>
        <v>NEUTRAL</v>
      </c>
      <c r="H756" s="5" t="str">
        <f t="shared" si="45"/>
        <v>CONFIRMED BULLISH</v>
      </c>
    </row>
    <row r="757" spans="1:8" ht="13.5" x14ac:dyDescent="0.25">
      <c r="A757" s="3">
        <f>TITRES_STAT!B760</f>
        <v>43409</v>
      </c>
      <c r="B757" s="5">
        <f>TITRES_STAT!C760</f>
        <v>3.35</v>
      </c>
      <c r="C757" s="5">
        <f>TITRES_STAT!D760</f>
        <v>2.6960999999999999</v>
      </c>
      <c r="D757" s="5">
        <f>TITRES_STAT!E760</f>
        <v>4</v>
      </c>
      <c r="E757" s="2">
        <f t="shared" si="44"/>
        <v>1917955</v>
      </c>
      <c r="F757" s="5" t="str">
        <f t="shared" si="47"/>
        <v>BULLISH</v>
      </c>
      <c r="G757" s="5" t="str">
        <f t="shared" si="46"/>
        <v>NEUTRAL</v>
      </c>
      <c r="H757" s="5" t="str">
        <f t="shared" si="45"/>
        <v>CONFIRMED BULLISH</v>
      </c>
    </row>
    <row r="758" spans="1:8" ht="13.5" x14ac:dyDescent="0.25">
      <c r="A758" s="3">
        <f>TITRES_STAT!B761</f>
        <v>43410</v>
      </c>
      <c r="B758" s="5">
        <f>TITRES_STAT!C761</f>
        <v>3.39</v>
      </c>
      <c r="C758" s="5">
        <f>TITRES_STAT!D761</f>
        <v>2.7282999999999999</v>
      </c>
      <c r="D758" s="5">
        <f>TITRES_STAT!E761</f>
        <v>3913</v>
      </c>
      <c r="E758" s="2">
        <f t="shared" si="44"/>
        <v>1921868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CONFIRMED BULLISH</v>
      </c>
    </row>
    <row r="759" spans="1:8" ht="13.5" x14ac:dyDescent="0.25">
      <c r="A759" s="3">
        <f>TITRES_STAT!B762</f>
        <v>43411</v>
      </c>
      <c r="B759" s="5">
        <f>TITRES_STAT!C762</f>
        <v>3.39</v>
      </c>
      <c r="C759" s="5">
        <f>TITRES_STAT!D762</f>
        <v>2.7282999999999999</v>
      </c>
      <c r="D759" s="5">
        <f>TITRES_STAT!E762</f>
        <v>363</v>
      </c>
      <c r="E759" s="2">
        <f t="shared" si="44"/>
        <v>1921868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CONFIRMED BULLISH</v>
      </c>
    </row>
    <row r="760" spans="1:8" ht="13.5" x14ac:dyDescent="0.25">
      <c r="A760" s="3">
        <f>TITRES_STAT!B763</f>
        <v>43412</v>
      </c>
      <c r="B760" s="5">
        <f>TITRES_STAT!C763</f>
        <v>3.36</v>
      </c>
      <c r="C760" s="5">
        <f>TITRES_STAT!D763</f>
        <v>2.7042000000000002</v>
      </c>
      <c r="D760" s="5">
        <f>TITRES_STAT!E763</f>
        <v>1774</v>
      </c>
      <c r="E760" s="2">
        <f t="shared" si="44"/>
        <v>1920094</v>
      </c>
      <c r="F760" s="5" t="str">
        <f t="shared" si="47"/>
        <v>BULLISH</v>
      </c>
      <c r="G760" s="5" t="str">
        <f t="shared" si="46"/>
        <v>NEUTRAL</v>
      </c>
      <c r="H760" s="5" t="str">
        <f t="shared" si="45"/>
        <v>BULLISH DIVERGENCE</v>
      </c>
    </row>
    <row r="761" spans="1:8" ht="13.5" x14ac:dyDescent="0.25">
      <c r="A761" s="3">
        <f>TITRES_STAT!B764</f>
        <v>43413</v>
      </c>
      <c r="B761" s="5">
        <f>TITRES_STAT!C764</f>
        <v>3.35</v>
      </c>
      <c r="C761" s="5">
        <f>TITRES_STAT!D764</f>
        <v>2.6960999999999999</v>
      </c>
      <c r="D761" s="5">
        <f>TITRES_STAT!E764</f>
        <v>32258</v>
      </c>
      <c r="E761" s="2">
        <f t="shared" si="44"/>
        <v>1887836</v>
      </c>
      <c r="F761" s="5" t="str">
        <f t="shared" si="47"/>
        <v>BEARISH</v>
      </c>
      <c r="G761" s="5" t="str">
        <f t="shared" si="46"/>
        <v>NEUTRAL</v>
      </c>
      <c r="H761" s="5" t="str">
        <f t="shared" si="45"/>
        <v>CONFIRMED BEARISH</v>
      </c>
    </row>
    <row r="762" spans="1:8" ht="13.5" x14ac:dyDescent="0.25">
      <c r="A762" s="3">
        <f>TITRES_STAT!B765</f>
        <v>43416</v>
      </c>
      <c r="B762" s="5">
        <f>TITRES_STAT!C765</f>
        <v>3.32</v>
      </c>
      <c r="C762" s="5">
        <f>TITRES_STAT!D765</f>
        <v>2.6720000000000002</v>
      </c>
      <c r="D762" s="5">
        <f>TITRES_STAT!E765</f>
        <v>1507</v>
      </c>
      <c r="E762" s="2">
        <f t="shared" si="44"/>
        <v>1886329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43417</v>
      </c>
      <c r="B763" s="5">
        <f>TITRES_STAT!C766</f>
        <v>3.29</v>
      </c>
      <c r="C763" s="5">
        <f>TITRES_STAT!D766</f>
        <v>2.6478000000000002</v>
      </c>
      <c r="D763" s="5">
        <f>TITRES_STAT!E766</f>
        <v>411</v>
      </c>
      <c r="E763" s="2">
        <f t="shared" si="44"/>
        <v>1885918</v>
      </c>
      <c r="F763" s="5" t="str">
        <f t="shared" si="47"/>
        <v>BEARISH</v>
      </c>
      <c r="G763" s="5" t="str">
        <f t="shared" si="46"/>
        <v>NEUTRAL</v>
      </c>
      <c r="H763" s="5" t="str">
        <f t="shared" si="45"/>
        <v>CONFIRMED BEARISH</v>
      </c>
    </row>
    <row r="764" spans="1:8" ht="13.5" x14ac:dyDescent="0.25">
      <c r="A764" s="3">
        <f>TITRES_STAT!B767</f>
        <v>43418</v>
      </c>
      <c r="B764" s="5">
        <f>TITRES_STAT!C767</f>
        <v>3.29</v>
      </c>
      <c r="C764" s="5">
        <f>TITRES_STAT!D767</f>
        <v>2.6478000000000002</v>
      </c>
      <c r="D764" s="5">
        <f>TITRES_STAT!E767</f>
        <v>1608</v>
      </c>
      <c r="E764" s="2">
        <f t="shared" si="44"/>
        <v>1885918</v>
      </c>
      <c r="F764" s="5" t="str">
        <f t="shared" si="47"/>
        <v>BEARISH</v>
      </c>
      <c r="G764" s="5" t="str">
        <f t="shared" si="46"/>
        <v>NEUTRAL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3.3</v>
      </c>
      <c r="C765" s="5">
        <f>TITRES_STAT!D768</f>
        <v>2.6558999999999999</v>
      </c>
      <c r="D765" s="5">
        <f>TITRES_STAT!E768</f>
        <v>26493</v>
      </c>
      <c r="E765" s="2">
        <f t="shared" si="44"/>
        <v>1912411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3.35</v>
      </c>
      <c r="C766" s="5">
        <f>TITRES_STAT!D769</f>
        <v>2.6960999999999999</v>
      </c>
      <c r="D766" s="5">
        <f>TITRES_STAT!E769</f>
        <v>39728</v>
      </c>
      <c r="E766" s="2">
        <f t="shared" si="44"/>
        <v>1952139</v>
      </c>
      <c r="F766" s="5" t="str">
        <f t="shared" si="47"/>
        <v>BULLISH</v>
      </c>
      <c r="G766" s="5" t="str">
        <f t="shared" si="46"/>
        <v>STRONG</v>
      </c>
      <c r="H766" s="5" t="str">
        <f t="shared" si="45"/>
        <v>NEUTRAL</v>
      </c>
    </row>
    <row r="767" spans="1:8" ht="13.5" x14ac:dyDescent="0.25">
      <c r="A767" s="3">
        <f>TITRES_STAT!B770</f>
        <v>43423</v>
      </c>
      <c r="B767" s="5">
        <f>TITRES_STAT!C770</f>
        <v>3.25</v>
      </c>
      <c r="C767" s="5">
        <f>TITRES_STAT!D770</f>
        <v>2.6156000000000001</v>
      </c>
      <c r="D767" s="5">
        <f>TITRES_STAT!E770</f>
        <v>3476</v>
      </c>
      <c r="E767" s="2">
        <f t="shared" si="44"/>
        <v>1948663</v>
      </c>
      <c r="F767" s="5" t="str">
        <f t="shared" si="47"/>
        <v>BULLISH</v>
      </c>
      <c r="G767" s="5" t="str">
        <f t="shared" si="46"/>
        <v>STRONG</v>
      </c>
      <c r="H767" s="5" t="str">
        <f t="shared" si="45"/>
        <v>BULLISH DIVERGENCE</v>
      </c>
    </row>
    <row r="768" spans="1:8" ht="13.5" x14ac:dyDescent="0.25">
      <c r="A768" s="3">
        <f>TITRES_STAT!B771</f>
        <v>43425</v>
      </c>
      <c r="B768" s="5">
        <f>TITRES_STAT!C771</f>
        <v>3.22</v>
      </c>
      <c r="C768" s="5">
        <f>TITRES_STAT!D771</f>
        <v>2.5914999999999999</v>
      </c>
      <c r="D768" s="5">
        <f>TITRES_STAT!E771</f>
        <v>7806</v>
      </c>
      <c r="E768" s="2">
        <f t="shared" si="44"/>
        <v>1940857</v>
      </c>
      <c r="F768" s="5" t="str">
        <f t="shared" si="47"/>
        <v>BULLISH</v>
      </c>
      <c r="G768" s="5" t="str">
        <f t="shared" si="46"/>
        <v>STRONG</v>
      </c>
      <c r="H768" s="5" t="str">
        <f t="shared" si="45"/>
        <v>BULLISH DIVERGENCE</v>
      </c>
    </row>
    <row r="769" spans="1:8" ht="13.5" x14ac:dyDescent="0.25">
      <c r="A769" s="3">
        <f>TITRES_STAT!B772</f>
        <v>43426</v>
      </c>
      <c r="B769" s="5">
        <f>TITRES_STAT!C772</f>
        <v>3.21</v>
      </c>
      <c r="C769" s="5">
        <f>TITRES_STAT!D772</f>
        <v>2.5834000000000001</v>
      </c>
      <c r="D769" s="5">
        <f>TITRES_STAT!E772</f>
        <v>2810</v>
      </c>
      <c r="E769" s="2">
        <f t="shared" si="44"/>
        <v>1938047</v>
      </c>
      <c r="F769" s="5" t="str">
        <f t="shared" si="47"/>
        <v>BULLISH</v>
      </c>
      <c r="G769" s="5" t="str">
        <f t="shared" si="46"/>
        <v>STRONG</v>
      </c>
      <c r="H769" s="5" t="str">
        <f t="shared" si="45"/>
        <v>BULLISH DIVERGENCE</v>
      </c>
    </row>
    <row r="770" spans="1:8" ht="13.5" x14ac:dyDescent="0.25">
      <c r="A770" s="3">
        <f>TITRES_STAT!B773</f>
        <v>43427</v>
      </c>
      <c r="B770" s="5">
        <f>TITRES_STAT!C773</f>
        <v>3.26</v>
      </c>
      <c r="C770" s="5">
        <f>TITRES_STAT!D773</f>
        <v>2.6236999999999999</v>
      </c>
      <c r="D770" s="5">
        <f>TITRES_STAT!E773</f>
        <v>36847</v>
      </c>
      <c r="E770" s="2">
        <f t="shared" si="44"/>
        <v>1974894</v>
      </c>
      <c r="F770" s="5" t="str">
        <f t="shared" si="47"/>
        <v>BULLISH</v>
      </c>
      <c r="G770" s="5" t="str">
        <f t="shared" si="46"/>
        <v>STRONG</v>
      </c>
      <c r="H770" s="5" t="str">
        <f t="shared" si="45"/>
        <v>BULLISH DIVERGENCE</v>
      </c>
    </row>
    <row r="771" spans="1:8" ht="13.5" x14ac:dyDescent="0.25">
      <c r="A771" s="3">
        <f>TITRES_STAT!B774</f>
        <v>43430</v>
      </c>
      <c r="B771" s="5">
        <f>TITRES_STAT!C774</f>
        <v>3.19</v>
      </c>
      <c r="C771" s="5">
        <f>TITRES_STAT!D774</f>
        <v>2.5672999999999999</v>
      </c>
      <c r="D771" s="5">
        <f>TITRES_STAT!E774</f>
        <v>5000</v>
      </c>
      <c r="E771" s="2">
        <f t="shared" si="44"/>
        <v>1969894</v>
      </c>
      <c r="F771" s="5" t="str">
        <f t="shared" si="47"/>
        <v>BULLISH</v>
      </c>
      <c r="G771" s="5" t="str">
        <f t="shared" si="46"/>
        <v>NEUTRAL</v>
      </c>
      <c r="H771" s="5" t="str">
        <f t="shared" si="45"/>
        <v>BULLISH DIVERGENCE</v>
      </c>
    </row>
    <row r="772" spans="1:8" ht="13.5" x14ac:dyDescent="0.25">
      <c r="A772" s="3">
        <f>TITRES_STAT!B775</f>
        <v>43431</v>
      </c>
      <c r="B772" s="5">
        <f>TITRES_STAT!C775</f>
        <v>3.38</v>
      </c>
      <c r="C772" s="5">
        <f>TITRES_STAT!D775</f>
        <v>2.7202999999999999</v>
      </c>
      <c r="D772" s="5">
        <f>TITRES_STAT!E775</f>
        <v>62188</v>
      </c>
      <c r="E772" s="2">
        <f t="shared" ref="E772:E835" si="48">IF(B772&gt;B771, E771+D772, IF(B772&lt;B771, E771-D772, E771))</f>
        <v>2032082</v>
      </c>
      <c r="F772" s="5" t="str">
        <f t="shared" si="47"/>
        <v>BULLISH</v>
      </c>
      <c r="G772" s="5" t="str">
        <f t="shared" si="46"/>
        <v>STRONG</v>
      </c>
      <c r="H772" s="5" t="str">
        <f t="shared" si="45"/>
        <v>CONFIRMED BULLISH</v>
      </c>
    </row>
    <row r="773" spans="1:8" ht="13.5" x14ac:dyDescent="0.25">
      <c r="A773" s="3">
        <f>TITRES_STAT!B776</f>
        <v>43432</v>
      </c>
      <c r="B773" s="5">
        <f>TITRES_STAT!C776</f>
        <v>3.58</v>
      </c>
      <c r="C773" s="5">
        <f>TITRES_STAT!D776</f>
        <v>2.8812000000000002</v>
      </c>
      <c r="D773" s="5">
        <f>TITRES_STAT!E776</f>
        <v>47845</v>
      </c>
      <c r="E773" s="2">
        <f t="shared" si="48"/>
        <v>2079927</v>
      </c>
      <c r="F773" s="5" t="str">
        <f t="shared" si="47"/>
        <v>BULLISH</v>
      </c>
      <c r="G773" s="5" t="str">
        <f t="shared" si="46"/>
        <v>STRONG</v>
      </c>
      <c r="H773" s="5" t="str">
        <f t="shared" si="45"/>
        <v>CONFIRMED BULLISH</v>
      </c>
    </row>
    <row r="774" spans="1:8" ht="13.5" x14ac:dyDescent="0.25">
      <c r="A774" s="3">
        <f>TITRES_STAT!B777</f>
        <v>43433</v>
      </c>
      <c r="B774" s="5">
        <f>TITRES_STAT!C777</f>
        <v>3.61</v>
      </c>
      <c r="C774" s="5">
        <f>TITRES_STAT!D777</f>
        <v>2.9054000000000002</v>
      </c>
      <c r="D774" s="5">
        <f>TITRES_STAT!E777</f>
        <v>73822</v>
      </c>
      <c r="E774" s="2">
        <f t="shared" si="48"/>
        <v>2153749</v>
      </c>
      <c r="F774" s="5" t="str">
        <f t="shared" si="47"/>
        <v>BULLISH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5">
        <f>TITRES_STAT!C778</f>
        <v>3.62</v>
      </c>
      <c r="C775" s="5">
        <f>TITRES_STAT!D778</f>
        <v>2.9134000000000002</v>
      </c>
      <c r="D775" s="5">
        <f>TITRES_STAT!E778</f>
        <v>36498</v>
      </c>
      <c r="E775" s="2">
        <f t="shared" si="48"/>
        <v>2190247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CONFIRMED BULLISH</v>
      </c>
    </row>
    <row r="776" spans="1:8" ht="13.5" x14ac:dyDescent="0.25">
      <c r="A776" s="3">
        <f>TITRES_STAT!B779</f>
        <v>43437</v>
      </c>
      <c r="B776" s="5">
        <f>TITRES_STAT!C779</f>
        <v>3.56</v>
      </c>
      <c r="C776" s="5">
        <f>TITRES_STAT!D779</f>
        <v>2.8651</v>
      </c>
      <c r="D776" s="5">
        <f>TITRES_STAT!E779</f>
        <v>25470</v>
      </c>
      <c r="E776" s="2">
        <f t="shared" si="48"/>
        <v>2164777</v>
      </c>
      <c r="F776" s="5" t="str">
        <f t="shared" ref="F776:F839" si="51">IF(E776&gt;E771,"BULLISH",IF(E776&lt;E771,"BEARISH","NEUTRAL"))</f>
        <v>BULLISH</v>
      </c>
      <c r="G776" s="5" t="str">
        <f t="shared" si="50"/>
        <v>STRONG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3.45</v>
      </c>
      <c r="C777" s="5">
        <f>TITRES_STAT!D780</f>
        <v>2.7766000000000002</v>
      </c>
      <c r="D777" s="5">
        <f>TITRES_STAT!E780</f>
        <v>17461</v>
      </c>
      <c r="E777" s="2">
        <f t="shared" si="48"/>
        <v>2147316</v>
      </c>
      <c r="F777" s="5" t="str">
        <f t="shared" si="51"/>
        <v>BULLISH</v>
      </c>
      <c r="G777" s="5" t="str">
        <f t="shared" si="50"/>
        <v>STRONG</v>
      </c>
      <c r="H777" s="5" t="str">
        <f t="shared" si="49"/>
        <v>CONFIRMED BULLISH</v>
      </c>
    </row>
    <row r="778" spans="1:8" ht="13.5" x14ac:dyDescent="0.25">
      <c r="A778" s="3">
        <f>TITRES_STAT!B781</f>
        <v>43439</v>
      </c>
      <c r="B778" s="5">
        <f>TITRES_STAT!C781</f>
        <v>3.5</v>
      </c>
      <c r="C778" s="5">
        <f>TITRES_STAT!D781</f>
        <v>2.8168000000000002</v>
      </c>
      <c r="D778" s="5">
        <f>TITRES_STAT!E781</f>
        <v>18337</v>
      </c>
      <c r="E778" s="2">
        <f t="shared" si="48"/>
        <v>2165653</v>
      </c>
      <c r="F778" s="5" t="str">
        <f t="shared" si="51"/>
        <v>BULLISH</v>
      </c>
      <c r="G778" s="5" t="str">
        <f t="shared" si="50"/>
        <v>STRONG</v>
      </c>
      <c r="H778" s="5" t="str">
        <f t="shared" si="49"/>
        <v>BULLISH DIVERGENCE</v>
      </c>
    </row>
    <row r="779" spans="1:8" ht="13.5" x14ac:dyDescent="0.25">
      <c r="A779" s="3">
        <f>TITRES_STAT!B782</f>
        <v>43440</v>
      </c>
      <c r="B779" s="5">
        <f>TITRES_STAT!C782</f>
        <v>3.5</v>
      </c>
      <c r="C779" s="5">
        <f>TITRES_STAT!D782</f>
        <v>2.8168000000000002</v>
      </c>
      <c r="D779" s="5">
        <f>TITRES_STAT!E782</f>
        <v>11614</v>
      </c>
      <c r="E779" s="2">
        <f t="shared" si="48"/>
        <v>2165653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BULLISH DIVERGENCE</v>
      </c>
    </row>
    <row r="780" spans="1:8" ht="13.5" x14ac:dyDescent="0.25">
      <c r="A780" s="3">
        <f>TITRES_STAT!B783</f>
        <v>43441</v>
      </c>
      <c r="B780" s="5">
        <f>TITRES_STAT!C783</f>
        <v>3.48</v>
      </c>
      <c r="C780" s="5">
        <f>TITRES_STAT!D783</f>
        <v>2.8007</v>
      </c>
      <c r="D780" s="5">
        <f>TITRES_STAT!E783</f>
        <v>939</v>
      </c>
      <c r="E780" s="2">
        <f t="shared" si="48"/>
        <v>2164714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3.38</v>
      </c>
      <c r="C781" s="5">
        <f>TITRES_STAT!D784</f>
        <v>2.7202999999999999</v>
      </c>
      <c r="D781" s="5">
        <f>TITRES_STAT!E784</f>
        <v>13635</v>
      </c>
      <c r="E781" s="2">
        <f t="shared" si="48"/>
        <v>2151079</v>
      </c>
      <c r="F781" s="5" t="str">
        <f t="shared" si="51"/>
        <v>BEARISH</v>
      </c>
      <c r="G781" s="5" t="str">
        <f t="shared" si="50"/>
        <v>NEUTRAL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3.58</v>
      </c>
      <c r="C782" s="5">
        <f>TITRES_STAT!D785</f>
        <v>2.8812000000000002</v>
      </c>
      <c r="D782" s="5">
        <f>TITRES_STAT!E785</f>
        <v>56945</v>
      </c>
      <c r="E782" s="2">
        <f t="shared" si="48"/>
        <v>2208024</v>
      </c>
      <c r="F782" s="5" t="str">
        <f t="shared" si="51"/>
        <v>BULLISH</v>
      </c>
      <c r="G782" s="5" t="str">
        <f t="shared" si="50"/>
        <v>STRONG</v>
      </c>
      <c r="H782" s="5" t="str">
        <f t="shared" si="49"/>
        <v>CONFIRMED BULLISH</v>
      </c>
    </row>
    <row r="783" spans="1:8" ht="13.5" x14ac:dyDescent="0.25">
      <c r="A783" s="3">
        <f>TITRES_STAT!B786</f>
        <v>43446</v>
      </c>
      <c r="B783" s="5">
        <f>TITRES_STAT!C786</f>
        <v>3.79</v>
      </c>
      <c r="C783" s="5">
        <f>TITRES_STAT!D786</f>
        <v>3.0501999999999998</v>
      </c>
      <c r="D783" s="5">
        <f>TITRES_STAT!E786</f>
        <v>18898</v>
      </c>
      <c r="E783" s="2">
        <f t="shared" si="48"/>
        <v>2226922</v>
      </c>
      <c r="F783" s="5" t="str">
        <f t="shared" si="51"/>
        <v>BULLISH</v>
      </c>
      <c r="G783" s="5" t="str">
        <f t="shared" si="50"/>
        <v>STRONG</v>
      </c>
      <c r="H783" s="5" t="str">
        <f t="shared" si="49"/>
        <v>CONFIRMED BULLISH</v>
      </c>
    </row>
    <row r="784" spans="1:8" ht="13.5" x14ac:dyDescent="0.25">
      <c r="A784" s="3">
        <f>TITRES_STAT!B787</f>
        <v>43447</v>
      </c>
      <c r="B784" s="5">
        <f>TITRES_STAT!C787</f>
        <v>4.0199999999999996</v>
      </c>
      <c r="C784" s="5">
        <f>TITRES_STAT!D787</f>
        <v>3.2353000000000001</v>
      </c>
      <c r="D784" s="5">
        <f>TITRES_STAT!E787</f>
        <v>98375</v>
      </c>
      <c r="E784" s="2">
        <f t="shared" si="48"/>
        <v>2325297</v>
      </c>
      <c r="F784" s="5" t="str">
        <f t="shared" si="51"/>
        <v>BULLISH</v>
      </c>
      <c r="G784" s="5" t="str">
        <f t="shared" si="50"/>
        <v>STRONG</v>
      </c>
      <c r="H784" s="5" t="str">
        <f t="shared" si="49"/>
        <v>CONFIRMED BULLISH</v>
      </c>
    </row>
    <row r="785" spans="1:8" ht="13.5" x14ac:dyDescent="0.25">
      <c r="A785" s="3">
        <f>TITRES_STAT!B788</f>
        <v>43448</v>
      </c>
      <c r="B785" s="5">
        <f>TITRES_STAT!C788</f>
        <v>4.26</v>
      </c>
      <c r="C785" s="5">
        <f>TITRES_STAT!D788</f>
        <v>3.4285000000000001</v>
      </c>
      <c r="D785" s="5">
        <f>TITRES_STAT!E788</f>
        <v>24891</v>
      </c>
      <c r="E785" s="2">
        <f t="shared" si="48"/>
        <v>2350188</v>
      </c>
      <c r="F785" s="5" t="str">
        <f t="shared" si="51"/>
        <v>BULLISH</v>
      </c>
      <c r="G785" s="5" t="str">
        <f t="shared" si="50"/>
        <v>STRONG</v>
      </c>
      <c r="H785" s="5" t="str">
        <f t="shared" si="49"/>
        <v>CONFIRMED BULLISH</v>
      </c>
    </row>
    <row r="786" spans="1:8" ht="13.5" x14ac:dyDescent="0.25">
      <c r="A786" s="3">
        <f>TITRES_STAT!B789</f>
        <v>43451</v>
      </c>
      <c r="B786" s="5">
        <f>TITRES_STAT!C789</f>
        <v>4.46</v>
      </c>
      <c r="C786" s="5">
        <f>TITRES_STAT!D789</f>
        <v>3.5893999999999999</v>
      </c>
      <c r="D786" s="5">
        <f>TITRES_STAT!E789</f>
        <v>90858</v>
      </c>
      <c r="E786" s="2">
        <f t="shared" si="48"/>
        <v>2441046</v>
      </c>
      <c r="F786" s="5" t="str">
        <f t="shared" si="51"/>
        <v>BULLISH</v>
      </c>
      <c r="G786" s="5" t="str">
        <f t="shared" si="50"/>
        <v>STRONG</v>
      </c>
      <c r="H786" s="5" t="str">
        <f t="shared" si="49"/>
        <v>CONFIRMED BULLISH</v>
      </c>
    </row>
    <row r="787" spans="1:8" ht="13.5" x14ac:dyDescent="0.25">
      <c r="A787" s="3">
        <f>TITRES_STAT!B790</f>
        <v>43452</v>
      </c>
      <c r="B787" s="5">
        <f>TITRES_STAT!C790</f>
        <v>4.68</v>
      </c>
      <c r="C787" s="5">
        <f>TITRES_STAT!D790</f>
        <v>3.7665000000000002</v>
      </c>
      <c r="D787" s="5">
        <f>TITRES_STAT!E790</f>
        <v>133869</v>
      </c>
      <c r="E787" s="2">
        <f t="shared" si="48"/>
        <v>2574915</v>
      </c>
      <c r="F787" s="5" t="str">
        <f t="shared" si="51"/>
        <v>BULLISH</v>
      </c>
      <c r="G787" s="5" t="str">
        <f t="shared" si="50"/>
        <v>STRONG</v>
      </c>
      <c r="H787" s="5" t="str">
        <f t="shared" si="49"/>
        <v>CONFIRMED BULLISH</v>
      </c>
    </row>
    <row r="788" spans="1:8" ht="13.5" x14ac:dyDescent="0.25">
      <c r="A788" s="3">
        <f>TITRES_STAT!B791</f>
        <v>43453</v>
      </c>
      <c r="B788" s="5">
        <f>TITRES_STAT!C791</f>
        <v>4.8899999999999997</v>
      </c>
      <c r="C788" s="5">
        <f>TITRES_STAT!D791</f>
        <v>3.9355000000000002</v>
      </c>
      <c r="D788" s="5">
        <f>TITRES_STAT!E791</f>
        <v>218415</v>
      </c>
      <c r="E788" s="2">
        <f t="shared" si="48"/>
        <v>2793330</v>
      </c>
      <c r="F788" s="5" t="str">
        <f t="shared" si="51"/>
        <v>BULLISH</v>
      </c>
      <c r="G788" s="5" t="str">
        <f t="shared" si="50"/>
        <v>STRONG</v>
      </c>
      <c r="H788" s="5" t="str">
        <f t="shared" si="49"/>
        <v>CONFIRMED BULLISH</v>
      </c>
    </row>
    <row r="789" spans="1:8" ht="13.5" x14ac:dyDescent="0.25">
      <c r="A789" s="3">
        <f>TITRES_STAT!B792</f>
        <v>43454</v>
      </c>
      <c r="B789" s="5">
        <f>TITRES_STAT!C792</f>
        <v>5.12</v>
      </c>
      <c r="C789" s="5">
        <f>TITRES_STAT!D792</f>
        <v>4.1205999999999996</v>
      </c>
      <c r="D789" s="5">
        <f>TITRES_STAT!E792</f>
        <v>170677</v>
      </c>
      <c r="E789" s="2">
        <f t="shared" si="48"/>
        <v>2964007</v>
      </c>
      <c r="F789" s="5" t="str">
        <f t="shared" si="51"/>
        <v>BULLISH</v>
      </c>
      <c r="G789" s="5" t="str">
        <f t="shared" si="50"/>
        <v>STRONG</v>
      </c>
      <c r="H789" s="5" t="str">
        <f t="shared" si="49"/>
        <v>CONFIRMED BULLISH</v>
      </c>
    </row>
    <row r="790" spans="1:8" ht="13.5" x14ac:dyDescent="0.25">
      <c r="A790" s="3">
        <f>TITRES_STAT!B793</f>
        <v>43455</v>
      </c>
      <c r="B790" s="5">
        <f>TITRES_STAT!C793</f>
        <v>5.23</v>
      </c>
      <c r="C790" s="5">
        <f>TITRES_STAT!D793</f>
        <v>4.2091000000000003</v>
      </c>
      <c r="D790" s="5">
        <f>TITRES_STAT!E793</f>
        <v>96758</v>
      </c>
      <c r="E790" s="2">
        <f t="shared" si="48"/>
        <v>3060765</v>
      </c>
      <c r="F790" s="5" t="str">
        <f t="shared" si="51"/>
        <v>BULLISH</v>
      </c>
      <c r="G790" s="5" t="str">
        <f t="shared" si="50"/>
        <v>STRONG</v>
      </c>
      <c r="H790" s="5" t="str">
        <f t="shared" si="49"/>
        <v>CONFIRMED BULLISH</v>
      </c>
    </row>
    <row r="791" spans="1:8" ht="13.5" x14ac:dyDescent="0.25">
      <c r="A791" s="3">
        <f>TITRES_STAT!B794</f>
        <v>43458</v>
      </c>
      <c r="B791" s="5">
        <f>TITRES_STAT!C794</f>
        <v>5.4</v>
      </c>
      <c r="C791" s="5">
        <f>TITRES_STAT!D794</f>
        <v>4.3460000000000001</v>
      </c>
      <c r="D791" s="5">
        <f>TITRES_STAT!E794</f>
        <v>40066</v>
      </c>
      <c r="E791" s="2">
        <f t="shared" si="48"/>
        <v>3100831</v>
      </c>
      <c r="F791" s="5" t="str">
        <f t="shared" si="51"/>
        <v>BULLISH</v>
      </c>
      <c r="G791" s="5" t="str">
        <f t="shared" si="50"/>
        <v>STRONG</v>
      </c>
      <c r="H791" s="5" t="str">
        <f t="shared" si="49"/>
        <v>CONFIRMED BULLISH</v>
      </c>
    </row>
    <row r="792" spans="1:8" ht="13.5" x14ac:dyDescent="0.25">
      <c r="A792" s="3">
        <f>TITRES_STAT!B795</f>
        <v>43459</v>
      </c>
      <c r="B792" s="5">
        <f>TITRES_STAT!C795</f>
        <v>5.1100000000000003</v>
      </c>
      <c r="C792" s="5">
        <f>TITRES_STAT!D795</f>
        <v>4.1125999999999996</v>
      </c>
      <c r="D792" s="5">
        <f>TITRES_STAT!E795</f>
        <v>78268</v>
      </c>
      <c r="E792" s="2">
        <f t="shared" si="48"/>
        <v>3022563</v>
      </c>
      <c r="F792" s="5" t="str">
        <f t="shared" si="51"/>
        <v>BULLISH</v>
      </c>
      <c r="G792" s="5" t="str">
        <f t="shared" si="50"/>
        <v>STRONG</v>
      </c>
      <c r="H792" s="5" t="str">
        <f t="shared" si="49"/>
        <v>CONFIRMED BULLISH</v>
      </c>
    </row>
    <row r="793" spans="1:8" ht="13.5" x14ac:dyDescent="0.25">
      <c r="A793" s="3">
        <f>TITRES_STAT!B796</f>
        <v>43460</v>
      </c>
      <c r="B793" s="5">
        <f>TITRES_STAT!C796</f>
        <v>5.41</v>
      </c>
      <c r="C793" s="5">
        <f>TITRES_STAT!D796</f>
        <v>4.3540000000000001</v>
      </c>
      <c r="D793" s="5">
        <f>TITRES_STAT!E796</f>
        <v>102845</v>
      </c>
      <c r="E793" s="2">
        <f t="shared" si="48"/>
        <v>3125408</v>
      </c>
      <c r="F793" s="5" t="str">
        <f t="shared" si="51"/>
        <v>BULLISH</v>
      </c>
      <c r="G793" s="5" t="str">
        <f t="shared" si="50"/>
        <v>STRONG</v>
      </c>
      <c r="H793" s="5" t="str">
        <f t="shared" si="49"/>
        <v>CONFIRMED BULLISH</v>
      </c>
    </row>
    <row r="794" spans="1:8" ht="13.5" x14ac:dyDescent="0.25">
      <c r="A794" s="3">
        <f>TITRES_STAT!B797</f>
        <v>43461</v>
      </c>
      <c r="B794" s="5">
        <f>TITRES_STAT!C797</f>
        <v>5.73</v>
      </c>
      <c r="C794" s="5">
        <f>TITRES_STAT!D797</f>
        <v>4.6116000000000001</v>
      </c>
      <c r="D794" s="5">
        <f>TITRES_STAT!E797</f>
        <v>36684</v>
      </c>
      <c r="E794" s="2">
        <f t="shared" si="48"/>
        <v>3162092</v>
      </c>
      <c r="F794" s="5" t="str">
        <f t="shared" si="51"/>
        <v>BULLISH</v>
      </c>
      <c r="G794" s="5" t="str">
        <f t="shared" si="50"/>
        <v>STRONG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5.75</v>
      </c>
      <c r="C795" s="5">
        <f>TITRES_STAT!D798</f>
        <v>4.6276000000000002</v>
      </c>
      <c r="D795" s="5">
        <f>TITRES_STAT!E798</f>
        <v>83571</v>
      </c>
      <c r="E795" s="2">
        <f t="shared" si="48"/>
        <v>3245663</v>
      </c>
      <c r="F795" s="5" t="str">
        <f t="shared" si="51"/>
        <v>BULLISH</v>
      </c>
      <c r="G795" s="5" t="str">
        <f t="shared" si="50"/>
        <v>STRONG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5.74</v>
      </c>
      <c r="C796" s="5">
        <f>TITRES_STAT!D799</f>
        <v>4.6196000000000002</v>
      </c>
      <c r="D796" s="5">
        <f>TITRES_STAT!E799</f>
        <v>10676</v>
      </c>
      <c r="E796" s="2">
        <f t="shared" si="48"/>
        <v>3234987</v>
      </c>
      <c r="F796" s="5" t="str">
        <f t="shared" si="51"/>
        <v>BULLISH</v>
      </c>
      <c r="G796" s="5" t="str">
        <f t="shared" si="50"/>
        <v>STRONG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5.82</v>
      </c>
      <c r="C797" s="5">
        <f>TITRES_STAT!D800</f>
        <v>4.6840000000000002</v>
      </c>
      <c r="D797" s="5">
        <f>TITRES_STAT!E800</f>
        <v>13464</v>
      </c>
      <c r="E797" s="2">
        <f t="shared" si="48"/>
        <v>3248451</v>
      </c>
      <c r="F797" s="5" t="str">
        <f t="shared" si="51"/>
        <v>BULLISH</v>
      </c>
      <c r="G797" s="5" t="str">
        <f t="shared" si="50"/>
        <v>STRONG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5.75</v>
      </c>
      <c r="C798" s="5">
        <f>TITRES_STAT!D801</f>
        <v>4.6276000000000002</v>
      </c>
      <c r="D798" s="5">
        <f>TITRES_STAT!E801</f>
        <v>15651</v>
      </c>
      <c r="E798" s="2">
        <f t="shared" si="48"/>
        <v>3232800</v>
      </c>
      <c r="F798" s="5" t="str">
        <f t="shared" si="51"/>
        <v>BULLISH</v>
      </c>
      <c r="G798" s="5" t="str">
        <f t="shared" si="50"/>
        <v>STRONG</v>
      </c>
      <c r="H798" s="5" t="str">
        <f t="shared" si="49"/>
        <v>CONFIRMED BULLISH</v>
      </c>
    </row>
    <row r="799" spans="1:8" ht="13.5" x14ac:dyDescent="0.25">
      <c r="A799" s="3">
        <f>TITRES_STAT!B802</f>
        <v>43469</v>
      </c>
      <c r="B799" s="5">
        <f>TITRES_STAT!C802</f>
        <v>5.58</v>
      </c>
      <c r="C799" s="5">
        <f>TITRES_STAT!D802</f>
        <v>4.4908000000000001</v>
      </c>
      <c r="D799" s="5">
        <f>TITRES_STAT!E802</f>
        <v>30897</v>
      </c>
      <c r="E799" s="2">
        <f t="shared" si="48"/>
        <v>3201903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BULLISH DIVERGENCE</v>
      </c>
    </row>
    <row r="800" spans="1:8" ht="13.5" x14ac:dyDescent="0.25">
      <c r="A800" s="3">
        <f>TITRES_STAT!B803</f>
        <v>43472</v>
      </c>
      <c r="B800" s="5">
        <f>TITRES_STAT!C803</f>
        <v>5.9</v>
      </c>
      <c r="C800" s="5">
        <f>TITRES_STAT!D803</f>
        <v>4.7484000000000002</v>
      </c>
      <c r="D800" s="5">
        <f>TITRES_STAT!E803</f>
        <v>71732</v>
      </c>
      <c r="E800" s="2">
        <f t="shared" si="48"/>
        <v>3273635</v>
      </c>
      <c r="F800" s="5" t="str">
        <f t="shared" si="51"/>
        <v>BULLISH</v>
      </c>
      <c r="G800" s="5" t="str">
        <f t="shared" si="50"/>
        <v>NEUTRAL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5.81</v>
      </c>
      <c r="C801" s="5">
        <f>TITRES_STAT!D804</f>
        <v>4.6759000000000004</v>
      </c>
      <c r="D801" s="5">
        <f>TITRES_STAT!E804</f>
        <v>41227</v>
      </c>
      <c r="E801" s="2">
        <f t="shared" si="48"/>
        <v>3232408</v>
      </c>
      <c r="F801" s="5" t="str">
        <f t="shared" si="51"/>
        <v>BEARISH</v>
      </c>
      <c r="G801" s="5" t="str">
        <f t="shared" si="50"/>
        <v>NEUTRAL</v>
      </c>
      <c r="H801" s="5" t="str">
        <f t="shared" si="49"/>
        <v>BEARISH DIVERGENCE</v>
      </c>
    </row>
    <row r="802" spans="1:8" ht="13.5" x14ac:dyDescent="0.25">
      <c r="A802" s="3">
        <f>TITRES_STAT!B805</f>
        <v>43474</v>
      </c>
      <c r="B802" s="5">
        <f>TITRES_STAT!C805</f>
        <v>5.85</v>
      </c>
      <c r="C802" s="5">
        <f>TITRES_STAT!D805</f>
        <v>4.7081</v>
      </c>
      <c r="D802" s="5">
        <f>TITRES_STAT!E805</f>
        <v>5778</v>
      </c>
      <c r="E802" s="2">
        <f t="shared" si="48"/>
        <v>3238186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BEARISH DIVERGENCE</v>
      </c>
    </row>
    <row r="803" spans="1:8" ht="13.5" x14ac:dyDescent="0.25">
      <c r="A803" s="3">
        <f>TITRES_STAT!B806</f>
        <v>43475</v>
      </c>
      <c r="B803" s="5">
        <f>TITRES_STAT!C806</f>
        <v>6</v>
      </c>
      <c r="C803" s="5">
        <f>TITRES_STAT!D806</f>
        <v>4.8288000000000002</v>
      </c>
      <c r="D803" s="5">
        <f>TITRES_STAT!E806</f>
        <v>47629</v>
      </c>
      <c r="E803" s="2">
        <f t="shared" si="48"/>
        <v>3285815</v>
      </c>
      <c r="F803" s="5" t="str">
        <f t="shared" si="51"/>
        <v>BULLISH</v>
      </c>
      <c r="G803" s="5" t="str">
        <f t="shared" si="50"/>
        <v>NEUTRAL</v>
      </c>
      <c r="H803" s="5" t="str">
        <f t="shared" si="49"/>
        <v>CONFIRMED BULLISH</v>
      </c>
    </row>
    <row r="804" spans="1:8" ht="13.5" x14ac:dyDescent="0.25">
      <c r="A804" s="3">
        <f>TITRES_STAT!B807</f>
        <v>43476</v>
      </c>
      <c r="B804" s="5">
        <f>TITRES_STAT!C807</f>
        <v>6.3</v>
      </c>
      <c r="C804" s="5">
        <f>TITRES_STAT!D807</f>
        <v>5.0702999999999996</v>
      </c>
      <c r="D804" s="5">
        <f>TITRES_STAT!E807</f>
        <v>23834</v>
      </c>
      <c r="E804" s="2">
        <f t="shared" si="48"/>
        <v>3309649</v>
      </c>
      <c r="F804" s="5" t="str">
        <f t="shared" si="51"/>
        <v>BULLISH</v>
      </c>
      <c r="G804" s="5" t="str">
        <f t="shared" si="50"/>
        <v>STRONG</v>
      </c>
      <c r="H804" s="5" t="str">
        <f t="shared" si="49"/>
        <v>CONFIRMED BULLISH</v>
      </c>
    </row>
    <row r="805" spans="1:8" ht="13.5" x14ac:dyDescent="0.25">
      <c r="A805" s="3">
        <f>TITRES_STAT!B808</f>
        <v>43480</v>
      </c>
      <c r="B805" s="5">
        <f>TITRES_STAT!C808</f>
        <v>6.61</v>
      </c>
      <c r="C805" s="5">
        <f>TITRES_STAT!D808</f>
        <v>5.3197999999999999</v>
      </c>
      <c r="D805" s="5">
        <f>TITRES_STAT!E808</f>
        <v>86577</v>
      </c>
      <c r="E805" s="2">
        <f t="shared" si="48"/>
        <v>3396226</v>
      </c>
      <c r="F805" s="5" t="str">
        <f t="shared" si="51"/>
        <v>BULLISH</v>
      </c>
      <c r="G805" s="5" t="str">
        <f t="shared" si="50"/>
        <v>STRONG</v>
      </c>
      <c r="H805" s="5" t="str">
        <f t="shared" si="49"/>
        <v>CONFIRMED BULLISH</v>
      </c>
    </row>
    <row r="806" spans="1:8" ht="13.5" x14ac:dyDescent="0.25">
      <c r="A806" s="3">
        <f>TITRES_STAT!B809</f>
        <v>43481</v>
      </c>
      <c r="B806" s="5">
        <f>TITRES_STAT!C809</f>
        <v>6.6</v>
      </c>
      <c r="C806" s="5">
        <f>TITRES_STAT!D809</f>
        <v>5.3117000000000001</v>
      </c>
      <c r="D806" s="5">
        <f>TITRES_STAT!E809</f>
        <v>39515</v>
      </c>
      <c r="E806" s="2">
        <f t="shared" si="48"/>
        <v>3356711</v>
      </c>
      <c r="F806" s="5" t="str">
        <f t="shared" si="51"/>
        <v>BULLISH</v>
      </c>
      <c r="G806" s="5" t="str">
        <f t="shared" si="50"/>
        <v>STRONG</v>
      </c>
      <c r="H806" s="5" t="str">
        <f t="shared" si="49"/>
        <v>CONFIRMED BULLISH</v>
      </c>
    </row>
    <row r="807" spans="1:8" ht="13.5" x14ac:dyDescent="0.25">
      <c r="A807" s="3">
        <f>TITRES_STAT!B810</f>
        <v>43482</v>
      </c>
      <c r="B807" s="5">
        <f>TITRES_STAT!C810</f>
        <v>6.7</v>
      </c>
      <c r="C807" s="5">
        <f>TITRES_STAT!D810</f>
        <v>5.3921999999999999</v>
      </c>
      <c r="D807" s="5">
        <f>TITRES_STAT!E810</f>
        <v>48322</v>
      </c>
      <c r="E807" s="2">
        <f t="shared" si="48"/>
        <v>3405033</v>
      </c>
      <c r="F807" s="5" t="str">
        <f t="shared" si="51"/>
        <v>BULLISH</v>
      </c>
      <c r="G807" s="5" t="str">
        <f t="shared" si="50"/>
        <v>STRONG</v>
      </c>
      <c r="H807" s="5" t="str">
        <f t="shared" si="49"/>
        <v>CONFIRMED BULLISH</v>
      </c>
    </row>
    <row r="808" spans="1:8" ht="13.5" x14ac:dyDescent="0.25">
      <c r="A808" s="3">
        <f>TITRES_STAT!B811</f>
        <v>43483</v>
      </c>
      <c r="B808" s="5">
        <f>TITRES_STAT!C811</f>
        <v>6.76</v>
      </c>
      <c r="C808" s="5">
        <f>TITRES_STAT!D811</f>
        <v>5.4405000000000001</v>
      </c>
      <c r="D808" s="5">
        <f>TITRES_STAT!E811</f>
        <v>26986</v>
      </c>
      <c r="E808" s="2">
        <f t="shared" si="48"/>
        <v>3432019</v>
      </c>
      <c r="F808" s="5" t="str">
        <f t="shared" si="51"/>
        <v>BULLISH</v>
      </c>
      <c r="G808" s="5" t="str">
        <f t="shared" si="50"/>
        <v>STRONG</v>
      </c>
      <c r="H808" s="5" t="str">
        <f t="shared" si="49"/>
        <v>CONFIRMED BULLISH</v>
      </c>
    </row>
    <row r="809" spans="1:8" ht="13.5" x14ac:dyDescent="0.25">
      <c r="A809" s="3">
        <f>TITRES_STAT!B812</f>
        <v>43486</v>
      </c>
      <c r="B809" s="5">
        <f>TITRES_STAT!C812</f>
        <v>6.7</v>
      </c>
      <c r="C809" s="5">
        <f>TITRES_STAT!D812</f>
        <v>5.3921999999999999</v>
      </c>
      <c r="D809" s="5">
        <f>TITRES_STAT!E812</f>
        <v>13695</v>
      </c>
      <c r="E809" s="2">
        <f t="shared" si="48"/>
        <v>3418324</v>
      </c>
      <c r="F809" s="5" t="str">
        <f t="shared" si="51"/>
        <v>BULLISH</v>
      </c>
      <c r="G809" s="5" t="str">
        <f t="shared" si="50"/>
        <v>STRONG</v>
      </c>
      <c r="H809" s="5" t="str">
        <f t="shared" si="49"/>
        <v>CONFIRMED BULLISH</v>
      </c>
    </row>
    <row r="810" spans="1:8" ht="13.5" x14ac:dyDescent="0.25">
      <c r="A810" s="3">
        <f>TITRES_STAT!B813</f>
        <v>43487</v>
      </c>
      <c r="B810" s="5">
        <f>TITRES_STAT!C813</f>
        <v>6.45</v>
      </c>
      <c r="C810" s="5">
        <f>TITRES_STAT!D813</f>
        <v>5.1909999999999998</v>
      </c>
      <c r="D810" s="5">
        <f>TITRES_STAT!E813</f>
        <v>16858</v>
      </c>
      <c r="E810" s="2">
        <f t="shared" si="48"/>
        <v>3401466</v>
      </c>
      <c r="F810" s="5" t="str">
        <f t="shared" si="51"/>
        <v>BULLISH</v>
      </c>
      <c r="G810" s="5" t="str">
        <f t="shared" si="50"/>
        <v>NEUTRAL</v>
      </c>
      <c r="H810" s="5" t="str">
        <f t="shared" si="49"/>
        <v>BULLISH DIVERGENCE</v>
      </c>
    </row>
    <row r="811" spans="1:8" ht="13.5" x14ac:dyDescent="0.25">
      <c r="A811" s="3">
        <f>TITRES_STAT!B814</f>
        <v>43488</v>
      </c>
      <c r="B811" s="5">
        <f>TITRES_STAT!C814</f>
        <v>6.12</v>
      </c>
      <c r="C811" s="5">
        <f>TITRES_STAT!D814</f>
        <v>4.9253999999999998</v>
      </c>
      <c r="D811" s="5">
        <f>TITRES_STAT!E814</f>
        <v>36543</v>
      </c>
      <c r="E811" s="2">
        <f t="shared" si="48"/>
        <v>3364923</v>
      </c>
      <c r="F811" s="5" t="str">
        <f t="shared" si="51"/>
        <v>BULLISH</v>
      </c>
      <c r="G811" s="5" t="str">
        <f t="shared" si="50"/>
        <v>NEUTRAL</v>
      </c>
      <c r="H811" s="5" t="str">
        <f t="shared" si="49"/>
        <v>BULLISH DIVERGENCE</v>
      </c>
    </row>
    <row r="812" spans="1:8" ht="13.5" x14ac:dyDescent="0.25">
      <c r="A812" s="3">
        <f>TITRES_STAT!B815</f>
        <v>43489</v>
      </c>
      <c r="B812" s="5">
        <f>TITRES_STAT!C815</f>
        <v>6.3</v>
      </c>
      <c r="C812" s="5">
        <f>TITRES_STAT!D815</f>
        <v>5.0702999999999996</v>
      </c>
      <c r="D812" s="5">
        <f>TITRES_STAT!E815</f>
        <v>70819</v>
      </c>
      <c r="E812" s="2">
        <f t="shared" si="48"/>
        <v>3435742</v>
      </c>
      <c r="F812" s="5" t="str">
        <f t="shared" si="51"/>
        <v>BULLISH</v>
      </c>
      <c r="G812" s="5" t="str">
        <f t="shared" si="50"/>
        <v>NEUTRAL</v>
      </c>
      <c r="H812" s="5" t="str">
        <f t="shared" si="49"/>
        <v>BULLISH DIVERGENCE</v>
      </c>
    </row>
    <row r="813" spans="1:8" ht="13.5" x14ac:dyDescent="0.25">
      <c r="A813" s="3">
        <f>TITRES_STAT!B816</f>
        <v>43490</v>
      </c>
      <c r="B813" s="5">
        <f>TITRES_STAT!C816</f>
        <v>6.27</v>
      </c>
      <c r="C813" s="5">
        <f>TITRES_STAT!D816</f>
        <v>5.0461</v>
      </c>
      <c r="D813" s="5">
        <f>TITRES_STAT!E816</f>
        <v>7186</v>
      </c>
      <c r="E813" s="2">
        <f t="shared" si="48"/>
        <v>3428556</v>
      </c>
      <c r="F813" s="5" t="str">
        <f t="shared" si="51"/>
        <v>BEARISH</v>
      </c>
      <c r="G813" s="5" t="str">
        <f t="shared" si="50"/>
        <v>NEUTRAL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6.29</v>
      </c>
      <c r="C814" s="5">
        <f>TITRES_STAT!D817</f>
        <v>5.0621999999999998</v>
      </c>
      <c r="D814" s="5">
        <f>TITRES_STAT!E817</f>
        <v>25731</v>
      </c>
      <c r="E814" s="2">
        <f t="shared" si="48"/>
        <v>3454287</v>
      </c>
      <c r="F814" s="5" t="str">
        <f t="shared" si="51"/>
        <v>BULLISH</v>
      </c>
      <c r="G814" s="5" t="str">
        <f t="shared" si="50"/>
        <v>NEUTRAL</v>
      </c>
      <c r="H814" s="5" t="str">
        <f t="shared" si="49"/>
        <v>BULLISH DIVERGENCE</v>
      </c>
    </row>
    <row r="815" spans="1:8" ht="13.5" x14ac:dyDescent="0.25">
      <c r="A815" s="3">
        <f>TITRES_STAT!B818</f>
        <v>43494</v>
      </c>
      <c r="B815" s="5">
        <f>TITRES_STAT!C818</f>
        <v>6.19</v>
      </c>
      <c r="C815" s="5">
        <f>TITRES_STAT!D818</f>
        <v>4.9817999999999998</v>
      </c>
      <c r="D815" s="5">
        <f>TITRES_STAT!E818</f>
        <v>32269</v>
      </c>
      <c r="E815" s="2">
        <f t="shared" si="48"/>
        <v>3422018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BULLISH DIVERGENCE</v>
      </c>
    </row>
    <row r="816" spans="1:8" ht="13.5" x14ac:dyDescent="0.25">
      <c r="A816" s="3">
        <f>TITRES_STAT!B819</f>
        <v>43495</v>
      </c>
      <c r="B816" s="5">
        <f>TITRES_STAT!C819</f>
        <v>6.11</v>
      </c>
      <c r="C816" s="5">
        <f>TITRES_STAT!D819</f>
        <v>4.9173999999999998</v>
      </c>
      <c r="D816" s="5">
        <f>TITRES_STAT!E819</f>
        <v>44507</v>
      </c>
      <c r="E816" s="2">
        <f t="shared" si="48"/>
        <v>3377511</v>
      </c>
      <c r="F816" s="5" t="str">
        <f t="shared" si="51"/>
        <v>BULLISH</v>
      </c>
      <c r="G816" s="5" t="str">
        <f t="shared" si="50"/>
        <v>NEUTRAL</v>
      </c>
      <c r="H816" s="5" t="str">
        <f t="shared" si="49"/>
        <v>BULLISH DIVERGENCE</v>
      </c>
    </row>
    <row r="817" spans="1:8" ht="13.5" x14ac:dyDescent="0.25">
      <c r="A817" s="3">
        <f>TITRES_STAT!B820</f>
        <v>43496</v>
      </c>
      <c r="B817" s="5">
        <f>TITRES_STAT!C820</f>
        <v>6.19</v>
      </c>
      <c r="C817" s="5">
        <f>TITRES_STAT!D820</f>
        <v>4.9817999999999998</v>
      </c>
      <c r="D817" s="5">
        <f>TITRES_STAT!E820</f>
        <v>27129</v>
      </c>
      <c r="E817" s="2">
        <f t="shared" si="48"/>
        <v>3404640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6.16</v>
      </c>
      <c r="C818" s="5">
        <f>TITRES_STAT!D821</f>
        <v>4.9576000000000002</v>
      </c>
      <c r="D818" s="5">
        <f>TITRES_STAT!E821</f>
        <v>3376</v>
      </c>
      <c r="E818" s="2">
        <f t="shared" si="48"/>
        <v>3401264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6.05</v>
      </c>
      <c r="C819" s="5">
        <f>TITRES_STAT!D822</f>
        <v>4.8691000000000004</v>
      </c>
      <c r="D819" s="5">
        <f>TITRES_STAT!E822</f>
        <v>1791</v>
      </c>
      <c r="E819" s="2">
        <f t="shared" si="48"/>
        <v>3399473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6</v>
      </c>
      <c r="C820" s="5">
        <f>TITRES_STAT!D823</f>
        <v>4.8288000000000002</v>
      </c>
      <c r="D820" s="5">
        <f>TITRES_STAT!E823</f>
        <v>4567</v>
      </c>
      <c r="E820" s="2">
        <f t="shared" si="48"/>
        <v>3394906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43502</v>
      </c>
      <c r="B821" s="5">
        <f>TITRES_STAT!C824</f>
        <v>6.18</v>
      </c>
      <c r="C821" s="5">
        <f>TITRES_STAT!D824</f>
        <v>4.9737</v>
      </c>
      <c r="D821" s="5">
        <f>TITRES_STAT!E824</f>
        <v>50104</v>
      </c>
      <c r="E821" s="2">
        <f t="shared" si="48"/>
        <v>3445010</v>
      </c>
      <c r="F821" s="5" t="str">
        <f t="shared" si="51"/>
        <v>BULLISH</v>
      </c>
      <c r="G821" s="5" t="str">
        <f t="shared" si="50"/>
        <v>NEUTRAL</v>
      </c>
      <c r="H821" s="5" t="str">
        <f t="shared" si="49"/>
        <v>CONFIRMED BULLISH</v>
      </c>
    </row>
    <row r="822" spans="1:8" ht="13.5" x14ac:dyDescent="0.25">
      <c r="A822" s="3">
        <f>TITRES_STAT!B825</f>
        <v>43503</v>
      </c>
      <c r="B822" s="5">
        <f>TITRES_STAT!C825</f>
        <v>6.3</v>
      </c>
      <c r="C822" s="5">
        <f>TITRES_STAT!D825</f>
        <v>5.0702999999999996</v>
      </c>
      <c r="D822" s="5">
        <f>TITRES_STAT!E825</f>
        <v>19311</v>
      </c>
      <c r="E822" s="2">
        <f t="shared" si="48"/>
        <v>3464321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6.35</v>
      </c>
      <c r="C823" s="5">
        <f>TITRES_STAT!D826</f>
        <v>5.1105</v>
      </c>
      <c r="D823" s="5">
        <f>TITRES_STAT!E826</f>
        <v>2452</v>
      </c>
      <c r="E823" s="2">
        <f t="shared" si="48"/>
        <v>3466773</v>
      </c>
      <c r="F823" s="5" t="str">
        <f t="shared" si="51"/>
        <v>BULLISH</v>
      </c>
      <c r="G823" s="5" t="str">
        <f t="shared" si="50"/>
        <v>NEUTRAL</v>
      </c>
      <c r="H823" s="5" t="str">
        <f t="shared" si="49"/>
        <v>CONFIRMED BULLISH</v>
      </c>
    </row>
    <row r="824" spans="1:8" ht="13.5" x14ac:dyDescent="0.25">
      <c r="A824" s="3">
        <f>TITRES_STAT!B827</f>
        <v>43507</v>
      </c>
      <c r="B824" s="5">
        <f>TITRES_STAT!C827</f>
        <v>6.3</v>
      </c>
      <c r="C824" s="5">
        <f>TITRES_STAT!D827</f>
        <v>5.0702999999999996</v>
      </c>
      <c r="D824" s="5">
        <f>TITRES_STAT!E827</f>
        <v>8044</v>
      </c>
      <c r="E824" s="2">
        <f t="shared" si="48"/>
        <v>3458729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43508</v>
      </c>
      <c r="B825" s="5">
        <f>TITRES_STAT!C828</f>
        <v>6.38</v>
      </c>
      <c r="C825" s="5">
        <f>TITRES_STAT!D828</f>
        <v>5.1346999999999996</v>
      </c>
      <c r="D825" s="5">
        <f>TITRES_STAT!E828</f>
        <v>26686</v>
      </c>
      <c r="E825" s="2">
        <f t="shared" si="48"/>
        <v>3485415</v>
      </c>
      <c r="F825" s="5" t="str">
        <f t="shared" si="51"/>
        <v>BULLISH</v>
      </c>
      <c r="G825" s="5" t="str">
        <f t="shared" si="50"/>
        <v>STRONG</v>
      </c>
      <c r="H825" s="5" t="str">
        <f t="shared" si="49"/>
        <v>CONFIRMED BULLISH</v>
      </c>
    </row>
    <row r="826" spans="1:8" ht="13.5" x14ac:dyDescent="0.25">
      <c r="A826" s="3">
        <f>TITRES_STAT!B829</f>
        <v>43509</v>
      </c>
      <c r="B826" s="5">
        <f>TITRES_STAT!C829</f>
        <v>6.35</v>
      </c>
      <c r="C826" s="5">
        <f>TITRES_STAT!D829</f>
        <v>5.1105</v>
      </c>
      <c r="D826" s="5">
        <f>TITRES_STAT!E829</f>
        <v>6745</v>
      </c>
      <c r="E826" s="2">
        <f t="shared" si="48"/>
        <v>3478670</v>
      </c>
      <c r="F826" s="5" t="str">
        <f t="shared" si="51"/>
        <v>BULLISH</v>
      </c>
      <c r="G826" s="5" t="str">
        <f t="shared" si="50"/>
        <v>NEUTRAL</v>
      </c>
      <c r="H826" s="5" t="str">
        <f t="shared" si="49"/>
        <v>CONFIRMED BULLISH</v>
      </c>
    </row>
    <row r="827" spans="1:8" ht="13.5" x14ac:dyDescent="0.25">
      <c r="A827" s="3">
        <f>TITRES_STAT!B830</f>
        <v>43510</v>
      </c>
      <c r="B827" s="5">
        <f>TITRES_STAT!C830</f>
        <v>6.39</v>
      </c>
      <c r="C827" s="5">
        <f>TITRES_STAT!D830</f>
        <v>5.1426999999999996</v>
      </c>
      <c r="D827" s="5">
        <f>TITRES_STAT!E830</f>
        <v>5745</v>
      </c>
      <c r="E827" s="2">
        <f t="shared" si="48"/>
        <v>3484415</v>
      </c>
      <c r="F827" s="5" t="str">
        <f t="shared" si="51"/>
        <v>BULLISH</v>
      </c>
      <c r="G827" s="5" t="str">
        <f t="shared" si="50"/>
        <v>NEUTRAL</v>
      </c>
      <c r="H827" s="5" t="str">
        <f t="shared" si="49"/>
        <v>CONFIRMED BULLISH</v>
      </c>
    </row>
    <row r="828" spans="1:8" ht="13.5" x14ac:dyDescent="0.25">
      <c r="A828" s="3">
        <f>TITRES_STAT!B831</f>
        <v>43511</v>
      </c>
      <c r="B828" s="5">
        <f>TITRES_STAT!C831</f>
        <v>6.25</v>
      </c>
      <c r="C828" s="5">
        <f>TITRES_STAT!D831</f>
        <v>5.0301</v>
      </c>
      <c r="D828" s="5">
        <f>TITRES_STAT!E831</f>
        <v>9297</v>
      </c>
      <c r="E828" s="2">
        <f t="shared" si="48"/>
        <v>3475118</v>
      </c>
      <c r="F828" s="5" t="str">
        <f t="shared" si="51"/>
        <v>BULLISH</v>
      </c>
      <c r="G828" s="5" t="str">
        <f t="shared" si="50"/>
        <v>NEUTRAL</v>
      </c>
      <c r="H828" s="5" t="str">
        <f t="shared" si="49"/>
        <v>BULLISH DIVERGENCE</v>
      </c>
    </row>
    <row r="829" spans="1:8" ht="13.5" x14ac:dyDescent="0.25">
      <c r="A829" s="3">
        <f>TITRES_STAT!B832</f>
        <v>43514</v>
      </c>
      <c r="B829" s="5">
        <f>TITRES_STAT!C832</f>
        <v>6.15</v>
      </c>
      <c r="C829" s="5">
        <f>TITRES_STAT!D832</f>
        <v>4.9496000000000002</v>
      </c>
      <c r="D829" s="5">
        <f>TITRES_STAT!E832</f>
        <v>13071</v>
      </c>
      <c r="E829" s="2">
        <f t="shared" si="48"/>
        <v>3462047</v>
      </c>
      <c r="F829" s="5" t="str">
        <f t="shared" si="51"/>
        <v>BULLISH</v>
      </c>
      <c r="G829" s="5" t="str">
        <f t="shared" si="50"/>
        <v>NEUTRAL</v>
      </c>
      <c r="H829" s="5" t="str">
        <f t="shared" si="49"/>
        <v>BULLISH DIVERGENCE</v>
      </c>
    </row>
    <row r="830" spans="1:8" ht="13.5" x14ac:dyDescent="0.25">
      <c r="A830" s="3">
        <f>TITRES_STAT!B833</f>
        <v>43515</v>
      </c>
      <c r="B830" s="5">
        <f>TITRES_STAT!C833</f>
        <v>6.47</v>
      </c>
      <c r="C830" s="5">
        <f>TITRES_STAT!D833</f>
        <v>5.2070999999999996</v>
      </c>
      <c r="D830" s="5">
        <f>TITRES_STAT!E833</f>
        <v>17171</v>
      </c>
      <c r="E830" s="2">
        <f t="shared" si="48"/>
        <v>3479218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BEARISH DIVERGENCE</v>
      </c>
    </row>
    <row r="831" spans="1:8" ht="13.5" x14ac:dyDescent="0.25">
      <c r="A831" s="3">
        <f>TITRES_STAT!B834</f>
        <v>43516</v>
      </c>
      <c r="B831" s="5">
        <f>TITRES_STAT!C834</f>
        <v>6.75</v>
      </c>
      <c r="C831" s="5">
        <f>TITRES_STAT!D834</f>
        <v>5.4325000000000001</v>
      </c>
      <c r="D831" s="5">
        <f>TITRES_STAT!E834</f>
        <v>73271</v>
      </c>
      <c r="E831" s="2">
        <f t="shared" si="48"/>
        <v>3552489</v>
      </c>
      <c r="F831" s="5" t="str">
        <f t="shared" si="51"/>
        <v>BULLISH</v>
      </c>
      <c r="G831" s="5" t="str">
        <f t="shared" si="50"/>
        <v>STRONG</v>
      </c>
      <c r="H831" s="5" t="str">
        <f t="shared" si="49"/>
        <v>CONFIRMED BULLISH</v>
      </c>
    </row>
    <row r="832" spans="1:8" ht="13.5" x14ac:dyDescent="0.25">
      <c r="A832" s="3">
        <f>TITRES_STAT!B835</f>
        <v>43517</v>
      </c>
      <c r="B832" s="5">
        <f>TITRES_STAT!C835</f>
        <v>6.99</v>
      </c>
      <c r="C832" s="5">
        <f>TITRES_STAT!D835</f>
        <v>5.6256000000000004</v>
      </c>
      <c r="D832" s="5">
        <f>TITRES_STAT!E835</f>
        <v>71340</v>
      </c>
      <c r="E832" s="2">
        <f t="shared" si="48"/>
        <v>3623829</v>
      </c>
      <c r="F832" s="5" t="str">
        <f t="shared" si="51"/>
        <v>BULLISH</v>
      </c>
      <c r="G832" s="5" t="str">
        <f t="shared" si="50"/>
        <v>STRONG</v>
      </c>
      <c r="H832" s="5" t="str">
        <f t="shared" si="49"/>
        <v>CONFIRMED BULLISH</v>
      </c>
    </row>
    <row r="833" spans="1:8" ht="13.5" x14ac:dyDescent="0.25">
      <c r="A833" s="3">
        <f>TITRES_STAT!B836</f>
        <v>43518</v>
      </c>
      <c r="B833" s="5">
        <f>TITRES_STAT!C836</f>
        <v>7.18</v>
      </c>
      <c r="C833" s="5">
        <f>TITRES_STAT!D836</f>
        <v>5.7785000000000002</v>
      </c>
      <c r="D833" s="5">
        <f>TITRES_STAT!E836</f>
        <v>40805</v>
      </c>
      <c r="E833" s="2">
        <f t="shared" si="48"/>
        <v>3664634</v>
      </c>
      <c r="F833" s="5" t="str">
        <f t="shared" si="51"/>
        <v>BULLISH</v>
      </c>
      <c r="G833" s="5" t="str">
        <f t="shared" si="50"/>
        <v>STRONG</v>
      </c>
      <c r="H833" s="5" t="str">
        <f t="shared" si="49"/>
        <v>CONFIRMED BULLISH</v>
      </c>
    </row>
    <row r="834" spans="1:8" ht="13.5" x14ac:dyDescent="0.25">
      <c r="A834" s="3">
        <f>TITRES_STAT!B837</f>
        <v>43521</v>
      </c>
      <c r="B834" s="5">
        <f>TITRES_STAT!C837</f>
        <v>7.5</v>
      </c>
      <c r="C834" s="5">
        <f>TITRES_STAT!D837</f>
        <v>6.0361000000000002</v>
      </c>
      <c r="D834" s="5">
        <f>TITRES_STAT!E837</f>
        <v>56813</v>
      </c>
      <c r="E834" s="2">
        <f t="shared" si="48"/>
        <v>3721447</v>
      </c>
      <c r="F834" s="5" t="str">
        <f t="shared" si="51"/>
        <v>BULLISH</v>
      </c>
      <c r="G834" s="5" t="str">
        <f t="shared" si="50"/>
        <v>STRONG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7.34</v>
      </c>
      <c r="C835" s="5">
        <f>TITRES_STAT!D838</f>
        <v>5.9073000000000002</v>
      </c>
      <c r="D835" s="5">
        <f>TITRES_STAT!E838</f>
        <v>69628</v>
      </c>
      <c r="E835" s="2">
        <f t="shared" si="48"/>
        <v>3651819</v>
      </c>
      <c r="F835" s="5" t="str">
        <f t="shared" si="51"/>
        <v>BULLISH</v>
      </c>
      <c r="G835" s="5" t="str">
        <f t="shared" si="50"/>
        <v>STRONG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7.13</v>
      </c>
      <c r="C836" s="5">
        <f>TITRES_STAT!D839</f>
        <v>5.7382999999999997</v>
      </c>
      <c r="D836" s="5">
        <f>TITRES_STAT!E839</f>
        <v>48542</v>
      </c>
      <c r="E836" s="2">
        <f t="shared" ref="E836:E899" si="52">IF(B836&gt;B835, E835+D836, IF(B836&lt;B835, E835-D836, E835))</f>
        <v>3603277</v>
      </c>
      <c r="F836" s="5" t="str">
        <f t="shared" si="51"/>
        <v>BULLISH</v>
      </c>
      <c r="G836" s="5" t="str">
        <f t="shared" si="50"/>
        <v>NEUTRAL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7.19</v>
      </c>
      <c r="C837" s="5">
        <f>TITRES_STAT!D840</f>
        <v>5.7866</v>
      </c>
      <c r="D837" s="5">
        <f>TITRES_STAT!E840</f>
        <v>18615</v>
      </c>
      <c r="E837" s="2">
        <f t="shared" si="52"/>
        <v>3621892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BEARISH DIVERGENCE</v>
      </c>
    </row>
    <row r="838" spans="1:8" ht="13.5" x14ac:dyDescent="0.25">
      <c r="A838" s="3">
        <f>TITRES_STAT!B841</f>
        <v>43525</v>
      </c>
      <c r="B838" s="5">
        <f>TITRES_STAT!C841</f>
        <v>7</v>
      </c>
      <c r="C838" s="5">
        <f>TITRES_STAT!D841</f>
        <v>5.6337000000000002</v>
      </c>
      <c r="D838" s="5">
        <f>TITRES_STAT!E841</f>
        <v>6359</v>
      </c>
      <c r="E838" s="2">
        <f t="shared" si="52"/>
        <v>3615533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6.89</v>
      </c>
      <c r="C839" s="5">
        <f>TITRES_STAT!D842</f>
        <v>5.5450999999999997</v>
      </c>
      <c r="D839" s="5">
        <f>TITRES_STAT!E842</f>
        <v>2344</v>
      </c>
      <c r="E839" s="2">
        <f t="shared" si="52"/>
        <v>3613189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WEAK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6.99</v>
      </c>
      <c r="C840" s="5">
        <f>TITRES_STAT!D843</f>
        <v>5.6256000000000004</v>
      </c>
      <c r="D840" s="5">
        <f>TITRES_STAT!E843</f>
        <v>28287</v>
      </c>
      <c r="E840" s="2">
        <f t="shared" si="52"/>
        <v>3641476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7.08</v>
      </c>
      <c r="C841" s="5">
        <f>TITRES_STAT!D844</f>
        <v>5.6980000000000004</v>
      </c>
      <c r="D841" s="5">
        <f>TITRES_STAT!E844</f>
        <v>29033</v>
      </c>
      <c r="E841" s="2">
        <f t="shared" si="52"/>
        <v>3670509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BULLISH DIVERGENCE</v>
      </c>
    </row>
    <row r="842" spans="1:8" ht="13.5" x14ac:dyDescent="0.25">
      <c r="A842" s="3">
        <f>TITRES_STAT!B845</f>
        <v>43531</v>
      </c>
      <c r="B842" s="5">
        <f>TITRES_STAT!C845</f>
        <v>7.33</v>
      </c>
      <c r="C842" s="5">
        <f>TITRES_STAT!D845</f>
        <v>5.8992000000000004</v>
      </c>
      <c r="D842" s="5">
        <f>TITRES_STAT!E845</f>
        <v>26101</v>
      </c>
      <c r="E842" s="2">
        <f t="shared" si="52"/>
        <v>3696610</v>
      </c>
      <c r="F842" s="5" t="str">
        <f t="shared" si="55"/>
        <v>BULLISH</v>
      </c>
      <c r="G842" s="5" t="str">
        <f t="shared" si="54"/>
        <v>STRONG</v>
      </c>
      <c r="H842" s="5" t="str">
        <f t="shared" si="53"/>
        <v>CONFIRMED BULLISH</v>
      </c>
    </row>
    <row r="843" spans="1:8" ht="13.5" x14ac:dyDescent="0.25">
      <c r="A843" s="3">
        <f>TITRES_STAT!B846</f>
        <v>43532</v>
      </c>
      <c r="B843" s="5">
        <f>TITRES_STAT!C846</f>
        <v>7.4</v>
      </c>
      <c r="C843" s="5">
        <f>TITRES_STAT!D846</f>
        <v>5.9555999999999996</v>
      </c>
      <c r="D843" s="5">
        <f>TITRES_STAT!E846</f>
        <v>35581</v>
      </c>
      <c r="E843" s="2">
        <f t="shared" si="52"/>
        <v>3732191</v>
      </c>
      <c r="F843" s="5" t="str">
        <f t="shared" si="55"/>
        <v>BULLISH</v>
      </c>
      <c r="G843" s="5" t="str">
        <f t="shared" si="54"/>
        <v>STRONG</v>
      </c>
      <c r="H843" s="5" t="str">
        <f t="shared" si="53"/>
        <v>CONFIRMED BULLISH</v>
      </c>
    </row>
    <row r="844" spans="1:8" ht="13.5" x14ac:dyDescent="0.25">
      <c r="A844" s="3">
        <f>TITRES_STAT!B847</f>
        <v>43535</v>
      </c>
      <c r="B844" s="5">
        <f>TITRES_STAT!C847</f>
        <v>7.28</v>
      </c>
      <c r="C844" s="5">
        <f>TITRES_STAT!D847</f>
        <v>5.859</v>
      </c>
      <c r="D844" s="5">
        <f>TITRES_STAT!E847</f>
        <v>5036</v>
      </c>
      <c r="E844" s="2">
        <f t="shared" si="52"/>
        <v>3727155</v>
      </c>
      <c r="F844" s="5" t="str">
        <f t="shared" si="55"/>
        <v>BULLISH</v>
      </c>
      <c r="G844" s="5" t="str">
        <f t="shared" si="54"/>
        <v>STRONG</v>
      </c>
      <c r="H844" s="5" t="str">
        <f t="shared" si="53"/>
        <v>CONFIRMED BULLISH</v>
      </c>
    </row>
    <row r="845" spans="1:8" ht="13.5" x14ac:dyDescent="0.25">
      <c r="A845" s="3">
        <f>TITRES_STAT!B848</f>
        <v>43536</v>
      </c>
      <c r="B845" s="5">
        <f>TITRES_STAT!C848</f>
        <v>7.3</v>
      </c>
      <c r="C845" s="5">
        <f>TITRES_STAT!D848</f>
        <v>5.8750999999999998</v>
      </c>
      <c r="D845" s="5">
        <f>TITRES_STAT!E848</f>
        <v>12108</v>
      </c>
      <c r="E845" s="2">
        <f t="shared" si="52"/>
        <v>3739263</v>
      </c>
      <c r="F845" s="5" t="str">
        <f t="shared" si="55"/>
        <v>BULLISH</v>
      </c>
      <c r="G845" s="5" t="str">
        <f t="shared" si="54"/>
        <v>STRONG</v>
      </c>
      <c r="H845" s="5" t="str">
        <f t="shared" si="53"/>
        <v>CONFIRMED BULLISH</v>
      </c>
    </row>
    <row r="846" spans="1:8" ht="13.5" x14ac:dyDescent="0.25">
      <c r="A846" s="3">
        <f>TITRES_STAT!B849</f>
        <v>43537</v>
      </c>
      <c r="B846" s="5">
        <f>TITRES_STAT!C849</f>
        <v>7.14</v>
      </c>
      <c r="C846" s="5">
        <f>TITRES_STAT!D849</f>
        <v>5.7462999999999997</v>
      </c>
      <c r="D846" s="5">
        <f>TITRES_STAT!E849</f>
        <v>10026</v>
      </c>
      <c r="E846" s="2">
        <f t="shared" si="52"/>
        <v>3729237</v>
      </c>
      <c r="F846" s="5" t="str">
        <f t="shared" si="55"/>
        <v>BULLISH</v>
      </c>
      <c r="G846" s="5" t="str">
        <f t="shared" si="54"/>
        <v>NEUTRAL</v>
      </c>
      <c r="H846" s="5" t="str">
        <f t="shared" si="53"/>
        <v>CONFIRMED BULLISH</v>
      </c>
    </row>
    <row r="847" spans="1:8" ht="13.5" x14ac:dyDescent="0.25">
      <c r="A847" s="3">
        <f>TITRES_STAT!B850</f>
        <v>43538</v>
      </c>
      <c r="B847" s="5">
        <f>TITRES_STAT!C850</f>
        <v>7.12</v>
      </c>
      <c r="C847" s="5">
        <f>TITRES_STAT!D850</f>
        <v>5.7302</v>
      </c>
      <c r="D847" s="5">
        <f>TITRES_STAT!E850</f>
        <v>7781</v>
      </c>
      <c r="E847" s="2">
        <f t="shared" si="52"/>
        <v>3721456</v>
      </c>
      <c r="F847" s="5" t="str">
        <f t="shared" si="55"/>
        <v>BULLISH</v>
      </c>
      <c r="G847" s="5" t="str">
        <f t="shared" si="54"/>
        <v>NEUTRAL</v>
      </c>
      <c r="H847" s="5" t="str">
        <f t="shared" si="53"/>
        <v>BULLISH DIVERGENCE</v>
      </c>
    </row>
    <row r="848" spans="1:8" ht="13.5" x14ac:dyDescent="0.25">
      <c r="A848" s="3">
        <f>TITRES_STAT!B851</f>
        <v>43539</v>
      </c>
      <c r="B848" s="5">
        <f>TITRES_STAT!C851</f>
        <v>7.07</v>
      </c>
      <c r="C848" s="5">
        <f>TITRES_STAT!D851</f>
        <v>5.69</v>
      </c>
      <c r="D848" s="5">
        <f>TITRES_STAT!E851</f>
        <v>6261</v>
      </c>
      <c r="E848" s="2">
        <f t="shared" si="52"/>
        <v>3715195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7</v>
      </c>
      <c r="C849" s="5">
        <f>TITRES_STAT!D852</f>
        <v>5.6337000000000002</v>
      </c>
      <c r="D849" s="5">
        <f>TITRES_STAT!E852</f>
        <v>5486</v>
      </c>
      <c r="E849" s="2">
        <f t="shared" si="52"/>
        <v>3709709</v>
      </c>
      <c r="F849" s="5" t="str">
        <f t="shared" si="55"/>
        <v>BEARISH</v>
      </c>
      <c r="G849" s="5" t="str">
        <f t="shared" si="54"/>
        <v>NEUTRAL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7.04</v>
      </c>
      <c r="C850" s="5">
        <f>TITRES_STAT!D853</f>
        <v>5.6658999999999997</v>
      </c>
      <c r="D850" s="5">
        <f>TITRES_STAT!E853</f>
        <v>3960</v>
      </c>
      <c r="E850" s="2">
        <f t="shared" si="52"/>
        <v>3713669</v>
      </c>
      <c r="F850" s="5" t="str">
        <f t="shared" si="55"/>
        <v>BEARISH</v>
      </c>
      <c r="G850" s="5" t="str">
        <f t="shared" si="54"/>
        <v>NEUTRAL</v>
      </c>
      <c r="H850" s="5" t="str">
        <f t="shared" si="53"/>
        <v>CONFIRMED BEARISH</v>
      </c>
    </row>
    <row r="851" spans="1:8" ht="13.5" x14ac:dyDescent="0.25">
      <c r="A851" s="3">
        <f>TITRES_STAT!B854</f>
        <v>43545</v>
      </c>
      <c r="B851" s="5">
        <f>TITRES_STAT!C854</f>
        <v>7.05</v>
      </c>
      <c r="C851" s="5">
        <f>TITRES_STAT!D854</f>
        <v>5.6738999999999997</v>
      </c>
      <c r="D851" s="5">
        <f>TITRES_STAT!E854</f>
        <v>7239</v>
      </c>
      <c r="E851" s="2">
        <f t="shared" si="52"/>
        <v>3720908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7.03</v>
      </c>
      <c r="C852" s="5">
        <f>TITRES_STAT!D855</f>
        <v>5.6577999999999999</v>
      </c>
      <c r="D852" s="5">
        <f>TITRES_STAT!E855</f>
        <v>4661</v>
      </c>
      <c r="E852" s="2">
        <f t="shared" si="52"/>
        <v>3716247</v>
      </c>
      <c r="F852" s="5" t="str">
        <f t="shared" si="55"/>
        <v>BEARISH</v>
      </c>
      <c r="G852" s="5" t="str">
        <f t="shared" si="54"/>
        <v>NEUTRAL</v>
      </c>
      <c r="H852" s="5" t="str">
        <f t="shared" si="53"/>
        <v>CONFIRMED BEARISH</v>
      </c>
    </row>
    <row r="853" spans="1:8" ht="13.5" x14ac:dyDescent="0.25">
      <c r="A853" s="3">
        <f>TITRES_STAT!B856</f>
        <v>43549</v>
      </c>
      <c r="B853" s="5">
        <f>TITRES_STAT!C856</f>
        <v>6.82</v>
      </c>
      <c r="C853" s="5">
        <f>TITRES_STAT!D856</f>
        <v>5.4888000000000003</v>
      </c>
      <c r="D853" s="5">
        <f>TITRES_STAT!E856</f>
        <v>7454</v>
      </c>
      <c r="E853" s="2">
        <f t="shared" si="52"/>
        <v>3708793</v>
      </c>
      <c r="F853" s="5" t="str">
        <f t="shared" si="55"/>
        <v>BEARISH</v>
      </c>
      <c r="G853" s="5" t="str">
        <f t="shared" si="54"/>
        <v>NEUTRAL</v>
      </c>
      <c r="H853" s="5" t="str">
        <f t="shared" si="53"/>
        <v>CONFIRMED BEARISH</v>
      </c>
    </row>
    <row r="854" spans="1:8" ht="13.5" x14ac:dyDescent="0.25">
      <c r="A854" s="3">
        <f>TITRES_STAT!B857</f>
        <v>43550</v>
      </c>
      <c r="B854" s="5">
        <f>TITRES_STAT!C857</f>
        <v>6.9</v>
      </c>
      <c r="C854" s="5">
        <f>TITRES_STAT!D857</f>
        <v>5.5532000000000004</v>
      </c>
      <c r="D854" s="5">
        <f>TITRES_STAT!E857</f>
        <v>10665</v>
      </c>
      <c r="E854" s="2">
        <f t="shared" si="52"/>
        <v>3719458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BULLISH DIVERGENCE</v>
      </c>
    </row>
    <row r="855" spans="1:8" ht="13.5" x14ac:dyDescent="0.25">
      <c r="A855" s="3">
        <f>TITRES_STAT!B858</f>
        <v>43551</v>
      </c>
      <c r="B855" s="5">
        <f>TITRES_STAT!C858</f>
        <v>7.1</v>
      </c>
      <c r="C855" s="5">
        <f>TITRES_STAT!D858</f>
        <v>5.7141000000000002</v>
      </c>
      <c r="D855" s="5">
        <f>TITRES_STAT!E858</f>
        <v>41603</v>
      </c>
      <c r="E855" s="2">
        <f t="shared" si="52"/>
        <v>3761061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43552</v>
      </c>
      <c r="B856" s="5">
        <f>TITRES_STAT!C859</f>
        <v>7.15</v>
      </c>
      <c r="C856" s="5">
        <f>TITRES_STAT!D859</f>
        <v>5.7544000000000004</v>
      </c>
      <c r="D856" s="5">
        <f>TITRES_STAT!E859</f>
        <v>12064</v>
      </c>
      <c r="E856" s="2">
        <f t="shared" si="52"/>
        <v>3773125</v>
      </c>
      <c r="F856" s="5" t="str">
        <f t="shared" si="55"/>
        <v>BULLISH</v>
      </c>
      <c r="G856" s="5" t="str">
        <f t="shared" si="54"/>
        <v>NEUTRAL</v>
      </c>
      <c r="H856" s="5" t="str">
        <f t="shared" si="53"/>
        <v>CONFIRMED BULLISH</v>
      </c>
    </row>
    <row r="857" spans="1:8" ht="13.5" x14ac:dyDescent="0.25">
      <c r="A857" s="3">
        <f>TITRES_STAT!B860</f>
        <v>43553</v>
      </c>
      <c r="B857" s="5">
        <f>TITRES_STAT!C860</f>
        <v>6.94</v>
      </c>
      <c r="C857" s="5">
        <f>TITRES_STAT!D860</f>
        <v>5.5853999999999999</v>
      </c>
      <c r="D857" s="5">
        <f>TITRES_STAT!E860</f>
        <v>19462</v>
      </c>
      <c r="E857" s="2">
        <f t="shared" si="52"/>
        <v>3753663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BULLISH DIVERGENCE</v>
      </c>
    </row>
    <row r="858" spans="1:8" ht="13.5" x14ac:dyDescent="0.25">
      <c r="A858" s="3">
        <f>TITRES_STAT!B861</f>
        <v>43556</v>
      </c>
      <c r="B858" s="5">
        <f>TITRES_STAT!C861</f>
        <v>6.94</v>
      </c>
      <c r="C858" s="5">
        <f>TITRES_STAT!D861</f>
        <v>5.5853999999999999</v>
      </c>
      <c r="D858" s="5">
        <f>TITRES_STAT!E861</f>
        <v>5134</v>
      </c>
      <c r="E858" s="2">
        <f t="shared" si="52"/>
        <v>3753663</v>
      </c>
      <c r="F858" s="5" t="str">
        <f t="shared" si="55"/>
        <v>BULLISH</v>
      </c>
      <c r="G858" s="5" t="str">
        <f t="shared" si="54"/>
        <v>NEUTRAL</v>
      </c>
      <c r="H858" s="5" t="str">
        <f t="shared" si="53"/>
        <v>CONFIRMED BULLISH</v>
      </c>
    </row>
    <row r="859" spans="1:8" ht="13.5" x14ac:dyDescent="0.25">
      <c r="A859" s="3">
        <f>TITRES_STAT!B862</f>
        <v>43557</v>
      </c>
      <c r="B859" s="5">
        <f>TITRES_STAT!C862</f>
        <v>6.9</v>
      </c>
      <c r="C859" s="5">
        <f>TITRES_STAT!D862</f>
        <v>5.5532000000000004</v>
      </c>
      <c r="D859" s="5">
        <f>TITRES_STAT!E862</f>
        <v>4320</v>
      </c>
      <c r="E859" s="2">
        <f t="shared" si="52"/>
        <v>3749343</v>
      </c>
      <c r="F859" s="5" t="str">
        <f t="shared" si="55"/>
        <v>BULLISH</v>
      </c>
      <c r="G859" s="5" t="str">
        <f t="shared" si="54"/>
        <v>NEUTRAL</v>
      </c>
      <c r="H859" s="5" t="str">
        <f t="shared" si="53"/>
        <v>NEUTRAL</v>
      </c>
    </row>
    <row r="860" spans="1:8" ht="13.5" x14ac:dyDescent="0.25">
      <c r="A860" s="3">
        <f>TITRES_STAT!B863</f>
        <v>43558</v>
      </c>
      <c r="B860" s="5">
        <f>TITRES_STAT!C863</f>
        <v>7.08</v>
      </c>
      <c r="C860" s="5">
        <f>TITRES_STAT!D863</f>
        <v>5.6980000000000004</v>
      </c>
      <c r="D860" s="5">
        <f>TITRES_STAT!E863</f>
        <v>54795</v>
      </c>
      <c r="E860" s="2">
        <f t="shared" si="52"/>
        <v>3804138</v>
      </c>
      <c r="F860" s="5" t="str">
        <f t="shared" si="55"/>
        <v>BULLISH</v>
      </c>
      <c r="G860" s="5" t="str">
        <f t="shared" si="54"/>
        <v>NEUTRAL</v>
      </c>
      <c r="H860" s="5" t="str">
        <f t="shared" si="53"/>
        <v>BULLISH DIVERGENCE</v>
      </c>
    </row>
    <row r="861" spans="1:8" ht="13.5" x14ac:dyDescent="0.25">
      <c r="A861" s="3">
        <f>TITRES_STAT!B864</f>
        <v>43559</v>
      </c>
      <c r="B861" s="5">
        <f>TITRES_STAT!C864</f>
        <v>7.4</v>
      </c>
      <c r="C861" s="5">
        <f>TITRES_STAT!D864</f>
        <v>5.9555999999999996</v>
      </c>
      <c r="D861" s="5">
        <f>TITRES_STAT!E864</f>
        <v>20616</v>
      </c>
      <c r="E861" s="2">
        <f t="shared" si="52"/>
        <v>3824754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CONFIRMED BULLISH</v>
      </c>
    </row>
    <row r="862" spans="1:8" ht="13.5" x14ac:dyDescent="0.25">
      <c r="A862" s="3">
        <f>TITRES_STAT!B865</f>
        <v>43560</v>
      </c>
      <c r="B862" s="5">
        <f>TITRES_STAT!C865</f>
        <v>7.6</v>
      </c>
      <c r="C862" s="5">
        <f>TITRES_STAT!D865</f>
        <v>6.1165000000000003</v>
      </c>
      <c r="D862" s="5">
        <f>TITRES_STAT!E865</f>
        <v>13606</v>
      </c>
      <c r="E862" s="2">
        <f t="shared" si="52"/>
        <v>3838360</v>
      </c>
      <c r="F862" s="5" t="str">
        <f t="shared" si="55"/>
        <v>BULLISH</v>
      </c>
      <c r="G862" s="5" t="str">
        <f t="shared" si="54"/>
        <v>STRONG</v>
      </c>
      <c r="H862" s="5" t="str">
        <f t="shared" si="53"/>
        <v>CONFIRMED BULLISH</v>
      </c>
    </row>
    <row r="863" spans="1:8" ht="13.5" x14ac:dyDescent="0.25">
      <c r="A863" s="3">
        <f>TITRES_STAT!B866</f>
        <v>43563</v>
      </c>
      <c r="B863" s="5">
        <f>TITRES_STAT!C866</f>
        <v>7.69</v>
      </c>
      <c r="C863" s="5">
        <f>TITRES_STAT!D866</f>
        <v>6.1890000000000001</v>
      </c>
      <c r="D863" s="5">
        <f>TITRES_STAT!E866</f>
        <v>43566</v>
      </c>
      <c r="E863" s="2">
        <f t="shared" si="52"/>
        <v>3881926</v>
      </c>
      <c r="F863" s="5" t="str">
        <f t="shared" si="55"/>
        <v>BULLISH</v>
      </c>
      <c r="G863" s="5" t="str">
        <f t="shared" si="54"/>
        <v>STRONG</v>
      </c>
      <c r="H863" s="5" t="str">
        <f t="shared" si="53"/>
        <v>CONFIRMED BULLISH</v>
      </c>
    </row>
    <row r="864" spans="1:8" ht="13.5" x14ac:dyDescent="0.25">
      <c r="A864" s="3">
        <f>TITRES_STAT!B867</f>
        <v>43565</v>
      </c>
      <c r="B864" s="5">
        <f>TITRES_STAT!C867</f>
        <v>7.58</v>
      </c>
      <c r="C864" s="5">
        <f>TITRES_STAT!D867</f>
        <v>6.1003999999999996</v>
      </c>
      <c r="D864" s="5">
        <f>TITRES_STAT!E867</f>
        <v>22817</v>
      </c>
      <c r="E864" s="2">
        <f t="shared" si="52"/>
        <v>3859109</v>
      </c>
      <c r="F864" s="5" t="str">
        <f t="shared" si="55"/>
        <v>BULLISH</v>
      </c>
      <c r="G864" s="5" t="str">
        <f t="shared" si="54"/>
        <v>STRONG</v>
      </c>
      <c r="H864" s="5" t="str">
        <f t="shared" si="53"/>
        <v>CONFIRMED BULLISH</v>
      </c>
    </row>
    <row r="865" spans="1:8" ht="13.5" x14ac:dyDescent="0.25">
      <c r="A865" s="3">
        <f>TITRES_STAT!B868</f>
        <v>43566</v>
      </c>
      <c r="B865" s="5">
        <f>TITRES_STAT!C868</f>
        <v>7.4</v>
      </c>
      <c r="C865" s="5">
        <f>TITRES_STAT!D868</f>
        <v>5.9555999999999996</v>
      </c>
      <c r="D865" s="5">
        <f>TITRES_STAT!E868</f>
        <v>11979</v>
      </c>
      <c r="E865" s="2">
        <f t="shared" si="52"/>
        <v>3847130</v>
      </c>
      <c r="F865" s="5" t="str">
        <f t="shared" si="55"/>
        <v>BULLISH</v>
      </c>
      <c r="G865" s="5" t="str">
        <f t="shared" si="54"/>
        <v>NEUTRAL</v>
      </c>
      <c r="H865" s="5" t="str">
        <f t="shared" si="53"/>
        <v>CONFIRMED BULLISH</v>
      </c>
    </row>
    <row r="866" spans="1:8" ht="13.5" x14ac:dyDescent="0.25">
      <c r="A866" s="3">
        <f>TITRES_STAT!B869</f>
        <v>43567</v>
      </c>
      <c r="B866" s="5">
        <f>TITRES_STAT!C869</f>
        <v>7.39</v>
      </c>
      <c r="C866" s="5">
        <f>TITRES_STAT!D869</f>
        <v>5.9474999999999998</v>
      </c>
      <c r="D866" s="5">
        <f>TITRES_STAT!E869</f>
        <v>22663</v>
      </c>
      <c r="E866" s="2">
        <f t="shared" si="52"/>
        <v>3824467</v>
      </c>
      <c r="F866" s="5" t="str">
        <f t="shared" si="55"/>
        <v>BEARISH</v>
      </c>
      <c r="G866" s="5" t="str">
        <f t="shared" si="54"/>
        <v>NEUTRAL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7.39</v>
      </c>
      <c r="C867" s="5">
        <f>TITRES_STAT!D870</f>
        <v>5.9474999999999998</v>
      </c>
      <c r="D867" s="5">
        <f>TITRES_STAT!E870</f>
        <v>20937</v>
      </c>
      <c r="E867" s="2">
        <f t="shared" si="52"/>
        <v>3824467</v>
      </c>
      <c r="F867" s="5" t="str">
        <f t="shared" si="55"/>
        <v>BEARISH</v>
      </c>
      <c r="G867" s="5" t="str">
        <f t="shared" si="54"/>
        <v>NEUTRAL</v>
      </c>
      <c r="H867" s="5" t="str">
        <f t="shared" si="53"/>
        <v>CONFIRMED BEARISH</v>
      </c>
    </row>
    <row r="868" spans="1:8" ht="13.5" x14ac:dyDescent="0.25">
      <c r="A868" s="3">
        <f>TITRES_STAT!B871</f>
        <v>43571</v>
      </c>
      <c r="B868" s="5">
        <f>TITRES_STAT!C871</f>
        <v>7.39</v>
      </c>
      <c r="C868" s="5">
        <f>TITRES_STAT!D871</f>
        <v>5.9474999999999998</v>
      </c>
      <c r="D868" s="5">
        <f>TITRES_STAT!E871</f>
        <v>3927</v>
      </c>
      <c r="E868" s="2">
        <f t="shared" si="52"/>
        <v>3824467</v>
      </c>
      <c r="F868" s="5" t="str">
        <f t="shared" si="55"/>
        <v>BEARISH</v>
      </c>
      <c r="G868" s="5" t="str">
        <f t="shared" si="54"/>
        <v>NEUTRAL</v>
      </c>
      <c r="H868" s="5" t="str">
        <f t="shared" si="53"/>
        <v>CONFIRMED BEARISH</v>
      </c>
    </row>
    <row r="869" spans="1:8" ht="13.5" x14ac:dyDescent="0.25">
      <c r="A869" s="3">
        <f>TITRES_STAT!B872</f>
        <v>43572</v>
      </c>
      <c r="B869" s="5">
        <f>TITRES_STAT!C872</f>
        <v>7.38</v>
      </c>
      <c r="C869" s="5">
        <f>TITRES_STAT!D872</f>
        <v>5.9394999999999998</v>
      </c>
      <c r="D869" s="5">
        <f>TITRES_STAT!E872</f>
        <v>20632</v>
      </c>
      <c r="E869" s="2">
        <f t="shared" si="52"/>
        <v>3803835</v>
      </c>
      <c r="F869" s="5" t="str">
        <f t="shared" si="55"/>
        <v>BEARISH</v>
      </c>
      <c r="G869" s="5" t="str">
        <f t="shared" si="54"/>
        <v>NEUTRAL</v>
      </c>
      <c r="H869" s="5" t="str">
        <f t="shared" si="53"/>
        <v>CONFIRMED BEARISH</v>
      </c>
    </row>
    <row r="870" spans="1:8" ht="13.5" x14ac:dyDescent="0.25">
      <c r="A870" s="3">
        <f>TITRES_STAT!B873</f>
        <v>43573</v>
      </c>
      <c r="B870" s="5">
        <f>TITRES_STAT!C873</f>
        <v>7.25</v>
      </c>
      <c r="C870" s="5">
        <f>TITRES_STAT!D873</f>
        <v>5.8349000000000002</v>
      </c>
      <c r="D870" s="5">
        <f>TITRES_STAT!E873</f>
        <v>19587</v>
      </c>
      <c r="E870" s="2">
        <f t="shared" si="52"/>
        <v>3784248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CONFIRMED BEARISH</v>
      </c>
    </row>
    <row r="871" spans="1:8" ht="13.5" x14ac:dyDescent="0.25">
      <c r="A871" s="3">
        <f>TITRES_STAT!B874</f>
        <v>43574</v>
      </c>
      <c r="B871" s="5">
        <f>TITRES_STAT!C874</f>
        <v>7.22</v>
      </c>
      <c r="C871" s="5">
        <f>TITRES_STAT!D874</f>
        <v>5.8106999999999998</v>
      </c>
      <c r="D871" s="5">
        <f>TITRES_STAT!E874</f>
        <v>4066</v>
      </c>
      <c r="E871" s="2">
        <f t="shared" si="52"/>
        <v>3780182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CONFIRMED BEARISH</v>
      </c>
    </row>
    <row r="872" spans="1:8" ht="13.5" x14ac:dyDescent="0.25">
      <c r="A872" s="3">
        <f>TITRES_STAT!B875</f>
        <v>43577</v>
      </c>
      <c r="B872" s="5">
        <f>TITRES_STAT!C875</f>
        <v>7.02</v>
      </c>
      <c r="C872" s="5">
        <f>TITRES_STAT!D875</f>
        <v>5.6497999999999999</v>
      </c>
      <c r="D872" s="5">
        <f>TITRES_STAT!E875</f>
        <v>12942</v>
      </c>
      <c r="E872" s="2">
        <f t="shared" si="52"/>
        <v>3767240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7.02</v>
      </c>
      <c r="C873" s="5">
        <f>TITRES_STAT!D876</f>
        <v>5.6497999999999999</v>
      </c>
      <c r="D873" s="5">
        <f>TITRES_STAT!E876</f>
        <v>274</v>
      </c>
      <c r="E873" s="2">
        <f t="shared" si="52"/>
        <v>3767240</v>
      </c>
      <c r="F873" s="5" t="str">
        <f t="shared" si="55"/>
        <v>BEARISH</v>
      </c>
      <c r="G873" s="5" t="str">
        <f t="shared" si="54"/>
        <v>NEUTRAL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6.84</v>
      </c>
      <c r="C874" s="5">
        <f>TITRES_STAT!D877</f>
        <v>5.5049000000000001</v>
      </c>
      <c r="D874" s="5">
        <f>TITRES_STAT!E877</f>
        <v>8131</v>
      </c>
      <c r="E874" s="2">
        <f t="shared" si="52"/>
        <v>3759109</v>
      </c>
      <c r="F874" s="5" t="str">
        <f t="shared" si="55"/>
        <v>BEARISH</v>
      </c>
      <c r="G874" s="5" t="str">
        <f t="shared" si="54"/>
        <v>NEUTRAL</v>
      </c>
      <c r="H874" s="5" t="str">
        <f t="shared" si="53"/>
        <v>CONFIRMED BEARISH</v>
      </c>
    </row>
    <row r="875" spans="1:8" ht="13.5" x14ac:dyDescent="0.25">
      <c r="A875" s="3">
        <f>TITRES_STAT!B878</f>
        <v>43580</v>
      </c>
      <c r="B875" s="5">
        <f>TITRES_STAT!C878</f>
        <v>6.8</v>
      </c>
      <c r="C875" s="5">
        <f>TITRES_STAT!D878</f>
        <v>5.4726999999999997</v>
      </c>
      <c r="D875" s="5">
        <f>TITRES_STAT!E878</f>
        <v>11650</v>
      </c>
      <c r="E875" s="2">
        <f t="shared" si="52"/>
        <v>3747459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CONFIRMED BEARISH</v>
      </c>
    </row>
    <row r="876" spans="1:8" ht="13.5" x14ac:dyDescent="0.25">
      <c r="A876" s="3">
        <f>TITRES_STAT!B879</f>
        <v>43581</v>
      </c>
      <c r="B876" s="5">
        <f>TITRES_STAT!C879</f>
        <v>6.5</v>
      </c>
      <c r="C876" s="5">
        <f>TITRES_STAT!D879</f>
        <v>5.2313000000000001</v>
      </c>
      <c r="D876" s="5">
        <f>TITRES_STAT!E879</f>
        <v>56245</v>
      </c>
      <c r="E876" s="2">
        <f t="shared" si="52"/>
        <v>3691214</v>
      </c>
      <c r="F876" s="5" t="str">
        <f t="shared" si="55"/>
        <v>BEARISH</v>
      </c>
      <c r="G876" s="5" t="str">
        <f t="shared" si="54"/>
        <v>WEAK</v>
      </c>
      <c r="H876" s="5" t="str">
        <f t="shared" si="53"/>
        <v>CONFIRMED BEARISH</v>
      </c>
    </row>
    <row r="877" spans="1:8" ht="13.5" x14ac:dyDescent="0.25">
      <c r="A877" s="3">
        <f>TITRES_STAT!B880</f>
        <v>43584</v>
      </c>
      <c r="B877" s="5">
        <f>TITRES_STAT!C880</f>
        <v>6.32</v>
      </c>
      <c r="C877" s="5">
        <f>TITRES_STAT!D880</f>
        <v>5.0864000000000003</v>
      </c>
      <c r="D877" s="5">
        <f>TITRES_STAT!E880</f>
        <v>10169</v>
      </c>
      <c r="E877" s="2">
        <f t="shared" si="52"/>
        <v>3681045</v>
      </c>
      <c r="F877" s="5" t="str">
        <f t="shared" si="55"/>
        <v>BEARISH</v>
      </c>
      <c r="G877" s="5" t="str">
        <f t="shared" si="54"/>
        <v>WEAK</v>
      </c>
      <c r="H877" s="5" t="str">
        <f t="shared" si="53"/>
        <v>CONFIRMED BEARISH</v>
      </c>
    </row>
    <row r="878" spans="1:8" ht="13.5" x14ac:dyDescent="0.25">
      <c r="A878" s="3">
        <f>TITRES_STAT!B881</f>
        <v>43585</v>
      </c>
      <c r="B878" s="5">
        <f>TITRES_STAT!C881</f>
        <v>6.4</v>
      </c>
      <c r="C878" s="5">
        <f>TITRES_STAT!D881</f>
        <v>5.1508000000000003</v>
      </c>
      <c r="D878" s="5">
        <f>TITRES_STAT!E881</f>
        <v>1643</v>
      </c>
      <c r="E878" s="2">
        <f t="shared" si="52"/>
        <v>3682688</v>
      </c>
      <c r="F878" s="5" t="str">
        <f t="shared" si="55"/>
        <v>BEARISH</v>
      </c>
      <c r="G878" s="5" t="str">
        <f t="shared" si="54"/>
        <v>WEAK</v>
      </c>
      <c r="H878" s="5" t="str">
        <f t="shared" si="53"/>
        <v>CONFIRMED BEARISH</v>
      </c>
    </row>
    <row r="879" spans="1:8" ht="13.5" x14ac:dyDescent="0.25">
      <c r="A879" s="3">
        <f>TITRES_STAT!B882</f>
        <v>43587</v>
      </c>
      <c r="B879" s="5">
        <f>TITRES_STAT!C882</f>
        <v>6.4</v>
      </c>
      <c r="C879" s="5">
        <f>TITRES_STAT!D882</f>
        <v>5.1508000000000003</v>
      </c>
      <c r="D879" s="5">
        <f>TITRES_STAT!E882</f>
        <v>1636</v>
      </c>
      <c r="E879" s="2">
        <f t="shared" si="52"/>
        <v>3682688</v>
      </c>
      <c r="F879" s="5" t="str">
        <f t="shared" si="55"/>
        <v>BEARISH</v>
      </c>
      <c r="G879" s="5" t="str">
        <f t="shared" si="54"/>
        <v>WEAK</v>
      </c>
      <c r="H879" s="5" t="str">
        <f t="shared" si="53"/>
        <v>CONFIRMED BEARISH</v>
      </c>
    </row>
    <row r="880" spans="1:8" ht="13.5" x14ac:dyDescent="0.25">
      <c r="A880" s="3">
        <f>TITRES_STAT!B883</f>
        <v>43588</v>
      </c>
      <c r="B880" s="5">
        <f>TITRES_STAT!C883</f>
        <v>6.58</v>
      </c>
      <c r="C880" s="5">
        <f>TITRES_STAT!D883</f>
        <v>5.2956000000000003</v>
      </c>
      <c r="D880" s="5">
        <f>TITRES_STAT!E883</f>
        <v>1619</v>
      </c>
      <c r="E880" s="2">
        <f t="shared" si="52"/>
        <v>3684307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6.58</v>
      </c>
      <c r="C881" s="5">
        <f>TITRES_STAT!D884</f>
        <v>5.2956000000000003</v>
      </c>
      <c r="D881" s="5">
        <f>TITRES_STAT!E884</f>
        <v>1452</v>
      </c>
      <c r="E881" s="2">
        <f t="shared" si="52"/>
        <v>3684307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BEARISH DIVERGENCE</v>
      </c>
    </row>
    <row r="882" spans="1:8" ht="13.5" x14ac:dyDescent="0.25">
      <c r="A882" s="3">
        <f>TITRES_STAT!B885</f>
        <v>43592</v>
      </c>
      <c r="B882" s="5">
        <f>TITRES_STAT!C885</f>
        <v>6.63</v>
      </c>
      <c r="C882" s="5">
        <f>TITRES_STAT!D885</f>
        <v>5.3358999999999996</v>
      </c>
      <c r="D882" s="5">
        <f>TITRES_STAT!E885</f>
        <v>246</v>
      </c>
      <c r="E882" s="2">
        <f t="shared" si="52"/>
        <v>3684553</v>
      </c>
      <c r="F882" s="5" t="str">
        <f t="shared" si="55"/>
        <v>BULLISH</v>
      </c>
      <c r="G882" s="5" t="str">
        <f t="shared" si="54"/>
        <v>NEUTRAL</v>
      </c>
      <c r="H882" s="5" t="str">
        <f t="shared" si="53"/>
        <v>CONFIRMED BULLISH</v>
      </c>
    </row>
    <row r="883" spans="1:8" ht="13.5" x14ac:dyDescent="0.25">
      <c r="A883" s="3">
        <f>TITRES_STAT!B886</f>
        <v>43593</v>
      </c>
      <c r="B883" s="5">
        <f>TITRES_STAT!C886</f>
        <v>6.59</v>
      </c>
      <c r="C883" s="5">
        <f>TITRES_STAT!D886</f>
        <v>5.3037000000000001</v>
      </c>
      <c r="D883" s="5">
        <f>TITRES_STAT!E886</f>
        <v>1855</v>
      </c>
      <c r="E883" s="2">
        <f t="shared" si="52"/>
        <v>3682698</v>
      </c>
      <c r="F883" s="5" t="str">
        <f t="shared" si="55"/>
        <v>BULLISH</v>
      </c>
      <c r="G883" s="5" t="str">
        <f t="shared" si="54"/>
        <v>NEUTRAL</v>
      </c>
      <c r="H883" s="5" t="str">
        <f t="shared" si="53"/>
        <v>CONFIRMED BULLISH</v>
      </c>
    </row>
    <row r="884" spans="1:8" ht="13.5" x14ac:dyDescent="0.25">
      <c r="A884" s="3">
        <f>TITRES_STAT!B887</f>
        <v>43594</v>
      </c>
      <c r="B884" s="5">
        <f>TITRES_STAT!C887</f>
        <v>6.63</v>
      </c>
      <c r="C884" s="5">
        <f>TITRES_STAT!D887</f>
        <v>5.3358999999999996</v>
      </c>
      <c r="D884" s="5">
        <f>TITRES_STAT!E887</f>
        <v>71</v>
      </c>
      <c r="E884" s="2">
        <f t="shared" si="52"/>
        <v>3682769</v>
      </c>
      <c r="F884" s="5" t="str">
        <f t="shared" si="55"/>
        <v>BULLISH</v>
      </c>
      <c r="G884" s="5" t="str">
        <f t="shared" si="54"/>
        <v>NEUTRAL</v>
      </c>
      <c r="H884" s="5" t="str">
        <f t="shared" si="53"/>
        <v>CONFIRMED BULLISH</v>
      </c>
    </row>
    <row r="885" spans="1:8" ht="13.5" x14ac:dyDescent="0.25">
      <c r="A885" s="3">
        <f>TITRES_STAT!B888</f>
        <v>43595</v>
      </c>
      <c r="B885" s="5">
        <f>TITRES_STAT!C888</f>
        <v>6.6</v>
      </c>
      <c r="C885" s="5">
        <f>TITRES_STAT!D888</f>
        <v>5.3117000000000001</v>
      </c>
      <c r="D885" s="5">
        <f>TITRES_STAT!E888</f>
        <v>2207</v>
      </c>
      <c r="E885" s="2">
        <f t="shared" si="52"/>
        <v>3680562</v>
      </c>
      <c r="F885" s="5" t="str">
        <f t="shared" si="55"/>
        <v>BEARISH</v>
      </c>
      <c r="G885" s="5" t="str">
        <f t="shared" si="54"/>
        <v>NEUTRAL</v>
      </c>
      <c r="H885" s="5" t="str">
        <f t="shared" si="53"/>
        <v>BEARISH DIVERGENCE</v>
      </c>
    </row>
    <row r="886" spans="1:8" ht="13.5" x14ac:dyDescent="0.25">
      <c r="A886" s="3">
        <f>TITRES_STAT!B889</f>
        <v>43598</v>
      </c>
      <c r="B886" s="5">
        <f>TITRES_STAT!C889</f>
        <v>6.6</v>
      </c>
      <c r="C886" s="5">
        <f>TITRES_STAT!D889</f>
        <v>5.3117000000000001</v>
      </c>
      <c r="D886" s="5">
        <f>TITRES_STAT!E889</f>
        <v>34</v>
      </c>
      <c r="E886" s="2">
        <f t="shared" si="52"/>
        <v>3680562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BEARISH DIVERGENCE</v>
      </c>
    </row>
    <row r="887" spans="1:8" ht="13.5" x14ac:dyDescent="0.25">
      <c r="A887" s="3">
        <f>TITRES_STAT!B890</f>
        <v>43599</v>
      </c>
      <c r="B887" s="5">
        <f>TITRES_STAT!C890</f>
        <v>6.69</v>
      </c>
      <c r="C887" s="5">
        <f>TITRES_STAT!D890</f>
        <v>5.3841999999999999</v>
      </c>
      <c r="D887" s="5">
        <f>TITRES_STAT!E890</f>
        <v>119</v>
      </c>
      <c r="E887" s="2">
        <f t="shared" si="52"/>
        <v>3680681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BEARISH DIVERGENCE</v>
      </c>
    </row>
    <row r="888" spans="1:8" ht="13.5" x14ac:dyDescent="0.25">
      <c r="A888" s="3">
        <f>TITRES_STAT!B891</f>
        <v>43600</v>
      </c>
      <c r="B888" s="5">
        <f>TITRES_STAT!C891</f>
        <v>6.48</v>
      </c>
      <c r="C888" s="5">
        <f>TITRES_STAT!D891</f>
        <v>5.2152000000000003</v>
      </c>
      <c r="D888" s="5">
        <f>TITRES_STAT!E891</f>
        <v>1454</v>
      </c>
      <c r="E888" s="2">
        <f t="shared" si="52"/>
        <v>3679227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6.39</v>
      </c>
      <c r="C889" s="5">
        <f>TITRES_STAT!D892</f>
        <v>5.1426999999999996</v>
      </c>
      <c r="D889" s="5">
        <f>TITRES_STAT!E892</f>
        <v>22189</v>
      </c>
      <c r="E889" s="2">
        <f t="shared" si="52"/>
        <v>3657038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6.57</v>
      </c>
      <c r="C890" s="5">
        <f>TITRES_STAT!D893</f>
        <v>5.2876000000000003</v>
      </c>
      <c r="D890" s="5">
        <f>TITRES_STAT!E893</f>
        <v>205</v>
      </c>
      <c r="E890" s="2">
        <f t="shared" si="52"/>
        <v>3657243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6.56</v>
      </c>
      <c r="C891" s="5">
        <f>TITRES_STAT!D894</f>
        <v>5.2794999999999996</v>
      </c>
      <c r="D891" s="5">
        <f>TITRES_STAT!E894</f>
        <v>11837</v>
      </c>
      <c r="E891" s="2">
        <f t="shared" si="52"/>
        <v>3645406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43606</v>
      </c>
      <c r="B892" s="5">
        <f>TITRES_STAT!C895</f>
        <v>6.54</v>
      </c>
      <c r="C892" s="5">
        <f>TITRES_STAT!D895</f>
        <v>5.2633999999999999</v>
      </c>
      <c r="D892" s="5">
        <f>TITRES_STAT!E895</f>
        <v>5</v>
      </c>
      <c r="E892" s="2">
        <f t="shared" si="52"/>
        <v>3645401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43607</v>
      </c>
      <c r="B893" s="5">
        <f>TITRES_STAT!C896</f>
        <v>6.73</v>
      </c>
      <c r="C893" s="5">
        <f>TITRES_STAT!D896</f>
        <v>5.4164000000000003</v>
      </c>
      <c r="D893" s="5">
        <f>TITRES_STAT!E896</f>
        <v>4817</v>
      </c>
      <c r="E893" s="2">
        <f t="shared" si="52"/>
        <v>3650218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BEARISH DIVERGENCE</v>
      </c>
    </row>
    <row r="894" spans="1:8" ht="13.5" x14ac:dyDescent="0.25">
      <c r="A894" s="3">
        <f>TITRES_STAT!B897</f>
        <v>43608</v>
      </c>
      <c r="B894" s="5">
        <f>TITRES_STAT!C897</f>
        <v>6.65</v>
      </c>
      <c r="C894" s="5">
        <f>TITRES_STAT!D897</f>
        <v>5.3520000000000003</v>
      </c>
      <c r="D894" s="5">
        <f>TITRES_STAT!E897</f>
        <v>1034</v>
      </c>
      <c r="E894" s="2">
        <f t="shared" si="52"/>
        <v>3649184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BEARISH DIVERGENCE</v>
      </c>
    </row>
    <row r="895" spans="1:8" ht="13.5" x14ac:dyDescent="0.25">
      <c r="A895" s="3">
        <f>TITRES_STAT!B898</f>
        <v>43609</v>
      </c>
      <c r="B895" s="5">
        <f>TITRES_STAT!C898</f>
        <v>6.54</v>
      </c>
      <c r="C895" s="5">
        <f>TITRES_STAT!D898</f>
        <v>5.2633999999999999</v>
      </c>
      <c r="D895" s="5">
        <f>TITRES_STAT!E898</f>
        <v>3519</v>
      </c>
      <c r="E895" s="2">
        <f t="shared" si="52"/>
        <v>3645665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43612</v>
      </c>
      <c r="B896" s="5">
        <f>TITRES_STAT!C899</f>
        <v>6.7</v>
      </c>
      <c r="C896" s="5">
        <f>TITRES_STAT!D899</f>
        <v>5.3921999999999999</v>
      </c>
      <c r="D896" s="5">
        <f>TITRES_STAT!E899</f>
        <v>2248</v>
      </c>
      <c r="E896" s="2">
        <f t="shared" si="52"/>
        <v>3647913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CONFIRMED BULLISH</v>
      </c>
    </row>
    <row r="897" spans="1:8" ht="13.5" x14ac:dyDescent="0.25">
      <c r="A897" s="3">
        <f>TITRES_STAT!B900</f>
        <v>43613</v>
      </c>
      <c r="B897" s="5">
        <f>TITRES_STAT!C900</f>
        <v>6.7</v>
      </c>
      <c r="C897" s="5">
        <f>TITRES_STAT!D900</f>
        <v>5.3921999999999999</v>
      </c>
      <c r="D897" s="5">
        <f>TITRES_STAT!E900</f>
        <v>244</v>
      </c>
      <c r="E897" s="2">
        <f t="shared" si="52"/>
        <v>3647913</v>
      </c>
      <c r="F897" s="5" t="str">
        <f t="shared" si="55"/>
        <v>BULLISH</v>
      </c>
      <c r="G897" s="5" t="str">
        <f t="shared" si="54"/>
        <v>NEUTRAL</v>
      </c>
      <c r="H897" s="5" t="str">
        <f t="shared" si="53"/>
        <v>CONFIRMED BULLISH</v>
      </c>
    </row>
    <row r="898" spans="1:8" ht="13.5" x14ac:dyDescent="0.25">
      <c r="A898" s="3">
        <f>TITRES_STAT!B901</f>
        <v>43614</v>
      </c>
      <c r="B898" s="5">
        <f>TITRES_STAT!C901</f>
        <v>6.8</v>
      </c>
      <c r="C898" s="5">
        <f>TITRES_STAT!D901</f>
        <v>5.4726999999999997</v>
      </c>
      <c r="D898" s="5">
        <f>TITRES_STAT!E901</f>
        <v>10167</v>
      </c>
      <c r="E898" s="2">
        <f t="shared" si="52"/>
        <v>3658080</v>
      </c>
      <c r="F898" s="5" t="str">
        <f t="shared" si="55"/>
        <v>BULLISH</v>
      </c>
      <c r="G898" s="5" t="str">
        <f t="shared" si="54"/>
        <v>NEUTRAL</v>
      </c>
      <c r="H898" s="5" t="str">
        <f t="shared" si="53"/>
        <v>CONFIRMED BULLISH</v>
      </c>
    </row>
    <row r="899" spans="1:8" ht="13.5" x14ac:dyDescent="0.25">
      <c r="A899" s="3">
        <f>TITRES_STAT!B902</f>
        <v>43615</v>
      </c>
      <c r="B899" s="5">
        <f>TITRES_STAT!C902</f>
        <v>6.8</v>
      </c>
      <c r="C899" s="5">
        <f>TITRES_STAT!D902</f>
        <v>5.4726999999999997</v>
      </c>
      <c r="D899" s="5">
        <f>TITRES_STAT!E902</f>
        <v>1</v>
      </c>
      <c r="E899" s="2">
        <f t="shared" si="52"/>
        <v>3658080</v>
      </c>
      <c r="F899" s="5" t="str">
        <f t="shared" si="55"/>
        <v>BULLISH</v>
      </c>
      <c r="G899" s="5" t="str">
        <f t="shared" si="54"/>
        <v>NEUTRAL</v>
      </c>
      <c r="H899" s="5" t="str">
        <f t="shared" si="53"/>
        <v>CONFIRMED BULLISH</v>
      </c>
    </row>
    <row r="900" spans="1:8" ht="13.5" x14ac:dyDescent="0.25">
      <c r="A900" s="3">
        <f>TITRES_STAT!B903</f>
        <v>43616</v>
      </c>
      <c r="B900" s="5">
        <f>TITRES_STAT!C903</f>
        <v>6.83</v>
      </c>
      <c r="C900" s="5">
        <f>TITRES_STAT!D903</f>
        <v>5.4968000000000004</v>
      </c>
      <c r="D900" s="5">
        <f>TITRES_STAT!E903</f>
        <v>2945</v>
      </c>
      <c r="E900" s="2">
        <f t="shared" ref="E900:E963" si="56">IF(B900&gt;B899, E899+D900, IF(B900&lt;B899, E899-D900, E899))</f>
        <v>3661025</v>
      </c>
      <c r="F900" s="5" t="str">
        <f t="shared" si="55"/>
        <v>BULLISH</v>
      </c>
      <c r="G900" s="5" t="str">
        <f t="shared" si="54"/>
        <v>NEUTRAL</v>
      </c>
      <c r="H900" s="5" t="str">
        <f t="shared" si="53"/>
        <v>CONFIRMED BULLISH</v>
      </c>
    </row>
    <row r="901" spans="1:8" ht="13.5" x14ac:dyDescent="0.25">
      <c r="A901" s="3">
        <f>TITRES_STAT!B904</f>
        <v>43619</v>
      </c>
      <c r="B901" s="5">
        <f>TITRES_STAT!C904</f>
        <v>6.8</v>
      </c>
      <c r="C901" s="5">
        <f>TITRES_STAT!D904</f>
        <v>5.4726999999999997</v>
      </c>
      <c r="D901" s="5">
        <f>TITRES_STAT!E904</f>
        <v>727</v>
      </c>
      <c r="E901" s="2">
        <f t="shared" si="56"/>
        <v>3660298</v>
      </c>
      <c r="F901" s="5" t="str">
        <f t="shared" si="55"/>
        <v>BULLISH</v>
      </c>
      <c r="G901" s="5" t="str">
        <f t="shared" si="54"/>
        <v>NEUTRAL</v>
      </c>
      <c r="H901" s="5" t="str">
        <f t="shared" si="53"/>
        <v>CONFIRMED BULLISH</v>
      </c>
    </row>
    <row r="902" spans="1:8" ht="13.5" x14ac:dyDescent="0.25">
      <c r="A902" s="3">
        <f>TITRES_STAT!B905</f>
        <v>43623</v>
      </c>
      <c r="B902" s="5">
        <f>TITRES_STAT!C905</f>
        <v>6.78</v>
      </c>
      <c r="C902" s="5">
        <f>TITRES_STAT!D905</f>
        <v>5.4565999999999999</v>
      </c>
      <c r="D902" s="5">
        <f>TITRES_STAT!E905</f>
        <v>4048</v>
      </c>
      <c r="E902" s="2">
        <f t="shared" si="56"/>
        <v>3656250</v>
      </c>
      <c r="F902" s="5" t="str">
        <f t="shared" si="55"/>
        <v>BULLISH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43626</v>
      </c>
      <c r="B903" s="5">
        <f>TITRES_STAT!C906</f>
        <v>6.58</v>
      </c>
      <c r="C903" s="5">
        <f>TITRES_STAT!D906</f>
        <v>5.2956000000000003</v>
      </c>
      <c r="D903" s="5">
        <f>TITRES_STAT!E906</f>
        <v>282</v>
      </c>
      <c r="E903" s="2">
        <f t="shared" si="56"/>
        <v>3655968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CONFIRMED BEARISH</v>
      </c>
    </row>
    <row r="904" spans="1:8" ht="13.5" x14ac:dyDescent="0.25">
      <c r="A904" s="3">
        <f>TITRES_STAT!B907</f>
        <v>43627</v>
      </c>
      <c r="B904" s="5">
        <f>TITRES_STAT!C907</f>
        <v>6.35</v>
      </c>
      <c r="C904" s="5">
        <f>TITRES_STAT!D907</f>
        <v>5.1105</v>
      </c>
      <c r="D904" s="5">
        <f>TITRES_STAT!E907</f>
        <v>13950</v>
      </c>
      <c r="E904" s="2">
        <f t="shared" si="56"/>
        <v>3642018</v>
      </c>
      <c r="F904" s="5" t="str">
        <f t="shared" ref="F904:F967" si="59">IF(E904&gt;E899,"BULLISH",IF(E904&lt;E899,"BEARISH","NEUTRAL"))</f>
        <v>BEARISH</v>
      </c>
      <c r="G904" s="5" t="str">
        <f t="shared" si="58"/>
        <v>NEUTRAL</v>
      </c>
      <c r="H904" s="5" t="str">
        <f t="shared" si="57"/>
        <v>CONFIRMED BEARISH</v>
      </c>
    </row>
    <row r="905" spans="1:8" ht="13.5" x14ac:dyDescent="0.25">
      <c r="A905" s="3">
        <f>TITRES_STAT!B908</f>
        <v>43628</v>
      </c>
      <c r="B905" s="5">
        <f>TITRES_STAT!C908</f>
        <v>6.48</v>
      </c>
      <c r="C905" s="5">
        <f>TITRES_STAT!D908</f>
        <v>5.2152000000000003</v>
      </c>
      <c r="D905" s="5">
        <f>TITRES_STAT!E908</f>
        <v>1</v>
      </c>
      <c r="E905" s="2">
        <f t="shared" si="56"/>
        <v>3642019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CONFIRMED BEARISH</v>
      </c>
    </row>
    <row r="906" spans="1:8" ht="13.5" x14ac:dyDescent="0.25">
      <c r="A906" s="3">
        <f>TITRES_STAT!B909</f>
        <v>43629</v>
      </c>
      <c r="B906" s="5">
        <f>TITRES_STAT!C909</f>
        <v>6.45</v>
      </c>
      <c r="C906" s="5">
        <f>TITRES_STAT!D909</f>
        <v>5.1909999999999998</v>
      </c>
      <c r="D906" s="5">
        <f>TITRES_STAT!E909</f>
        <v>190</v>
      </c>
      <c r="E906" s="2">
        <f t="shared" si="56"/>
        <v>3641829</v>
      </c>
      <c r="F906" s="5" t="str">
        <f t="shared" si="59"/>
        <v>BEARISH</v>
      </c>
      <c r="G906" s="5" t="str">
        <f t="shared" si="58"/>
        <v>NEUTRAL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6.33</v>
      </c>
      <c r="C907" s="5">
        <f>TITRES_STAT!D910</f>
        <v>5.0944000000000003</v>
      </c>
      <c r="D907" s="5">
        <f>TITRES_STAT!E910</f>
        <v>9456</v>
      </c>
      <c r="E907" s="2">
        <f t="shared" si="56"/>
        <v>3632373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6.33</v>
      </c>
      <c r="C908" s="5">
        <f>TITRES_STAT!D911</f>
        <v>5.0944000000000003</v>
      </c>
      <c r="D908" s="5">
        <f>TITRES_STAT!E911</f>
        <v>1373</v>
      </c>
      <c r="E908" s="2">
        <f t="shared" si="56"/>
        <v>3632373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CONFIRMED BEARISH</v>
      </c>
    </row>
    <row r="909" spans="1:8" ht="13.5" x14ac:dyDescent="0.25">
      <c r="A909" s="3">
        <f>TITRES_STAT!B912</f>
        <v>43634</v>
      </c>
      <c r="B909" s="5">
        <f>TITRES_STAT!C912</f>
        <v>6.4</v>
      </c>
      <c r="C909" s="5">
        <f>TITRES_STAT!D912</f>
        <v>5.1508000000000003</v>
      </c>
      <c r="D909" s="5">
        <f>TITRES_STAT!E912</f>
        <v>2992</v>
      </c>
      <c r="E909" s="2">
        <f t="shared" si="56"/>
        <v>3635365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BEARISH DIVERGENCE</v>
      </c>
    </row>
    <row r="910" spans="1:8" ht="13.5" x14ac:dyDescent="0.25">
      <c r="A910" s="3">
        <f>TITRES_STAT!B913</f>
        <v>43635</v>
      </c>
      <c r="B910" s="5">
        <f>TITRES_STAT!C913</f>
        <v>6.4</v>
      </c>
      <c r="C910" s="5">
        <f>TITRES_STAT!D913</f>
        <v>5.1508000000000003</v>
      </c>
      <c r="D910" s="5">
        <f>TITRES_STAT!E913</f>
        <v>15920</v>
      </c>
      <c r="E910" s="2">
        <f t="shared" si="56"/>
        <v>3635365</v>
      </c>
      <c r="F910" s="5" t="str">
        <f t="shared" si="59"/>
        <v>BEARISH</v>
      </c>
      <c r="G910" s="5" t="str">
        <f t="shared" si="58"/>
        <v>NEUTRAL</v>
      </c>
      <c r="H910" s="5" t="str">
        <f t="shared" si="57"/>
        <v>CONFIRMED BEARISH</v>
      </c>
    </row>
    <row r="911" spans="1:8" ht="13.5" x14ac:dyDescent="0.25">
      <c r="A911" s="3">
        <f>TITRES_STAT!B914</f>
        <v>43636</v>
      </c>
      <c r="B911" s="5">
        <f>TITRES_STAT!C914</f>
        <v>6.4</v>
      </c>
      <c r="C911" s="5">
        <f>TITRES_STAT!D914</f>
        <v>5.1508000000000003</v>
      </c>
      <c r="D911" s="5">
        <f>TITRES_STAT!E914</f>
        <v>0</v>
      </c>
      <c r="E911" s="2">
        <f t="shared" si="56"/>
        <v>3635365</v>
      </c>
      <c r="F911" s="5" t="str">
        <f t="shared" si="59"/>
        <v>BEARISH</v>
      </c>
      <c r="G911" s="5" t="str">
        <f t="shared" si="58"/>
        <v>NEUTRAL</v>
      </c>
      <c r="H911" s="5" t="str">
        <f t="shared" si="57"/>
        <v>CONFIRMED BEARISH</v>
      </c>
    </row>
    <row r="912" spans="1:8" ht="13.5" x14ac:dyDescent="0.25">
      <c r="A912" s="3">
        <f>TITRES_STAT!B915</f>
        <v>43637</v>
      </c>
      <c r="B912" s="5">
        <f>TITRES_STAT!C915</f>
        <v>6.39</v>
      </c>
      <c r="C912" s="5">
        <f>TITRES_STAT!D915</f>
        <v>5.1426999999999996</v>
      </c>
      <c r="D912" s="5">
        <f>TITRES_STAT!E915</f>
        <v>16594</v>
      </c>
      <c r="E912" s="2">
        <f t="shared" si="56"/>
        <v>3618771</v>
      </c>
      <c r="F912" s="5" t="str">
        <f t="shared" si="59"/>
        <v>BEARISH</v>
      </c>
      <c r="G912" s="5" t="str">
        <f t="shared" si="58"/>
        <v>NEUTRAL</v>
      </c>
      <c r="H912" s="5" t="str">
        <f t="shared" si="57"/>
        <v>BEARISH DIVERGENCE</v>
      </c>
    </row>
    <row r="913" spans="1:8" ht="13.5" x14ac:dyDescent="0.25">
      <c r="A913" s="3">
        <f>TITRES_STAT!B916</f>
        <v>43640</v>
      </c>
      <c r="B913" s="5">
        <f>TITRES_STAT!C916</f>
        <v>6.33</v>
      </c>
      <c r="C913" s="5">
        <f>TITRES_STAT!D916</f>
        <v>5.0944000000000003</v>
      </c>
      <c r="D913" s="5">
        <f>TITRES_STAT!E916</f>
        <v>398</v>
      </c>
      <c r="E913" s="2">
        <f t="shared" si="56"/>
        <v>3618373</v>
      </c>
      <c r="F913" s="5" t="str">
        <f t="shared" si="59"/>
        <v>BEARISH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6.3</v>
      </c>
      <c r="C914" s="5">
        <f>TITRES_STAT!D917</f>
        <v>5.0702999999999996</v>
      </c>
      <c r="D914" s="5">
        <f>TITRES_STAT!E917</f>
        <v>15223</v>
      </c>
      <c r="E914" s="2">
        <f t="shared" si="56"/>
        <v>3603150</v>
      </c>
      <c r="F914" s="5" t="str">
        <f t="shared" si="59"/>
        <v>BEARISH</v>
      </c>
      <c r="G914" s="5" t="str">
        <f t="shared" si="58"/>
        <v>NEUTRAL</v>
      </c>
      <c r="H914" s="5" t="str">
        <f t="shared" si="57"/>
        <v>CONFIRMED BEARISH</v>
      </c>
    </row>
    <row r="915" spans="1:8" ht="13.5" x14ac:dyDescent="0.25">
      <c r="A915" s="3">
        <f>TITRES_STAT!B918</f>
        <v>43642</v>
      </c>
      <c r="B915" s="5">
        <f>TITRES_STAT!C918</f>
        <v>6.35</v>
      </c>
      <c r="C915" s="5">
        <f>TITRES_STAT!D918</f>
        <v>5.1105</v>
      </c>
      <c r="D915" s="5">
        <f>TITRES_STAT!E918</f>
        <v>3876</v>
      </c>
      <c r="E915" s="2">
        <f t="shared" si="56"/>
        <v>3607026</v>
      </c>
      <c r="F915" s="5" t="str">
        <f t="shared" si="59"/>
        <v>BEARISH</v>
      </c>
      <c r="G915" s="5" t="str">
        <f t="shared" si="58"/>
        <v>NEUTRAL</v>
      </c>
      <c r="H915" s="5" t="str">
        <f t="shared" si="57"/>
        <v>CONFIRMED BEARISH</v>
      </c>
    </row>
    <row r="916" spans="1:8" ht="13.5" x14ac:dyDescent="0.25">
      <c r="A916" s="3">
        <f>TITRES_STAT!B919</f>
        <v>43643</v>
      </c>
      <c r="B916" s="5">
        <f>TITRES_STAT!C919</f>
        <v>6.16</v>
      </c>
      <c r="C916" s="5">
        <f>TITRES_STAT!D919</f>
        <v>4.9576000000000002</v>
      </c>
      <c r="D916" s="5">
        <f>TITRES_STAT!E919</f>
        <v>24970</v>
      </c>
      <c r="E916" s="2">
        <f t="shared" si="56"/>
        <v>3582056</v>
      </c>
      <c r="F916" s="5" t="str">
        <f t="shared" si="59"/>
        <v>BEARISH</v>
      </c>
      <c r="G916" s="5" t="str">
        <f t="shared" si="58"/>
        <v>NEUTRAL</v>
      </c>
      <c r="H916" s="5" t="str">
        <f t="shared" si="57"/>
        <v>CONFIRMED BEARISH</v>
      </c>
    </row>
    <row r="917" spans="1:8" ht="13.5" x14ac:dyDescent="0.25">
      <c r="A917" s="3">
        <f>TITRES_STAT!B920</f>
        <v>43644</v>
      </c>
      <c r="B917" s="5">
        <f>TITRES_STAT!C920</f>
        <v>6.29</v>
      </c>
      <c r="C917" s="5">
        <f>TITRES_STAT!D920</f>
        <v>5.0621999999999998</v>
      </c>
      <c r="D917" s="5">
        <f>TITRES_STAT!E920</f>
        <v>4461</v>
      </c>
      <c r="E917" s="2">
        <f t="shared" si="56"/>
        <v>3586517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CONFIRMED BEARISH</v>
      </c>
    </row>
    <row r="918" spans="1:8" ht="13.5" x14ac:dyDescent="0.25">
      <c r="A918" s="3">
        <f>TITRES_STAT!B921</f>
        <v>43647</v>
      </c>
      <c r="B918" s="5">
        <f>TITRES_STAT!C921</f>
        <v>6.28</v>
      </c>
      <c r="C918" s="5">
        <f>TITRES_STAT!D921</f>
        <v>5.0541999999999998</v>
      </c>
      <c r="D918" s="5">
        <f>TITRES_STAT!E921</f>
        <v>40</v>
      </c>
      <c r="E918" s="2">
        <f t="shared" si="56"/>
        <v>3586477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43648</v>
      </c>
      <c r="B919" s="5">
        <f>TITRES_STAT!C922</f>
        <v>6.29</v>
      </c>
      <c r="C919" s="5">
        <f>TITRES_STAT!D922</f>
        <v>5.0621999999999998</v>
      </c>
      <c r="D919" s="5">
        <f>TITRES_STAT!E922</f>
        <v>1109</v>
      </c>
      <c r="E919" s="2">
        <f t="shared" si="56"/>
        <v>3587586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CONFIRMED BEARISH</v>
      </c>
    </row>
    <row r="920" spans="1:8" ht="13.5" x14ac:dyDescent="0.25">
      <c r="A920" s="3">
        <f>TITRES_STAT!B923</f>
        <v>43649</v>
      </c>
      <c r="B920" s="5">
        <f>TITRES_STAT!C923</f>
        <v>6.47</v>
      </c>
      <c r="C920" s="5">
        <f>TITRES_STAT!D923</f>
        <v>5.2070999999999996</v>
      </c>
      <c r="D920" s="5">
        <f>TITRES_STAT!E923</f>
        <v>6451</v>
      </c>
      <c r="E920" s="2">
        <f t="shared" si="56"/>
        <v>3594037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BEARISH DIVERGENCE</v>
      </c>
    </row>
    <row r="921" spans="1:8" ht="13.5" x14ac:dyDescent="0.25">
      <c r="A921" s="3">
        <f>TITRES_STAT!B924</f>
        <v>43650</v>
      </c>
      <c r="B921" s="5">
        <f>TITRES_STAT!C924</f>
        <v>6.5</v>
      </c>
      <c r="C921" s="5">
        <f>TITRES_STAT!D924</f>
        <v>5.2313000000000001</v>
      </c>
      <c r="D921" s="5">
        <f>TITRES_STAT!E924</f>
        <v>5933</v>
      </c>
      <c r="E921" s="2">
        <f t="shared" si="56"/>
        <v>3599970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CONFIRMED BULLISH</v>
      </c>
    </row>
    <row r="922" spans="1:8" ht="13.5" x14ac:dyDescent="0.25">
      <c r="A922" s="3">
        <f>TITRES_STAT!B925</f>
        <v>43651</v>
      </c>
      <c r="B922" s="5">
        <f>TITRES_STAT!C925</f>
        <v>6.5</v>
      </c>
      <c r="C922" s="5">
        <f>TITRES_STAT!D925</f>
        <v>5.2313000000000001</v>
      </c>
      <c r="D922" s="5">
        <f>TITRES_STAT!E925</f>
        <v>5195</v>
      </c>
      <c r="E922" s="2">
        <f t="shared" si="56"/>
        <v>3599970</v>
      </c>
      <c r="F922" s="5" t="str">
        <f t="shared" si="59"/>
        <v>BULLISH</v>
      </c>
      <c r="G922" s="5" t="str">
        <f t="shared" si="58"/>
        <v>NEUTRAL</v>
      </c>
      <c r="H922" s="5" t="str">
        <f t="shared" si="57"/>
        <v>CONFIRMED BULLISH</v>
      </c>
    </row>
    <row r="923" spans="1:8" ht="13.5" x14ac:dyDescent="0.25">
      <c r="A923" s="3">
        <f>TITRES_STAT!B926</f>
        <v>43654</v>
      </c>
      <c r="B923" s="5">
        <f>TITRES_STAT!C926</f>
        <v>6.31</v>
      </c>
      <c r="C923" s="5">
        <f>TITRES_STAT!D926</f>
        <v>5.0782999999999996</v>
      </c>
      <c r="D923" s="5">
        <f>TITRES_STAT!E926</f>
        <v>4906</v>
      </c>
      <c r="E923" s="2">
        <f t="shared" si="56"/>
        <v>3595064</v>
      </c>
      <c r="F923" s="5" t="str">
        <f t="shared" si="59"/>
        <v>BULLISH</v>
      </c>
      <c r="G923" s="5" t="str">
        <f t="shared" si="58"/>
        <v>NEUTRAL</v>
      </c>
      <c r="H923" s="5" t="str">
        <f t="shared" si="57"/>
        <v>CONFIRMED BULLISH</v>
      </c>
    </row>
    <row r="924" spans="1:8" ht="13.5" x14ac:dyDescent="0.25">
      <c r="A924" s="3">
        <f>TITRES_STAT!B927</f>
        <v>43655</v>
      </c>
      <c r="B924" s="5">
        <f>TITRES_STAT!C927</f>
        <v>6.31</v>
      </c>
      <c r="C924" s="5">
        <f>TITRES_STAT!D927</f>
        <v>5.0782999999999996</v>
      </c>
      <c r="D924" s="5">
        <f>TITRES_STAT!E927</f>
        <v>9560</v>
      </c>
      <c r="E924" s="2">
        <f t="shared" si="56"/>
        <v>3595064</v>
      </c>
      <c r="F924" s="5" t="str">
        <f t="shared" si="59"/>
        <v>BULLISH</v>
      </c>
      <c r="G924" s="5" t="str">
        <f t="shared" si="58"/>
        <v>NEUTRAL</v>
      </c>
      <c r="H924" s="5" t="str">
        <f t="shared" si="57"/>
        <v>CONFIRMED BULLISH</v>
      </c>
    </row>
    <row r="925" spans="1:8" ht="13.5" x14ac:dyDescent="0.25">
      <c r="A925" s="3">
        <f>TITRES_STAT!B928</f>
        <v>43656</v>
      </c>
      <c r="B925" s="5">
        <f>TITRES_STAT!C928</f>
        <v>6.47</v>
      </c>
      <c r="C925" s="5">
        <f>TITRES_STAT!D928</f>
        <v>5.2070999999999996</v>
      </c>
      <c r="D925" s="5">
        <f>TITRES_STAT!E928</f>
        <v>5</v>
      </c>
      <c r="E925" s="2">
        <f t="shared" si="56"/>
        <v>3595069</v>
      </c>
      <c r="F925" s="5" t="str">
        <f t="shared" si="59"/>
        <v>BULLISH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43657</v>
      </c>
      <c r="B926" s="5">
        <f>TITRES_STAT!C929</f>
        <v>6.4</v>
      </c>
      <c r="C926" s="5">
        <f>TITRES_STAT!D929</f>
        <v>5.1508000000000003</v>
      </c>
      <c r="D926" s="5">
        <f>TITRES_STAT!E929</f>
        <v>3318</v>
      </c>
      <c r="E926" s="2">
        <f t="shared" si="56"/>
        <v>3591751</v>
      </c>
      <c r="F926" s="5" t="str">
        <f t="shared" si="59"/>
        <v>BEARISH</v>
      </c>
      <c r="G926" s="5" t="str">
        <f t="shared" si="58"/>
        <v>NEUTRAL</v>
      </c>
      <c r="H926" s="5" t="str">
        <f t="shared" si="57"/>
        <v>CONFIRMED BEARISH</v>
      </c>
    </row>
    <row r="927" spans="1:8" ht="13.5" x14ac:dyDescent="0.25">
      <c r="A927" s="3">
        <f>TITRES_STAT!B930</f>
        <v>43658</v>
      </c>
      <c r="B927" s="5">
        <f>TITRES_STAT!C930</f>
        <v>6.39</v>
      </c>
      <c r="C927" s="5">
        <f>TITRES_STAT!D930</f>
        <v>5.1426999999999996</v>
      </c>
      <c r="D927" s="5">
        <f>TITRES_STAT!E930</f>
        <v>8074</v>
      </c>
      <c r="E927" s="2">
        <f t="shared" si="56"/>
        <v>3583677</v>
      </c>
      <c r="F927" s="5" t="str">
        <f t="shared" si="59"/>
        <v>BEARISH</v>
      </c>
      <c r="G927" s="5" t="str">
        <f t="shared" si="58"/>
        <v>NEUTRAL</v>
      </c>
      <c r="H927" s="5" t="str">
        <f t="shared" si="57"/>
        <v>CONFIRMED BEARISH</v>
      </c>
    </row>
    <row r="928" spans="1:8" ht="13.5" x14ac:dyDescent="0.25">
      <c r="A928" s="3">
        <f>TITRES_STAT!B931</f>
        <v>43661</v>
      </c>
      <c r="B928" s="5">
        <f>TITRES_STAT!C931</f>
        <v>6.67</v>
      </c>
      <c r="C928" s="5">
        <f>TITRES_STAT!D931</f>
        <v>5.3681000000000001</v>
      </c>
      <c r="D928" s="5">
        <f>TITRES_STAT!E931</f>
        <v>33115</v>
      </c>
      <c r="E928" s="2">
        <f t="shared" si="56"/>
        <v>3616792</v>
      </c>
      <c r="F928" s="5" t="str">
        <f t="shared" si="59"/>
        <v>BULLISH</v>
      </c>
      <c r="G928" s="5" t="str">
        <f t="shared" si="58"/>
        <v>NEUTRAL</v>
      </c>
      <c r="H928" s="5" t="str">
        <f t="shared" si="57"/>
        <v>CONFIRMED BULLISH</v>
      </c>
    </row>
    <row r="929" spans="1:8" ht="13.5" x14ac:dyDescent="0.25">
      <c r="A929" s="3">
        <f>TITRES_STAT!B932</f>
        <v>43662</v>
      </c>
      <c r="B929" s="5">
        <f>TITRES_STAT!C932</f>
        <v>7.07</v>
      </c>
      <c r="C929" s="5">
        <f>TITRES_STAT!D932</f>
        <v>5.69</v>
      </c>
      <c r="D929" s="5">
        <f>TITRES_STAT!E932</f>
        <v>45239</v>
      </c>
      <c r="E929" s="2">
        <f t="shared" si="56"/>
        <v>3662031</v>
      </c>
      <c r="F929" s="5" t="str">
        <f t="shared" si="59"/>
        <v>BULLISH</v>
      </c>
      <c r="G929" s="5" t="str">
        <f t="shared" si="58"/>
        <v>NEUTRAL</v>
      </c>
      <c r="H929" s="5" t="str">
        <f t="shared" si="57"/>
        <v>CONFIRMED BULLISH</v>
      </c>
    </row>
    <row r="930" spans="1:8" ht="13.5" x14ac:dyDescent="0.25">
      <c r="A930" s="3">
        <f>TITRES_STAT!B933</f>
        <v>43663</v>
      </c>
      <c r="B930" s="5">
        <f>TITRES_STAT!C933</f>
        <v>6.73</v>
      </c>
      <c r="C930" s="5">
        <f>TITRES_STAT!D933</f>
        <v>5.4164000000000003</v>
      </c>
      <c r="D930" s="5">
        <f>TITRES_STAT!E933</f>
        <v>15751</v>
      </c>
      <c r="E930" s="2">
        <f t="shared" si="56"/>
        <v>3646280</v>
      </c>
      <c r="F930" s="5" t="str">
        <f t="shared" si="59"/>
        <v>BULLISH</v>
      </c>
      <c r="G930" s="5" t="str">
        <f t="shared" si="58"/>
        <v>NEUTRAL</v>
      </c>
      <c r="H930" s="5" t="str">
        <f t="shared" si="57"/>
        <v>CONFIRMED BULLISH</v>
      </c>
    </row>
    <row r="931" spans="1:8" ht="13.5" x14ac:dyDescent="0.25">
      <c r="A931" s="3">
        <f>TITRES_STAT!B934</f>
        <v>43664</v>
      </c>
      <c r="B931" s="5">
        <f>TITRES_STAT!C934</f>
        <v>6.64</v>
      </c>
      <c r="C931" s="5">
        <f>TITRES_STAT!D934</f>
        <v>5.3438999999999997</v>
      </c>
      <c r="D931" s="5">
        <f>TITRES_STAT!E934</f>
        <v>15617</v>
      </c>
      <c r="E931" s="2">
        <f t="shared" si="56"/>
        <v>3630663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CONFIRMED BULLISH</v>
      </c>
    </row>
    <row r="932" spans="1:8" ht="13.5" x14ac:dyDescent="0.25">
      <c r="A932" s="3">
        <f>TITRES_STAT!B935</f>
        <v>43665</v>
      </c>
      <c r="B932" s="5">
        <f>TITRES_STAT!C935</f>
        <v>6.6</v>
      </c>
      <c r="C932" s="5">
        <f>TITRES_STAT!D935</f>
        <v>5.3117000000000001</v>
      </c>
      <c r="D932" s="5">
        <f>TITRES_STAT!E935</f>
        <v>1975</v>
      </c>
      <c r="E932" s="2">
        <f t="shared" si="56"/>
        <v>3628688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CONFIRMED BULLISH</v>
      </c>
    </row>
    <row r="933" spans="1:8" ht="13.5" x14ac:dyDescent="0.25">
      <c r="A933" s="3">
        <f>TITRES_STAT!B936</f>
        <v>43668</v>
      </c>
      <c r="B933" s="5">
        <f>TITRES_STAT!C936</f>
        <v>6.6</v>
      </c>
      <c r="C933" s="5">
        <f>TITRES_STAT!D936</f>
        <v>5.3117000000000001</v>
      </c>
      <c r="D933" s="5">
        <f>TITRES_STAT!E936</f>
        <v>10778</v>
      </c>
      <c r="E933" s="2">
        <f t="shared" si="56"/>
        <v>3628688</v>
      </c>
      <c r="F933" s="5" t="str">
        <f t="shared" si="59"/>
        <v>BULLISH</v>
      </c>
      <c r="G933" s="5" t="str">
        <f t="shared" si="58"/>
        <v>NEUTRAL</v>
      </c>
      <c r="H933" s="5" t="str">
        <f t="shared" si="57"/>
        <v>BULLISH DIVERGENCE</v>
      </c>
    </row>
    <row r="934" spans="1:8" ht="13.5" x14ac:dyDescent="0.25">
      <c r="A934" s="3">
        <f>TITRES_STAT!B937</f>
        <v>43669</v>
      </c>
      <c r="B934" s="5">
        <f>TITRES_STAT!C937</f>
        <v>6.54</v>
      </c>
      <c r="C934" s="5">
        <f>TITRES_STAT!D937</f>
        <v>5.2633999999999999</v>
      </c>
      <c r="D934" s="5">
        <f>TITRES_STAT!E937</f>
        <v>3980</v>
      </c>
      <c r="E934" s="2">
        <f t="shared" si="56"/>
        <v>3624708</v>
      </c>
      <c r="F934" s="5" t="str">
        <f t="shared" si="59"/>
        <v>BEARISH</v>
      </c>
      <c r="G934" s="5" t="str">
        <f t="shared" si="58"/>
        <v>NEUTRAL</v>
      </c>
      <c r="H934" s="5" t="str">
        <f t="shared" si="57"/>
        <v>CONFIRMED BEARISH</v>
      </c>
    </row>
    <row r="935" spans="1:8" ht="13.5" x14ac:dyDescent="0.25">
      <c r="A935" s="3">
        <f>TITRES_STAT!B938</f>
        <v>43670</v>
      </c>
      <c r="B935" s="5">
        <f>TITRES_STAT!C938</f>
        <v>6.55</v>
      </c>
      <c r="C935" s="5">
        <f>TITRES_STAT!D938</f>
        <v>5.2714999999999996</v>
      </c>
      <c r="D935" s="5">
        <f>TITRES_STAT!E938</f>
        <v>22495</v>
      </c>
      <c r="E935" s="2">
        <f t="shared" si="56"/>
        <v>3647203</v>
      </c>
      <c r="F935" s="5" t="str">
        <f t="shared" si="59"/>
        <v>BULLISH</v>
      </c>
      <c r="G935" s="5" t="str">
        <f t="shared" si="58"/>
        <v>NEUTRAL</v>
      </c>
      <c r="H935" s="5" t="str">
        <f t="shared" si="57"/>
        <v>BULLISH DIVERGENCE</v>
      </c>
    </row>
    <row r="936" spans="1:8" ht="13.5" x14ac:dyDescent="0.25">
      <c r="A936" s="3">
        <f>TITRES_STAT!B939</f>
        <v>43672</v>
      </c>
      <c r="B936" s="5">
        <f>TITRES_STAT!C939</f>
        <v>6.5</v>
      </c>
      <c r="C936" s="5">
        <f>TITRES_STAT!D939</f>
        <v>5.2313000000000001</v>
      </c>
      <c r="D936" s="5">
        <f>TITRES_STAT!E939</f>
        <v>216</v>
      </c>
      <c r="E936" s="2">
        <f t="shared" si="56"/>
        <v>3646987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BULLISH DIVERGENCE</v>
      </c>
    </row>
    <row r="937" spans="1:8" ht="13.5" x14ac:dyDescent="0.25">
      <c r="A937" s="3">
        <f>TITRES_STAT!B940</f>
        <v>43675</v>
      </c>
      <c r="B937" s="5">
        <f>TITRES_STAT!C940</f>
        <v>6.5</v>
      </c>
      <c r="C937" s="5">
        <f>TITRES_STAT!D940</f>
        <v>5.2313000000000001</v>
      </c>
      <c r="D937" s="5">
        <f>TITRES_STAT!E940</f>
        <v>2152</v>
      </c>
      <c r="E937" s="2">
        <f t="shared" si="56"/>
        <v>3646987</v>
      </c>
      <c r="F937" s="5" t="str">
        <f t="shared" si="59"/>
        <v>BULLISH</v>
      </c>
      <c r="G937" s="5" t="str">
        <f t="shared" si="58"/>
        <v>NEUTRAL</v>
      </c>
      <c r="H937" s="5" t="str">
        <f t="shared" si="57"/>
        <v>BULLISH DIVERGENCE</v>
      </c>
    </row>
    <row r="938" spans="1:8" ht="13.5" x14ac:dyDescent="0.25">
      <c r="A938" s="3">
        <f>TITRES_STAT!B941</f>
        <v>43676</v>
      </c>
      <c r="B938" s="5">
        <f>TITRES_STAT!C941</f>
        <v>6.5</v>
      </c>
      <c r="C938" s="5">
        <f>TITRES_STAT!D941</f>
        <v>5.2313000000000001</v>
      </c>
      <c r="D938" s="5">
        <f>TITRES_STAT!E941</f>
        <v>4191</v>
      </c>
      <c r="E938" s="2">
        <f t="shared" si="56"/>
        <v>3646987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BULLISH DIVERGENCE</v>
      </c>
    </row>
    <row r="939" spans="1:8" ht="13.5" x14ac:dyDescent="0.25">
      <c r="A939" s="3">
        <f>TITRES_STAT!B942</f>
        <v>43677</v>
      </c>
      <c r="B939" s="5">
        <f>TITRES_STAT!C942</f>
        <v>6.27</v>
      </c>
      <c r="C939" s="5">
        <f>TITRES_STAT!D942</f>
        <v>5.0461</v>
      </c>
      <c r="D939" s="5">
        <f>TITRES_STAT!E942</f>
        <v>84730</v>
      </c>
      <c r="E939" s="2">
        <f t="shared" si="56"/>
        <v>3562257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CONFIRMED BEARISH</v>
      </c>
    </row>
    <row r="940" spans="1:8" ht="13.5" x14ac:dyDescent="0.25">
      <c r="A940" s="3">
        <f>TITRES_STAT!B943</f>
        <v>43678</v>
      </c>
      <c r="B940" s="5">
        <f>TITRES_STAT!C943</f>
        <v>6.37</v>
      </c>
      <c r="C940" s="5">
        <f>TITRES_STAT!D943</f>
        <v>5.1265999999999998</v>
      </c>
      <c r="D940" s="5">
        <f>TITRES_STAT!E943</f>
        <v>64551</v>
      </c>
      <c r="E940" s="2">
        <f t="shared" si="56"/>
        <v>3626808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CONFIRMED BEARISH</v>
      </c>
    </row>
    <row r="941" spans="1:8" ht="13.5" x14ac:dyDescent="0.25">
      <c r="A941" s="3">
        <f>TITRES_STAT!B944</f>
        <v>43679</v>
      </c>
      <c r="B941" s="5">
        <f>TITRES_STAT!C944</f>
        <v>6.3</v>
      </c>
      <c r="C941" s="5">
        <f>TITRES_STAT!D944</f>
        <v>5.0702999999999996</v>
      </c>
      <c r="D941" s="5">
        <f>TITRES_STAT!E944</f>
        <v>1143</v>
      </c>
      <c r="E941" s="2">
        <f t="shared" si="56"/>
        <v>3625665</v>
      </c>
      <c r="F941" s="5" t="str">
        <f t="shared" si="59"/>
        <v>BEARISH</v>
      </c>
      <c r="G941" s="5" t="str">
        <f t="shared" si="58"/>
        <v>NEUTRAL</v>
      </c>
      <c r="H941" s="5" t="str">
        <f t="shared" si="57"/>
        <v>CONFIRMED BEARISH</v>
      </c>
    </row>
    <row r="942" spans="1:8" ht="13.5" x14ac:dyDescent="0.25">
      <c r="A942" s="3">
        <f>TITRES_STAT!B945</f>
        <v>43682</v>
      </c>
      <c r="B942" s="5">
        <f>TITRES_STAT!C945</f>
        <v>6.25</v>
      </c>
      <c r="C942" s="5">
        <f>TITRES_STAT!D945</f>
        <v>5.0301</v>
      </c>
      <c r="D942" s="5">
        <f>TITRES_STAT!E945</f>
        <v>1630</v>
      </c>
      <c r="E942" s="2">
        <f t="shared" si="56"/>
        <v>3624035</v>
      </c>
      <c r="F942" s="5" t="str">
        <f t="shared" si="59"/>
        <v>BEARISH</v>
      </c>
      <c r="G942" s="5" t="str">
        <f t="shared" si="58"/>
        <v>NEUTRAL</v>
      </c>
      <c r="H942" s="5" t="str">
        <f t="shared" si="57"/>
        <v>CONFIRMED BEARISH</v>
      </c>
    </row>
    <row r="943" spans="1:8" ht="13.5" x14ac:dyDescent="0.25">
      <c r="A943" s="3">
        <f>TITRES_STAT!B946</f>
        <v>43683</v>
      </c>
      <c r="B943" s="5">
        <f>TITRES_STAT!C946</f>
        <v>6.3</v>
      </c>
      <c r="C943" s="5">
        <f>TITRES_STAT!D946</f>
        <v>5.0702999999999996</v>
      </c>
      <c r="D943" s="5">
        <f>TITRES_STAT!E946</f>
        <v>1205</v>
      </c>
      <c r="E943" s="2">
        <f t="shared" si="56"/>
        <v>3625240</v>
      </c>
      <c r="F943" s="5" t="str">
        <f t="shared" si="59"/>
        <v>BEARISH</v>
      </c>
      <c r="G943" s="5" t="str">
        <f t="shared" si="58"/>
        <v>NEUTRAL</v>
      </c>
      <c r="H943" s="5" t="str">
        <f t="shared" si="57"/>
        <v>CONFIRMED BEARISH</v>
      </c>
    </row>
    <row r="944" spans="1:8" ht="13.5" x14ac:dyDescent="0.25">
      <c r="A944" s="3">
        <f>TITRES_STAT!B947</f>
        <v>43684</v>
      </c>
      <c r="B944" s="5">
        <f>TITRES_STAT!C947</f>
        <v>6.38</v>
      </c>
      <c r="C944" s="5">
        <f>TITRES_STAT!D947</f>
        <v>5.1346999999999996</v>
      </c>
      <c r="D944" s="5">
        <f>TITRES_STAT!E947</f>
        <v>1628</v>
      </c>
      <c r="E944" s="2">
        <f t="shared" si="56"/>
        <v>3626868</v>
      </c>
      <c r="F944" s="5" t="str">
        <f t="shared" si="59"/>
        <v>BULLISH</v>
      </c>
      <c r="G944" s="5" t="str">
        <f t="shared" si="58"/>
        <v>NEUTRAL</v>
      </c>
      <c r="H944" s="5" t="str">
        <f t="shared" si="57"/>
        <v>CONFIRMED BULLISH</v>
      </c>
    </row>
    <row r="945" spans="1:8" ht="13.5" x14ac:dyDescent="0.25">
      <c r="A945" s="3">
        <f>TITRES_STAT!B948</f>
        <v>43685</v>
      </c>
      <c r="B945" s="5">
        <f>TITRES_STAT!C948</f>
        <v>6.39</v>
      </c>
      <c r="C945" s="5">
        <f>TITRES_STAT!D948</f>
        <v>5.1426999999999996</v>
      </c>
      <c r="D945" s="5">
        <f>TITRES_STAT!E948</f>
        <v>5000</v>
      </c>
      <c r="E945" s="2">
        <f t="shared" si="56"/>
        <v>3631868</v>
      </c>
      <c r="F945" s="5" t="str">
        <f t="shared" si="59"/>
        <v>BULLISH</v>
      </c>
      <c r="G945" s="5" t="str">
        <f t="shared" si="58"/>
        <v>NEUTRAL</v>
      </c>
      <c r="H945" s="5" t="str">
        <f t="shared" si="57"/>
        <v>CONFIRMED BULLISH</v>
      </c>
    </row>
    <row r="946" spans="1:8" ht="13.5" x14ac:dyDescent="0.25">
      <c r="A946" s="3">
        <f>TITRES_STAT!B949</f>
        <v>43686</v>
      </c>
      <c r="B946" s="5">
        <f>TITRES_STAT!C949</f>
        <v>6.34</v>
      </c>
      <c r="C946" s="5">
        <f>TITRES_STAT!D949</f>
        <v>5.1025</v>
      </c>
      <c r="D946" s="5">
        <f>TITRES_STAT!E949</f>
        <v>534</v>
      </c>
      <c r="E946" s="2">
        <f t="shared" si="56"/>
        <v>3631334</v>
      </c>
      <c r="F946" s="5" t="str">
        <f t="shared" si="59"/>
        <v>BULLISH</v>
      </c>
      <c r="G946" s="5" t="str">
        <f t="shared" si="58"/>
        <v>NEUTRAL</v>
      </c>
      <c r="H946" s="5" t="str">
        <f t="shared" si="57"/>
        <v>CONFIRMED BULLISH</v>
      </c>
    </row>
    <row r="947" spans="1:8" ht="13.5" x14ac:dyDescent="0.25">
      <c r="A947" s="3">
        <f>TITRES_STAT!B950</f>
        <v>43691</v>
      </c>
      <c r="B947" s="5">
        <f>TITRES_STAT!C950</f>
        <v>6.33</v>
      </c>
      <c r="C947" s="5">
        <f>TITRES_STAT!D950</f>
        <v>5.0944000000000003</v>
      </c>
      <c r="D947" s="5">
        <f>TITRES_STAT!E950</f>
        <v>1080</v>
      </c>
      <c r="E947" s="2">
        <f t="shared" si="56"/>
        <v>3630254</v>
      </c>
      <c r="F947" s="5" t="str">
        <f t="shared" si="59"/>
        <v>BULLISH</v>
      </c>
      <c r="G947" s="5" t="str">
        <f t="shared" si="58"/>
        <v>NEUTRAL</v>
      </c>
      <c r="H947" s="5" t="str">
        <f t="shared" si="57"/>
        <v>CONFIRMED BULLISH</v>
      </c>
    </row>
    <row r="948" spans="1:8" ht="13.5" x14ac:dyDescent="0.25">
      <c r="A948" s="3">
        <f>TITRES_STAT!B951</f>
        <v>43692</v>
      </c>
      <c r="B948" s="5">
        <f>TITRES_STAT!C951</f>
        <v>6.34</v>
      </c>
      <c r="C948" s="5">
        <f>TITRES_STAT!D951</f>
        <v>5.1025</v>
      </c>
      <c r="D948" s="5">
        <f>TITRES_STAT!E951</f>
        <v>1</v>
      </c>
      <c r="E948" s="2">
        <f t="shared" si="56"/>
        <v>3630255</v>
      </c>
      <c r="F948" s="5" t="str">
        <f t="shared" si="59"/>
        <v>BULLISH</v>
      </c>
      <c r="G948" s="5" t="str">
        <f t="shared" si="58"/>
        <v>NEUTRAL</v>
      </c>
      <c r="H948" s="5" t="str">
        <f t="shared" si="57"/>
        <v>CONFIRMED BULLISH</v>
      </c>
    </row>
    <row r="949" spans="1:8" ht="13.5" x14ac:dyDescent="0.25">
      <c r="A949" s="3">
        <f>TITRES_STAT!B952</f>
        <v>43693</v>
      </c>
      <c r="B949" s="5">
        <f>TITRES_STAT!C952</f>
        <v>6.15</v>
      </c>
      <c r="C949" s="5">
        <f>TITRES_STAT!D952</f>
        <v>4.9496000000000002</v>
      </c>
      <c r="D949" s="5">
        <f>TITRES_STAT!E952</f>
        <v>12009</v>
      </c>
      <c r="E949" s="2">
        <f t="shared" si="56"/>
        <v>3618246</v>
      </c>
      <c r="F949" s="5" t="str">
        <f t="shared" si="59"/>
        <v>BEARISH</v>
      </c>
      <c r="G949" s="5" t="str">
        <f t="shared" si="58"/>
        <v>NEUTRAL</v>
      </c>
      <c r="H949" s="5" t="str">
        <f t="shared" si="57"/>
        <v>CONFIRMED BEARISH</v>
      </c>
    </row>
    <row r="950" spans="1:8" ht="13.5" x14ac:dyDescent="0.25">
      <c r="A950" s="3">
        <f>TITRES_STAT!B953</f>
        <v>43696</v>
      </c>
      <c r="B950" s="5">
        <f>TITRES_STAT!C953</f>
        <v>5.97</v>
      </c>
      <c r="C950" s="5">
        <f>TITRES_STAT!D953</f>
        <v>4.8047000000000004</v>
      </c>
      <c r="D950" s="5">
        <f>TITRES_STAT!E953</f>
        <v>9985</v>
      </c>
      <c r="E950" s="2">
        <f t="shared" si="56"/>
        <v>3608261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CONFIRMED BEARISH</v>
      </c>
    </row>
    <row r="951" spans="1:8" ht="13.5" x14ac:dyDescent="0.25">
      <c r="A951" s="3">
        <f>TITRES_STAT!B954</f>
        <v>43697</v>
      </c>
      <c r="B951" s="5">
        <f>TITRES_STAT!C954</f>
        <v>5.95</v>
      </c>
      <c r="C951" s="5">
        <f>TITRES_STAT!D954</f>
        <v>4.8680000000000003</v>
      </c>
      <c r="D951" s="5">
        <f>TITRES_STAT!E954</f>
        <v>894</v>
      </c>
      <c r="E951" s="2">
        <f t="shared" si="56"/>
        <v>3607367</v>
      </c>
      <c r="F951" s="5" t="str">
        <f t="shared" si="59"/>
        <v>BEARISH</v>
      </c>
      <c r="G951" s="5" t="str">
        <f t="shared" si="58"/>
        <v>NEUTRAL</v>
      </c>
      <c r="H951" s="5" t="str">
        <f t="shared" si="57"/>
        <v>CONFIRMED BEARISH</v>
      </c>
    </row>
    <row r="952" spans="1:8" ht="13.5" x14ac:dyDescent="0.25">
      <c r="A952" s="3">
        <f>TITRES_STAT!B955</f>
        <v>43698</v>
      </c>
      <c r="B952" s="5">
        <f>TITRES_STAT!C955</f>
        <v>6.1</v>
      </c>
      <c r="C952" s="5">
        <f>TITRES_STAT!D955</f>
        <v>4.9907000000000004</v>
      </c>
      <c r="D952" s="5">
        <f>TITRES_STAT!E955</f>
        <v>2621</v>
      </c>
      <c r="E952" s="2">
        <f t="shared" si="56"/>
        <v>3609988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43699</v>
      </c>
      <c r="B953" s="5">
        <f>TITRES_STAT!C956</f>
        <v>6.1</v>
      </c>
      <c r="C953" s="5">
        <f>TITRES_STAT!D956</f>
        <v>4.9907000000000004</v>
      </c>
      <c r="D953" s="5">
        <f>TITRES_STAT!E956</f>
        <v>760</v>
      </c>
      <c r="E953" s="2">
        <f t="shared" si="56"/>
        <v>3609988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43700</v>
      </c>
      <c r="B954" s="5">
        <f>TITRES_STAT!C957</f>
        <v>6.09</v>
      </c>
      <c r="C954" s="5">
        <f>TITRES_STAT!D957</f>
        <v>4.9824999999999999</v>
      </c>
      <c r="D954" s="5">
        <f>TITRES_STAT!E957</f>
        <v>4399</v>
      </c>
      <c r="E954" s="2">
        <f t="shared" si="56"/>
        <v>3605589</v>
      </c>
      <c r="F954" s="5" t="str">
        <f t="shared" si="59"/>
        <v>BEARISH</v>
      </c>
      <c r="G954" s="5" t="str">
        <f t="shared" si="58"/>
        <v>NEUTRAL</v>
      </c>
      <c r="H954" s="5" t="str">
        <f t="shared" si="57"/>
        <v>CONFIRMED BEARISH</v>
      </c>
    </row>
    <row r="955" spans="1:8" ht="13.5" x14ac:dyDescent="0.25">
      <c r="A955" s="3">
        <f>TITRES_STAT!B958</f>
        <v>43703</v>
      </c>
      <c r="B955" s="5">
        <f>TITRES_STAT!C958</f>
        <v>6.18</v>
      </c>
      <c r="C955" s="5">
        <f>TITRES_STAT!D958</f>
        <v>5.0560999999999998</v>
      </c>
      <c r="D955" s="5">
        <f>TITRES_STAT!E958</f>
        <v>782</v>
      </c>
      <c r="E955" s="2">
        <f t="shared" si="56"/>
        <v>3606371</v>
      </c>
      <c r="F955" s="5" t="str">
        <f t="shared" si="59"/>
        <v>BEARISH</v>
      </c>
      <c r="G955" s="5" t="str">
        <f t="shared" si="58"/>
        <v>NEUTRAL</v>
      </c>
      <c r="H955" s="5" t="str">
        <f t="shared" si="57"/>
        <v>BEARISH DIVERGENCE</v>
      </c>
    </row>
    <row r="956" spans="1:8" ht="13.5" x14ac:dyDescent="0.25">
      <c r="A956" s="3">
        <f>TITRES_STAT!B959</f>
        <v>43704</v>
      </c>
      <c r="B956" s="5">
        <f>TITRES_STAT!C959</f>
        <v>6.1</v>
      </c>
      <c r="C956" s="5">
        <f>TITRES_STAT!D959</f>
        <v>4.9907000000000004</v>
      </c>
      <c r="D956" s="5">
        <f>TITRES_STAT!E959</f>
        <v>6052</v>
      </c>
      <c r="E956" s="2">
        <f t="shared" si="56"/>
        <v>3600319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BEARISH DIVERGENCE</v>
      </c>
    </row>
    <row r="957" spans="1:8" ht="13.5" x14ac:dyDescent="0.25">
      <c r="A957" s="3">
        <f>TITRES_STAT!B960</f>
        <v>43705</v>
      </c>
      <c r="B957" s="5">
        <f>TITRES_STAT!C960</f>
        <v>5.92</v>
      </c>
      <c r="C957" s="5">
        <f>TITRES_STAT!D960</f>
        <v>4.8433999999999999</v>
      </c>
      <c r="D957" s="5">
        <f>TITRES_STAT!E960</f>
        <v>7031</v>
      </c>
      <c r="E957" s="2">
        <f t="shared" si="56"/>
        <v>3593288</v>
      </c>
      <c r="F957" s="5" t="str">
        <f t="shared" si="59"/>
        <v>BEARISH</v>
      </c>
      <c r="G957" s="5" t="str">
        <f t="shared" si="58"/>
        <v>NEUTRAL</v>
      </c>
      <c r="H957" s="5" t="str">
        <f t="shared" si="57"/>
        <v>CONFIRMED BEARISH</v>
      </c>
    </row>
    <row r="958" spans="1:8" ht="13.5" x14ac:dyDescent="0.25">
      <c r="A958" s="3">
        <f>TITRES_STAT!B961</f>
        <v>43706</v>
      </c>
      <c r="B958" s="5">
        <f>TITRES_STAT!C961</f>
        <v>5.87</v>
      </c>
      <c r="C958" s="5">
        <f>TITRES_STAT!D961</f>
        <v>4.8025000000000002</v>
      </c>
      <c r="D958" s="5">
        <f>TITRES_STAT!E961</f>
        <v>10072</v>
      </c>
      <c r="E958" s="2">
        <f t="shared" si="56"/>
        <v>3583216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CONFIRMED BEARISH</v>
      </c>
    </row>
    <row r="959" spans="1:8" ht="13.5" x14ac:dyDescent="0.25">
      <c r="A959" s="3">
        <f>TITRES_STAT!B962</f>
        <v>43707</v>
      </c>
      <c r="B959" s="5">
        <f>TITRES_STAT!C962</f>
        <v>5.86</v>
      </c>
      <c r="C959" s="5">
        <f>TITRES_STAT!D962</f>
        <v>4.7942999999999998</v>
      </c>
      <c r="D959" s="5">
        <f>TITRES_STAT!E962</f>
        <v>6974</v>
      </c>
      <c r="E959" s="2">
        <f t="shared" si="56"/>
        <v>3576242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CONFIRMED BEARISH</v>
      </c>
    </row>
    <row r="960" spans="1:8" ht="13.5" x14ac:dyDescent="0.25">
      <c r="A960" s="3">
        <f>TITRES_STAT!B963</f>
        <v>43710</v>
      </c>
      <c r="B960" s="5">
        <f>TITRES_STAT!C963</f>
        <v>5.8</v>
      </c>
      <c r="C960" s="5">
        <f>TITRES_STAT!D963</f>
        <v>4.7451999999999996</v>
      </c>
      <c r="D960" s="5">
        <f>TITRES_STAT!E963</f>
        <v>1314</v>
      </c>
      <c r="E960" s="2">
        <f t="shared" si="56"/>
        <v>3574928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43711</v>
      </c>
      <c r="B961" s="5">
        <f>TITRES_STAT!C964</f>
        <v>5.7</v>
      </c>
      <c r="C961" s="5">
        <f>TITRES_STAT!D964</f>
        <v>4.6634000000000002</v>
      </c>
      <c r="D961" s="5">
        <f>TITRES_STAT!E964</f>
        <v>4548</v>
      </c>
      <c r="E961" s="2">
        <f t="shared" si="56"/>
        <v>3570380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CONFIRMED BEARISH</v>
      </c>
    </row>
    <row r="962" spans="1:8" ht="13.5" x14ac:dyDescent="0.25">
      <c r="A962" s="3">
        <f>TITRES_STAT!B965</f>
        <v>43712</v>
      </c>
      <c r="B962" s="5">
        <f>TITRES_STAT!C965</f>
        <v>5.59</v>
      </c>
      <c r="C962" s="5">
        <f>TITRES_STAT!D965</f>
        <v>4.5734000000000004</v>
      </c>
      <c r="D962" s="5">
        <f>TITRES_STAT!E965</f>
        <v>733</v>
      </c>
      <c r="E962" s="2">
        <f t="shared" si="56"/>
        <v>3569647</v>
      </c>
      <c r="F962" s="5" t="str">
        <f t="shared" si="59"/>
        <v>BEARISH</v>
      </c>
      <c r="G962" s="5" t="str">
        <f t="shared" si="58"/>
        <v>NEUTRAL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5.64</v>
      </c>
      <c r="C963" s="5">
        <f>TITRES_STAT!D966</f>
        <v>4.6143000000000001</v>
      </c>
      <c r="D963" s="5">
        <f>TITRES_STAT!E966</f>
        <v>3806</v>
      </c>
      <c r="E963" s="2">
        <f t="shared" si="56"/>
        <v>3573453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CONFIRMED BEARISH</v>
      </c>
    </row>
    <row r="964" spans="1:8" ht="13.5" x14ac:dyDescent="0.25">
      <c r="A964" s="3">
        <f>TITRES_STAT!B967</f>
        <v>43714</v>
      </c>
      <c r="B964" s="5">
        <f>TITRES_STAT!C967</f>
        <v>5.48</v>
      </c>
      <c r="C964" s="5">
        <f>TITRES_STAT!D967</f>
        <v>4.4833999999999996</v>
      </c>
      <c r="D964" s="5">
        <f>TITRES_STAT!E967</f>
        <v>1489</v>
      </c>
      <c r="E964" s="2">
        <f t="shared" ref="E964:E1027" si="60">IF(B964&gt;B963, E963+D964, IF(B964&lt;B963, E963-D964, E963))</f>
        <v>3571964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CONFIRMED BEARISH</v>
      </c>
    </row>
    <row r="965" spans="1:8" ht="13.5" x14ac:dyDescent="0.25">
      <c r="A965" s="3">
        <f>TITRES_STAT!B968</f>
        <v>43717</v>
      </c>
      <c r="B965" s="5">
        <f>TITRES_STAT!C968</f>
        <v>5.48</v>
      </c>
      <c r="C965" s="5">
        <f>TITRES_STAT!D968</f>
        <v>4.4833999999999996</v>
      </c>
      <c r="D965" s="5">
        <f>TITRES_STAT!E968</f>
        <v>1533</v>
      </c>
      <c r="E965" s="2">
        <f t="shared" si="60"/>
        <v>3571964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43718</v>
      </c>
      <c r="B966" s="5">
        <f>TITRES_STAT!C969</f>
        <v>5.55</v>
      </c>
      <c r="C966" s="5">
        <f>TITRES_STAT!D969</f>
        <v>4.5407000000000002</v>
      </c>
      <c r="D966" s="5">
        <f>TITRES_STAT!E969</f>
        <v>5769</v>
      </c>
      <c r="E966" s="2">
        <f t="shared" si="60"/>
        <v>3577733</v>
      </c>
      <c r="F966" s="5" t="str">
        <f t="shared" si="59"/>
        <v>BULLISH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43719</v>
      </c>
      <c r="B967" s="5">
        <f>TITRES_STAT!C970</f>
        <v>5.64</v>
      </c>
      <c r="C967" s="5">
        <f>TITRES_STAT!D970</f>
        <v>4.6143000000000001</v>
      </c>
      <c r="D967" s="5">
        <f>TITRES_STAT!E970</f>
        <v>1483</v>
      </c>
      <c r="E967" s="2">
        <f t="shared" si="60"/>
        <v>3579216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BULLISH</v>
      </c>
    </row>
    <row r="968" spans="1:8" ht="13.5" x14ac:dyDescent="0.25">
      <c r="A968" s="3">
        <f>TITRES_STAT!B971</f>
        <v>43720</v>
      </c>
      <c r="B968" s="5">
        <f>TITRES_STAT!C971</f>
        <v>5.61</v>
      </c>
      <c r="C968" s="5">
        <f>TITRES_STAT!D971</f>
        <v>4.5898000000000003</v>
      </c>
      <c r="D968" s="5">
        <f>TITRES_STAT!E971</f>
        <v>1111</v>
      </c>
      <c r="E968" s="2">
        <f t="shared" si="60"/>
        <v>3578105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BULLISH DIVERGENCE</v>
      </c>
    </row>
    <row r="969" spans="1:8" ht="13.5" x14ac:dyDescent="0.25">
      <c r="A969" s="3">
        <f>TITRES_STAT!B972</f>
        <v>43721</v>
      </c>
      <c r="B969" s="5">
        <f>TITRES_STAT!C972</f>
        <v>5.59</v>
      </c>
      <c r="C969" s="5">
        <f>TITRES_STAT!D972</f>
        <v>4.5734000000000004</v>
      </c>
      <c r="D969" s="5">
        <f>TITRES_STAT!E972</f>
        <v>7346</v>
      </c>
      <c r="E969" s="2">
        <f t="shared" si="60"/>
        <v>3570759</v>
      </c>
      <c r="F969" s="5" t="str">
        <f t="shared" si="63"/>
        <v>BEARISH</v>
      </c>
      <c r="G969" s="5" t="str">
        <f t="shared" si="62"/>
        <v>NEUTRAL</v>
      </c>
      <c r="H969" s="5" t="str">
        <f t="shared" si="61"/>
        <v>BEARISH DIVERGENCE</v>
      </c>
    </row>
    <row r="970" spans="1:8" ht="13.5" x14ac:dyDescent="0.25">
      <c r="A970" s="3">
        <f>TITRES_STAT!B973</f>
        <v>43724</v>
      </c>
      <c r="B970" s="5">
        <f>TITRES_STAT!C973</f>
        <v>5.48</v>
      </c>
      <c r="C970" s="5">
        <f>TITRES_STAT!D973</f>
        <v>4.4833999999999996</v>
      </c>
      <c r="D970" s="5">
        <f>TITRES_STAT!E973</f>
        <v>4691</v>
      </c>
      <c r="E970" s="2">
        <f t="shared" si="60"/>
        <v>3566068</v>
      </c>
      <c r="F970" s="5" t="str">
        <f t="shared" si="63"/>
        <v>BEARISH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5.54</v>
      </c>
      <c r="C971" s="5">
        <f>TITRES_STAT!D974</f>
        <v>4.5324999999999998</v>
      </c>
      <c r="D971" s="5">
        <f>TITRES_STAT!E974</f>
        <v>527</v>
      </c>
      <c r="E971" s="2">
        <f t="shared" si="60"/>
        <v>3566595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CONFIRMED BEARISH</v>
      </c>
    </row>
    <row r="972" spans="1:8" ht="13.5" x14ac:dyDescent="0.25">
      <c r="A972" s="3">
        <f>TITRES_STAT!B975</f>
        <v>43726</v>
      </c>
      <c r="B972" s="5">
        <f>TITRES_STAT!C975</f>
        <v>5.53</v>
      </c>
      <c r="C972" s="5">
        <f>TITRES_STAT!D975</f>
        <v>4.5243000000000002</v>
      </c>
      <c r="D972" s="5">
        <f>TITRES_STAT!E975</f>
        <v>4320</v>
      </c>
      <c r="E972" s="2">
        <f t="shared" si="60"/>
        <v>3562275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CONFIRMED BEARISH</v>
      </c>
    </row>
    <row r="973" spans="1:8" ht="13.5" x14ac:dyDescent="0.25">
      <c r="A973" s="3">
        <f>TITRES_STAT!B976</f>
        <v>43727</v>
      </c>
      <c r="B973" s="5">
        <f>TITRES_STAT!C976</f>
        <v>5.48</v>
      </c>
      <c r="C973" s="5">
        <f>TITRES_STAT!D976</f>
        <v>4.4833999999999996</v>
      </c>
      <c r="D973" s="5">
        <f>TITRES_STAT!E976</f>
        <v>1555</v>
      </c>
      <c r="E973" s="2">
        <f t="shared" si="60"/>
        <v>3560720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CONFIRMED BEARISH</v>
      </c>
    </row>
    <row r="974" spans="1:8" ht="13.5" x14ac:dyDescent="0.25">
      <c r="A974" s="3">
        <f>TITRES_STAT!B977</f>
        <v>43728</v>
      </c>
      <c r="B974" s="5">
        <f>TITRES_STAT!C977</f>
        <v>5.35</v>
      </c>
      <c r="C974" s="5">
        <f>TITRES_STAT!D977</f>
        <v>4.3771000000000004</v>
      </c>
      <c r="D974" s="5">
        <f>TITRES_STAT!E977</f>
        <v>3932</v>
      </c>
      <c r="E974" s="2">
        <f t="shared" si="60"/>
        <v>3556788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CONFIRMED BEARISH</v>
      </c>
    </row>
    <row r="975" spans="1:8" ht="13.5" x14ac:dyDescent="0.25">
      <c r="A975" s="3">
        <f>TITRES_STAT!B978</f>
        <v>43731</v>
      </c>
      <c r="B975" s="5">
        <f>TITRES_STAT!C978</f>
        <v>5.4</v>
      </c>
      <c r="C975" s="5">
        <f>TITRES_STAT!D978</f>
        <v>4.4180000000000001</v>
      </c>
      <c r="D975" s="5">
        <f>TITRES_STAT!E978</f>
        <v>4822</v>
      </c>
      <c r="E975" s="2">
        <f t="shared" si="60"/>
        <v>3561610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CONFIRMED BEARISH</v>
      </c>
    </row>
    <row r="976" spans="1:8" ht="13.5" x14ac:dyDescent="0.25">
      <c r="A976" s="3">
        <f>TITRES_STAT!B979</f>
        <v>43732</v>
      </c>
      <c r="B976" s="5">
        <f>TITRES_STAT!C979</f>
        <v>5.39</v>
      </c>
      <c r="C976" s="5">
        <f>TITRES_STAT!D979</f>
        <v>4.4097999999999997</v>
      </c>
      <c r="D976" s="5">
        <f>TITRES_STAT!E979</f>
        <v>1497</v>
      </c>
      <c r="E976" s="2">
        <f t="shared" si="60"/>
        <v>3560113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43733</v>
      </c>
      <c r="B977" s="5">
        <f>TITRES_STAT!C980</f>
        <v>5.25</v>
      </c>
      <c r="C977" s="5">
        <f>TITRES_STAT!D980</f>
        <v>4.2953000000000001</v>
      </c>
      <c r="D977" s="5">
        <f>TITRES_STAT!E980</f>
        <v>1419</v>
      </c>
      <c r="E977" s="2">
        <f t="shared" si="60"/>
        <v>3558694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5.37</v>
      </c>
      <c r="C978" s="5">
        <f>TITRES_STAT!D981</f>
        <v>4.3933999999999997</v>
      </c>
      <c r="D978" s="5">
        <f>TITRES_STAT!E981</f>
        <v>6830</v>
      </c>
      <c r="E978" s="2">
        <f t="shared" si="60"/>
        <v>3565524</v>
      </c>
      <c r="F978" s="5" t="str">
        <f t="shared" si="63"/>
        <v>BULLISH</v>
      </c>
      <c r="G978" s="5" t="str">
        <f t="shared" si="62"/>
        <v>NEUTRAL</v>
      </c>
      <c r="H978" s="5" t="str">
        <f t="shared" si="61"/>
        <v>BULLISH DIVERGENCE</v>
      </c>
    </row>
    <row r="979" spans="1:8" ht="13.5" x14ac:dyDescent="0.25">
      <c r="A979" s="3">
        <f>TITRES_STAT!B982</f>
        <v>43735</v>
      </c>
      <c r="B979" s="5">
        <f>TITRES_STAT!C982</f>
        <v>5.35</v>
      </c>
      <c r="C979" s="5">
        <f>TITRES_STAT!D982</f>
        <v>4.3771000000000004</v>
      </c>
      <c r="D979" s="5">
        <f>TITRES_STAT!E982</f>
        <v>5731</v>
      </c>
      <c r="E979" s="2">
        <f t="shared" si="60"/>
        <v>3559793</v>
      </c>
      <c r="F979" s="5" t="str">
        <f t="shared" si="63"/>
        <v>BULLISH</v>
      </c>
      <c r="G979" s="5" t="str">
        <f t="shared" si="62"/>
        <v>NEUTRAL</v>
      </c>
      <c r="H979" s="5" t="str">
        <f t="shared" si="61"/>
        <v>NEUTRAL</v>
      </c>
    </row>
    <row r="980" spans="1:8" ht="13.5" x14ac:dyDescent="0.25">
      <c r="A980" s="3">
        <f>TITRES_STAT!B983</f>
        <v>43738</v>
      </c>
      <c r="B980" s="5">
        <f>TITRES_STAT!C983</f>
        <v>5.2</v>
      </c>
      <c r="C980" s="5">
        <f>TITRES_STAT!D983</f>
        <v>4.2542999999999997</v>
      </c>
      <c r="D980" s="5">
        <f>TITRES_STAT!E983</f>
        <v>11795</v>
      </c>
      <c r="E980" s="2">
        <f t="shared" si="60"/>
        <v>3547998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5.18</v>
      </c>
      <c r="C981" s="5">
        <f>TITRES_STAT!D984</f>
        <v>4.2380000000000004</v>
      </c>
      <c r="D981" s="5">
        <f>TITRES_STAT!E984</f>
        <v>11560</v>
      </c>
      <c r="E981" s="2">
        <f t="shared" si="60"/>
        <v>3536438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CONFIRMED BEARISH</v>
      </c>
    </row>
    <row r="982" spans="1:8" ht="13.5" x14ac:dyDescent="0.25">
      <c r="A982" s="3">
        <f>TITRES_STAT!B985</f>
        <v>43740</v>
      </c>
      <c r="B982" s="5">
        <f>TITRES_STAT!C985</f>
        <v>5.17</v>
      </c>
      <c r="C982" s="5">
        <f>TITRES_STAT!D985</f>
        <v>4.2298</v>
      </c>
      <c r="D982" s="5">
        <f>TITRES_STAT!E985</f>
        <v>1053</v>
      </c>
      <c r="E982" s="2">
        <f t="shared" si="60"/>
        <v>3535385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CONFIRMED BEARISH</v>
      </c>
    </row>
    <row r="983" spans="1:8" ht="13.5" x14ac:dyDescent="0.25">
      <c r="A983" s="3">
        <f>TITRES_STAT!B986</f>
        <v>43741</v>
      </c>
      <c r="B983" s="5">
        <f>TITRES_STAT!C986</f>
        <v>4.9800000000000004</v>
      </c>
      <c r="C983" s="5">
        <f>TITRES_STAT!D986</f>
        <v>4.0743999999999998</v>
      </c>
      <c r="D983" s="5">
        <f>TITRES_STAT!E986</f>
        <v>11461</v>
      </c>
      <c r="E983" s="2">
        <f t="shared" si="60"/>
        <v>3523924</v>
      </c>
      <c r="F983" s="5" t="str">
        <f t="shared" si="63"/>
        <v>BEARISH</v>
      </c>
      <c r="G983" s="5" t="str">
        <f t="shared" si="62"/>
        <v>NEUTRAL</v>
      </c>
      <c r="H983" s="5" t="str">
        <f t="shared" si="61"/>
        <v>CONFIRMED BEARISH</v>
      </c>
    </row>
    <row r="984" spans="1:8" ht="13.5" x14ac:dyDescent="0.25">
      <c r="A984" s="3">
        <f>TITRES_STAT!B987</f>
        <v>43742</v>
      </c>
      <c r="B984" s="5">
        <f>TITRES_STAT!C987</f>
        <v>4.8</v>
      </c>
      <c r="C984" s="5">
        <f>TITRES_STAT!D987</f>
        <v>3.9270999999999998</v>
      </c>
      <c r="D984" s="5">
        <f>TITRES_STAT!E987</f>
        <v>49409</v>
      </c>
      <c r="E984" s="2">
        <f t="shared" si="60"/>
        <v>3474515</v>
      </c>
      <c r="F984" s="5" t="str">
        <f t="shared" si="63"/>
        <v>BEARISH</v>
      </c>
      <c r="G984" s="5" t="str">
        <f t="shared" si="62"/>
        <v>WEAK</v>
      </c>
      <c r="H984" s="5" t="str">
        <f t="shared" si="61"/>
        <v>CONFIRMED BEARISH</v>
      </c>
    </row>
    <row r="985" spans="1:8" ht="13.5" x14ac:dyDescent="0.25">
      <c r="A985" s="3">
        <f>TITRES_STAT!B988</f>
        <v>43745</v>
      </c>
      <c r="B985" s="5">
        <f>TITRES_STAT!C988</f>
        <v>4.8</v>
      </c>
      <c r="C985" s="5">
        <f>TITRES_STAT!D988</f>
        <v>3.9270999999999998</v>
      </c>
      <c r="D985" s="5">
        <f>TITRES_STAT!E988</f>
        <v>88</v>
      </c>
      <c r="E985" s="2">
        <f t="shared" si="60"/>
        <v>3474515</v>
      </c>
      <c r="F985" s="5" t="str">
        <f t="shared" si="63"/>
        <v>BEARISH</v>
      </c>
      <c r="G985" s="5" t="str">
        <f t="shared" si="62"/>
        <v>WEAK</v>
      </c>
      <c r="H985" s="5" t="str">
        <f t="shared" si="61"/>
        <v>CONFIRMED BEARISH</v>
      </c>
    </row>
    <row r="986" spans="1:8" ht="13.5" x14ac:dyDescent="0.25">
      <c r="A986" s="3">
        <f>TITRES_STAT!B989</f>
        <v>43746</v>
      </c>
      <c r="B986" s="5">
        <f>TITRES_STAT!C989</f>
        <v>4.7300000000000004</v>
      </c>
      <c r="C986" s="5">
        <f>TITRES_STAT!D989</f>
        <v>3.8698000000000001</v>
      </c>
      <c r="D986" s="5">
        <f>TITRES_STAT!E989</f>
        <v>764</v>
      </c>
      <c r="E986" s="2">
        <f t="shared" si="60"/>
        <v>3473751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CONFIRMED BEARISH</v>
      </c>
    </row>
    <row r="987" spans="1:8" ht="13.5" x14ac:dyDescent="0.25">
      <c r="A987" s="3">
        <f>TITRES_STAT!B990</f>
        <v>43747</v>
      </c>
      <c r="B987" s="5">
        <f>TITRES_STAT!C990</f>
        <v>4.59</v>
      </c>
      <c r="C987" s="5">
        <f>TITRES_STAT!D990</f>
        <v>3.7553000000000001</v>
      </c>
      <c r="D987" s="5">
        <f>TITRES_STAT!E990</f>
        <v>7856</v>
      </c>
      <c r="E987" s="2">
        <f t="shared" si="60"/>
        <v>3465895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CONFIRMED BEARISH</v>
      </c>
    </row>
    <row r="988" spans="1:8" ht="13.5" x14ac:dyDescent="0.25">
      <c r="A988" s="3">
        <f>TITRES_STAT!B991</f>
        <v>43748</v>
      </c>
      <c r="B988" s="5">
        <f>TITRES_STAT!C991</f>
        <v>4.59</v>
      </c>
      <c r="C988" s="5">
        <f>TITRES_STAT!D991</f>
        <v>3.7553000000000001</v>
      </c>
      <c r="D988" s="5">
        <f>TITRES_STAT!E991</f>
        <v>10027</v>
      </c>
      <c r="E988" s="2">
        <f t="shared" si="60"/>
        <v>3465895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4.7</v>
      </c>
      <c r="C989" s="5">
        <f>TITRES_STAT!D992</f>
        <v>3.8452999999999999</v>
      </c>
      <c r="D989" s="5">
        <f>TITRES_STAT!E992</f>
        <v>5931</v>
      </c>
      <c r="E989" s="2">
        <f t="shared" si="60"/>
        <v>3471826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CONFIRMED BEARISH</v>
      </c>
    </row>
    <row r="990" spans="1:8" ht="13.5" x14ac:dyDescent="0.25">
      <c r="A990" s="3">
        <f>TITRES_STAT!B993</f>
        <v>43752</v>
      </c>
      <c r="B990" s="5">
        <f>TITRES_STAT!C993</f>
        <v>4.91</v>
      </c>
      <c r="C990" s="5">
        <f>TITRES_STAT!D993</f>
        <v>4.0171000000000001</v>
      </c>
      <c r="D990" s="5">
        <f>TITRES_STAT!E993</f>
        <v>2878</v>
      </c>
      <c r="E990" s="2">
        <f t="shared" si="60"/>
        <v>3474704</v>
      </c>
      <c r="F990" s="5" t="str">
        <f t="shared" si="63"/>
        <v>BULLISH</v>
      </c>
      <c r="G990" s="5" t="str">
        <f t="shared" si="62"/>
        <v>NEUTRAL</v>
      </c>
      <c r="H990" s="5" t="str">
        <f t="shared" si="61"/>
        <v>CONFIRMED BULLISH</v>
      </c>
    </row>
    <row r="991" spans="1:8" ht="13.5" x14ac:dyDescent="0.25">
      <c r="A991" s="3">
        <f>TITRES_STAT!B994</f>
        <v>43754</v>
      </c>
      <c r="B991" s="5">
        <f>TITRES_STAT!C994</f>
        <v>5.2</v>
      </c>
      <c r="C991" s="5">
        <f>TITRES_STAT!D994</f>
        <v>4.2542999999999997</v>
      </c>
      <c r="D991" s="5">
        <f>TITRES_STAT!E994</f>
        <v>6094</v>
      </c>
      <c r="E991" s="2">
        <f t="shared" si="60"/>
        <v>3480798</v>
      </c>
      <c r="F991" s="5" t="str">
        <f t="shared" si="63"/>
        <v>BULLISH</v>
      </c>
      <c r="G991" s="5" t="str">
        <f t="shared" si="62"/>
        <v>NEUTRAL</v>
      </c>
      <c r="H991" s="5" t="str">
        <f t="shared" si="61"/>
        <v>CONFIRMED BULLISH</v>
      </c>
    </row>
    <row r="992" spans="1:8" ht="13.5" x14ac:dyDescent="0.25">
      <c r="A992" s="3">
        <f>TITRES_STAT!B995</f>
        <v>43755</v>
      </c>
      <c r="B992" s="5">
        <f>TITRES_STAT!C995</f>
        <v>5.51</v>
      </c>
      <c r="C992" s="5">
        <f>TITRES_STAT!D995</f>
        <v>4.508</v>
      </c>
      <c r="D992" s="5">
        <f>TITRES_STAT!E995</f>
        <v>12567</v>
      </c>
      <c r="E992" s="2">
        <f t="shared" si="60"/>
        <v>3493365</v>
      </c>
      <c r="F992" s="5" t="str">
        <f t="shared" si="63"/>
        <v>BULLISH</v>
      </c>
      <c r="G992" s="5" t="str">
        <f t="shared" si="62"/>
        <v>NEUTRAL</v>
      </c>
      <c r="H992" s="5" t="str">
        <f t="shared" si="61"/>
        <v>CONFIRMED BULLISH</v>
      </c>
    </row>
    <row r="993" spans="1:8" ht="13.5" x14ac:dyDescent="0.25">
      <c r="A993" s="3">
        <f>TITRES_STAT!B996</f>
        <v>43756</v>
      </c>
      <c r="B993" s="5">
        <f>TITRES_STAT!C996</f>
        <v>5.84</v>
      </c>
      <c r="C993" s="5">
        <f>TITRES_STAT!D996</f>
        <v>4.7779999999999996</v>
      </c>
      <c r="D993" s="5">
        <f>TITRES_STAT!E996</f>
        <v>23427</v>
      </c>
      <c r="E993" s="2">
        <f t="shared" si="60"/>
        <v>3516792</v>
      </c>
      <c r="F993" s="5" t="str">
        <f t="shared" si="63"/>
        <v>BULLISH</v>
      </c>
      <c r="G993" s="5" t="str">
        <f t="shared" si="62"/>
        <v>NEUTRAL</v>
      </c>
      <c r="H993" s="5" t="str">
        <f t="shared" si="61"/>
        <v>CONFIRMED BULLISH</v>
      </c>
    </row>
    <row r="994" spans="1:8" ht="13.5" x14ac:dyDescent="0.25">
      <c r="A994" s="3">
        <f>TITRES_STAT!B997</f>
        <v>43759</v>
      </c>
      <c r="B994" s="5">
        <f>TITRES_STAT!C997</f>
        <v>5.75</v>
      </c>
      <c r="C994" s="5">
        <f>TITRES_STAT!D997</f>
        <v>4.7042999999999999</v>
      </c>
      <c r="D994" s="5">
        <f>TITRES_STAT!E997</f>
        <v>28175</v>
      </c>
      <c r="E994" s="2">
        <f t="shared" si="60"/>
        <v>3488617</v>
      </c>
      <c r="F994" s="5" t="str">
        <f t="shared" si="63"/>
        <v>BULLISH</v>
      </c>
      <c r="G994" s="5" t="str">
        <f t="shared" si="62"/>
        <v>NEUTRAL</v>
      </c>
      <c r="H994" s="5" t="str">
        <f t="shared" si="61"/>
        <v>CONFIRMED BULLISH</v>
      </c>
    </row>
    <row r="995" spans="1:8" ht="13.5" x14ac:dyDescent="0.25">
      <c r="A995" s="3">
        <f>TITRES_STAT!B998</f>
        <v>43760</v>
      </c>
      <c r="B995" s="5">
        <f>TITRES_STAT!C998</f>
        <v>5.75</v>
      </c>
      <c r="C995" s="5">
        <f>TITRES_STAT!D998</f>
        <v>4.7042999999999999</v>
      </c>
      <c r="D995" s="5">
        <f>TITRES_STAT!E998</f>
        <v>7501</v>
      </c>
      <c r="E995" s="2">
        <f t="shared" si="60"/>
        <v>3488617</v>
      </c>
      <c r="F995" s="5" t="str">
        <f t="shared" si="63"/>
        <v>BULLISH</v>
      </c>
      <c r="G995" s="5" t="str">
        <f t="shared" si="62"/>
        <v>NEUTRAL</v>
      </c>
      <c r="H995" s="5" t="str">
        <f t="shared" si="61"/>
        <v>CONFIRMED BULLISH</v>
      </c>
    </row>
    <row r="996" spans="1:8" ht="13.5" x14ac:dyDescent="0.25">
      <c r="A996" s="3">
        <f>TITRES_STAT!B999</f>
        <v>43761</v>
      </c>
      <c r="B996" s="5">
        <f>TITRES_STAT!C999</f>
        <v>5.75</v>
      </c>
      <c r="C996" s="5">
        <f>TITRES_STAT!D999</f>
        <v>4.7042999999999999</v>
      </c>
      <c r="D996" s="5">
        <f>TITRES_STAT!E999</f>
        <v>46</v>
      </c>
      <c r="E996" s="2">
        <f t="shared" si="60"/>
        <v>3488617</v>
      </c>
      <c r="F996" s="5" t="str">
        <f t="shared" si="63"/>
        <v>BULLISH</v>
      </c>
      <c r="G996" s="5" t="str">
        <f t="shared" si="62"/>
        <v>NEUTRAL</v>
      </c>
      <c r="H996" s="5" t="str">
        <f t="shared" si="61"/>
        <v>CONFIRMED BULLISH</v>
      </c>
    </row>
    <row r="997" spans="1:8" ht="13.5" x14ac:dyDescent="0.25">
      <c r="A997" s="3">
        <f>TITRES_STAT!B1000</f>
        <v>43762</v>
      </c>
      <c r="B997" s="5">
        <f>TITRES_STAT!C1000</f>
        <v>5.58</v>
      </c>
      <c r="C997" s="5">
        <f>TITRES_STAT!D1000</f>
        <v>4.5651999999999999</v>
      </c>
      <c r="D997" s="5">
        <f>TITRES_STAT!E1000</f>
        <v>663</v>
      </c>
      <c r="E997" s="2">
        <f t="shared" si="60"/>
        <v>3487954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BEARISH DIVERGENCE</v>
      </c>
    </row>
    <row r="998" spans="1:8" ht="13.5" x14ac:dyDescent="0.25">
      <c r="A998" s="3">
        <f>TITRES_STAT!B1001</f>
        <v>43763</v>
      </c>
      <c r="B998" s="5">
        <f>TITRES_STAT!C1001</f>
        <v>5.4</v>
      </c>
      <c r="C998" s="5">
        <f>TITRES_STAT!D1001</f>
        <v>4.4180000000000001</v>
      </c>
      <c r="D998" s="5">
        <f>TITRES_STAT!E1001</f>
        <v>613</v>
      </c>
      <c r="E998" s="2">
        <f t="shared" si="60"/>
        <v>3487341</v>
      </c>
      <c r="F998" s="5" t="str">
        <f t="shared" si="63"/>
        <v>BEARISH</v>
      </c>
      <c r="G998" s="5" t="str">
        <f t="shared" si="62"/>
        <v>NEUTRAL</v>
      </c>
      <c r="H998" s="5" t="str">
        <f t="shared" si="61"/>
        <v>CONFIRMED BEARISH</v>
      </c>
    </row>
    <row r="999" spans="1:8" ht="13.5" x14ac:dyDescent="0.25">
      <c r="A999" s="3">
        <f>TITRES_STAT!B1002</f>
        <v>43766</v>
      </c>
      <c r="B999" s="5">
        <f>TITRES_STAT!C1002</f>
        <v>5.16</v>
      </c>
      <c r="C999" s="5">
        <f>TITRES_STAT!D1002</f>
        <v>4.2215999999999996</v>
      </c>
      <c r="D999" s="5">
        <f>TITRES_STAT!E1002</f>
        <v>21511</v>
      </c>
      <c r="E999" s="2">
        <f t="shared" si="60"/>
        <v>3465830</v>
      </c>
      <c r="F999" s="5" t="str">
        <f t="shared" si="63"/>
        <v>BEARISH</v>
      </c>
      <c r="G999" s="5" t="str">
        <f t="shared" si="62"/>
        <v>NEUTRAL</v>
      </c>
      <c r="H999" s="5" t="str">
        <f t="shared" si="61"/>
        <v>CONFIRMED BEARISH</v>
      </c>
    </row>
    <row r="1000" spans="1:8" ht="13.5" x14ac:dyDescent="0.25">
      <c r="A1000" s="3">
        <f>TITRES_STAT!B1003</f>
        <v>43767</v>
      </c>
      <c r="B1000" s="5">
        <f>TITRES_STAT!C1003</f>
        <v>5.05</v>
      </c>
      <c r="C1000" s="5">
        <f>TITRES_STAT!D1003</f>
        <v>4.1315999999999997</v>
      </c>
      <c r="D1000" s="5">
        <f>TITRES_STAT!E1003</f>
        <v>9727</v>
      </c>
      <c r="E1000" s="2">
        <f t="shared" si="60"/>
        <v>3456103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CONFIRMED BEARISH</v>
      </c>
    </row>
    <row r="1001" spans="1:8" ht="13.5" x14ac:dyDescent="0.25">
      <c r="A1001" s="3">
        <f>TITRES_STAT!B1004</f>
        <v>43768</v>
      </c>
      <c r="B1001" s="5">
        <f>TITRES_STAT!C1004</f>
        <v>5.01</v>
      </c>
      <c r="C1001" s="5">
        <f>TITRES_STAT!D1004</f>
        <v>4.0989000000000004</v>
      </c>
      <c r="D1001" s="5">
        <f>TITRES_STAT!E1004</f>
        <v>5319</v>
      </c>
      <c r="E1001" s="2">
        <f t="shared" si="60"/>
        <v>3450784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CONFIRMED BEARISH</v>
      </c>
    </row>
    <row r="1002" spans="1:8" ht="13.5" x14ac:dyDescent="0.25">
      <c r="A1002" s="3">
        <f>TITRES_STAT!B1005</f>
        <v>43769</v>
      </c>
      <c r="B1002" s="5">
        <f>TITRES_STAT!C1005</f>
        <v>5.01</v>
      </c>
      <c r="C1002" s="5">
        <f>TITRES_STAT!D1005</f>
        <v>4.0989000000000004</v>
      </c>
      <c r="D1002" s="5">
        <f>TITRES_STAT!E1005</f>
        <v>13297</v>
      </c>
      <c r="E1002" s="2">
        <f t="shared" si="60"/>
        <v>3450784</v>
      </c>
      <c r="F1002" s="5" t="str">
        <f t="shared" si="63"/>
        <v>BEARISH</v>
      </c>
      <c r="G1002" s="5" t="str">
        <f t="shared" si="62"/>
        <v>NEUTRAL</v>
      </c>
      <c r="H1002" s="5" t="str">
        <f t="shared" si="61"/>
        <v>CONFIRMED BEARISH</v>
      </c>
    </row>
    <row r="1003" spans="1:8" ht="13.5" x14ac:dyDescent="0.25">
      <c r="A1003" s="3">
        <f>TITRES_STAT!B1006</f>
        <v>43770</v>
      </c>
      <c r="B1003" s="5">
        <f>TITRES_STAT!C1006</f>
        <v>4.96</v>
      </c>
      <c r="C1003" s="5">
        <f>TITRES_STAT!D1006</f>
        <v>4.0579999999999998</v>
      </c>
      <c r="D1003" s="5">
        <f>TITRES_STAT!E1006</f>
        <v>6440</v>
      </c>
      <c r="E1003" s="2">
        <f t="shared" si="60"/>
        <v>3444344</v>
      </c>
      <c r="F1003" s="5" t="str">
        <f t="shared" si="63"/>
        <v>BEARISH</v>
      </c>
      <c r="G1003" s="5" t="str">
        <f t="shared" si="62"/>
        <v>NEUTRAL</v>
      </c>
      <c r="H1003" s="5" t="str">
        <f t="shared" si="61"/>
        <v>CONFIRMED BEARISH</v>
      </c>
    </row>
    <row r="1004" spans="1:8" ht="13.5" x14ac:dyDescent="0.25">
      <c r="A1004" s="3">
        <f>TITRES_STAT!B1007</f>
        <v>43773</v>
      </c>
      <c r="B1004" s="5">
        <f>TITRES_STAT!C1007</f>
        <v>4.95</v>
      </c>
      <c r="C1004" s="5">
        <f>TITRES_STAT!D1007</f>
        <v>4.0498000000000003</v>
      </c>
      <c r="D1004" s="5">
        <f>TITRES_STAT!E1007</f>
        <v>2905</v>
      </c>
      <c r="E1004" s="2">
        <f t="shared" si="60"/>
        <v>3441439</v>
      </c>
      <c r="F1004" s="5" t="str">
        <f t="shared" si="63"/>
        <v>BEARISH</v>
      </c>
      <c r="G1004" s="5" t="str">
        <f t="shared" si="62"/>
        <v>NEUTRAL</v>
      </c>
      <c r="H1004" s="5" t="str">
        <f t="shared" si="61"/>
        <v>CONFIRMED BEARISH</v>
      </c>
    </row>
    <row r="1005" spans="1:8" ht="13.5" x14ac:dyDescent="0.25">
      <c r="A1005" s="3">
        <f>TITRES_STAT!B1008</f>
        <v>43774</v>
      </c>
      <c r="B1005" s="5">
        <f>TITRES_STAT!C1008</f>
        <v>4.7300000000000004</v>
      </c>
      <c r="C1005" s="5">
        <f>TITRES_STAT!D1008</f>
        <v>3.8698000000000001</v>
      </c>
      <c r="D1005" s="5">
        <f>TITRES_STAT!E1008</f>
        <v>5002</v>
      </c>
      <c r="E1005" s="2">
        <f t="shared" si="60"/>
        <v>3436437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4.66</v>
      </c>
      <c r="C1006" s="5">
        <f>TITRES_STAT!D1009</f>
        <v>3.8126000000000002</v>
      </c>
      <c r="D1006" s="5">
        <f>TITRES_STAT!E1009</f>
        <v>2657</v>
      </c>
      <c r="E1006" s="2">
        <f t="shared" si="60"/>
        <v>3433780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4.83</v>
      </c>
      <c r="C1007" s="5">
        <f>TITRES_STAT!D1010</f>
        <v>3.9516</v>
      </c>
      <c r="D1007" s="5">
        <f>TITRES_STAT!E1010</f>
        <v>12357</v>
      </c>
      <c r="E1007" s="2">
        <f t="shared" si="60"/>
        <v>3446137</v>
      </c>
      <c r="F1007" s="5" t="str">
        <f t="shared" si="63"/>
        <v>BEARISH</v>
      </c>
      <c r="G1007" s="5" t="str">
        <f t="shared" si="62"/>
        <v>NEUTRAL</v>
      </c>
      <c r="H1007" s="5" t="str">
        <f t="shared" si="61"/>
        <v>CONFIRMED BEARISH</v>
      </c>
    </row>
    <row r="1008" spans="1:8" ht="13.5" x14ac:dyDescent="0.25">
      <c r="A1008" s="3">
        <f>TITRES_STAT!B1011</f>
        <v>43777</v>
      </c>
      <c r="B1008" s="5">
        <f>TITRES_STAT!C1011</f>
        <v>5</v>
      </c>
      <c r="C1008" s="5">
        <f>TITRES_STAT!D1011</f>
        <v>4.0907</v>
      </c>
      <c r="D1008" s="5">
        <f>TITRES_STAT!E1011</f>
        <v>7029</v>
      </c>
      <c r="E1008" s="2">
        <f t="shared" si="60"/>
        <v>3453166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43780</v>
      </c>
      <c r="B1009" s="5">
        <f>TITRES_STAT!C1012</f>
        <v>5</v>
      </c>
      <c r="C1009" s="5">
        <f>TITRES_STAT!D1012</f>
        <v>4.0907</v>
      </c>
      <c r="D1009" s="5">
        <f>TITRES_STAT!E1012</f>
        <v>2597</v>
      </c>
      <c r="E1009" s="2">
        <f t="shared" si="60"/>
        <v>3453166</v>
      </c>
      <c r="F1009" s="5" t="str">
        <f t="shared" si="63"/>
        <v>BULLISH</v>
      </c>
      <c r="G1009" s="5" t="str">
        <f t="shared" si="62"/>
        <v>NEUTRAL</v>
      </c>
      <c r="H1009" s="5" t="str">
        <f t="shared" si="61"/>
        <v>CONFIRMED BULLISH</v>
      </c>
    </row>
    <row r="1010" spans="1:8" ht="13.5" x14ac:dyDescent="0.25">
      <c r="A1010" s="3">
        <f>TITRES_STAT!B1013</f>
        <v>43781</v>
      </c>
      <c r="B1010" s="5">
        <f>TITRES_STAT!C1013</f>
        <v>5</v>
      </c>
      <c r="C1010" s="5">
        <f>TITRES_STAT!D1013</f>
        <v>4.0907</v>
      </c>
      <c r="D1010" s="5">
        <f>TITRES_STAT!E1013</f>
        <v>1359</v>
      </c>
      <c r="E1010" s="2">
        <f t="shared" si="60"/>
        <v>3453166</v>
      </c>
      <c r="F1010" s="5" t="str">
        <f t="shared" si="63"/>
        <v>BULLISH</v>
      </c>
      <c r="G1010" s="5" t="str">
        <f t="shared" si="62"/>
        <v>NEUTRAL</v>
      </c>
      <c r="H1010" s="5" t="str">
        <f t="shared" si="61"/>
        <v>CONFIRMED BULLISH</v>
      </c>
    </row>
    <row r="1011" spans="1:8" ht="13.5" x14ac:dyDescent="0.25">
      <c r="A1011" s="3">
        <f>TITRES_STAT!B1014</f>
        <v>43782</v>
      </c>
      <c r="B1011" s="5">
        <f>TITRES_STAT!C1014</f>
        <v>5</v>
      </c>
      <c r="C1011" s="5">
        <f>TITRES_STAT!D1014</f>
        <v>4.0907</v>
      </c>
      <c r="D1011" s="5">
        <f>TITRES_STAT!E1014</f>
        <v>3861</v>
      </c>
      <c r="E1011" s="2">
        <f t="shared" si="60"/>
        <v>3453166</v>
      </c>
      <c r="F1011" s="5" t="str">
        <f t="shared" si="63"/>
        <v>BULLISH</v>
      </c>
      <c r="G1011" s="5" t="str">
        <f t="shared" si="62"/>
        <v>NEUTRAL</v>
      </c>
      <c r="H1011" s="5" t="str">
        <f t="shared" si="61"/>
        <v>CONFIRMED BULLISH</v>
      </c>
    </row>
    <row r="1012" spans="1:8" ht="13.5" x14ac:dyDescent="0.25">
      <c r="A1012" s="3">
        <f>TITRES_STAT!B1015</f>
        <v>43783</v>
      </c>
      <c r="B1012" s="5">
        <f>TITRES_STAT!C1015</f>
        <v>5</v>
      </c>
      <c r="C1012" s="5">
        <f>TITRES_STAT!D1015</f>
        <v>4.0907</v>
      </c>
      <c r="D1012" s="5">
        <f>TITRES_STAT!E1015</f>
        <v>6425</v>
      </c>
      <c r="E1012" s="2">
        <f t="shared" si="60"/>
        <v>3453166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CONFIRMED BULLISH</v>
      </c>
    </row>
    <row r="1013" spans="1:8" ht="13.5" x14ac:dyDescent="0.25">
      <c r="A1013" s="3">
        <f>TITRES_STAT!B1016</f>
        <v>43784</v>
      </c>
      <c r="B1013" s="5">
        <f>TITRES_STAT!C1016</f>
        <v>4.99</v>
      </c>
      <c r="C1013" s="5">
        <f>TITRES_STAT!D1016</f>
        <v>4.0824999999999996</v>
      </c>
      <c r="D1013" s="5">
        <f>TITRES_STAT!E1016</f>
        <v>5016</v>
      </c>
      <c r="E1013" s="2">
        <f t="shared" si="60"/>
        <v>3448150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CONFIRMED BEARISH</v>
      </c>
    </row>
    <row r="1014" spans="1:8" ht="13.5" x14ac:dyDescent="0.25">
      <c r="A1014" s="3">
        <f>TITRES_STAT!B1017</f>
        <v>43787</v>
      </c>
      <c r="B1014" s="5">
        <f>TITRES_STAT!C1017</f>
        <v>5.13</v>
      </c>
      <c r="C1014" s="5">
        <f>TITRES_STAT!D1017</f>
        <v>4.1970999999999998</v>
      </c>
      <c r="D1014" s="5">
        <f>TITRES_STAT!E1017</f>
        <v>43187</v>
      </c>
      <c r="E1014" s="2">
        <f t="shared" si="60"/>
        <v>3491337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43788</v>
      </c>
      <c r="B1015" s="5">
        <f>TITRES_STAT!C1018</f>
        <v>5.44</v>
      </c>
      <c r="C1015" s="5">
        <f>TITRES_STAT!D1018</f>
        <v>4.4507000000000003</v>
      </c>
      <c r="D1015" s="5">
        <f>TITRES_STAT!E1018</f>
        <v>14751</v>
      </c>
      <c r="E1015" s="2">
        <f t="shared" si="60"/>
        <v>3506088</v>
      </c>
      <c r="F1015" s="5" t="str">
        <f t="shared" si="63"/>
        <v>BULLISH</v>
      </c>
      <c r="G1015" s="5" t="str">
        <f t="shared" si="62"/>
        <v>NEUTRAL</v>
      </c>
      <c r="H1015" s="5" t="str">
        <f t="shared" si="61"/>
        <v>CONFIRMED BULLISH</v>
      </c>
    </row>
    <row r="1016" spans="1:8" ht="13.5" x14ac:dyDescent="0.25">
      <c r="A1016" s="3">
        <f>TITRES_STAT!B1019</f>
        <v>43789</v>
      </c>
      <c r="B1016" s="5">
        <f>TITRES_STAT!C1019</f>
        <v>5.57</v>
      </c>
      <c r="C1016" s="5">
        <f>TITRES_STAT!D1019</f>
        <v>4.5571000000000002</v>
      </c>
      <c r="D1016" s="5">
        <f>TITRES_STAT!E1019</f>
        <v>17346</v>
      </c>
      <c r="E1016" s="2">
        <f t="shared" si="60"/>
        <v>3523434</v>
      </c>
      <c r="F1016" s="5" t="str">
        <f t="shared" si="63"/>
        <v>BULLISH</v>
      </c>
      <c r="G1016" s="5" t="str">
        <f t="shared" si="62"/>
        <v>STRONG</v>
      </c>
      <c r="H1016" s="5" t="str">
        <f t="shared" si="61"/>
        <v>CONFIRMED BULLISH</v>
      </c>
    </row>
    <row r="1017" spans="1:8" ht="13.5" x14ac:dyDescent="0.25">
      <c r="A1017" s="3">
        <f>TITRES_STAT!B1020</f>
        <v>43790</v>
      </c>
      <c r="B1017" s="5">
        <f>TITRES_STAT!C1020</f>
        <v>5.5</v>
      </c>
      <c r="C1017" s="5">
        <f>TITRES_STAT!D1020</f>
        <v>4.4997999999999996</v>
      </c>
      <c r="D1017" s="5">
        <f>TITRES_STAT!E1020</f>
        <v>12403</v>
      </c>
      <c r="E1017" s="2">
        <f t="shared" si="60"/>
        <v>3511031</v>
      </c>
      <c r="F1017" s="5" t="str">
        <f t="shared" si="63"/>
        <v>BULLISH</v>
      </c>
      <c r="G1017" s="5" t="str">
        <f t="shared" si="62"/>
        <v>NEUTRAL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5.54</v>
      </c>
      <c r="C1018" s="5">
        <f>TITRES_STAT!D1021</f>
        <v>4.5324999999999998</v>
      </c>
      <c r="D1018" s="5">
        <f>TITRES_STAT!E1021</f>
        <v>441</v>
      </c>
      <c r="E1018" s="2">
        <f t="shared" si="60"/>
        <v>3511472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5.38</v>
      </c>
      <c r="C1019" s="5">
        <f>TITRES_STAT!D1022</f>
        <v>4.4016000000000002</v>
      </c>
      <c r="D1019" s="5">
        <f>TITRES_STAT!E1022</f>
        <v>501</v>
      </c>
      <c r="E1019" s="2">
        <f t="shared" si="60"/>
        <v>3510971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43795</v>
      </c>
      <c r="B1020" s="5">
        <f>TITRES_STAT!C1023</f>
        <v>5.35</v>
      </c>
      <c r="C1020" s="5">
        <f>TITRES_STAT!D1023</f>
        <v>4.3771000000000004</v>
      </c>
      <c r="D1020" s="5">
        <f>TITRES_STAT!E1023</f>
        <v>370</v>
      </c>
      <c r="E1020" s="2">
        <f t="shared" si="60"/>
        <v>3510601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BULLISH DIVERGENCE</v>
      </c>
    </row>
    <row r="1021" spans="1:8" ht="13.5" x14ac:dyDescent="0.25">
      <c r="A1021" s="3">
        <f>TITRES_STAT!B1024</f>
        <v>43796</v>
      </c>
      <c r="B1021" s="5">
        <f>TITRES_STAT!C1024</f>
        <v>5.35</v>
      </c>
      <c r="C1021" s="5">
        <f>TITRES_STAT!D1024</f>
        <v>4.3771000000000004</v>
      </c>
      <c r="D1021" s="5">
        <f>TITRES_STAT!E1024</f>
        <v>5022</v>
      </c>
      <c r="E1021" s="2">
        <f t="shared" si="60"/>
        <v>3510601</v>
      </c>
      <c r="F1021" s="5" t="str">
        <f t="shared" si="63"/>
        <v>BEARISH</v>
      </c>
      <c r="G1021" s="5" t="str">
        <f t="shared" si="62"/>
        <v>NEUTRAL</v>
      </c>
      <c r="H1021" s="5" t="str">
        <f t="shared" si="61"/>
        <v>CONFIRMED BEARISH</v>
      </c>
    </row>
    <row r="1022" spans="1:8" ht="13.5" x14ac:dyDescent="0.25">
      <c r="A1022" s="3">
        <f>TITRES_STAT!B1025</f>
        <v>43797</v>
      </c>
      <c r="B1022" s="5">
        <f>TITRES_STAT!C1025</f>
        <v>5.38</v>
      </c>
      <c r="C1022" s="5">
        <f>TITRES_STAT!D1025</f>
        <v>4.4016000000000002</v>
      </c>
      <c r="D1022" s="5">
        <f>TITRES_STAT!E1025</f>
        <v>4422</v>
      </c>
      <c r="E1022" s="2">
        <f t="shared" si="60"/>
        <v>3515023</v>
      </c>
      <c r="F1022" s="5" t="str">
        <f t="shared" si="63"/>
        <v>BULLISH</v>
      </c>
      <c r="G1022" s="5" t="str">
        <f t="shared" si="62"/>
        <v>NEUTRAL</v>
      </c>
      <c r="H1022" s="5" t="str">
        <f t="shared" si="61"/>
        <v>BULLISH DIVERGENCE</v>
      </c>
    </row>
    <row r="1023" spans="1:8" ht="13.5" x14ac:dyDescent="0.25">
      <c r="A1023" s="3">
        <f>TITRES_STAT!B1026</f>
        <v>43798</v>
      </c>
      <c r="B1023" s="5">
        <f>TITRES_STAT!C1026</f>
        <v>5.3</v>
      </c>
      <c r="C1023" s="5">
        <f>TITRES_STAT!D1026</f>
        <v>4.3361999999999998</v>
      </c>
      <c r="D1023" s="5">
        <f>TITRES_STAT!E1026</f>
        <v>1774</v>
      </c>
      <c r="E1023" s="2">
        <f t="shared" si="60"/>
        <v>3513249</v>
      </c>
      <c r="F1023" s="5" t="str">
        <f t="shared" si="63"/>
        <v>BULLISH</v>
      </c>
      <c r="G1023" s="5" t="str">
        <f t="shared" si="62"/>
        <v>NEUTRAL</v>
      </c>
      <c r="H1023" s="5" t="str">
        <f t="shared" si="61"/>
        <v>BULLISH DIVERGENCE</v>
      </c>
    </row>
    <row r="1024" spans="1:8" ht="13.5" x14ac:dyDescent="0.25">
      <c r="A1024" s="3">
        <f>TITRES_STAT!B1027</f>
        <v>43801</v>
      </c>
      <c r="B1024" s="5">
        <f>TITRES_STAT!C1027</f>
        <v>5.3</v>
      </c>
      <c r="C1024" s="5">
        <f>TITRES_STAT!D1027</f>
        <v>4.3361999999999998</v>
      </c>
      <c r="D1024" s="5">
        <f>TITRES_STAT!E1027</f>
        <v>8124</v>
      </c>
      <c r="E1024" s="2">
        <f t="shared" si="60"/>
        <v>3513249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BULLISH DIVERGENCE</v>
      </c>
    </row>
    <row r="1025" spans="1:8" ht="13.5" x14ac:dyDescent="0.25">
      <c r="A1025" s="3">
        <f>TITRES_STAT!B1028</f>
        <v>43802</v>
      </c>
      <c r="B1025" s="5">
        <f>TITRES_STAT!C1028</f>
        <v>5.25</v>
      </c>
      <c r="C1025" s="5">
        <f>TITRES_STAT!D1028</f>
        <v>4.2953000000000001</v>
      </c>
      <c r="D1025" s="5">
        <f>TITRES_STAT!E1028</f>
        <v>5756</v>
      </c>
      <c r="E1025" s="2">
        <f t="shared" si="60"/>
        <v>3507493</v>
      </c>
      <c r="F1025" s="5" t="str">
        <f t="shared" si="63"/>
        <v>BEARISH</v>
      </c>
      <c r="G1025" s="5" t="str">
        <f t="shared" si="62"/>
        <v>NEUTRAL</v>
      </c>
      <c r="H1025" s="5" t="str">
        <f t="shared" si="61"/>
        <v>CONFIRMED BEARISH</v>
      </c>
    </row>
    <row r="1026" spans="1:8" ht="13.5" x14ac:dyDescent="0.25">
      <c r="A1026" s="3">
        <f>TITRES_STAT!B1029</f>
        <v>43803</v>
      </c>
      <c r="B1026" s="5">
        <f>TITRES_STAT!C1029</f>
        <v>5.2</v>
      </c>
      <c r="C1026" s="5">
        <f>TITRES_STAT!D1029</f>
        <v>4.2542999999999997</v>
      </c>
      <c r="D1026" s="5">
        <f>TITRES_STAT!E1029</f>
        <v>10374</v>
      </c>
      <c r="E1026" s="2">
        <f t="shared" si="60"/>
        <v>3497119</v>
      </c>
      <c r="F1026" s="5" t="str">
        <f t="shared" si="63"/>
        <v>BEARISH</v>
      </c>
      <c r="G1026" s="5" t="str">
        <f t="shared" si="62"/>
        <v>NEUTRAL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5.05</v>
      </c>
      <c r="C1027" s="5">
        <f>TITRES_STAT!D1030</f>
        <v>4.1315999999999997</v>
      </c>
      <c r="D1027" s="5">
        <f>TITRES_STAT!E1030</f>
        <v>10462</v>
      </c>
      <c r="E1027" s="2">
        <f t="shared" si="60"/>
        <v>3486657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CONFIRMED BEARISH</v>
      </c>
    </row>
    <row r="1028" spans="1:8" ht="13.5" x14ac:dyDescent="0.25">
      <c r="A1028" s="3">
        <f>TITRES_STAT!B1031</f>
        <v>43805</v>
      </c>
      <c r="B1028" s="5">
        <f>TITRES_STAT!C1031</f>
        <v>5.17</v>
      </c>
      <c r="C1028" s="5">
        <f>TITRES_STAT!D1031</f>
        <v>4.2298</v>
      </c>
      <c r="D1028" s="5">
        <f>TITRES_STAT!E1031</f>
        <v>529</v>
      </c>
      <c r="E1028" s="2">
        <f t="shared" ref="E1028:E1091" si="64">IF(B1028&gt;B1027, E1027+D1028, IF(B1028&lt;B1027, E1027-D1028, E1027))</f>
        <v>3487186</v>
      </c>
      <c r="F1028" s="5" t="str">
        <f t="shared" si="63"/>
        <v>BEARISH</v>
      </c>
      <c r="G1028" s="5" t="str">
        <f t="shared" si="62"/>
        <v>NEUTRAL</v>
      </c>
      <c r="H1028" s="5" t="str">
        <f t="shared" si="61"/>
        <v>CONFIRMED BEARISH</v>
      </c>
    </row>
    <row r="1029" spans="1:8" ht="13.5" x14ac:dyDescent="0.25">
      <c r="A1029" s="3">
        <f>TITRES_STAT!B1032</f>
        <v>43808</v>
      </c>
      <c r="B1029" s="5">
        <f>TITRES_STAT!C1032</f>
        <v>5.17</v>
      </c>
      <c r="C1029" s="5">
        <f>TITRES_STAT!D1032</f>
        <v>4.2298</v>
      </c>
      <c r="D1029" s="5">
        <f>TITRES_STAT!E1032</f>
        <v>311</v>
      </c>
      <c r="E1029" s="2">
        <f t="shared" si="64"/>
        <v>3487186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CONFIRMED BEARISH</v>
      </c>
    </row>
    <row r="1030" spans="1:8" ht="13.5" x14ac:dyDescent="0.25">
      <c r="A1030" s="3">
        <f>TITRES_STAT!B1033</f>
        <v>43809</v>
      </c>
      <c r="B1030" s="5">
        <f>TITRES_STAT!C1033</f>
        <v>5.26</v>
      </c>
      <c r="C1030" s="5">
        <f>TITRES_STAT!D1033</f>
        <v>4.3033999999999999</v>
      </c>
      <c r="D1030" s="5">
        <f>TITRES_STAT!E1033</f>
        <v>1435</v>
      </c>
      <c r="E1030" s="2">
        <f t="shared" si="64"/>
        <v>3488621</v>
      </c>
      <c r="F1030" s="5" t="str">
        <f t="shared" si="63"/>
        <v>BEARISH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BEARISH DIVERGENCE</v>
      </c>
    </row>
    <row r="1031" spans="1:8" ht="13.5" x14ac:dyDescent="0.25">
      <c r="A1031" s="3">
        <f>TITRES_STAT!B1034</f>
        <v>43810</v>
      </c>
      <c r="B1031" s="5">
        <f>TITRES_STAT!C1034</f>
        <v>5.23</v>
      </c>
      <c r="C1031" s="5">
        <f>TITRES_STAT!D1034</f>
        <v>4.2789000000000001</v>
      </c>
      <c r="D1031" s="5">
        <f>TITRES_STAT!E1034</f>
        <v>492</v>
      </c>
      <c r="E1031" s="2">
        <f t="shared" si="64"/>
        <v>3488129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BEARISH DIVERGENCE</v>
      </c>
    </row>
    <row r="1032" spans="1:8" ht="13.5" x14ac:dyDescent="0.25">
      <c r="A1032" s="3">
        <f>TITRES_STAT!B1035</f>
        <v>43811</v>
      </c>
      <c r="B1032" s="5">
        <f>TITRES_STAT!C1035</f>
        <v>5.08</v>
      </c>
      <c r="C1032" s="5">
        <f>TITRES_STAT!D1035</f>
        <v>4.1562000000000001</v>
      </c>
      <c r="D1032" s="5">
        <f>TITRES_STAT!E1035</f>
        <v>3863</v>
      </c>
      <c r="E1032" s="2">
        <f t="shared" si="64"/>
        <v>3484266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NEUTRAL</v>
      </c>
      <c r="H1032" s="5" t="str">
        <f t="shared" si="65"/>
        <v>BEARISH DIVERGENCE</v>
      </c>
    </row>
    <row r="1033" spans="1:8" ht="13.5" x14ac:dyDescent="0.25">
      <c r="A1033" s="3">
        <f>TITRES_STAT!B1036</f>
        <v>43812</v>
      </c>
      <c r="B1033" s="5">
        <f>TITRES_STAT!C1036</f>
        <v>5.09</v>
      </c>
      <c r="C1033" s="5">
        <f>TITRES_STAT!D1036</f>
        <v>4.1643999999999997</v>
      </c>
      <c r="D1033" s="5">
        <f>TITRES_STAT!E1036</f>
        <v>138</v>
      </c>
      <c r="E1033" s="2">
        <f t="shared" si="64"/>
        <v>3484404</v>
      </c>
      <c r="F1033" s="5" t="str">
        <f t="shared" si="67"/>
        <v>BEARISH</v>
      </c>
      <c r="G1033" s="5" t="str">
        <f t="shared" si="66"/>
        <v>NEUTRAL</v>
      </c>
      <c r="H1033" s="5" t="str">
        <f t="shared" si="65"/>
        <v>CONFIRMED BEARISH</v>
      </c>
    </row>
    <row r="1034" spans="1:8" ht="13.5" x14ac:dyDescent="0.25">
      <c r="A1034" s="3">
        <f>TITRES_STAT!B1037</f>
        <v>43815</v>
      </c>
      <c r="B1034" s="5">
        <f>TITRES_STAT!C1037</f>
        <v>5.24</v>
      </c>
      <c r="C1034" s="5">
        <f>TITRES_STAT!D1037</f>
        <v>4.2870999999999997</v>
      </c>
      <c r="D1034" s="5">
        <f>TITRES_STAT!E1037</f>
        <v>129</v>
      </c>
      <c r="E1034" s="2">
        <f t="shared" si="64"/>
        <v>3484533</v>
      </c>
      <c r="F1034" s="5" t="str">
        <f t="shared" si="67"/>
        <v>BEARISH</v>
      </c>
      <c r="G1034" s="5" t="str">
        <f t="shared" si="66"/>
        <v>NEUTRAL</v>
      </c>
      <c r="H1034" s="5" t="str">
        <f t="shared" si="65"/>
        <v>BEARISH DIVERGENCE</v>
      </c>
    </row>
    <row r="1035" spans="1:8" ht="13.5" x14ac:dyDescent="0.25">
      <c r="A1035" s="3">
        <f>TITRES_STAT!B1038</f>
        <v>43816</v>
      </c>
      <c r="B1035" s="5">
        <f>TITRES_STAT!C1038</f>
        <v>5.08</v>
      </c>
      <c r="C1035" s="5">
        <f>TITRES_STAT!D1038</f>
        <v>4.1562000000000001</v>
      </c>
      <c r="D1035" s="5">
        <f>TITRES_STAT!E1038</f>
        <v>314</v>
      </c>
      <c r="E1035" s="2">
        <f t="shared" si="64"/>
        <v>3484219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CONFIRMED BEARISH</v>
      </c>
    </row>
    <row r="1036" spans="1:8" ht="13.5" x14ac:dyDescent="0.25">
      <c r="A1036" s="3">
        <f>TITRES_STAT!B1039</f>
        <v>43817</v>
      </c>
      <c r="B1036" s="5">
        <f>TITRES_STAT!C1039</f>
        <v>5.08</v>
      </c>
      <c r="C1036" s="5">
        <f>TITRES_STAT!D1039</f>
        <v>4.1562000000000001</v>
      </c>
      <c r="D1036" s="5">
        <f>TITRES_STAT!E1039</f>
        <v>468</v>
      </c>
      <c r="E1036" s="2">
        <f t="shared" si="64"/>
        <v>3484219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CONFIRMED BEARISH</v>
      </c>
    </row>
    <row r="1037" spans="1:8" ht="13.5" x14ac:dyDescent="0.25">
      <c r="A1037" s="3">
        <f>TITRES_STAT!B1040</f>
        <v>43818</v>
      </c>
      <c r="B1037" s="5">
        <f>TITRES_STAT!C1040</f>
        <v>5.08</v>
      </c>
      <c r="C1037" s="5">
        <f>TITRES_STAT!D1040</f>
        <v>4.1562000000000001</v>
      </c>
      <c r="D1037" s="5">
        <f>TITRES_STAT!E1040</f>
        <v>1969</v>
      </c>
      <c r="E1037" s="2">
        <f t="shared" si="64"/>
        <v>3484219</v>
      </c>
      <c r="F1037" s="5" t="str">
        <f t="shared" si="67"/>
        <v>BEARISH</v>
      </c>
      <c r="G1037" s="5" t="str">
        <f t="shared" si="66"/>
        <v>NEUTRAL</v>
      </c>
      <c r="H1037" s="5" t="str">
        <f t="shared" si="65"/>
        <v>NEUTRAL</v>
      </c>
    </row>
    <row r="1038" spans="1:8" ht="13.5" x14ac:dyDescent="0.25">
      <c r="A1038" s="3">
        <f>TITRES_STAT!B1041</f>
        <v>43819</v>
      </c>
      <c r="B1038" s="5">
        <f>TITRES_STAT!C1041</f>
        <v>5.15</v>
      </c>
      <c r="C1038" s="5">
        <f>TITRES_STAT!D1041</f>
        <v>4.2134</v>
      </c>
      <c r="D1038" s="5">
        <f>TITRES_STAT!E1041</f>
        <v>342</v>
      </c>
      <c r="E1038" s="2">
        <f t="shared" si="64"/>
        <v>3484561</v>
      </c>
      <c r="F1038" s="5" t="str">
        <f t="shared" si="67"/>
        <v>BULLISH</v>
      </c>
      <c r="G1038" s="5" t="str">
        <f t="shared" si="66"/>
        <v>NEUTRAL</v>
      </c>
      <c r="H1038" s="5" t="str">
        <f t="shared" si="65"/>
        <v>CONFIRMED BULLISH</v>
      </c>
    </row>
    <row r="1039" spans="1:8" ht="13.5" x14ac:dyDescent="0.25">
      <c r="A1039" s="3">
        <f>TITRES_STAT!B1042</f>
        <v>43822</v>
      </c>
      <c r="B1039" s="5">
        <f>TITRES_STAT!C1042</f>
        <v>5.0999999999999996</v>
      </c>
      <c r="C1039" s="5">
        <f>TITRES_STAT!D1042</f>
        <v>4.1725000000000003</v>
      </c>
      <c r="D1039" s="5">
        <f>TITRES_STAT!E1042</f>
        <v>1534</v>
      </c>
      <c r="E1039" s="2">
        <f t="shared" si="64"/>
        <v>3483027</v>
      </c>
      <c r="F1039" s="5" t="str">
        <f t="shared" si="67"/>
        <v>BEARISH</v>
      </c>
      <c r="G1039" s="5" t="str">
        <f t="shared" si="66"/>
        <v>NEUTRAL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5.0999999999999996</v>
      </c>
      <c r="C1040" s="5">
        <f>TITRES_STAT!D1043</f>
        <v>4.1725000000000003</v>
      </c>
      <c r="D1040" s="5">
        <f>TITRES_STAT!E1043</f>
        <v>1372</v>
      </c>
      <c r="E1040" s="2">
        <f t="shared" si="64"/>
        <v>3483027</v>
      </c>
      <c r="F1040" s="5" t="str">
        <f t="shared" si="67"/>
        <v>BEARISH</v>
      </c>
      <c r="G1040" s="5" t="str">
        <f t="shared" si="66"/>
        <v>NEUTRAL</v>
      </c>
      <c r="H1040" s="5" t="str">
        <f t="shared" si="65"/>
        <v>BEARISH DIVERGENCE</v>
      </c>
    </row>
    <row r="1041" spans="1:8" ht="13.5" x14ac:dyDescent="0.25">
      <c r="A1041" s="3">
        <f>TITRES_STAT!B1044</f>
        <v>43824</v>
      </c>
      <c r="B1041" s="5">
        <f>TITRES_STAT!C1044</f>
        <v>5.15</v>
      </c>
      <c r="C1041" s="5">
        <f>TITRES_STAT!D1044</f>
        <v>4.2134</v>
      </c>
      <c r="D1041" s="5">
        <f>TITRES_STAT!E1044</f>
        <v>2414</v>
      </c>
      <c r="E1041" s="2">
        <f t="shared" si="64"/>
        <v>3485441</v>
      </c>
      <c r="F1041" s="5" t="str">
        <f t="shared" si="67"/>
        <v>BULLISH</v>
      </c>
      <c r="G1041" s="5" t="str">
        <f t="shared" si="66"/>
        <v>NEUTRAL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5.14</v>
      </c>
      <c r="C1042" s="5">
        <f>TITRES_STAT!D1045</f>
        <v>4.2053000000000003</v>
      </c>
      <c r="D1042" s="5">
        <f>TITRES_STAT!E1045</f>
        <v>232</v>
      </c>
      <c r="E1042" s="2">
        <f t="shared" si="64"/>
        <v>3485209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5.12</v>
      </c>
      <c r="C1043" s="5">
        <f>TITRES_STAT!D1046</f>
        <v>4.1889000000000003</v>
      </c>
      <c r="D1043" s="5">
        <f>TITRES_STAT!E1046</f>
        <v>1914</v>
      </c>
      <c r="E1043" s="2">
        <f t="shared" si="64"/>
        <v>3483295</v>
      </c>
      <c r="F1043" s="5" t="str">
        <f t="shared" si="67"/>
        <v>BEARISH</v>
      </c>
      <c r="G1043" s="5" t="str">
        <f t="shared" si="66"/>
        <v>NEUTRAL</v>
      </c>
      <c r="H1043" s="5" t="str">
        <f t="shared" si="65"/>
        <v>CONFIRMED BEARISH</v>
      </c>
    </row>
    <row r="1044" spans="1:8" ht="13.5" x14ac:dyDescent="0.25">
      <c r="A1044" s="3">
        <f>TITRES_STAT!B1047</f>
        <v>43829</v>
      </c>
      <c r="B1044" s="5">
        <f>TITRES_STAT!C1047</f>
        <v>5.0999999999999996</v>
      </c>
      <c r="C1044" s="5">
        <f>TITRES_STAT!D1047</f>
        <v>4.1725000000000003</v>
      </c>
      <c r="D1044" s="5">
        <f>TITRES_STAT!E1047</f>
        <v>6333</v>
      </c>
      <c r="E1044" s="2">
        <f t="shared" si="64"/>
        <v>3476962</v>
      </c>
      <c r="F1044" s="5" t="str">
        <f t="shared" si="67"/>
        <v>BEARISH</v>
      </c>
      <c r="G1044" s="5" t="str">
        <f t="shared" si="66"/>
        <v>NEUTRAL</v>
      </c>
      <c r="H1044" s="5" t="str">
        <f t="shared" si="65"/>
        <v>NEUTRAL</v>
      </c>
    </row>
    <row r="1045" spans="1:8" ht="13.5" x14ac:dyDescent="0.25">
      <c r="A1045" s="3">
        <f>TITRES_STAT!B1048</f>
        <v>43830</v>
      </c>
      <c r="B1045" s="5">
        <f>TITRES_STAT!C1048</f>
        <v>5.15</v>
      </c>
      <c r="C1045" s="5">
        <f>TITRES_STAT!D1048</f>
        <v>4.2134</v>
      </c>
      <c r="D1045" s="5">
        <f>TITRES_STAT!E1048</f>
        <v>915</v>
      </c>
      <c r="E1045" s="2">
        <f t="shared" si="64"/>
        <v>3477877</v>
      </c>
      <c r="F1045" s="5" t="str">
        <f t="shared" si="67"/>
        <v>BEARISH</v>
      </c>
      <c r="G1045" s="5" t="str">
        <f t="shared" si="66"/>
        <v>NEUTRAL</v>
      </c>
      <c r="H1045" s="5" t="str">
        <f t="shared" si="65"/>
        <v>BEARISH DIVERGENCE</v>
      </c>
    </row>
    <row r="1046" spans="1:8" ht="13.5" x14ac:dyDescent="0.25">
      <c r="A1046" s="3">
        <f>TITRES_STAT!B1049</f>
        <v>43832</v>
      </c>
      <c r="B1046" s="5">
        <f>TITRES_STAT!C1049</f>
        <v>5.15</v>
      </c>
      <c r="C1046" s="5">
        <f>TITRES_STAT!D1049</f>
        <v>4.2134</v>
      </c>
      <c r="D1046" s="5">
        <f>TITRES_STAT!E1049</f>
        <v>181</v>
      </c>
      <c r="E1046" s="2">
        <f t="shared" si="64"/>
        <v>3477877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NEUTRAL</v>
      </c>
    </row>
    <row r="1047" spans="1:8" ht="13.5" x14ac:dyDescent="0.25">
      <c r="A1047" s="3">
        <f>TITRES_STAT!B1050</f>
        <v>43833</v>
      </c>
      <c r="B1047" s="5">
        <f>TITRES_STAT!C1050</f>
        <v>5.15</v>
      </c>
      <c r="C1047" s="5">
        <f>TITRES_STAT!D1050</f>
        <v>4.2134</v>
      </c>
      <c r="D1047" s="5">
        <f>TITRES_STAT!E1050</f>
        <v>70</v>
      </c>
      <c r="E1047" s="2">
        <f t="shared" si="64"/>
        <v>3477877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BEARISH DIVERGENCE</v>
      </c>
    </row>
    <row r="1048" spans="1:8" ht="13.5" x14ac:dyDescent="0.25">
      <c r="A1048" s="3">
        <f>TITRES_STAT!B1051</f>
        <v>43836</v>
      </c>
      <c r="B1048" s="5">
        <f>TITRES_STAT!C1051</f>
        <v>5.0999999999999996</v>
      </c>
      <c r="C1048" s="5">
        <f>TITRES_STAT!D1051</f>
        <v>4.1725000000000003</v>
      </c>
      <c r="D1048" s="5">
        <f>TITRES_STAT!E1051</f>
        <v>9558</v>
      </c>
      <c r="E1048" s="2">
        <f t="shared" si="64"/>
        <v>3468319</v>
      </c>
      <c r="F1048" s="5" t="str">
        <f t="shared" si="67"/>
        <v>BEARISH</v>
      </c>
      <c r="G1048" s="5" t="str">
        <f t="shared" si="66"/>
        <v>NEUTRAL</v>
      </c>
      <c r="H1048" s="5" t="str">
        <f t="shared" si="65"/>
        <v>CONFIRMED BEARISH</v>
      </c>
    </row>
    <row r="1049" spans="1:8" ht="13.5" x14ac:dyDescent="0.25">
      <c r="A1049" s="3">
        <f>TITRES_STAT!B1052</f>
        <v>43837</v>
      </c>
      <c r="B1049" s="5">
        <f>TITRES_STAT!C1052</f>
        <v>5</v>
      </c>
      <c r="C1049" s="5">
        <f>TITRES_STAT!D1052</f>
        <v>4.0907</v>
      </c>
      <c r="D1049" s="5">
        <f>TITRES_STAT!E1052</f>
        <v>4268</v>
      </c>
      <c r="E1049" s="2">
        <f t="shared" si="64"/>
        <v>3464051</v>
      </c>
      <c r="F1049" s="5" t="str">
        <f t="shared" si="67"/>
        <v>BEARISH</v>
      </c>
      <c r="G1049" s="5" t="str">
        <f t="shared" si="66"/>
        <v>NEUTRAL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5</v>
      </c>
      <c r="C1050" s="5">
        <f>TITRES_STAT!D1053</f>
        <v>4.0907</v>
      </c>
      <c r="D1050" s="5">
        <f>TITRES_STAT!E1053</f>
        <v>0</v>
      </c>
      <c r="E1050" s="2">
        <f t="shared" si="64"/>
        <v>3464051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4.9800000000000004</v>
      </c>
      <c r="C1051" s="5">
        <f>TITRES_STAT!D1054</f>
        <v>4.0743999999999998</v>
      </c>
      <c r="D1051" s="5">
        <f>TITRES_STAT!E1054</f>
        <v>20</v>
      </c>
      <c r="E1051" s="2">
        <f t="shared" si="64"/>
        <v>3464031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4.9000000000000004</v>
      </c>
      <c r="C1052" s="5">
        <f>TITRES_STAT!D1055</f>
        <v>4.0088999999999997</v>
      </c>
      <c r="D1052" s="5">
        <f>TITRES_STAT!E1055</f>
        <v>870</v>
      </c>
      <c r="E1052" s="2">
        <f t="shared" si="64"/>
        <v>3463161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4.84</v>
      </c>
      <c r="C1053" s="5">
        <f>TITRES_STAT!D1056</f>
        <v>3.9598</v>
      </c>
      <c r="D1053" s="5">
        <f>TITRES_STAT!E1056</f>
        <v>19</v>
      </c>
      <c r="E1053" s="2">
        <f t="shared" si="64"/>
        <v>3463142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5.13</v>
      </c>
      <c r="C1054" s="5">
        <f>TITRES_STAT!D1057</f>
        <v>4.1970999999999998</v>
      </c>
      <c r="D1054" s="5">
        <f>TITRES_STAT!E1057</f>
        <v>45045</v>
      </c>
      <c r="E1054" s="2">
        <f t="shared" si="64"/>
        <v>3508187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CONFIRMED BULLISH</v>
      </c>
    </row>
    <row r="1055" spans="1:8" ht="13.5" x14ac:dyDescent="0.25">
      <c r="A1055" s="3">
        <f>TITRES_STAT!B1058</f>
        <v>43846</v>
      </c>
      <c r="B1055" s="5">
        <f>TITRES_STAT!C1058</f>
        <v>5.35</v>
      </c>
      <c r="C1055" s="5">
        <f>TITRES_STAT!D1058</f>
        <v>4.3771000000000004</v>
      </c>
      <c r="D1055" s="5">
        <f>TITRES_STAT!E1058</f>
        <v>18790</v>
      </c>
      <c r="E1055" s="2">
        <f t="shared" si="64"/>
        <v>3526977</v>
      </c>
      <c r="F1055" s="5" t="str">
        <f t="shared" si="67"/>
        <v>BULLISH</v>
      </c>
      <c r="G1055" s="5" t="str">
        <f t="shared" si="66"/>
        <v>NEUTRAL</v>
      </c>
      <c r="H1055" s="5" t="str">
        <f t="shared" si="65"/>
        <v>CONFIRMED BULLISH</v>
      </c>
    </row>
    <row r="1056" spans="1:8" ht="13.5" x14ac:dyDescent="0.25">
      <c r="A1056" s="3">
        <f>TITRES_STAT!B1059</f>
        <v>43847</v>
      </c>
      <c r="B1056" s="5">
        <f>TITRES_STAT!C1059</f>
        <v>5.18</v>
      </c>
      <c r="C1056" s="5">
        <f>TITRES_STAT!D1059</f>
        <v>4.2380000000000004</v>
      </c>
      <c r="D1056" s="5">
        <f>TITRES_STAT!E1059</f>
        <v>16215</v>
      </c>
      <c r="E1056" s="2">
        <f t="shared" si="64"/>
        <v>3510762</v>
      </c>
      <c r="F1056" s="5" t="str">
        <f t="shared" si="67"/>
        <v>BULLISH</v>
      </c>
      <c r="G1056" s="5" t="str">
        <f t="shared" si="66"/>
        <v>NEUTRAL</v>
      </c>
      <c r="H1056" s="5" t="str">
        <f t="shared" si="65"/>
        <v>CONFIRMED BULLISH</v>
      </c>
    </row>
    <row r="1057" spans="1:8" ht="13.5" x14ac:dyDescent="0.25">
      <c r="A1057" s="3">
        <f>TITRES_STAT!B1060</f>
        <v>43850</v>
      </c>
      <c r="B1057" s="5">
        <f>TITRES_STAT!C1060</f>
        <v>5.24</v>
      </c>
      <c r="C1057" s="5">
        <f>TITRES_STAT!D1060</f>
        <v>4.2870999999999997</v>
      </c>
      <c r="D1057" s="5">
        <f>TITRES_STAT!E1060</f>
        <v>991</v>
      </c>
      <c r="E1057" s="2">
        <f t="shared" si="64"/>
        <v>3511753</v>
      </c>
      <c r="F1057" s="5" t="str">
        <f t="shared" si="67"/>
        <v>BULLISH</v>
      </c>
      <c r="G1057" s="5" t="str">
        <f t="shared" si="66"/>
        <v>NEUTRAL</v>
      </c>
      <c r="H1057" s="5" t="str">
        <f t="shared" si="65"/>
        <v>CONFIRMED BULLISH</v>
      </c>
    </row>
    <row r="1058" spans="1:8" ht="13.5" x14ac:dyDescent="0.25">
      <c r="A1058" s="3">
        <f>TITRES_STAT!B1061</f>
        <v>43851</v>
      </c>
      <c r="B1058" s="5">
        <f>TITRES_STAT!C1061</f>
        <v>5.2</v>
      </c>
      <c r="C1058" s="5">
        <f>TITRES_STAT!D1061</f>
        <v>4.2542999999999997</v>
      </c>
      <c r="D1058" s="5">
        <f>TITRES_STAT!E1061</f>
        <v>3785</v>
      </c>
      <c r="E1058" s="2">
        <f t="shared" si="64"/>
        <v>3507968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CONFIRMED BULLISH</v>
      </c>
    </row>
    <row r="1059" spans="1:8" ht="13.5" x14ac:dyDescent="0.25">
      <c r="A1059" s="3">
        <f>TITRES_STAT!B1062</f>
        <v>43852</v>
      </c>
      <c r="B1059" s="5">
        <f>TITRES_STAT!C1062</f>
        <v>5.16</v>
      </c>
      <c r="C1059" s="5">
        <f>TITRES_STAT!D1062</f>
        <v>4.2215999999999996</v>
      </c>
      <c r="D1059" s="5">
        <f>TITRES_STAT!E1062</f>
        <v>6424</v>
      </c>
      <c r="E1059" s="2">
        <f t="shared" si="64"/>
        <v>3501544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BEARISH DIVERGENCE</v>
      </c>
    </row>
    <row r="1060" spans="1:8" ht="13.5" x14ac:dyDescent="0.25">
      <c r="A1060" s="3">
        <f>TITRES_STAT!B1063</f>
        <v>43853</v>
      </c>
      <c r="B1060" s="5">
        <f>TITRES_STAT!C1063</f>
        <v>5.28</v>
      </c>
      <c r="C1060" s="5">
        <f>TITRES_STAT!D1063</f>
        <v>4.3197999999999999</v>
      </c>
      <c r="D1060" s="5">
        <f>TITRES_STAT!E1063</f>
        <v>1226</v>
      </c>
      <c r="E1060" s="2">
        <f t="shared" si="64"/>
        <v>3502770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CONFIRMED BEARISH</v>
      </c>
    </row>
    <row r="1061" spans="1:8" ht="13.5" x14ac:dyDescent="0.25">
      <c r="A1061" s="3">
        <f>TITRES_STAT!B1064</f>
        <v>43854</v>
      </c>
      <c r="B1061" s="5">
        <f>TITRES_STAT!C1064</f>
        <v>5.21</v>
      </c>
      <c r="C1061" s="5">
        <f>TITRES_STAT!D1064</f>
        <v>4.2625000000000002</v>
      </c>
      <c r="D1061" s="5">
        <f>TITRES_STAT!E1064</f>
        <v>1417</v>
      </c>
      <c r="E1061" s="2">
        <f t="shared" si="64"/>
        <v>3501353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BEARISH DIVERGENCE</v>
      </c>
    </row>
    <row r="1062" spans="1:8" ht="13.5" x14ac:dyDescent="0.25">
      <c r="A1062" s="3">
        <f>TITRES_STAT!B1065</f>
        <v>43857</v>
      </c>
      <c r="B1062" s="5">
        <f>TITRES_STAT!C1065</f>
        <v>5.52</v>
      </c>
      <c r="C1062" s="5">
        <f>TITRES_STAT!D1065</f>
        <v>4.5162000000000004</v>
      </c>
      <c r="D1062" s="5">
        <f>TITRES_STAT!E1065</f>
        <v>1392</v>
      </c>
      <c r="E1062" s="2">
        <f t="shared" si="64"/>
        <v>3502745</v>
      </c>
      <c r="F1062" s="5" t="str">
        <f t="shared" si="67"/>
        <v>BEARISH</v>
      </c>
      <c r="G1062" s="5" t="str">
        <f t="shared" si="66"/>
        <v>NEUTRAL</v>
      </c>
      <c r="H1062" s="5" t="str">
        <f t="shared" si="65"/>
        <v>BEARISH DIVERGENCE</v>
      </c>
    </row>
    <row r="1063" spans="1:8" ht="13.5" x14ac:dyDescent="0.25">
      <c r="A1063" s="3">
        <f>TITRES_STAT!B1066</f>
        <v>43858</v>
      </c>
      <c r="B1063" s="5">
        <f>TITRES_STAT!C1066</f>
        <v>5.36</v>
      </c>
      <c r="C1063" s="5">
        <f>TITRES_STAT!D1066</f>
        <v>4.3853</v>
      </c>
      <c r="D1063" s="5">
        <f>TITRES_STAT!E1066</f>
        <v>1505</v>
      </c>
      <c r="E1063" s="2">
        <f t="shared" si="64"/>
        <v>3501240</v>
      </c>
      <c r="F1063" s="5" t="str">
        <f t="shared" si="67"/>
        <v>BEARISH</v>
      </c>
      <c r="G1063" s="5" t="str">
        <f t="shared" si="66"/>
        <v>NEUTRAL</v>
      </c>
      <c r="H1063" s="5" t="str">
        <f t="shared" si="65"/>
        <v>BEARISH DIVERGENCE</v>
      </c>
    </row>
    <row r="1064" spans="1:8" ht="13.5" x14ac:dyDescent="0.25">
      <c r="A1064" s="3">
        <f>TITRES_STAT!B1067</f>
        <v>43859</v>
      </c>
      <c r="B1064" s="5">
        <f>TITRES_STAT!C1067</f>
        <v>5.43</v>
      </c>
      <c r="C1064" s="5">
        <f>TITRES_STAT!D1067</f>
        <v>4.4424999999999999</v>
      </c>
      <c r="D1064" s="5">
        <f>TITRES_STAT!E1067</f>
        <v>3086</v>
      </c>
      <c r="E1064" s="2">
        <f t="shared" si="64"/>
        <v>3504326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CONFIRMED BULLISH</v>
      </c>
    </row>
    <row r="1065" spans="1:8" ht="13.5" x14ac:dyDescent="0.25">
      <c r="A1065" s="3">
        <f>TITRES_STAT!B1068</f>
        <v>43860</v>
      </c>
      <c r="B1065" s="5">
        <f>TITRES_STAT!C1068</f>
        <v>5.36</v>
      </c>
      <c r="C1065" s="5">
        <f>TITRES_STAT!D1068</f>
        <v>4.3853</v>
      </c>
      <c r="D1065" s="5">
        <f>TITRES_STAT!E1068</f>
        <v>1719</v>
      </c>
      <c r="E1065" s="2">
        <f t="shared" si="64"/>
        <v>3502607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BEARISH DIVERGENCE</v>
      </c>
    </row>
    <row r="1066" spans="1:8" ht="13.5" x14ac:dyDescent="0.25">
      <c r="A1066" s="3">
        <f>TITRES_STAT!B1069</f>
        <v>43861</v>
      </c>
      <c r="B1066" s="5">
        <f>TITRES_STAT!C1069</f>
        <v>5.12</v>
      </c>
      <c r="C1066" s="5">
        <f>TITRES_STAT!D1069</f>
        <v>4.1889000000000003</v>
      </c>
      <c r="D1066" s="5">
        <f>TITRES_STAT!E1069</f>
        <v>11406</v>
      </c>
      <c r="E1066" s="2">
        <f t="shared" si="64"/>
        <v>3491201</v>
      </c>
      <c r="F1066" s="5" t="str">
        <f t="shared" si="67"/>
        <v>BEARISH</v>
      </c>
      <c r="G1066" s="5" t="str">
        <f t="shared" si="66"/>
        <v>NEUTRAL</v>
      </c>
      <c r="H1066" s="5" t="str">
        <f t="shared" si="65"/>
        <v>CONFIRMED BEARISH</v>
      </c>
    </row>
    <row r="1067" spans="1:8" ht="13.5" x14ac:dyDescent="0.25">
      <c r="A1067" s="3">
        <f>TITRES_STAT!B1070</f>
        <v>43864</v>
      </c>
      <c r="B1067" s="5">
        <f>TITRES_STAT!C1070</f>
        <v>5.2</v>
      </c>
      <c r="C1067" s="5">
        <f>TITRES_STAT!D1070</f>
        <v>4.2542999999999997</v>
      </c>
      <c r="D1067" s="5">
        <f>TITRES_STAT!E1070</f>
        <v>1998</v>
      </c>
      <c r="E1067" s="2">
        <f t="shared" si="64"/>
        <v>3493199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43865</v>
      </c>
      <c r="B1068" s="5">
        <f>TITRES_STAT!C1071</f>
        <v>5.25</v>
      </c>
      <c r="C1068" s="5">
        <f>TITRES_STAT!D1071</f>
        <v>4.2953000000000001</v>
      </c>
      <c r="D1068" s="5">
        <f>TITRES_STAT!E1071</f>
        <v>2113</v>
      </c>
      <c r="E1068" s="2">
        <f t="shared" si="64"/>
        <v>3495312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5.45</v>
      </c>
      <c r="C1069" s="5">
        <f>TITRES_STAT!D1072</f>
        <v>4.4588999999999999</v>
      </c>
      <c r="D1069" s="5">
        <f>TITRES_STAT!E1072</f>
        <v>8180</v>
      </c>
      <c r="E1069" s="2">
        <f t="shared" si="64"/>
        <v>3503492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BEARISH DIVERGENCE</v>
      </c>
    </row>
    <row r="1070" spans="1:8" ht="13.5" x14ac:dyDescent="0.25">
      <c r="A1070" s="3">
        <f>TITRES_STAT!B1073</f>
        <v>43867</v>
      </c>
      <c r="B1070" s="5">
        <f>TITRES_STAT!C1073</f>
        <v>5.44</v>
      </c>
      <c r="C1070" s="5">
        <f>TITRES_STAT!D1073</f>
        <v>4.4507000000000003</v>
      </c>
      <c r="D1070" s="5">
        <f>TITRES_STAT!E1073</f>
        <v>6877</v>
      </c>
      <c r="E1070" s="2">
        <f t="shared" si="64"/>
        <v>3496615</v>
      </c>
      <c r="F1070" s="5" t="str">
        <f t="shared" si="67"/>
        <v>BEARISH</v>
      </c>
      <c r="G1070" s="5" t="str">
        <f t="shared" si="66"/>
        <v>NEUTRAL</v>
      </c>
      <c r="H1070" s="5" t="str">
        <f t="shared" si="65"/>
        <v>BEARISH DIVERGENCE</v>
      </c>
    </row>
    <row r="1071" spans="1:8" ht="13.5" x14ac:dyDescent="0.25">
      <c r="A1071" s="3">
        <f>TITRES_STAT!B1074</f>
        <v>43868</v>
      </c>
      <c r="B1071" s="5">
        <f>TITRES_STAT!C1074</f>
        <v>5.77</v>
      </c>
      <c r="C1071" s="5">
        <f>TITRES_STAT!D1074</f>
        <v>4.7206999999999999</v>
      </c>
      <c r="D1071" s="5">
        <f>TITRES_STAT!E1074</f>
        <v>6040</v>
      </c>
      <c r="E1071" s="2">
        <f t="shared" si="64"/>
        <v>3502655</v>
      </c>
      <c r="F1071" s="5" t="str">
        <f t="shared" si="67"/>
        <v>BULLISH</v>
      </c>
      <c r="G1071" s="5" t="str">
        <f t="shared" si="66"/>
        <v>NEUTRAL</v>
      </c>
      <c r="H1071" s="5" t="str">
        <f t="shared" si="65"/>
        <v>CONFIRMED BULLISH</v>
      </c>
    </row>
    <row r="1072" spans="1:8" ht="13.5" x14ac:dyDescent="0.25">
      <c r="A1072" s="3">
        <f>TITRES_STAT!B1075</f>
        <v>43871</v>
      </c>
      <c r="B1072" s="5">
        <f>TITRES_STAT!C1075</f>
        <v>5.77</v>
      </c>
      <c r="C1072" s="5">
        <f>TITRES_STAT!D1075</f>
        <v>4.7206999999999999</v>
      </c>
      <c r="D1072" s="5">
        <f>TITRES_STAT!E1075</f>
        <v>12347</v>
      </c>
      <c r="E1072" s="2">
        <f t="shared" si="64"/>
        <v>3502655</v>
      </c>
      <c r="F1072" s="5" t="str">
        <f t="shared" si="67"/>
        <v>BULLISH</v>
      </c>
      <c r="G1072" s="5" t="str">
        <f t="shared" si="66"/>
        <v>NEUTRAL</v>
      </c>
      <c r="H1072" s="5" t="str">
        <f t="shared" si="65"/>
        <v>CONFIRMED BULLISH</v>
      </c>
    </row>
    <row r="1073" spans="1:8" ht="13.5" x14ac:dyDescent="0.25">
      <c r="A1073" s="3">
        <f>TITRES_STAT!B1076</f>
        <v>43872</v>
      </c>
      <c r="B1073" s="5">
        <f>TITRES_STAT!C1076</f>
        <v>5.75</v>
      </c>
      <c r="C1073" s="5">
        <f>TITRES_STAT!D1076</f>
        <v>4.7042999999999999</v>
      </c>
      <c r="D1073" s="5">
        <f>TITRES_STAT!E1076</f>
        <v>5592</v>
      </c>
      <c r="E1073" s="2">
        <f t="shared" si="64"/>
        <v>3497063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CONFIRMED BULLISH</v>
      </c>
    </row>
    <row r="1074" spans="1:8" ht="13.5" x14ac:dyDescent="0.25">
      <c r="A1074" s="3">
        <f>TITRES_STAT!B1077</f>
        <v>43873</v>
      </c>
      <c r="B1074" s="5">
        <f>TITRES_STAT!C1077</f>
        <v>5.69</v>
      </c>
      <c r="C1074" s="5">
        <f>TITRES_STAT!D1077</f>
        <v>4.6551999999999998</v>
      </c>
      <c r="D1074" s="5">
        <f>TITRES_STAT!E1077</f>
        <v>5452</v>
      </c>
      <c r="E1074" s="2">
        <f t="shared" si="64"/>
        <v>3491611</v>
      </c>
      <c r="F1074" s="5" t="str">
        <f t="shared" si="67"/>
        <v>BEARISH</v>
      </c>
      <c r="G1074" s="5" t="str">
        <f t="shared" si="66"/>
        <v>NEUTRAL</v>
      </c>
      <c r="H1074" s="5" t="str">
        <f t="shared" si="65"/>
        <v>BEARISH DIVERGENCE</v>
      </c>
    </row>
    <row r="1075" spans="1:8" ht="13.5" x14ac:dyDescent="0.25">
      <c r="A1075" s="3">
        <f>TITRES_STAT!B1078</f>
        <v>43874</v>
      </c>
      <c r="B1075" s="5">
        <f>TITRES_STAT!C1078</f>
        <v>5.64</v>
      </c>
      <c r="C1075" s="5">
        <f>TITRES_STAT!D1078</f>
        <v>4.6143000000000001</v>
      </c>
      <c r="D1075" s="5">
        <f>TITRES_STAT!E1078</f>
        <v>1721</v>
      </c>
      <c r="E1075" s="2">
        <f t="shared" si="64"/>
        <v>3489890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BEARISH DIVERGENCE</v>
      </c>
    </row>
    <row r="1076" spans="1:8" ht="13.5" x14ac:dyDescent="0.25">
      <c r="A1076" s="3">
        <f>TITRES_STAT!B1079</f>
        <v>43875</v>
      </c>
      <c r="B1076" s="5">
        <f>TITRES_STAT!C1079</f>
        <v>5.6</v>
      </c>
      <c r="C1076" s="5">
        <f>TITRES_STAT!D1079</f>
        <v>4.5815999999999999</v>
      </c>
      <c r="D1076" s="5">
        <f>TITRES_STAT!E1079</f>
        <v>4326</v>
      </c>
      <c r="E1076" s="2">
        <f t="shared" si="64"/>
        <v>3485564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CONFIRMED BEARISH</v>
      </c>
    </row>
    <row r="1077" spans="1:8" ht="13.5" x14ac:dyDescent="0.25">
      <c r="A1077" s="3">
        <f>TITRES_STAT!B1080</f>
        <v>43878</v>
      </c>
      <c r="B1077" s="5">
        <f>TITRES_STAT!C1080</f>
        <v>5.53</v>
      </c>
      <c r="C1077" s="5">
        <f>TITRES_STAT!D1080</f>
        <v>4.5243000000000002</v>
      </c>
      <c r="D1077" s="5">
        <f>TITRES_STAT!E1080</f>
        <v>3362</v>
      </c>
      <c r="E1077" s="2">
        <f t="shared" si="64"/>
        <v>3482202</v>
      </c>
      <c r="F1077" s="5" t="str">
        <f t="shared" si="67"/>
        <v>BEARISH</v>
      </c>
      <c r="G1077" s="5" t="str">
        <f t="shared" si="66"/>
        <v>NEUTRAL</v>
      </c>
      <c r="H1077" s="5" t="str">
        <f t="shared" si="65"/>
        <v>CONFIRMED BEARISH</v>
      </c>
    </row>
    <row r="1078" spans="1:8" ht="13.5" x14ac:dyDescent="0.25">
      <c r="A1078" s="3">
        <f>TITRES_STAT!B1081</f>
        <v>43879</v>
      </c>
      <c r="B1078" s="5">
        <f>TITRES_STAT!C1081</f>
        <v>5.52</v>
      </c>
      <c r="C1078" s="5">
        <f>TITRES_STAT!D1081</f>
        <v>4.5162000000000004</v>
      </c>
      <c r="D1078" s="5">
        <f>TITRES_STAT!E1081</f>
        <v>1481</v>
      </c>
      <c r="E1078" s="2">
        <f t="shared" si="64"/>
        <v>3480721</v>
      </c>
      <c r="F1078" s="5" t="str">
        <f t="shared" si="67"/>
        <v>BEARISH</v>
      </c>
      <c r="G1078" s="5" t="str">
        <f t="shared" si="66"/>
        <v>NEUTRAL</v>
      </c>
      <c r="H1078" s="5" t="str">
        <f t="shared" si="65"/>
        <v>CONFIRMED BEARISH</v>
      </c>
    </row>
    <row r="1079" spans="1:8" ht="13.5" x14ac:dyDescent="0.25">
      <c r="A1079" s="3">
        <f>TITRES_STAT!B1082</f>
        <v>43880</v>
      </c>
      <c r="B1079" s="5">
        <f>TITRES_STAT!C1082</f>
        <v>5.69</v>
      </c>
      <c r="C1079" s="5">
        <f>TITRES_STAT!D1082</f>
        <v>4.6551999999999998</v>
      </c>
      <c r="D1079" s="5">
        <f>TITRES_STAT!E1082</f>
        <v>3643</v>
      </c>
      <c r="E1079" s="2">
        <f t="shared" si="64"/>
        <v>3484364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NEUTRAL</v>
      </c>
    </row>
    <row r="1080" spans="1:8" ht="13.5" x14ac:dyDescent="0.25">
      <c r="A1080" s="3">
        <f>TITRES_STAT!B1083</f>
        <v>43881</v>
      </c>
      <c r="B1080" s="5">
        <f>TITRES_STAT!C1083</f>
        <v>5.69</v>
      </c>
      <c r="C1080" s="5">
        <f>TITRES_STAT!D1083</f>
        <v>4.6551999999999998</v>
      </c>
      <c r="D1080" s="5">
        <f>TITRES_STAT!E1083</f>
        <v>5207</v>
      </c>
      <c r="E1080" s="2">
        <f t="shared" si="64"/>
        <v>3484364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BEARISH DIVERGENCE</v>
      </c>
    </row>
    <row r="1081" spans="1:8" ht="13.5" x14ac:dyDescent="0.25">
      <c r="A1081" s="3">
        <f>TITRES_STAT!B1084</f>
        <v>43882</v>
      </c>
      <c r="B1081" s="5">
        <f>TITRES_STAT!C1084</f>
        <v>5.61</v>
      </c>
      <c r="C1081" s="5">
        <f>TITRES_STAT!D1084</f>
        <v>4.5898000000000003</v>
      </c>
      <c r="D1081" s="5">
        <f>TITRES_STAT!E1084</f>
        <v>858</v>
      </c>
      <c r="E1081" s="2">
        <f t="shared" si="64"/>
        <v>3483506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BEARISH DIVERGENCE</v>
      </c>
    </row>
    <row r="1082" spans="1:8" ht="13.5" x14ac:dyDescent="0.25">
      <c r="A1082" s="3">
        <f>TITRES_STAT!B1085</f>
        <v>43885</v>
      </c>
      <c r="B1082" s="5">
        <f>TITRES_STAT!C1085</f>
        <v>5.61</v>
      </c>
      <c r="C1082" s="5">
        <f>TITRES_STAT!D1085</f>
        <v>4.5898000000000003</v>
      </c>
      <c r="D1082" s="5">
        <f>TITRES_STAT!E1085</f>
        <v>196</v>
      </c>
      <c r="E1082" s="2">
        <f t="shared" si="64"/>
        <v>3483506</v>
      </c>
      <c r="F1082" s="5" t="str">
        <f t="shared" si="67"/>
        <v>BULLISH</v>
      </c>
      <c r="G1082" s="5" t="str">
        <f t="shared" si="66"/>
        <v>NEUTRAL</v>
      </c>
      <c r="H1082" s="5" t="str">
        <f t="shared" si="65"/>
        <v>CONFIRMED BULLISH</v>
      </c>
    </row>
    <row r="1083" spans="1:8" ht="13.5" x14ac:dyDescent="0.25">
      <c r="A1083" s="3">
        <f>TITRES_STAT!B1086</f>
        <v>43886</v>
      </c>
      <c r="B1083" s="5">
        <f>TITRES_STAT!C1086</f>
        <v>5.57</v>
      </c>
      <c r="C1083" s="5">
        <f>TITRES_STAT!D1086</f>
        <v>4.5571000000000002</v>
      </c>
      <c r="D1083" s="5">
        <f>TITRES_STAT!E1086</f>
        <v>1775</v>
      </c>
      <c r="E1083" s="2">
        <f t="shared" si="64"/>
        <v>3481731</v>
      </c>
      <c r="F1083" s="5" t="str">
        <f t="shared" si="67"/>
        <v>BULLISH</v>
      </c>
      <c r="G1083" s="5" t="str">
        <f t="shared" si="66"/>
        <v>NEUTRAL</v>
      </c>
      <c r="H1083" s="5" t="str">
        <f t="shared" si="65"/>
        <v>CONFIRMED BULLISH</v>
      </c>
    </row>
    <row r="1084" spans="1:8" ht="13.5" x14ac:dyDescent="0.25">
      <c r="A1084" s="3">
        <f>TITRES_STAT!B1087</f>
        <v>43887</v>
      </c>
      <c r="B1084" s="5">
        <f>TITRES_STAT!C1087</f>
        <v>5.48</v>
      </c>
      <c r="C1084" s="5">
        <f>TITRES_STAT!D1087</f>
        <v>4.4833999999999996</v>
      </c>
      <c r="D1084" s="5">
        <f>TITRES_STAT!E1087</f>
        <v>2355</v>
      </c>
      <c r="E1084" s="2">
        <f t="shared" si="64"/>
        <v>3479376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43888</v>
      </c>
      <c r="B1085" s="5">
        <f>TITRES_STAT!C1088</f>
        <v>5.44</v>
      </c>
      <c r="C1085" s="5">
        <f>TITRES_STAT!D1088</f>
        <v>4.4507000000000003</v>
      </c>
      <c r="D1085" s="5">
        <f>TITRES_STAT!E1088</f>
        <v>430</v>
      </c>
      <c r="E1085" s="2">
        <f t="shared" si="64"/>
        <v>3478946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5.4</v>
      </c>
      <c r="C1086" s="5">
        <f>TITRES_STAT!D1089</f>
        <v>4.4180000000000001</v>
      </c>
      <c r="D1086" s="5">
        <f>TITRES_STAT!E1089</f>
        <v>1805</v>
      </c>
      <c r="E1086" s="2">
        <f t="shared" si="64"/>
        <v>3477141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5.4</v>
      </c>
      <c r="C1087" s="5">
        <f>TITRES_STAT!D1090</f>
        <v>4.4180000000000001</v>
      </c>
      <c r="D1087" s="5">
        <f>TITRES_STAT!E1090</f>
        <v>1265</v>
      </c>
      <c r="E1087" s="2">
        <f t="shared" si="64"/>
        <v>3477141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CONFIRMED BEARISH</v>
      </c>
    </row>
    <row r="1088" spans="1:8" ht="13.5" x14ac:dyDescent="0.25">
      <c r="A1088" s="3">
        <f>TITRES_STAT!B1091</f>
        <v>43893</v>
      </c>
      <c r="B1088" s="5">
        <f>TITRES_STAT!C1091</f>
        <v>5.34</v>
      </c>
      <c r="C1088" s="5">
        <f>TITRES_STAT!D1091</f>
        <v>4.3689</v>
      </c>
      <c r="D1088" s="5">
        <f>TITRES_STAT!E1091</f>
        <v>481</v>
      </c>
      <c r="E1088" s="2">
        <f t="shared" si="64"/>
        <v>3476660</v>
      </c>
      <c r="F1088" s="5" t="str">
        <f t="shared" si="67"/>
        <v>BEARISH</v>
      </c>
      <c r="G1088" s="5" t="str">
        <f t="shared" si="66"/>
        <v>NEUTRAL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5.58</v>
      </c>
      <c r="C1089" s="5">
        <f>TITRES_STAT!D1092</f>
        <v>4.5651999999999999</v>
      </c>
      <c r="D1089" s="5">
        <f>TITRES_STAT!E1092</f>
        <v>1094</v>
      </c>
      <c r="E1089" s="2">
        <f t="shared" si="64"/>
        <v>3477754</v>
      </c>
      <c r="F1089" s="5" t="str">
        <f t="shared" si="67"/>
        <v>BEARISH</v>
      </c>
      <c r="G1089" s="5" t="str">
        <f t="shared" si="66"/>
        <v>NEUTRAL</v>
      </c>
      <c r="H1089" s="5" t="str">
        <f t="shared" si="65"/>
        <v>BEARISH DIVERGENCE</v>
      </c>
    </row>
    <row r="1090" spans="1:8" ht="13.5" x14ac:dyDescent="0.25">
      <c r="A1090" s="3">
        <f>TITRES_STAT!B1093</f>
        <v>43895</v>
      </c>
      <c r="B1090" s="5">
        <f>TITRES_STAT!C1093</f>
        <v>5.42</v>
      </c>
      <c r="C1090" s="5">
        <f>TITRES_STAT!D1093</f>
        <v>4.4343000000000004</v>
      </c>
      <c r="D1090" s="5">
        <f>TITRES_STAT!E1093</f>
        <v>255</v>
      </c>
      <c r="E1090" s="2">
        <f t="shared" si="64"/>
        <v>3477499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5.49</v>
      </c>
      <c r="C1091" s="5">
        <f>TITRES_STAT!D1094</f>
        <v>4.4916</v>
      </c>
      <c r="D1091" s="5">
        <f>TITRES_STAT!E1094</f>
        <v>940</v>
      </c>
      <c r="E1091" s="2">
        <f t="shared" si="64"/>
        <v>3478439</v>
      </c>
      <c r="F1091" s="5" t="str">
        <f t="shared" si="67"/>
        <v>BULLISH</v>
      </c>
      <c r="G1091" s="5" t="str">
        <f t="shared" si="66"/>
        <v>NEUTRAL</v>
      </c>
      <c r="H1091" s="5" t="str">
        <f t="shared" si="65"/>
        <v>CONFIRMED BULLISH</v>
      </c>
    </row>
    <row r="1092" spans="1:8" ht="13.5" x14ac:dyDescent="0.25">
      <c r="A1092" s="3">
        <f>TITRES_STAT!B1095</f>
        <v>43899</v>
      </c>
      <c r="B1092" s="5">
        <f>TITRES_STAT!C1095</f>
        <v>5.33</v>
      </c>
      <c r="C1092" s="5">
        <f>TITRES_STAT!D1095</f>
        <v>4.3606999999999996</v>
      </c>
      <c r="D1092" s="5">
        <f>TITRES_STAT!E1095</f>
        <v>2275</v>
      </c>
      <c r="E1092" s="2">
        <f t="shared" ref="E1092:E1155" si="68">IF(B1092&gt;B1091, E1091+D1092, IF(B1092&lt;B1091, E1091-D1092, E1091))</f>
        <v>3476164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5.3</v>
      </c>
      <c r="C1093" s="5">
        <f>TITRES_STAT!D1096</f>
        <v>4.3361999999999998</v>
      </c>
      <c r="D1093" s="5">
        <f>TITRES_STAT!E1096</f>
        <v>3957</v>
      </c>
      <c r="E1093" s="2">
        <f t="shared" si="68"/>
        <v>3472207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5.15</v>
      </c>
      <c r="C1094" s="5">
        <f>TITRES_STAT!D1097</f>
        <v>4.2134</v>
      </c>
      <c r="D1094" s="5">
        <f>TITRES_STAT!E1097</f>
        <v>6699</v>
      </c>
      <c r="E1094" s="2">
        <f t="shared" si="68"/>
        <v>3465508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5.18</v>
      </c>
      <c r="C1095" s="5">
        <f>TITRES_STAT!D1098</f>
        <v>4.2380000000000004</v>
      </c>
      <c r="D1095" s="5">
        <f>TITRES_STAT!E1098</f>
        <v>1499</v>
      </c>
      <c r="E1095" s="2">
        <f t="shared" si="68"/>
        <v>3467007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5.03</v>
      </c>
      <c r="C1096" s="5">
        <f>TITRES_STAT!D1099</f>
        <v>4.1153000000000004</v>
      </c>
      <c r="D1096" s="5">
        <f>TITRES_STAT!E1099</f>
        <v>208</v>
      </c>
      <c r="E1096" s="2">
        <f t="shared" si="68"/>
        <v>3466799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4.7300000000000004</v>
      </c>
      <c r="C1097" s="5">
        <f>TITRES_STAT!D1100</f>
        <v>3.8698000000000001</v>
      </c>
      <c r="D1097" s="5">
        <f>TITRES_STAT!E1100</f>
        <v>5699</v>
      </c>
      <c r="E1097" s="2">
        <f t="shared" si="68"/>
        <v>3461100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4.5199999999999996</v>
      </c>
      <c r="C1098" s="5">
        <f>TITRES_STAT!D1101</f>
        <v>3.698</v>
      </c>
      <c r="D1098" s="5">
        <f>TITRES_STAT!E1101</f>
        <v>4984</v>
      </c>
      <c r="E1098" s="2">
        <f t="shared" si="68"/>
        <v>3456116</v>
      </c>
      <c r="F1098" s="5" t="str">
        <f t="shared" si="71"/>
        <v>BEARISH</v>
      </c>
      <c r="G1098" s="5" t="str">
        <f t="shared" si="70"/>
        <v>NEUTRAL</v>
      </c>
      <c r="H1098" s="5" t="str">
        <f t="shared" si="69"/>
        <v>CONFIRMED BEARISH</v>
      </c>
    </row>
    <row r="1099" spans="1:8" ht="13.5" x14ac:dyDescent="0.25">
      <c r="A1099" s="3">
        <f>TITRES_STAT!B1102</f>
        <v>43908</v>
      </c>
      <c r="B1099" s="5">
        <f>TITRES_STAT!C1102</f>
        <v>4.6399999999999997</v>
      </c>
      <c r="C1099" s="5">
        <f>TITRES_STAT!D1102</f>
        <v>3.7961999999999998</v>
      </c>
      <c r="D1099" s="5">
        <f>TITRES_STAT!E1102</f>
        <v>5021</v>
      </c>
      <c r="E1099" s="2">
        <f t="shared" si="68"/>
        <v>3461137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43909</v>
      </c>
      <c r="B1100" s="5">
        <f>TITRES_STAT!C1103</f>
        <v>4.51</v>
      </c>
      <c r="C1100" s="5">
        <f>TITRES_STAT!D1103</f>
        <v>3.6898</v>
      </c>
      <c r="D1100" s="5">
        <f>TITRES_STAT!E1103</f>
        <v>6720</v>
      </c>
      <c r="E1100" s="2">
        <f t="shared" si="68"/>
        <v>3454417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4.51</v>
      </c>
      <c r="C1101" s="5">
        <f>TITRES_STAT!D1104</f>
        <v>3.6898</v>
      </c>
      <c r="D1101" s="5">
        <f>TITRES_STAT!E1104</f>
        <v>241</v>
      </c>
      <c r="E1101" s="2">
        <f t="shared" si="68"/>
        <v>3454417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4.5999999999999996</v>
      </c>
      <c r="C1102" s="5">
        <f>TITRES_STAT!D1105</f>
        <v>3.7635000000000001</v>
      </c>
      <c r="D1102" s="5">
        <f>TITRES_STAT!E1105</f>
        <v>3652</v>
      </c>
      <c r="E1102" s="2">
        <f t="shared" si="68"/>
        <v>3458069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43915</v>
      </c>
      <c r="B1103" s="5">
        <f>TITRES_STAT!C1106</f>
        <v>4.4800000000000004</v>
      </c>
      <c r="C1103" s="5">
        <f>TITRES_STAT!D1106</f>
        <v>3.6652999999999998</v>
      </c>
      <c r="D1103" s="5">
        <f>TITRES_STAT!E1106</f>
        <v>4272</v>
      </c>
      <c r="E1103" s="2">
        <f t="shared" si="68"/>
        <v>3453797</v>
      </c>
      <c r="F1103" s="5" t="str">
        <f t="shared" si="71"/>
        <v>BEARISH</v>
      </c>
      <c r="G1103" s="5" t="str">
        <f t="shared" si="70"/>
        <v>NEUTRAL</v>
      </c>
      <c r="H1103" s="5" t="str">
        <f t="shared" si="69"/>
        <v>CONFIRMED BEARISH</v>
      </c>
    </row>
    <row r="1104" spans="1:8" ht="13.5" x14ac:dyDescent="0.25">
      <c r="A1104" s="3">
        <f>TITRES_STAT!B1107</f>
        <v>43916</v>
      </c>
      <c r="B1104" s="5">
        <f>TITRES_STAT!C1107</f>
        <v>4.6100000000000003</v>
      </c>
      <c r="C1104" s="5">
        <f>TITRES_STAT!D1107</f>
        <v>3.7715999999999998</v>
      </c>
      <c r="D1104" s="5">
        <f>TITRES_STAT!E1107</f>
        <v>402</v>
      </c>
      <c r="E1104" s="2">
        <f t="shared" si="68"/>
        <v>3454199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CONFIRMED BEARISH</v>
      </c>
    </row>
    <row r="1105" spans="1:8" ht="13.5" x14ac:dyDescent="0.25">
      <c r="A1105" s="3">
        <f>TITRES_STAT!B1108</f>
        <v>43917</v>
      </c>
      <c r="B1105" s="5">
        <f>TITRES_STAT!C1108</f>
        <v>4.5999999999999996</v>
      </c>
      <c r="C1105" s="5">
        <f>TITRES_STAT!D1108</f>
        <v>3.7635000000000001</v>
      </c>
      <c r="D1105" s="5">
        <f>TITRES_STAT!E1108</f>
        <v>638</v>
      </c>
      <c r="E1105" s="2">
        <f t="shared" si="68"/>
        <v>3453561</v>
      </c>
      <c r="F1105" s="5" t="str">
        <f t="shared" si="71"/>
        <v>BEARISH</v>
      </c>
      <c r="G1105" s="5" t="str">
        <f t="shared" si="70"/>
        <v>NEUTRAL</v>
      </c>
      <c r="H1105" s="5" t="str">
        <f t="shared" si="69"/>
        <v>BEARISH DIVERGENCE</v>
      </c>
    </row>
    <row r="1106" spans="1:8" ht="13.5" x14ac:dyDescent="0.25">
      <c r="A1106" s="3">
        <f>TITRES_STAT!B1109</f>
        <v>43920</v>
      </c>
      <c r="B1106" s="5">
        <f>TITRES_STAT!C1109</f>
        <v>4.5999999999999996</v>
      </c>
      <c r="C1106" s="5">
        <f>TITRES_STAT!D1109</f>
        <v>3.7635000000000001</v>
      </c>
      <c r="D1106" s="5">
        <f>TITRES_STAT!E1109</f>
        <v>101</v>
      </c>
      <c r="E1106" s="2">
        <f t="shared" si="68"/>
        <v>3453561</v>
      </c>
      <c r="F1106" s="5" t="str">
        <f t="shared" si="71"/>
        <v>BEARISH</v>
      </c>
      <c r="G1106" s="5" t="str">
        <f t="shared" si="70"/>
        <v>NEUTRAL</v>
      </c>
      <c r="H1106" s="5" t="str">
        <f t="shared" si="69"/>
        <v>BEARISH DIVERGENCE</v>
      </c>
    </row>
    <row r="1107" spans="1:8" ht="13.5" x14ac:dyDescent="0.25">
      <c r="A1107" s="3">
        <f>TITRES_STAT!B1110</f>
        <v>43921</v>
      </c>
      <c r="B1107" s="5">
        <f>TITRES_STAT!C1110</f>
        <v>4.47</v>
      </c>
      <c r="C1107" s="5">
        <f>TITRES_STAT!D1110</f>
        <v>3.6570999999999998</v>
      </c>
      <c r="D1107" s="5">
        <f>TITRES_STAT!E1110</f>
        <v>1611</v>
      </c>
      <c r="E1107" s="2">
        <f t="shared" si="68"/>
        <v>3451950</v>
      </c>
      <c r="F1107" s="5" t="str">
        <f t="shared" si="71"/>
        <v>BEARISH</v>
      </c>
      <c r="G1107" s="5" t="str">
        <f t="shared" si="70"/>
        <v>NEUTRAL</v>
      </c>
      <c r="H1107" s="5" t="str">
        <f t="shared" si="69"/>
        <v>CONFIRMED BEARISH</v>
      </c>
    </row>
    <row r="1108" spans="1:8" ht="13.5" x14ac:dyDescent="0.25">
      <c r="A1108" s="3">
        <f>TITRES_STAT!B1111</f>
        <v>43922</v>
      </c>
      <c r="B1108" s="5">
        <f>TITRES_STAT!C1111</f>
        <v>4.57</v>
      </c>
      <c r="C1108" s="5">
        <f>TITRES_STAT!D1111</f>
        <v>3.7389000000000001</v>
      </c>
      <c r="D1108" s="5">
        <f>TITRES_STAT!E1111</f>
        <v>2261</v>
      </c>
      <c r="E1108" s="2">
        <f t="shared" si="68"/>
        <v>3454211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4.4400000000000004</v>
      </c>
      <c r="C1109" s="5">
        <f>TITRES_STAT!D1112</f>
        <v>3.6326000000000001</v>
      </c>
      <c r="D1109" s="5">
        <f>TITRES_STAT!E1112</f>
        <v>949</v>
      </c>
      <c r="E1109" s="2">
        <f t="shared" si="68"/>
        <v>3453262</v>
      </c>
      <c r="F1109" s="5" t="str">
        <f t="shared" si="71"/>
        <v>BEARISH</v>
      </c>
      <c r="G1109" s="5" t="str">
        <f t="shared" si="70"/>
        <v>NEUTRAL</v>
      </c>
      <c r="H1109" s="5" t="str">
        <f t="shared" si="69"/>
        <v>CONFIRMED BEARISH</v>
      </c>
    </row>
    <row r="1110" spans="1:8" ht="13.5" x14ac:dyDescent="0.25">
      <c r="A1110" s="3">
        <f>TITRES_STAT!B1113</f>
        <v>43924</v>
      </c>
      <c r="B1110" s="5">
        <f>TITRES_STAT!C1113</f>
        <v>4.3899999999999997</v>
      </c>
      <c r="C1110" s="5">
        <f>TITRES_STAT!D1113</f>
        <v>3.5916999999999999</v>
      </c>
      <c r="D1110" s="5">
        <f>TITRES_STAT!E1113</f>
        <v>4757</v>
      </c>
      <c r="E1110" s="2">
        <f t="shared" si="68"/>
        <v>3448505</v>
      </c>
      <c r="F1110" s="5" t="str">
        <f t="shared" si="71"/>
        <v>BEARISH</v>
      </c>
      <c r="G1110" s="5" t="str">
        <f t="shared" si="70"/>
        <v>NEUTRAL</v>
      </c>
      <c r="H1110" s="5" t="str">
        <f t="shared" si="69"/>
        <v>CONFIRMED BEARISH</v>
      </c>
    </row>
    <row r="1111" spans="1:8" ht="13.5" x14ac:dyDescent="0.25">
      <c r="A1111" s="3">
        <f>TITRES_STAT!B1114</f>
        <v>43927</v>
      </c>
      <c r="B1111" s="5">
        <f>TITRES_STAT!C1114</f>
        <v>4.26</v>
      </c>
      <c r="C1111" s="5">
        <f>TITRES_STAT!D1114</f>
        <v>3.4853000000000001</v>
      </c>
      <c r="D1111" s="5">
        <f>TITRES_STAT!E1114</f>
        <v>50</v>
      </c>
      <c r="E1111" s="2">
        <f t="shared" si="68"/>
        <v>3448455</v>
      </c>
      <c r="F1111" s="5" t="str">
        <f t="shared" si="71"/>
        <v>BEARISH</v>
      </c>
      <c r="G1111" s="5" t="str">
        <f t="shared" si="70"/>
        <v>NEUTRAL</v>
      </c>
      <c r="H1111" s="5" t="str">
        <f t="shared" si="69"/>
        <v>CONFIRMED BEARISH</v>
      </c>
    </row>
    <row r="1112" spans="1:8" ht="13.5" x14ac:dyDescent="0.25">
      <c r="A1112" s="3">
        <f>TITRES_STAT!B1115</f>
        <v>43928</v>
      </c>
      <c r="B1112" s="5">
        <f>TITRES_STAT!C1115</f>
        <v>4.29</v>
      </c>
      <c r="C1112" s="5">
        <f>TITRES_STAT!D1115</f>
        <v>3.5097999999999998</v>
      </c>
      <c r="D1112" s="5">
        <f>TITRES_STAT!E1115</f>
        <v>101</v>
      </c>
      <c r="E1112" s="2">
        <f t="shared" si="68"/>
        <v>3448556</v>
      </c>
      <c r="F1112" s="5" t="str">
        <f t="shared" si="71"/>
        <v>BEARISH</v>
      </c>
      <c r="G1112" s="5" t="str">
        <f t="shared" si="70"/>
        <v>NEUTRAL</v>
      </c>
      <c r="H1112" s="5" t="str">
        <f t="shared" si="69"/>
        <v>CONFIRMED BEARISH</v>
      </c>
    </row>
    <row r="1113" spans="1:8" ht="13.5" x14ac:dyDescent="0.25">
      <c r="A1113" s="3">
        <f>TITRES_STAT!B1116</f>
        <v>43929</v>
      </c>
      <c r="B1113" s="5">
        <f>TITRES_STAT!C1116</f>
        <v>4.28</v>
      </c>
      <c r="C1113" s="5">
        <f>TITRES_STAT!D1116</f>
        <v>3.5017</v>
      </c>
      <c r="D1113" s="5">
        <f>TITRES_STAT!E1116</f>
        <v>778</v>
      </c>
      <c r="E1113" s="2">
        <f t="shared" si="68"/>
        <v>3447778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CONFIRMED BEARISH</v>
      </c>
    </row>
    <row r="1114" spans="1:8" ht="13.5" x14ac:dyDescent="0.25">
      <c r="A1114" s="3">
        <f>TITRES_STAT!B1117</f>
        <v>43934</v>
      </c>
      <c r="B1114" s="5">
        <f>TITRES_STAT!C1117</f>
        <v>4.29</v>
      </c>
      <c r="C1114" s="5">
        <f>TITRES_STAT!D1117</f>
        <v>3.5097999999999998</v>
      </c>
      <c r="D1114" s="5">
        <f>TITRES_STAT!E1117</f>
        <v>7</v>
      </c>
      <c r="E1114" s="2">
        <f t="shared" si="68"/>
        <v>3447785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4.3499999999999996</v>
      </c>
      <c r="C1115" s="5">
        <f>TITRES_STAT!D1118</f>
        <v>3.5589</v>
      </c>
      <c r="D1115" s="5">
        <f>TITRES_STAT!E1118</f>
        <v>51</v>
      </c>
      <c r="E1115" s="2">
        <f t="shared" si="68"/>
        <v>3447836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CONFIRMED BEARISH</v>
      </c>
    </row>
    <row r="1116" spans="1:8" ht="13.5" x14ac:dyDescent="0.25">
      <c r="A1116" s="3">
        <f>TITRES_STAT!B1119</f>
        <v>43936</v>
      </c>
      <c r="B1116" s="5">
        <f>TITRES_STAT!C1119</f>
        <v>4.4800000000000004</v>
      </c>
      <c r="C1116" s="5">
        <f>TITRES_STAT!D1119</f>
        <v>3.6652999999999998</v>
      </c>
      <c r="D1116" s="5">
        <f>TITRES_STAT!E1119</f>
        <v>4705</v>
      </c>
      <c r="E1116" s="2">
        <f t="shared" si="68"/>
        <v>3452541</v>
      </c>
      <c r="F1116" s="5" t="str">
        <f t="shared" si="71"/>
        <v>BULLISH</v>
      </c>
      <c r="G1116" s="5" t="str">
        <f t="shared" si="70"/>
        <v>NEUTRAL</v>
      </c>
      <c r="H1116" s="5" t="str">
        <f t="shared" si="69"/>
        <v>CONFIRMED BULLISH</v>
      </c>
    </row>
    <row r="1117" spans="1:8" ht="13.5" x14ac:dyDescent="0.25">
      <c r="A1117" s="3">
        <f>TITRES_STAT!B1120</f>
        <v>43937</v>
      </c>
      <c r="B1117" s="5">
        <f>TITRES_STAT!C1120</f>
        <v>4.54</v>
      </c>
      <c r="C1117" s="5">
        <f>TITRES_STAT!D1120</f>
        <v>3.7143999999999999</v>
      </c>
      <c r="D1117" s="5">
        <f>TITRES_STAT!E1120</f>
        <v>4088</v>
      </c>
      <c r="E1117" s="2">
        <f t="shared" si="68"/>
        <v>3456629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CONFIRMED BULLISH</v>
      </c>
    </row>
    <row r="1118" spans="1:8" ht="13.5" x14ac:dyDescent="0.25">
      <c r="A1118" s="3">
        <f>TITRES_STAT!B1121</f>
        <v>43938</v>
      </c>
      <c r="B1118" s="5">
        <f>TITRES_STAT!C1121</f>
        <v>4.41</v>
      </c>
      <c r="C1118" s="5">
        <f>TITRES_STAT!D1121</f>
        <v>3.6080000000000001</v>
      </c>
      <c r="D1118" s="5">
        <f>TITRES_STAT!E1121</f>
        <v>1787</v>
      </c>
      <c r="E1118" s="2">
        <f t="shared" si="68"/>
        <v>3454842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CONFIRMED BULLISH</v>
      </c>
    </row>
    <row r="1119" spans="1:8" ht="13.5" x14ac:dyDescent="0.25">
      <c r="A1119" s="3">
        <f>TITRES_STAT!B1122</f>
        <v>43941</v>
      </c>
      <c r="B1119" s="5">
        <f>TITRES_STAT!C1122</f>
        <v>4.4000000000000004</v>
      </c>
      <c r="C1119" s="5">
        <f>TITRES_STAT!D1122</f>
        <v>3.5998000000000001</v>
      </c>
      <c r="D1119" s="5">
        <f>TITRES_STAT!E1122</f>
        <v>5254</v>
      </c>
      <c r="E1119" s="2">
        <f t="shared" si="68"/>
        <v>3449588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43942</v>
      </c>
      <c r="B1120" s="5">
        <f>TITRES_STAT!C1123</f>
        <v>4.53</v>
      </c>
      <c r="C1120" s="5">
        <f>TITRES_STAT!D1123</f>
        <v>3.7061999999999999</v>
      </c>
      <c r="D1120" s="5">
        <f>TITRES_STAT!E1123</f>
        <v>7432</v>
      </c>
      <c r="E1120" s="2">
        <f t="shared" si="68"/>
        <v>3457020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43943</v>
      </c>
      <c r="B1121" s="5">
        <f>TITRES_STAT!C1124</f>
        <v>4.6399999999999997</v>
      </c>
      <c r="C1121" s="5">
        <f>TITRES_STAT!D1124</f>
        <v>3.7961999999999998</v>
      </c>
      <c r="D1121" s="5">
        <f>TITRES_STAT!E1124</f>
        <v>2376</v>
      </c>
      <c r="E1121" s="2">
        <f t="shared" si="68"/>
        <v>3459396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CONFIRMED BULLISH</v>
      </c>
    </row>
    <row r="1122" spans="1:8" ht="13.5" x14ac:dyDescent="0.25">
      <c r="A1122" s="3">
        <f>TITRES_STAT!B1125</f>
        <v>43944</v>
      </c>
      <c r="B1122" s="5">
        <f>TITRES_STAT!C1125</f>
        <v>4.6399999999999997</v>
      </c>
      <c r="C1122" s="5">
        <f>TITRES_STAT!D1125</f>
        <v>3.7961999999999998</v>
      </c>
      <c r="D1122" s="5">
        <f>TITRES_STAT!E1125</f>
        <v>100</v>
      </c>
      <c r="E1122" s="2">
        <f t="shared" si="68"/>
        <v>3459396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43945</v>
      </c>
      <c r="B1123" s="5">
        <f>TITRES_STAT!C1126</f>
        <v>4.63</v>
      </c>
      <c r="C1123" s="5">
        <f>TITRES_STAT!D1126</f>
        <v>3.7879999999999998</v>
      </c>
      <c r="D1123" s="5">
        <f>TITRES_STAT!E1126</f>
        <v>1358</v>
      </c>
      <c r="E1123" s="2">
        <f t="shared" si="68"/>
        <v>3458038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43948</v>
      </c>
      <c r="B1124" s="5">
        <f>TITRES_STAT!C1127</f>
        <v>4.5</v>
      </c>
      <c r="C1124" s="5">
        <f>TITRES_STAT!D1127</f>
        <v>3.6816</v>
      </c>
      <c r="D1124" s="5">
        <f>TITRES_STAT!E1127</f>
        <v>884</v>
      </c>
      <c r="E1124" s="2">
        <f t="shared" si="68"/>
        <v>3457154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CONFIRMED BULLISH</v>
      </c>
    </row>
    <row r="1125" spans="1:8" ht="13.5" x14ac:dyDescent="0.25">
      <c r="A1125" s="3">
        <f>TITRES_STAT!B1128</f>
        <v>43949</v>
      </c>
      <c r="B1125" s="5">
        <f>TITRES_STAT!C1128</f>
        <v>4.49</v>
      </c>
      <c r="C1125" s="5">
        <f>TITRES_STAT!D1128</f>
        <v>3.6735000000000002</v>
      </c>
      <c r="D1125" s="5">
        <f>TITRES_STAT!E1128</f>
        <v>793</v>
      </c>
      <c r="E1125" s="2">
        <f t="shared" si="68"/>
        <v>3456361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43950</v>
      </c>
      <c r="B1126" s="5">
        <f>TITRES_STAT!C1129</f>
        <v>4.3600000000000003</v>
      </c>
      <c r="C1126" s="5">
        <f>TITRES_STAT!D1129</f>
        <v>3.5670999999999999</v>
      </c>
      <c r="D1126" s="5">
        <f>TITRES_STAT!E1129</f>
        <v>4599</v>
      </c>
      <c r="E1126" s="2">
        <f t="shared" si="68"/>
        <v>3451762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4.46</v>
      </c>
      <c r="C1127" s="5">
        <f>TITRES_STAT!D1130</f>
        <v>3.6488999999999998</v>
      </c>
      <c r="D1127" s="5">
        <f>TITRES_STAT!E1130</f>
        <v>1086</v>
      </c>
      <c r="E1127" s="2">
        <f t="shared" si="68"/>
        <v>3452848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4.5</v>
      </c>
      <c r="C1128" s="5">
        <f>TITRES_STAT!D1131</f>
        <v>3.6816</v>
      </c>
      <c r="D1128" s="5">
        <f>TITRES_STAT!E1131</f>
        <v>1001</v>
      </c>
      <c r="E1128" s="2">
        <f t="shared" si="68"/>
        <v>3453849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43956</v>
      </c>
      <c r="B1129" s="5">
        <f>TITRES_STAT!C1132</f>
        <v>4.37</v>
      </c>
      <c r="C1129" s="5">
        <f>TITRES_STAT!D1132</f>
        <v>3.5752999999999999</v>
      </c>
      <c r="D1129" s="5">
        <f>TITRES_STAT!E1132</f>
        <v>1678</v>
      </c>
      <c r="E1129" s="2">
        <f t="shared" si="68"/>
        <v>3452171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43957</v>
      </c>
      <c r="B1130" s="5">
        <f>TITRES_STAT!C1133</f>
        <v>4.49</v>
      </c>
      <c r="C1130" s="5">
        <f>TITRES_STAT!D1133</f>
        <v>3.6735000000000002</v>
      </c>
      <c r="D1130" s="5">
        <f>TITRES_STAT!E1133</f>
        <v>2003</v>
      </c>
      <c r="E1130" s="2">
        <f t="shared" si="68"/>
        <v>3454174</v>
      </c>
      <c r="F1130" s="5" t="str">
        <f t="shared" si="71"/>
        <v>BEARISH</v>
      </c>
      <c r="G1130" s="5" t="str">
        <f t="shared" si="70"/>
        <v>NEUTRAL</v>
      </c>
      <c r="H1130" s="5" t="str">
        <f t="shared" si="69"/>
        <v>NEUTRAL</v>
      </c>
    </row>
    <row r="1131" spans="1:8" ht="13.5" x14ac:dyDescent="0.25">
      <c r="A1131" s="3">
        <f>TITRES_STAT!B1134</f>
        <v>43958</v>
      </c>
      <c r="B1131" s="5">
        <f>TITRES_STAT!C1134</f>
        <v>4.3600000000000003</v>
      </c>
      <c r="C1131" s="5">
        <f>TITRES_STAT!D1134</f>
        <v>3.5670999999999999</v>
      </c>
      <c r="D1131" s="5">
        <f>TITRES_STAT!E1134</f>
        <v>1204</v>
      </c>
      <c r="E1131" s="2">
        <f t="shared" si="68"/>
        <v>3452970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4.4400000000000004</v>
      </c>
      <c r="C1132" s="5">
        <f>TITRES_STAT!D1135</f>
        <v>3.6326000000000001</v>
      </c>
      <c r="D1132" s="5">
        <f>TITRES_STAT!E1135</f>
        <v>2080</v>
      </c>
      <c r="E1132" s="2">
        <f t="shared" si="68"/>
        <v>3455050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BULLISH DIVERGENCE</v>
      </c>
    </row>
    <row r="1133" spans="1:8" ht="13.5" x14ac:dyDescent="0.25">
      <c r="A1133" s="3">
        <f>TITRES_STAT!B1136</f>
        <v>43962</v>
      </c>
      <c r="B1133" s="5">
        <f>TITRES_STAT!C1136</f>
        <v>4.55</v>
      </c>
      <c r="C1133" s="5">
        <f>TITRES_STAT!D1136</f>
        <v>3.7225999999999999</v>
      </c>
      <c r="D1133" s="5">
        <f>TITRES_STAT!E1136</f>
        <v>2085</v>
      </c>
      <c r="E1133" s="2">
        <f t="shared" si="68"/>
        <v>3457135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CONFIRMED BULLISH</v>
      </c>
    </row>
    <row r="1134" spans="1:8" ht="13.5" x14ac:dyDescent="0.25">
      <c r="A1134" s="3">
        <f>TITRES_STAT!B1137</f>
        <v>43963</v>
      </c>
      <c r="B1134" s="5">
        <f>TITRES_STAT!C1137</f>
        <v>4.55</v>
      </c>
      <c r="C1134" s="5">
        <f>TITRES_STAT!D1137</f>
        <v>3.7225999999999999</v>
      </c>
      <c r="D1134" s="5">
        <f>TITRES_STAT!E1137</f>
        <v>777</v>
      </c>
      <c r="E1134" s="2">
        <f t="shared" si="68"/>
        <v>3457135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CONFIRMED BULLISH</v>
      </c>
    </row>
    <row r="1135" spans="1:8" ht="13.5" x14ac:dyDescent="0.25">
      <c r="A1135" s="3">
        <f>TITRES_STAT!B1138</f>
        <v>43964</v>
      </c>
      <c r="B1135" s="5">
        <f>TITRES_STAT!C1138</f>
        <v>4.5999999999999996</v>
      </c>
      <c r="C1135" s="5">
        <f>TITRES_STAT!D1138</f>
        <v>3.7635000000000001</v>
      </c>
      <c r="D1135" s="5">
        <f>TITRES_STAT!E1138</f>
        <v>250</v>
      </c>
      <c r="E1135" s="2">
        <f t="shared" si="68"/>
        <v>3457385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CONFIRMED BULLISH</v>
      </c>
    </row>
    <row r="1136" spans="1:8" ht="13.5" x14ac:dyDescent="0.25">
      <c r="A1136" s="3">
        <f>TITRES_STAT!B1139</f>
        <v>43965</v>
      </c>
      <c r="B1136" s="5">
        <f>TITRES_STAT!C1139</f>
        <v>4.47</v>
      </c>
      <c r="C1136" s="5">
        <f>TITRES_STAT!D1139</f>
        <v>3.6570999999999998</v>
      </c>
      <c r="D1136" s="5">
        <f>TITRES_STAT!E1139</f>
        <v>1204</v>
      </c>
      <c r="E1136" s="2">
        <f t="shared" si="68"/>
        <v>3456181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CONFIRMED BULLISH</v>
      </c>
    </row>
    <row r="1137" spans="1:8" ht="13.5" x14ac:dyDescent="0.25">
      <c r="A1137" s="3">
        <f>TITRES_STAT!B1140</f>
        <v>43966</v>
      </c>
      <c r="B1137" s="5">
        <f>TITRES_STAT!C1140</f>
        <v>4.3499999999999996</v>
      </c>
      <c r="C1137" s="5">
        <f>TITRES_STAT!D1140</f>
        <v>3.5589</v>
      </c>
      <c r="D1137" s="5">
        <f>TITRES_STAT!E1140</f>
        <v>5173</v>
      </c>
      <c r="E1137" s="2">
        <f t="shared" si="68"/>
        <v>3451008</v>
      </c>
      <c r="F1137" s="5" t="str">
        <f t="shared" si="71"/>
        <v>BEARISH</v>
      </c>
      <c r="G1137" s="5" t="str">
        <f t="shared" si="70"/>
        <v>NEUTRAL</v>
      </c>
      <c r="H1137" s="5" t="str">
        <f t="shared" si="69"/>
        <v>CONFIRMED BEARISH</v>
      </c>
    </row>
    <row r="1138" spans="1:8" ht="13.5" x14ac:dyDescent="0.25">
      <c r="A1138" s="3">
        <f>TITRES_STAT!B1141</f>
        <v>43969</v>
      </c>
      <c r="B1138" s="5">
        <f>TITRES_STAT!C1141</f>
        <v>4.3499999999999996</v>
      </c>
      <c r="C1138" s="5">
        <f>TITRES_STAT!D1141</f>
        <v>3.5589</v>
      </c>
      <c r="D1138" s="5">
        <f>TITRES_STAT!E1141</f>
        <v>1201</v>
      </c>
      <c r="E1138" s="2">
        <f t="shared" si="68"/>
        <v>3451008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43970</v>
      </c>
      <c r="B1139" s="5">
        <f>TITRES_STAT!C1142</f>
        <v>4.22</v>
      </c>
      <c r="C1139" s="5">
        <f>TITRES_STAT!D1142</f>
        <v>3.4525999999999999</v>
      </c>
      <c r="D1139" s="5">
        <f>TITRES_STAT!E1142</f>
        <v>1323</v>
      </c>
      <c r="E1139" s="2">
        <f t="shared" si="68"/>
        <v>3449685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43971</v>
      </c>
      <c r="B1140" s="5">
        <f>TITRES_STAT!C1143</f>
        <v>4.16</v>
      </c>
      <c r="C1140" s="5">
        <f>TITRES_STAT!D1143</f>
        <v>3.4035000000000002</v>
      </c>
      <c r="D1140" s="5">
        <f>TITRES_STAT!E1143</f>
        <v>4632</v>
      </c>
      <c r="E1140" s="2">
        <f t="shared" si="68"/>
        <v>3445053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43972</v>
      </c>
      <c r="B1141" s="5">
        <f>TITRES_STAT!C1144</f>
        <v>4.25</v>
      </c>
      <c r="C1141" s="5">
        <f>TITRES_STAT!D1144</f>
        <v>3.4771000000000001</v>
      </c>
      <c r="D1141" s="5">
        <f>TITRES_STAT!E1144</f>
        <v>2186</v>
      </c>
      <c r="E1141" s="2">
        <f t="shared" si="68"/>
        <v>3447239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4.37</v>
      </c>
      <c r="C1142" s="5">
        <f>TITRES_STAT!D1145</f>
        <v>3.5752999999999999</v>
      </c>
      <c r="D1142" s="5">
        <f>TITRES_STAT!E1145</f>
        <v>1730</v>
      </c>
      <c r="E1142" s="2">
        <f t="shared" si="68"/>
        <v>3448969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BEARISH DIVERGENCE</v>
      </c>
    </row>
    <row r="1143" spans="1:8" ht="13.5" x14ac:dyDescent="0.25">
      <c r="A1143" s="3">
        <f>TITRES_STAT!B1146</f>
        <v>43977</v>
      </c>
      <c r="B1143" s="5">
        <f>TITRES_STAT!C1146</f>
        <v>4.24</v>
      </c>
      <c r="C1143" s="5">
        <f>TITRES_STAT!D1146</f>
        <v>3.4689000000000001</v>
      </c>
      <c r="D1143" s="5">
        <f>TITRES_STAT!E1146</f>
        <v>1097</v>
      </c>
      <c r="E1143" s="2">
        <f t="shared" si="68"/>
        <v>3447872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4.12</v>
      </c>
      <c r="C1144" s="5">
        <f>TITRES_STAT!D1147</f>
        <v>3.3708</v>
      </c>
      <c r="D1144" s="5">
        <f>TITRES_STAT!E1147</f>
        <v>4712</v>
      </c>
      <c r="E1144" s="2">
        <f t="shared" si="68"/>
        <v>3443160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CONFIRMED BEARISH</v>
      </c>
    </row>
    <row r="1145" spans="1:8" ht="13.5" x14ac:dyDescent="0.25">
      <c r="A1145" s="3">
        <f>TITRES_STAT!B1148</f>
        <v>43979</v>
      </c>
      <c r="B1145" s="5">
        <f>TITRES_STAT!C1148</f>
        <v>4.0999999999999996</v>
      </c>
      <c r="C1145" s="5">
        <f>TITRES_STAT!D1148</f>
        <v>3.3544</v>
      </c>
      <c r="D1145" s="5">
        <f>TITRES_STAT!E1148</f>
        <v>6390</v>
      </c>
      <c r="E1145" s="2">
        <f t="shared" si="68"/>
        <v>3436770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CONFIRMED BEARISH</v>
      </c>
    </row>
    <row r="1146" spans="1:8" ht="13.5" x14ac:dyDescent="0.25">
      <c r="A1146" s="3">
        <f>TITRES_STAT!B1149</f>
        <v>43980</v>
      </c>
      <c r="B1146" s="5">
        <f>TITRES_STAT!C1149</f>
        <v>4.1500000000000004</v>
      </c>
      <c r="C1146" s="5">
        <f>TITRES_STAT!D1149</f>
        <v>3.3953000000000002</v>
      </c>
      <c r="D1146" s="5">
        <f>TITRES_STAT!E1149</f>
        <v>25869</v>
      </c>
      <c r="E1146" s="2">
        <f t="shared" si="68"/>
        <v>3462639</v>
      </c>
      <c r="F1146" s="5" t="str">
        <f t="shared" si="71"/>
        <v>BULLISH</v>
      </c>
      <c r="G1146" s="5" t="str">
        <f t="shared" si="70"/>
        <v>NEUTRAL</v>
      </c>
      <c r="H1146" s="5" t="str">
        <f t="shared" si="69"/>
        <v>BULLISH DIVERGENCE</v>
      </c>
    </row>
    <row r="1147" spans="1:8" ht="13.5" x14ac:dyDescent="0.25">
      <c r="A1147" s="3">
        <f>TITRES_STAT!B1150</f>
        <v>43983</v>
      </c>
      <c r="B1147" s="5">
        <f>TITRES_STAT!C1150</f>
        <v>4.17</v>
      </c>
      <c r="C1147" s="5">
        <f>TITRES_STAT!D1150</f>
        <v>3.4117000000000002</v>
      </c>
      <c r="D1147" s="5">
        <f>TITRES_STAT!E1150</f>
        <v>7376</v>
      </c>
      <c r="E1147" s="2">
        <f t="shared" si="68"/>
        <v>3470015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BULLISH DIVERGENCE</v>
      </c>
    </row>
    <row r="1148" spans="1:8" ht="13.5" x14ac:dyDescent="0.25">
      <c r="A1148" s="3">
        <f>TITRES_STAT!B1151</f>
        <v>43984</v>
      </c>
      <c r="B1148" s="5">
        <f>TITRES_STAT!C1151</f>
        <v>4.12</v>
      </c>
      <c r="C1148" s="5">
        <f>TITRES_STAT!D1151</f>
        <v>3.3708</v>
      </c>
      <c r="D1148" s="5">
        <f>TITRES_STAT!E1151</f>
        <v>12997</v>
      </c>
      <c r="E1148" s="2">
        <f t="shared" si="68"/>
        <v>3457018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BULLISH DIVERGENCE</v>
      </c>
    </row>
    <row r="1149" spans="1:8" ht="13.5" x14ac:dyDescent="0.25">
      <c r="A1149" s="3">
        <f>TITRES_STAT!B1152</f>
        <v>43985</v>
      </c>
      <c r="B1149" s="5">
        <f>TITRES_STAT!C1152</f>
        <v>4.1399999999999997</v>
      </c>
      <c r="C1149" s="5">
        <f>TITRES_STAT!D1152</f>
        <v>3.3871000000000002</v>
      </c>
      <c r="D1149" s="5">
        <f>TITRES_STAT!E1152</f>
        <v>5092</v>
      </c>
      <c r="E1149" s="2">
        <f t="shared" si="68"/>
        <v>3462110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4.26</v>
      </c>
      <c r="C1150" s="5">
        <f>TITRES_STAT!D1153</f>
        <v>3.4853000000000001</v>
      </c>
      <c r="D1150" s="5">
        <f>TITRES_STAT!E1153</f>
        <v>2032</v>
      </c>
      <c r="E1150" s="2">
        <f t="shared" si="68"/>
        <v>3464142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4.38</v>
      </c>
      <c r="C1151" s="5">
        <f>TITRES_STAT!D1154</f>
        <v>3.5834999999999999</v>
      </c>
      <c r="D1151" s="5">
        <f>TITRES_STAT!E1154</f>
        <v>9259</v>
      </c>
      <c r="E1151" s="2">
        <f t="shared" si="68"/>
        <v>3473401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4.43</v>
      </c>
      <c r="C1152" s="5">
        <f>TITRES_STAT!D1155</f>
        <v>3.6244000000000001</v>
      </c>
      <c r="D1152" s="5">
        <f>TITRES_STAT!E1155</f>
        <v>2959</v>
      </c>
      <c r="E1152" s="2">
        <f t="shared" si="68"/>
        <v>3476360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4.49</v>
      </c>
      <c r="C1153" s="5">
        <f>TITRES_STAT!D1156</f>
        <v>3.6735000000000002</v>
      </c>
      <c r="D1153" s="5">
        <f>TITRES_STAT!E1156</f>
        <v>1085</v>
      </c>
      <c r="E1153" s="2">
        <f t="shared" si="68"/>
        <v>3477445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CONFIRMED BULLISH</v>
      </c>
    </row>
    <row r="1154" spans="1:8" ht="13.5" x14ac:dyDescent="0.25">
      <c r="A1154" s="3">
        <f>TITRES_STAT!B1157</f>
        <v>43992</v>
      </c>
      <c r="B1154" s="5">
        <f>TITRES_STAT!C1157</f>
        <v>4.46</v>
      </c>
      <c r="C1154" s="5">
        <f>TITRES_STAT!D1157</f>
        <v>3.6488999999999998</v>
      </c>
      <c r="D1154" s="5">
        <f>TITRES_STAT!E1157</f>
        <v>1575</v>
      </c>
      <c r="E1154" s="2">
        <f t="shared" si="68"/>
        <v>3475870</v>
      </c>
      <c r="F1154" s="5" t="str">
        <f t="shared" si="71"/>
        <v>BULLISH</v>
      </c>
      <c r="G1154" s="5" t="str">
        <f t="shared" si="70"/>
        <v>NEUTRAL</v>
      </c>
      <c r="H1154" s="5" t="str">
        <f t="shared" si="69"/>
        <v>CONFIRMED BULLISH</v>
      </c>
    </row>
    <row r="1155" spans="1:8" ht="13.5" x14ac:dyDescent="0.25">
      <c r="A1155" s="3">
        <f>TITRES_STAT!B1158</f>
        <v>43993</v>
      </c>
      <c r="B1155" s="5">
        <f>TITRES_STAT!C1158</f>
        <v>4.4000000000000004</v>
      </c>
      <c r="C1155" s="5">
        <f>TITRES_STAT!D1158</f>
        <v>3.5998000000000001</v>
      </c>
      <c r="D1155" s="5">
        <f>TITRES_STAT!E1158</f>
        <v>4910</v>
      </c>
      <c r="E1155" s="2">
        <f t="shared" si="68"/>
        <v>3470960</v>
      </c>
      <c r="F1155" s="5" t="str">
        <f t="shared" si="71"/>
        <v>BULLISH</v>
      </c>
      <c r="G1155" s="5" t="str">
        <f t="shared" si="70"/>
        <v>NEUTRAL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4.37</v>
      </c>
      <c r="C1156" s="5">
        <f>TITRES_STAT!D1159</f>
        <v>3.5752999999999999</v>
      </c>
      <c r="D1156" s="5">
        <f>TITRES_STAT!E1159</f>
        <v>1164</v>
      </c>
      <c r="E1156" s="2">
        <f t="shared" ref="E1156:E1219" si="72">IF(B1156&gt;B1155, E1155+D1156, IF(B1156&lt;B1155, E1155-D1156, E1155))</f>
        <v>3469796</v>
      </c>
      <c r="F1156" s="5" t="str">
        <f t="shared" si="71"/>
        <v>BEARISH</v>
      </c>
      <c r="G1156" s="5" t="str">
        <f t="shared" si="70"/>
        <v>NEUTRAL</v>
      </c>
      <c r="H1156" s="5" t="str">
        <f t="shared" si="69"/>
        <v>CONFIRMED BEARISH</v>
      </c>
    </row>
    <row r="1157" spans="1:8" ht="13.5" x14ac:dyDescent="0.25">
      <c r="A1157" s="3">
        <f>TITRES_STAT!B1160</f>
        <v>43997</v>
      </c>
      <c r="B1157" s="5">
        <f>TITRES_STAT!C1160</f>
        <v>4.37</v>
      </c>
      <c r="C1157" s="5">
        <f>TITRES_STAT!D1160</f>
        <v>3.5752999999999999</v>
      </c>
      <c r="D1157" s="5">
        <f>TITRES_STAT!E1160</f>
        <v>274</v>
      </c>
      <c r="E1157" s="2">
        <f t="shared" si="72"/>
        <v>3469796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CONFIRMED BEARISH</v>
      </c>
    </row>
    <row r="1158" spans="1:8" ht="13.5" x14ac:dyDescent="0.25">
      <c r="A1158" s="3">
        <f>TITRES_STAT!B1161</f>
        <v>43998</v>
      </c>
      <c r="B1158" s="5">
        <f>TITRES_STAT!C1161</f>
        <v>4.25</v>
      </c>
      <c r="C1158" s="5">
        <f>TITRES_STAT!D1161</f>
        <v>3.4771000000000001</v>
      </c>
      <c r="D1158" s="5">
        <f>TITRES_STAT!E1161</f>
        <v>3905</v>
      </c>
      <c r="E1158" s="2">
        <f t="shared" si="72"/>
        <v>3465891</v>
      </c>
      <c r="F1158" s="5" t="str">
        <f t="shared" si="71"/>
        <v>BEARISH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43999</v>
      </c>
      <c r="B1159" s="5">
        <f>TITRES_STAT!C1162</f>
        <v>4.2</v>
      </c>
      <c r="C1159" s="5">
        <f>TITRES_STAT!D1162</f>
        <v>3.4361999999999999</v>
      </c>
      <c r="D1159" s="5">
        <f>TITRES_STAT!E1162</f>
        <v>18240</v>
      </c>
      <c r="E1159" s="2">
        <f t="shared" si="72"/>
        <v>3447651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BEARISH</v>
      </c>
    </row>
    <row r="1160" spans="1:8" ht="13.5" x14ac:dyDescent="0.25">
      <c r="A1160" s="3">
        <f>TITRES_STAT!B1163</f>
        <v>44000</v>
      </c>
      <c r="B1160" s="5">
        <f>TITRES_STAT!C1163</f>
        <v>4.1500000000000004</v>
      </c>
      <c r="C1160" s="5">
        <f>TITRES_STAT!D1163</f>
        <v>3.3953000000000002</v>
      </c>
      <c r="D1160" s="5">
        <f>TITRES_STAT!E1163</f>
        <v>4725</v>
      </c>
      <c r="E1160" s="2">
        <f t="shared" si="72"/>
        <v>3442926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CONFIRMED BEARISH</v>
      </c>
    </row>
    <row r="1161" spans="1:8" ht="13.5" x14ac:dyDescent="0.25">
      <c r="A1161" s="3">
        <f>TITRES_STAT!B1164</f>
        <v>44001</v>
      </c>
      <c r="B1161" s="5">
        <f>TITRES_STAT!C1164</f>
        <v>4.1500000000000004</v>
      </c>
      <c r="C1161" s="5">
        <f>TITRES_STAT!D1164</f>
        <v>3.3953000000000002</v>
      </c>
      <c r="D1161" s="5">
        <f>TITRES_STAT!E1164</f>
        <v>2655</v>
      </c>
      <c r="E1161" s="2">
        <f t="shared" si="72"/>
        <v>3442926</v>
      </c>
      <c r="F1161" s="5" t="str">
        <f t="shared" si="75"/>
        <v>BEARISH</v>
      </c>
      <c r="G1161" s="5" t="str">
        <f t="shared" si="74"/>
        <v>NEUTRAL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4.4000000000000004</v>
      </c>
      <c r="C1162" s="5">
        <f>TITRES_STAT!D1165</f>
        <v>3.5998000000000001</v>
      </c>
      <c r="D1162" s="5">
        <f>TITRES_STAT!E1165</f>
        <v>17643</v>
      </c>
      <c r="E1162" s="2">
        <f t="shared" si="72"/>
        <v>3460569</v>
      </c>
      <c r="F1162" s="5" t="str">
        <f t="shared" si="75"/>
        <v>BEARISH</v>
      </c>
      <c r="G1162" s="5" t="str">
        <f t="shared" si="74"/>
        <v>NEUTRAL</v>
      </c>
      <c r="H1162" s="5" t="str">
        <f t="shared" si="73"/>
        <v>BEARISH DIVERGENCE</v>
      </c>
    </row>
    <row r="1163" spans="1:8" ht="13.5" x14ac:dyDescent="0.25">
      <c r="A1163" s="3">
        <f>TITRES_STAT!B1166</f>
        <v>44005</v>
      </c>
      <c r="B1163" s="5">
        <f>TITRES_STAT!C1166</f>
        <v>4.66</v>
      </c>
      <c r="C1163" s="5">
        <f>TITRES_STAT!D1166</f>
        <v>3.8126000000000002</v>
      </c>
      <c r="D1163" s="5">
        <f>TITRES_STAT!E1166</f>
        <v>8594</v>
      </c>
      <c r="E1163" s="2">
        <f t="shared" si="72"/>
        <v>3469163</v>
      </c>
      <c r="F1163" s="5" t="str">
        <f t="shared" si="75"/>
        <v>BULLISH</v>
      </c>
      <c r="G1163" s="5" t="str">
        <f t="shared" si="74"/>
        <v>NEUTRAL</v>
      </c>
      <c r="H1163" s="5" t="str">
        <f t="shared" si="73"/>
        <v>CONFIRMED BULLISH</v>
      </c>
    </row>
    <row r="1164" spans="1:8" ht="13.5" x14ac:dyDescent="0.25">
      <c r="A1164" s="3">
        <f>TITRES_STAT!B1167</f>
        <v>44006</v>
      </c>
      <c r="B1164" s="5">
        <f>TITRES_STAT!C1167</f>
        <v>4.5999999999999996</v>
      </c>
      <c r="C1164" s="5">
        <f>TITRES_STAT!D1167</f>
        <v>3.7635000000000001</v>
      </c>
      <c r="D1164" s="5">
        <f>TITRES_STAT!E1167</f>
        <v>8943</v>
      </c>
      <c r="E1164" s="2">
        <f t="shared" si="72"/>
        <v>3460220</v>
      </c>
      <c r="F1164" s="5" t="str">
        <f t="shared" si="75"/>
        <v>BULLISH</v>
      </c>
      <c r="G1164" s="5" t="str">
        <f t="shared" si="74"/>
        <v>NEUTRAL</v>
      </c>
      <c r="H1164" s="5" t="str">
        <f t="shared" si="73"/>
        <v>CONFIRMED BULLISH</v>
      </c>
    </row>
    <row r="1165" spans="1:8" ht="13.5" x14ac:dyDescent="0.25">
      <c r="A1165" s="3">
        <f>TITRES_STAT!B1168</f>
        <v>44007</v>
      </c>
      <c r="B1165" s="5">
        <f>TITRES_STAT!C1168</f>
        <v>4.58</v>
      </c>
      <c r="C1165" s="5">
        <f>TITRES_STAT!D1168</f>
        <v>3.7471000000000001</v>
      </c>
      <c r="D1165" s="5">
        <f>TITRES_STAT!E1168</f>
        <v>488</v>
      </c>
      <c r="E1165" s="2">
        <f t="shared" si="72"/>
        <v>3459732</v>
      </c>
      <c r="F1165" s="5" t="str">
        <f t="shared" si="75"/>
        <v>BULLISH</v>
      </c>
      <c r="G1165" s="5" t="str">
        <f t="shared" si="74"/>
        <v>NEUTRAL</v>
      </c>
      <c r="H1165" s="5" t="str">
        <f t="shared" si="73"/>
        <v>CONFIRMED BULLISH</v>
      </c>
    </row>
    <row r="1166" spans="1:8" ht="13.5" x14ac:dyDescent="0.25">
      <c r="A1166" s="3">
        <f>TITRES_STAT!B1169</f>
        <v>44008</v>
      </c>
      <c r="B1166" s="5">
        <f>TITRES_STAT!C1169</f>
        <v>4.42</v>
      </c>
      <c r="C1166" s="5">
        <f>TITRES_STAT!D1169</f>
        <v>3.6162000000000001</v>
      </c>
      <c r="D1166" s="5">
        <f>TITRES_STAT!E1169</f>
        <v>5373</v>
      </c>
      <c r="E1166" s="2">
        <f t="shared" si="72"/>
        <v>3454359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CONFIRMED BULLISH</v>
      </c>
    </row>
    <row r="1167" spans="1:8" ht="13.5" x14ac:dyDescent="0.25">
      <c r="A1167" s="3">
        <f>TITRES_STAT!B1170</f>
        <v>44011</v>
      </c>
      <c r="B1167" s="5">
        <f>TITRES_STAT!C1170</f>
        <v>4.46</v>
      </c>
      <c r="C1167" s="5">
        <f>TITRES_STAT!D1170</f>
        <v>3.6488999999999998</v>
      </c>
      <c r="D1167" s="5">
        <f>TITRES_STAT!E1170</f>
        <v>994</v>
      </c>
      <c r="E1167" s="2">
        <f t="shared" si="72"/>
        <v>3455353</v>
      </c>
      <c r="F1167" s="5" t="str">
        <f t="shared" si="75"/>
        <v>BEARISH</v>
      </c>
      <c r="G1167" s="5" t="str">
        <f t="shared" si="74"/>
        <v>NEUTRAL</v>
      </c>
      <c r="H1167" s="5" t="str">
        <f t="shared" si="73"/>
        <v>BEARISH DIVERGENCE</v>
      </c>
    </row>
    <row r="1168" spans="1:8" ht="13.5" x14ac:dyDescent="0.25">
      <c r="A1168" s="3">
        <f>TITRES_STAT!B1171</f>
        <v>44012</v>
      </c>
      <c r="B1168" s="5">
        <f>TITRES_STAT!C1171</f>
        <v>4.45</v>
      </c>
      <c r="C1168" s="5">
        <f>TITRES_STAT!D1171</f>
        <v>3.6406999999999998</v>
      </c>
      <c r="D1168" s="5">
        <f>TITRES_STAT!E1171</f>
        <v>7222</v>
      </c>
      <c r="E1168" s="2">
        <f t="shared" si="72"/>
        <v>3448131</v>
      </c>
      <c r="F1168" s="5" t="str">
        <f t="shared" si="75"/>
        <v>BEARISH</v>
      </c>
      <c r="G1168" s="5" t="str">
        <f t="shared" si="74"/>
        <v>NEUTRAL</v>
      </c>
      <c r="H1168" s="5" t="str">
        <f t="shared" si="73"/>
        <v>CONFIRMED BEARISH</v>
      </c>
    </row>
    <row r="1169" spans="1:8" ht="13.5" x14ac:dyDescent="0.25">
      <c r="A1169" s="3">
        <f>TITRES_STAT!B1172</f>
        <v>44013</v>
      </c>
      <c r="B1169" s="5">
        <f>TITRES_STAT!C1172</f>
        <v>4.38</v>
      </c>
      <c r="C1169" s="5">
        <f>TITRES_STAT!D1172</f>
        <v>3.5834999999999999</v>
      </c>
      <c r="D1169" s="5">
        <f>TITRES_STAT!E1172</f>
        <v>6757</v>
      </c>
      <c r="E1169" s="2">
        <f t="shared" si="72"/>
        <v>3441374</v>
      </c>
      <c r="F1169" s="5" t="str">
        <f t="shared" si="75"/>
        <v>BEARISH</v>
      </c>
      <c r="G1169" s="5" t="str">
        <f t="shared" si="74"/>
        <v>NEUTRAL</v>
      </c>
      <c r="H1169" s="5" t="str">
        <f t="shared" si="73"/>
        <v>CONFIRMED BEARISH</v>
      </c>
    </row>
    <row r="1170" spans="1:8" ht="13.5" x14ac:dyDescent="0.25">
      <c r="A1170" s="3">
        <f>TITRES_STAT!B1173</f>
        <v>44014</v>
      </c>
      <c r="B1170" s="5">
        <f>TITRES_STAT!C1173</f>
        <v>4.3600000000000003</v>
      </c>
      <c r="C1170" s="5">
        <f>TITRES_STAT!D1173</f>
        <v>3.5670999999999999</v>
      </c>
      <c r="D1170" s="5">
        <f>TITRES_STAT!E1173</f>
        <v>3580</v>
      </c>
      <c r="E1170" s="2">
        <f t="shared" si="72"/>
        <v>3437794</v>
      </c>
      <c r="F1170" s="5" t="str">
        <f t="shared" si="75"/>
        <v>BEARISH</v>
      </c>
      <c r="G1170" s="5" t="str">
        <f t="shared" si="74"/>
        <v>NEUTRAL</v>
      </c>
      <c r="H1170" s="5" t="str">
        <f t="shared" si="73"/>
        <v>CONFIRMED BEARISH</v>
      </c>
    </row>
    <row r="1171" spans="1:8" ht="13.5" x14ac:dyDescent="0.25">
      <c r="A1171" s="3">
        <f>TITRES_STAT!B1174</f>
        <v>44015</v>
      </c>
      <c r="B1171" s="5">
        <f>TITRES_STAT!C1174</f>
        <v>4.34</v>
      </c>
      <c r="C1171" s="5">
        <f>TITRES_STAT!D1174</f>
        <v>3.5507</v>
      </c>
      <c r="D1171" s="5">
        <f>TITRES_STAT!E1174</f>
        <v>3070</v>
      </c>
      <c r="E1171" s="2">
        <f t="shared" si="72"/>
        <v>3434724</v>
      </c>
      <c r="F1171" s="5" t="str">
        <f t="shared" si="75"/>
        <v>BEARISH</v>
      </c>
      <c r="G1171" s="5" t="str">
        <f t="shared" si="74"/>
        <v>NEUTRAL</v>
      </c>
      <c r="H1171" s="5" t="str">
        <f t="shared" si="73"/>
        <v>CONFIRMED BEARISH</v>
      </c>
    </row>
    <row r="1172" spans="1:8" ht="13.5" x14ac:dyDescent="0.25">
      <c r="A1172" s="3">
        <f>TITRES_STAT!B1175</f>
        <v>44018</v>
      </c>
      <c r="B1172" s="5">
        <f>TITRES_STAT!C1175</f>
        <v>4.32</v>
      </c>
      <c r="C1172" s="5">
        <f>TITRES_STAT!D1175</f>
        <v>3.5344000000000002</v>
      </c>
      <c r="D1172" s="5">
        <f>TITRES_STAT!E1175</f>
        <v>1313</v>
      </c>
      <c r="E1172" s="2">
        <f t="shared" si="72"/>
        <v>3433411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CONFIRMED BEARISH</v>
      </c>
    </row>
    <row r="1173" spans="1:8" ht="13.5" x14ac:dyDescent="0.25">
      <c r="A1173" s="3">
        <f>TITRES_STAT!B1176</f>
        <v>44019</v>
      </c>
      <c r="B1173" s="5">
        <f>TITRES_STAT!C1176</f>
        <v>4.5199999999999996</v>
      </c>
      <c r="C1173" s="5">
        <f>TITRES_STAT!D1176</f>
        <v>3.698</v>
      </c>
      <c r="D1173" s="5">
        <f>TITRES_STAT!E1176</f>
        <v>8356</v>
      </c>
      <c r="E1173" s="2">
        <f t="shared" si="72"/>
        <v>3441767</v>
      </c>
      <c r="F1173" s="5" t="str">
        <f t="shared" si="75"/>
        <v>BEARISH</v>
      </c>
      <c r="G1173" s="5" t="str">
        <f t="shared" si="74"/>
        <v>NEUTRAL</v>
      </c>
      <c r="H1173" s="5" t="str">
        <f t="shared" si="73"/>
        <v>BEARISH DIVERGENCE</v>
      </c>
    </row>
    <row r="1174" spans="1:8" ht="13.5" x14ac:dyDescent="0.25">
      <c r="A1174" s="3">
        <f>TITRES_STAT!B1177</f>
        <v>44020</v>
      </c>
      <c r="B1174" s="5">
        <f>TITRES_STAT!C1177</f>
        <v>4.72</v>
      </c>
      <c r="C1174" s="5">
        <f>TITRES_STAT!D1177</f>
        <v>3.8616000000000001</v>
      </c>
      <c r="D1174" s="5">
        <f>TITRES_STAT!E1177</f>
        <v>0</v>
      </c>
      <c r="E1174" s="2">
        <f t="shared" si="72"/>
        <v>3441767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4.93</v>
      </c>
      <c r="C1175" s="5">
        <f>TITRES_STAT!D1178</f>
        <v>4.0335000000000001</v>
      </c>
      <c r="D1175" s="5">
        <f>TITRES_STAT!E1178</f>
        <v>0</v>
      </c>
      <c r="E1175" s="2">
        <f t="shared" si="72"/>
        <v>3441767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5.23</v>
      </c>
      <c r="C1176" s="5">
        <f>TITRES_STAT!D1179</f>
        <v>4.2789000000000001</v>
      </c>
      <c r="D1176" s="5">
        <f>TITRES_STAT!E1179</f>
        <v>95628</v>
      </c>
      <c r="E1176" s="2">
        <f t="shared" si="72"/>
        <v>3537395</v>
      </c>
      <c r="F1176" s="5" t="str">
        <f t="shared" si="75"/>
        <v>BULLISH</v>
      </c>
      <c r="G1176" s="5" t="str">
        <f t="shared" si="74"/>
        <v>STRONG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5.25</v>
      </c>
      <c r="C1177" s="5">
        <f>TITRES_STAT!D1180</f>
        <v>4.2953000000000001</v>
      </c>
      <c r="D1177" s="5">
        <f>TITRES_STAT!E1180</f>
        <v>30339</v>
      </c>
      <c r="E1177" s="2">
        <f t="shared" si="72"/>
        <v>3567734</v>
      </c>
      <c r="F1177" s="5" t="str">
        <f t="shared" si="75"/>
        <v>BULLISH</v>
      </c>
      <c r="G1177" s="5" t="str">
        <f t="shared" si="74"/>
        <v>STRONG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5.09</v>
      </c>
      <c r="C1178" s="5">
        <f>TITRES_STAT!D1181</f>
        <v>4.1643999999999997</v>
      </c>
      <c r="D1178" s="5">
        <f>TITRES_STAT!E1181</f>
        <v>22461</v>
      </c>
      <c r="E1178" s="2">
        <f t="shared" si="72"/>
        <v>3545273</v>
      </c>
      <c r="F1178" s="5" t="str">
        <f t="shared" si="75"/>
        <v>BULLISH</v>
      </c>
      <c r="G1178" s="5" t="str">
        <f t="shared" si="74"/>
        <v>STRONG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4.8499999999999996</v>
      </c>
      <c r="C1179" s="5">
        <f>TITRES_STAT!D1182</f>
        <v>3.968</v>
      </c>
      <c r="D1179" s="5">
        <f>TITRES_STAT!E1182</f>
        <v>6175</v>
      </c>
      <c r="E1179" s="2">
        <f t="shared" si="72"/>
        <v>3539098</v>
      </c>
      <c r="F1179" s="5" t="str">
        <f t="shared" si="75"/>
        <v>BULLISH</v>
      </c>
      <c r="G1179" s="5" t="str">
        <f t="shared" si="74"/>
        <v>STRONG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4.9000000000000004</v>
      </c>
      <c r="C1180" s="5">
        <f>TITRES_STAT!D1183</f>
        <v>4.0088999999999997</v>
      </c>
      <c r="D1180" s="5">
        <f>TITRES_STAT!E1183</f>
        <v>10030</v>
      </c>
      <c r="E1180" s="2">
        <f t="shared" si="72"/>
        <v>3549128</v>
      </c>
      <c r="F1180" s="5" t="str">
        <f t="shared" si="75"/>
        <v>BULLISH</v>
      </c>
      <c r="G1180" s="5" t="str">
        <f t="shared" si="74"/>
        <v>STRONG</v>
      </c>
      <c r="H1180" s="5" t="str">
        <f t="shared" si="73"/>
        <v>BULLISH DIVERGENCE</v>
      </c>
    </row>
    <row r="1181" spans="1:8" ht="13.5" x14ac:dyDescent="0.25">
      <c r="A1181" s="3">
        <f>TITRES_STAT!B1184</f>
        <v>44029</v>
      </c>
      <c r="B1181" s="5">
        <f>TITRES_STAT!C1184</f>
        <v>4.9800000000000004</v>
      </c>
      <c r="C1181" s="5">
        <f>TITRES_STAT!D1184</f>
        <v>4.0743999999999998</v>
      </c>
      <c r="D1181" s="5">
        <f>TITRES_STAT!E1184</f>
        <v>4051</v>
      </c>
      <c r="E1181" s="2">
        <f t="shared" si="72"/>
        <v>3553179</v>
      </c>
      <c r="F1181" s="5" t="str">
        <f t="shared" si="75"/>
        <v>BULLISH</v>
      </c>
      <c r="G1181" s="5" t="str">
        <f t="shared" si="74"/>
        <v>NEUTRAL</v>
      </c>
      <c r="H1181" s="5" t="str">
        <f t="shared" si="73"/>
        <v>BULLISH DIVERGENCE</v>
      </c>
    </row>
    <row r="1182" spans="1:8" ht="13.5" x14ac:dyDescent="0.25">
      <c r="A1182" s="3">
        <f>TITRES_STAT!B1185</f>
        <v>44032</v>
      </c>
      <c r="B1182" s="5">
        <f>TITRES_STAT!C1185</f>
        <v>4.91</v>
      </c>
      <c r="C1182" s="5">
        <f>TITRES_STAT!D1185</f>
        <v>4.0171000000000001</v>
      </c>
      <c r="D1182" s="5">
        <f>TITRES_STAT!E1185</f>
        <v>476</v>
      </c>
      <c r="E1182" s="2">
        <f t="shared" si="72"/>
        <v>3552703</v>
      </c>
      <c r="F1182" s="5" t="str">
        <f t="shared" si="75"/>
        <v>BEARISH</v>
      </c>
      <c r="G1182" s="5" t="str">
        <f t="shared" si="74"/>
        <v>NEUTRAL</v>
      </c>
      <c r="H1182" s="5" t="str">
        <f t="shared" si="73"/>
        <v>CONFIRMED BEARISH</v>
      </c>
    </row>
    <row r="1183" spans="1:8" ht="13.5" x14ac:dyDescent="0.25">
      <c r="A1183" s="3">
        <f>TITRES_STAT!B1186</f>
        <v>44033</v>
      </c>
      <c r="B1183" s="5">
        <f>TITRES_STAT!C1186</f>
        <v>4.62</v>
      </c>
      <c r="C1183" s="5">
        <f>TITRES_STAT!D1186</f>
        <v>3.7797999999999998</v>
      </c>
      <c r="D1183" s="5">
        <f>TITRES_STAT!E1186</f>
        <v>25323</v>
      </c>
      <c r="E1183" s="2">
        <f t="shared" si="72"/>
        <v>3527380</v>
      </c>
      <c r="F1183" s="5" t="str">
        <f t="shared" si="75"/>
        <v>BEARISH</v>
      </c>
      <c r="G1183" s="5" t="str">
        <f t="shared" si="74"/>
        <v>NEUTRAL</v>
      </c>
      <c r="H1183" s="5" t="str">
        <f t="shared" si="73"/>
        <v>CONFIRMED BEARISH</v>
      </c>
    </row>
    <row r="1184" spans="1:8" ht="13.5" x14ac:dyDescent="0.25">
      <c r="A1184" s="3">
        <f>TITRES_STAT!B1187</f>
        <v>44034</v>
      </c>
      <c r="B1184" s="5">
        <f>TITRES_STAT!C1187</f>
        <v>4.55</v>
      </c>
      <c r="C1184" s="5">
        <f>TITRES_STAT!D1187</f>
        <v>3.7225999999999999</v>
      </c>
      <c r="D1184" s="5">
        <f>TITRES_STAT!E1187</f>
        <v>2644</v>
      </c>
      <c r="E1184" s="2">
        <f t="shared" si="72"/>
        <v>3524736</v>
      </c>
      <c r="F1184" s="5" t="str">
        <f t="shared" si="75"/>
        <v>BEARISH</v>
      </c>
      <c r="G1184" s="5" t="str">
        <f t="shared" si="74"/>
        <v>NEUTRAL</v>
      </c>
      <c r="H1184" s="5" t="str">
        <f t="shared" si="73"/>
        <v>CONFIRMED BEARISH</v>
      </c>
    </row>
    <row r="1185" spans="1:8" ht="13.5" x14ac:dyDescent="0.25">
      <c r="A1185" s="3">
        <f>TITRES_STAT!B1188</f>
        <v>44035</v>
      </c>
      <c r="B1185" s="5">
        <f>TITRES_STAT!C1188</f>
        <v>4.5199999999999996</v>
      </c>
      <c r="C1185" s="5">
        <f>TITRES_STAT!D1188</f>
        <v>3.698</v>
      </c>
      <c r="D1185" s="5">
        <f>TITRES_STAT!E1188</f>
        <v>1503</v>
      </c>
      <c r="E1185" s="2">
        <f t="shared" si="72"/>
        <v>3523233</v>
      </c>
      <c r="F1185" s="5" t="str">
        <f t="shared" si="75"/>
        <v>BEARISH</v>
      </c>
      <c r="G1185" s="5" t="str">
        <f t="shared" si="74"/>
        <v>NEUTRAL</v>
      </c>
      <c r="H1185" s="5" t="str">
        <f t="shared" si="73"/>
        <v>CONFIRMED BEARISH</v>
      </c>
    </row>
    <row r="1186" spans="1:8" ht="13.5" x14ac:dyDescent="0.25">
      <c r="A1186" s="3">
        <f>TITRES_STAT!B1189</f>
        <v>44036</v>
      </c>
      <c r="B1186" s="5">
        <f>TITRES_STAT!C1189</f>
        <v>4.4800000000000004</v>
      </c>
      <c r="C1186" s="5">
        <f>TITRES_STAT!D1189</f>
        <v>3.6652999999999998</v>
      </c>
      <c r="D1186" s="5">
        <f>TITRES_STAT!E1189</f>
        <v>5923</v>
      </c>
      <c r="E1186" s="2">
        <f t="shared" si="72"/>
        <v>3517310</v>
      </c>
      <c r="F1186" s="5" t="str">
        <f t="shared" si="75"/>
        <v>BEARISH</v>
      </c>
      <c r="G1186" s="5" t="str">
        <f t="shared" si="74"/>
        <v>NEUTRAL</v>
      </c>
      <c r="H1186" s="5" t="str">
        <f t="shared" si="73"/>
        <v>CONFIRMED BEARISH</v>
      </c>
    </row>
    <row r="1187" spans="1:8" ht="13.5" x14ac:dyDescent="0.25">
      <c r="A1187" s="3">
        <f>TITRES_STAT!B1190</f>
        <v>44039</v>
      </c>
      <c r="B1187" s="5">
        <f>TITRES_STAT!C1190</f>
        <v>4.4400000000000004</v>
      </c>
      <c r="C1187" s="5">
        <f>TITRES_STAT!D1190</f>
        <v>3.6326000000000001</v>
      </c>
      <c r="D1187" s="5">
        <f>TITRES_STAT!E1190</f>
        <v>5625</v>
      </c>
      <c r="E1187" s="2">
        <f t="shared" si="72"/>
        <v>3511685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44040</v>
      </c>
      <c r="B1188" s="5">
        <f>TITRES_STAT!C1191</f>
        <v>4.62</v>
      </c>
      <c r="C1188" s="5">
        <f>TITRES_STAT!D1191</f>
        <v>3.7797999999999998</v>
      </c>
      <c r="D1188" s="5">
        <f>TITRES_STAT!E1191</f>
        <v>3507</v>
      </c>
      <c r="E1188" s="2">
        <f t="shared" si="72"/>
        <v>3515192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44041</v>
      </c>
      <c r="B1189" s="5">
        <f>TITRES_STAT!C1192</f>
        <v>4.7699999999999996</v>
      </c>
      <c r="C1189" s="5">
        <f>TITRES_STAT!D1192</f>
        <v>3.9024999999999999</v>
      </c>
      <c r="D1189" s="5">
        <f>TITRES_STAT!E1192</f>
        <v>3825</v>
      </c>
      <c r="E1189" s="2">
        <f t="shared" si="72"/>
        <v>3519017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BEARISH DIVERGENCE</v>
      </c>
    </row>
    <row r="1190" spans="1:8" ht="13.5" x14ac:dyDescent="0.25">
      <c r="A1190" s="3">
        <f>TITRES_STAT!B1193</f>
        <v>44042</v>
      </c>
      <c r="B1190" s="5">
        <f>TITRES_STAT!C1193</f>
        <v>4.84</v>
      </c>
      <c r="C1190" s="5">
        <f>TITRES_STAT!D1193</f>
        <v>3.9598</v>
      </c>
      <c r="D1190" s="5">
        <f>TITRES_STAT!E1193</f>
        <v>282</v>
      </c>
      <c r="E1190" s="2">
        <f t="shared" si="72"/>
        <v>3519299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BEARISH DIVERGENCE</v>
      </c>
    </row>
    <row r="1191" spans="1:8" ht="13.5" x14ac:dyDescent="0.25">
      <c r="A1191" s="3">
        <f>TITRES_STAT!B1194</f>
        <v>44046</v>
      </c>
      <c r="B1191" s="5">
        <f>TITRES_STAT!C1194</f>
        <v>4.88</v>
      </c>
      <c r="C1191" s="5">
        <f>TITRES_STAT!D1194</f>
        <v>3.9925000000000002</v>
      </c>
      <c r="D1191" s="5">
        <f>TITRES_STAT!E1194</f>
        <v>12</v>
      </c>
      <c r="E1191" s="2">
        <f t="shared" si="72"/>
        <v>3519311</v>
      </c>
      <c r="F1191" s="5" t="str">
        <f t="shared" si="75"/>
        <v>BULLISH</v>
      </c>
      <c r="G1191" s="5" t="str">
        <f t="shared" si="74"/>
        <v>NEUTRAL</v>
      </c>
      <c r="H1191" s="5" t="str">
        <f t="shared" si="73"/>
        <v>CONFIRMED BULLISH</v>
      </c>
    </row>
    <row r="1192" spans="1:8" ht="13.5" x14ac:dyDescent="0.25">
      <c r="A1192" s="3">
        <f>TITRES_STAT!B1195</f>
        <v>44047</v>
      </c>
      <c r="B1192" s="5">
        <f>TITRES_STAT!C1195</f>
        <v>4.8</v>
      </c>
      <c r="C1192" s="5">
        <f>TITRES_STAT!D1195</f>
        <v>3.9270999999999998</v>
      </c>
      <c r="D1192" s="5">
        <f>TITRES_STAT!E1195</f>
        <v>4924</v>
      </c>
      <c r="E1192" s="2">
        <f t="shared" si="72"/>
        <v>3514387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CONFIRMED BULLISH</v>
      </c>
    </row>
    <row r="1193" spans="1:8" ht="13.5" x14ac:dyDescent="0.25">
      <c r="A1193" s="3">
        <f>TITRES_STAT!B1196</f>
        <v>44048</v>
      </c>
      <c r="B1193" s="5">
        <f>TITRES_STAT!C1196</f>
        <v>4.75</v>
      </c>
      <c r="C1193" s="5">
        <f>TITRES_STAT!D1196</f>
        <v>3.8862000000000001</v>
      </c>
      <c r="D1193" s="5">
        <f>TITRES_STAT!E1196</f>
        <v>826</v>
      </c>
      <c r="E1193" s="2">
        <f t="shared" si="72"/>
        <v>3513561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BEARISH DIVERGENCE</v>
      </c>
    </row>
    <row r="1194" spans="1:8" ht="13.5" x14ac:dyDescent="0.25">
      <c r="A1194" s="3">
        <f>TITRES_STAT!B1197</f>
        <v>44049</v>
      </c>
      <c r="B1194" s="5">
        <f>TITRES_STAT!C1197</f>
        <v>4.7</v>
      </c>
      <c r="C1194" s="5">
        <f>TITRES_STAT!D1197</f>
        <v>3.8452999999999999</v>
      </c>
      <c r="D1194" s="5">
        <f>TITRES_STAT!E1197</f>
        <v>1966</v>
      </c>
      <c r="E1194" s="2">
        <f t="shared" si="72"/>
        <v>3511595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4.6900000000000004</v>
      </c>
      <c r="C1195" s="5">
        <f>TITRES_STAT!D1198</f>
        <v>3.8371</v>
      </c>
      <c r="D1195" s="5">
        <f>TITRES_STAT!E1198</f>
        <v>356</v>
      </c>
      <c r="E1195" s="2">
        <f t="shared" si="72"/>
        <v>3511239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CONFIRMED BEARISH</v>
      </c>
    </row>
    <row r="1196" spans="1:8" ht="13.5" x14ac:dyDescent="0.25">
      <c r="A1196" s="3">
        <f>TITRES_STAT!B1199</f>
        <v>44053</v>
      </c>
      <c r="B1196" s="5">
        <f>TITRES_STAT!C1199</f>
        <v>4.5999999999999996</v>
      </c>
      <c r="C1196" s="5">
        <f>TITRES_STAT!D1199</f>
        <v>3.7635000000000001</v>
      </c>
      <c r="D1196" s="5">
        <f>TITRES_STAT!E1199</f>
        <v>664</v>
      </c>
      <c r="E1196" s="2">
        <f t="shared" si="72"/>
        <v>3510575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CONFIRMED BEARISH</v>
      </c>
    </row>
    <row r="1197" spans="1:8" ht="13.5" x14ac:dyDescent="0.25">
      <c r="A1197" s="3">
        <f>TITRES_STAT!B1200</f>
        <v>44054</v>
      </c>
      <c r="B1197" s="5">
        <f>TITRES_STAT!C1200</f>
        <v>4.58</v>
      </c>
      <c r="C1197" s="5">
        <f>TITRES_STAT!D1200</f>
        <v>3.7471000000000001</v>
      </c>
      <c r="D1197" s="5">
        <f>TITRES_STAT!E1200</f>
        <v>1644</v>
      </c>
      <c r="E1197" s="2">
        <f t="shared" si="72"/>
        <v>3508931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44055</v>
      </c>
      <c r="B1198" s="5">
        <f>TITRES_STAT!C1201</f>
        <v>4.59</v>
      </c>
      <c r="C1198" s="5">
        <f>TITRES_STAT!D1201</f>
        <v>3.7553000000000001</v>
      </c>
      <c r="D1198" s="5">
        <f>TITRES_STAT!E1201</f>
        <v>21377</v>
      </c>
      <c r="E1198" s="2">
        <f t="shared" si="72"/>
        <v>3530308</v>
      </c>
      <c r="F1198" s="5" t="str">
        <f t="shared" si="75"/>
        <v>BULLISH</v>
      </c>
      <c r="G1198" s="5" t="str">
        <f t="shared" si="74"/>
        <v>NEUTRAL</v>
      </c>
      <c r="H1198" s="5" t="str">
        <f t="shared" si="73"/>
        <v>BULLISH DIVERGENCE</v>
      </c>
    </row>
    <row r="1199" spans="1:8" ht="13.5" x14ac:dyDescent="0.25">
      <c r="A1199" s="3">
        <f>TITRES_STAT!B1202</f>
        <v>44057</v>
      </c>
      <c r="B1199" s="5">
        <f>TITRES_STAT!C1202</f>
        <v>4.58</v>
      </c>
      <c r="C1199" s="5">
        <f>TITRES_STAT!D1202</f>
        <v>3.7471000000000001</v>
      </c>
      <c r="D1199" s="5">
        <f>TITRES_STAT!E1202</f>
        <v>4263</v>
      </c>
      <c r="E1199" s="2">
        <f t="shared" si="72"/>
        <v>3526045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BULLISH DIVERGENCE</v>
      </c>
    </row>
    <row r="1200" spans="1:8" ht="13.5" x14ac:dyDescent="0.25">
      <c r="A1200" s="3">
        <f>TITRES_STAT!B1203</f>
        <v>44060</v>
      </c>
      <c r="B1200" s="5">
        <f>TITRES_STAT!C1203</f>
        <v>4.45</v>
      </c>
      <c r="C1200" s="5">
        <f>TITRES_STAT!D1203</f>
        <v>3.6406999999999998</v>
      </c>
      <c r="D1200" s="5">
        <f>TITRES_STAT!E1203</f>
        <v>1766</v>
      </c>
      <c r="E1200" s="2">
        <f t="shared" si="72"/>
        <v>3524279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BULLISH DIVERGENCE</v>
      </c>
    </row>
    <row r="1201" spans="1:8" ht="13.5" x14ac:dyDescent="0.25">
      <c r="A1201" s="3">
        <f>TITRES_STAT!B1204</f>
        <v>44061</v>
      </c>
      <c r="B1201" s="5">
        <f>TITRES_STAT!C1204</f>
        <v>4.4000000000000004</v>
      </c>
      <c r="C1201" s="5">
        <f>TITRES_STAT!D1204</f>
        <v>3.5998000000000001</v>
      </c>
      <c r="D1201" s="5">
        <f>TITRES_STAT!E1204</f>
        <v>1188</v>
      </c>
      <c r="E1201" s="2">
        <f t="shared" si="72"/>
        <v>3523091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BULLISH DIVERGENCE</v>
      </c>
    </row>
    <row r="1202" spans="1:8" ht="13.5" x14ac:dyDescent="0.25">
      <c r="A1202" s="3">
        <f>TITRES_STAT!B1205</f>
        <v>44062</v>
      </c>
      <c r="B1202" s="5">
        <f>TITRES_STAT!C1205</f>
        <v>4.45</v>
      </c>
      <c r="C1202" s="5">
        <f>TITRES_STAT!D1205</f>
        <v>3.6406999999999998</v>
      </c>
      <c r="D1202" s="5">
        <f>TITRES_STAT!E1205</f>
        <v>384</v>
      </c>
      <c r="E1202" s="2">
        <f t="shared" si="72"/>
        <v>3523475</v>
      </c>
      <c r="F1202" s="5" t="str">
        <f t="shared" si="75"/>
        <v>BULLISH</v>
      </c>
      <c r="G1202" s="5" t="str">
        <f t="shared" si="74"/>
        <v>NEUTRAL</v>
      </c>
      <c r="H1202" s="5" t="str">
        <f t="shared" si="73"/>
        <v>BULLISH DIVERGENCE</v>
      </c>
    </row>
    <row r="1203" spans="1:8" ht="13.5" x14ac:dyDescent="0.25">
      <c r="A1203" s="3">
        <f>TITRES_STAT!B1206</f>
        <v>44064</v>
      </c>
      <c r="B1203" s="5">
        <f>TITRES_STAT!C1206</f>
        <v>4.45</v>
      </c>
      <c r="C1203" s="5">
        <f>TITRES_STAT!D1206</f>
        <v>3.6406999999999998</v>
      </c>
      <c r="D1203" s="5">
        <f>TITRES_STAT!E1206</f>
        <v>1317</v>
      </c>
      <c r="E1203" s="2">
        <f t="shared" si="72"/>
        <v>3523475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44067</v>
      </c>
      <c r="B1204" s="5">
        <f>TITRES_STAT!C1207</f>
        <v>4.4400000000000004</v>
      </c>
      <c r="C1204" s="5">
        <f>TITRES_STAT!D1207</f>
        <v>3.6326000000000001</v>
      </c>
      <c r="D1204" s="5">
        <f>TITRES_STAT!E1207</f>
        <v>421</v>
      </c>
      <c r="E1204" s="2">
        <f t="shared" si="72"/>
        <v>3523054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4.42</v>
      </c>
      <c r="C1205" s="5">
        <f>TITRES_STAT!D1208</f>
        <v>3.6162000000000001</v>
      </c>
      <c r="D1205" s="5">
        <f>TITRES_STAT!E1208</f>
        <v>968</v>
      </c>
      <c r="E1205" s="2">
        <f t="shared" si="72"/>
        <v>3522086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CONFIRMED BEARISH</v>
      </c>
    </row>
    <row r="1206" spans="1:8" ht="13.5" x14ac:dyDescent="0.25">
      <c r="A1206" s="3">
        <f>TITRES_STAT!B1209</f>
        <v>44069</v>
      </c>
      <c r="B1206" s="5">
        <f>TITRES_STAT!C1209</f>
        <v>4.3</v>
      </c>
      <c r="C1206" s="5">
        <f>TITRES_STAT!D1209</f>
        <v>3.5179999999999998</v>
      </c>
      <c r="D1206" s="5">
        <f>TITRES_STAT!E1209</f>
        <v>2078</v>
      </c>
      <c r="E1206" s="2">
        <f t="shared" si="72"/>
        <v>3520008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CONFIRMED BEARISH</v>
      </c>
    </row>
    <row r="1207" spans="1:8" ht="13.5" x14ac:dyDescent="0.25">
      <c r="A1207" s="3">
        <f>TITRES_STAT!B1210</f>
        <v>44070</v>
      </c>
      <c r="B1207" s="5">
        <f>TITRES_STAT!C1210</f>
        <v>4.38</v>
      </c>
      <c r="C1207" s="5">
        <f>TITRES_STAT!D1210</f>
        <v>3.5834999999999999</v>
      </c>
      <c r="D1207" s="5">
        <f>TITRES_STAT!E1210</f>
        <v>2431</v>
      </c>
      <c r="E1207" s="2">
        <f t="shared" si="72"/>
        <v>3522439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CONFIRMED BEARISH</v>
      </c>
    </row>
    <row r="1208" spans="1:8" ht="13.5" x14ac:dyDescent="0.25">
      <c r="A1208" s="3">
        <f>TITRES_STAT!B1211</f>
        <v>44071</v>
      </c>
      <c r="B1208" s="5">
        <f>TITRES_STAT!C1211</f>
        <v>4.4000000000000004</v>
      </c>
      <c r="C1208" s="5">
        <f>TITRES_STAT!D1211</f>
        <v>3.5998000000000001</v>
      </c>
      <c r="D1208" s="5">
        <f>TITRES_STAT!E1211</f>
        <v>16620</v>
      </c>
      <c r="E1208" s="2">
        <f t="shared" si="72"/>
        <v>3539059</v>
      </c>
      <c r="F1208" s="5" t="str">
        <f t="shared" si="75"/>
        <v>BULLISH</v>
      </c>
      <c r="G1208" s="5" t="str">
        <f t="shared" si="74"/>
        <v>NEUTRAL</v>
      </c>
      <c r="H1208" s="5" t="str">
        <f t="shared" si="73"/>
        <v>BULLISH DIVERGENCE</v>
      </c>
    </row>
    <row r="1209" spans="1:8" ht="13.5" x14ac:dyDescent="0.25">
      <c r="A1209" s="3">
        <f>TITRES_STAT!B1212</f>
        <v>44074</v>
      </c>
      <c r="B1209" s="5">
        <f>TITRES_STAT!C1212</f>
        <v>4.3</v>
      </c>
      <c r="C1209" s="5">
        <f>TITRES_STAT!D1212</f>
        <v>3.5179999999999998</v>
      </c>
      <c r="D1209" s="5">
        <f>TITRES_STAT!E1212</f>
        <v>6700</v>
      </c>
      <c r="E1209" s="2">
        <f t="shared" si="72"/>
        <v>3532359</v>
      </c>
      <c r="F1209" s="5" t="str">
        <f t="shared" si="75"/>
        <v>BULLISH</v>
      </c>
      <c r="G1209" s="5" t="str">
        <f t="shared" si="74"/>
        <v>NEUTRAL</v>
      </c>
      <c r="H1209" s="5" t="str">
        <f t="shared" si="73"/>
        <v>BULLISH DIVERGENCE</v>
      </c>
    </row>
    <row r="1210" spans="1:8" ht="13.5" x14ac:dyDescent="0.25">
      <c r="A1210" s="3">
        <f>TITRES_STAT!B1213</f>
        <v>44075</v>
      </c>
      <c r="B1210" s="5">
        <f>TITRES_STAT!C1213</f>
        <v>4.21</v>
      </c>
      <c r="C1210" s="5">
        <f>TITRES_STAT!D1213</f>
        <v>3.4443999999999999</v>
      </c>
      <c r="D1210" s="5">
        <f>TITRES_STAT!E1213</f>
        <v>7720</v>
      </c>
      <c r="E1210" s="2">
        <f t="shared" si="72"/>
        <v>3524639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BULLISH DIVERGENCE</v>
      </c>
    </row>
    <row r="1211" spans="1:8" ht="13.5" x14ac:dyDescent="0.25">
      <c r="A1211" s="3">
        <f>TITRES_STAT!B1214</f>
        <v>44076</v>
      </c>
      <c r="B1211" s="5">
        <f>TITRES_STAT!C1214</f>
        <v>4.24</v>
      </c>
      <c r="C1211" s="5">
        <f>TITRES_STAT!D1214</f>
        <v>3.4689000000000001</v>
      </c>
      <c r="D1211" s="5">
        <f>TITRES_STAT!E1214</f>
        <v>1743</v>
      </c>
      <c r="E1211" s="2">
        <f t="shared" si="72"/>
        <v>3526382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BULLISH DIVERGENCE</v>
      </c>
    </row>
    <row r="1212" spans="1:8" ht="13.5" x14ac:dyDescent="0.25">
      <c r="A1212" s="3">
        <f>TITRES_STAT!B1215</f>
        <v>44077</v>
      </c>
      <c r="B1212" s="5">
        <f>TITRES_STAT!C1215</f>
        <v>4.18</v>
      </c>
      <c r="C1212" s="5">
        <f>TITRES_STAT!D1215</f>
        <v>3.4198</v>
      </c>
      <c r="D1212" s="5">
        <f>TITRES_STAT!E1215</f>
        <v>11323</v>
      </c>
      <c r="E1212" s="2">
        <f t="shared" si="72"/>
        <v>3515059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4.43</v>
      </c>
      <c r="C1213" s="5">
        <f>TITRES_STAT!D1216</f>
        <v>3.6244000000000001</v>
      </c>
      <c r="D1213" s="5">
        <f>TITRES_STAT!E1216</f>
        <v>23012</v>
      </c>
      <c r="E1213" s="2">
        <f t="shared" si="72"/>
        <v>3538071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BEARISH DIVERGENCE</v>
      </c>
    </row>
    <row r="1214" spans="1:8" ht="13.5" x14ac:dyDescent="0.25">
      <c r="A1214" s="3">
        <f>TITRES_STAT!B1217</f>
        <v>44081</v>
      </c>
      <c r="B1214" s="5">
        <f>TITRES_STAT!C1217</f>
        <v>4.62</v>
      </c>
      <c r="C1214" s="5">
        <f>TITRES_STAT!D1217</f>
        <v>3.7797999999999998</v>
      </c>
      <c r="D1214" s="5">
        <f>TITRES_STAT!E1217</f>
        <v>0</v>
      </c>
      <c r="E1214" s="2">
        <f t="shared" si="72"/>
        <v>3538071</v>
      </c>
      <c r="F1214" s="5" t="str">
        <f t="shared" si="75"/>
        <v>BULLISH</v>
      </c>
      <c r="G1214" s="5" t="str">
        <f t="shared" si="74"/>
        <v>NEUTRAL</v>
      </c>
      <c r="H1214" s="5" t="str">
        <f t="shared" si="73"/>
        <v>CONFIRMED BULLISH</v>
      </c>
    </row>
    <row r="1215" spans="1:8" ht="13.5" x14ac:dyDescent="0.25">
      <c r="A1215" s="3">
        <f>TITRES_STAT!B1218</f>
        <v>44082</v>
      </c>
      <c r="B1215" s="5">
        <f>TITRES_STAT!C1218</f>
        <v>4.9000000000000004</v>
      </c>
      <c r="C1215" s="5">
        <f>TITRES_STAT!D1218</f>
        <v>4.0088999999999997</v>
      </c>
      <c r="D1215" s="5">
        <f>TITRES_STAT!E1218</f>
        <v>26450</v>
      </c>
      <c r="E1215" s="2">
        <f t="shared" si="72"/>
        <v>3564521</v>
      </c>
      <c r="F1215" s="5" t="str">
        <f t="shared" si="75"/>
        <v>BULLISH</v>
      </c>
      <c r="G1215" s="5" t="str">
        <f t="shared" si="74"/>
        <v>NEUTRAL</v>
      </c>
      <c r="H1215" s="5" t="str">
        <f t="shared" si="73"/>
        <v>CONFIRMED BULLISH</v>
      </c>
    </row>
    <row r="1216" spans="1:8" ht="13.5" x14ac:dyDescent="0.25">
      <c r="A1216" s="3">
        <f>TITRES_STAT!B1219</f>
        <v>44083</v>
      </c>
      <c r="B1216" s="5">
        <f>TITRES_STAT!C1219</f>
        <v>5.12</v>
      </c>
      <c r="C1216" s="5">
        <f>TITRES_STAT!D1219</f>
        <v>4.1889000000000003</v>
      </c>
      <c r="D1216" s="5">
        <f>TITRES_STAT!E1219</f>
        <v>0</v>
      </c>
      <c r="E1216" s="2">
        <f t="shared" si="72"/>
        <v>3564521</v>
      </c>
      <c r="F1216" s="5" t="str">
        <f t="shared" si="75"/>
        <v>BULLISH</v>
      </c>
      <c r="G1216" s="5" t="str">
        <f t="shared" si="74"/>
        <v>NEUTRAL</v>
      </c>
      <c r="H1216" s="5" t="str">
        <f t="shared" si="73"/>
        <v>CONFIRMED BULLISH</v>
      </c>
    </row>
    <row r="1217" spans="1:8" ht="13.5" x14ac:dyDescent="0.25">
      <c r="A1217" s="3">
        <f>TITRES_STAT!B1220</f>
        <v>44084</v>
      </c>
      <c r="B1217" s="5">
        <f>TITRES_STAT!C1220</f>
        <v>5.01</v>
      </c>
      <c r="C1217" s="5">
        <f>TITRES_STAT!D1220</f>
        <v>4.0989000000000004</v>
      </c>
      <c r="D1217" s="5">
        <f>TITRES_STAT!E1220</f>
        <v>97174</v>
      </c>
      <c r="E1217" s="2">
        <f t="shared" si="72"/>
        <v>3467347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BEARISH DIVERGENCE</v>
      </c>
    </row>
    <row r="1218" spans="1:8" ht="13.5" x14ac:dyDescent="0.25">
      <c r="A1218" s="3">
        <f>TITRES_STAT!B1221</f>
        <v>44085</v>
      </c>
      <c r="B1218" s="5">
        <f>TITRES_STAT!C1221</f>
        <v>5.08</v>
      </c>
      <c r="C1218" s="5">
        <f>TITRES_STAT!D1221</f>
        <v>4.1562000000000001</v>
      </c>
      <c r="D1218" s="5">
        <f>TITRES_STAT!E1221</f>
        <v>33006</v>
      </c>
      <c r="E1218" s="2">
        <f t="shared" si="72"/>
        <v>3500353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BEARISH DIVERGENCE</v>
      </c>
    </row>
    <row r="1219" spans="1:8" ht="13.5" x14ac:dyDescent="0.25">
      <c r="A1219" s="3">
        <f>TITRES_STAT!B1222</f>
        <v>44088</v>
      </c>
      <c r="B1219" s="5">
        <f>TITRES_STAT!C1222</f>
        <v>5</v>
      </c>
      <c r="C1219" s="5">
        <f>TITRES_STAT!D1222</f>
        <v>4.0907</v>
      </c>
      <c r="D1219" s="5">
        <f>TITRES_STAT!E1222</f>
        <v>2466</v>
      </c>
      <c r="E1219" s="2">
        <f t="shared" si="72"/>
        <v>3497887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BEARISH DIVERGENCE</v>
      </c>
    </row>
    <row r="1220" spans="1:8" ht="13.5" x14ac:dyDescent="0.25">
      <c r="A1220" s="3">
        <f>TITRES_STAT!B1223</f>
        <v>44089</v>
      </c>
      <c r="B1220" s="5">
        <f>TITRES_STAT!C1223</f>
        <v>4.8499999999999996</v>
      </c>
      <c r="C1220" s="5">
        <f>TITRES_STAT!D1223</f>
        <v>3.968</v>
      </c>
      <c r="D1220" s="5">
        <f>TITRES_STAT!E1223</f>
        <v>3466</v>
      </c>
      <c r="E1220" s="2">
        <f t="shared" ref="E1220:E1283" si="76">IF(B1220&gt;B1219, E1219+D1220, IF(B1220&lt;B1219, E1219-D1220, E1219))</f>
        <v>3494421</v>
      </c>
      <c r="F1220" s="5" t="str">
        <f t="shared" si="75"/>
        <v>BEARISH</v>
      </c>
      <c r="G1220" s="5" t="str">
        <f t="shared" si="74"/>
        <v>NEUTRAL</v>
      </c>
      <c r="H1220" s="5" t="str">
        <f t="shared" si="73"/>
        <v>CONFIRMED BEARISH</v>
      </c>
    </row>
    <row r="1221" spans="1:8" ht="13.5" x14ac:dyDescent="0.25">
      <c r="A1221" s="3">
        <f>TITRES_STAT!B1224</f>
        <v>44090</v>
      </c>
      <c r="B1221" s="5">
        <f>TITRES_STAT!C1224</f>
        <v>4.79</v>
      </c>
      <c r="C1221" s="5">
        <f>TITRES_STAT!D1224</f>
        <v>3.9188999999999998</v>
      </c>
      <c r="D1221" s="5">
        <f>TITRES_STAT!E1224</f>
        <v>1057</v>
      </c>
      <c r="E1221" s="2">
        <f t="shared" si="76"/>
        <v>3493364</v>
      </c>
      <c r="F1221" s="5" t="str">
        <f t="shared" si="75"/>
        <v>BEARISH</v>
      </c>
      <c r="G1221" s="5" t="str">
        <f t="shared" si="74"/>
        <v>NEUTRAL</v>
      </c>
      <c r="H1221" s="5" t="str">
        <f t="shared" si="73"/>
        <v>CONFIRMED BEARISH</v>
      </c>
    </row>
    <row r="1222" spans="1:8" ht="13.5" x14ac:dyDescent="0.25">
      <c r="A1222" s="3">
        <f>TITRES_STAT!B1225</f>
        <v>44091</v>
      </c>
      <c r="B1222" s="5">
        <f>TITRES_STAT!C1225</f>
        <v>4.93</v>
      </c>
      <c r="C1222" s="5">
        <f>TITRES_STAT!D1225</f>
        <v>4.0335000000000001</v>
      </c>
      <c r="D1222" s="5">
        <f>TITRES_STAT!E1225</f>
        <v>7134</v>
      </c>
      <c r="E1222" s="2">
        <f t="shared" si="76"/>
        <v>3500498</v>
      </c>
      <c r="F1222" s="5" t="str">
        <f t="shared" si="75"/>
        <v>BULLISH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44092</v>
      </c>
      <c r="B1223" s="5">
        <f>TITRES_STAT!C1226</f>
        <v>4.93</v>
      </c>
      <c r="C1223" s="5">
        <f>TITRES_STAT!D1226</f>
        <v>4.0335000000000001</v>
      </c>
      <c r="D1223" s="5">
        <f>TITRES_STAT!E1226</f>
        <v>3403</v>
      </c>
      <c r="E1223" s="2">
        <f t="shared" si="76"/>
        <v>3500498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BULLISH DIVERGENCE</v>
      </c>
    </row>
    <row r="1224" spans="1:8" ht="13.5" x14ac:dyDescent="0.25">
      <c r="A1224" s="3">
        <f>TITRES_STAT!B1227</f>
        <v>44095</v>
      </c>
      <c r="B1224" s="5">
        <f>TITRES_STAT!C1227</f>
        <v>4.8899999999999997</v>
      </c>
      <c r="C1224" s="5">
        <f>TITRES_STAT!D1227</f>
        <v>4.0007000000000001</v>
      </c>
      <c r="D1224" s="5">
        <f>TITRES_STAT!E1227</f>
        <v>26</v>
      </c>
      <c r="E1224" s="2">
        <f t="shared" si="76"/>
        <v>3500472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NEUTRAL</v>
      </c>
      <c r="H1224" s="5" t="str">
        <f t="shared" si="77"/>
        <v>BULLISH DIVERGENCE</v>
      </c>
    </row>
    <row r="1225" spans="1:8" ht="13.5" x14ac:dyDescent="0.25">
      <c r="A1225" s="3">
        <f>TITRES_STAT!B1228</f>
        <v>44096</v>
      </c>
      <c r="B1225" s="5">
        <f>TITRES_STAT!C1228</f>
        <v>4.75</v>
      </c>
      <c r="C1225" s="5">
        <f>TITRES_STAT!D1228</f>
        <v>3.8862000000000001</v>
      </c>
      <c r="D1225" s="5">
        <f>TITRES_STAT!E1228</f>
        <v>613</v>
      </c>
      <c r="E1225" s="2">
        <f t="shared" si="76"/>
        <v>3499859</v>
      </c>
      <c r="F1225" s="5" t="str">
        <f t="shared" si="79"/>
        <v>BULLISH</v>
      </c>
      <c r="G1225" s="5" t="str">
        <f t="shared" si="78"/>
        <v>NEUTRAL</v>
      </c>
      <c r="H1225" s="5" t="str">
        <f t="shared" si="77"/>
        <v>BULLISH DIVERGENCE</v>
      </c>
    </row>
    <row r="1226" spans="1:8" ht="13.5" x14ac:dyDescent="0.25">
      <c r="A1226" s="3">
        <f>TITRES_STAT!B1229</f>
        <v>44097</v>
      </c>
      <c r="B1226" s="5">
        <f>TITRES_STAT!C1229</f>
        <v>4.8</v>
      </c>
      <c r="C1226" s="5">
        <f>TITRES_STAT!D1229</f>
        <v>3.9270999999999998</v>
      </c>
      <c r="D1226" s="5">
        <f>TITRES_STAT!E1229</f>
        <v>4440</v>
      </c>
      <c r="E1226" s="2">
        <f t="shared" si="76"/>
        <v>3504299</v>
      </c>
      <c r="F1226" s="5" t="str">
        <f t="shared" si="79"/>
        <v>BULLISH</v>
      </c>
      <c r="G1226" s="5" t="str">
        <f t="shared" si="78"/>
        <v>NEUTRAL</v>
      </c>
      <c r="H1226" s="5" t="str">
        <f t="shared" si="77"/>
        <v>CONFIRMED BULLISH</v>
      </c>
    </row>
    <row r="1227" spans="1:8" ht="13.5" x14ac:dyDescent="0.25">
      <c r="A1227" s="3">
        <f>TITRES_STAT!B1230</f>
        <v>44098</v>
      </c>
      <c r="B1227" s="5">
        <f>TITRES_STAT!C1230</f>
        <v>4.78</v>
      </c>
      <c r="C1227" s="5">
        <f>TITRES_STAT!D1230</f>
        <v>3.9106999999999998</v>
      </c>
      <c r="D1227" s="5">
        <f>TITRES_STAT!E1230</f>
        <v>6375</v>
      </c>
      <c r="E1227" s="2">
        <f t="shared" si="76"/>
        <v>3497924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CONFIRMED BEARISH</v>
      </c>
    </row>
    <row r="1228" spans="1:8" ht="13.5" x14ac:dyDescent="0.25">
      <c r="A1228" s="3">
        <f>TITRES_STAT!B1231</f>
        <v>44099</v>
      </c>
      <c r="B1228" s="5">
        <f>TITRES_STAT!C1231</f>
        <v>4.92</v>
      </c>
      <c r="C1228" s="5">
        <f>TITRES_STAT!D1231</f>
        <v>4.0252999999999997</v>
      </c>
      <c r="D1228" s="5">
        <f>TITRES_STAT!E1231</f>
        <v>13818</v>
      </c>
      <c r="E1228" s="2">
        <f t="shared" si="76"/>
        <v>3511742</v>
      </c>
      <c r="F1228" s="5" t="str">
        <f t="shared" si="79"/>
        <v>BULLISH</v>
      </c>
      <c r="G1228" s="5" t="str">
        <f t="shared" si="78"/>
        <v>NEUTRAL</v>
      </c>
      <c r="H1228" s="5" t="str">
        <f t="shared" si="77"/>
        <v>BULLISH DIVERGENCE</v>
      </c>
    </row>
    <row r="1229" spans="1:8" ht="13.5" x14ac:dyDescent="0.25">
      <c r="A1229" s="3">
        <f>TITRES_STAT!B1232</f>
        <v>44102</v>
      </c>
      <c r="B1229" s="5">
        <f>TITRES_STAT!C1232</f>
        <v>4.93</v>
      </c>
      <c r="C1229" s="5">
        <f>TITRES_STAT!D1232</f>
        <v>4.0335000000000001</v>
      </c>
      <c r="D1229" s="5">
        <f>TITRES_STAT!E1232</f>
        <v>1</v>
      </c>
      <c r="E1229" s="2">
        <f t="shared" si="76"/>
        <v>3511743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CONFIRMED BULLISH</v>
      </c>
    </row>
    <row r="1230" spans="1:8" ht="13.5" x14ac:dyDescent="0.25">
      <c r="A1230" s="3">
        <f>TITRES_STAT!B1233</f>
        <v>44103</v>
      </c>
      <c r="B1230" s="5">
        <f>TITRES_STAT!C1233</f>
        <v>4.9000000000000004</v>
      </c>
      <c r="C1230" s="5">
        <f>TITRES_STAT!D1233</f>
        <v>4.0088999999999997</v>
      </c>
      <c r="D1230" s="5">
        <f>TITRES_STAT!E1233</f>
        <v>893</v>
      </c>
      <c r="E1230" s="2">
        <f t="shared" si="76"/>
        <v>3510850</v>
      </c>
      <c r="F1230" s="5" t="str">
        <f t="shared" si="79"/>
        <v>BULLISH</v>
      </c>
      <c r="G1230" s="5" t="str">
        <f t="shared" si="78"/>
        <v>NEUTRAL</v>
      </c>
      <c r="H1230" s="5" t="str">
        <f t="shared" si="77"/>
        <v>CONFIRMED BULLISH</v>
      </c>
    </row>
    <row r="1231" spans="1:8" ht="13.5" x14ac:dyDescent="0.25">
      <c r="A1231" s="3">
        <f>TITRES_STAT!B1234</f>
        <v>44104</v>
      </c>
      <c r="B1231" s="5">
        <f>TITRES_STAT!C1234</f>
        <v>4.8899999999999997</v>
      </c>
      <c r="C1231" s="5">
        <f>TITRES_STAT!D1234</f>
        <v>4.0007000000000001</v>
      </c>
      <c r="D1231" s="5">
        <f>TITRES_STAT!E1234</f>
        <v>525</v>
      </c>
      <c r="E1231" s="2">
        <f t="shared" si="76"/>
        <v>3510325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CONFIRMED BULLISH</v>
      </c>
    </row>
    <row r="1232" spans="1:8" ht="13.5" x14ac:dyDescent="0.25">
      <c r="A1232" s="3">
        <f>TITRES_STAT!B1235</f>
        <v>44105</v>
      </c>
      <c r="B1232" s="5">
        <f>TITRES_STAT!C1235</f>
        <v>4.75</v>
      </c>
      <c r="C1232" s="5">
        <f>TITRES_STAT!D1235</f>
        <v>3.8862000000000001</v>
      </c>
      <c r="D1232" s="5">
        <f>TITRES_STAT!E1235</f>
        <v>1162</v>
      </c>
      <c r="E1232" s="2">
        <f t="shared" si="76"/>
        <v>3509163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BULLISH DIVERGENCE</v>
      </c>
    </row>
    <row r="1233" spans="1:8" ht="13.5" x14ac:dyDescent="0.25">
      <c r="A1233" s="3">
        <f>TITRES_STAT!B1236</f>
        <v>44106</v>
      </c>
      <c r="B1233" s="5">
        <f>TITRES_STAT!C1236</f>
        <v>4.7</v>
      </c>
      <c r="C1233" s="5">
        <f>TITRES_STAT!D1236</f>
        <v>3.8452999999999999</v>
      </c>
      <c r="D1233" s="5">
        <f>TITRES_STAT!E1236</f>
        <v>4018</v>
      </c>
      <c r="E1233" s="2">
        <f t="shared" si="76"/>
        <v>3505145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4.82</v>
      </c>
      <c r="C1234" s="5">
        <f>TITRES_STAT!D1237</f>
        <v>3.9434999999999998</v>
      </c>
      <c r="D1234" s="5">
        <f>TITRES_STAT!E1237</f>
        <v>7730</v>
      </c>
      <c r="E1234" s="2">
        <f t="shared" si="76"/>
        <v>3512875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BULLISH DIVERGENCE</v>
      </c>
    </row>
    <row r="1235" spans="1:8" ht="13.5" x14ac:dyDescent="0.25">
      <c r="A1235" s="3">
        <f>TITRES_STAT!B1238</f>
        <v>44110</v>
      </c>
      <c r="B1235" s="5">
        <f>TITRES_STAT!C1238</f>
        <v>4.7699999999999996</v>
      </c>
      <c r="C1235" s="5">
        <f>TITRES_STAT!D1238</f>
        <v>3.9024999999999999</v>
      </c>
      <c r="D1235" s="5">
        <f>TITRES_STAT!E1238</f>
        <v>363</v>
      </c>
      <c r="E1235" s="2">
        <f t="shared" si="76"/>
        <v>3512512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BULLISH DIVERGENCE</v>
      </c>
    </row>
    <row r="1236" spans="1:8" ht="13.5" x14ac:dyDescent="0.25">
      <c r="A1236" s="3">
        <f>TITRES_STAT!B1239</f>
        <v>44111</v>
      </c>
      <c r="B1236" s="5">
        <f>TITRES_STAT!C1239</f>
        <v>4.75</v>
      </c>
      <c r="C1236" s="5">
        <f>TITRES_STAT!D1239</f>
        <v>3.8862000000000001</v>
      </c>
      <c r="D1236" s="5">
        <f>TITRES_STAT!E1239</f>
        <v>5226</v>
      </c>
      <c r="E1236" s="2">
        <f t="shared" si="76"/>
        <v>3507286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44112</v>
      </c>
      <c r="B1237" s="5">
        <f>TITRES_STAT!C1240</f>
        <v>4.7</v>
      </c>
      <c r="C1237" s="5">
        <f>TITRES_STAT!D1240</f>
        <v>3.8452999999999999</v>
      </c>
      <c r="D1237" s="5">
        <f>TITRES_STAT!E1240</f>
        <v>4</v>
      </c>
      <c r="E1237" s="2">
        <f t="shared" si="76"/>
        <v>3507282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CONFIRMED BEARISH</v>
      </c>
    </row>
    <row r="1238" spans="1:8" ht="13.5" x14ac:dyDescent="0.25">
      <c r="A1238" s="3">
        <f>TITRES_STAT!B1241</f>
        <v>44113</v>
      </c>
      <c r="B1238" s="5">
        <f>TITRES_STAT!C1241</f>
        <v>4.6900000000000004</v>
      </c>
      <c r="C1238" s="5">
        <f>TITRES_STAT!D1241</f>
        <v>3.8371</v>
      </c>
      <c r="D1238" s="5">
        <f>TITRES_STAT!E1241</f>
        <v>801</v>
      </c>
      <c r="E1238" s="2">
        <f t="shared" si="76"/>
        <v>3506481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BULLISH DIVERGENCE</v>
      </c>
    </row>
    <row r="1239" spans="1:8" ht="13.5" x14ac:dyDescent="0.25">
      <c r="A1239" s="3">
        <f>TITRES_STAT!B1242</f>
        <v>44116</v>
      </c>
      <c r="B1239" s="5">
        <f>TITRES_STAT!C1242</f>
        <v>4.7</v>
      </c>
      <c r="C1239" s="5">
        <f>TITRES_STAT!D1242</f>
        <v>3.8452999999999999</v>
      </c>
      <c r="D1239" s="5">
        <f>TITRES_STAT!E1242</f>
        <v>823</v>
      </c>
      <c r="E1239" s="2">
        <f t="shared" si="76"/>
        <v>3507304</v>
      </c>
      <c r="F1239" s="5" t="str">
        <f t="shared" si="79"/>
        <v>BEARISH</v>
      </c>
      <c r="G1239" s="5" t="str">
        <f t="shared" si="78"/>
        <v>NEUTRAL</v>
      </c>
      <c r="H1239" s="5" t="str">
        <f t="shared" si="77"/>
        <v>CONFIRMED BEARISH</v>
      </c>
    </row>
    <row r="1240" spans="1:8" ht="13.5" x14ac:dyDescent="0.25">
      <c r="A1240" s="3">
        <f>TITRES_STAT!B1243</f>
        <v>44117</v>
      </c>
      <c r="B1240" s="5">
        <f>TITRES_STAT!C1243</f>
        <v>4.9000000000000004</v>
      </c>
      <c r="C1240" s="5">
        <f>TITRES_STAT!D1243</f>
        <v>4.0088999999999997</v>
      </c>
      <c r="D1240" s="5">
        <f>TITRES_STAT!E1243</f>
        <v>3355</v>
      </c>
      <c r="E1240" s="2">
        <f t="shared" si="76"/>
        <v>3510659</v>
      </c>
      <c r="F1240" s="5" t="str">
        <f t="shared" si="79"/>
        <v>BEARISH</v>
      </c>
      <c r="G1240" s="5" t="str">
        <f t="shared" si="78"/>
        <v>NEUTRAL</v>
      </c>
      <c r="H1240" s="5" t="str">
        <f t="shared" si="77"/>
        <v>BEARISH DIVERGENCE</v>
      </c>
    </row>
    <row r="1241" spans="1:8" ht="13.5" x14ac:dyDescent="0.25">
      <c r="A1241" s="3">
        <f>TITRES_STAT!B1244</f>
        <v>44118</v>
      </c>
      <c r="B1241" s="5">
        <f>TITRES_STAT!C1244</f>
        <v>5.05</v>
      </c>
      <c r="C1241" s="5">
        <f>TITRES_STAT!D1244</f>
        <v>4.1315999999999997</v>
      </c>
      <c r="D1241" s="5">
        <f>TITRES_STAT!E1244</f>
        <v>5030</v>
      </c>
      <c r="E1241" s="2">
        <f t="shared" si="76"/>
        <v>3515689</v>
      </c>
      <c r="F1241" s="5" t="str">
        <f t="shared" si="79"/>
        <v>BULLISH</v>
      </c>
      <c r="G1241" s="5" t="str">
        <f t="shared" si="78"/>
        <v>NEUTRAL</v>
      </c>
      <c r="H1241" s="5" t="str">
        <f t="shared" si="77"/>
        <v>CONFIRMED BULLISH</v>
      </c>
    </row>
    <row r="1242" spans="1:8" ht="13.5" x14ac:dyDescent="0.25">
      <c r="A1242" s="3">
        <f>TITRES_STAT!B1245</f>
        <v>44120</v>
      </c>
      <c r="B1242" s="5">
        <f>TITRES_STAT!C1245</f>
        <v>5.05</v>
      </c>
      <c r="C1242" s="5">
        <f>TITRES_STAT!D1245</f>
        <v>4.1315999999999997</v>
      </c>
      <c r="D1242" s="5">
        <f>TITRES_STAT!E1245</f>
        <v>11347</v>
      </c>
      <c r="E1242" s="2">
        <f t="shared" si="76"/>
        <v>3515689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CONFIRMED BULLISH</v>
      </c>
    </row>
    <row r="1243" spans="1:8" ht="13.5" x14ac:dyDescent="0.25">
      <c r="A1243" s="3">
        <f>TITRES_STAT!B1246</f>
        <v>44123</v>
      </c>
      <c r="B1243" s="5">
        <f>TITRES_STAT!C1246</f>
        <v>5.09</v>
      </c>
      <c r="C1243" s="5">
        <f>TITRES_STAT!D1246</f>
        <v>4.1643999999999997</v>
      </c>
      <c r="D1243" s="5">
        <f>TITRES_STAT!E1246</f>
        <v>2370</v>
      </c>
      <c r="E1243" s="2">
        <f t="shared" si="76"/>
        <v>3518059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CONFIRMED BULLISH</v>
      </c>
    </row>
    <row r="1244" spans="1:8" ht="13.5" x14ac:dyDescent="0.25">
      <c r="A1244" s="3">
        <f>TITRES_STAT!B1247</f>
        <v>44124</v>
      </c>
      <c r="B1244" s="5">
        <f>TITRES_STAT!C1247</f>
        <v>5.12</v>
      </c>
      <c r="C1244" s="5">
        <f>TITRES_STAT!D1247</f>
        <v>4.1889000000000003</v>
      </c>
      <c r="D1244" s="5">
        <f>TITRES_STAT!E1247</f>
        <v>4949</v>
      </c>
      <c r="E1244" s="2">
        <f t="shared" si="76"/>
        <v>3523008</v>
      </c>
      <c r="F1244" s="5" t="str">
        <f t="shared" si="79"/>
        <v>BULLISH</v>
      </c>
      <c r="G1244" s="5" t="str">
        <f t="shared" si="78"/>
        <v>NEUTRAL</v>
      </c>
      <c r="H1244" s="5" t="str">
        <f t="shared" si="77"/>
        <v>CONFIRMED BULLISH</v>
      </c>
    </row>
    <row r="1245" spans="1:8" ht="13.5" x14ac:dyDescent="0.25">
      <c r="A1245" s="3">
        <f>TITRES_STAT!B1248</f>
        <v>44125</v>
      </c>
      <c r="B1245" s="5">
        <f>TITRES_STAT!C1248</f>
        <v>5.2</v>
      </c>
      <c r="C1245" s="5">
        <f>TITRES_STAT!D1248</f>
        <v>4.2542999999999997</v>
      </c>
      <c r="D1245" s="5">
        <f>TITRES_STAT!E1248</f>
        <v>3428</v>
      </c>
      <c r="E1245" s="2">
        <f t="shared" si="76"/>
        <v>3526436</v>
      </c>
      <c r="F1245" s="5" t="str">
        <f t="shared" si="79"/>
        <v>BULLISH</v>
      </c>
      <c r="G1245" s="5" t="str">
        <f t="shared" si="78"/>
        <v>NEUTRAL</v>
      </c>
      <c r="H1245" s="5" t="str">
        <f t="shared" si="77"/>
        <v>CONFIRMED BULLISH</v>
      </c>
    </row>
    <row r="1246" spans="1:8" ht="13.5" x14ac:dyDescent="0.25">
      <c r="A1246" s="3">
        <f>TITRES_STAT!B1249</f>
        <v>44126</v>
      </c>
      <c r="B1246" s="5">
        <f>TITRES_STAT!C1249</f>
        <v>5.15</v>
      </c>
      <c r="C1246" s="5">
        <f>TITRES_STAT!D1249</f>
        <v>4.2134</v>
      </c>
      <c r="D1246" s="5">
        <f>TITRES_STAT!E1249</f>
        <v>972</v>
      </c>
      <c r="E1246" s="2">
        <f t="shared" si="76"/>
        <v>3525464</v>
      </c>
      <c r="F1246" s="5" t="str">
        <f t="shared" si="79"/>
        <v>BULLISH</v>
      </c>
      <c r="G1246" s="5" t="str">
        <f t="shared" si="78"/>
        <v>NEUTRAL</v>
      </c>
      <c r="H1246" s="5" t="str">
        <f t="shared" si="77"/>
        <v>CONFIRMED BULLISH</v>
      </c>
    </row>
    <row r="1247" spans="1:8" ht="13.5" x14ac:dyDescent="0.25">
      <c r="A1247" s="3">
        <f>TITRES_STAT!B1250</f>
        <v>44127</v>
      </c>
      <c r="B1247" s="5">
        <f>TITRES_STAT!C1250</f>
        <v>5.14</v>
      </c>
      <c r="C1247" s="5">
        <f>TITRES_STAT!D1250</f>
        <v>4.2053000000000003</v>
      </c>
      <c r="D1247" s="5">
        <f>TITRES_STAT!E1250</f>
        <v>3604</v>
      </c>
      <c r="E1247" s="2">
        <f t="shared" si="76"/>
        <v>3521860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CONFIRMED BULLISH</v>
      </c>
    </row>
    <row r="1248" spans="1:8" ht="13.5" x14ac:dyDescent="0.25">
      <c r="A1248" s="3">
        <f>TITRES_STAT!B1251</f>
        <v>44130</v>
      </c>
      <c r="B1248" s="5">
        <f>TITRES_STAT!C1251</f>
        <v>5.19</v>
      </c>
      <c r="C1248" s="5">
        <f>TITRES_STAT!D1251</f>
        <v>4.2462</v>
      </c>
      <c r="D1248" s="5">
        <f>TITRES_STAT!E1251</f>
        <v>1195</v>
      </c>
      <c r="E1248" s="2">
        <f t="shared" si="76"/>
        <v>3523055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CONFIRMED BULLISH</v>
      </c>
    </row>
    <row r="1249" spans="1:8" ht="13.5" x14ac:dyDescent="0.25">
      <c r="A1249" s="3">
        <f>TITRES_STAT!B1252</f>
        <v>44131</v>
      </c>
      <c r="B1249" s="5">
        <f>TITRES_STAT!C1252</f>
        <v>5.15</v>
      </c>
      <c r="C1249" s="5">
        <f>TITRES_STAT!D1252</f>
        <v>4.2134</v>
      </c>
      <c r="D1249" s="5">
        <f>TITRES_STAT!E1252</f>
        <v>596</v>
      </c>
      <c r="E1249" s="2">
        <f t="shared" si="76"/>
        <v>3522459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BEARISH DIVERGENCE</v>
      </c>
    </row>
    <row r="1250" spans="1:8" ht="13.5" x14ac:dyDescent="0.25">
      <c r="A1250" s="3">
        <f>TITRES_STAT!B1253</f>
        <v>44132</v>
      </c>
      <c r="B1250" s="5">
        <f>TITRES_STAT!C1253</f>
        <v>5</v>
      </c>
      <c r="C1250" s="5">
        <f>TITRES_STAT!D1253</f>
        <v>4.0907</v>
      </c>
      <c r="D1250" s="5">
        <f>TITRES_STAT!E1253</f>
        <v>5331</v>
      </c>
      <c r="E1250" s="2">
        <f t="shared" si="76"/>
        <v>3517128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44134</v>
      </c>
      <c r="B1251" s="5">
        <f>TITRES_STAT!C1254</f>
        <v>5.15</v>
      </c>
      <c r="C1251" s="5">
        <f>TITRES_STAT!D1254</f>
        <v>4.2134</v>
      </c>
      <c r="D1251" s="5">
        <f>TITRES_STAT!E1254</f>
        <v>19425</v>
      </c>
      <c r="E1251" s="2">
        <f t="shared" si="76"/>
        <v>3536553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44137</v>
      </c>
      <c r="B1252" s="5">
        <f>TITRES_STAT!C1255</f>
        <v>5.2</v>
      </c>
      <c r="C1252" s="5">
        <f>TITRES_STAT!D1255</f>
        <v>4.2542999999999997</v>
      </c>
      <c r="D1252" s="5">
        <f>TITRES_STAT!E1255</f>
        <v>4359</v>
      </c>
      <c r="E1252" s="2">
        <f t="shared" si="76"/>
        <v>3540912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44138</v>
      </c>
      <c r="B1253" s="5">
        <f>TITRES_STAT!C1256</f>
        <v>5.2</v>
      </c>
      <c r="C1253" s="5">
        <f>TITRES_STAT!D1256</f>
        <v>4.2542999999999997</v>
      </c>
      <c r="D1253" s="5">
        <f>TITRES_STAT!E1256</f>
        <v>5784</v>
      </c>
      <c r="E1253" s="2">
        <f t="shared" si="76"/>
        <v>3540912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44139</v>
      </c>
      <c r="B1254" s="5">
        <f>TITRES_STAT!C1257</f>
        <v>5.25</v>
      </c>
      <c r="C1254" s="5">
        <f>TITRES_STAT!D1257</f>
        <v>4.2953000000000001</v>
      </c>
      <c r="D1254" s="5">
        <f>TITRES_STAT!E1257</f>
        <v>525</v>
      </c>
      <c r="E1254" s="2">
        <f t="shared" si="76"/>
        <v>3541437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44140</v>
      </c>
      <c r="B1255" s="5">
        <f>TITRES_STAT!C1258</f>
        <v>5.25</v>
      </c>
      <c r="C1255" s="5">
        <f>TITRES_STAT!D1258</f>
        <v>4.2953000000000001</v>
      </c>
      <c r="D1255" s="5">
        <f>TITRES_STAT!E1258</f>
        <v>5</v>
      </c>
      <c r="E1255" s="2">
        <f t="shared" si="76"/>
        <v>3541437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5.18</v>
      </c>
      <c r="C1256" s="5">
        <f>TITRES_STAT!D1259</f>
        <v>4.2380000000000004</v>
      </c>
      <c r="D1256" s="5">
        <f>TITRES_STAT!E1259</f>
        <v>185</v>
      </c>
      <c r="E1256" s="2">
        <f t="shared" si="76"/>
        <v>3541252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5.18</v>
      </c>
      <c r="C1257" s="5">
        <f>TITRES_STAT!D1260</f>
        <v>4.2380000000000004</v>
      </c>
      <c r="D1257" s="5">
        <f>TITRES_STAT!E1260</f>
        <v>0</v>
      </c>
      <c r="E1257" s="2">
        <f t="shared" si="76"/>
        <v>3541252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BULLISH DIVERGENCE</v>
      </c>
    </row>
    <row r="1258" spans="1:8" ht="13.5" x14ac:dyDescent="0.25">
      <c r="A1258" s="3">
        <f>TITRES_STAT!B1261</f>
        <v>44145</v>
      </c>
      <c r="B1258" s="5">
        <f>TITRES_STAT!C1261</f>
        <v>5.0999999999999996</v>
      </c>
      <c r="C1258" s="5">
        <f>TITRES_STAT!D1261</f>
        <v>4.1725000000000003</v>
      </c>
      <c r="D1258" s="5">
        <f>TITRES_STAT!E1261</f>
        <v>8614</v>
      </c>
      <c r="E1258" s="2">
        <f t="shared" si="76"/>
        <v>3532638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44146</v>
      </c>
      <c r="B1259" s="5">
        <f>TITRES_STAT!C1262</f>
        <v>5.14</v>
      </c>
      <c r="C1259" s="5">
        <f>TITRES_STAT!D1262</f>
        <v>4.2053000000000003</v>
      </c>
      <c r="D1259" s="5">
        <f>TITRES_STAT!E1262</f>
        <v>2252</v>
      </c>
      <c r="E1259" s="2">
        <f t="shared" si="76"/>
        <v>3534890</v>
      </c>
      <c r="F1259" s="5" t="str">
        <f t="shared" si="79"/>
        <v>BEARISH</v>
      </c>
      <c r="G1259" s="5" t="str">
        <f t="shared" si="78"/>
        <v>NEUTRAL</v>
      </c>
      <c r="H1259" s="5" t="str">
        <f t="shared" si="77"/>
        <v>CONFIRMED BEARISH</v>
      </c>
    </row>
    <row r="1260" spans="1:8" ht="13.5" x14ac:dyDescent="0.25">
      <c r="A1260" s="3">
        <f>TITRES_STAT!B1263</f>
        <v>44147</v>
      </c>
      <c r="B1260" s="5">
        <f>TITRES_STAT!C1263</f>
        <v>5.25</v>
      </c>
      <c r="C1260" s="5">
        <f>TITRES_STAT!D1263</f>
        <v>4.2953000000000001</v>
      </c>
      <c r="D1260" s="5">
        <f>TITRES_STAT!E1263</f>
        <v>6691</v>
      </c>
      <c r="E1260" s="2">
        <f t="shared" si="76"/>
        <v>3541581</v>
      </c>
      <c r="F1260" s="5" t="str">
        <f t="shared" si="79"/>
        <v>BULLISH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5.44</v>
      </c>
      <c r="C1261" s="5">
        <f>TITRES_STAT!D1264</f>
        <v>4.4507000000000003</v>
      </c>
      <c r="D1261" s="5">
        <f>TITRES_STAT!E1264</f>
        <v>21975</v>
      </c>
      <c r="E1261" s="2">
        <f t="shared" si="76"/>
        <v>3563556</v>
      </c>
      <c r="F1261" s="5" t="str">
        <f t="shared" si="79"/>
        <v>BULLISH</v>
      </c>
      <c r="G1261" s="5" t="str">
        <f t="shared" si="78"/>
        <v>NEUTRAL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5.58</v>
      </c>
      <c r="C1262" s="5">
        <f>TITRES_STAT!D1265</f>
        <v>4.5651999999999999</v>
      </c>
      <c r="D1262" s="5">
        <f>TITRES_STAT!E1265</f>
        <v>20246</v>
      </c>
      <c r="E1262" s="2">
        <f t="shared" si="76"/>
        <v>3583802</v>
      </c>
      <c r="F1262" s="5" t="str">
        <f t="shared" si="79"/>
        <v>BULLISH</v>
      </c>
      <c r="G1262" s="5" t="str">
        <f t="shared" si="78"/>
        <v>NEUTRAL</v>
      </c>
      <c r="H1262" s="5" t="str">
        <f t="shared" si="77"/>
        <v>CONFIRMED BULLISH</v>
      </c>
    </row>
    <row r="1263" spans="1:8" ht="13.5" x14ac:dyDescent="0.25">
      <c r="A1263" s="3">
        <f>TITRES_STAT!B1266</f>
        <v>44152</v>
      </c>
      <c r="B1263" s="5">
        <f>TITRES_STAT!C1266</f>
        <v>5.42</v>
      </c>
      <c r="C1263" s="5">
        <f>TITRES_STAT!D1266</f>
        <v>4.4343000000000004</v>
      </c>
      <c r="D1263" s="5">
        <f>TITRES_STAT!E1266</f>
        <v>25124</v>
      </c>
      <c r="E1263" s="2">
        <f t="shared" si="76"/>
        <v>3558678</v>
      </c>
      <c r="F1263" s="5" t="str">
        <f t="shared" si="79"/>
        <v>BULLISH</v>
      </c>
      <c r="G1263" s="5" t="str">
        <f t="shared" si="78"/>
        <v>NEUTRAL</v>
      </c>
      <c r="H1263" s="5" t="str">
        <f t="shared" si="77"/>
        <v>CONFIRMED BULLISH</v>
      </c>
    </row>
    <row r="1264" spans="1:8" ht="13.5" x14ac:dyDescent="0.25">
      <c r="A1264" s="3">
        <f>TITRES_STAT!B1267</f>
        <v>44153</v>
      </c>
      <c r="B1264" s="5">
        <f>TITRES_STAT!C1267</f>
        <v>5.39</v>
      </c>
      <c r="C1264" s="5">
        <f>TITRES_STAT!D1267</f>
        <v>4.4097999999999997</v>
      </c>
      <c r="D1264" s="5">
        <f>TITRES_STAT!E1267</f>
        <v>1216</v>
      </c>
      <c r="E1264" s="2">
        <f t="shared" si="76"/>
        <v>3557462</v>
      </c>
      <c r="F1264" s="5" t="str">
        <f t="shared" si="79"/>
        <v>BULLISH</v>
      </c>
      <c r="G1264" s="5" t="str">
        <f t="shared" si="78"/>
        <v>NEUTRAL</v>
      </c>
      <c r="H1264" s="5" t="str">
        <f t="shared" si="77"/>
        <v>CONFIRMED BULLISH</v>
      </c>
    </row>
    <row r="1265" spans="1:8" ht="13.5" x14ac:dyDescent="0.25">
      <c r="A1265" s="3">
        <f>TITRES_STAT!B1268</f>
        <v>44154</v>
      </c>
      <c r="B1265" s="5">
        <f>TITRES_STAT!C1268</f>
        <v>5.25</v>
      </c>
      <c r="C1265" s="5">
        <f>TITRES_STAT!D1268</f>
        <v>4.2953000000000001</v>
      </c>
      <c r="D1265" s="5">
        <f>TITRES_STAT!E1268</f>
        <v>6259</v>
      </c>
      <c r="E1265" s="2">
        <f t="shared" si="76"/>
        <v>3551203</v>
      </c>
      <c r="F1265" s="5" t="str">
        <f t="shared" si="79"/>
        <v>BULLISH</v>
      </c>
      <c r="G1265" s="5" t="str">
        <f t="shared" si="78"/>
        <v>NEUTRAL</v>
      </c>
      <c r="H1265" s="5" t="str">
        <f t="shared" si="77"/>
        <v>NEUTRAL</v>
      </c>
    </row>
    <row r="1266" spans="1:8" ht="13.5" x14ac:dyDescent="0.25">
      <c r="A1266" s="3">
        <f>TITRES_STAT!B1269</f>
        <v>44155</v>
      </c>
      <c r="B1266" s="5">
        <f>TITRES_STAT!C1269</f>
        <v>5.22</v>
      </c>
      <c r="C1266" s="5">
        <f>TITRES_STAT!D1269</f>
        <v>4.2706999999999997</v>
      </c>
      <c r="D1266" s="5">
        <f>TITRES_STAT!E1269</f>
        <v>11189</v>
      </c>
      <c r="E1266" s="2">
        <f t="shared" si="76"/>
        <v>3540014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44158</v>
      </c>
      <c r="B1267" s="5">
        <f>TITRES_STAT!C1270</f>
        <v>5.28</v>
      </c>
      <c r="C1267" s="5">
        <f>TITRES_STAT!D1270</f>
        <v>4.3197999999999999</v>
      </c>
      <c r="D1267" s="5">
        <f>TITRES_STAT!E1270</f>
        <v>4025</v>
      </c>
      <c r="E1267" s="2">
        <f t="shared" si="76"/>
        <v>3544039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44159</v>
      </c>
      <c r="B1268" s="5">
        <f>TITRES_STAT!C1271</f>
        <v>5.35</v>
      </c>
      <c r="C1268" s="5">
        <f>TITRES_STAT!D1271</f>
        <v>4.3771000000000004</v>
      </c>
      <c r="D1268" s="5">
        <f>TITRES_STAT!E1271</f>
        <v>7586</v>
      </c>
      <c r="E1268" s="2">
        <f t="shared" si="76"/>
        <v>3551625</v>
      </c>
      <c r="F1268" s="5" t="str">
        <f t="shared" si="79"/>
        <v>BEARISH</v>
      </c>
      <c r="G1268" s="5" t="str">
        <f t="shared" si="78"/>
        <v>NEUTRAL</v>
      </c>
      <c r="H1268" s="5" t="str">
        <f t="shared" si="77"/>
        <v>CONFIRMED BEARISH</v>
      </c>
    </row>
    <row r="1269" spans="1:8" ht="13.5" x14ac:dyDescent="0.25">
      <c r="A1269" s="3">
        <f>TITRES_STAT!B1272</f>
        <v>44160</v>
      </c>
      <c r="B1269" s="5">
        <f>TITRES_STAT!C1272</f>
        <v>5.51</v>
      </c>
      <c r="C1269" s="5">
        <f>TITRES_STAT!D1272</f>
        <v>4.508</v>
      </c>
      <c r="D1269" s="5">
        <f>TITRES_STAT!E1272</f>
        <v>22073</v>
      </c>
      <c r="E1269" s="2">
        <f t="shared" si="76"/>
        <v>3573698</v>
      </c>
      <c r="F1269" s="5" t="str">
        <f t="shared" si="79"/>
        <v>BULLISH</v>
      </c>
      <c r="G1269" s="5" t="str">
        <f t="shared" si="78"/>
        <v>NEUTRAL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5.5</v>
      </c>
      <c r="C1270" s="5">
        <f>TITRES_STAT!D1273</f>
        <v>4.4997999999999996</v>
      </c>
      <c r="D1270" s="5">
        <f>TITRES_STAT!E1273</f>
        <v>4277</v>
      </c>
      <c r="E1270" s="2">
        <f t="shared" si="76"/>
        <v>3569421</v>
      </c>
      <c r="F1270" s="5" t="str">
        <f t="shared" si="79"/>
        <v>BULLISH</v>
      </c>
      <c r="G1270" s="5" t="str">
        <f t="shared" si="78"/>
        <v>NEUTRAL</v>
      </c>
      <c r="H1270" s="5" t="str">
        <f t="shared" si="77"/>
        <v>CONFIRMED BULLISH</v>
      </c>
    </row>
    <row r="1271" spans="1:8" ht="13.5" x14ac:dyDescent="0.25">
      <c r="A1271" s="3">
        <f>TITRES_STAT!B1274</f>
        <v>44162</v>
      </c>
      <c r="B1271" s="5">
        <f>TITRES_STAT!C1274</f>
        <v>5.75</v>
      </c>
      <c r="C1271" s="5">
        <f>TITRES_STAT!D1274</f>
        <v>4.7042999999999999</v>
      </c>
      <c r="D1271" s="5">
        <f>TITRES_STAT!E1274</f>
        <v>30245</v>
      </c>
      <c r="E1271" s="2">
        <f t="shared" si="76"/>
        <v>3599666</v>
      </c>
      <c r="F1271" s="5" t="str">
        <f t="shared" si="79"/>
        <v>BULLISH</v>
      </c>
      <c r="G1271" s="5" t="str">
        <f t="shared" si="78"/>
        <v>NEUTRAL</v>
      </c>
      <c r="H1271" s="5" t="str">
        <f t="shared" si="77"/>
        <v>CONFIRMED BULLISH</v>
      </c>
    </row>
    <row r="1272" spans="1:8" ht="13.5" x14ac:dyDescent="0.25">
      <c r="A1272" s="3">
        <f>TITRES_STAT!B1275</f>
        <v>44165</v>
      </c>
      <c r="B1272" s="5">
        <f>TITRES_STAT!C1275</f>
        <v>5.92</v>
      </c>
      <c r="C1272" s="5">
        <f>TITRES_STAT!D1275</f>
        <v>4.8433999999999999</v>
      </c>
      <c r="D1272" s="5">
        <f>TITRES_STAT!E1275</f>
        <v>47918</v>
      </c>
      <c r="E1272" s="2">
        <f t="shared" si="76"/>
        <v>3647584</v>
      </c>
      <c r="F1272" s="5" t="str">
        <f t="shared" si="79"/>
        <v>BULLISH</v>
      </c>
      <c r="G1272" s="5" t="str">
        <f t="shared" si="78"/>
        <v>STRONG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5.84</v>
      </c>
      <c r="C1273" s="5">
        <f>TITRES_STAT!D1276</f>
        <v>4.7779999999999996</v>
      </c>
      <c r="D1273" s="5">
        <f>TITRES_STAT!E1276</f>
        <v>54020</v>
      </c>
      <c r="E1273" s="2">
        <f t="shared" si="76"/>
        <v>3593564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5.49</v>
      </c>
      <c r="C1274" s="5">
        <f>TITRES_STAT!D1277</f>
        <v>4.4916</v>
      </c>
      <c r="D1274" s="5">
        <f>TITRES_STAT!E1277</f>
        <v>22842</v>
      </c>
      <c r="E1274" s="2">
        <f t="shared" si="76"/>
        <v>3570722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CONFIRMED BEARISH</v>
      </c>
    </row>
    <row r="1275" spans="1:8" ht="13.5" x14ac:dyDescent="0.25">
      <c r="A1275" s="3">
        <f>TITRES_STAT!B1278</f>
        <v>44168</v>
      </c>
      <c r="B1275" s="5">
        <f>TITRES_STAT!C1278</f>
        <v>5.32</v>
      </c>
      <c r="C1275" s="5">
        <f>TITRES_STAT!D1278</f>
        <v>4.3525</v>
      </c>
      <c r="D1275" s="5">
        <f>TITRES_STAT!E1278</f>
        <v>18992</v>
      </c>
      <c r="E1275" s="2">
        <f t="shared" si="76"/>
        <v>3551730</v>
      </c>
      <c r="F1275" s="5" t="str">
        <f t="shared" si="79"/>
        <v>BEARISH</v>
      </c>
      <c r="G1275" s="5" t="str">
        <f t="shared" si="78"/>
        <v>NEUTRAL</v>
      </c>
      <c r="H1275" s="5" t="str">
        <f t="shared" si="77"/>
        <v>CONFIRMED BEARISH</v>
      </c>
    </row>
    <row r="1276" spans="1:8" ht="13.5" x14ac:dyDescent="0.25">
      <c r="A1276" s="3">
        <f>TITRES_STAT!B1279</f>
        <v>44169</v>
      </c>
      <c r="B1276" s="5">
        <f>TITRES_STAT!C1279</f>
        <v>5.29</v>
      </c>
      <c r="C1276" s="5">
        <f>TITRES_STAT!D1279</f>
        <v>4.3280000000000003</v>
      </c>
      <c r="D1276" s="5">
        <f>TITRES_STAT!E1279</f>
        <v>3155</v>
      </c>
      <c r="E1276" s="2">
        <f t="shared" si="76"/>
        <v>3548575</v>
      </c>
      <c r="F1276" s="5" t="str">
        <f t="shared" si="79"/>
        <v>BEARISH</v>
      </c>
      <c r="G1276" s="5" t="str">
        <f t="shared" si="78"/>
        <v>NEUTRAL</v>
      </c>
      <c r="H1276" s="5" t="str">
        <f t="shared" si="77"/>
        <v>CONFIRMED BEARISH</v>
      </c>
    </row>
    <row r="1277" spans="1:8" ht="13.5" x14ac:dyDescent="0.25">
      <c r="A1277" s="3">
        <f>TITRES_STAT!B1280</f>
        <v>44172</v>
      </c>
      <c r="B1277" s="5">
        <f>TITRES_STAT!C1280</f>
        <v>5.14</v>
      </c>
      <c r="C1277" s="5">
        <f>TITRES_STAT!D1280</f>
        <v>4.2053000000000003</v>
      </c>
      <c r="D1277" s="5">
        <f>TITRES_STAT!E1280</f>
        <v>6748</v>
      </c>
      <c r="E1277" s="2">
        <f t="shared" si="76"/>
        <v>3541827</v>
      </c>
      <c r="F1277" s="5" t="str">
        <f t="shared" si="79"/>
        <v>BEARISH</v>
      </c>
      <c r="G1277" s="5" t="str">
        <f t="shared" si="78"/>
        <v>WEAK</v>
      </c>
      <c r="H1277" s="5" t="str">
        <f t="shared" si="77"/>
        <v>CONFIRMED BEARISH</v>
      </c>
    </row>
    <row r="1278" spans="1:8" ht="13.5" x14ac:dyDescent="0.25">
      <c r="A1278" s="3">
        <f>TITRES_STAT!B1281</f>
        <v>44173</v>
      </c>
      <c r="B1278" s="5">
        <f>TITRES_STAT!C1281</f>
        <v>4.92</v>
      </c>
      <c r="C1278" s="5">
        <f>TITRES_STAT!D1281</f>
        <v>4.0252999999999997</v>
      </c>
      <c r="D1278" s="5">
        <f>TITRES_STAT!E1281</f>
        <v>9659</v>
      </c>
      <c r="E1278" s="2">
        <f t="shared" si="76"/>
        <v>3532168</v>
      </c>
      <c r="F1278" s="5" t="str">
        <f t="shared" si="79"/>
        <v>BEARISH</v>
      </c>
      <c r="G1278" s="5" t="str">
        <f t="shared" si="78"/>
        <v>NEUTRAL</v>
      </c>
      <c r="H1278" s="5" t="str">
        <f t="shared" si="77"/>
        <v>CONFIRMED BEARISH</v>
      </c>
    </row>
    <row r="1279" spans="1:8" ht="13.5" x14ac:dyDescent="0.25">
      <c r="A1279" s="3">
        <f>TITRES_STAT!B1282</f>
        <v>44174</v>
      </c>
      <c r="B1279" s="5">
        <f>TITRES_STAT!C1282</f>
        <v>4.91</v>
      </c>
      <c r="C1279" s="5">
        <f>TITRES_STAT!D1282</f>
        <v>4.0171000000000001</v>
      </c>
      <c r="D1279" s="5">
        <f>TITRES_STAT!E1282</f>
        <v>1104</v>
      </c>
      <c r="E1279" s="2">
        <f t="shared" si="76"/>
        <v>3531064</v>
      </c>
      <c r="F1279" s="5" t="str">
        <f t="shared" si="79"/>
        <v>BEARISH</v>
      </c>
      <c r="G1279" s="5" t="str">
        <f t="shared" si="78"/>
        <v>NEUTRAL</v>
      </c>
      <c r="H1279" s="5" t="str">
        <f t="shared" si="77"/>
        <v>CONFIRMED BEARISH</v>
      </c>
    </row>
    <row r="1280" spans="1:8" ht="13.5" x14ac:dyDescent="0.25">
      <c r="A1280" s="3">
        <f>TITRES_STAT!B1283</f>
        <v>44175</v>
      </c>
      <c r="B1280" s="5">
        <f>TITRES_STAT!C1283</f>
        <v>4.88</v>
      </c>
      <c r="C1280" s="5">
        <f>TITRES_STAT!D1283</f>
        <v>3.9925000000000002</v>
      </c>
      <c r="D1280" s="5">
        <f>TITRES_STAT!E1283</f>
        <v>11519</v>
      </c>
      <c r="E1280" s="2">
        <f t="shared" si="76"/>
        <v>3519545</v>
      </c>
      <c r="F1280" s="5" t="str">
        <f t="shared" si="79"/>
        <v>BEARISH</v>
      </c>
      <c r="G1280" s="5" t="str">
        <f t="shared" si="78"/>
        <v>NEUTRAL</v>
      </c>
      <c r="H1280" s="5" t="str">
        <f t="shared" si="77"/>
        <v>CONFIRMED BEARISH</v>
      </c>
    </row>
    <row r="1281" spans="1:8" ht="13.5" x14ac:dyDescent="0.25">
      <c r="A1281" s="3">
        <f>TITRES_STAT!B1284</f>
        <v>44176</v>
      </c>
      <c r="B1281" s="5">
        <f>TITRES_STAT!C1284</f>
        <v>5.0199999999999996</v>
      </c>
      <c r="C1281" s="5">
        <f>TITRES_STAT!D1284</f>
        <v>4.1071</v>
      </c>
      <c r="D1281" s="5">
        <f>TITRES_STAT!E1284</f>
        <v>11171</v>
      </c>
      <c r="E1281" s="2">
        <f t="shared" si="76"/>
        <v>3530716</v>
      </c>
      <c r="F1281" s="5" t="str">
        <f t="shared" si="79"/>
        <v>BEARISH</v>
      </c>
      <c r="G1281" s="5" t="str">
        <f t="shared" si="78"/>
        <v>NEUTRAL</v>
      </c>
      <c r="H1281" s="5" t="str">
        <f t="shared" si="77"/>
        <v>CONFIRMED BEARISH</v>
      </c>
    </row>
    <row r="1282" spans="1:8" ht="13.5" x14ac:dyDescent="0.25">
      <c r="A1282" s="3">
        <f>TITRES_STAT!B1285</f>
        <v>44179</v>
      </c>
      <c r="B1282" s="5">
        <f>TITRES_STAT!C1285</f>
        <v>4.99</v>
      </c>
      <c r="C1282" s="5">
        <f>TITRES_STAT!D1285</f>
        <v>4.0824999999999996</v>
      </c>
      <c r="D1282" s="5">
        <f>TITRES_STAT!E1285</f>
        <v>3239</v>
      </c>
      <c r="E1282" s="2">
        <f t="shared" si="76"/>
        <v>3527477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CONFIRMED BEARISH</v>
      </c>
    </row>
    <row r="1283" spans="1:8" ht="13.5" x14ac:dyDescent="0.25">
      <c r="A1283" s="3">
        <f>TITRES_STAT!B1286</f>
        <v>44180</v>
      </c>
      <c r="B1283" s="5">
        <f>TITRES_STAT!C1286</f>
        <v>4.8600000000000003</v>
      </c>
      <c r="C1283" s="5">
        <f>TITRES_STAT!D1286</f>
        <v>3.9762</v>
      </c>
      <c r="D1283" s="5">
        <f>TITRES_STAT!E1286</f>
        <v>5862</v>
      </c>
      <c r="E1283" s="2">
        <f t="shared" si="76"/>
        <v>3521615</v>
      </c>
      <c r="F1283" s="5" t="str">
        <f t="shared" si="79"/>
        <v>BEARISH</v>
      </c>
      <c r="G1283" s="5" t="str">
        <f t="shared" si="78"/>
        <v>NEUTRAL</v>
      </c>
      <c r="H1283" s="5" t="str">
        <f t="shared" si="77"/>
        <v>CONFIRMED BEARISH</v>
      </c>
    </row>
    <row r="1284" spans="1:8" ht="13.5" x14ac:dyDescent="0.25">
      <c r="A1284" s="3">
        <f>TITRES_STAT!B1287</f>
        <v>44181</v>
      </c>
      <c r="B1284" s="5">
        <f>TITRES_STAT!C1287</f>
        <v>4.92</v>
      </c>
      <c r="C1284" s="5">
        <f>TITRES_STAT!D1287</f>
        <v>4.0252999999999997</v>
      </c>
      <c r="D1284" s="5">
        <f>TITRES_STAT!E1287</f>
        <v>2429</v>
      </c>
      <c r="E1284" s="2">
        <f t="shared" ref="E1284:E1347" si="80">IF(B1284&gt;B1283, E1283+D1284, IF(B1284&lt;B1283, E1283-D1284, E1283))</f>
        <v>3524044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BEARISH DIVERGENCE</v>
      </c>
    </row>
    <row r="1285" spans="1:8" ht="13.5" x14ac:dyDescent="0.25">
      <c r="A1285" s="3">
        <f>TITRES_STAT!B1288</f>
        <v>44182</v>
      </c>
      <c r="B1285" s="5">
        <f>TITRES_STAT!C1288</f>
        <v>4.9000000000000004</v>
      </c>
      <c r="C1285" s="5">
        <f>TITRES_STAT!D1288</f>
        <v>4.0088999999999997</v>
      </c>
      <c r="D1285" s="5">
        <f>TITRES_STAT!E1288</f>
        <v>2943</v>
      </c>
      <c r="E1285" s="2">
        <f t="shared" si="80"/>
        <v>3521101</v>
      </c>
      <c r="F1285" s="5" t="str">
        <f t="shared" si="79"/>
        <v>BULLISH</v>
      </c>
      <c r="G1285" s="5" t="str">
        <f t="shared" si="78"/>
        <v>NEUTRAL</v>
      </c>
      <c r="H1285" s="5" t="str">
        <f t="shared" si="77"/>
        <v>CONFIRMED BULLISH</v>
      </c>
    </row>
    <row r="1286" spans="1:8" ht="13.5" x14ac:dyDescent="0.25">
      <c r="A1286" s="3">
        <f>TITRES_STAT!B1289</f>
        <v>44183</v>
      </c>
      <c r="B1286" s="5">
        <f>TITRES_STAT!C1289</f>
        <v>4.9000000000000004</v>
      </c>
      <c r="C1286" s="5">
        <f>TITRES_STAT!D1289</f>
        <v>4.0088999999999997</v>
      </c>
      <c r="D1286" s="5">
        <f>TITRES_STAT!E1289</f>
        <v>1962</v>
      </c>
      <c r="E1286" s="2">
        <f t="shared" si="80"/>
        <v>3521101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4.99</v>
      </c>
      <c r="C1287" s="5">
        <f>TITRES_STAT!D1290</f>
        <v>4.0824999999999996</v>
      </c>
      <c r="D1287" s="5">
        <f>TITRES_STAT!E1290</f>
        <v>13967</v>
      </c>
      <c r="E1287" s="2">
        <f t="shared" si="80"/>
        <v>3535068</v>
      </c>
      <c r="F1287" s="5" t="str">
        <f t="shared" si="79"/>
        <v>BULLISH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5.09</v>
      </c>
      <c r="C1288" s="5">
        <f>TITRES_STAT!D1291</f>
        <v>4.1643999999999997</v>
      </c>
      <c r="D1288" s="5">
        <f>TITRES_STAT!E1291</f>
        <v>12449</v>
      </c>
      <c r="E1288" s="2">
        <f t="shared" si="80"/>
        <v>3547517</v>
      </c>
      <c r="F1288" s="5" t="str">
        <f t="shared" ref="F1288:F1351" si="83">IF(E1288&gt;E1283,"BULLISH",IF(E1288&lt;E1283,"BEARISH","NEUTRAL"))</f>
        <v>BULLISH</v>
      </c>
      <c r="G1288" s="5" t="str">
        <f t="shared" si="82"/>
        <v>NEUTRAL</v>
      </c>
      <c r="H1288" s="5" t="str">
        <f t="shared" si="81"/>
        <v>CONFIRMED BULLISH</v>
      </c>
    </row>
    <row r="1289" spans="1:8" ht="13.5" x14ac:dyDescent="0.25">
      <c r="A1289" s="3">
        <f>TITRES_STAT!B1292</f>
        <v>44188</v>
      </c>
      <c r="B1289" s="5">
        <f>TITRES_STAT!C1292</f>
        <v>4.97</v>
      </c>
      <c r="C1289" s="5">
        <f>TITRES_STAT!D1292</f>
        <v>4.0662000000000003</v>
      </c>
      <c r="D1289" s="5">
        <f>TITRES_STAT!E1292</f>
        <v>7015</v>
      </c>
      <c r="E1289" s="2">
        <f t="shared" si="80"/>
        <v>3540502</v>
      </c>
      <c r="F1289" s="5" t="str">
        <f t="shared" si="83"/>
        <v>BULLISH</v>
      </c>
      <c r="G1289" s="5" t="str">
        <f t="shared" si="82"/>
        <v>NEUTRAL</v>
      </c>
      <c r="H1289" s="5" t="str">
        <f t="shared" si="81"/>
        <v>CONFIRMED BULLISH</v>
      </c>
    </row>
    <row r="1290" spans="1:8" ht="13.5" x14ac:dyDescent="0.25">
      <c r="A1290" s="3">
        <f>TITRES_STAT!B1293</f>
        <v>44189</v>
      </c>
      <c r="B1290" s="5">
        <f>TITRES_STAT!C1293</f>
        <v>4.99</v>
      </c>
      <c r="C1290" s="5">
        <f>TITRES_STAT!D1293</f>
        <v>4.0824999999999996</v>
      </c>
      <c r="D1290" s="5">
        <f>TITRES_STAT!E1293</f>
        <v>4892</v>
      </c>
      <c r="E1290" s="2">
        <f t="shared" si="80"/>
        <v>3545394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4.9000000000000004</v>
      </c>
      <c r="C1291" s="5">
        <f>TITRES_STAT!D1294</f>
        <v>4.0088999999999997</v>
      </c>
      <c r="D1291" s="5">
        <f>TITRES_STAT!E1294</f>
        <v>5079</v>
      </c>
      <c r="E1291" s="2">
        <f t="shared" si="80"/>
        <v>3540315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44193</v>
      </c>
      <c r="B1292" s="5">
        <f>TITRES_STAT!C1295</f>
        <v>4.8499999999999996</v>
      </c>
      <c r="C1292" s="5">
        <f>TITRES_STAT!D1295</f>
        <v>3.968</v>
      </c>
      <c r="D1292" s="5">
        <f>TITRES_STAT!E1295</f>
        <v>2091</v>
      </c>
      <c r="E1292" s="2">
        <f t="shared" si="80"/>
        <v>3538224</v>
      </c>
      <c r="F1292" s="5" t="str">
        <f t="shared" si="83"/>
        <v>BULLISH</v>
      </c>
      <c r="G1292" s="5" t="str">
        <f t="shared" si="82"/>
        <v>NEUTRAL</v>
      </c>
      <c r="H1292" s="5" t="str">
        <f t="shared" si="81"/>
        <v>BULLISH DIVERGENCE</v>
      </c>
    </row>
    <row r="1293" spans="1:8" ht="13.5" x14ac:dyDescent="0.25">
      <c r="A1293" s="3">
        <f>TITRES_STAT!B1296</f>
        <v>44194</v>
      </c>
      <c r="B1293" s="5">
        <f>TITRES_STAT!C1296</f>
        <v>4.9000000000000004</v>
      </c>
      <c r="C1293" s="5">
        <f>TITRES_STAT!D1296</f>
        <v>4.0088999999999997</v>
      </c>
      <c r="D1293" s="5">
        <f>TITRES_STAT!E1296</f>
        <v>2336</v>
      </c>
      <c r="E1293" s="2">
        <f t="shared" si="80"/>
        <v>3540560</v>
      </c>
      <c r="F1293" s="5" t="str">
        <f t="shared" si="83"/>
        <v>BEARISH</v>
      </c>
      <c r="G1293" s="5" t="str">
        <f t="shared" si="82"/>
        <v>NEUTRAL</v>
      </c>
      <c r="H1293" s="5" t="str">
        <f t="shared" si="81"/>
        <v>CONFIRMED BEARISH</v>
      </c>
    </row>
    <row r="1294" spans="1:8" ht="13.5" x14ac:dyDescent="0.25">
      <c r="A1294" s="3">
        <f>TITRES_STAT!B1297</f>
        <v>44195</v>
      </c>
      <c r="B1294" s="5">
        <f>TITRES_STAT!C1297</f>
        <v>4.88</v>
      </c>
      <c r="C1294" s="5">
        <f>TITRES_STAT!D1297</f>
        <v>3.9925000000000002</v>
      </c>
      <c r="D1294" s="5">
        <f>TITRES_STAT!E1297</f>
        <v>2111</v>
      </c>
      <c r="E1294" s="2">
        <f t="shared" si="80"/>
        <v>3538449</v>
      </c>
      <c r="F1294" s="5" t="str">
        <f t="shared" si="83"/>
        <v>BEARISH</v>
      </c>
      <c r="G1294" s="5" t="str">
        <f t="shared" si="82"/>
        <v>NEUTRAL</v>
      </c>
      <c r="H1294" s="5" t="str">
        <f t="shared" si="81"/>
        <v>CONFIRMED BEARISH</v>
      </c>
    </row>
    <row r="1295" spans="1:8" ht="13.5" x14ac:dyDescent="0.25">
      <c r="A1295" s="3">
        <f>TITRES_STAT!B1298</f>
        <v>44196</v>
      </c>
      <c r="B1295" s="5">
        <f>TITRES_STAT!C1298</f>
        <v>4.88</v>
      </c>
      <c r="C1295" s="5">
        <f>TITRES_STAT!D1298</f>
        <v>3.9925000000000002</v>
      </c>
      <c r="D1295" s="5">
        <f>TITRES_STAT!E1298</f>
        <v>3196</v>
      </c>
      <c r="E1295" s="2">
        <f t="shared" si="80"/>
        <v>3538449</v>
      </c>
      <c r="F1295" s="5" t="str">
        <f t="shared" si="83"/>
        <v>BEARISH</v>
      </c>
      <c r="G1295" s="5" t="str">
        <f t="shared" si="82"/>
        <v>NEUTRAL</v>
      </c>
      <c r="H1295" s="5" t="str">
        <f t="shared" si="81"/>
        <v>CONFIRMED BEARISH</v>
      </c>
    </row>
    <row r="1296" spans="1:8" ht="13.5" x14ac:dyDescent="0.25">
      <c r="A1296" s="3">
        <f>TITRES_STAT!B1299</f>
        <v>44200</v>
      </c>
      <c r="B1296" s="5">
        <f>TITRES_STAT!C1299</f>
        <v>4.84</v>
      </c>
      <c r="C1296" s="5">
        <f>TITRES_STAT!D1299</f>
        <v>3.9598</v>
      </c>
      <c r="D1296" s="5">
        <f>TITRES_STAT!E1299</f>
        <v>2429</v>
      </c>
      <c r="E1296" s="2">
        <f t="shared" si="80"/>
        <v>3536020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CONFIRMED BEARISH</v>
      </c>
    </row>
    <row r="1297" spans="1:8" ht="13.5" x14ac:dyDescent="0.25">
      <c r="A1297" s="3">
        <f>TITRES_STAT!B1300</f>
        <v>44201</v>
      </c>
      <c r="B1297" s="5">
        <f>TITRES_STAT!C1300</f>
        <v>4.79</v>
      </c>
      <c r="C1297" s="5">
        <f>TITRES_STAT!D1300</f>
        <v>3.9188999999999998</v>
      </c>
      <c r="D1297" s="5">
        <f>TITRES_STAT!E1300</f>
        <v>1076</v>
      </c>
      <c r="E1297" s="2">
        <f t="shared" si="80"/>
        <v>3534944</v>
      </c>
      <c r="F1297" s="5" t="str">
        <f t="shared" si="83"/>
        <v>BEARISH</v>
      </c>
      <c r="G1297" s="5" t="str">
        <f t="shared" si="82"/>
        <v>NEUTRAL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4.62</v>
      </c>
      <c r="C1298" s="5">
        <f>TITRES_STAT!D1301</f>
        <v>3.7797999999999998</v>
      </c>
      <c r="D1298" s="5">
        <f>TITRES_STAT!E1301</f>
        <v>4655</v>
      </c>
      <c r="E1298" s="2">
        <f t="shared" si="80"/>
        <v>3530289</v>
      </c>
      <c r="F1298" s="5" t="str">
        <f t="shared" si="83"/>
        <v>BEARISH</v>
      </c>
      <c r="G1298" s="5" t="str">
        <f t="shared" si="82"/>
        <v>NEUTRAL</v>
      </c>
      <c r="H1298" s="5" t="str">
        <f t="shared" si="81"/>
        <v>CONFIRMED BEARISH</v>
      </c>
    </row>
    <row r="1299" spans="1:8" ht="13.5" x14ac:dyDescent="0.25">
      <c r="A1299" s="3">
        <f>TITRES_STAT!B1302</f>
        <v>44203</v>
      </c>
      <c r="B1299" s="5">
        <f>TITRES_STAT!C1302</f>
        <v>4.62</v>
      </c>
      <c r="C1299" s="5">
        <f>TITRES_STAT!D1302</f>
        <v>3.7797999999999998</v>
      </c>
      <c r="D1299" s="5">
        <f>TITRES_STAT!E1302</f>
        <v>5568</v>
      </c>
      <c r="E1299" s="2">
        <f t="shared" si="80"/>
        <v>3530289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4.7</v>
      </c>
      <c r="C1300" s="5">
        <f>TITRES_STAT!D1303</f>
        <v>3.8452999999999999</v>
      </c>
      <c r="D1300" s="5">
        <f>TITRES_STAT!E1303</f>
        <v>4601</v>
      </c>
      <c r="E1300" s="2">
        <f t="shared" si="80"/>
        <v>3534890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4.79</v>
      </c>
      <c r="C1301" s="5">
        <f>TITRES_STAT!D1304</f>
        <v>3.9188999999999998</v>
      </c>
      <c r="D1301" s="5">
        <f>TITRES_STAT!E1304</f>
        <v>13866</v>
      </c>
      <c r="E1301" s="2">
        <f t="shared" si="80"/>
        <v>3548756</v>
      </c>
      <c r="F1301" s="5" t="str">
        <f t="shared" si="83"/>
        <v>BULLISH</v>
      </c>
      <c r="G1301" s="5" t="str">
        <f t="shared" si="82"/>
        <v>NEUTRAL</v>
      </c>
      <c r="H1301" s="5" t="str">
        <f t="shared" si="81"/>
        <v>BULLISH DIVERGENCE</v>
      </c>
    </row>
    <row r="1302" spans="1:8" ht="13.5" x14ac:dyDescent="0.25">
      <c r="A1302" s="3">
        <f>TITRES_STAT!B1305</f>
        <v>44208</v>
      </c>
      <c r="B1302" s="5">
        <f>TITRES_STAT!C1305</f>
        <v>4.78</v>
      </c>
      <c r="C1302" s="5">
        <f>TITRES_STAT!D1305</f>
        <v>3.9106999999999998</v>
      </c>
      <c r="D1302" s="5">
        <f>TITRES_STAT!E1305</f>
        <v>2064</v>
      </c>
      <c r="E1302" s="2">
        <f t="shared" si="80"/>
        <v>3546692</v>
      </c>
      <c r="F1302" s="5" t="str">
        <f t="shared" si="83"/>
        <v>BULLISH</v>
      </c>
      <c r="G1302" s="5" t="str">
        <f t="shared" si="82"/>
        <v>NEUTRAL</v>
      </c>
      <c r="H1302" s="5" t="str">
        <f t="shared" si="81"/>
        <v>BULLISH DIVERGENCE</v>
      </c>
    </row>
    <row r="1303" spans="1:8" ht="13.5" x14ac:dyDescent="0.25">
      <c r="A1303" s="3">
        <f>TITRES_STAT!B1306</f>
        <v>44209</v>
      </c>
      <c r="B1303" s="5">
        <f>TITRES_STAT!C1306</f>
        <v>4.7</v>
      </c>
      <c r="C1303" s="5">
        <f>TITRES_STAT!D1306</f>
        <v>3.8452999999999999</v>
      </c>
      <c r="D1303" s="5">
        <f>TITRES_STAT!E1306</f>
        <v>2201</v>
      </c>
      <c r="E1303" s="2">
        <f t="shared" si="80"/>
        <v>3544491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CONFIRMED BULLISH</v>
      </c>
    </row>
    <row r="1304" spans="1:8" ht="13.5" x14ac:dyDescent="0.25">
      <c r="A1304" s="3">
        <f>TITRES_STAT!B1307</f>
        <v>44211</v>
      </c>
      <c r="B1304" s="5">
        <f>TITRES_STAT!C1307</f>
        <v>4.5999999999999996</v>
      </c>
      <c r="C1304" s="5">
        <f>TITRES_STAT!D1307</f>
        <v>3.7635000000000001</v>
      </c>
      <c r="D1304" s="5">
        <f>TITRES_STAT!E1307</f>
        <v>2165</v>
      </c>
      <c r="E1304" s="2">
        <f t="shared" si="80"/>
        <v>3542326</v>
      </c>
      <c r="F1304" s="5" t="str">
        <f t="shared" si="83"/>
        <v>BULLISH</v>
      </c>
      <c r="G1304" s="5" t="str">
        <f t="shared" si="82"/>
        <v>NEUTRAL</v>
      </c>
      <c r="H1304" s="5" t="str">
        <f t="shared" si="81"/>
        <v>BULLISH DIVERGENCE</v>
      </c>
    </row>
    <row r="1305" spans="1:8" ht="13.5" x14ac:dyDescent="0.25">
      <c r="A1305" s="3">
        <f>TITRES_STAT!B1308</f>
        <v>44214</v>
      </c>
      <c r="B1305" s="5">
        <f>TITRES_STAT!C1308</f>
        <v>4.5999999999999996</v>
      </c>
      <c r="C1305" s="5">
        <f>TITRES_STAT!D1308</f>
        <v>3.7635000000000001</v>
      </c>
      <c r="D1305" s="5">
        <f>TITRES_STAT!E1308</f>
        <v>1106</v>
      </c>
      <c r="E1305" s="2">
        <f t="shared" si="80"/>
        <v>3542326</v>
      </c>
      <c r="F1305" s="5" t="str">
        <f t="shared" si="83"/>
        <v>BULLISH</v>
      </c>
      <c r="G1305" s="5" t="str">
        <f t="shared" si="82"/>
        <v>NEUTRAL</v>
      </c>
      <c r="H1305" s="5" t="str">
        <f t="shared" si="81"/>
        <v>BULLISH DIVERGENCE</v>
      </c>
    </row>
    <row r="1306" spans="1:8" ht="13.5" x14ac:dyDescent="0.25">
      <c r="A1306" s="3">
        <f>TITRES_STAT!B1309</f>
        <v>44215</v>
      </c>
      <c r="B1306" s="5">
        <f>TITRES_STAT!C1309</f>
        <v>4.6500000000000004</v>
      </c>
      <c r="C1306" s="5">
        <f>TITRES_STAT!D1309</f>
        <v>3.8043999999999998</v>
      </c>
      <c r="D1306" s="5">
        <f>TITRES_STAT!E1309</f>
        <v>1955</v>
      </c>
      <c r="E1306" s="2">
        <f t="shared" si="80"/>
        <v>3544281</v>
      </c>
      <c r="F1306" s="5" t="str">
        <f t="shared" si="83"/>
        <v>BEARISH</v>
      </c>
      <c r="G1306" s="5" t="str">
        <f t="shared" si="82"/>
        <v>NEUTRAL</v>
      </c>
      <c r="H1306" s="5" t="str">
        <f t="shared" si="81"/>
        <v>CONFIRMED BEARISH</v>
      </c>
    </row>
    <row r="1307" spans="1:8" ht="13.5" x14ac:dyDescent="0.25">
      <c r="A1307" s="3">
        <f>TITRES_STAT!B1310</f>
        <v>44216</v>
      </c>
      <c r="B1307" s="5">
        <f>TITRES_STAT!C1310</f>
        <v>4.6900000000000004</v>
      </c>
      <c r="C1307" s="5">
        <f>TITRES_STAT!D1310</f>
        <v>3.8371</v>
      </c>
      <c r="D1307" s="5">
        <f>TITRES_STAT!E1310</f>
        <v>1442</v>
      </c>
      <c r="E1307" s="2">
        <f t="shared" si="80"/>
        <v>3545723</v>
      </c>
      <c r="F1307" s="5" t="str">
        <f t="shared" si="83"/>
        <v>BEARISH</v>
      </c>
      <c r="G1307" s="5" t="str">
        <f t="shared" si="82"/>
        <v>NEUTRAL</v>
      </c>
      <c r="H1307" s="5" t="str">
        <f t="shared" si="81"/>
        <v>CONFIRMED BEARISH</v>
      </c>
    </row>
    <row r="1308" spans="1:8" ht="13.5" x14ac:dyDescent="0.25">
      <c r="A1308" s="3">
        <f>TITRES_STAT!B1311</f>
        <v>44217</v>
      </c>
      <c r="B1308" s="5">
        <f>TITRES_STAT!C1311</f>
        <v>4.6500000000000004</v>
      </c>
      <c r="C1308" s="5">
        <f>TITRES_STAT!D1311</f>
        <v>3.8043999999999998</v>
      </c>
      <c r="D1308" s="5">
        <f>TITRES_STAT!E1311</f>
        <v>1694</v>
      </c>
      <c r="E1308" s="2">
        <f t="shared" si="80"/>
        <v>3544029</v>
      </c>
      <c r="F1308" s="5" t="str">
        <f t="shared" si="83"/>
        <v>BEARISH</v>
      </c>
      <c r="G1308" s="5" t="str">
        <f t="shared" si="82"/>
        <v>NEUTRAL</v>
      </c>
      <c r="H1308" s="5" t="str">
        <f t="shared" si="81"/>
        <v>CONFIRMED BEARISH</v>
      </c>
    </row>
    <row r="1309" spans="1:8" ht="13.5" x14ac:dyDescent="0.25">
      <c r="A1309" s="3">
        <f>TITRES_STAT!B1312</f>
        <v>44218</v>
      </c>
      <c r="B1309" s="5">
        <f>TITRES_STAT!C1312</f>
        <v>4.5999999999999996</v>
      </c>
      <c r="C1309" s="5">
        <f>TITRES_STAT!D1312</f>
        <v>3.7635000000000001</v>
      </c>
      <c r="D1309" s="5">
        <f>TITRES_STAT!E1312</f>
        <v>3395</v>
      </c>
      <c r="E1309" s="2">
        <f t="shared" si="80"/>
        <v>3540634</v>
      </c>
      <c r="F1309" s="5" t="str">
        <f t="shared" si="83"/>
        <v>BEARISH</v>
      </c>
      <c r="G1309" s="5" t="str">
        <f t="shared" si="82"/>
        <v>NEUTRAL</v>
      </c>
      <c r="H1309" s="5" t="str">
        <f t="shared" si="81"/>
        <v>NEUTRAL</v>
      </c>
    </row>
    <row r="1310" spans="1:8" ht="13.5" x14ac:dyDescent="0.25">
      <c r="A1310" s="3">
        <f>TITRES_STAT!B1313</f>
        <v>44221</v>
      </c>
      <c r="B1310" s="5">
        <f>TITRES_STAT!C1313</f>
        <v>4.54</v>
      </c>
      <c r="C1310" s="5">
        <f>TITRES_STAT!D1313</f>
        <v>3.7143999999999999</v>
      </c>
      <c r="D1310" s="5">
        <f>TITRES_STAT!E1313</f>
        <v>810</v>
      </c>
      <c r="E1310" s="2">
        <f t="shared" si="80"/>
        <v>3539824</v>
      </c>
      <c r="F1310" s="5" t="str">
        <f t="shared" si="83"/>
        <v>BEARISH</v>
      </c>
      <c r="G1310" s="5" t="str">
        <f t="shared" si="82"/>
        <v>NEUTRAL</v>
      </c>
      <c r="H1310" s="5" t="str">
        <f t="shared" si="81"/>
        <v>CONFIRMED BEARISH</v>
      </c>
    </row>
    <row r="1311" spans="1:8" ht="13.5" x14ac:dyDescent="0.25">
      <c r="A1311" s="3">
        <f>TITRES_STAT!B1314</f>
        <v>44222</v>
      </c>
      <c r="B1311" s="5">
        <f>TITRES_STAT!C1314</f>
        <v>4.5</v>
      </c>
      <c r="C1311" s="5">
        <f>TITRES_STAT!D1314</f>
        <v>3.6816</v>
      </c>
      <c r="D1311" s="5">
        <f>TITRES_STAT!E1314</f>
        <v>4592</v>
      </c>
      <c r="E1311" s="2">
        <f t="shared" si="80"/>
        <v>3535232</v>
      </c>
      <c r="F1311" s="5" t="str">
        <f t="shared" si="83"/>
        <v>BEARISH</v>
      </c>
      <c r="G1311" s="5" t="str">
        <f t="shared" si="82"/>
        <v>NEUTRAL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4.54</v>
      </c>
      <c r="C1312" s="5">
        <f>TITRES_STAT!D1315</f>
        <v>3.7143999999999999</v>
      </c>
      <c r="D1312" s="5">
        <f>TITRES_STAT!E1315</f>
        <v>1244</v>
      </c>
      <c r="E1312" s="2">
        <f t="shared" si="80"/>
        <v>3536476</v>
      </c>
      <c r="F1312" s="5" t="str">
        <f t="shared" si="83"/>
        <v>BEARISH</v>
      </c>
      <c r="G1312" s="5" t="str">
        <f t="shared" si="82"/>
        <v>NEUTRAL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4.41</v>
      </c>
      <c r="C1313" s="5">
        <f>TITRES_STAT!D1316</f>
        <v>3.6080000000000001</v>
      </c>
      <c r="D1313" s="5">
        <f>TITRES_STAT!E1316</f>
        <v>1888</v>
      </c>
      <c r="E1313" s="2">
        <f t="shared" si="80"/>
        <v>3534588</v>
      </c>
      <c r="F1313" s="5" t="str">
        <f t="shared" si="83"/>
        <v>BEARISH</v>
      </c>
      <c r="G1313" s="5" t="str">
        <f t="shared" si="82"/>
        <v>NEUTRAL</v>
      </c>
      <c r="H1313" s="5" t="str">
        <f t="shared" si="81"/>
        <v>CONFIRMED BEARISH</v>
      </c>
    </row>
    <row r="1314" spans="1:8" ht="13.5" x14ac:dyDescent="0.25">
      <c r="A1314" s="3">
        <f>TITRES_STAT!B1317</f>
        <v>44225</v>
      </c>
      <c r="B1314" s="5">
        <f>TITRES_STAT!C1317</f>
        <v>4.4000000000000004</v>
      </c>
      <c r="C1314" s="5">
        <f>TITRES_STAT!D1317</f>
        <v>3.5998000000000001</v>
      </c>
      <c r="D1314" s="5">
        <f>TITRES_STAT!E1317</f>
        <v>2874</v>
      </c>
      <c r="E1314" s="2">
        <f t="shared" si="80"/>
        <v>3531714</v>
      </c>
      <c r="F1314" s="5" t="str">
        <f t="shared" si="83"/>
        <v>BEARISH</v>
      </c>
      <c r="G1314" s="5" t="str">
        <f t="shared" si="82"/>
        <v>NEUTRAL</v>
      </c>
      <c r="H1314" s="5" t="str">
        <f t="shared" si="81"/>
        <v>CONFIRMED BEARISH</v>
      </c>
    </row>
    <row r="1315" spans="1:8" ht="13.5" x14ac:dyDescent="0.25">
      <c r="A1315" s="3">
        <f>TITRES_STAT!B1318</f>
        <v>44228</v>
      </c>
      <c r="B1315" s="5">
        <f>TITRES_STAT!C1318</f>
        <v>4.4000000000000004</v>
      </c>
      <c r="C1315" s="5">
        <f>TITRES_STAT!D1318</f>
        <v>3.5998000000000001</v>
      </c>
      <c r="D1315" s="5">
        <f>TITRES_STAT!E1318</f>
        <v>2398</v>
      </c>
      <c r="E1315" s="2">
        <f t="shared" si="80"/>
        <v>3531714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44229</v>
      </c>
      <c r="B1316" s="5">
        <f>TITRES_STAT!C1319</f>
        <v>4.4000000000000004</v>
      </c>
      <c r="C1316" s="5">
        <f>TITRES_STAT!D1319</f>
        <v>3.5998000000000001</v>
      </c>
      <c r="D1316" s="5">
        <f>TITRES_STAT!E1319</f>
        <v>1586</v>
      </c>
      <c r="E1316" s="2">
        <f t="shared" si="80"/>
        <v>3531714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44230</v>
      </c>
      <c r="B1317" s="5">
        <f>TITRES_STAT!C1320</f>
        <v>4.38</v>
      </c>
      <c r="C1317" s="5">
        <f>TITRES_STAT!D1320</f>
        <v>3.5834999999999999</v>
      </c>
      <c r="D1317" s="5">
        <f>TITRES_STAT!E1320</f>
        <v>34</v>
      </c>
      <c r="E1317" s="2">
        <f t="shared" si="80"/>
        <v>3531680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CONFIRMED BEARISH</v>
      </c>
    </row>
    <row r="1318" spans="1:8" ht="13.5" x14ac:dyDescent="0.25">
      <c r="A1318" s="3">
        <f>TITRES_STAT!B1321</f>
        <v>44231</v>
      </c>
      <c r="B1318" s="5">
        <f>TITRES_STAT!C1321</f>
        <v>4.3499999999999996</v>
      </c>
      <c r="C1318" s="5">
        <f>TITRES_STAT!D1321</f>
        <v>3.5589</v>
      </c>
      <c r="D1318" s="5">
        <f>TITRES_STAT!E1321</f>
        <v>1010</v>
      </c>
      <c r="E1318" s="2">
        <f t="shared" si="80"/>
        <v>3530670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4.32</v>
      </c>
      <c r="C1319" s="5">
        <f>TITRES_STAT!D1322</f>
        <v>3.5344000000000002</v>
      </c>
      <c r="D1319" s="5">
        <f>TITRES_STAT!E1322</f>
        <v>1106</v>
      </c>
      <c r="E1319" s="2">
        <f t="shared" si="80"/>
        <v>3529564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44235</v>
      </c>
      <c r="B1320" s="5">
        <f>TITRES_STAT!C1323</f>
        <v>4.3099999999999996</v>
      </c>
      <c r="C1320" s="5">
        <f>TITRES_STAT!D1323</f>
        <v>3.5261999999999998</v>
      </c>
      <c r="D1320" s="5">
        <f>TITRES_STAT!E1323</f>
        <v>201</v>
      </c>
      <c r="E1320" s="2">
        <f t="shared" si="80"/>
        <v>3529363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4.22</v>
      </c>
      <c r="C1321" s="5">
        <f>TITRES_STAT!D1324</f>
        <v>3.4525999999999999</v>
      </c>
      <c r="D1321" s="5">
        <f>TITRES_STAT!E1324</f>
        <v>5410</v>
      </c>
      <c r="E1321" s="2">
        <f t="shared" si="80"/>
        <v>3523953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4.4000000000000004</v>
      </c>
      <c r="C1322" s="5">
        <f>TITRES_STAT!D1325</f>
        <v>3.5998000000000001</v>
      </c>
      <c r="D1322" s="5">
        <f>TITRES_STAT!E1325</f>
        <v>30527</v>
      </c>
      <c r="E1322" s="2">
        <f t="shared" si="80"/>
        <v>3554480</v>
      </c>
      <c r="F1322" s="5" t="str">
        <f t="shared" si="83"/>
        <v>BULLISH</v>
      </c>
      <c r="G1322" s="5" t="str">
        <f t="shared" si="82"/>
        <v>NEUTRAL</v>
      </c>
      <c r="H1322" s="5" t="str">
        <f t="shared" si="81"/>
        <v>CONFIRMED BULLISH</v>
      </c>
    </row>
    <row r="1323" spans="1:8" ht="13.5" x14ac:dyDescent="0.25">
      <c r="A1323" s="3">
        <f>TITRES_STAT!B1326</f>
        <v>44238</v>
      </c>
      <c r="B1323" s="5">
        <f>TITRES_STAT!C1326</f>
        <v>4.5</v>
      </c>
      <c r="C1323" s="5">
        <f>TITRES_STAT!D1326</f>
        <v>3.6816</v>
      </c>
      <c r="D1323" s="5">
        <f>TITRES_STAT!E1326</f>
        <v>2897</v>
      </c>
      <c r="E1323" s="2">
        <f t="shared" si="80"/>
        <v>3557377</v>
      </c>
      <c r="F1323" s="5" t="str">
        <f t="shared" si="83"/>
        <v>BULLISH</v>
      </c>
      <c r="G1323" s="5" t="str">
        <f t="shared" si="82"/>
        <v>NEUTRAL</v>
      </c>
      <c r="H1323" s="5" t="str">
        <f t="shared" si="81"/>
        <v>CONFIRMED BULLISH</v>
      </c>
    </row>
    <row r="1324" spans="1:8" ht="13.5" x14ac:dyDescent="0.25">
      <c r="A1324" s="3">
        <f>TITRES_STAT!B1327</f>
        <v>44239</v>
      </c>
      <c r="B1324" s="5">
        <f>TITRES_STAT!C1327</f>
        <v>4.45</v>
      </c>
      <c r="C1324" s="5">
        <f>TITRES_STAT!D1327</f>
        <v>3.6406999999999998</v>
      </c>
      <c r="D1324" s="5">
        <f>TITRES_STAT!E1327</f>
        <v>4044</v>
      </c>
      <c r="E1324" s="2">
        <f t="shared" si="80"/>
        <v>3553333</v>
      </c>
      <c r="F1324" s="5" t="str">
        <f t="shared" si="83"/>
        <v>BULLISH</v>
      </c>
      <c r="G1324" s="5" t="str">
        <f t="shared" si="82"/>
        <v>NEUTRAL</v>
      </c>
      <c r="H1324" s="5" t="str">
        <f t="shared" si="81"/>
        <v>CONFIRMED BULLISH</v>
      </c>
    </row>
    <row r="1325" spans="1:8" ht="13.5" x14ac:dyDescent="0.25">
      <c r="A1325" s="3">
        <f>TITRES_STAT!B1328</f>
        <v>44242</v>
      </c>
      <c r="B1325" s="5">
        <f>TITRES_STAT!C1328</f>
        <v>4.32</v>
      </c>
      <c r="C1325" s="5">
        <f>TITRES_STAT!D1328</f>
        <v>3.5344000000000002</v>
      </c>
      <c r="D1325" s="5">
        <f>TITRES_STAT!E1328</f>
        <v>2683</v>
      </c>
      <c r="E1325" s="2">
        <f t="shared" si="80"/>
        <v>3550650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CONFIRMED BULLISH</v>
      </c>
    </row>
    <row r="1326" spans="1:8" ht="13.5" x14ac:dyDescent="0.25">
      <c r="A1326" s="3">
        <f>TITRES_STAT!B1329</f>
        <v>44243</v>
      </c>
      <c r="B1326" s="5">
        <f>TITRES_STAT!C1329</f>
        <v>4.24</v>
      </c>
      <c r="C1326" s="5">
        <f>TITRES_STAT!D1329</f>
        <v>3.4689000000000001</v>
      </c>
      <c r="D1326" s="5">
        <f>TITRES_STAT!E1329</f>
        <v>493</v>
      </c>
      <c r="E1326" s="2">
        <f t="shared" si="80"/>
        <v>3550157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CONFIRMED BULLISH</v>
      </c>
    </row>
    <row r="1327" spans="1:8" ht="13.5" x14ac:dyDescent="0.25">
      <c r="A1327" s="3">
        <f>TITRES_STAT!B1330</f>
        <v>44244</v>
      </c>
      <c r="B1327" s="5">
        <f>TITRES_STAT!C1330</f>
        <v>4.4000000000000004</v>
      </c>
      <c r="C1327" s="5">
        <f>TITRES_STAT!D1330</f>
        <v>3.5998000000000001</v>
      </c>
      <c r="D1327" s="5">
        <f>TITRES_STAT!E1330</f>
        <v>195</v>
      </c>
      <c r="E1327" s="2">
        <f t="shared" si="80"/>
        <v>3550352</v>
      </c>
      <c r="F1327" s="5" t="str">
        <f t="shared" si="83"/>
        <v>BEARISH</v>
      </c>
      <c r="G1327" s="5" t="str">
        <f t="shared" si="82"/>
        <v>NEUTRAL</v>
      </c>
      <c r="H1327" s="5" t="str">
        <f t="shared" si="81"/>
        <v>NEUTRAL</v>
      </c>
    </row>
    <row r="1328" spans="1:8" ht="13.5" x14ac:dyDescent="0.25">
      <c r="A1328" s="3">
        <f>TITRES_STAT!B1331</f>
        <v>44245</v>
      </c>
      <c r="B1328" s="5">
        <f>TITRES_STAT!C1331</f>
        <v>4.4400000000000004</v>
      </c>
      <c r="C1328" s="5">
        <f>TITRES_STAT!D1331</f>
        <v>3.6326000000000001</v>
      </c>
      <c r="D1328" s="5">
        <f>TITRES_STAT!E1331</f>
        <v>3755</v>
      </c>
      <c r="E1328" s="2">
        <f t="shared" si="80"/>
        <v>3554107</v>
      </c>
      <c r="F1328" s="5" t="str">
        <f t="shared" si="83"/>
        <v>BEARISH</v>
      </c>
      <c r="G1328" s="5" t="str">
        <f t="shared" si="82"/>
        <v>NEUTRAL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4.3</v>
      </c>
      <c r="C1329" s="5">
        <f>TITRES_STAT!D1332</f>
        <v>3.5179999999999998</v>
      </c>
      <c r="D1329" s="5">
        <f>TITRES_STAT!E1332</f>
        <v>13134</v>
      </c>
      <c r="E1329" s="2">
        <f t="shared" si="80"/>
        <v>3540973</v>
      </c>
      <c r="F1329" s="5" t="str">
        <f t="shared" si="83"/>
        <v>BEARISH</v>
      </c>
      <c r="G1329" s="5" t="str">
        <f t="shared" si="82"/>
        <v>NEUTRAL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4.24</v>
      </c>
      <c r="C1330" s="5">
        <f>TITRES_STAT!D1333</f>
        <v>3.4689000000000001</v>
      </c>
      <c r="D1330" s="5">
        <f>TITRES_STAT!E1333</f>
        <v>5111</v>
      </c>
      <c r="E1330" s="2">
        <f t="shared" si="80"/>
        <v>3535862</v>
      </c>
      <c r="F1330" s="5" t="str">
        <f t="shared" si="83"/>
        <v>BEARISH</v>
      </c>
      <c r="G1330" s="5" t="str">
        <f t="shared" si="82"/>
        <v>NEUTRAL</v>
      </c>
      <c r="H1330" s="5" t="str">
        <f t="shared" si="81"/>
        <v>CONFIRMED BEARISH</v>
      </c>
    </row>
    <row r="1331" spans="1:8" ht="13.5" x14ac:dyDescent="0.25">
      <c r="A1331" s="3">
        <f>TITRES_STAT!B1334</f>
        <v>44250</v>
      </c>
      <c r="B1331" s="5">
        <f>TITRES_STAT!C1334</f>
        <v>4.1399999999999997</v>
      </c>
      <c r="C1331" s="5">
        <f>TITRES_STAT!D1334</f>
        <v>3.3871000000000002</v>
      </c>
      <c r="D1331" s="5">
        <f>TITRES_STAT!E1334</f>
        <v>7629</v>
      </c>
      <c r="E1331" s="2">
        <f t="shared" si="80"/>
        <v>3528233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CONFIRMED BEARISH</v>
      </c>
    </row>
    <row r="1332" spans="1:8" ht="13.5" x14ac:dyDescent="0.25">
      <c r="A1332" s="3">
        <f>TITRES_STAT!B1335</f>
        <v>44251</v>
      </c>
      <c r="B1332" s="5">
        <f>TITRES_STAT!C1335</f>
        <v>4.1399999999999997</v>
      </c>
      <c r="C1332" s="5">
        <f>TITRES_STAT!D1335</f>
        <v>3.3871000000000002</v>
      </c>
      <c r="D1332" s="5">
        <f>TITRES_STAT!E1335</f>
        <v>3725</v>
      </c>
      <c r="E1332" s="2">
        <f t="shared" si="80"/>
        <v>3528233</v>
      </c>
      <c r="F1332" s="5" t="str">
        <f t="shared" si="83"/>
        <v>BEARISH</v>
      </c>
      <c r="G1332" s="5" t="str">
        <f t="shared" si="82"/>
        <v>NEUTRAL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3.98</v>
      </c>
      <c r="C1333" s="5">
        <f>TITRES_STAT!D1336</f>
        <v>3.2562000000000002</v>
      </c>
      <c r="D1333" s="5">
        <f>TITRES_STAT!E1336</f>
        <v>19605</v>
      </c>
      <c r="E1333" s="2">
        <f t="shared" si="80"/>
        <v>3508628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3.95</v>
      </c>
      <c r="C1334" s="5">
        <f>TITRES_STAT!D1337</f>
        <v>3.2317</v>
      </c>
      <c r="D1334" s="5">
        <f>TITRES_STAT!E1337</f>
        <v>843</v>
      </c>
      <c r="E1334" s="2">
        <f t="shared" si="80"/>
        <v>3507785</v>
      </c>
      <c r="F1334" s="5" t="str">
        <f t="shared" si="83"/>
        <v>BEARISH</v>
      </c>
      <c r="G1334" s="5" t="str">
        <f t="shared" si="82"/>
        <v>NEUTRAL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3.87</v>
      </c>
      <c r="C1335" s="5">
        <f>TITRES_STAT!D1338</f>
        <v>3.1661999999999999</v>
      </c>
      <c r="D1335" s="5">
        <f>TITRES_STAT!E1338</f>
        <v>2480</v>
      </c>
      <c r="E1335" s="2">
        <f t="shared" si="80"/>
        <v>3505305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3.96</v>
      </c>
      <c r="C1336" s="5">
        <f>TITRES_STAT!D1339</f>
        <v>3.2399</v>
      </c>
      <c r="D1336" s="5">
        <f>TITRES_STAT!E1339</f>
        <v>11977</v>
      </c>
      <c r="E1336" s="2">
        <f t="shared" si="80"/>
        <v>3517282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44258</v>
      </c>
      <c r="B1337" s="5">
        <f>TITRES_STAT!C1340</f>
        <v>3.98</v>
      </c>
      <c r="C1337" s="5">
        <f>TITRES_STAT!D1340</f>
        <v>3.2562000000000002</v>
      </c>
      <c r="D1337" s="5">
        <f>TITRES_STAT!E1340</f>
        <v>1817</v>
      </c>
      <c r="E1337" s="2">
        <f t="shared" si="80"/>
        <v>3519099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3.92</v>
      </c>
      <c r="C1338" s="5">
        <f>TITRES_STAT!D1341</f>
        <v>3.2071000000000001</v>
      </c>
      <c r="D1338" s="5">
        <f>TITRES_STAT!E1341</f>
        <v>3609</v>
      </c>
      <c r="E1338" s="2">
        <f t="shared" si="80"/>
        <v>3515490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BULLISH DIVERGENCE</v>
      </c>
    </row>
    <row r="1339" spans="1:8" ht="13.5" x14ac:dyDescent="0.25">
      <c r="A1339" s="3">
        <f>TITRES_STAT!B1342</f>
        <v>44260</v>
      </c>
      <c r="B1339" s="5">
        <f>TITRES_STAT!C1342</f>
        <v>3.9</v>
      </c>
      <c r="C1339" s="5">
        <f>TITRES_STAT!D1342</f>
        <v>3.1907999999999999</v>
      </c>
      <c r="D1339" s="5">
        <f>TITRES_STAT!E1342</f>
        <v>12523</v>
      </c>
      <c r="E1339" s="2">
        <f t="shared" si="80"/>
        <v>3502967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3.9</v>
      </c>
      <c r="C1340" s="5">
        <f>TITRES_STAT!D1343</f>
        <v>3.1907999999999999</v>
      </c>
      <c r="D1340" s="5">
        <f>TITRES_STAT!E1343</f>
        <v>4476</v>
      </c>
      <c r="E1340" s="2">
        <f t="shared" si="80"/>
        <v>3502967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BEARISH DIVERGENCE</v>
      </c>
    </row>
    <row r="1341" spans="1:8" ht="13.5" x14ac:dyDescent="0.25">
      <c r="A1341" s="3">
        <f>TITRES_STAT!B1344</f>
        <v>44264</v>
      </c>
      <c r="B1341" s="5">
        <f>TITRES_STAT!C1344</f>
        <v>3.89</v>
      </c>
      <c r="C1341" s="5">
        <f>TITRES_STAT!D1344</f>
        <v>3.1825999999999999</v>
      </c>
      <c r="D1341" s="5">
        <f>TITRES_STAT!E1344</f>
        <v>852</v>
      </c>
      <c r="E1341" s="2">
        <f t="shared" si="80"/>
        <v>3502115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4.12</v>
      </c>
      <c r="C1342" s="5">
        <f>TITRES_STAT!D1345</f>
        <v>3.3708</v>
      </c>
      <c r="D1342" s="5">
        <f>TITRES_STAT!E1345</f>
        <v>7096</v>
      </c>
      <c r="E1342" s="2">
        <f t="shared" si="80"/>
        <v>3509211</v>
      </c>
      <c r="F1342" s="5" t="str">
        <f t="shared" si="83"/>
        <v>BEARISH</v>
      </c>
      <c r="G1342" s="5" t="str">
        <f t="shared" si="82"/>
        <v>NEUTRAL</v>
      </c>
      <c r="H1342" s="5" t="str">
        <f t="shared" si="81"/>
        <v>BEARISH DIVERGENCE</v>
      </c>
    </row>
    <row r="1343" spans="1:8" ht="13.5" x14ac:dyDescent="0.25">
      <c r="A1343" s="3">
        <f>TITRES_STAT!B1346</f>
        <v>44266</v>
      </c>
      <c r="B1343" s="5">
        <f>TITRES_STAT!C1346</f>
        <v>4.3</v>
      </c>
      <c r="C1343" s="5">
        <f>TITRES_STAT!D1346</f>
        <v>3.5179999999999998</v>
      </c>
      <c r="D1343" s="5">
        <f>TITRES_STAT!E1346</f>
        <v>49610</v>
      </c>
      <c r="E1343" s="2">
        <f t="shared" si="80"/>
        <v>3558821</v>
      </c>
      <c r="F1343" s="5" t="str">
        <f t="shared" si="83"/>
        <v>BULLISH</v>
      </c>
      <c r="G1343" s="5" t="str">
        <f t="shared" si="82"/>
        <v>NEUTRAL</v>
      </c>
      <c r="H1343" s="5" t="str">
        <f t="shared" si="81"/>
        <v>CONFIRMED BULLISH</v>
      </c>
    </row>
    <row r="1344" spans="1:8" ht="13.5" x14ac:dyDescent="0.25">
      <c r="A1344" s="3">
        <f>TITRES_STAT!B1347</f>
        <v>44267</v>
      </c>
      <c r="B1344" s="5">
        <f>TITRES_STAT!C1347</f>
        <v>4.28</v>
      </c>
      <c r="C1344" s="5">
        <f>TITRES_STAT!D1347</f>
        <v>3.5017</v>
      </c>
      <c r="D1344" s="5">
        <f>TITRES_STAT!E1347</f>
        <v>997</v>
      </c>
      <c r="E1344" s="2">
        <f t="shared" si="80"/>
        <v>3557824</v>
      </c>
      <c r="F1344" s="5" t="str">
        <f t="shared" si="83"/>
        <v>BULLISH</v>
      </c>
      <c r="G1344" s="5" t="str">
        <f t="shared" si="82"/>
        <v>NEUTRAL</v>
      </c>
      <c r="H1344" s="5" t="str">
        <f t="shared" si="81"/>
        <v>CONFIRMED BULLISH</v>
      </c>
    </row>
    <row r="1345" spans="1:8" ht="13.5" x14ac:dyDescent="0.25">
      <c r="A1345" s="3">
        <f>TITRES_STAT!B1348</f>
        <v>44270</v>
      </c>
      <c r="B1345" s="5">
        <f>TITRES_STAT!C1348</f>
        <v>4.2699999999999996</v>
      </c>
      <c r="C1345" s="5">
        <f>TITRES_STAT!D1348</f>
        <v>3.4935</v>
      </c>
      <c r="D1345" s="5">
        <f>TITRES_STAT!E1348</f>
        <v>962</v>
      </c>
      <c r="E1345" s="2">
        <f t="shared" si="80"/>
        <v>3556862</v>
      </c>
      <c r="F1345" s="5" t="str">
        <f t="shared" si="83"/>
        <v>BULLISH</v>
      </c>
      <c r="G1345" s="5" t="str">
        <f t="shared" si="82"/>
        <v>NEUTRAL</v>
      </c>
      <c r="H1345" s="5" t="str">
        <f t="shared" si="81"/>
        <v>CONFIRMED BULLISH</v>
      </c>
    </row>
    <row r="1346" spans="1:8" ht="13.5" x14ac:dyDescent="0.25">
      <c r="A1346" s="3">
        <f>TITRES_STAT!B1349</f>
        <v>44271</v>
      </c>
      <c r="B1346" s="5">
        <f>TITRES_STAT!C1349</f>
        <v>4.26</v>
      </c>
      <c r="C1346" s="5">
        <f>TITRES_STAT!D1349</f>
        <v>3.4853000000000001</v>
      </c>
      <c r="D1346" s="5">
        <f>TITRES_STAT!E1349</f>
        <v>1087</v>
      </c>
      <c r="E1346" s="2">
        <f t="shared" si="80"/>
        <v>3555775</v>
      </c>
      <c r="F1346" s="5" t="str">
        <f t="shared" si="83"/>
        <v>BULLISH</v>
      </c>
      <c r="G1346" s="5" t="str">
        <f t="shared" si="82"/>
        <v>NEUTRAL</v>
      </c>
      <c r="H1346" s="5" t="str">
        <f t="shared" si="81"/>
        <v>CONFIRMED BULLISH</v>
      </c>
    </row>
    <row r="1347" spans="1:8" ht="13.5" x14ac:dyDescent="0.25">
      <c r="A1347" s="3">
        <f>TITRES_STAT!B1350</f>
        <v>44272</v>
      </c>
      <c r="B1347" s="5">
        <f>TITRES_STAT!C1350</f>
        <v>4.2</v>
      </c>
      <c r="C1347" s="5">
        <f>TITRES_STAT!D1350</f>
        <v>3.4361999999999999</v>
      </c>
      <c r="D1347" s="5">
        <f>TITRES_STAT!E1350</f>
        <v>3227</v>
      </c>
      <c r="E1347" s="2">
        <f t="shared" si="80"/>
        <v>3552548</v>
      </c>
      <c r="F1347" s="5" t="str">
        <f t="shared" si="83"/>
        <v>BULLISH</v>
      </c>
      <c r="G1347" s="5" t="str">
        <f t="shared" si="82"/>
        <v>NEUTRAL</v>
      </c>
      <c r="H1347" s="5" t="str">
        <f t="shared" si="81"/>
        <v>CONFIRMED BULLISH</v>
      </c>
    </row>
    <row r="1348" spans="1:8" ht="13.5" x14ac:dyDescent="0.25">
      <c r="A1348" s="3">
        <f>TITRES_STAT!B1351</f>
        <v>44273</v>
      </c>
      <c r="B1348" s="5">
        <f>TITRES_STAT!C1351</f>
        <v>4.13</v>
      </c>
      <c r="C1348" s="5">
        <f>TITRES_STAT!D1351</f>
        <v>3.3788999999999998</v>
      </c>
      <c r="D1348" s="5">
        <f>TITRES_STAT!E1351</f>
        <v>1081</v>
      </c>
      <c r="E1348" s="2">
        <f t="shared" ref="E1348:E1411" si="84">IF(B1348&gt;B1347, E1347+D1348, IF(B1348&lt;B1347, E1347-D1348, E1347))</f>
        <v>3551467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4.12</v>
      </c>
      <c r="C1349" s="5">
        <f>TITRES_STAT!D1352</f>
        <v>3.3708</v>
      </c>
      <c r="D1349" s="5">
        <f>TITRES_STAT!E1352</f>
        <v>2401</v>
      </c>
      <c r="E1349" s="2">
        <f t="shared" si="84"/>
        <v>3549066</v>
      </c>
      <c r="F1349" s="5" t="str">
        <f t="shared" si="83"/>
        <v>BEARISH</v>
      </c>
      <c r="G1349" s="5" t="str">
        <f t="shared" si="82"/>
        <v>NEUTRAL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4</v>
      </c>
      <c r="C1350" s="5">
        <f>TITRES_STAT!D1353</f>
        <v>3.2726000000000002</v>
      </c>
      <c r="D1350" s="5">
        <f>TITRES_STAT!E1353</f>
        <v>4315</v>
      </c>
      <c r="E1350" s="2">
        <f t="shared" si="84"/>
        <v>3544751</v>
      </c>
      <c r="F1350" s="5" t="str">
        <f t="shared" si="83"/>
        <v>BEARISH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44278</v>
      </c>
      <c r="B1351" s="5">
        <f>TITRES_STAT!C1354</f>
        <v>3.92</v>
      </c>
      <c r="C1351" s="5">
        <f>TITRES_STAT!D1354</f>
        <v>3.2071000000000001</v>
      </c>
      <c r="D1351" s="5">
        <f>TITRES_STAT!E1354</f>
        <v>3029</v>
      </c>
      <c r="E1351" s="2">
        <f t="shared" si="84"/>
        <v>3541722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3.75</v>
      </c>
      <c r="C1352" s="5">
        <f>TITRES_STAT!D1355</f>
        <v>3.0680000000000001</v>
      </c>
      <c r="D1352" s="5">
        <f>TITRES_STAT!E1355</f>
        <v>8434</v>
      </c>
      <c r="E1352" s="2">
        <f t="shared" si="84"/>
        <v>3533288</v>
      </c>
      <c r="F1352" s="5" t="str">
        <f t="shared" ref="F1352:F1415" si="87">IF(E1352&gt;E1347,"BULLISH",IF(E1352&lt;E1347,"BEARISH","NEUTRAL"))</f>
        <v>BEARISH</v>
      </c>
      <c r="G1352" s="5" t="str">
        <f t="shared" si="86"/>
        <v>NEUTRAL</v>
      </c>
      <c r="H1352" s="5" t="str">
        <f t="shared" si="85"/>
        <v>CONFIRMED BEARISH</v>
      </c>
    </row>
    <row r="1353" spans="1:8" ht="13.5" x14ac:dyDescent="0.25">
      <c r="A1353" s="3">
        <f>TITRES_STAT!B1356</f>
        <v>44280</v>
      </c>
      <c r="B1353" s="5">
        <f>TITRES_STAT!C1356</f>
        <v>3.78</v>
      </c>
      <c r="C1353" s="5">
        <f>TITRES_STAT!D1356</f>
        <v>3.0926</v>
      </c>
      <c r="D1353" s="5">
        <f>TITRES_STAT!E1356</f>
        <v>7280</v>
      </c>
      <c r="E1353" s="2">
        <f t="shared" si="84"/>
        <v>3540568</v>
      </c>
      <c r="F1353" s="5" t="str">
        <f t="shared" si="87"/>
        <v>BEARISH</v>
      </c>
      <c r="G1353" s="5" t="str">
        <f t="shared" si="86"/>
        <v>NEUTRAL</v>
      </c>
      <c r="H1353" s="5" t="str">
        <f t="shared" si="85"/>
        <v>CONFIRMED BEARISH</v>
      </c>
    </row>
    <row r="1354" spans="1:8" ht="13.5" x14ac:dyDescent="0.25">
      <c r="A1354" s="3">
        <f>TITRES_STAT!B1357</f>
        <v>44281</v>
      </c>
      <c r="B1354" s="5">
        <f>TITRES_STAT!C1357</f>
        <v>3.7</v>
      </c>
      <c r="C1354" s="5">
        <f>TITRES_STAT!D1357</f>
        <v>3.0270999999999999</v>
      </c>
      <c r="D1354" s="5">
        <f>TITRES_STAT!E1357</f>
        <v>4481</v>
      </c>
      <c r="E1354" s="2">
        <f t="shared" si="84"/>
        <v>3536087</v>
      </c>
      <c r="F1354" s="5" t="str">
        <f t="shared" si="87"/>
        <v>BEARISH</v>
      </c>
      <c r="G1354" s="5" t="str">
        <f t="shared" si="86"/>
        <v>NEUTRAL</v>
      </c>
      <c r="H1354" s="5" t="str">
        <f t="shared" si="85"/>
        <v>CONFIRMED BEARISH</v>
      </c>
    </row>
    <row r="1355" spans="1:8" ht="13.5" x14ac:dyDescent="0.25">
      <c r="A1355" s="3">
        <f>TITRES_STAT!B1358</f>
        <v>44284</v>
      </c>
      <c r="B1355" s="5">
        <f>TITRES_STAT!C1358</f>
        <v>3.7</v>
      </c>
      <c r="C1355" s="5">
        <f>TITRES_STAT!D1358</f>
        <v>3.0270999999999999</v>
      </c>
      <c r="D1355" s="5">
        <f>TITRES_STAT!E1358</f>
        <v>2913</v>
      </c>
      <c r="E1355" s="2">
        <f t="shared" si="84"/>
        <v>3536087</v>
      </c>
      <c r="F1355" s="5" t="str">
        <f t="shared" si="87"/>
        <v>BEARISH</v>
      </c>
      <c r="G1355" s="5" t="str">
        <f t="shared" si="86"/>
        <v>NEUTRAL</v>
      </c>
      <c r="H1355" s="5" t="str">
        <f t="shared" si="85"/>
        <v>CONFIRMED BEARISH</v>
      </c>
    </row>
    <row r="1356" spans="1:8" ht="13.5" x14ac:dyDescent="0.25">
      <c r="A1356" s="3">
        <f>TITRES_STAT!B1359</f>
        <v>44285</v>
      </c>
      <c r="B1356" s="5">
        <f>TITRES_STAT!C1359</f>
        <v>3.75</v>
      </c>
      <c r="C1356" s="5">
        <f>TITRES_STAT!D1359</f>
        <v>3.0680000000000001</v>
      </c>
      <c r="D1356" s="5">
        <f>TITRES_STAT!E1359</f>
        <v>2926</v>
      </c>
      <c r="E1356" s="2">
        <f t="shared" si="84"/>
        <v>3539013</v>
      </c>
      <c r="F1356" s="5" t="str">
        <f t="shared" si="87"/>
        <v>BEARISH</v>
      </c>
      <c r="G1356" s="5" t="str">
        <f t="shared" si="86"/>
        <v>NEUTRAL</v>
      </c>
      <c r="H1356" s="5" t="str">
        <f t="shared" si="85"/>
        <v>CONFIRMED BEARISH</v>
      </c>
    </row>
    <row r="1357" spans="1:8" ht="13.5" x14ac:dyDescent="0.25">
      <c r="A1357" s="3">
        <f>TITRES_STAT!B1360</f>
        <v>44286</v>
      </c>
      <c r="B1357" s="5">
        <f>TITRES_STAT!C1360</f>
        <v>3.7</v>
      </c>
      <c r="C1357" s="5">
        <f>TITRES_STAT!D1360</f>
        <v>3.0270999999999999</v>
      </c>
      <c r="D1357" s="5">
        <f>TITRES_STAT!E1360</f>
        <v>14553</v>
      </c>
      <c r="E1357" s="2">
        <f t="shared" si="84"/>
        <v>3524460</v>
      </c>
      <c r="F1357" s="5" t="str">
        <f t="shared" si="87"/>
        <v>BEARISH</v>
      </c>
      <c r="G1357" s="5" t="str">
        <f t="shared" si="86"/>
        <v>NEUTRAL</v>
      </c>
      <c r="H1357" s="5" t="str">
        <f t="shared" si="85"/>
        <v>CONFIRMED BEARISH</v>
      </c>
    </row>
    <row r="1358" spans="1:8" ht="13.5" x14ac:dyDescent="0.25">
      <c r="A1358" s="3">
        <f>TITRES_STAT!B1361</f>
        <v>44287</v>
      </c>
      <c r="B1358" s="5">
        <f>TITRES_STAT!C1361</f>
        <v>3.69</v>
      </c>
      <c r="C1358" s="5">
        <f>TITRES_STAT!D1361</f>
        <v>3.0190000000000001</v>
      </c>
      <c r="D1358" s="5">
        <f>TITRES_STAT!E1361</f>
        <v>5685</v>
      </c>
      <c r="E1358" s="2">
        <f t="shared" si="84"/>
        <v>3518775</v>
      </c>
      <c r="F1358" s="5" t="str">
        <f t="shared" si="87"/>
        <v>BEARISH</v>
      </c>
      <c r="G1358" s="5" t="str">
        <f t="shared" si="86"/>
        <v>NEUTRAL</v>
      </c>
      <c r="H1358" s="5" t="str">
        <f t="shared" si="85"/>
        <v>CONFIRMED BEARISH</v>
      </c>
    </row>
    <row r="1359" spans="1:8" ht="13.5" x14ac:dyDescent="0.25">
      <c r="A1359" s="3">
        <f>TITRES_STAT!B1362</f>
        <v>44288</v>
      </c>
      <c r="B1359" s="5">
        <f>TITRES_STAT!C1362</f>
        <v>3.7</v>
      </c>
      <c r="C1359" s="5">
        <f>TITRES_STAT!D1362</f>
        <v>3.0270999999999999</v>
      </c>
      <c r="D1359" s="5">
        <f>TITRES_STAT!E1362</f>
        <v>5095</v>
      </c>
      <c r="E1359" s="2">
        <f t="shared" si="84"/>
        <v>3523870</v>
      </c>
      <c r="F1359" s="5" t="str">
        <f t="shared" si="87"/>
        <v>BEARISH</v>
      </c>
      <c r="G1359" s="5" t="str">
        <f t="shared" si="86"/>
        <v>NEUTRAL</v>
      </c>
      <c r="H1359" s="5" t="str">
        <f t="shared" si="85"/>
        <v>NEUTRAL</v>
      </c>
    </row>
    <row r="1360" spans="1:8" ht="13.5" x14ac:dyDescent="0.25">
      <c r="A1360" s="3">
        <f>TITRES_STAT!B1363</f>
        <v>44291</v>
      </c>
      <c r="B1360" s="5">
        <f>TITRES_STAT!C1363</f>
        <v>3.69</v>
      </c>
      <c r="C1360" s="5">
        <f>TITRES_STAT!D1363</f>
        <v>3.0190000000000001</v>
      </c>
      <c r="D1360" s="5">
        <f>TITRES_STAT!E1363</f>
        <v>1784</v>
      </c>
      <c r="E1360" s="2">
        <f t="shared" si="84"/>
        <v>3522086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44292</v>
      </c>
      <c r="B1361" s="5">
        <f>TITRES_STAT!C1364</f>
        <v>3.69</v>
      </c>
      <c r="C1361" s="5">
        <f>TITRES_STAT!D1364</f>
        <v>3.0190000000000001</v>
      </c>
      <c r="D1361" s="5">
        <f>TITRES_STAT!E1364</f>
        <v>4607</v>
      </c>
      <c r="E1361" s="2">
        <f t="shared" si="84"/>
        <v>3522086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3.68</v>
      </c>
      <c r="C1362" s="5">
        <f>TITRES_STAT!D1365</f>
        <v>3.0108000000000001</v>
      </c>
      <c r="D1362" s="5">
        <f>TITRES_STAT!E1365</f>
        <v>4623</v>
      </c>
      <c r="E1362" s="2">
        <f t="shared" si="84"/>
        <v>3517463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3.68</v>
      </c>
      <c r="C1363" s="5">
        <f>TITRES_STAT!D1366</f>
        <v>3.0108000000000001</v>
      </c>
      <c r="D1363" s="5">
        <f>TITRES_STAT!E1366</f>
        <v>1751</v>
      </c>
      <c r="E1363" s="2">
        <f t="shared" si="84"/>
        <v>3517463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3.66</v>
      </c>
      <c r="C1364" s="5">
        <f>TITRES_STAT!D1367</f>
        <v>2.9944000000000002</v>
      </c>
      <c r="D1364" s="5">
        <f>TITRES_STAT!E1367</f>
        <v>1435</v>
      </c>
      <c r="E1364" s="2">
        <f t="shared" si="84"/>
        <v>3516028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3.66</v>
      </c>
      <c r="C1365" s="5">
        <f>TITRES_STAT!D1368</f>
        <v>2.9944000000000002</v>
      </c>
      <c r="D1365" s="5">
        <f>TITRES_STAT!E1368</f>
        <v>1976</v>
      </c>
      <c r="E1365" s="2">
        <f t="shared" si="84"/>
        <v>3516028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CONFIRMED BEARISH</v>
      </c>
    </row>
    <row r="1366" spans="1:8" ht="13.5" x14ac:dyDescent="0.25">
      <c r="A1366" s="3">
        <f>TITRES_STAT!B1369</f>
        <v>44300</v>
      </c>
      <c r="B1366" s="5">
        <f>TITRES_STAT!C1369</f>
        <v>3.62</v>
      </c>
      <c r="C1366" s="5">
        <f>TITRES_STAT!D1369</f>
        <v>2.9617</v>
      </c>
      <c r="D1366" s="5">
        <f>TITRES_STAT!E1369</f>
        <v>2820</v>
      </c>
      <c r="E1366" s="2">
        <f t="shared" si="84"/>
        <v>3513208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CONFIRMED BEARISH</v>
      </c>
    </row>
    <row r="1367" spans="1:8" ht="13.5" x14ac:dyDescent="0.25">
      <c r="A1367" s="3">
        <f>TITRES_STAT!B1370</f>
        <v>44301</v>
      </c>
      <c r="B1367" s="5">
        <f>TITRES_STAT!C1370</f>
        <v>3.6</v>
      </c>
      <c r="C1367" s="5">
        <f>TITRES_STAT!D1370</f>
        <v>2.9453</v>
      </c>
      <c r="D1367" s="5">
        <f>TITRES_STAT!E1370</f>
        <v>2440</v>
      </c>
      <c r="E1367" s="2">
        <f t="shared" si="84"/>
        <v>3510768</v>
      </c>
      <c r="F1367" s="5" t="str">
        <f t="shared" si="87"/>
        <v>BEARISH</v>
      </c>
      <c r="G1367" s="5" t="str">
        <f t="shared" si="86"/>
        <v>NEUTRAL</v>
      </c>
      <c r="H1367" s="5" t="str">
        <f t="shared" si="85"/>
        <v>CONFIRMED BEARISH</v>
      </c>
    </row>
    <row r="1368" spans="1:8" ht="13.5" x14ac:dyDescent="0.25">
      <c r="A1368" s="3">
        <f>TITRES_STAT!B1371</f>
        <v>44302</v>
      </c>
      <c r="B1368" s="5">
        <f>TITRES_STAT!C1371</f>
        <v>3.7</v>
      </c>
      <c r="C1368" s="5">
        <f>TITRES_STAT!D1371</f>
        <v>3.0270999999999999</v>
      </c>
      <c r="D1368" s="5">
        <f>TITRES_STAT!E1371</f>
        <v>10553</v>
      </c>
      <c r="E1368" s="2">
        <f t="shared" si="84"/>
        <v>3521321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3.6</v>
      </c>
      <c r="C1369" s="5">
        <f>TITRES_STAT!D1372</f>
        <v>2.9453</v>
      </c>
      <c r="D1369" s="5">
        <f>TITRES_STAT!E1372</f>
        <v>5995</v>
      </c>
      <c r="E1369" s="2">
        <f t="shared" si="84"/>
        <v>3515326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CONFIRMED BEARISH</v>
      </c>
    </row>
    <row r="1370" spans="1:8" ht="13.5" x14ac:dyDescent="0.25">
      <c r="A1370" s="3">
        <f>TITRES_STAT!B1373</f>
        <v>44306</v>
      </c>
      <c r="B1370" s="5">
        <f>TITRES_STAT!C1373</f>
        <v>3.7</v>
      </c>
      <c r="C1370" s="5">
        <f>TITRES_STAT!D1373</f>
        <v>3.0270999999999999</v>
      </c>
      <c r="D1370" s="5">
        <f>TITRES_STAT!E1373</f>
        <v>2527</v>
      </c>
      <c r="E1370" s="2">
        <f t="shared" si="84"/>
        <v>3517853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3.6</v>
      </c>
      <c r="C1371" s="5">
        <f>TITRES_STAT!D1374</f>
        <v>2.9453</v>
      </c>
      <c r="D1371" s="5">
        <f>TITRES_STAT!E1374</f>
        <v>4430</v>
      </c>
      <c r="E1371" s="2">
        <f t="shared" si="84"/>
        <v>3513423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BULLISH DIVERGENCE</v>
      </c>
    </row>
    <row r="1372" spans="1:8" ht="13.5" x14ac:dyDescent="0.25">
      <c r="A1372" s="3">
        <f>TITRES_STAT!B1375</f>
        <v>44308</v>
      </c>
      <c r="B1372" s="5">
        <f>TITRES_STAT!C1375</f>
        <v>3.58</v>
      </c>
      <c r="C1372" s="5">
        <f>TITRES_STAT!D1375</f>
        <v>2.9289999999999998</v>
      </c>
      <c r="D1372" s="5">
        <f>TITRES_STAT!E1375</f>
        <v>10575</v>
      </c>
      <c r="E1372" s="2">
        <f t="shared" si="84"/>
        <v>3502848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CONFIRMED BEARISH</v>
      </c>
    </row>
    <row r="1373" spans="1:8" ht="13.5" x14ac:dyDescent="0.25">
      <c r="A1373" s="3">
        <f>TITRES_STAT!B1376</f>
        <v>44309</v>
      </c>
      <c r="B1373" s="5">
        <f>TITRES_STAT!C1376</f>
        <v>3.58</v>
      </c>
      <c r="C1373" s="5">
        <f>TITRES_STAT!D1376</f>
        <v>2.9289999999999998</v>
      </c>
      <c r="D1373" s="5">
        <f>TITRES_STAT!E1376</f>
        <v>888</v>
      </c>
      <c r="E1373" s="2">
        <f t="shared" si="84"/>
        <v>3502848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CONFIRMED BEARISH</v>
      </c>
    </row>
    <row r="1374" spans="1:8" ht="13.5" x14ac:dyDescent="0.25">
      <c r="A1374" s="3">
        <f>TITRES_STAT!B1377</f>
        <v>44312</v>
      </c>
      <c r="B1374" s="5">
        <f>TITRES_STAT!C1377</f>
        <v>3.48</v>
      </c>
      <c r="C1374" s="5">
        <f>TITRES_STAT!D1377</f>
        <v>2.8471000000000002</v>
      </c>
      <c r="D1374" s="5">
        <f>TITRES_STAT!E1377</f>
        <v>6558</v>
      </c>
      <c r="E1374" s="2">
        <f t="shared" si="84"/>
        <v>3496290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CONFIRMED BEARISH</v>
      </c>
    </row>
    <row r="1375" spans="1:8" ht="13.5" x14ac:dyDescent="0.25">
      <c r="A1375" s="3">
        <f>TITRES_STAT!B1378</f>
        <v>44313</v>
      </c>
      <c r="B1375" s="5">
        <f>TITRES_STAT!C1378</f>
        <v>3.48</v>
      </c>
      <c r="C1375" s="5">
        <f>TITRES_STAT!D1378</f>
        <v>2.8471000000000002</v>
      </c>
      <c r="D1375" s="5">
        <f>TITRES_STAT!E1378</f>
        <v>7166</v>
      </c>
      <c r="E1375" s="2">
        <f t="shared" si="84"/>
        <v>3496290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3.5</v>
      </c>
      <c r="C1376" s="5">
        <f>TITRES_STAT!D1379</f>
        <v>2.8635000000000002</v>
      </c>
      <c r="D1376" s="5">
        <f>TITRES_STAT!E1379</f>
        <v>2055</v>
      </c>
      <c r="E1376" s="2">
        <f t="shared" si="84"/>
        <v>3498345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CONFIRMED BEARISH</v>
      </c>
    </row>
    <row r="1377" spans="1:8" ht="13.5" x14ac:dyDescent="0.25">
      <c r="A1377" s="3">
        <f>TITRES_STAT!B1380</f>
        <v>44315</v>
      </c>
      <c r="B1377" s="5">
        <f>TITRES_STAT!C1380</f>
        <v>3.7</v>
      </c>
      <c r="C1377" s="5">
        <f>TITRES_STAT!D1380</f>
        <v>3.0270999999999999</v>
      </c>
      <c r="D1377" s="5">
        <f>TITRES_STAT!E1380</f>
        <v>14885</v>
      </c>
      <c r="E1377" s="2">
        <f t="shared" si="84"/>
        <v>3513230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CONFIRMED BULLISH</v>
      </c>
    </row>
    <row r="1378" spans="1:8" ht="13.5" x14ac:dyDescent="0.25">
      <c r="A1378" s="3">
        <f>TITRES_STAT!B1381</f>
        <v>44316</v>
      </c>
      <c r="B1378" s="5">
        <f>TITRES_STAT!C1381</f>
        <v>3.63</v>
      </c>
      <c r="C1378" s="5">
        <f>TITRES_STAT!D1381</f>
        <v>2.9699</v>
      </c>
      <c r="D1378" s="5">
        <f>TITRES_STAT!E1381</f>
        <v>5460</v>
      </c>
      <c r="E1378" s="2">
        <f t="shared" si="84"/>
        <v>3507770</v>
      </c>
      <c r="F1378" s="5" t="str">
        <f t="shared" si="87"/>
        <v>BULLISH</v>
      </c>
      <c r="G1378" s="5" t="str">
        <f t="shared" si="86"/>
        <v>NEUTRAL</v>
      </c>
      <c r="H1378" s="5" t="str">
        <f t="shared" si="85"/>
        <v>CONFIRMED BULLISH</v>
      </c>
    </row>
    <row r="1379" spans="1:8" ht="13.5" x14ac:dyDescent="0.25">
      <c r="A1379" s="3">
        <f>TITRES_STAT!B1382</f>
        <v>44319</v>
      </c>
      <c r="B1379" s="5">
        <f>TITRES_STAT!C1382</f>
        <v>3.6</v>
      </c>
      <c r="C1379" s="5">
        <f>TITRES_STAT!D1382</f>
        <v>2.9453</v>
      </c>
      <c r="D1379" s="5">
        <f>TITRES_STAT!E1382</f>
        <v>3709</v>
      </c>
      <c r="E1379" s="2">
        <f t="shared" si="84"/>
        <v>3504061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CONFIRMED BULLISH</v>
      </c>
    </row>
    <row r="1380" spans="1:8" ht="13.5" x14ac:dyDescent="0.25">
      <c r="A1380" s="3">
        <f>TITRES_STAT!B1383</f>
        <v>44320</v>
      </c>
      <c r="B1380" s="5">
        <f>TITRES_STAT!C1383</f>
        <v>3.59</v>
      </c>
      <c r="C1380" s="5">
        <f>TITRES_STAT!D1383</f>
        <v>2.9371</v>
      </c>
      <c r="D1380" s="5">
        <f>TITRES_STAT!E1383</f>
        <v>2319</v>
      </c>
      <c r="E1380" s="2">
        <f t="shared" si="84"/>
        <v>3501742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44321</v>
      </c>
      <c r="B1381" s="5">
        <f>TITRES_STAT!C1384</f>
        <v>3.49</v>
      </c>
      <c r="C1381" s="5">
        <f>TITRES_STAT!D1384</f>
        <v>2.8553000000000002</v>
      </c>
      <c r="D1381" s="5">
        <f>TITRES_STAT!E1384</f>
        <v>1022</v>
      </c>
      <c r="E1381" s="2">
        <f t="shared" si="84"/>
        <v>3500720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BULLISH DIVERGENCE</v>
      </c>
    </row>
    <row r="1382" spans="1:8" ht="13.5" x14ac:dyDescent="0.25">
      <c r="A1382" s="3">
        <f>TITRES_STAT!B1385</f>
        <v>44322</v>
      </c>
      <c r="B1382" s="5">
        <f>TITRES_STAT!C1385</f>
        <v>3.37</v>
      </c>
      <c r="C1382" s="5">
        <f>TITRES_STAT!D1385</f>
        <v>2.7570999999999999</v>
      </c>
      <c r="D1382" s="5">
        <f>TITRES_STAT!E1385</f>
        <v>12512</v>
      </c>
      <c r="E1382" s="2">
        <f t="shared" si="84"/>
        <v>3488208</v>
      </c>
      <c r="F1382" s="5" t="str">
        <f t="shared" si="87"/>
        <v>BEARISH</v>
      </c>
      <c r="G1382" s="5" t="str">
        <f t="shared" si="86"/>
        <v>NEUTRAL</v>
      </c>
      <c r="H1382" s="5" t="str">
        <f t="shared" si="85"/>
        <v>CONFIRMED BEARISH</v>
      </c>
    </row>
    <row r="1383" spans="1:8" ht="13.5" x14ac:dyDescent="0.25">
      <c r="A1383" s="3">
        <f>TITRES_STAT!B1386</f>
        <v>44323</v>
      </c>
      <c r="B1383" s="5">
        <f>TITRES_STAT!C1386</f>
        <v>3.54</v>
      </c>
      <c r="C1383" s="5">
        <f>TITRES_STAT!D1386</f>
        <v>2.8961999999999999</v>
      </c>
      <c r="D1383" s="5">
        <f>TITRES_STAT!E1386</f>
        <v>8351</v>
      </c>
      <c r="E1383" s="2">
        <f t="shared" si="84"/>
        <v>3496559</v>
      </c>
      <c r="F1383" s="5" t="str">
        <f t="shared" si="87"/>
        <v>BEARISH</v>
      </c>
      <c r="G1383" s="5" t="str">
        <f t="shared" si="86"/>
        <v>NEUTRAL</v>
      </c>
      <c r="H1383" s="5" t="str">
        <f t="shared" si="85"/>
        <v>CONFIRMED BEARISH</v>
      </c>
    </row>
    <row r="1384" spans="1:8" ht="13.5" x14ac:dyDescent="0.25">
      <c r="A1384" s="3">
        <f>TITRES_STAT!B1387</f>
        <v>44326</v>
      </c>
      <c r="B1384" s="5">
        <f>TITRES_STAT!C1387</f>
        <v>3.69</v>
      </c>
      <c r="C1384" s="5">
        <f>TITRES_STAT!D1387</f>
        <v>3.0190000000000001</v>
      </c>
      <c r="D1384" s="5">
        <f>TITRES_STAT!E1387</f>
        <v>7054</v>
      </c>
      <c r="E1384" s="2">
        <f t="shared" si="84"/>
        <v>3503613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BEARISH DIVERGENCE</v>
      </c>
    </row>
    <row r="1385" spans="1:8" ht="13.5" x14ac:dyDescent="0.25">
      <c r="A1385" s="3">
        <f>TITRES_STAT!B1388</f>
        <v>44327</v>
      </c>
      <c r="B1385" s="5">
        <f>TITRES_STAT!C1388</f>
        <v>3.7</v>
      </c>
      <c r="C1385" s="5">
        <f>TITRES_STAT!D1388</f>
        <v>3.0270999999999999</v>
      </c>
      <c r="D1385" s="5">
        <f>TITRES_STAT!E1388</f>
        <v>11845</v>
      </c>
      <c r="E1385" s="2">
        <f t="shared" si="84"/>
        <v>3515458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3.65</v>
      </c>
      <c r="C1386" s="5">
        <f>TITRES_STAT!D1389</f>
        <v>2.9862000000000002</v>
      </c>
      <c r="D1386" s="5">
        <f>TITRES_STAT!E1389</f>
        <v>3487</v>
      </c>
      <c r="E1386" s="2">
        <f t="shared" si="84"/>
        <v>3511971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CONFIRMED BULLISH</v>
      </c>
    </row>
    <row r="1387" spans="1:8" ht="13.5" x14ac:dyDescent="0.25">
      <c r="A1387" s="3">
        <f>TITRES_STAT!B1390</f>
        <v>44334</v>
      </c>
      <c r="B1387" s="5">
        <f>TITRES_STAT!C1390</f>
        <v>3.65</v>
      </c>
      <c r="C1387" s="5">
        <f>TITRES_STAT!D1390</f>
        <v>2.9862000000000002</v>
      </c>
      <c r="D1387" s="5">
        <f>TITRES_STAT!E1390</f>
        <v>1699</v>
      </c>
      <c r="E1387" s="2">
        <f t="shared" si="84"/>
        <v>3511971</v>
      </c>
      <c r="F1387" s="5" t="str">
        <f t="shared" si="87"/>
        <v>BULLISH</v>
      </c>
      <c r="G1387" s="5" t="str">
        <f t="shared" si="86"/>
        <v>NEUTRAL</v>
      </c>
      <c r="H1387" s="5" t="str">
        <f t="shared" si="85"/>
        <v>CONFIRMED BULLISH</v>
      </c>
    </row>
    <row r="1388" spans="1:8" ht="13.5" x14ac:dyDescent="0.25">
      <c r="A1388" s="3">
        <f>TITRES_STAT!B1391</f>
        <v>44335</v>
      </c>
      <c r="B1388" s="5">
        <f>TITRES_STAT!C1391</f>
        <v>3.63</v>
      </c>
      <c r="C1388" s="5">
        <f>TITRES_STAT!D1391</f>
        <v>2.9699</v>
      </c>
      <c r="D1388" s="5">
        <f>TITRES_STAT!E1391</f>
        <v>6461</v>
      </c>
      <c r="E1388" s="2">
        <f t="shared" si="84"/>
        <v>3505510</v>
      </c>
      <c r="F1388" s="5" t="str">
        <f t="shared" si="87"/>
        <v>BULLISH</v>
      </c>
      <c r="G1388" s="5" t="str">
        <f t="shared" si="86"/>
        <v>NEUTRAL</v>
      </c>
      <c r="H1388" s="5" t="str">
        <f t="shared" si="85"/>
        <v>CONFIRMED BULLISH</v>
      </c>
    </row>
    <row r="1389" spans="1:8" ht="13.5" x14ac:dyDescent="0.25">
      <c r="A1389" s="3">
        <f>TITRES_STAT!B1392</f>
        <v>44336</v>
      </c>
      <c r="B1389" s="5">
        <f>TITRES_STAT!C1392</f>
        <v>3.6</v>
      </c>
      <c r="C1389" s="5">
        <f>TITRES_STAT!D1392</f>
        <v>2.9453</v>
      </c>
      <c r="D1389" s="5">
        <f>TITRES_STAT!E1392</f>
        <v>1770</v>
      </c>
      <c r="E1389" s="2">
        <f t="shared" si="84"/>
        <v>3503740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BULLISH DIVERGENCE</v>
      </c>
    </row>
    <row r="1390" spans="1:8" ht="13.5" x14ac:dyDescent="0.25">
      <c r="A1390" s="3">
        <f>TITRES_STAT!B1393</f>
        <v>44337</v>
      </c>
      <c r="B1390" s="5">
        <f>TITRES_STAT!C1393</f>
        <v>3.62</v>
      </c>
      <c r="C1390" s="5">
        <f>TITRES_STAT!D1393</f>
        <v>2.9617</v>
      </c>
      <c r="D1390" s="5">
        <f>TITRES_STAT!E1393</f>
        <v>4125</v>
      </c>
      <c r="E1390" s="2">
        <f t="shared" si="84"/>
        <v>3507865</v>
      </c>
      <c r="F1390" s="5" t="str">
        <f t="shared" si="87"/>
        <v>BEARISH</v>
      </c>
      <c r="G1390" s="5" t="str">
        <f t="shared" si="86"/>
        <v>NEUTRAL</v>
      </c>
      <c r="H1390" s="5" t="str">
        <f t="shared" si="85"/>
        <v>CONFIRMED BEARISH</v>
      </c>
    </row>
    <row r="1391" spans="1:8" ht="13.5" x14ac:dyDescent="0.25">
      <c r="A1391" s="3">
        <f>TITRES_STAT!B1394</f>
        <v>44340</v>
      </c>
      <c r="B1391" s="5">
        <f>TITRES_STAT!C1394</f>
        <v>3.65</v>
      </c>
      <c r="C1391" s="5">
        <f>TITRES_STAT!D1394</f>
        <v>2.9862000000000002</v>
      </c>
      <c r="D1391" s="5">
        <f>TITRES_STAT!E1394</f>
        <v>3073</v>
      </c>
      <c r="E1391" s="2">
        <f t="shared" si="84"/>
        <v>3510938</v>
      </c>
      <c r="F1391" s="5" t="str">
        <f t="shared" si="87"/>
        <v>BEARISH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44341</v>
      </c>
      <c r="B1392" s="5">
        <f>TITRES_STAT!C1395</f>
        <v>3.58</v>
      </c>
      <c r="C1392" s="5">
        <f>TITRES_STAT!D1395</f>
        <v>2.9289999999999998</v>
      </c>
      <c r="D1392" s="5">
        <f>TITRES_STAT!E1395</f>
        <v>1931</v>
      </c>
      <c r="E1392" s="2">
        <f t="shared" si="84"/>
        <v>3509007</v>
      </c>
      <c r="F1392" s="5" t="str">
        <f t="shared" si="87"/>
        <v>BEARISH</v>
      </c>
      <c r="G1392" s="5" t="str">
        <f t="shared" si="86"/>
        <v>NEUTRAL</v>
      </c>
      <c r="H1392" s="5" t="str">
        <f t="shared" si="85"/>
        <v>CONFIRMED BEARISH</v>
      </c>
    </row>
    <row r="1393" spans="1:8" ht="13.5" x14ac:dyDescent="0.25">
      <c r="A1393" s="3">
        <f>TITRES_STAT!B1396</f>
        <v>44342</v>
      </c>
      <c r="B1393" s="5">
        <f>TITRES_STAT!C1396</f>
        <v>3.63</v>
      </c>
      <c r="C1393" s="5">
        <f>TITRES_STAT!D1396</f>
        <v>2.9699</v>
      </c>
      <c r="D1393" s="5">
        <f>TITRES_STAT!E1396</f>
        <v>1045</v>
      </c>
      <c r="E1393" s="2">
        <f t="shared" si="84"/>
        <v>3510052</v>
      </c>
      <c r="F1393" s="5" t="str">
        <f t="shared" si="87"/>
        <v>BULLISH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44343</v>
      </c>
      <c r="B1394" s="5">
        <f>TITRES_STAT!C1397</f>
        <v>3.6</v>
      </c>
      <c r="C1394" s="5">
        <f>TITRES_STAT!D1397</f>
        <v>2.9453</v>
      </c>
      <c r="D1394" s="5">
        <f>TITRES_STAT!E1397</f>
        <v>1356</v>
      </c>
      <c r="E1394" s="2">
        <f t="shared" si="84"/>
        <v>3508696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NEUTRAL</v>
      </c>
    </row>
    <row r="1395" spans="1:8" ht="13.5" x14ac:dyDescent="0.25">
      <c r="A1395" s="3">
        <f>TITRES_STAT!B1398</f>
        <v>44344</v>
      </c>
      <c r="B1395" s="5">
        <f>TITRES_STAT!C1398</f>
        <v>3.6</v>
      </c>
      <c r="C1395" s="5">
        <f>TITRES_STAT!D1398</f>
        <v>2.9453</v>
      </c>
      <c r="D1395" s="5">
        <f>TITRES_STAT!E1398</f>
        <v>640</v>
      </c>
      <c r="E1395" s="2">
        <f t="shared" si="84"/>
        <v>3508696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BULLISH DIVERGENCE</v>
      </c>
    </row>
    <row r="1396" spans="1:8" ht="13.5" x14ac:dyDescent="0.25">
      <c r="A1396" s="3">
        <f>TITRES_STAT!B1399</f>
        <v>44347</v>
      </c>
      <c r="B1396" s="5">
        <f>TITRES_STAT!C1399</f>
        <v>3.59</v>
      </c>
      <c r="C1396" s="5">
        <f>TITRES_STAT!D1399</f>
        <v>2.9371</v>
      </c>
      <c r="D1396" s="5">
        <f>TITRES_STAT!E1399</f>
        <v>1467</v>
      </c>
      <c r="E1396" s="2">
        <f t="shared" si="84"/>
        <v>3507229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CONFIRMED BEARISH</v>
      </c>
    </row>
    <row r="1397" spans="1:8" ht="13.5" x14ac:dyDescent="0.25">
      <c r="A1397" s="3">
        <f>TITRES_STAT!B1400</f>
        <v>44348</v>
      </c>
      <c r="B1397" s="5">
        <f>TITRES_STAT!C1400</f>
        <v>3.59</v>
      </c>
      <c r="C1397" s="5">
        <f>TITRES_STAT!D1400</f>
        <v>2.9371</v>
      </c>
      <c r="D1397" s="5">
        <f>TITRES_STAT!E1400</f>
        <v>145</v>
      </c>
      <c r="E1397" s="2">
        <f t="shared" si="84"/>
        <v>3507229</v>
      </c>
      <c r="F1397" s="5" t="str">
        <f t="shared" si="87"/>
        <v>BEARISH</v>
      </c>
      <c r="G1397" s="5" t="str">
        <f t="shared" si="86"/>
        <v>NEUTRAL</v>
      </c>
      <c r="H1397" s="5" t="str">
        <f t="shared" si="85"/>
        <v>BEARISH DIVERGENCE</v>
      </c>
    </row>
    <row r="1398" spans="1:8" ht="13.5" x14ac:dyDescent="0.25">
      <c r="A1398" s="3">
        <f>TITRES_STAT!B1401</f>
        <v>44349</v>
      </c>
      <c r="B1398" s="5">
        <f>TITRES_STAT!C1401</f>
        <v>3.59</v>
      </c>
      <c r="C1398" s="5">
        <f>TITRES_STAT!D1401</f>
        <v>2.9371</v>
      </c>
      <c r="D1398" s="5">
        <f>TITRES_STAT!E1401</f>
        <v>4700</v>
      </c>
      <c r="E1398" s="2">
        <f t="shared" si="84"/>
        <v>3507229</v>
      </c>
      <c r="F1398" s="5" t="str">
        <f t="shared" si="87"/>
        <v>BEARISH</v>
      </c>
      <c r="G1398" s="5" t="str">
        <f t="shared" si="86"/>
        <v>NEUTRAL</v>
      </c>
      <c r="H1398" s="5" t="str">
        <f t="shared" si="85"/>
        <v>CONFIRMED BEARISH</v>
      </c>
    </row>
    <row r="1399" spans="1:8" ht="13.5" x14ac:dyDescent="0.25">
      <c r="A1399" s="3">
        <f>TITRES_STAT!B1402</f>
        <v>44350</v>
      </c>
      <c r="B1399" s="5">
        <f>TITRES_STAT!C1402</f>
        <v>3.54</v>
      </c>
      <c r="C1399" s="5">
        <f>TITRES_STAT!D1402</f>
        <v>2.8961999999999999</v>
      </c>
      <c r="D1399" s="5">
        <f>TITRES_STAT!E1402</f>
        <v>2480</v>
      </c>
      <c r="E1399" s="2">
        <f t="shared" si="84"/>
        <v>3504749</v>
      </c>
      <c r="F1399" s="5" t="str">
        <f t="shared" si="87"/>
        <v>BEARISH</v>
      </c>
      <c r="G1399" s="5" t="str">
        <f t="shared" si="86"/>
        <v>NEUTRAL</v>
      </c>
      <c r="H1399" s="5" t="str">
        <f t="shared" si="85"/>
        <v>CONFIRMED BEARISH</v>
      </c>
    </row>
    <row r="1400" spans="1:8" ht="13.5" x14ac:dyDescent="0.25">
      <c r="A1400" s="3">
        <f>TITRES_STAT!B1403</f>
        <v>44351</v>
      </c>
      <c r="B1400" s="5">
        <f>TITRES_STAT!C1403</f>
        <v>3.54</v>
      </c>
      <c r="C1400" s="5">
        <f>TITRES_STAT!D1403</f>
        <v>2.8961999999999999</v>
      </c>
      <c r="D1400" s="5">
        <f>TITRES_STAT!E1403</f>
        <v>914</v>
      </c>
      <c r="E1400" s="2">
        <f t="shared" si="84"/>
        <v>3504749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3.59</v>
      </c>
      <c r="C1401" s="5">
        <f>TITRES_STAT!D1404</f>
        <v>2.9371</v>
      </c>
      <c r="D1401" s="5">
        <f>TITRES_STAT!E1404</f>
        <v>595</v>
      </c>
      <c r="E1401" s="2">
        <f t="shared" si="84"/>
        <v>3505344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NEUTRAL</v>
      </c>
    </row>
    <row r="1402" spans="1:8" ht="13.5" x14ac:dyDescent="0.25">
      <c r="A1402" s="3">
        <f>TITRES_STAT!B1405</f>
        <v>44355</v>
      </c>
      <c r="B1402" s="5">
        <f>TITRES_STAT!C1405</f>
        <v>3.57</v>
      </c>
      <c r="C1402" s="5">
        <f>TITRES_STAT!D1405</f>
        <v>2.9207999999999998</v>
      </c>
      <c r="D1402" s="5">
        <f>TITRES_STAT!E1405</f>
        <v>1432</v>
      </c>
      <c r="E1402" s="2">
        <f t="shared" si="84"/>
        <v>3503912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3.59</v>
      </c>
      <c r="C1403" s="5">
        <f>TITRES_STAT!D1406</f>
        <v>2.9371</v>
      </c>
      <c r="D1403" s="5">
        <f>TITRES_STAT!E1406</f>
        <v>810</v>
      </c>
      <c r="E1403" s="2">
        <f t="shared" si="84"/>
        <v>3504722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44357</v>
      </c>
      <c r="B1404" s="5">
        <f>TITRES_STAT!C1407</f>
        <v>3.59</v>
      </c>
      <c r="C1404" s="5">
        <f>TITRES_STAT!D1407</f>
        <v>2.9371</v>
      </c>
      <c r="D1404" s="5">
        <f>TITRES_STAT!E1407</f>
        <v>2440</v>
      </c>
      <c r="E1404" s="2">
        <f t="shared" si="84"/>
        <v>3504722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BEARISH DIVERGENCE</v>
      </c>
    </row>
    <row r="1405" spans="1:8" ht="13.5" x14ac:dyDescent="0.25">
      <c r="A1405" s="3">
        <f>TITRES_STAT!B1408</f>
        <v>44358</v>
      </c>
      <c r="B1405" s="5">
        <f>TITRES_STAT!C1408</f>
        <v>3.65</v>
      </c>
      <c r="C1405" s="5">
        <f>TITRES_STAT!D1408</f>
        <v>2.9862000000000002</v>
      </c>
      <c r="D1405" s="5">
        <f>TITRES_STAT!E1408</f>
        <v>3342</v>
      </c>
      <c r="E1405" s="2">
        <f t="shared" si="84"/>
        <v>3508064</v>
      </c>
      <c r="F1405" s="5" t="str">
        <f t="shared" si="87"/>
        <v>BULLISH</v>
      </c>
      <c r="G1405" s="5" t="str">
        <f t="shared" si="86"/>
        <v>NEUTRAL</v>
      </c>
      <c r="H1405" s="5" t="str">
        <f t="shared" si="85"/>
        <v>CONFIRMED BULLISH</v>
      </c>
    </row>
    <row r="1406" spans="1:8" ht="13.5" x14ac:dyDescent="0.25">
      <c r="A1406" s="3">
        <f>TITRES_STAT!B1409</f>
        <v>44361</v>
      </c>
      <c r="B1406" s="5">
        <f>TITRES_STAT!C1409</f>
        <v>3.69</v>
      </c>
      <c r="C1406" s="5">
        <f>TITRES_STAT!D1409</f>
        <v>3.0190000000000001</v>
      </c>
      <c r="D1406" s="5">
        <f>TITRES_STAT!E1409</f>
        <v>3200</v>
      </c>
      <c r="E1406" s="2">
        <f t="shared" si="84"/>
        <v>3511264</v>
      </c>
      <c r="F1406" s="5" t="str">
        <f t="shared" si="87"/>
        <v>BULLISH</v>
      </c>
      <c r="G1406" s="5" t="str">
        <f t="shared" si="86"/>
        <v>NEUTRAL</v>
      </c>
      <c r="H1406" s="5" t="str">
        <f t="shared" si="85"/>
        <v>CONFIRMED BULLISH</v>
      </c>
    </row>
    <row r="1407" spans="1:8" ht="13.5" x14ac:dyDescent="0.25">
      <c r="A1407" s="3">
        <f>TITRES_STAT!B1410</f>
        <v>44362</v>
      </c>
      <c r="B1407" s="5">
        <f>TITRES_STAT!C1410</f>
        <v>3.85</v>
      </c>
      <c r="C1407" s="5">
        <f>TITRES_STAT!D1410</f>
        <v>3.1499000000000001</v>
      </c>
      <c r="D1407" s="5">
        <f>TITRES_STAT!E1410</f>
        <v>23035</v>
      </c>
      <c r="E1407" s="2">
        <f t="shared" si="84"/>
        <v>3534299</v>
      </c>
      <c r="F1407" s="5" t="str">
        <f t="shared" si="87"/>
        <v>BULLISH</v>
      </c>
      <c r="G1407" s="5" t="str">
        <f t="shared" si="86"/>
        <v>NEUTRAL</v>
      </c>
      <c r="H1407" s="5" t="str">
        <f t="shared" si="85"/>
        <v>CONFIRMED BULLISH</v>
      </c>
    </row>
    <row r="1408" spans="1:8" ht="13.5" x14ac:dyDescent="0.25">
      <c r="A1408" s="3">
        <f>TITRES_STAT!B1411</f>
        <v>44363</v>
      </c>
      <c r="B1408" s="5">
        <f>TITRES_STAT!C1411</f>
        <v>3.8</v>
      </c>
      <c r="C1408" s="5">
        <f>TITRES_STAT!D1411</f>
        <v>3.1089000000000002</v>
      </c>
      <c r="D1408" s="5">
        <f>TITRES_STAT!E1411</f>
        <v>10265</v>
      </c>
      <c r="E1408" s="2">
        <f t="shared" si="84"/>
        <v>3524034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CONFIRMED BULLISH</v>
      </c>
    </row>
    <row r="1409" spans="1:8" ht="13.5" x14ac:dyDescent="0.25">
      <c r="A1409" s="3">
        <f>TITRES_STAT!B1412</f>
        <v>44364</v>
      </c>
      <c r="B1409" s="5">
        <f>TITRES_STAT!C1412</f>
        <v>4.01</v>
      </c>
      <c r="C1409" s="5">
        <f>TITRES_STAT!D1412</f>
        <v>3.2808000000000002</v>
      </c>
      <c r="D1409" s="5">
        <f>TITRES_STAT!E1412</f>
        <v>24691</v>
      </c>
      <c r="E1409" s="2">
        <f t="shared" si="84"/>
        <v>3548725</v>
      </c>
      <c r="F1409" s="5" t="str">
        <f t="shared" si="87"/>
        <v>BULLISH</v>
      </c>
      <c r="G1409" s="5" t="str">
        <f t="shared" si="86"/>
        <v>NEUTRAL</v>
      </c>
      <c r="H1409" s="5" t="str">
        <f t="shared" si="85"/>
        <v>CONFIRMED BULLISH</v>
      </c>
    </row>
    <row r="1410" spans="1:8" ht="13.5" x14ac:dyDescent="0.25">
      <c r="A1410" s="3">
        <f>TITRES_STAT!B1413</f>
        <v>44365</v>
      </c>
      <c r="B1410" s="5">
        <f>TITRES_STAT!C1413</f>
        <v>4.25</v>
      </c>
      <c r="C1410" s="5">
        <f>TITRES_STAT!D1413</f>
        <v>3.4771000000000001</v>
      </c>
      <c r="D1410" s="5">
        <f>TITRES_STAT!E1413</f>
        <v>28026</v>
      </c>
      <c r="E1410" s="2">
        <f t="shared" si="84"/>
        <v>3576751</v>
      </c>
      <c r="F1410" s="5" t="str">
        <f t="shared" si="87"/>
        <v>BULLISH</v>
      </c>
      <c r="G1410" s="5" t="str">
        <f t="shared" si="86"/>
        <v>NEUTRAL</v>
      </c>
      <c r="H1410" s="5" t="str">
        <f t="shared" si="85"/>
        <v>CONFIRMED BULLISH</v>
      </c>
    </row>
    <row r="1411" spans="1:8" ht="13.5" x14ac:dyDescent="0.25">
      <c r="A1411" s="3">
        <f>TITRES_STAT!B1414</f>
        <v>44368</v>
      </c>
      <c r="B1411" s="5">
        <f>TITRES_STAT!C1414</f>
        <v>4.4000000000000004</v>
      </c>
      <c r="C1411" s="5">
        <f>TITRES_STAT!D1414</f>
        <v>3.5998000000000001</v>
      </c>
      <c r="D1411" s="5">
        <f>TITRES_STAT!E1414</f>
        <v>24099</v>
      </c>
      <c r="E1411" s="2">
        <f t="shared" si="84"/>
        <v>3600850</v>
      </c>
      <c r="F1411" s="5" t="str">
        <f t="shared" si="87"/>
        <v>BULLISH</v>
      </c>
      <c r="G1411" s="5" t="str">
        <f t="shared" si="86"/>
        <v>STRONG</v>
      </c>
      <c r="H1411" s="5" t="str">
        <f t="shared" si="85"/>
        <v>CONFIRMED BULLISH</v>
      </c>
    </row>
    <row r="1412" spans="1:8" ht="13.5" x14ac:dyDescent="0.25">
      <c r="A1412" s="3">
        <f>TITRES_STAT!B1415</f>
        <v>44369</v>
      </c>
      <c r="B1412" s="5">
        <f>TITRES_STAT!C1415</f>
        <v>4.3</v>
      </c>
      <c r="C1412" s="5">
        <f>TITRES_STAT!D1415</f>
        <v>3.5179999999999998</v>
      </c>
      <c r="D1412" s="5">
        <f>TITRES_STAT!E1415</f>
        <v>3609</v>
      </c>
      <c r="E1412" s="2">
        <f t="shared" ref="E1412:E1475" si="88">IF(B1412&gt;B1411, E1411+D1412, IF(B1412&lt;B1411, E1411-D1412, E1411))</f>
        <v>3597241</v>
      </c>
      <c r="F1412" s="5" t="str">
        <f t="shared" si="87"/>
        <v>BULLISH</v>
      </c>
      <c r="G1412" s="5" t="str">
        <f t="shared" si="86"/>
        <v>NEUTRAL</v>
      </c>
      <c r="H1412" s="5" t="str">
        <f t="shared" si="85"/>
        <v>CONFIRMED BULLISH</v>
      </c>
    </row>
    <row r="1413" spans="1:8" ht="13.5" x14ac:dyDescent="0.25">
      <c r="A1413" s="3">
        <f>TITRES_STAT!B1416</f>
        <v>44370</v>
      </c>
      <c r="B1413" s="5">
        <f>TITRES_STAT!C1416</f>
        <v>4.08</v>
      </c>
      <c r="C1413" s="5">
        <f>TITRES_STAT!D1416</f>
        <v>3.3380000000000001</v>
      </c>
      <c r="D1413" s="5">
        <f>TITRES_STAT!E1416</f>
        <v>23262</v>
      </c>
      <c r="E1413" s="2">
        <f t="shared" si="88"/>
        <v>3573979</v>
      </c>
      <c r="F1413" s="5" t="str">
        <f t="shared" si="87"/>
        <v>BULLISH</v>
      </c>
      <c r="G1413" s="5" t="str">
        <f t="shared" si="86"/>
        <v>NEUTRAL</v>
      </c>
      <c r="H1413" s="5" t="str">
        <f t="shared" si="85"/>
        <v>CONFIRMED BULLISH</v>
      </c>
    </row>
    <row r="1414" spans="1:8" ht="13.5" x14ac:dyDescent="0.25">
      <c r="A1414" s="3">
        <f>TITRES_STAT!B1417</f>
        <v>44371</v>
      </c>
      <c r="B1414" s="5">
        <f>TITRES_STAT!C1417</f>
        <v>4.0999999999999996</v>
      </c>
      <c r="C1414" s="5">
        <f>TITRES_STAT!D1417</f>
        <v>3.3544</v>
      </c>
      <c r="D1414" s="5">
        <f>TITRES_STAT!E1417</f>
        <v>2845</v>
      </c>
      <c r="E1414" s="2">
        <f t="shared" si="88"/>
        <v>3576824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44372</v>
      </c>
      <c r="B1415" s="5">
        <f>TITRES_STAT!C1418</f>
        <v>4.08</v>
      </c>
      <c r="C1415" s="5">
        <f>TITRES_STAT!D1418</f>
        <v>3.3380000000000001</v>
      </c>
      <c r="D1415" s="5">
        <f>TITRES_STAT!E1418</f>
        <v>11634</v>
      </c>
      <c r="E1415" s="2">
        <f t="shared" si="88"/>
        <v>3565190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BEARISH</v>
      </c>
    </row>
    <row r="1416" spans="1:8" ht="13.5" x14ac:dyDescent="0.25">
      <c r="A1416" s="3">
        <f>TITRES_STAT!B1419</f>
        <v>44375</v>
      </c>
      <c r="B1416" s="5">
        <f>TITRES_STAT!C1419</f>
        <v>4.08</v>
      </c>
      <c r="C1416" s="5">
        <f>TITRES_STAT!D1419</f>
        <v>3.3380000000000001</v>
      </c>
      <c r="D1416" s="5">
        <f>TITRES_STAT!E1419</f>
        <v>1427</v>
      </c>
      <c r="E1416" s="2">
        <f t="shared" si="88"/>
        <v>3565190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NEUTRAL</v>
      </c>
      <c r="H1416" s="5" t="str">
        <f t="shared" si="89"/>
        <v>CONFIRMED BEARISH</v>
      </c>
    </row>
    <row r="1417" spans="1:8" ht="13.5" x14ac:dyDescent="0.25">
      <c r="A1417" s="3">
        <f>TITRES_STAT!B1420</f>
        <v>44376</v>
      </c>
      <c r="B1417" s="5">
        <f>TITRES_STAT!C1420</f>
        <v>4.07</v>
      </c>
      <c r="C1417" s="5">
        <f>TITRES_STAT!D1420</f>
        <v>3.3298000000000001</v>
      </c>
      <c r="D1417" s="5">
        <f>TITRES_STAT!E1420</f>
        <v>2257</v>
      </c>
      <c r="E1417" s="2">
        <f t="shared" si="88"/>
        <v>3562933</v>
      </c>
      <c r="F1417" s="5" t="str">
        <f t="shared" si="91"/>
        <v>BEARISH</v>
      </c>
      <c r="G1417" s="5" t="str">
        <f t="shared" si="90"/>
        <v>NEUTRAL</v>
      </c>
      <c r="H1417" s="5" t="str">
        <f t="shared" si="89"/>
        <v>CONFIRMED BEARISH</v>
      </c>
    </row>
    <row r="1418" spans="1:8" ht="13.5" x14ac:dyDescent="0.25">
      <c r="A1418" s="3">
        <f>TITRES_STAT!B1421</f>
        <v>44377</v>
      </c>
      <c r="B1418" s="5">
        <f>TITRES_STAT!C1421</f>
        <v>3.94</v>
      </c>
      <c r="C1418" s="5">
        <f>TITRES_STAT!D1421</f>
        <v>3.2235</v>
      </c>
      <c r="D1418" s="5">
        <f>TITRES_STAT!E1421</f>
        <v>8336</v>
      </c>
      <c r="E1418" s="2">
        <f t="shared" si="88"/>
        <v>3554597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CONFIRMED BEARISH</v>
      </c>
    </row>
    <row r="1419" spans="1:8" ht="13.5" x14ac:dyDescent="0.25">
      <c r="A1419" s="3">
        <f>TITRES_STAT!B1422</f>
        <v>44378</v>
      </c>
      <c r="B1419" s="5">
        <f>TITRES_STAT!C1422</f>
        <v>3.94</v>
      </c>
      <c r="C1419" s="5">
        <f>TITRES_STAT!D1422</f>
        <v>3.2235</v>
      </c>
      <c r="D1419" s="5">
        <f>TITRES_STAT!E1422</f>
        <v>3603</v>
      </c>
      <c r="E1419" s="2">
        <f t="shared" si="88"/>
        <v>3554597</v>
      </c>
      <c r="F1419" s="5" t="str">
        <f t="shared" si="91"/>
        <v>BEARISH</v>
      </c>
      <c r="G1419" s="5" t="str">
        <f t="shared" si="90"/>
        <v>NEUTRAL</v>
      </c>
      <c r="H1419" s="5" t="str">
        <f t="shared" si="89"/>
        <v>CONFIRMED BEARISH</v>
      </c>
    </row>
    <row r="1420" spans="1:8" ht="13.5" x14ac:dyDescent="0.25">
      <c r="A1420" s="3">
        <f>TITRES_STAT!B1423</f>
        <v>44379</v>
      </c>
      <c r="B1420" s="5">
        <f>TITRES_STAT!C1423</f>
        <v>3.89</v>
      </c>
      <c r="C1420" s="5">
        <f>TITRES_STAT!D1423</f>
        <v>3.1825999999999999</v>
      </c>
      <c r="D1420" s="5">
        <f>TITRES_STAT!E1423</f>
        <v>1605</v>
      </c>
      <c r="E1420" s="2">
        <f t="shared" si="88"/>
        <v>3552992</v>
      </c>
      <c r="F1420" s="5" t="str">
        <f t="shared" si="91"/>
        <v>BEARISH</v>
      </c>
      <c r="G1420" s="5" t="str">
        <f t="shared" si="90"/>
        <v>NEUTRAL</v>
      </c>
      <c r="H1420" s="5" t="str">
        <f t="shared" si="89"/>
        <v>CONFIRMED BEARISH</v>
      </c>
    </row>
    <row r="1421" spans="1:8" ht="13.5" x14ac:dyDescent="0.25">
      <c r="A1421" s="3">
        <f>TITRES_STAT!B1424</f>
        <v>44382</v>
      </c>
      <c r="B1421" s="5">
        <f>TITRES_STAT!C1424</f>
        <v>3.87</v>
      </c>
      <c r="C1421" s="5">
        <f>TITRES_STAT!D1424</f>
        <v>3.1661999999999999</v>
      </c>
      <c r="D1421" s="5">
        <f>TITRES_STAT!E1424</f>
        <v>2597</v>
      </c>
      <c r="E1421" s="2">
        <f t="shared" si="88"/>
        <v>3550395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44383</v>
      </c>
      <c r="B1422" s="5">
        <f>TITRES_STAT!C1425</f>
        <v>3.8</v>
      </c>
      <c r="C1422" s="5">
        <f>TITRES_STAT!D1425</f>
        <v>3.1089000000000002</v>
      </c>
      <c r="D1422" s="5">
        <f>TITRES_STAT!E1425</f>
        <v>673</v>
      </c>
      <c r="E1422" s="2">
        <f t="shared" si="88"/>
        <v>3549722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44384</v>
      </c>
      <c r="B1423" s="5">
        <f>TITRES_STAT!C1426</f>
        <v>3.8</v>
      </c>
      <c r="C1423" s="5">
        <f>TITRES_STAT!D1426</f>
        <v>3.1089000000000002</v>
      </c>
      <c r="D1423" s="5">
        <f>TITRES_STAT!E1426</f>
        <v>1607</v>
      </c>
      <c r="E1423" s="2">
        <f t="shared" si="88"/>
        <v>3549722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3.69</v>
      </c>
      <c r="C1424" s="5">
        <f>TITRES_STAT!D1427</f>
        <v>3.0190000000000001</v>
      </c>
      <c r="D1424" s="5">
        <f>TITRES_STAT!E1427</f>
        <v>4519</v>
      </c>
      <c r="E1424" s="2">
        <f t="shared" si="88"/>
        <v>3545203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3.69</v>
      </c>
      <c r="C1425" s="5">
        <f>TITRES_STAT!D1428</f>
        <v>3.0190000000000001</v>
      </c>
      <c r="D1425" s="5">
        <f>TITRES_STAT!E1428</f>
        <v>2071</v>
      </c>
      <c r="E1425" s="2">
        <f t="shared" si="88"/>
        <v>3545203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44389</v>
      </c>
      <c r="B1426" s="5">
        <f>TITRES_STAT!C1429</f>
        <v>3.61</v>
      </c>
      <c r="C1426" s="5">
        <f>TITRES_STAT!D1429</f>
        <v>2.9535</v>
      </c>
      <c r="D1426" s="5">
        <f>TITRES_STAT!E1429</f>
        <v>965</v>
      </c>
      <c r="E1426" s="2">
        <f t="shared" si="88"/>
        <v>3544238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44390</v>
      </c>
      <c r="B1427" s="5">
        <f>TITRES_STAT!C1430</f>
        <v>3.69</v>
      </c>
      <c r="C1427" s="5">
        <f>TITRES_STAT!D1430</f>
        <v>3.0190000000000001</v>
      </c>
      <c r="D1427" s="5">
        <f>TITRES_STAT!E1430</f>
        <v>46</v>
      </c>
      <c r="E1427" s="2">
        <f t="shared" si="88"/>
        <v>3544284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44391</v>
      </c>
      <c r="B1428" s="5">
        <f>TITRES_STAT!C1431</f>
        <v>3.75</v>
      </c>
      <c r="C1428" s="5">
        <f>TITRES_STAT!D1431</f>
        <v>3.0680000000000001</v>
      </c>
      <c r="D1428" s="5">
        <f>TITRES_STAT!E1431</f>
        <v>7577</v>
      </c>
      <c r="E1428" s="2">
        <f t="shared" si="88"/>
        <v>3551861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BULLISH DIVERGENCE</v>
      </c>
    </row>
    <row r="1429" spans="1:8" ht="13.5" x14ac:dyDescent="0.25">
      <c r="A1429" s="3">
        <f>TITRES_STAT!B1432</f>
        <v>44392</v>
      </c>
      <c r="B1429" s="5">
        <f>TITRES_STAT!C1432</f>
        <v>3.86</v>
      </c>
      <c r="C1429" s="5">
        <f>TITRES_STAT!D1432</f>
        <v>3.1579999999999999</v>
      </c>
      <c r="D1429" s="5">
        <f>TITRES_STAT!E1432</f>
        <v>6255</v>
      </c>
      <c r="E1429" s="2">
        <f t="shared" si="88"/>
        <v>3558116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44393</v>
      </c>
      <c r="B1430" s="5">
        <f>TITRES_STAT!C1433</f>
        <v>3.8</v>
      </c>
      <c r="C1430" s="5">
        <f>TITRES_STAT!D1433</f>
        <v>3.1089000000000002</v>
      </c>
      <c r="D1430" s="5">
        <f>TITRES_STAT!E1433</f>
        <v>24055</v>
      </c>
      <c r="E1430" s="2">
        <f t="shared" si="88"/>
        <v>3534061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BEARISH DIVERGENCE</v>
      </c>
    </row>
    <row r="1431" spans="1:8" ht="13.5" x14ac:dyDescent="0.25">
      <c r="A1431" s="3">
        <f>TITRES_STAT!B1434</f>
        <v>44396</v>
      </c>
      <c r="B1431" s="5">
        <f>TITRES_STAT!C1434</f>
        <v>3.87</v>
      </c>
      <c r="C1431" s="5">
        <f>TITRES_STAT!D1434</f>
        <v>3.1661999999999999</v>
      </c>
      <c r="D1431" s="5">
        <f>TITRES_STAT!E1434</f>
        <v>423</v>
      </c>
      <c r="E1431" s="2">
        <f t="shared" si="88"/>
        <v>3534484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BEARISH DIVERGENCE</v>
      </c>
    </row>
    <row r="1432" spans="1:8" ht="13.5" x14ac:dyDescent="0.25">
      <c r="A1432" s="3">
        <f>TITRES_STAT!B1435</f>
        <v>44399</v>
      </c>
      <c r="B1432" s="5">
        <f>TITRES_STAT!C1435</f>
        <v>3.87</v>
      </c>
      <c r="C1432" s="5">
        <f>TITRES_STAT!D1435</f>
        <v>3.1661999999999999</v>
      </c>
      <c r="D1432" s="5">
        <f>TITRES_STAT!E1435</f>
        <v>3562</v>
      </c>
      <c r="E1432" s="2">
        <f t="shared" si="88"/>
        <v>3534484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BEARISH DIVERGENCE</v>
      </c>
    </row>
    <row r="1433" spans="1:8" ht="13.5" x14ac:dyDescent="0.25">
      <c r="A1433" s="3">
        <f>TITRES_STAT!B1436</f>
        <v>44400</v>
      </c>
      <c r="B1433" s="5">
        <f>TITRES_STAT!C1436</f>
        <v>3.93</v>
      </c>
      <c r="C1433" s="5">
        <f>TITRES_STAT!D1436</f>
        <v>3.2153</v>
      </c>
      <c r="D1433" s="5">
        <f>TITRES_STAT!E1436</f>
        <v>144</v>
      </c>
      <c r="E1433" s="2">
        <f t="shared" si="88"/>
        <v>3534628</v>
      </c>
      <c r="F1433" s="5" t="str">
        <f t="shared" si="91"/>
        <v>BEARISH</v>
      </c>
      <c r="G1433" s="5" t="str">
        <f t="shared" si="90"/>
        <v>NEUTRAL</v>
      </c>
      <c r="H1433" s="5" t="str">
        <f t="shared" si="89"/>
        <v>BEARISH DIVERGENCE</v>
      </c>
    </row>
    <row r="1434" spans="1:8" ht="13.5" x14ac:dyDescent="0.25">
      <c r="A1434" s="3">
        <f>TITRES_STAT!B1437</f>
        <v>44403</v>
      </c>
      <c r="B1434" s="5">
        <f>TITRES_STAT!C1437</f>
        <v>3.88</v>
      </c>
      <c r="C1434" s="5">
        <f>TITRES_STAT!D1437</f>
        <v>3.1743999999999999</v>
      </c>
      <c r="D1434" s="5">
        <f>TITRES_STAT!E1437</f>
        <v>6</v>
      </c>
      <c r="E1434" s="2">
        <f t="shared" si="88"/>
        <v>3534622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BEARISH DIVERGENCE</v>
      </c>
    </row>
    <row r="1435" spans="1:8" ht="13.5" x14ac:dyDescent="0.25">
      <c r="A1435" s="3">
        <f>TITRES_STAT!B1438</f>
        <v>44404</v>
      </c>
      <c r="B1435" s="5">
        <f>TITRES_STAT!C1438</f>
        <v>3.9</v>
      </c>
      <c r="C1435" s="5">
        <f>TITRES_STAT!D1438</f>
        <v>3.1907999999999999</v>
      </c>
      <c r="D1435" s="5">
        <f>TITRES_STAT!E1438</f>
        <v>205</v>
      </c>
      <c r="E1435" s="2">
        <f t="shared" si="88"/>
        <v>3534827</v>
      </c>
      <c r="F1435" s="5" t="str">
        <f t="shared" si="91"/>
        <v>BULLISH</v>
      </c>
      <c r="G1435" s="5" t="str">
        <f t="shared" si="90"/>
        <v>NEUTRAL</v>
      </c>
      <c r="H1435" s="5" t="str">
        <f t="shared" si="89"/>
        <v>CONFIRMED BULLISH</v>
      </c>
    </row>
    <row r="1436" spans="1:8" ht="13.5" x14ac:dyDescent="0.25">
      <c r="A1436" s="3">
        <f>TITRES_STAT!B1439</f>
        <v>44405</v>
      </c>
      <c r="B1436" s="5">
        <f>TITRES_STAT!C1439</f>
        <v>3.85</v>
      </c>
      <c r="C1436" s="5">
        <f>TITRES_STAT!D1439</f>
        <v>3.1499000000000001</v>
      </c>
      <c r="D1436" s="5">
        <f>TITRES_STAT!E1439</f>
        <v>1363</v>
      </c>
      <c r="E1436" s="2">
        <f t="shared" si="88"/>
        <v>3533464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CONFIRMED BEARISH</v>
      </c>
    </row>
    <row r="1437" spans="1:8" ht="13.5" x14ac:dyDescent="0.25">
      <c r="A1437" s="3">
        <f>TITRES_STAT!B1440</f>
        <v>44406</v>
      </c>
      <c r="B1437" s="5">
        <f>TITRES_STAT!C1440</f>
        <v>3.89</v>
      </c>
      <c r="C1437" s="5">
        <f>TITRES_STAT!D1440</f>
        <v>3.1825999999999999</v>
      </c>
      <c r="D1437" s="5">
        <f>TITRES_STAT!E1440</f>
        <v>210</v>
      </c>
      <c r="E1437" s="2">
        <f t="shared" si="88"/>
        <v>3533674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BEARISH DIVERGENCE</v>
      </c>
    </row>
    <row r="1438" spans="1:8" ht="13.5" x14ac:dyDescent="0.25">
      <c r="A1438" s="3">
        <f>TITRES_STAT!B1441</f>
        <v>44407</v>
      </c>
      <c r="B1438" s="5">
        <f>TITRES_STAT!C1441</f>
        <v>3.88</v>
      </c>
      <c r="C1438" s="5">
        <f>TITRES_STAT!D1441</f>
        <v>3.1743999999999999</v>
      </c>
      <c r="D1438" s="5">
        <f>TITRES_STAT!E1441</f>
        <v>1280</v>
      </c>
      <c r="E1438" s="2">
        <f t="shared" si="88"/>
        <v>3532394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44410</v>
      </c>
      <c r="B1439" s="5">
        <f>TITRES_STAT!C1442</f>
        <v>3.88</v>
      </c>
      <c r="C1439" s="5">
        <f>TITRES_STAT!D1442</f>
        <v>3.1743999999999999</v>
      </c>
      <c r="D1439" s="5">
        <f>TITRES_STAT!E1442</f>
        <v>0</v>
      </c>
      <c r="E1439" s="2">
        <f t="shared" si="88"/>
        <v>3532394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44411</v>
      </c>
      <c r="B1440" s="5">
        <f>TITRES_STAT!C1443</f>
        <v>3.8</v>
      </c>
      <c r="C1440" s="5">
        <f>TITRES_STAT!D1443</f>
        <v>3.1089000000000002</v>
      </c>
      <c r="D1440" s="5">
        <f>TITRES_STAT!E1443</f>
        <v>5571</v>
      </c>
      <c r="E1440" s="2">
        <f t="shared" si="88"/>
        <v>3526823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44412</v>
      </c>
      <c r="B1441" s="5">
        <f>TITRES_STAT!C1444</f>
        <v>3.8</v>
      </c>
      <c r="C1441" s="5">
        <f>TITRES_STAT!D1444</f>
        <v>3.1089000000000002</v>
      </c>
      <c r="D1441" s="5">
        <f>TITRES_STAT!E1444</f>
        <v>1076</v>
      </c>
      <c r="E1441" s="2">
        <f t="shared" si="88"/>
        <v>3526823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3.82</v>
      </c>
      <c r="C1442" s="5">
        <f>TITRES_STAT!D1445</f>
        <v>3.1253000000000002</v>
      </c>
      <c r="D1442" s="5">
        <f>TITRES_STAT!E1445</f>
        <v>2063</v>
      </c>
      <c r="E1442" s="2">
        <f t="shared" si="88"/>
        <v>3528886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3.83</v>
      </c>
      <c r="C1443" s="5">
        <f>TITRES_STAT!D1446</f>
        <v>3.1335000000000002</v>
      </c>
      <c r="D1443" s="5">
        <f>TITRES_STAT!E1446</f>
        <v>2977</v>
      </c>
      <c r="E1443" s="2">
        <f t="shared" si="88"/>
        <v>3531863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3.85</v>
      </c>
      <c r="C1444" s="5">
        <f>TITRES_STAT!D1447</f>
        <v>3.1499000000000001</v>
      </c>
      <c r="D1444" s="5">
        <f>TITRES_STAT!E1447</f>
        <v>525</v>
      </c>
      <c r="E1444" s="2">
        <f t="shared" si="88"/>
        <v>3532388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CONFIRMED BEARISH</v>
      </c>
    </row>
    <row r="1445" spans="1:8" ht="13.5" x14ac:dyDescent="0.25">
      <c r="A1445" s="3">
        <f>TITRES_STAT!B1448</f>
        <v>44419</v>
      </c>
      <c r="B1445" s="5">
        <f>TITRES_STAT!C1448</f>
        <v>3.85</v>
      </c>
      <c r="C1445" s="5">
        <f>TITRES_STAT!D1448</f>
        <v>3.1499000000000001</v>
      </c>
      <c r="D1445" s="5">
        <f>TITRES_STAT!E1448</f>
        <v>555</v>
      </c>
      <c r="E1445" s="2">
        <f t="shared" si="88"/>
        <v>3532388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CONFIRMED BULLISH</v>
      </c>
    </row>
    <row r="1446" spans="1:8" ht="13.5" x14ac:dyDescent="0.25">
      <c r="A1446" s="3">
        <f>TITRES_STAT!B1449</f>
        <v>44420</v>
      </c>
      <c r="B1446" s="5">
        <f>TITRES_STAT!C1449</f>
        <v>3.88</v>
      </c>
      <c r="C1446" s="5">
        <f>TITRES_STAT!D1449</f>
        <v>3.1743999999999999</v>
      </c>
      <c r="D1446" s="5">
        <f>TITRES_STAT!E1449</f>
        <v>132</v>
      </c>
      <c r="E1446" s="2">
        <f t="shared" si="88"/>
        <v>3532520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3.91</v>
      </c>
      <c r="C1447" s="5">
        <f>TITRES_STAT!D1450</f>
        <v>3.1989000000000001</v>
      </c>
      <c r="D1447" s="5">
        <f>TITRES_STAT!E1450</f>
        <v>4</v>
      </c>
      <c r="E1447" s="2">
        <f t="shared" si="88"/>
        <v>3532524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3.9</v>
      </c>
      <c r="C1448" s="5">
        <f>TITRES_STAT!D1451</f>
        <v>3.1907999999999999</v>
      </c>
      <c r="D1448" s="5">
        <f>TITRES_STAT!E1451</f>
        <v>778</v>
      </c>
      <c r="E1448" s="2">
        <f t="shared" si="88"/>
        <v>3531746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BEARISH DIVERGENCE</v>
      </c>
    </row>
    <row r="1449" spans="1:8" ht="13.5" x14ac:dyDescent="0.25">
      <c r="A1449" s="3">
        <f>TITRES_STAT!B1452</f>
        <v>44426</v>
      </c>
      <c r="B1449" s="5">
        <f>TITRES_STAT!C1452</f>
        <v>3.88</v>
      </c>
      <c r="C1449" s="5">
        <f>TITRES_STAT!D1452</f>
        <v>3.1743999999999999</v>
      </c>
      <c r="D1449" s="5">
        <f>TITRES_STAT!E1452</f>
        <v>2504</v>
      </c>
      <c r="E1449" s="2">
        <f t="shared" si="88"/>
        <v>3529242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BEARISH DIVERGENCE</v>
      </c>
    </row>
    <row r="1450" spans="1:8" ht="13.5" x14ac:dyDescent="0.25">
      <c r="A1450" s="3">
        <f>TITRES_STAT!B1453</f>
        <v>44427</v>
      </c>
      <c r="B1450" s="5">
        <f>TITRES_STAT!C1453</f>
        <v>3.99</v>
      </c>
      <c r="C1450" s="5">
        <f>TITRES_STAT!D1453</f>
        <v>3.2644000000000002</v>
      </c>
      <c r="D1450" s="5">
        <f>TITRES_STAT!E1453</f>
        <v>21908</v>
      </c>
      <c r="E1450" s="2">
        <f t="shared" si="88"/>
        <v>3551150</v>
      </c>
      <c r="F1450" s="5" t="str">
        <f t="shared" si="91"/>
        <v>BULLISH</v>
      </c>
      <c r="G1450" s="5" t="str">
        <f t="shared" si="90"/>
        <v>NEUTRAL</v>
      </c>
      <c r="H1450" s="5" t="str">
        <f t="shared" si="89"/>
        <v>CONFIRMED BULLISH</v>
      </c>
    </row>
    <row r="1451" spans="1:8" ht="13.5" x14ac:dyDescent="0.25">
      <c r="A1451" s="3">
        <f>TITRES_STAT!B1454</f>
        <v>44428</v>
      </c>
      <c r="B1451" s="5">
        <f>TITRES_STAT!C1454</f>
        <v>4.09</v>
      </c>
      <c r="C1451" s="5">
        <f>TITRES_STAT!D1454</f>
        <v>3.3462000000000001</v>
      </c>
      <c r="D1451" s="5">
        <f>TITRES_STAT!E1454</f>
        <v>19910</v>
      </c>
      <c r="E1451" s="2">
        <f t="shared" si="88"/>
        <v>3571060</v>
      </c>
      <c r="F1451" s="5" t="str">
        <f t="shared" si="91"/>
        <v>BULLISH</v>
      </c>
      <c r="G1451" s="5" t="str">
        <f t="shared" si="90"/>
        <v>NEUTRAL</v>
      </c>
      <c r="H1451" s="5" t="str">
        <f t="shared" si="89"/>
        <v>CONFIRMED BULLISH</v>
      </c>
    </row>
    <row r="1452" spans="1:8" ht="13.5" x14ac:dyDescent="0.25">
      <c r="A1452" s="3">
        <f>TITRES_STAT!B1455</f>
        <v>44431</v>
      </c>
      <c r="B1452" s="5">
        <f>TITRES_STAT!C1455</f>
        <v>4.13</v>
      </c>
      <c r="C1452" s="5">
        <f>TITRES_STAT!D1455</f>
        <v>3.3788999999999998</v>
      </c>
      <c r="D1452" s="5">
        <f>TITRES_STAT!E1455</f>
        <v>1078</v>
      </c>
      <c r="E1452" s="2">
        <f t="shared" si="88"/>
        <v>3572138</v>
      </c>
      <c r="F1452" s="5" t="str">
        <f t="shared" si="91"/>
        <v>BULLISH</v>
      </c>
      <c r="G1452" s="5" t="str">
        <f t="shared" si="90"/>
        <v>NEUTRAL</v>
      </c>
      <c r="H1452" s="5" t="str">
        <f t="shared" si="89"/>
        <v>CONFIRMED BULLISH</v>
      </c>
    </row>
    <row r="1453" spans="1:8" ht="13.5" x14ac:dyDescent="0.25">
      <c r="A1453" s="3">
        <f>TITRES_STAT!B1456</f>
        <v>44432</v>
      </c>
      <c r="B1453" s="5">
        <f>TITRES_STAT!C1456</f>
        <v>4.09</v>
      </c>
      <c r="C1453" s="5">
        <f>TITRES_STAT!D1456</f>
        <v>3.3462000000000001</v>
      </c>
      <c r="D1453" s="5">
        <f>TITRES_STAT!E1456</f>
        <v>758</v>
      </c>
      <c r="E1453" s="2">
        <f t="shared" si="88"/>
        <v>3571380</v>
      </c>
      <c r="F1453" s="5" t="str">
        <f t="shared" si="91"/>
        <v>BULLISH</v>
      </c>
      <c r="G1453" s="5" t="str">
        <f t="shared" si="90"/>
        <v>NEUTRAL</v>
      </c>
      <c r="H1453" s="5" t="str">
        <f t="shared" si="89"/>
        <v>CONFIRMED BULLISH</v>
      </c>
    </row>
    <row r="1454" spans="1:8" ht="13.5" x14ac:dyDescent="0.25">
      <c r="A1454" s="3">
        <f>TITRES_STAT!B1457</f>
        <v>44433</v>
      </c>
      <c r="B1454" s="5">
        <f>TITRES_STAT!C1457</f>
        <v>4.0999999999999996</v>
      </c>
      <c r="C1454" s="5">
        <f>TITRES_STAT!D1457</f>
        <v>3.3544</v>
      </c>
      <c r="D1454" s="5">
        <f>TITRES_STAT!E1457</f>
        <v>1880</v>
      </c>
      <c r="E1454" s="2">
        <f t="shared" si="88"/>
        <v>3573260</v>
      </c>
      <c r="F1454" s="5" t="str">
        <f t="shared" si="91"/>
        <v>BULLISH</v>
      </c>
      <c r="G1454" s="5" t="str">
        <f t="shared" si="90"/>
        <v>NEUTRAL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4.0999999999999996</v>
      </c>
      <c r="C1455" s="5">
        <f>TITRES_STAT!D1458</f>
        <v>3.3544</v>
      </c>
      <c r="D1455" s="5">
        <f>TITRES_STAT!E1458</f>
        <v>2130</v>
      </c>
      <c r="E1455" s="2">
        <f t="shared" si="88"/>
        <v>3573260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3.98</v>
      </c>
      <c r="C1456" s="5">
        <f>TITRES_STAT!D1459</f>
        <v>3.2562000000000002</v>
      </c>
      <c r="D1456" s="5">
        <f>TITRES_STAT!E1459</f>
        <v>1123</v>
      </c>
      <c r="E1456" s="2">
        <f t="shared" si="88"/>
        <v>3572137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BULLISH DIVERGENCE</v>
      </c>
    </row>
    <row r="1457" spans="1:8" ht="13.5" x14ac:dyDescent="0.25">
      <c r="A1457" s="3">
        <f>TITRES_STAT!B1460</f>
        <v>44438</v>
      </c>
      <c r="B1457" s="5">
        <f>TITRES_STAT!C1460</f>
        <v>3.98</v>
      </c>
      <c r="C1457" s="5">
        <f>TITRES_STAT!D1460</f>
        <v>3.2562000000000002</v>
      </c>
      <c r="D1457" s="5">
        <f>TITRES_STAT!E1460</f>
        <v>0</v>
      </c>
      <c r="E1457" s="2">
        <f t="shared" si="88"/>
        <v>3572137</v>
      </c>
      <c r="F1457" s="5" t="str">
        <f t="shared" si="91"/>
        <v>BEARISH</v>
      </c>
      <c r="G1457" s="5" t="str">
        <f t="shared" si="90"/>
        <v>NEUTRAL</v>
      </c>
      <c r="H1457" s="5" t="str">
        <f t="shared" si="89"/>
        <v>CONFIRMED BEARISH</v>
      </c>
    </row>
    <row r="1458" spans="1:8" ht="13.5" x14ac:dyDescent="0.25">
      <c r="A1458" s="3">
        <f>TITRES_STAT!B1461</f>
        <v>44439</v>
      </c>
      <c r="B1458" s="5">
        <f>TITRES_STAT!C1461</f>
        <v>4.05</v>
      </c>
      <c r="C1458" s="5">
        <f>TITRES_STAT!D1461</f>
        <v>3.3134999999999999</v>
      </c>
      <c r="D1458" s="5">
        <f>TITRES_STAT!E1461</f>
        <v>1</v>
      </c>
      <c r="E1458" s="2">
        <f t="shared" si="88"/>
        <v>3572138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BULLISH DIVERGENCE</v>
      </c>
    </row>
    <row r="1459" spans="1:8" ht="13.5" x14ac:dyDescent="0.25">
      <c r="A1459" s="3">
        <f>TITRES_STAT!B1462</f>
        <v>44440</v>
      </c>
      <c r="B1459" s="5">
        <f>TITRES_STAT!C1462</f>
        <v>3.9</v>
      </c>
      <c r="C1459" s="5">
        <f>TITRES_STAT!D1462</f>
        <v>3.1907999999999999</v>
      </c>
      <c r="D1459" s="5">
        <f>TITRES_STAT!E1462</f>
        <v>854</v>
      </c>
      <c r="E1459" s="2">
        <f t="shared" si="88"/>
        <v>3571284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CONFIRMED BEARISH</v>
      </c>
    </row>
    <row r="1460" spans="1:8" ht="13.5" x14ac:dyDescent="0.25">
      <c r="A1460" s="3">
        <f>TITRES_STAT!B1463</f>
        <v>44441</v>
      </c>
      <c r="B1460" s="5">
        <f>TITRES_STAT!C1463</f>
        <v>3.97</v>
      </c>
      <c r="C1460" s="5">
        <f>TITRES_STAT!D1463</f>
        <v>3.2480000000000002</v>
      </c>
      <c r="D1460" s="5">
        <f>TITRES_STAT!E1463</f>
        <v>5</v>
      </c>
      <c r="E1460" s="2">
        <f t="shared" si="88"/>
        <v>3571289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44442</v>
      </c>
      <c r="B1461" s="5">
        <f>TITRES_STAT!C1464</f>
        <v>3.9</v>
      </c>
      <c r="C1461" s="5">
        <f>TITRES_STAT!D1464</f>
        <v>3.1907999999999999</v>
      </c>
      <c r="D1461" s="5">
        <f>TITRES_STAT!E1464</f>
        <v>1738</v>
      </c>
      <c r="E1461" s="2">
        <f t="shared" si="88"/>
        <v>3569551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44445</v>
      </c>
      <c r="B1462" s="5">
        <f>TITRES_STAT!C1465</f>
        <v>3.9</v>
      </c>
      <c r="C1462" s="5">
        <f>TITRES_STAT!D1465</f>
        <v>3.1907999999999999</v>
      </c>
      <c r="D1462" s="5">
        <f>TITRES_STAT!E1465</f>
        <v>0</v>
      </c>
      <c r="E1462" s="2">
        <f t="shared" si="88"/>
        <v>3569551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44446</v>
      </c>
      <c r="B1463" s="5">
        <f>TITRES_STAT!C1466</f>
        <v>3.9</v>
      </c>
      <c r="C1463" s="5">
        <f>TITRES_STAT!D1466</f>
        <v>3.1907999999999999</v>
      </c>
      <c r="D1463" s="5">
        <f>TITRES_STAT!E1466</f>
        <v>200</v>
      </c>
      <c r="E1463" s="2">
        <f t="shared" si="88"/>
        <v>3569551</v>
      </c>
      <c r="F1463" s="5" t="str">
        <f t="shared" si="91"/>
        <v>BEARISH</v>
      </c>
      <c r="G1463" s="5" t="str">
        <f t="shared" si="90"/>
        <v>NEUTRAL</v>
      </c>
      <c r="H1463" s="5" t="str">
        <f t="shared" si="89"/>
        <v>CONFIRMED BEARISH</v>
      </c>
    </row>
    <row r="1464" spans="1:8" ht="13.5" x14ac:dyDescent="0.25">
      <c r="A1464" s="3">
        <f>TITRES_STAT!B1467</f>
        <v>44447</v>
      </c>
      <c r="B1464" s="5">
        <f>TITRES_STAT!C1467</f>
        <v>3.86</v>
      </c>
      <c r="C1464" s="5">
        <f>TITRES_STAT!D1467</f>
        <v>3.1579999999999999</v>
      </c>
      <c r="D1464" s="5">
        <f>TITRES_STAT!E1467</f>
        <v>575</v>
      </c>
      <c r="E1464" s="2">
        <f t="shared" si="88"/>
        <v>3568976</v>
      </c>
      <c r="F1464" s="5" t="str">
        <f t="shared" si="91"/>
        <v>BEARISH</v>
      </c>
      <c r="G1464" s="5" t="str">
        <f t="shared" si="90"/>
        <v>NEUTRAL</v>
      </c>
      <c r="H1464" s="5" t="str">
        <f t="shared" si="89"/>
        <v>CONFIRMED BEARISH</v>
      </c>
    </row>
    <row r="1465" spans="1:8" ht="13.5" x14ac:dyDescent="0.25">
      <c r="A1465" s="3">
        <f>TITRES_STAT!B1468</f>
        <v>44448</v>
      </c>
      <c r="B1465" s="5">
        <f>TITRES_STAT!C1468</f>
        <v>3.88</v>
      </c>
      <c r="C1465" s="5">
        <f>TITRES_STAT!D1468</f>
        <v>3.1743999999999999</v>
      </c>
      <c r="D1465" s="5">
        <f>TITRES_STAT!E1468</f>
        <v>797</v>
      </c>
      <c r="E1465" s="2">
        <f t="shared" si="88"/>
        <v>3569773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44449</v>
      </c>
      <c r="B1466" s="5">
        <f>TITRES_STAT!C1469</f>
        <v>3.79</v>
      </c>
      <c r="C1466" s="5">
        <f>TITRES_STAT!D1469</f>
        <v>3.1008</v>
      </c>
      <c r="D1466" s="5">
        <f>TITRES_STAT!E1469</f>
        <v>747</v>
      </c>
      <c r="E1466" s="2">
        <f t="shared" si="88"/>
        <v>3569026</v>
      </c>
      <c r="F1466" s="5" t="str">
        <f t="shared" si="91"/>
        <v>BEARISH</v>
      </c>
      <c r="G1466" s="5" t="str">
        <f t="shared" si="90"/>
        <v>NEUTRAL</v>
      </c>
      <c r="H1466" s="5" t="str">
        <f t="shared" si="89"/>
        <v>CONFIRMED BEARISH</v>
      </c>
    </row>
    <row r="1467" spans="1:8" ht="13.5" x14ac:dyDescent="0.25">
      <c r="A1467" s="3">
        <f>TITRES_STAT!B1470</f>
        <v>44452</v>
      </c>
      <c r="B1467" s="5">
        <f>TITRES_STAT!C1470</f>
        <v>3.81</v>
      </c>
      <c r="C1467" s="5">
        <f>TITRES_STAT!D1470</f>
        <v>3.1171000000000002</v>
      </c>
      <c r="D1467" s="5">
        <f>TITRES_STAT!E1470</f>
        <v>2</v>
      </c>
      <c r="E1467" s="2">
        <f t="shared" si="88"/>
        <v>3569028</v>
      </c>
      <c r="F1467" s="5" t="str">
        <f t="shared" si="91"/>
        <v>BEARISH</v>
      </c>
      <c r="G1467" s="5" t="str">
        <f t="shared" si="90"/>
        <v>NEUTRAL</v>
      </c>
      <c r="H1467" s="5" t="str">
        <f t="shared" si="89"/>
        <v>CONFIRMED BEARISH</v>
      </c>
    </row>
    <row r="1468" spans="1:8" ht="13.5" x14ac:dyDescent="0.25">
      <c r="A1468" s="3">
        <f>TITRES_STAT!B1471</f>
        <v>44453</v>
      </c>
      <c r="B1468" s="5">
        <f>TITRES_STAT!C1471</f>
        <v>3.72</v>
      </c>
      <c r="C1468" s="5">
        <f>TITRES_STAT!D1471</f>
        <v>3.0434999999999999</v>
      </c>
      <c r="D1468" s="5">
        <f>TITRES_STAT!E1471</f>
        <v>450</v>
      </c>
      <c r="E1468" s="2">
        <f t="shared" si="88"/>
        <v>3568578</v>
      </c>
      <c r="F1468" s="5" t="str">
        <f t="shared" si="91"/>
        <v>BEARISH</v>
      </c>
      <c r="G1468" s="5" t="str">
        <f t="shared" si="90"/>
        <v>NEUTRAL</v>
      </c>
      <c r="H1468" s="5" t="str">
        <f t="shared" si="89"/>
        <v>CONFIRMED BEARISH</v>
      </c>
    </row>
    <row r="1469" spans="1:8" ht="13.5" x14ac:dyDescent="0.25">
      <c r="A1469" s="3">
        <f>TITRES_STAT!B1472</f>
        <v>44454</v>
      </c>
      <c r="B1469" s="5">
        <f>TITRES_STAT!C1472</f>
        <v>3.79</v>
      </c>
      <c r="C1469" s="5">
        <f>TITRES_STAT!D1472</f>
        <v>3.1008</v>
      </c>
      <c r="D1469" s="5">
        <f>TITRES_STAT!E1472</f>
        <v>2143</v>
      </c>
      <c r="E1469" s="2">
        <f t="shared" si="88"/>
        <v>3570721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BULLISH DIVERGENCE</v>
      </c>
    </row>
    <row r="1470" spans="1:8" ht="13.5" x14ac:dyDescent="0.25">
      <c r="A1470" s="3">
        <f>TITRES_STAT!B1473</f>
        <v>44455</v>
      </c>
      <c r="B1470" s="5">
        <f>TITRES_STAT!C1473</f>
        <v>3.75</v>
      </c>
      <c r="C1470" s="5">
        <f>TITRES_STAT!D1473</f>
        <v>3.0680000000000001</v>
      </c>
      <c r="D1470" s="5">
        <f>TITRES_STAT!E1473</f>
        <v>3162</v>
      </c>
      <c r="E1470" s="2">
        <f t="shared" si="88"/>
        <v>3567559</v>
      </c>
      <c r="F1470" s="5" t="str">
        <f t="shared" si="91"/>
        <v>BEARISH</v>
      </c>
      <c r="G1470" s="5" t="str">
        <f t="shared" si="90"/>
        <v>NEUTRAL</v>
      </c>
      <c r="H1470" s="5" t="str">
        <f t="shared" si="89"/>
        <v>CONFIRMED BEARISH</v>
      </c>
    </row>
    <row r="1471" spans="1:8" ht="13.5" x14ac:dyDescent="0.25">
      <c r="A1471" s="3">
        <f>TITRES_STAT!B1474</f>
        <v>44456</v>
      </c>
      <c r="B1471" s="5">
        <f>TITRES_STAT!C1474</f>
        <v>3.74</v>
      </c>
      <c r="C1471" s="5">
        <f>TITRES_STAT!D1474</f>
        <v>3.0598999999999998</v>
      </c>
      <c r="D1471" s="5">
        <f>TITRES_STAT!E1474</f>
        <v>468</v>
      </c>
      <c r="E1471" s="2">
        <f t="shared" si="88"/>
        <v>3567091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44459</v>
      </c>
      <c r="B1472" s="5">
        <f>TITRES_STAT!C1475</f>
        <v>3.66</v>
      </c>
      <c r="C1472" s="5">
        <f>TITRES_STAT!D1475</f>
        <v>2.9944000000000002</v>
      </c>
      <c r="D1472" s="5">
        <f>TITRES_STAT!E1475</f>
        <v>6433</v>
      </c>
      <c r="E1472" s="2">
        <f t="shared" si="88"/>
        <v>3560658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3.66</v>
      </c>
      <c r="C1473" s="5">
        <f>TITRES_STAT!D1476</f>
        <v>2.9944000000000002</v>
      </c>
      <c r="D1473" s="5">
        <f>TITRES_STAT!E1476</f>
        <v>0</v>
      </c>
      <c r="E1473" s="2">
        <f t="shared" si="88"/>
        <v>3560658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3.64</v>
      </c>
      <c r="C1474" s="5">
        <f>TITRES_STAT!D1477</f>
        <v>2.9780000000000002</v>
      </c>
      <c r="D1474" s="5">
        <f>TITRES_STAT!E1477</f>
        <v>1073</v>
      </c>
      <c r="E1474" s="2">
        <f t="shared" si="88"/>
        <v>3559585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44462</v>
      </c>
      <c r="B1475" s="5">
        <f>TITRES_STAT!C1478</f>
        <v>3.63</v>
      </c>
      <c r="C1475" s="5">
        <f>TITRES_STAT!D1478</f>
        <v>2.9699</v>
      </c>
      <c r="D1475" s="5">
        <f>TITRES_STAT!E1478</f>
        <v>1203</v>
      </c>
      <c r="E1475" s="2">
        <f t="shared" si="88"/>
        <v>3558382</v>
      </c>
      <c r="F1475" s="5" t="str">
        <f t="shared" si="91"/>
        <v>BEARISH</v>
      </c>
      <c r="G1475" s="5" t="str">
        <f t="shared" si="90"/>
        <v>NEUTRAL</v>
      </c>
      <c r="H1475" s="5" t="str">
        <f t="shared" si="89"/>
        <v>CONFIRMED BEARISH</v>
      </c>
    </row>
    <row r="1476" spans="1:8" ht="13.5" x14ac:dyDescent="0.25">
      <c r="A1476" s="3">
        <f>TITRES_STAT!B1479</f>
        <v>44463</v>
      </c>
      <c r="B1476" s="5">
        <f>TITRES_STAT!C1479</f>
        <v>3.55</v>
      </c>
      <c r="C1476" s="5">
        <f>TITRES_STAT!D1479</f>
        <v>2.9043999999999999</v>
      </c>
      <c r="D1476" s="5">
        <f>TITRES_STAT!E1479</f>
        <v>2593</v>
      </c>
      <c r="E1476" s="2">
        <f t="shared" ref="E1476:E1539" si="92">IF(B1476&gt;B1475, E1475+D1476, IF(B1476&lt;B1475, E1475-D1476, E1475))</f>
        <v>3555789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44466</v>
      </c>
      <c r="B1477" s="5">
        <f>TITRES_STAT!C1480</f>
        <v>3.54</v>
      </c>
      <c r="C1477" s="5">
        <f>TITRES_STAT!D1480</f>
        <v>2.8961999999999999</v>
      </c>
      <c r="D1477" s="5">
        <f>TITRES_STAT!E1480</f>
        <v>6082</v>
      </c>
      <c r="E1477" s="2">
        <f t="shared" si="92"/>
        <v>3549707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44467</v>
      </c>
      <c r="B1478" s="5">
        <f>TITRES_STAT!C1481</f>
        <v>3.54</v>
      </c>
      <c r="C1478" s="5">
        <f>TITRES_STAT!D1481</f>
        <v>2.8961999999999999</v>
      </c>
      <c r="D1478" s="5">
        <f>TITRES_STAT!E1481</f>
        <v>11926</v>
      </c>
      <c r="E1478" s="2">
        <f t="shared" si="92"/>
        <v>3549707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3.54</v>
      </c>
      <c r="C1479" s="5">
        <f>TITRES_STAT!D1482</f>
        <v>2.8961999999999999</v>
      </c>
      <c r="D1479" s="5">
        <f>TITRES_STAT!E1482</f>
        <v>4776</v>
      </c>
      <c r="E1479" s="2">
        <f t="shared" si="92"/>
        <v>3549707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BEARISH</v>
      </c>
    </row>
    <row r="1480" spans="1:8" ht="13.5" x14ac:dyDescent="0.25">
      <c r="A1480" s="3">
        <f>TITRES_STAT!B1483</f>
        <v>44469</v>
      </c>
      <c r="B1480" s="5">
        <f>TITRES_STAT!C1483</f>
        <v>3.55</v>
      </c>
      <c r="C1480" s="5">
        <f>TITRES_STAT!D1483</f>
        <v>2.9043999999999999</v>
      </c>
      <c r="D1480" s="5">
        <f>TITRES_STAT!E1483</f>
        <v>17025</v>
      </c>
      <c r="E1480" s="2">
        <f t="shared" si="92"/>
        <v>3566732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NEUTRAL</v>
      </c>
      <c r="H1480" s="5" t="str">
        <f t="shared" si="93"/>
        <v>BULLISH DIVERGENCE</v>
      </c>
    </row>
    <row r="1481" spans="1:8" ht="13.5" x14ac:dyDescent="0.25">
      <c r="A1481" s="3">
        <f>TITRES_STAT!B1484</f>
        <v>44470</v>
      </c>
      <c r="B1481" s="5">
        <f>TITRES_STAT!C1484</f>
        <v>3.54</v>
      </c>
      <c r="C1481" s="5">
        <f>TITRES_STAT!D1484</f>
        <v>2.8961999999999999</v>
      </c>
      <c r="D1481" s="5">
        <f>TITRES_STAT!E1484</f>
        <v>5238</v>
      </c>
      <c r="E1481" s="2">
        <f t="shared" si="92"/>
        <v>3561494</v>
      </c>
      <c r="F1481" s="5" t="str">
        <f t="shared" si="95"/>
        <v>BULLISH</v>
      </c>
      <c r="G1481" s="5" t="str">
        <f t="shared" si="94"/>
        <v>NEUTRAL</v>
      </c>
      <c r="H1481" s="5" t="str">
        <f t="shared" si="93"/>
        <v>BULLISH DIVERGENCE</v>
      </c>
    </row>
    <row r="1482" spans="1:8" ht="13.5" x14ac:dyDescent="0.25">
      <c r="A1482" s="3">
        <f>TITRES_STAT!B1485</f>
        <v>44473</v>
      </c>
      <c r="B1482" s="5">
        <f>TITRES_STAT!C1485</f>
        <v>3.54</v>
      </c>
      <c r="C1482" s="5">
        <f>TITRES_STAT!D1485</f>
        <v>2.8961999999999999</v>
      </c>
      <c r="D1482" s="5">
        <f>TITRES_STAT!E1485</f>
        <v>1214</v>
      </c>
      <c r="E1482" s="2">
        <f t="shared" si="92"/>
        <v>3561494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44474</v>
      </c>
      <c r="B1483" s="5">
        <f>TITRES_STAT!C1486</f>
        <v>3.5</v>
      </c>
      <c r="C1483" s="5">
        <f>TITRES_STAT!D1486</f>
        <v>2.8635000000000002</v>
      </c>
      <c r="D1483" s="5">
        <f>TITRES_STAT!E1486</f>
        <v>3531</v>
      </c>
      <c r="E1483" s="2">
        <f t="shared" si="92"/>
        <v>3557963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BULLISH DIVERGENCE</v>
      </c>
    </row>
    <row r="1484" spans="1:8" ht="13.5" x14ac:dyDescent="0.25">
      <c r="A1484" s="3">
        <f>TITRES_STAT!B1487</f>
        <v>44475</v>
      </c>
      <c r="B1484" s="5">
        <f>TITRES_STAT!C1487</f>
        <v>3.5</v>
      </c>
      <c r="C1484" s="5">
        <f>TITRES_STAT!D1487</f>
        <v>2.8635000000000002</v>
      </c>
      <c r="D1484" s="5">
        <f>TITRES_STAT!E1487</f>
        <v>3560</v>
      </c>
      <c r="E1484" s="2">
        <f t="shared" si="92"/>
        <v>3557963</v>
      </c>
      <c r="F1484" s="5" t="str">
        <f t="shared" si="95"/>
        <v>BULLISH</v>
      </c>
      <c r="G1484" s="5" t="str">
        <f t="shared" si="94"/>
        <v>NEUTRAL</v>
      </c>
      <c r="H1484" s="5" t="str">
        <f t="shared" si="93"/>
        <v>BULLISH DIVERGENCE</v>
      </c>
    </row>
    <row r="1485" spans="1:8" ht="13.5" x14ac:dyDescent="0.25">
      <c r="A1485" s="3">
        <f>TITRES_STAT!B1488</f>
        <v>44476</v>
      </c>
      <c r="B1485" s="5">
        <f>TITRES_STAT!C1488</f>
        <v>3.67</v>
      </c>
      <c r="C1485" s="5">
        <f>TITRES_STAT!D1488</f>
        <v>3.0026000000000002</v>
      </c>
      <c r="D1485" s="5">
        <f>TITRES_STAT!E1488</f>
        <v>10198</v>
      </c>
      <c r="E1485" s="2">
        <f t="shared" si="92"/>
        <v>3568161</v>
      </c>
      <c r="F1485" s="5" t="str">
        <f t="shared" si="95"/>
        <v>BULLISH</v>
      </c>
      <c r="G1485" s="5" t="str">
        <f t="shared" si="94"/>
        <v>NEUTRAL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3.6</v>
      </c>
      <c r="C1486" s="5">
        <f>TITRES_STAT!D1489</f>
        <v>2.9453</v>
      </c>
      <c r="D1486" s="5">
        <f>TITRES_STAT!E1489</f>
        <v>3295</v>
      </c>
      <c r="E1486" s="2">
        <f t="shared" si="92"/>
        <v>3564866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3.61</v>
      </c>
      <c r="C1487" s="5">
        <f>TITRES_STAT!D1490</f>
        <v>2.9535</v>
      </c>
      <c r="D1487" s="5">
        <f>TITRES_STAT!E1490</f>
        <v>1236</v>
      </c>
      <c r="E1487" s="2">
        <f t="shared" si="92"/>
        <v>3566102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3.51</v>
      </c>
      <c r="C1488" s="5">
        <f>TITRES_STAT!D1491</f>
        <v>2.8717000000000001</v>
      </c>
      <c r="D1488" s="5">
        <f>TITRES_STAT!E1491</f>
        <v>3485</v>
      </c>
      <c r="E1488" s="2">
        <f t="shared" si="92"/>
        <v>3562617</v>
      </c>
      <c r="F1488" s="5" t="str">
        <f t="shared" si="95"/>
        <v>BULLISH</v>
      </c>
      <c r="G1488" s="5" t="str">
        <f t="shared" si="94"/>
        <v>NEUTRAL</v>
      </c>
      <c r="H1488" s="5" t="str">
        <f t="shared" si="93"/>
        <v>CONFIRMED BULLISH</v>
      </c>
    </row>
    <row r="1489" spans="1:8" ht="13.5" x14ac:dyDescent="0.25">
      <c r="A1489" s="3">
        <f>TITRES_STAT!B1492</f>
        <v>44482</v>
      </c>
      <c r="B1489" s="5">
        <f>TITRES_STAT!C1492</f>
        <v>3.61</v>
      </c>
      <c r="C1489" s="5">
        <f>TITRES_STAT!D1492</f>
        <v>2.9535</v>
      </c>
      <c r="D1489" s="5">
        <f>TITRES_STAT!E1492</f>
        <v>8429</v>
      </c>
      <c r="E1489" s="2">
        <f t="shared" si="92"/>
        <v>3571046</v>
      </c>
      <c r="F1489" s="5" t="str">
        <f t="shared" si="95"/>
        <v>BULLISH</v>
      </c>
      <c r="G1489" s="5" t="str">
        <f t="shared" si="94"/>
        <v>NEUTRAL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3.61</v>
      </c>
      <c r="C1490" s="5">
        <f>TITRES_STAT!D1493</f>
        <v>3.0400999999999998</v>
      </c>
      <c r="D1490" s="5">
        <f>TITRES_STAT!E1493</f>
        <v>1308</v>
      </c>
      <c r="E1490" s="2">
        <f t="shared" si="92"/>
        <v>3571046</v>
      </c>
      <c r="F1490" s="5" t="str">
        <f t="shared" si="95"/>
        <v>BULLISH</v>
      </c>
      <c r="G1490" s="5" t="str">
        <f t="shared" si="94"/>
        <v>NEUTRAL</v>
      </c>
      <c r="H1490" s="5" t="str">
        <f t="shared" si="93"/>
        <v>BULLISH DIVERGENCE</v>
      </c>
    </row>
    <row r="1491" spans="1:8" ht="13.5" x14ac:dyDescent="0.25">
      <c r="A1491" s="3">
        <f>TITRES_STAT!B1494</f>
        <v>44488</v>
      </c>
      <c r="B1491" s="5">
        <f>TITRES_STAT!C1494</f>
        <v>3.55</v>
      </c>
      <c r="C1491" s="5">
        <f>TITRES_STAT!D1494</f>
        <v>2.9895999999999998</v>
      </c>
      <c r="D1491" s="5">
        <f>TITRES_STAT!E1494</f>
        <v>735</v>
      </c>
      <c r="E1491" s="2">
        <f t="shared" si="92"/>
        <v>3570311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BULLISH DIVERGENCE</v>
      </c>
    </row>
    <row r="1492" spans="1:8" ht="13.5" x14ac:dyDescent="0.25">
      <c r="A1492" s="3">
        <f>TITRES_STAT!B1495</f>
        <v>44489</v>
      </c>
      <c r="B1492" s="5">
        <f>TITRES_STAT!C1495</f>
        <v>3.55</v>
      </c>
      <c r="C1492" s="5">
        <f>TITRES_STAT!D1495</f>
        <v>2.9895999999999998</v>
      </c>
      <c r="D1492" s="5">
        <f>TITRES_STAT!E1495</f>
        <v>696</v>
      </c>
      <c r="E1492" s="2">
        <f t="shared" si="92"/>
        <v>3570311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BULLISH DIVERGENCE</v>
      </c>
    </row>
    <row r="1493" spans="1:8" ht="13.5" x14ac:dyDescent="0.25">
      <c r="A1493" s="3">
        <f>TITRES_STAT!B1496</f>
        <v>44490</v>
      </c>
      <c r="B1493" s="5">
        <f>TITRES_STAT!C1496</f>
        <v>3.55</v>
      </c>
      <c r="C1493" s="5">
        <f>TITRES_STAT!D1496</f>
        <v>2.9895999999999998</v>
      </c>
      <c r="D1493" s="5">
        <f>TITRES_STAT!E1496</f>
        <v>4918</v>
      </c>
      <c r="E1493" s="2">
        <f t="shared" si="92"/>
        <v>3570311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3.51</v>
      </c>
      <c r="C1494" s="5">
        <f>TITRES_STAT!D1497</f>
        <v>2.9559000000000002</v>
      </c>
      <c r="D1494" s="5">
        <f>TITRES_STAT!E1497</f>
        <v>488</v>
      </c>
      <c r="E1494" s="2">
        <f t="shared" si="92"/>
        <v>3569823</v>
      </c>
      <c r="F1494" s="5" t="str">
        <f t="shared" si="95"/>
        <v>BEARISH</v>
      </c>
      <c r="G1494" s="5" t="str">
        <f t="shared" si="94"/>
        <v>NEUTRAL</v>
      </c>
      <c r="H1494" s="5" t="str">
        <f t="shared" si="93"/>
        <v>CONFIRMED BEARISH</v>
      </c>
    </row>
    <row r="1495" spans="1:8" ht="13.5" x14ac:dyDescent="0.25">
      <c r="A1495" s="3">
        <f>TITRES_STAT!B1498</f>
        <v>44494</v>
      </c>
      <c r="B1495" s="5">
        <f>TITRES_STAT!C1498</f>
        <v>3.5</v>
      </c>
      <c r="C1495" s="5">
        <f>TITRES_STAT!D1498</f>
        <v>2.9474999999999998</v>
      </c>
      <c r="D1495" s="5">
        <f>TITRES_STAT!E1498</f>
        <v>774</v>
      </c>
      <c r="E1495" s="2">
        <f t="shared" si="92"/>
        <v>3569049</v>
      </c>
      <c r="F1495" s="5" t="str">
        <f t="shared" si="95"/>
        <v>BEARISH</v>
      </c>
      <c r="G1495" s="5" t="str">
        <f t="shared" si="94"/>
        <v>NEUTRAL</v>
      </c>
      <c r="H1495" s="5" t="str">
        <f t="shared" si="93"/>
        <v>CONFIRMED BEARISH</v>
      </c>
    </row>
    <row r="1496" spans="1:8" ht="13.5" x14ac:dyDescent="0.25">
      <c r="A1496" s="3">
        <f>TITRES_STAT!B1499</f>
        <v>44495</v>
      </c>
      <c r="B1496" s="5">
        <f>TITRES_STAT!C1499</f>
        <v>3.34</v>
      </c>
      <c r="C1496" s="5">
        <f>TITRES_STAT!D1499</f>
        <v>2.8128000000000002</v>
      </c>
      <c r="D1496" s="5">
        <f>TITRES_STAT!E1499</f>
        <v>37221</v>
      </c>
      <c r="E1496" s="2">
        <f t="shared" si="92"/>
        <v>3531828</v>
      </c>
      <c r="F1496" s="5" t="str">
        <f t="shared" si="95"/>
        <v>BEARISH</v>
      </c>
      <c r="G1496" s="5" t="str">
        <f t="shared" si="94"/>
        <v>NEUTRAL</v>
      </c>
      <c r="H1496" s="5" t="str">
        <f t="shared" si="93"/>
        <v>CONFIRMED BEARISH</v>
      </c>
    </row>
    <row r="1497" spans="1:8" ht="13.5" x14ac:dyDescent="0.25">
      <c r="A1497" s="3">
        <f>TITRES_STAT!B1500</f>
        <v>44496</v>
      </c>
      <c r="B1497" s="5">
        <f>TITRES_STAT!C1500</f>
        <v>3.22</v>
      </c>
      <c r="C1497" s="5">
        <f>TITRES_STAT!D1500</f>
        <v>2.7117</v>
      </c>
      <c r="D1497" s="5">
        <f>TITRES_STAT!E1500</f>
        <v>23763</v>
      </c>
      <c r="E1497" s="2">
        <f t="shared" si="92"/>
        <v>3508065</v>
      </c>
      <c r="F1497" s="5" t="str">
        <f t="shared" si="95"/>
        <v>BEARISH</v>
      </c>
      <c r="G1497" s="5" t="str">
        <f t="shared" si="94"/>
        <v>NEUTRAL</v>
      </c>
      <c r="H1497" s="5" t="str">
        <f t="shared" si="93"/>
        <v>CONFIRMED BEARISH</v>
      </c>
    </row>
    <row r="1498" spans="1:8" ht="13.5" x14ac:dyDescent="0.25">
      <c r="A1498" s="3">
        <f>TITRES_STAT!B1501</f>
        <v>44497</v>
      </c>
      <c r="B1498" s="5">
        <f>TITRES_STAT!C1501</f>
        <v>3.04</v>
      </c>
      <c r="C1498" s="5">
        <f>TITRES_STAT!D1501</f>
        <v>2.5600999999999998</v>
      </c>
      <c r="D1498" s="5">
        <f>TITRES_STAT!E1501</f>
        <v>85038</v>
      </c>
      <c r="E1498" s="2">
        <f t="shared" si="92"/>
        <v>3423027</v>
      </c>
      <c r="F1498" s="5" t="str">
        <f t="shared" si="95"/>
        <v>BEARISH</v>
      </c>
      <c r="G1498" s="5" t="str">
        <f t="shared" si="94"/>
        <v>WEAK</v>
      </c>
      <c r="H1498" s="5" t="str">
        <f t="shared" si="93"/>
        <v>CONFIRMED BEARISH</v>
      </c>
    </row>
    <row r="1499" spans="1:8" ht="13.5" x14ac:dyDescent="0.25">
      <c r="A1499" s="3">
        <f>TITRES_STAT!B1502</f>
        <v>44498</v>
      </c>
      <c r="B1499" s="5">
        <f>TITRES_STAT!C1502</f>
        <v>2.94</v>
      </c>
      <c r="C1499" s="5">
        <f>TITRES_STAT!D1502</f>
        <v>2.4759000000000002</v>
      </c>
      <c r="D1499" s="5">
        <f>TITRES_STAT!E1502</f>
        <v>65768</v>
      </c>
      <c r="E1499" s="2">
        <f t="shared" si="92"/>
        <v>3357259</v>
      </c>
      <c r="F1499" s="5" t="str">
        <f t="shared" si="95"/>
        <v>BEARISH</v>
      </c>
      <c r="G1499" s="5" t="str">
        <f t="shared" si="94"/>
        <v>WEAK</v>
      </c>
      <c r="H1499" s="5" t="str">
        <f t="shared" si="93"/>
        <v>CONFIRMED BEARISH</v>
      </c>
    </row>
    <row r="1500" spans="1:8" ht="13.5" x14ac:dyDescent="0.25">
      <c r="A1500" s="3">
        <f>TITRES_STAT!B1503</f>
        <v>44501</v>
      </c>
      <c r="B1500" s="5">
        <f>TITRES_STAT!C1503</f>
        <v>3.1</v>
      </c>
      <c r="C1500" s="5">
        <f>TITRES_STAT!D1503</f>
        <v>2.6107</v>
      </c>
      <c r="D1500" s="5">
        <f>TITRES_STAT!E1503</f>
        <v>21674</v>
      </c>
      <c r="E1500" s="2">
        <f t="shared" si="92"/>
        <v>3378933</v>
      </c>
      <c r="F1500" s="5" t="str">
        <f t="shared" si="95"/>
        <v>BEARISH</v>
      </c>
      <c r="G1500" s="5" t="str">
        <f t="shared" si="94"/>
        <v>WEAK</v>
      </c>
      <c r="H1500" s="5" t="str">
        <f t="shared" si="93"/>
        <v>CONFIRMED BEARISH</v>
      </c>
    </row>
    <row r="1501" spans="1:8" ht="13.5" x14ac:dyDescent="0.25">
      <c r="A1501" s="3">
        <f>TITRES_STAT!B1504</f>
        <v>44502</v>
      </c>
      <c r="B1501" s="5">
        <f>TITRES_STAT!C1504</f>
        <v>3.15</v>
      </c>
      <c r="C1501" s="5">
        <f>TITRES_STAT!D1504</f>
        <v>2.6528</v>
      </c>
      <c r="D1501" s="5">
        <f>TITRES_STAT!E1504</f>
        <v>106960</v>
      </c>
      <c r="E1501" s="2">
        <f t="shared" si="92"/>
        <v>3485893</v>
      </c>
      <c r="F1501" s="5" t="str">
        <f t="shared" si="95"/>
        <v>BEARISH</v>
      </c>
      <c r="G1501" s="5" t="str">
        <f t="shared" si="94"/>
        <v>NEUTRAL</v>
      </c>
      <c r="H1501" s="5" t="str">
        <f t="shared" si="93"/>
        <v>CONFIRMED BEARISH</v>
      </c>
    </row>
    <row r="1502" spans="1:8" ht="13.5" x14ac:dyDescent="0.25">
      <c r="A1502" s="3">
        <f>TITRES_STAT!B1505</f>
        <v>44503</v>
      </c>
      <c r="B1502" s="5">
        <f>TITRES_STAT!C1505</f>
        <v>3.12</v>
      </c>
      <c r="C1502" s="5">
        <f>TITRES_STAT!D1505</f>
        <v>2.6274999999999999</v>
      </c>
      <c r="D1502" s="5">
        <f>TITRES_STAT!E1505</f>
        <v>4437</v>
      </c>
      <c r="E1502" s="2">
        <f t="shared" si="92"/>
        <v>3481456</v>
      </c>
      <c r="F1502" s="5" t="str">
        <f t="shared" si="95"/>
        <v>BEARISH</v>
      </c>
      <c r="G1502" s="5" t="str">
        <f t="shared" si="94"/>
        <v>NEUTRAL</v>
      </c>
      <c r="H1502" s="5" t="str">
        <f t="shared" si="93"/>
        <v>CONFIRMED BEARISH</v>
      </c>
    </row>
    <row r="1503" spans="1:8" ht="13.5" x14ac:dyDescent="0.25">
      <c r="A1503" s="3">
        <f>TITRES_STAT!B1506</f>
        <v>44504</v>
      </c>
      <c r="B1503" s="5">
        <f>TITRES_STAT!C1506</f>
        <v>3.12</v>
      </c>
      <c r="C1503" s="5">
        <f>TITRES_STAT!D1506</f>
        <v>2.6274999999999999</v>
      </c>
      <c r="D1503" s="5">
        <f>TITRES_STAT!E1506</f>
        <v>659</v>
      </c>
      <c r="E1503" s="2">
        <f t="shared" si="92"/>
        <v>3481456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3.08</v>
      </c>
      <c r="C1504" s="5">
        <f>TITRES_STAT!D1507</f>
        <v>2.5937999999999999</v>
      </c>
      <c r="D1504" s="5">
        <f>TITRES_STAT!E1507</f>
        <v>11092</v>
      </c>
      <c r="E1504" s="2">
        <f t="shared" si="92"/>
        <v>3470364</v>
      </c>
      <c r="F1504" s="5" t="str">
        <f t="shared" si="95"/>
        <v>BULLISH</v>
      </c>
      <c r="G1504" s="5" t="str">
        <f t="shared" si="94"/>
        <v>STRONG</v>
      </c>
      <c r="H1504" s="5" t="str">
        <f t="shared" si="93"/>
        <v>CONFIRMED BULLISH</v>
      </c>
    </row>
    <row r="1505" spans="1:8" ht="13.5" x14ac:dyDescent="0.25">
      <c r="A1505" s="3">
        <f>TITRES_STAT!B1508</f>
        <v>44508</v>
      </c>
      <c r="B1505" s="5">
        <f>TITRES_STAT!C1508</f>
        <v>3.26</v>
      </c>
      <c r="C1505" s="5">
        <f>TITRES_STAT!D1508</f>
        <v>2.7454000000000001</v>
      </c>
      <c r="D1505" s="5">
        <f>TITRES_STAT!E1508</f>
        <v>69711</v>
      </c>
      <c r="E1505" s="2">
        <f t="shared" si="92"/>
        <v>3540075</v>
      </c>
      <c r="F1505" s="5" t="str">
        <f t="shared" si="95"/>
        <v>BULLISH</v>
      </c>
      <c r="G1505" s="5" t="str">
        <f t="shared" si="94"/>
        <v>STRONG</v>
      </c>
      <c r="H1505" s="5" t="str">
        <f t="shared" si="93"/>
        <v>CONFIRMED BULLISH</v>
      </c>
    </row>
    <row r="1506" spans="1:8" ht="13.5" x14ac:dyDescent="0.25">
      <c r="A1506" s="3">
        <f>TITRES_STAT!B1509</f>
        <v>44509</v>
      </c>
      <c r="B1506" s="5">
        <f>TITRES_STAT!C1509</f>
        <v>3.24</v>
      </c>
      <c r="C1506" s="5">
        <f>TITRES_STAT!D1509</f>
        <v>2.7286000000000001</v>
      </c>
      <c r="D1506" s="5">
        <f>TITRES_STAT!E1509</f>
        <v>4804</v>
      </c>
      <c r="E1506" s="2">
        <f t="shared" si="92"/>
        <v>3535271</v>
      </c>
      <c r="F1506" s="5" t="str">
        <f t="shared" si="95"/>
        <v>BULLISH</v>
      </c>
      <c r="G1506" s="5" t="str">
        <f t="shared" si="94"/>
        <v>NEUTRAL</v>
      </c>
      <c r="H1506" s="5" t="str">
        <f t="shared" si="93"/>
        <v>CONFIRMED BULLISH</v>
      </c>
    </row>
    <row r="1507" spans="1:8" ht="13.5" x14ac:dyDescent="0.25">
      <c r="A1507" s="3">
        <f>TITRES_STAT!B1510</f>
        <v>44510</v>
      </c>
      <c r="B1507" s="5">
        <f>TITRES_STAT!C1510</f>
        <v>3.16</v>
      </c>
      <c r="C1507" s="5">
        <f>TITRES_STAT!D1510</f>
        <v>2.6612</v>
      </c>
      <c r="D1507" s="5">
        <f>TITRES_STAT!E1510</f>
        <v>10520</v>
      </c>
      <c r="E1507" s="2">
        <f t="shared" si="92"/>
        <v>3524751</v>
      </c>
      <c r="F1507" s="5" t="str">
        <f t="shared" si="95"/>
        <v>BULLISH</v>
      </c>
      <c r="G1507" s="5" t="str">
        <f t="shared" si="94"/>
        <v>NEUTRAL</v>
      </c>
      <c r="H1507" s="5" t="str">
        <f t="shared" si="93"/>
        <v>CONFIRMED BULLISH</v>
      </c>
    </row>
    <row r="1508" spans="1:8" ht="13.5" x14ac:dyDescent="0.25">
      <c r="A1508" s="3">
        <f>TITRES_STAT!B1511</f>
        <v>44511</v>
      </c>
      <c r="B1508" s="5">
        <f>TITRES_STAT!C1511</f>
        <v>3.12</v>
      </c>
      <c r="C1508" s="5">
        <f>TITRES_STAT!D1511</f>
        <v>2.6274999999999999</v>
      </c>
      <c r="D1508" s="5">
        <f>TITRES_STAT!E1511</f>
        <v>13093</v>
      </c>
      <c r="E1508" s="2">
        <f t="shared" si="92"/>
        <v>3511658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NEUTRAL</v>
      </c>
    </row>
    <row r="1509" spans="1:8" ht="13.5" x14ac:dyDescent="0.25">
      <c r="A1509" s="3">
        <f>TITRES_STAT!B1512</f>
        <v>44512</v>
      </c>
      <c r="B1509" s="5">
        <f>TITRES_STAT!C1512</f>
        <v>3.23</v>
      </c>
      <c r="C1509" s="5">
        <f>TITRES_STAT!D1512</f>
        <v>2.7201</v>
      </c>
      <c r="D1509" s="5">
        <f>TITRES_STAT!E1512</f>
        <v>7</v>
      </c>
      <c r="E1509" s="2">
        <f t="shared" si="92"/>
        <v>3511665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CONFIRMED BULLISH</v>
      </c>
    </row>
    <row r="1510" spans="1:8" ht="13.5" x14ac:dyDescent="0.25">
      <c r="A1510" s="3">
        <f>TITRES_STAT!B1513</f>
        <v>44515</v>
      </c>
      <c r="B1510" s="5">
        <f>TITRES_STAT!C1513</f>
        <v>3.16</v>
      </c>
      <c r="C1510" s="5">
        <f>TITRES_STAT!D1513</f>
        <v>2.6612</v>
      </c>
      <c r="D1510" s="5">
        <f>TITRES_STAT!E1513</f>
        <v>4512</v>
      </c>
      <c r="E1510" s="2">
        <f t="shared" si="92"/>
        <v>3507153</v>
      </c>
      <c r="F1510" s="5" t="str">
        <f t="shared" si="95"/>
        <v>BEARISH</v>
      </c>
      <c r="G1510" s="5" t="str">
        <f t="shared" si="94"/>
        <v>NEUTRAL</v>
      </c>
      <c r="H1510" s="5" t="str">
        <f t="shared" si="93"/>
        <v>CONFIRMED BEARISH</v>
      </c>
    </row>
    <row r="1511" spans="1:8" ht="13.5" x14ac:dyDescent="0.25">
      <c r="A1511" s="3">
        <f>TITRES_STAT!B1514</f>
        <v>44516</v>
      </c>
      <c r="B1511" s="5">
        <f>TITRES_STAT!C1514</f>
        <v>3.14</v>
      </c>
      <c r="C1511" s="5">
        <f>TITRES_STAT!D1514</f>
        <v>2.6442999999999999</v>
      </c>
      <c r="D1511" s="5">
        <f>TITRES_STAT!E1514</f>
        <v>14830</v>
      </c>
      <c r="E1511" s="2">
        <f t="shared" si="92"/>
        <v>3492323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3.14</v>
      </c>
      <c r="C1512" s="5">
        <f>TITRES_STAT!D1515</f>
        <v>2.6442999999999999</v>
      </c>
      <c r="D1512" s="5">
        <f>TITRES_STAT!E1515</f>
        <v>4905</v>
      </c>
      <c r="E1512" s="2">
        <f t="shared" si="92"/>
        <v>3492323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3.14</v>
      </c>
      <c r="C1513" s="5">
        <f>TITRES_STAT!D1516</f>
        <v>2.6442999999999999</v>
      </c>
      <c r="D1513" s="5">
        <f>TITRES_STAT!E1516</f>
        <v>1989</v>
      </c>
      <c r="E1513" s="2">
        <f t="shared" si="92"/>
        <v>3492323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BEARISH DIVERGENCE</v>
      </c>
    </row>
    <row r="1514" spans="1:8" ht="13.5" x14ac:dyDescent="0.25">
      <c r="A1514" s="3">
        <f>TITRES_STAT!B1517</f>
        <v>44519</v>
      </c>
      <c r="B1514" s="5">
        <f>TITRES_STAT!C1517</f>
        <v>3.1</v>
      </c>
      <c r="C1514" s="5">
        <f>TITRES_STAT!D1517</f>
        <v>2.6107</v>
      </c>
      <c r="D1514" s="5">
        <f>TITRES_STAT!E1517</f>
        <v>2787</v>
      </c>
      <c r="E1514" s="2">
        <f t="shared" si="92"/>
        <v>3489536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CONFIRMED BEARISH</v>
      </c>
    </row>
    <row r="1515" spans="1:8" ht="13.5" x14ac:dyDescent="0.25">
      <c r="A1515" s="3">
        <f>TITRES_STAT!B1518</f>
        <v>44522</v>
      </c>
      <c r="B1515" s="5">
        <f>TITRES_STAT!C1518</f>
        <v>3.1</v>
      </c>
      <c r="C1515" s="5">
        <f>TITRES_STAT!D1518</f>
        <v>2.6107</v>
      </c>
      <c r="D1515" s="5">
        <f>TITRES_STAT!E1518</f>
        <v>430</v>
      </c>
      <c r="E1515" s="2">
        <f t="shared" si="92"/>
        <v>3489536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3.18</v>
      </c>
      <c r="C1516" s="5">
        <f>TITRES_STAT!D1519</f>
        <v>2.6779999999999999</v>
      </c>
      <c r="D1516" s="5">
        <f>TITRES_STAT!E1519</f>
        <v>12392</v>
      </c>
      <c r="E1516" s="2">
        <f t="shared" si="92"/>
        <v>3501928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CONFIRMED BULLISH</v>
      </c>
    </row>
    <row r="1517" spans="1:8" ht="13.5" x14ac:dyDescent="0.25">
      <c r="A1517" s="3">
        <f>TITRES_STAT!B1520</f>
        <v>44524</v>
      </c>
      <c r="B1517" s="5">
        <f>TITRES_STAT!C1520</f>
        <v>3.1</v>
      </c>
      <c r="C1517" s="5">
        <f>TITRES_STAT!D1520</f>
        <v>2.6107</v>
      </c>
      <c r="D1517" s="5">
        <f>TITRES_STAT!E1520</f>
        <v>3138</v>
      </c>
      <c r="E1517" s="2">
        <f t="shared" si="92"/>
        <v>3498790</v>
      </c>
      <c r="F1517" s="5" t="str">
        <f t="shared" si="95"/>
        <v>BULLISH</v>
      </c>
      <c r="G1517" s="5" t="str">
        <f t="shared" si="94"/>
        <v>NEUTRAL</v>
      </c>
      <c r="H1517" s="5" t="str">
        <f t="shared" si="93"/>
        <v>BULLISH DIVERGENCE</v>
      </c>
    </row>
    <row r="1518" spans="1:8" ht="13.5" x14ac:dyDescent="0.25">
      <c r="A1518" s="3">
        <f>TITRES_STAT!B1521</f>
        <v>44525</v>
      </c>
      <c r="B1518" s="5">
        <f>TITRES_STAT!C1521</f>
        <v>3.13</v>
      </c>
      <c r="C1518" s="5">
        <f>TITRES_STAT!D1521</f>
        <v>2.6358999999999999</v>
      </c>
      <c r="D1518" s="5">
        <f>TITRES_STAT!E1521</f>
        <v>10541</v>
      </c>
      <c r="E1518" s="2">
        <f t="shared" si="92"/>
        <v>3509331</v>
      </c>
      <c r="F1518" s="5" t="str">
        <f t="shared" si="95"/>
        <v>BULLISH</v>
      </c>
      <c r="G1518" s="5" t="str">
        <f t="shared" si="94"/>
        <v>NEUTRAL</v>
      </c>
      <c r="H1518" s="5" t="str">
        <f t="shared" si="93"/>
        <v>BULLISH DIVERGENCE</v>
      </c>
    </row>
    <row r="1519" spans="1:8" ht="13.5" x14ac:dyDescent="0.25">
      <c r="A1519" s="3">
        <f>TITRES_STAT!B1522</f>
        <v>44526</v>
      </c>
      <c r="B1519" s="5">
        <f>TITRES_STAT!C1522</f>
        <v>3.14</v>
      </c>
      <c r="C1519" s="5">
        <f>TITRES_STAT!D1522</f>
        <v>2.6442999999999999</v>
      </c>
      <c r="D1519" s="5">
        <f>TITRES_STAT!E1522</f>
        <v>2062</v>
      </c>
      <c r="E1519" s="2">
        <f t="shared" si="92"/>
        <v>3511393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CONFIRMED BULLISH</v>
      </c>
    </row>
    <row r="1520" spans="1:8" ht="13.5" x14ac:dyDescent="0.25">
      <c r="A1520" s="3">
        <f>TITRES_STAT!B1523</f>
        <v>44529</v>
      </c>
      <c r="B1520" s="5">
        <f>TITRES_STAT!C1523</f>
        <v>3.13</v>
      </c>
      <c r="C1520" s="5">
        <f>TITRES_STAT!D1523</f>
        <v>2.6358999999999999</v>
      </c>
      <c r="D1520" s="5">
        <f>TITRES_STAT!E1523</f>
        <v>633</v>
      </c>
      <c r="E1520" s="2">
        <f t="shared" si="92"/>
        <v>3510760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CONFIRMED BULLISH</v>
      </c>
    </row>
    <row r="1521" spans="1:8" ht="13.5" x14ac:dyDescent="0.25">
      <c r="A1521" s="3">
        <f>TITRES_STAT!B1524</f>
        <v>44530</v>
      </c>
      <c r="B1521" s="5">
        <f>TITRES_STAT!C1524</f>
        <v>3.09</v>
      </c>
      <c r="C1521" s="5">
        <f>TITRES_STAT!D1524</f>
        <v>2.6021999999999998</v>
      </c>
      <c r="D1521" s="5">
        <f>TITRES_STAT!E1524</f>
        <v>30463</v>
      </c>
      <c r="E1521" s="2">
        <f t="shared" si="92"/>
        <v>3480297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CONFIRMED BEARISH</v>
      </c>
    </row>
    <row r="1522" spans="1:8" ht="13.5" x14ac:dyDescent="0.25">
      <c r="A1522" s="3">
        <f>TITRES_STAT!B1525</f>
        <v>44531</v>
      </c>
      <c r="B1522" s="5">
        <f>TITRES_STAT!C1525</f>
        <v>3.05</v>
      </c>
      <c r="C1522" s="5">
        <f>TITRES_STAT!D1525</f>
        <v>2.5684999999999998</v>
      </c>
      <c r="D1522" s="5">
        <f>TITRES_STAT!E1525</f>
        <v>3312</v>
      </c>
      <c r="E1522" s="2">
        <f t="shared" si="92"/>
        <v>3476985</v>
      </c>
      <c r="F1522" s="5" t="str">
        <f t="shared" si="95"/>
        <v>BEARISH</v>
      </c>
      <c r="G1522" s="5" t="str">
        <f t="shared" si="94"/>
        <v>NEUTRAL</v>
      </c>
      <c r="H1522" s="5" t="str">
        <f t="shared" si="93"/>
        <v>CONFIRMED BEARISH</v>
      </c>
    </row>
    <row r="1523" spans="1:8" ht="13.5" x14ac:dyDescent="0.25">
      <c r="A1523" s="3">
        <f>TITRES_STAT!B1526</f>
        <v>44532</v>
      </c>
      <c r="B1523" s="5">
        <f>TITRES_STAT!C1526</f>
        <v>3.05</v>
      </c>
      <c r="C1523" s="5">
        <f>TITRES_STAT!D1526</f>
        <v>2.5684999999999998</v>
      </c>
      <c r="D1523" s="5">
        <f>TITRES_STAT!E1526</f>
        <v>2456</v>
      </c>
      <c r="E1523" s="2">
        <f t="shared" si="92"/>
        <v>3476985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3.04</v>
      </c>
      <c r="C1524" s="5">
        <f>TITRES_STAT!D1527</f>
        <v>2.5600999999999998</v>
      </c>
      <c r="D1524" s="5">
        <f>TITRES_STAT!E1527</f>
        <v>329</v>
      </c>
      <c r="E1524" s="2">
        <f t="shared" si="92"/>
        <v>3476656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3.03</v>
      </c>
      <c r="C1525" s="5">
        <f>TITRES_STAT!D1528</f>
        <v>2.5516999999999999</v>
      </c>
      <c r="D1525" s="5">
        <f>TITRES_STAT!E1528</f>
        <v>374</v>
      </c>
      <c r="E1525" s="2">
        <f t="shared" si="92"/>
        <v>3476282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2.99</v>
      </c>
      <c r="C1526" s="5">
        <f>TITRES_STAT!D1529</f>
        <v>2.5179999999999998</v>
      </c>
      <c r="D1526" s="5">
        <f>TITRES_STAT!E1529</f>
        <v>9006</v>
      </c>
      <c r="E1526" s="2">
        <f t="shared" si="92"/>
        <v>3467276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3</v>
      </c>
      <c r="C1527" s="5">
        <f>TITRES_STAT!D1530</f>
        <v>2.5264000000000002</v>
      </c>
      <c r="D1527" s="5">
        <f>TITRES_STAT!E1530</f>
        <v>3914</v>
      </c>
      <c r="E1527" s="2">
        <f t="shared" si="92"/>
        <v>3471190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2.99</v>
      </c>
      <c r="C1528" s="5">
        <f>TITRES_STAT!D1531</f>
        <v>2.5179999999999998</v>
      </c>
      <c r="D1528" s="5">
        <f>TITRES_STAT!E1531</f>
        <v>2317</v>
      </c>
      <c r="E1528" s="2">
        <f t="shared" si="92"/>
        <v>3468873</v>
      </c>
      <c r="F1528" s="5" t="str">
        <f t="shared" si="95"/>
        <v>BEARISH</v>
      </c>
      <c r="G1528" s="5" t="str">
        <f t="shared" si="94"/>
        <v>NEUTRAL</v>
      </c>
      <c r="H1528" s="5" t="str">
        <f t="shared" si="93"/>
        <v>CONFIRMED BEARISH</v>
      </c>
    </row>
    <row r="1529" spans="1:8" ht="13.5" x14ac:dyDescent="0.25">
      <c r="A1529" s="3">
        <f>TITRES_STAT!B1532</f>
        <v>44540</v>
      </c>
      <c r="B1529" s="5">
        <f>TITRES_STAT!C1532</f>
        <v>2.97</v>
      </c>
      <c r="C1529" s="5">
        <f>TITRES_STAT!D1532</f>
        <v>2.5011999999999999</v>
      </c>
      <c r="D1529" s="5">
        <f>TITRES_STAT!E1532</f>
        <v>9403</v>
      </c>
      <c r="E1529" s="2">
        <f t="shared" si="92"/>
        <v>3459470</v>
      </c>
      <c r="F1529" s="5" t="str">
        <f t="shared" si="95"/>
        <v>BEARISH</v>
      </c>
      <c r="G1529" s="5" t="str">
        <f t="shared" si="94"/>
        <v>NEUTRAL</v>
      </c>
      <c r="H1529" s="5" t="str">
        <f t="shared" si="93"/>
        <v>CONFIRMED BEARISH</v>
      </c>
    </row>
    <row r="1530" spans="1:8" ht="13.5" x14ac:dyDescent="0.25">
      <c r="A1530" s="3">
        <f>TITRES_STAT!B1533</f>
        <v>44543</v>
      </c>
      <c r="B1530" s="5">
        <f>TITRES_STAT!C1533</f>
        <v>2.95</v>
      </c>
      <c r="C1530" s="5">
        <f>TITRES_STAT!D1533</f>
        <v>2.4843000000000002</v>
      </c>
      <c r="D1530" s="5">
        <f>TITRES_STAT!E1533</f>
        <v>1707</v>
      </c>
      <c r="E1530" s="2">
        <f t="shared" si="92"/>
        <v>3457763</v>
      </c>
      <c r="F1530" s="5" t="str">
        <f t="shared" si="95"/>
        <v>BEARISH</v>
      </c>
      <c r="G1530" s="5" t="str">
        <f t="shared" si="94"/>
        <v>NEUTRAL</v>
      </c>
      <c r="H1530" s="5" t="str">
        <f t="shared" si="93"/>
        <v>CONFIRMED BEARISH</v>
      </c>
    </row>
    <row r="1531" spans="1:8" ht="13.5" x14ac:dyDescent="0.25">
      <c r="A1531" s="3">
        <f>TITRES_STAT!B1534</f>
        <v>44544</v>
      </c>
      <c r="B1531" s="5">
        <f>TITRES_STAT!C1534</f>
        <v>2.91</v>
      </c>
      <c r="C1531" s="5">
        <f>TITRES_STAT!D1534</f>
        <v>2.4506000000000001</v>
      </c>
      <c r="D1531" s="5">
        <f>TITRES_STAT!E1534</f>
        <v>1703</v>
      </c>
      <c r="E1531" s="2">
        <f t="shared" si="92"/>
        <v>3456060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CONFIRMED BEARISH</v>
      </c>
    </row>
    <row r="1532" spans="1:8" ht="13.5" x14ac:dyDescent="0.25">
      <c r="A1532" s="3">
        <f>TITRES_STAT!B1535</f>
        <v>44545</v>
      </c>
      <c r="B1532" s="5">
        <f>TITRES_STAT!C1535</f>
        <v>2.89</v>
      </c>
      <c r="C1532" s="5">
        <f>TITRES_STAT!D1535</f>
        <v>2.4338000000000002</v>
      </c>
      <c r="D1532" s="5">
        <f>TITRES_STAT!E1535</f>
        <v>5222</v>
      </c>
      <c r="E1532" s="2">
        <f t="shared" si="92"/>
        <v>3450838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44546</v>
      </c>
      <c r="B1533" s="5">
        <f>TITRES_STAT!C1536</f>
        <v>2.86</v>
      </c>
      <c r="C1533" s="5">
        <f>TITRES_STAT!D1536</f>
        <v>2.4085000000000001</v>
      </c>
      <c r="D1533" s="5">
        <f>TITRES_STAT!E1536</f>
        <v>5382</v>
      </c>
      <c r="E1533" s="2">
        <f t="shared" si="92"/>
        <v>3445456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44550</v>
      </c>
      <c r="B1534" s="5">
        <f>TITRES_STAT!C1537</f>
        <v>2.85</v>
      </c>
      <c r="C1534" s="5">
        <f>TITRES_STAT!D1537</f>
        <v>2.4001000000000001</v>
      </c>
      <c r="D1534" s="5">
        <f>TITRES_STAT!E1537</f>
        <v>4713</v>
      </c>
      <c r="E1534" s="2">
        <f t="shared" si="92"/>
        <v>3440743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44551</v>
      </c>
      <c r="B1535" s="5">
        <f>TITRES_STAT!C1538</f>
        <v>2.77</v>
      </c>
      <c r="C1535" s="5">
        <f>TITRES_STAT!D1538</f>
        <v>2.3327</v>
      </c>
      <c r="D1535" s="5">
        <f>TITRES_STAT!E1538</f>
        <v>8036</v>
      </c>
      <c r="E1535" s="2">
        <f t="shared" si="92"/>
        <v>3432707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2.78</v>
      </c>
      <c r="C1536" s="5">
        <f>TITRES_STAT!D1539</f>
        <v>2.3412000000000002</v>
      </c>
      <c r="D1536" s="5">
        <f>TITRES_STAT!E1539</f>
        <v>1512</v>
      </c>
      <c r="E1536" s="2">
        <f t="shared" si="92"/>
        <v>3434219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2.82</v>
      </c>
      <c r="C1537" s="5">
        <f>TITRES_STAT!D1540</f>
        <v>2.3748</v>
      </c>
      <c r="D1537" s="5">
        <f>TITRES_STAT!E1540</f>
        <v>9051</v>
      </c>
      <c r="E1537" s="2">
        <f t="shared" si="92"/>
        <v>3443270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2.86</v>
      </c>
      <c r="C1538" s="5">
        <f>TITRES_STAT!D1541</f>
        <v>2.4085000000000001</v>
      </c>
      <c r="D1538" s="5">
        <f>TITRES_STAT!E1541</f>
        <v>1715</v>
      </c>
      <c r="E1538" s="2">
        <f t="shared" si="92"/>
        <v>3444985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NEUTRAL</v>
      </c>
    </row>
    <row r="1539" spans="1:8" ht="13.5" x14ac:dyDescent="0.25">
      <c r="A1539" s="3">
        <f>TITRES_STAT!B1542</f>
        <v>44557</v>
      </c>
      <c r="B1539" s="5">
        <f>TITRES_STAT!C1542</f>
        <v>2.8</v>
      </c>
      <c r="C1539" s="5">
        <f>TITRES_STAT!D1542</f>
        <v>2.3580000000000001</v>
      </c>
      <c r="D1539" s="5">
        <f>TITRES_STAT!E1542</f>
        <v>4243</v>
      </c>
      <c r="E1539" s="2">
        <f t="shared" si="92"/>
        <v>3440742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2.8</v>
      </c>
      <c r="C1540" s="5">
        <f>TITRES_STAT!D1543</f>
        <v>2.3580000000000001</v>
      </c>
      <c r="D1540" s="5">
        <f>TITRES_STAT!E1543</f>
        <v>6893</v>
      </c>
      <c r="E1540" s="2">
        <f t="shared" ref="E1540:E1603" si="96">IF(B1540&gt;B1539, E1539+D1540, IF(B1540&lt;B1539, E1539-D1540, E1539))</f>
        <v>3440742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2.8</v>
      </c>
      <c r="C1541" s="5">
        <f>TITRES_STAT!D1544</f>
        <v>2.3580000000000001</v>
      </c>
      <c r="D1541" s="5">
        <f>TITRES_STAT!E1544</f>
        <v>12892</v>
      </c>
      <c r="E1541" s="2">
        <f t="shared" si="96"/>
        <v>3440742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2.75</v>
      </c>
      <c r="C1542" s="5">
        <f>TITRES_STAT!D1545</f>
        <v>2.3159000000000001</v>
      </c>
      <c r="D1542" s="5">
        <f>TITRES_STAT!E1545</f>
        <v>23961</v>
      </c>
      <c r="E1542" s="2">
        <f t="shared" si="96"/>
        <v>3416781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44561</v>
      </c>
      <c r="B1543" s="5">
        <f>TITRES_STAT!C1546</f>
        <v>2.82</v>
      </c>
      <c r="C1543" s="5">
        <f>TITRES_STAT!D1546</f>
        <v>2.3748</v>
      </c>
      <c r="D1543" s="5">
        <f>TITRES_STAT!E1546</f>
        <v>10799</v>
      </c>
      <c r="E1543" s="2">
        <f t="shared" si="96"/>
        <v>3427580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BEARISH</v>
      </c>
    </row>
    <row r="1544" spans="1:8" ht="13.5" x14ac:dyDescent="0.25">
      <c r="A1544" s="3">
        <f>TITRES_STAT!B1547</f>
        <v>44564</v>
      </c>
      <c r="B1544" s="5">
        <f>TITRES_STAT!C1547</f>
        <v>2.79</v>
      </c>
      <c r="C1544" s="5">
        <f>TITRES_STAT!D1547</f>
        <v>2.3496000000000001</v>
      </c>
      <c r="D1544" s="5">
        <f>TITRES_STAT!E1547</f>
        <v>7364</v>
      </c>
      <c r="E1544" s="2">
        <f t="shared" si="96"/>
        <v>3420216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CONFIRMED BEARISH</v>
      </c>
    </row>
    <row r="1545" spans="1:8" ht="13.5" x14ac:dyDescent="0.25">
      <c r="A1545" s="3">
        <f>TITRES_STAT!B1548</f>
        <v>44565</v>
      </c>
      <c r="B1545" s="5">
        <f>TITRES_STAT!C1548</f>
        <v>2.76</v>
      </c>
      <c r="C1545" s="5">
        <f>TITRES_STAT!D1548</f>
        <v>2.3243</v>
      </c>
      <c r="D1545" s="5">
        <f>TITRES_STAT!E1548</f>
        <v>8123</v>
      </c>
      <c r="E1545" s="2">
        <f t="shared" si="96"/>
        <v>3412093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CONFIRMED BEARISH</v>
      </c>
    </row>
    <row r="1546" spans="1:8" ht="13.5" x14ac:dyDescent="0.25">
      <c r="A1546" s="3">
        <f>TITRES_STAT!B1549</f>
        <v>44566</v>
      </c>
      <c r="B1546" s="5">
        <f>TITRES_STAT!C1549</f>
        <v>2.77</v>
      </c>
      <c r="C1546" s="5">
        <f>TITRES_STAT!D1549</f>
        <v>2.3327</v>
      </c>
      <c r="D1546" s="5">
        <f>TITRES_STAT!E1549</f>
        <v>3970</v>
      </c>
      <c r="E1546" s="2">
        <f t="shared" si="96"/>
        <v>3416063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CONFIRMED BEARISH</v>
      </c>
    </row>
    <row r="1547" spans="1:8" ht="13.5" x14ac:dyDescent="0.25">
      <c r="A1547" s="3">
        <f>TITRES_STAT!B1550</f>
        <v>44567</v>
      </c>
      <c r="B1547" s="5">
        <f>TITRES_STAT!C1550</f>
        <v>2.79</v>
      </c>
      <c r="C1547" s="5">
        <f>TITRES_STAT!D1550</f>
        <v>2.3496000000000001</v>
      </c>
      <c r="D1547" s="5">
        <f>TITRES_STAT!E1550</f>
        <v>7702</v>
      </c>
      <c r="E1547" s="2">
        <f t="shared" si="96"/>
        <v>3423765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CONFIRMED BULLISH</v>
      </c>
    </row>
    <row r="1548" spans="1:8" ht="13.5" x14ac:dyDescent="0.25">
      <c r="A1548" s="3">
        <f>TITRES_STAT!B1551</f>
        <v>44568</v>
      </c>
      <c r="B1548" s="5">
        <f>TITRES_STAT!C1551</f>
        <v>2.79</v>
      </c>
      <c r="C1548" s="5">
        <f>TITRES_STAT!D1551</f>
        <v>2.3496000000000001</v>
      </c>
      <c r="D1548" s="5">
        <f>TITRES_STAT!E1551</f>
        <v>5527</v>
      </c>
      <c r="E1548" s="2">
        <f t="shared" si="96"/>
        <v>3423765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2.77</v>
      </c>
      <c r="C1549" s="5">
        <f>TITRES_STAT!D1552</f>
        <v>2.3327</v>
      </c>
      <c r="D1549" s="5">
        <f>TITRES_STAT!E1552</f>
        <v>1510</v>
      </c>
      <c r="E1549" s="2">
        <f t="shared" si="96"/>
        <v>3422255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BULLISH DIVERGENCE</v>
      </c>
    </row>
    <row r="1550" spans="1:8" ht="13.5" x14ac:dyDescent="0.25">
      <c r="A1550" s="3">
        <f>TITRES_STAT!B1553</f>
        <v>44572</v>
      </c>
      <c r="B1550" s="5">
        <f>TITRES_STAT!C1553</f>
        <v>2.72</v>
      </c>
      <c r="C1550" s="5">
        <f>TITRES_STAT!D1553</f>
        <v>2.2906</v>
      </c>
      <c r="D1550" s="5">
        <f>TITRES_STAT!E1553</f>
        <v>8416</v>
      </c>
      <c r="E1550" s="2">
        <f t="shared" si="96"/>
        <v>3413839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BULLISH DIVERGENCE</v>
      </c>
    </row>
    <row r="1551" spans="1:8" ht="13.5" x14ac:dyDescent="0.25">
      <c r="A1551" s="3">
        <f>TITRES_STAT!B1554</f>
        <v>44573</v>
      </c>
      <c r="B1551" s="5">
        <f>TITRES_STAT!C1554</f>
        <v>2.7</v>
      </c>
      <c r="C1551" s="5">
        <f>TITRES_STAT!D1554</f>
        <v>2.2738</v>
      </c>
      <c r="D1551" s="5">
        <f>TITRES_STAT!E1554</f>
        <v>1026</v>
      </c>
      <c r="E1551" s="2">
        <f t="shared" si="96"/>
        <v>3412813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CONFIRMED BEARISH</v>
      </c>
    </row>
    <row r="1552" spans="1:8" ht="13.5" x14ac:dyDescent="0.25">
      <c r="A1552" s="3">
        <f>TITRES_STAT!B1555</f>
        <v>44574</v>
      </c>
      <c r="B1552" s="5">
        <f>TITRES_STAT!C1555</f>
        <v>2.7</v>
      </c>
      <c r="C1552" s="5">
        <f>TITRES_STAT!D1555</f>
        <v>2.2738</v>
      </c>
      <c r="D1552" s="5">
        <f>TITRES_STAT!E1555</f>
        <v>4340</v>
      </c>
      <c r="E1552" s="2">
        <f t="shared" si="96"/>
        <v>3412813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CONFIRMED BEARISH</v>
      </c>
    </row>
    <row r="1553" spans="1:8" ht="13.5" x14ac:dyDescent="0.25">
      <c r="A1553" s="3">
        <f>TITRES_STAT!B1556</f>
        <v>44575</v>
      </c>
      <c r="B1553" s="5">
        <f>TITRES_STAT!C1556</f>
        <v>2.72</v>
      </c>
      <c r="C1553" s="5">
        <f>TITRES_STAT!D1556</f>
        <v>2.2906</v>
      </c>
      <c r="D1553" s="5">
        <f>TITRES_STAT!E1556</f>
        <v>2509</v>
      </c>
      <c r="E1553" s="2">
        <f t="shared" si="96"/>
        <v>3415322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2.7</v>
      </c>
      <c r="C1554" s="5">
        <f>TITRES_STAT!D1557</f>
        <v>2.2738</v>
      </c>
      <c r="D1554" s="5">
        <f>TITRES_STAT!E1557</f>
        <v>2351</v>
      </c>
      <c r="E1554" s="2">
        <f t="shared" si="96"/>
        <v>3412971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44579</v>
      </c>
      <c r="B1555" s="5">
        <f>TITRES_STAT!C1558</f>
        <v>2.69</v>
      </c>
      <c r="C1555" s="5">
        <f>TITRES_STAT!D1558</f>
        <v>2.2654000000000001</v>
      </c>
      <c r="D1555" s="5">
        <f>TITRES_STAT!E1558</f>
        <v>7078</v>
      </c>
      <c r="E1555" s="2">
        <f t="shared" si="96"/>
        <v>3405893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44580</v>
      </c>
      <c r="B1556" s="5">
        <f>TITRES_STAT!C1559</f>
        <v>2.85</v>
      </c>
      <c r="C1556" s="5">
        <f>TITRES_STAT!D1559</f>
        <v>2.4001000000000001</v>
      </c>
      <c r="D1556" s="5">
        <f>TITRES_STAT!E1559</f>
        <v>13078</v>
      </c>
      <c r="E1556" s="2">
        <f t="shared" si="96"/>
        <v>3418971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2.84</v>
      </c>
      <c r="C1557" s="5">
        <f>TITRES_STAT!D1560</f>
        <v>2.3917000000000002</v>
      </c>
      <c r="D1557" s="5">
        <f>TITRES_STAT!E1560</f>
        <v>2870</v>
      </c>
      <c r="E1557" s="2">
        <f t="shared" si="96"/>
        <v>3416101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CONFIRMED BULLISH</v>
      </c>
    </row>
    <row r="1558" spans="1:8" ht="13.5" x14ac:dyDescent="0.25">
      <c r="A1558" s="3">
        <f>TITRES_STAT!B1561</f>
        <v>44582</v>
      </c>
      <c r="B1558" s="5">
        <f>TITRES_STAT!C1561</f>
        <v>2.84</v>
      </c>
      <c r="C1558" s="5">
        <f>TITRES_STAT!D1561</f>
        <v>2.3917000000000002</v>
      </c>
      <c r="D1558" s="5">
        <f>TITRES_STAT!E1561</f>
        <v>2</v>
      </c>
      <c r="E1558" s="2">
        <f t="shared" si="96"/>
        <v>3416101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CONFIRMED BULLISH</v>
      </c>
    </row>
    <row r="1559" spans="1:8" ht="13.5" x14ac:dyDescent="0.25">
      <c r="A1559" s="3">
        <f>TITRES_STAT!B1562</f>
        <v>44585</v>
      </c>
      <c r="B1559" s="5">
        <f>TITRES_STAT!C1562</f>
        <v>2.8</v>
      </c>
      <c r="C1559" s="5">
        <f>TITRES_STAT!D1562</f>
        <v>2.3580000000000001</v>
      </c>
      <c r="D1559" s="5">
        <f>TITRES_STAT!E1562</f>
        <v>1235</v>
      </c>
      <c r="E1559" s="2">
        <f t="shared" si="96"/>
        <v>3414866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44586</v>
      </c>
      <c r="B1560" s="5">
        <f>TITRES_STAT!C1563</f>
        <v>2.75</v>
      </c>
      <c r="C1560" s="5">
        <f>TITRES_STAT!D1563</f>
        <v>2.3159000000000001</v>
      </c>
      <c r="D1560" s="5">
        <f>TITRES_STAT!E1563</f>
        <v>5496</v>
      </c>
      <c r="E1560" s="2">
        <f t="shared" si="96"/>
        <v>3409370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CONFIRMED BULLISH</v>
      </c>
    </row>
    <row r="1561" spans="1:8" ht="13.5" x14ac:dyDescent="0.25">
      <c r="A1561" s="3">
        <f>TITRES_STAT!B1564</f>
        <v>44587</v>
      </c>
      <c r="B1561" s="5">
        <f>TITRES_STAT!C1564</f>
        <v>2.75</v>
      </c>
      <c r="C1561" s="5">
        <f>TITRES_STAT!D1564</f>
        <v>2.3159000000000001</v>
      </c>
      <c r="D1561" s="5">
        <f>TITRES_STAT!E1564</f>
        <v>3690</v>
      </c>
      <c r="E1561" s="2">
        <f t="shared" si="96"/>
        <v>3409370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2.91</v>
      </c>
      <c r="C1562" s="5">
        <f>TITRES_STAT!D1565</f>
        <v>2.4506000000000001</v>
      </c>
      <c r="D1562" s="5">
        <f>TITRES_STAT!E1565</f>
        <v>0</v>
      </c>
      <c r="E1562" s="2">
        <f t="shared" si="96"/>
        <v>3409370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BEARISH DIVERGENCE</v>
      </c>
    </row>
    <row r="1563" spans="1:8" ht="13.5" x14ac:dyDescent="0.25">
      <c r="A1563" s="3">
        <f>TITRES_STAT!B1566</f>
        <v>44589</v>
      </c>
      <c r="B1563" s="5">
        <f>TITRES_STAT!C1566</f>
        <v>2.99</v>
      </c>
      <c r="C1563" s="5">
        <f>TITRES_STAT!D1566</f>
        <v>2.5179999999999998</v>
      </c>
      <c r="D1563" s="5">
        <f>TITRES_STAT!E1566</f>
        <v>32360</v>
      </c>
      <c r="E1563" s="2">
        <f t="shared" si="96"/>
        <v>3441730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CONFIRMED BULLISH</v>
      </c>
    </row>
    <row r="1564" spans="1:8" ht="13.5" x14ac:dyDescent="0.25">
      <c r="A1564" s="3">
        <f>TITRES_STAT!B1567</f>
        <v>44592</v>
      </c>
      <c r="B1564" s="5">
        <f>TITRES_STAT!C1567</f>
        <v>3.06</v>
      </c>
      <c r="C1564" s="5">
        <f>TITRES_STAT!D1567</f>
        <v>2.577</v>
      </c>
      <c r="D1564" s="5">
        <f>TITRES_STAT!E1567</f>
        <v>47047</v>
      </c>
      <c r="E1564" s="2">
        <f t="shared" si="96"/>
        <v>3488777</v>
      </c>
      <c r="F1564" s="5" t="str">
        <f t="shared" si="99"/>
        <v>BULLISH</v>
      </c>
      <c r="G1564" s="5" t="str">
        <f t="shared" si="98"/>
        <v>STRONG</v>
      </c>
      <c r="H1564" s="5" t="str">
        <f t="shared" si="97"/>
        <v>CONFIRMED BULLISH</v>
      </c>
    </row>
    <row r="1565" spans="1:8" ht="13.5" x14ac:dyDescent="0.25">
      <c r="A1565" s="3">
        <f>TITRES_STAT!B1568</f>
        <v>44593</v>
      </c>
      <c r="B1565" s="5">
        <f>TITRES_STAT!C1568</f>
        <v>3.04</v>
      </c>
      <c r="C1565" s="5">
        <f>TITRES_STAT!D1568</f>
        <v>2.5600999999999998</v>
      </c>
      <c r="D1565" s="5">
        <f>TITRES_STAT!E1568</f>
        <v>14343</v>
      </c>
      <c r="E1565" s="2">
        <f t="shared" si="96"/>
        <v>3474434</v>
      </c>
      <c r="F1565" s="5" t="str">
        <f t="shared" si="99"/>
        <v>BULLISH</v>
      </c>
      <c r="G1565" s="5" t="str">
        <f t="shared" si="98"/>
        <v>NEUTRAL</v>
      </c>
      <c r="H1565" s="5" t="str">
        <f t="shared" si="97"/>
        <v>CONFIRMED BULLISH</v>
      </c>
    </row>
    <row r="1566" spans="1:8" ht="13.5" x14ac:dyDescent="0.25">
      <c r="A1566" s="3">
        <f>TITRES_STAT!B1569</f>
        <v>44594</v>
      </c>
      <c r="B1566" s="5">
        <f>TITRES_STAT!C1569</f>
        <v>3.03</v>
      </c>
      <c r="C1566" s="5">
        <f>TITRES_STAT!D1569</f>
        <v>2.5516999999999999</v>
      </c>
      <c r="D1566" s="5">
        <f>TITRES_STAT!E1569</f>
        <v>4869</v>
      </c>
      <c r="E1566" s="2">
        <f t="shared" si="96"/>
        <v>3469565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44595</v>
      </c>
      <c r="B1567" s="5">
        <f>TITRES_STAT!C1570</f>
        <v>2.96</v>
      </c>
      <c r="C1567" s="5">
        <f>TITRES_STAT!D1570</f>
        <v>2.4927000000000001</v>
      </c>
      <c r="D1567" s="5">
        <f>TITRES_STAT!E1570</f>
        <v>6911</v>
      </c>
      <c r="E1567" s="2">
        <f t="shared" si="96"/>
        <v>3462654</v>
      </c>
      <c r="F1567" s="5" t="str">
        <f t="shared" si="99"/>
        <v>BULLISH</v>
      </c>
      <c r="G1567" s="5" t="str">
        <f t="shared" si="98"/>
        <v>NEUTRAL</v>
      </c>
      <c r="H1567" s="5" t="str">
        <f t="shared" si="97"/>
        <v>CONFIRMED BULLISH</v>
      </c>
    </row>
    <row r="1568" spans="1:8" ht="13.5" x14ac:dyDescent="0.25">
      <c r="A1568" s="3">
        <f>TITRES_STAT!B1571</f>
        <v>44596</v>
      </c>
      <c r="B1568" s="5">
        <f>TITRES_STAT!C1571</f>
        <v>2.98</v>
      </c>
      <c r="C1568" s="5">
        <f>TITRES_STAT!D1571</f>
        <v>2.5095999999999998</v>
      </c>
      <c r="D1568" s="5">
        <f>TITRES_STAT!E1571</f>
        <v>8713</v>
      </c>
      <c r="E1568" s="2">
        <f t="shared" si="96"/>
        <v>3471367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BULLISH DIVERGENCE</v>
      </c>
    </row>
    <row r="1569" spans="1:8" ht="13.5" x14ac:dyDescent="0.25">
      <c r="A1569" s="3">
        <f>TITRES_STAT!B1572</f>
        <v>44599</v>
      </c>
      <c r="B1569" s="5">
        <f>TITRES_STAT!C1572</f>
        <v>2.95</v>
      </c>
      <c r="C1569" s="5">
        <f>TITRES_STAT!D1572</f>
        <v>2.4843000000000002</v>
      </c>
      <c r="D1569" s="5">
        <f>TITRES_STAT!E1572</f>
        <v>8703</v>
      </c>
      <c r="E1569" s="2">
        <f t="shared" si="96"/>
        <v>3462664</v>
      </c>
      <c r="F1569" s="5" t="str">
        <f t="shared" si="99"/>
        <v>BEARISH</v>
      </c>
      <c r="G1569" s="5" t="str">
        <f t="shared" si="98"/>
        <v>NEUTRAL</v>
      </c>
      <c r="H1569" s="5" t="str">
        <f t="shared" si="97"/>
        <v>CONFIRMED BEARISH</v>
      </c>
    </row>
    <row r="1570" spans="1:8" ht="13.5" x14ac:dyDescent="0.25">
      <c r="A1570" s="3">
        <f>TITRES_STAT!B1573</f>
        <v>44600</v>
      </c>
      <c r="B1570" s="5">
        <f>TITRES_STAT!C1573</f>
        <v>2.93</v>
      </c>
      <c r="C1570" s="5">
        <f>TITRES_STAT!D1573</f>
        <v>2.4674999999999998</v>
      </c>
      <c r="D1570" s="5">
        <f>TITRES_STAT!E1573</f>
        <v>7019</v>
      </c>
      <c r="E1570" s="2">
        <f t="shared" si="96"/>
        <v>3455645</v>
      </c>
      <c r="F1570" s="5" t="str">
        <f t="shared" si="99"/>
        <v>BEARISH</v>
      </c>
      <c r="G1570" s="5" t="str">
        <f t="shared" si="98"/>
        <v>NEUTRAL</v>
      </c>
      <c r="H1570" s="5" t="str">
        <f t="shared" si="97"/>
        <v>CONFIRMED BEARISH</v>
      </c>
    </row>
    <row r="1571" spans="1:8" ht="13.5" x14ac:dyDescent="0.25">
      <c r="A1571" s="3">
        <f>TITRES_STAT!B1574</f>
        <v>44601</v>
      </c>
      <c r="B1571" s="5">
        <f>TITRES_STAT!C1574</f>
        <v>2.93</v>
      </c>
      <c r="C1571" s="5">
        <f>TITRES_STAT!D1574</f>
        <v>2.4674999999999998</v>
      </c>
      <c r="D1571" s="5">
        <f>TITRES_STAT!E1574</f>
        <v>8104</v>
      </c>
      <c r="E1571" s="2">
        <f t="shared" si="96"/>
        <v>3455645</v>
      </c>
      <c r="F1571" s="5" t="str">
        <f t="shared" si="99"/>
        <v>BEARISH</v>
      </c>
      <c r="G1571" s="5" t="str">
        <f t="shared" si="98"/>
        <v>NEUTRAL</v>
      </c>
      <c r="H1571" s="5" t="str">
        <f t="shared" si="97"/>
        <v>CONFIRMED BEARISH</v>
      </c>
    </row>
    <row r="1572" spans="1:8" ht="13.5" x14ac:dyDescent="0.25">
      <c r="A1572" s="3">
        <f>TITRES_STAT!B1575</f>
        <v>44602</v>
      </c>
      <c r="B1572" s="5">
        <f>TITRES_STAT!C1575</f>
        <v>2.98</v>
      </c>
      <c r="C1572" s="5">
        <f>TITRES_STAT!D1575</f>
        <v>2.5095999999999998</v>
      </c>
      <c r="D1572" s="5">
        <f>TITRES_STAT!E1575</f>
        <v>6625</v>
      </c>
      <c r="E1572" s="2">
        <f t="shared" si="96"/>
        <v>3462270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BEARISH DIVERGENCE</v>
      </c>
    </row>
    <row r="1573" spans="1:8" ht="13.5" x14ac:dyDescent="0.25">
      <c r="A1573" s="3">
        <f>TITRES_STAT!B1576</f>
        <v>44603</v>
      </c>
      <c r="B1573" s="5">
        <f>TITRES_STAT!C1576</f>
        <v>3.03</v>
      </c>
      <c r="C1573" s="5">
        <f>TITRES_STAT!D1576</f>
        <v>2.5516999999999999</v>
      </c>
      <c r="D1573" s="5">
        <f>TITRES_STAT!E1576</f>
        <v>25619</v>
      </c>
      <c r="E1573" s="2">
        <f t="shared" si="96"/>
        <v>3487889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2.98</v>
      </c>
      <c r="C1574" s="5">
        <f>TITRES_STAT!D1577</f>
        <v>2.5095999999999998</v>
      </c>
      <c r="D1574" s="5">
        <f>TITRES_STAT!E1577</f>
        <v>4123</v>
      </c>
      <c r="E1574" s="2">
        <f t="shared" si="96"/>
        <v>3483766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CONFIRMED BULLISH</v>
      </c>
    </row>
    <row r="1575" spans="1:8" ht="13.5" x14ac:dyDescent="0.25">
      <c r="A1575" s="3">
        <f>TITRES_STAT!B1578</f>
        <v>44607</v>
      </c>
      <c r="B1575" s="5">
        <f>TITRES_STAT!C1578</f>
        <v>2.98</v>
      </c>
      <c r="C1575" s="5">
        <f>TITRES_STAT!D1578</f>
        <v>2.5095999999999998</v>
      </c>
      <c r="D1575" s="5">
        <f>TITRES_STAT!E1578</f>
        <v>13454</v>
      </c>
      <c r="E1575" s="2">
        <f t="shared" si="96"/>
        <v>3483766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CONFIRMED BULLISH</v>
      </c>
    </row>
    <row r="1576" spans="1:8" ht="13.5" x14ac:dyDescent="0.25">
      <c r="A1576" s="3">
        <f>TITRES_STAT!B1579</f>
        <v>44608</v>
      </c>
      <c r="B1576" s="5">
        <f>TITRES_STAT!C1579</f>
        <v>2.95</v>
      </c>
      <c r="C1576" s="5">
        <f>TITRES_STAT!D1579</f>
        <v>2.4843000000000002</v>
      </c>
      <c r="D1576" s="5">
        <f>TITRES_STAT!E1579</f>
        <v>630</v>
      </c>
      <c r="E1576" s="2">
        <f t="shared" si="96"/>
        <v>3483136</v>
      </c>
      <c r="F1576" s="5" t="str">
        <f t="shared" si="99"/>
        <v>BULLISH</v>
      </c>
      <c r="G1576" s="5" t="str">
        <f t="shared" si="98"/>
        <v>NEUTRAL</v>
      </c>
      <c r="H1576" s="5" t="str">
        <f t="shared" si="97"/>
        <v>CONFIRMED BULLISH</v>
      </c>
    </row>
    <row r="1577" spans="1:8" ht="13.5" x14ac:dyDescent="0.25">
      <c r="A1577" s="3">
        <f>TITRES_STAT!B1580</f>
        <v>44609</v>
      </c>
      <c r="B1577" s="5">
        <f>TITRES_STAT!C1580</f>
        <v>2.98</v>
      </c>
      <c r="C1577" s="5">
        <f>TITRES_STAT!D1580</f>
        <v>2.5095999999999998</v>
      </c>
      <c r="D1577" s="5">
        <f>TITRES_STAT!E1580</f>
        <v>3877</v>
      </c>
      <c r="E1577" s="2">
        <f t="shared" si="96"/>
        <v>3487013</v>
      </c>
      <c r="F1577" s="5" t="str">
        <f t="shared" si="99"/>
        <v>BULLISH</v>
      </c>
      <c r="G1577" s="5" t="str">
        <f t="shared" si="98"/>
        <v>NEUTRAL</v>
      </c>
      <c r="H1577" s="5" t="str">
        <f t="shared" si="97"/>
        <v>NEUTRAL</v>
      </c>
    </row>
    <row r="1578" spans="1:8" ht="13.5" x14ac:dyDescent="0.25">
      <c r="A1578" s="3">
        <f>TITRES_STAT!B1581</f>
        <v>44610</v>
      </c>
      <c r="B1578" s="5">
        <f>TITRES_STAT!C1581</f>
        <v>2.98</v>
      </c>
      <c r="C1578" s="5">
        <f>TITRES_STAT!D1581</f>
        <v>2.5095999999999998</v>
      </c>
      <c r="D1578" s="5">
        <f>TITRES_STAT!E1581</f>
        <v>1432</v>
      </c>
      <c r="E1578" s="2">
        <f t="shared" si="96"/>
        <v>3487013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2.98</v>
      </c>
      <c r="C1579" s="5">
        <f>TITRES_STAT!D1582</f>
        <v>2.5095999999999998</v>
      </c>
      <c r="D1579" s="5">
        <f>TITRES_STAT!E1582</f>
        <v>6085</v>
      </c>
      <c r="E1579" s="2">
        <f t="shared" si="96"/>
        <v>3487013</v>
      </c>
      <c r="F1579" s="5" t="str">
        <f t="shared" si="99"/>
        <v>BULLISH</v>
      </c>
      <c r="G1579" s="5" t="str">
        <f t="shared" si="98"/>
        <v>NEUTRAL</v>
      </c>
      <c r="H1579" s="5" t="str">
        <f t="shared" si="97"/>
        <v>NEUTRAL</v>
      </c>
    </row>
    <row r="1580" spans="1:8" ht="13.5" x14ac:dyDescent="0.25">
      <c r="A1580" s="3">
        <f>TITRES_STAT!B1583</f>
        <v>44614</v>
      </c>
      <c r="B1580" s="5">
        <f>TITRES_STAT!C1583</f>
        <v>2.94</v>
      </c>
      <c r="C1580" s="5">
        <f>TITRES_STAT!D1583</f>
        <v>2.4759000000000002</v>
      </c>
      <c r="D1580" s="5">
        <f>TITRES_STAT!E1583</f>
        <v>7705</v>
      </c>
      <c r="E1580" s="2">
        <f t="shared" si="96"/>
        <v>3479308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CONFIRMED BEARISH</v>
      </c>
    </row>
    <row r="1581" spans="1:8" ht="13.5" x14ac:dyDescent="0.25">
      <c r="A1581" s="3">
        <f>TITRES_STAT!B1584</f>
        <v>44615</v>
      </c>
      <c r="B1581" s="5">
        <f>TITRES_STAT!C1584</f>
        <v>2.94</v>
      </c>
      <c r="C1581" s="5">
        <f>TITRES_STAT!D1584</f>
        <v>2.4759000000000002</v>
      </c>
      <c r="D1581" s="5">
        <f>TITRES_STAT!E1584</f>
        <v>2664</v>
      </c>
      <c r="E1581" s="2">
        <f t="shared" si="96"/>
        <v>3479308</v>
      </c>
      <c r="F1581" s="5" t="str">
        <f t="shared" si="99"/>
        <v>BEARISH</v>
      </c>
      <c r="G1581" s="5" t="str">
        <f t="shared" si="98"/>
        <v>NEUTRAL</v>
      </c>
      <c r="H1581" s="5" t="str">
        <f t="shared" si="97"/>
        <v>CONFIRMED BEARISH</v>
      </c>
    </row>
    <row r="1582" spans="1:8" ht="13.5" x14ac:dyDescent="0.25">
      <c r="A1582" s="3">
        <f>TITRES_STAT!B1585</f>
        <v>44616</v>
      </c>
      <c r="B1582" s="5">
        <f>TITRES_STAT!C1585</f>
        <v>2.9</v>
      </c>
      <c r="C1582" s="5">
        <f>TITRES_STAT!D1585</f>
        <v>2.4422000000000001</v>
      </c>
      <c r="D1582" s="5">
        <f>TITRES_STAT!E1585</f>
        <v>11261</v>
      </c>
      <c r="E1582" s="2">
        <f t="shared" si="96"/>
        <v>3468047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2.9</v>
      </c>
      <c r="C1583" s="5">
        <f>TITRES_STAT!D1586</f>
        <v>2.4422000000000001</v>
      </c>
      <c r="D1583" s="5">
        <f>TITRES_STAT!E1586</f>
        <v>2412</v>
      </c>
      <c r="E1583" s="2">
        <f t="shared" si="96"/>
        <v>3468047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2.9</v>
      </c>
      <c r="C1584" s="5">
        <f>TITRES_STAT!D1587</f>
        <v>2.4422000000000001</v>
      </c>
      <c r="D1584" s="5">
        <f>TITRES_STAT!E1587</f>
        <v>280</v>
      </c>
      <c r="E1584" s="2">
        <f t="shared" si="96"/>
        <v>3468047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2.9</v>
      </c>
      <c r="C1585" s="5">
        <f>TITRES_STAT!D1588</f>
        <v>2.4422000000000001</v>
      </c>
      <c r="D1585" s="5">
        <f>TITRES_STAT!E1588</f>
        <v>14</v>
      </c>
      <c r="E1585" s="2">
        <f t="shared" si="96"/>
        <v>3468047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2.88</v>
      </c>
      <c r="C1586" s="5">
        <f>TITRES_STAT!D1589</f>
        <v>2.4253999999999998</v>
      </c>
      <c r="D1586" s="5">
        <f>TITRES_STAT!E1589</f>
        <v>1260</v>
      </c>
      <c r="E1586" s="2">
        <f t="shared" si="96"/>
        <v>3466787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2.81</v>
      </c>
      <c r="C1587" s="5">
        <f>TITRES_STAT!D1590</f>
        <v>2.3664000000000001</v>
      </c>
      <c r="D1587" s="5">
        <f>TITRES_STAT!E1590</f>
        <v>1742</v>
      </c>
      <c r="E1587" s="2">
        <f t="shared" si="96"/>
        <v>3465045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2.84</v>
      </c>
      <c r="C1588" s="5">
        <f>TITRES_STAT!D1591</f>
        <v>2.3917000000000002</v>
      </c>
      <c r="D1588" s="5">
        <f>TITRES_STAT!E1591</f>
        <v>2072</v>
      </c>
      <c r="E1588" s="2">
        <f t="shared" si="96"/>
        <v>3467117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2.86</v>
      </c>
      <c r="C1589" s="5">
        <f>TITRES_STAT!D1592</f>
        <v>2.4085000000000001</v>
      </c>
      <c r="D1589" s="5">
        <f>TITRES_STAT!E1592</f>
        <v>260</v>
      </c>
      <c r="E1589" s="2">
        <f t="shared" si="96"/>
        <v>3467377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CONFIRMED BEARISH</v>
      </c>
    </row>
    <row r="1590" spans="1:8" ht="13.5" x14ac:dyDescent="0.25">
      <c r="A1590" s="3">
        <f>TITRES_STAT!B1593</f>
        <v>44628</v>
      </c>
      <c r="B1590" s="5">
        <f>TITRES_STAT!C1593</f>
        <v>2.84</v>
      </c>
      <c r="C1590" s="5">
        <f>TITRES_STAT!D1593</f>
        <v>2.3917000000000002</v>
      </c>
      <c r="D1590" s="5">
        <f>TITRES_STAT!E1593</f>
        <v>2292</v>
      </c>
      <c r="E1590" s="2">
        <f t="shared" si="96"/>
        <v>3465085</v>
      </c>
      <c r="F1590" s="5" t="str">
        <f t="shared" si="99"/>
        <v>BEARISH</v>
      </c>
      <c r="G1590" s="5" t="str">
        <f t="shared" si="98"/>
        <v>NEUTRAL</v>
      </c>
      <c r="H1590" s="5" t="str">
        <f t="shared" si="97"/>
        <v>CONFIRMED BEARISH</v>
      </c>
    </row>
    <row r="1591" spans="1:8" ht="13.5" x14ac:dyDescent="0.25">
      <c r="A1591" s="3">
        <f>TITRES_STAT!B1594</f>
        <v>44629</v>
      </c>
      <c r="B1591" s="5">
        <f>TITRES_STAT!C1594</f>
        <v>2.78</v>
      </c>
      <c r="C1591" s="5">
        <f>TITRES_STAT!D1594</f>
        <v>2.3412000000000002</v>
      </c>
      <c r="D1591" s="5">
        <f>TITRES_STAT!E1594</f>
        <v>5209</v>
      </c>
      <c r="E1591" s="2">
        <f t="shared" si="96"/>
        <v>3459876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44630</v>
      </c>
      <c r="B1592" s="5">
        <f>TITRES_STAT!C1595</f>
        <v>2.8</v>
      </c>
      <c r="C1592" s="5">
        <f>TITRES_STAT!D1595</f>
        <v>2.3580000000000001</v>
      </c>
      <c r="D1592" s="5">
        <f>TITRES_STAT!E1595</f>
        <v>3893</v>
      </c>
      <c r="E1592" s="2">
        <f t="shared" si="96"/>
        <v>3463769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2.76</v>
      </c>
      <c r="C1593" s="5">
        <f>TITRES_STAT!D1596</f>
        <v>2.3243</v>
      </c>
      <c r="D1593" s="5">
        <f>TITRES_STAT!E1596</f>
        <v>4842</v>
      </c>
      <c r="E1593" s="2">
        <f t="shared" si="96"/>
        <v>3458927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2.76</v>
      </c>
      <c r="C1594" s="5">
        <f>TITRES_STAT!D1597</f>
        <v>2.3243</v>
      </c>
      <c r="D1594" s="5">
        <f>TITRES_STAT!E1597</f>
        <v>5111</v>
      </c>
      <c r="E1594" s="2">
        <f t="shared" si="96"/>
        <v>3458927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2.74</v>
      </c>
      <c r="C1595" s="5">
        <f>TITRES_STAT!D1598</f>
        <v>2.3075000000000001</v>
      </c>
      <c r="D1595" s="5">
        <f>TITRES_STAT!E1598</f>
        <v>5740</v>
      </c>
      <c r="E1595" s="2">
        <f t="shared" si="96"/>
        <v>3453187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CONFIRMED BEARISH</v>
      </c>
    </row>
    <row r="1596" spans="1:8" ht="13.5" x14ac:dyDescent="0.25">
      <c r="A1596" s="3">
        <f>TITRES_STAT!B1599</f>
        <v>44636</v>
      </c>
      <c r="B1596" s="5">
        <f>TITRES_STAT!C1599</f>
        <v>2.8</v>
      </c>
      <c r="C1596" s="5">
        <f>TITRES_STAT!D1599</f>
        <v>2.3580000000000001</v>
      </c>
      <c r="D1596" s="5">
        <f>TITRES_STAT!E1599</f>
        <v>3004</v>
      </c>
      <c r="E1596" s="2">
        <f t="shared" si="96"/>
        <v>3456191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BEARISH DIVERGENCE</v>
      </c>
    </row>
    <row r="1597" spans="1:8" ht="13.5" x14ac:dyDescent="0.25">
      <c r="A1597" s="3">
        <f>TITRES_STAT!B1600</f>
        <v>44637</v>
      </c>
      <c r="B1597" s="5">
        <f>TITRES_STAT!C1600</f>
        <v>2.8</v>
      </c>
      <c r="C1597" s="5">
        <f>TITRES_STAT!D1600</f>
        <v>2.3580000000000001</v>
      </c>
      <c r="D1597" s="5">
        <f>TITRES_STAT!E1600</f>
        <v>1317</v>
      </c>
      <c r="E1597" s="2">
        <f t="shared" si="96"/>
        <v>3456191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NEUTRAL</v>
      </c>
    </row>
    <row r="1598" spans="1:8" ht="13.5" x14ac:dyDescent="0.25">
      <c r="A1598" s="3">
        <f>TITRES_STAT!B1601</f>
        <v>44638</v>
      </c>
      <c r="B1598" s="5">
        <f>TITRES_STAT!C1601</f>
        <v>2.8</v>
      </c>
      <c r="C1598" s="5">
        <f>TITRES_STAT!D1601</f>
        <v>2.3580000000000001</v>
      </c>
      <c r="D1598" s="5">
        <f>TITRES_STAT!E1601</f>
        <v>1362</v>
      </c>
      <c r="E1598" s="2">
        <f t="shared" si="96"/>
        <v>3456191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BEARISH DIVERGENCE</v>
      </c>
    </row>
    <row r="1599" spans="1:8" ht="13.5" x14ac:dyDescent="0.25">
      <c r="A1599" s="3">
        <f>TITRES_STAT!B1602</f>
        <v>44641</v>
      </c>
      <c r="B1599" s="5">
        <f>TITRES_STAT!C1602</f>
        <v>2.8</v>
      </c>
      <c r="C1599" s="5">
        <f>TITRES_STAT!D1602</f>
        <v>2.3580000000000001</v>
      </c>
      <c r="D1599" s="5">
        <f>TITRES_STAT!E1602</f>
        <v>1780</v>
      </c>
      <c r="E1599" s="2">
        <f t="shared" si="96"/>
        <v>3456191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BEARISH DIVERGENCE</v>
      </c>
    </row>
    <row r="1600" spans="1:8" ht="13.5" x14ac:dyDescent="0.25">
      <c r="A1600" s="3">
        <f>TITRES_STAT!B1603</f>
        <v>44642</v>
      </c>
      <c r="B1600" s="5">
        <f>TITRES_STAT!C1603</f>
        <v>2.77</v>
      </c>
      <c r="C1600" s="5">
        <f>TITRES_STAT!D1603</f>
        <v>2.3327</v>
      </c>
      <c r="D1600" s="5">
        <f>TITRES_STAT!E1603</f>
        <v>1856</v>
      </c>
      <c r="E1600" s="2">
        <f t="shared" si="96"/>
        <v>3454335</v>
      </c>
      <c r="F1600" s="5" t="str">
        <f t="shared" si="99"/>
        <v>BULLISH</v>
      </c>
      <c r="G1600" s="5" t="str">
        <f t="shared" si="98"/>
        <v>NEUTRAL</v>
      </c>
      <c r="H1600" s="5" t="str">
        <f t="shared" si="97"/>
        <v>CONFIRMED BULLISH</v>
      </c>
    </row>
    <row r="1601" spans="1:8" ht="13.5" x14ac:dyDescent="0.25">
      <c r="A1601" s="3">
        <f>TITRES_STAT!B1604</f>
        <v>44643</v>
      </c>
      <c r="B1601" s="5">
        <f>TITRES_STAT!C1604</f>
        <v>2.8</v>
      </c>
      <c r="C1601" s="5">
        <f>TITRES_STAT!D1604</f>
        <v>2.3580000000000001</v>
      </c>
      <c r="D1601" s="5">
        <f>TITRES_STAT!E1604</f>
        <v>114</v>
      </c>
      <c r="E1601" s="2">
        <f t="shared" si="96"/>
        <v>3454449</v>
      </c>
      <c r="F1601" s="5" t="str">
        <f t="shared" si="99"/>
        <v>BEARISH</v>
      </c>
      <c r="G1601" s="5" t="str">
        <f t="shared" si="98"/>
        <v>NEUTRAL</v>
      </c>
      <c r="H1601" s="5" t="str">
        <f t="shared" si="97"/>
        <v>NEUTRAL</v>
      </c>
    </row>
    <row r="1602" spans="1:8" ht="13.5" x14ac:dyDescent="0.25">
      <c r="A1602" s="3">
        <f>TITRES_STAT!B1605</f>
        <v>44644</v>
      </c>
      <c r="B1602" s="5">
        <f>TITRES_STAT!C1605</f>
        <v>2.78</v>
      </c>
      <c r="C1602" s="5">
        <f>TITRES_STAT!D1605</f>
        <v>2.3412000000000002</v>
      </c>
      <c r="D1602" s="5">
        <f>TITRES_STAT!E1605</f>
        <v>2942</v>
      </c>
      <c r="E1602" s="2">
        <f t="shared" si="96"/>
        <v>3451507</v>
      </c>
      <c r="F1602" s="5" t="str">
        <f t="shared" si="99"/>
        <v>BEARISH</v>
      </c>
      <c r="G1602" s="5" t="str">
        <f t="shared" si="98"/>
        <v>NEUTRAL</v>
      </c>
      <c r="H1602" s="5" t="str">
        <f t="shared" si="97"/>
        <v>CONFIRMED BEARISH</v>
      </c>
    </row>
    <row r="1603" spans="1:8" ht="13.5" x14ac:dyDescent="0.25">
      <c r="A1603" s="3">
        <f>TITRES_STAT!B1606</f>
        <v>44645</v>
      </c>
      <c r="B1603" s="5">
        <f>TITRES_STAT!C1606</f>
        <v>2.78</v>
      </c>
      <c r="C1603" s="5">
        <f>TITRES_STAT!D1606</f>
        <v>2.3412000000000002</v>
      </c>
      <c r="D1603" s="5">
        <f>TITRES_STAT!E1606</f>
        <v>7550</v>
      </c>
      <c r="E1603" s="2">
        <f t="shared" si="96"/>
        <v>3451507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CONFIRMED BEARISH</v>
      </c>
    </row>
    <row r="1604" spans="1:8" ht="13.5" x14ac:dyDescent="0.25">
      <c r="A1604" s="3">
        <f>TITRES_STAT!B1607</f>
        <v>44648</v>
      </c>
      <c r="B1604" s="5">
        <f>TITRES_STAT!C1607</f>
        <v>2.8</v>
      </c>
      <c r="C1604" s="5">
        <f>TITRES_STAT!D1607</f>
        <v>2.3580000000000001</v>
      </c>
      <c r="D1604" s="5">
        <f>TITRES_STAT!E1607</f>
        <v>60</v>
      </c>
      <c r="E1604" s="2">
        <f t="shared" ref="E1604:E1667" si="100">IF(B1604&gt;B1603, E1603+D1604, IF(B1604&lt;B1603, E1603-D1604, E1603))</f>
        <v>3451567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2.79</v>
      </c>
      <c r="C1605" s="5">
        <f>TITRES_STAT!D1608</f>
        <v>2.3496000000000001</v>
      </c>
      <c r="D1605" s="5">
        <f>TITRES_STAT!E1608</f>
        <v>1481</v>
      </c>
      <c r="E1605" s="2">
        <f t="shared" si="100"/>
        <v>3450086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BEARISH DIVERGENCE</v>
      </c>
    </row>
    <row r="1606" spans="1:8" ht="13.5" x14ac:dyDescent="0.25">
      <c r="A1606" s="3">
        <f>TITRES_STAT!B1609</f>
        <v>44650</v>
      </c>
      <c r="B1606" s="5">
        <f>TITRES_STAT!C1609</f>
        <v>2.79</v>
      </c>
      <c r="C1606" s="5">
        <f>TITRES_STAT!D1609</f>
        <v>2.3496000000000001</v>
      </c>
      <c r="D1606" s="5">
        <f>TITRES_STAT!E1609</f>
        <v>77</v>
      </c>
      <c r="E1606" s="2">
        <f t="shared" si="100"/>
        <v>3450086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2.79</v>
      </c>
      <c r="C1607" s="5">
        <f>TITRES_STAT!D1610</f>
        <v>2.3496000000000001</v>
      </c>
      <c r="D1607" s="5">
        <f>TITRES_STAT!E1610</f>
        <v>0</v>
      </c>
      <c r="E1607" s="2">
        <f t="shared" si="100"/>
        <v>3450086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BEARISH DIVERGENCE</v>
      </c>
    </row>
    <row r="1608" spans="1:8" ht="13.5" x14ac:dyDescent="0.25">
      <c r="A1608" s="3">
        <f>TITRES_STAT!B1611</f>
        <v>44652</v>
      </c>
      <c r="B1608" s="5">
        <f>TITRES_STAT!C1611</f>
        <v>2.79</v>
      </c>
      <c r="C1608" s="5">
        <f>TITRES_STAT!D1611</f>
        <v>2.3496000000000001</v>
      </c>
      <c r="D1608" s="5">
        <f>TITRES_STAT!E1611</f>
        <v>2007</v>
      </c>
      <c r="E1608" s="2">
        <f t="shared" si="100"/>
        <v>3450086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BEARISH DIVERGENCE</v>
      </c>
    </row>
    <row r="1609" spans="1:8" ht="13.5" x14ac:dyDescent="0.25">
      <c r="A1609" s="3">
        <f>TITRES_STAT!B1612</f>
        <v>44655</v>
      </c>
      <c r="B1609" s="5">
        <f>TITRES_STAT!C1612</f>
        <v>2.74</v>
      </c>
      <c r="C1609" s="5">
        <f>TITRES_STAT!D1612</f>
        <v>2.3075000000000001</v>
      </c>
      <c r="D1609" s="5">
        <f>TITRES_STAT!E1612</f>
        <v>8778</v>
      </c>
      <c r="E1609" s="2">
        <f t="shared" si="100"/>
        <v>3441308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CONFIRMED BEARISH</v>
      </c>
    </row>
    <row r="1610" spans="1:8" ht="13.5" x14ac:dyDescent="0.25">
      <c r="A1610" s="3">
        <f>TITRES_STAT!B1613</f>
        <v>44656</v>
      </c>
      <c r="B1610" s="5">
        <f>TITRES_STAT!C1613</f>
        <v>2.8</v>
      </c>
      <c r="C1610" s="5">
        <f>TITRES_STAT!D1613</f>
        <v>2.3580000000000001</v>
      </c>
      <c r="D1610" s="5">
        <f>TITRES_STAT!E1613</f>
        <v>16677</v>
      </c>
      <c r="E1610" s="2">
        <f t="shared" si="100"/>
        <v>3457985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CONFIRMED BULLISH</v>
      </c>
    </row>
    <row r="1611" spans="1:8" ht="13.5" x14ac:dyDescent="0.25">
      <c r="A1611" s="3">
        <f>TITRES_STAT!B1614</f>
        <v>44657</v>
      </c>
      <c r="B1611" s="5">
        <f>TITRES_STAT!C1614</f>
        <v>2.8</v>
      </c>
      <c r="C1611" s="5">
        <f>TITRES_STAT!D1614</f>
        <v>2.3580000000000001</v>
      </c>
      <c r="D1611" s="5">
        <f>TITRES_STAT!E1614</f>
        <v>7878</v>
      </c>
      <c r="E1611" s="2">
        <f t="shared" si="100"/>
        <v>3457985</v>
      </c>
      <c r="F1611" s="5" t="str">
        <f t="shared" si="103"/>
        <v>BULLISH</v>
      </c>
      <c r="G1611" s="5" t="str">
        <f t="shared" si="102"/>
        <v>NEUTRAL</v>
      </c>
      <c r="H1611" s="5" t="str">
        <f t="shared" si="101"/>
        <v>CONFIRMED BULLISH</v>
      </c>
    </row>
    <row r="1612" spans="1:8" ht="13.5" x14ac:dyDescent="0.25">
      <c r="A1612" s="3">
        <f>TITRES_STAT!B1615</f>
        <v>44658</v>
      </c>
      <c r="B1612" s="5">
        <f>TITRES_STAT!C1615</f>
        <v>2.78</v>
      </c>
      <c r="C1612" s="5">
        <f>TITRES_STAT!D1615</f>
        <v>2.3412000000000002</v>
      </c>
      <c r="D1612" s="5">
        <f>TITRES_STAT!E1615</f>
        <v>1497</v>
      </c>
      <c r="E1612" s="2">
        <f t="shared" si="100"/>
        <v>3456488</v>
      </c>
      <c r="F1612" s="5" t="str">
        <f t="shared" si="103"/>
        <v>BULLISH</v>
      </c>
      <c r="G1612" s="5" t="str">
        <f t="shared" si="102"/>
        <v>NEUTRAL</v>
      </c>
      <c r="H1612" s="5" t="str">
        <f t="shared" si="101"/>
        <v>BULLISH DIVERGENCE</v>
      </c>
    </row>
    <row r="1613" spans="1:8" ht="13.5" x14ac:dyDescent="0.25">
      <c r="A1613" s="3">
        <f>TITRES_STAT!B1616</f>
        <v>44659</v>
      </c>
      <c r="B1613" s="5">
        <f>TITRES_STAT!C1616</f>
        <v>2.78</v>
      </c>
      <c r="C1613" s="5">
        <f>TITRES_STAT!D1616</f>
        <v>2.3412000000000002</v>
      </c>
      <c r="D1613" s="5">
        <f>TITRES_STAT!E1616</f>
        <v>195</v>
      </c>
      <c r="E1613" s="2">
        <f t="shared" si="100"/>
        <v>3456488</v>
      </c>
      <c r="F1613" s="5" t="str">
        <f t="shared" si="103"/>
        <v>BULLISH</v>
      </c>
      <c r="G1613" s="5" t="str">
        <f t="shared" si="102"/>
        <v>NEUTRAL</v>
      </c>
      <c r="H1613" s="5" t="str">
        <f t="shared" si="101"/>
        <v>BULLISH DIVERGENCE</v>
      </c>
    </row>
    <row r="1614" spans="1:8" ht="13.5" x14ac:dyDescent="0.25">
      <c r="A1614" s="3">
        <f>TITRES_STAT!B1617</f>
        <v>44662</v>
      </c>
      <c r="B1614" s="5">
        <f>TITRES_STAT!C1617</f>
        <v>2.78</v>
      </c>
      <c r="C1614" s="5">
        <f>TITRES_STAT!D1617</f>
        <v>2.3412000000000002</v>
      </c>
      <c r="D1614" s="5">
        <f>TITRES_STAT!E1617</f>
        <v>500</v>
      </c>
      <c r="E1614" s="2">
        <f t="shared" si="100"/>
        <v>3456488</v>
      </c>
      <c r="F1614" s="5" t="str">
        <f t="shared" si="103"/>
        <v>BULLISH</v>
      </c>
      <c r="G1614" s="5" t="str">
        <f t="shared" si="102"/>
        <v>NEUTRAL</v>
      </c>
      <c r="H1614" s="5" t="str">
        <f t="shared" si="101"/>
        <v>CONFIRMED BULLISH</v>
      </c>
    </row>
    <row r="1615" spans="1:8" ht="13.5" x14ac:dyDescent="0.25">
      <c r="A1615" s="3">
        <f>TITRES_STAT!B1618</f>
        <v>44663</v>
      </c>
      <c r="B1615" s="5">
        <f>TITRES_STAT!C1618</f>
        <v>2.77</v>
      </c>
      <c r="C1615" s="5">
        <f>TITRES_STAT!D1618</f>
        <v>2.3327</v>
      </c>
      <c r="D1615" s="5">
        <f>TITRES_STAT!E1618</f>
        <v>2128</v>
      </c>
      <c r="E1615" s="2">
        <f t="shared" si="100"/>
        <v>3454360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44664</v>
      </c>
      <c r="B1616" s="5">
        <f>TITRES_STAT!C1619</f>
        <v>2.76</v>
      </c>
      <c r="C1616" s="5">
        <f>TITRES_STAT!D1619</f>
        <v>2.3243</v>
      </c>
      <c r="D1616" s="5">
        <f>TITRES_STAT!E1619</f>
        <v>600</v>
      </c>
      <c r="E1616" s="2">
        <f t="shared" si="100"/>
        <v>3453760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CONFIRMED BEARISH</v>
      </c>
    </row>
    <row r="1617" spans="1:8" ht="13.5" x14ac:dyDescent="0.25">
      <c r="A1617" s="3">
        <f>TITRES_STAT!B1620</f>
        <v>44665</v>
      </c>
      <c r="B1617" s="5">
        <f>TITRES_STAT!C1620</f>
        <v>2.76</v>
      </c>
      <c r="C1617" s="5">
        <f>TITRES_STAT!D1620</f>
        <v>2.3243</v>
      </c>
      <c r="D1617" s="5">
        <f>TITRES_STAT!E1620</f>
        <v>1090</v>
      </c>
      <c r="E1617" s="2">
        <f t="shared" si="100"/>
        <v>3453760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CONFIRMED BEARISH</v>
      </c>
    </row>
    <row r="1618" spans="1:8" ht="13.5" x14ac:dyDescent="0.25">
      <c r="A1618" s="3">
        <f>TITRES_STAT!B1621</f>
        <v>44666</v>
      </c>
      <c r="B1618" s="5">
        <f>TITRES_STAT!C1621</f>
        <v>2.76</v>
      </c>
      <c r="C1618" s="5">
        <f>TITRES_STAT!D1621</f>
        <v>2.3243</v>
      </c>
      <c r="D1618" s="5">
        <f>TITRES_STAT!E1621</f>
        <v>15965</v>
      </c>
      <c r="E1618" s="2">
        <f t="shared" si="100"/>
        <v>3453760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CONFIRMED BEARISH</v>
      </c>
    </row>
    <row r="1619" spans="1:8" ht="13.5" x14ac:dyDescent="0.25">
      <c r="A1619" s="3">
        <f>TITRES_STAT!B1622</f>
        <v>44669</v>
      </c>
      <c r="B1619" s="5">
        <f>TITRES_STAT!C1622</f>
        <v>2.76</v>
      </c>
      <c r="C1619" s="5">
        <f>TITRES_STAT!D1622</f>
        <v>2.3243</v>
      </c>
      <c r="D1619" s="5">
        <f>TITRES_STAT!E1622</f>
        <v>0</v>
      </c>
      <c r="E1619" s="2">
        <f t="shared" si="100"/>
        <v>3453760</v>
      </c>
      <c r="F1619" s="5" t="str">
        <f t="shared" si="103"/>
        <v>BEARISH</v>
      </c>
      <c r="G1619" s="5" t="str">
        <f t="shared" si="102"/>
        <v>NEUTRAL</v>
      </c>
      <c r="H1619" s="5" t="str">
        <f t="shared" si="101"/>
        <v>CONFIRMED BEARISH</v>
      </c>
    </row>
    <row r="1620" spans="1:8" ht="13.5" x14ac:dyDescent="0.25">
      <c r="A1620" s="3">
        <f>TITRES_STAT!B1623</f>
        <v>44670</v>
      </c>
      <c r="B1620" s="5">
        <f>TITRES_STAT!C1623</f>
        <v>2.75</v>
      </c>
      <c r="C1620" s="5">
        <f>TITRES_STAT!D1623</f>
        <v>2.3159000000000001</v>
      </c>
      <c r="D1620" s="5">
        <f>TITRES_STAT!E1623</f>
        <v>3671</v>
      </c>
      <c r="E1620" s="2">
        <f t="shared" si="100"/>
        <v>3450089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CONFIRMED BEARISH</v>
      </c>
    </row>
    <row r="1621" spans="1:8" ht="13.5" x14ac:dyDescent="0.25">
      <c r="A1621" s="3">
        <f>TITRES_STAT!B1624</f>
        <v>44671</v>
      </c>
      <c r="B1621" s="5">
        <f>TITRES_STAT!C1624</f>
        <v>2.77</v>
      </c>
      <c r="C1621" s="5">
        <f>TITRES_STAT!D1624</f>
        <v>2.3327</v>
      </c>
      <c r="D1621" s="5">
        <f>TITRES_STAT!E1624</f>
        <v>1280</v>
      </c>
      <c r="E1621" s="2">
        <f t="shared" si="100"/>
        <v>3451369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BEARISH DIVERGENCE</v>
      </c>
    </row>
    <row r="1622" spans="1:8" ht="13.5" x14ac:dyDescent="0.25">
      <c r="A1622" s="3">
        <f>TITRES_STAT!B1625</f>
        <v>44672</v>
      </c>
      <c r="B1622" s="5">
        <f>TITRES_STAT!C1625</f>
        <v>2.78</v>
      </c>
      <c r="C1622" s="5">
        <f>TITRES_STAT!D1625</f>
        <v>2.3412000000000002</v>
      </c>
      <c r="D1622" s="5">
        <f>TITRES_STAT!E1625</f>
        <v>450</v>
      </c>
      <c r="E1622" s="2">
        <f t="shared" si="100"/>
        <v>3451819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BEARISH DIVERGENCE</v>
      </c>
    </row>
    <row r="1623" spans="1:8" ht="13.5" x14ac:dyDescent="0.25">
      <c r="A1623" s="3">
        <f>TITRES_STAT!B1626</f>
        <v>44673</v>
      </c>
      <c r="B1623" s="5">
        <f>TITRES_STAT!C1626</f>
        <v>2.78</v>
      </c>
      <c r="C1623" s="5">
        <f>TITRES_STAT!D1626</f>
        <v>2.3412000000000002</v>
      </c>
      <c r="D1623" s="5">
        <f>TITRES_STAT!E1626</f>
        <v>0</v>
      </c>
      <c r="E1623" s="2">
        <f t="shared" si="100"/>
        <v>3451819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BEARISH DIVERGENCE</v>
      </c>
    </row>
    <row r="1624" spans="1:8" ht="13.5" x14ac:dyDescent="0.25">
      <c r="A1624" s="3">
        <f>TITRES_STAT!B1627</f>
        <v>44676</v>
      </c>
      <c r="B1624" s="5">
        <f>TITRES_STAT!C1627</f>
        <v>2.7</v>
      </c>
      <c r="C1624" s="5">
        <f>TITRES_STAT!D1627</f>
        <v>2.2738</v>
      </c>
      <c r="D1624" s="5">
        <f>TITRES_STAT!E1627</f>
        <v>5328</v>
      </c>
      <c r="E1624" s="2">
        <f t="shared" si="100"/>
        <v>3446491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2.75</v>
      </c>
      <c r="C1625" s="5">
        <f>TITRES_STAT!D1628</f>
        <v>2.3159000000000001</v>
      </c>
      <c r="D1625" s="5">
        <f>TITRES_STAT!E1628</f>
        <v>69</v>
      </c>
      <c r="E1625" s="2">
        <f t="shared" si="100"/>
        <v>3446560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44678</v>
      </c>
      <c r="B1626" s="5">
        <f>TITRES_STAT!C1629</f>
        <v>2.74</v>
      </c>
      <c r="C1626" s="5">
        <f>TITRES_STAT!D1629</f>
        <v>2.3075000000000001</v>
      </c>
      <c r="D1626" s="5">
        <f>TITRES_STAT!E1629</f>
        <v>2206</v>
      </c>
      <c r="E1626" s="2">
        <f t="shared" si="100"/>
        <v>3444354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CONFIRMED BEARISH</v>
      </c>
    </row>
    <row r="1627" spans="1:8" ht="13.5" x14ac:dyDescent="0.25">
      <c r="A1627" s="3">
        <f>TITRES_STAT!B1630</f>
        <v>44679</v>
      </c>
      <c r="B1627" s="5">
        <f>TITRES_STAT!C1630</f>
        <v>2.74</v>
      </c>
      <c r="C1627" s="5">
        <f>TITRES_STAT!D1630</f>
        <v>2.3075000000000001</v>
      </c>
      <c r="D1627" s="5">
        <f>TITRES_STAT!E1630</f>
        <v>927</v>
      </c>
      <c r="E1627" s="2">
        <f t="shared" si="100"/>
        <v>3444354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CONFIRMED BEARISH</v>
      </c>
    </row>
    <row r="1628" spans="1:8" ht="13.5" x14ac:dyDescent="0.25">
      <c r="A1628" s="3">
        <f>TITRES_STAT!B1631</f>
        <v>44680</v>
      </c>
      <c r="B1628" s="5">
        <f>TITRES_STAT!C1631</f>
        <v>2.74</v>
      </c>
      <c r="C1628" s="5">
        <f>TITRES_STAT!D1631</f>
        <v>2.3075000000000001</v>
      </c>
      <c r="D1628" s="5">
        <f>TITRES_STAT!E1631</f>
        <v>1382</v>
      </c>
      <c r="E1628" s="2">
        <f t="shared" si="100"/>
        <v>3444354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CONFIRMED BEARISH</v>
      </c>
    </row>
    <row r="1629" spans="1:8" ht="13.5" x14ac:dyDescent="0.25">
      <c r="A1629" s="3">
        <f>TITRES_STAT!B1632</f>
        <v>44685</v>
      </c>
      <c r="B1629" s="5">
        <f>TITRES_STAT!C1632</f>
        <v>2.74</v>
      </c>
      <c r="C1629" s="5">
        <f>TITRES_STAT!D1632</f>
        <v>2.3075000000000001</v>
      </c>
      <c r="D1629" s="5">
        <f>TITRES_STAT!E1632</f>
        <v>15878</v>
      </c>
      <c r="E1629" s="2">
        <f t="shared" si="100"/>
        <v>3444354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BEARISH DIVERGENCE</v>
      </c>
    </row>
    <row r="1630" spans="1:8" ht="13.5" x14ac:dyDescent="0.25">
      <c r="A1630" s="3">
        <f>TITRES_STAT!B1633</f>
        <v>44686</v>
      </c>
      <c r="B1630" s="5">
        <f>TITRES_STAT!C1633</f>
        <v>2.73</v>
      </c>
      <c r="C1630" s="5">
        <f>TITRES_STAT!D1633</f>
        <v>2.2991000000000001</v>
      </c>
      <c r="D1630" s="5">
        <f>TITRES_STAT!E1633</f>
        <v>5392</v>
      </c>
      <c r="E1630" s="2">
        <f t="shared" si="100"/>
        <v>3438962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2.64</v>
      </c>
      <c r="C1631" s="5">
        <f>TITRES_STAT!D1634</f>
        <v>2.2233000000000001</v>
      </c>
      <c r="D1631" s="5">
        <f>TITRES_STAT!E1634</f>
        <v>7686</v>
      </c>
      <c r="E1631" s="2">
        <f t="shared" si="100"/>
        <v>3431276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2.7</v>
      </c>
      <c r="C1632" s="5">
        <f>TITRES_STAT!D1635</f>
        <v>2.2738</v>
      </c>
      <c r="D1632" s="5">
        <f>TITRES_STAT!E1635</f>
        <v>10</v>
      </c>
      <c r="E1632" s="2">
        <f t="shared" si="100"/>
        <v>3431286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2.7</v>
      </c>
      <c r="C1633" s="5">
        <f>TITRES_STAT!D1636</f>
        <v>2.2738</v>
      </c>
      <c r="D1633" s="5">
        <f>TITRES_STAT!E1636</f>
        <v>0</v>
      </c>
      <c r="E1633" s="2">
        <f t="shared" si="100"/>
        <v>3431286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2.69</v>
      </c>
      <c r="C1634" s="5">
        <f>TITRES_STAT!D1637</f>
        <v>2.2654000000000001</v>
      </c>
      <c r="D1634" s="5">
        <f>TITRES_STAT!E1637</f>
        <v>4104</v>
      </c>
      <c r="E1634" s="2">
        <f t="shared" si="100"/>
        <v>3427182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2.67</v>
      </c>
      <c r="C1635" s="5">
        <f>TITRES_STAT!D1638</f>
        <v>2.2484999999999999</v>
      </c>
      <c r="D1635" s="5">
        <f>TITRES_STAT!E1638</f>
        <v>4609</v>
      </c>
      <c r="E1635" s="2">
        <f t="shared" si="100"/>
        <v>3422573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2.67</v>
      </c>
      <c r="C1636" s="5">
        <f>TITRES_STAT!D1639</f>
        <v>2.2484999999999999</v>
      </c>
      <c r="D1636" s="5">
        <f>TITRES_STAT!E1639</f>
        <v>7611</v>
      </c>
      <c r="E1636" s="2">
        <f t="shared" si="100"/>
        <v>3422573</v>
      </c>
      <c r="F1636" s="5" t="str">
        <f t="shared" si="103"/>
        <v>BEARISH</v>
      </c>
      <c r="G1636" s="5" t="str">
        <f t="shared" si="102"/>
        <v>NEUTRAL</v>
      </c>
      <c r="H1636" s="5" t="str">
        <f t="shared" si="101"/>
        <v>BEARISH DIVERGENCE</v>
      </c>
    </row>
    <row r="1637" spans="1:8" ht="13.5" x14ac:dyDescent="0.25">
      <c r="A1637" s="3">
        <f>TITRES_STAT!B1640</f>
        <v>44697</v>
      </c>
      <c r="B1637" s="5">
        <f>TITRES_STAT!C1640</f>
        <v>2.7</v>
      </c>
      <c r="C1637" s="5">
        <f>TITRES_STAT!D1640</f>
        <v>2.2738</v>
      </c>
      <c r="D1637" s="5">
        <f>TITRES_STAT!E1640</f>
        <v>15723</v>
      </c>
      <c r="E1637" s="2">
        <f t="shared" si="100"/>
        <v>3438296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44698</v>
      </c>
      <c r="B1638" s="5">
        <f>TITRES_STAT!C1641</f>
        <v>2.75</v>
      </c>
      <c r="C1638" s="5">
        <f>TITRES_STAT!D1641</f>
        <v>2.3159000000000001</v>
      </c>
      <c r="D1638" s="5">
        <f>TITRES_STAT!E1641</f>
        <v>9244</v>
      </c>
      <c r="E1638" s="2">
        <f t="shared" si="100"/>
        <v>3447540</v>
      </c>
      <c r="F1638" s="5" t="str">
        <f t="shared" si="103"/>
        <v>BULLISH</v>
      </c>
      <c r="G1638" s="5" t="str">
        <f t="shared" si="102"/>
        <v>NEUTRAL</v>
      </c>
      <c r="H1638" s="5" t="str">
        <f t="shared" si="101"/>
        <v>CONFIRMED BULLISH</v>
      </c>
    </row>
    <row r="1639" spans="1:8" ht="13.5" x14ac:dyDescent="0.25">
      <c r="A1639" s="3">
        <f>TITRES_STAT!B1642</f>
        <v>44699</v>
      </c>
      <c r="B1639" s="5">
        <f>TITRES_STAT!C1642</f>
        <v>2.7</v>
      </c>
      <c r="C1639" s="5">
        <f>TITRES_STAT!D1642</f>
        <v>2.2738</v>
      </c>
      <c r="D1639" s="5">
        <f>TITRES_STAT!E1642</f>
        <v>13182</v>
      </c>
      <c r="E1639" s="2">
        <f t="shared" si="100"/>
        <v>3434358</v>
      </c>
      <c r="F1639" s="5" t="str">
        <f t="shared" si="103"/>
        <v>BULLISH</v>
      </c>
      <c r="G1639" s="5" t="str">
        <f t="shared" si="102"/>
        <v>NEUTRAL</v>
      </c>
      <c r="H1639" s="5" t="str">
        <f t="shared" si="101"/>
        <v>CONFIRMED BULLISH</v>
      </c>
    </row>
    <row r="1640" spans="1:8" ht="13.5" x14ac:dyDescent="0.25">
      <c r="A1640" s="3">
        <f>TITRES_STAT!B1643</f>
        <v>44700</v>
      </c>
      <c r="B1640" s="5">
        <f>TITRES_STAT!C1643</f>
        <v>2.73</v>
      </c>
      <c r="C1640" s="5">
        <f>TITRES_STAT!D1643</f>
        <v>2.2991000000000001</v>
      </c>
      <c r="D1640" s="5">
        <f>TITRES_STAT!E1643</f>
        <v>6690</v>
      </c>
      <c r="E1640" s="2">
        <f t="shared" si="100"/>
        <v>3441048</v>
      </c>
      <c r="F1640" s="5" t="str">
        <f t="shared" si="103"/>
        <v>BULLISH</v>
      </c>
      <c r="G1640" s="5" t="str">
        <f t="shared" si="102"/>
        <v>NEUTRAL</v>
      </c>
      <c r="H1640" s="5" t="str">
        <f t="shared" si="101"/>
        <v>CONFIRMED BULLISH</v>
      </c>
    </row>
    <row r="1641" spans="1:8" ht="13.5" x14ac:dyDescent="0.25">
      <c r="A1641" s="3">
        <f>TITRES_STAT!B1644</f>
        <v>44701</v>
      </c>
      <c r="B1641" s="5">
        <f>TITRES_STAT!C1644</f>
        <v>2.79</v>
      </c>
      <c r="C1641" s="5">
        <f>TITRES_STAT!D1644</f>
        <v>2.3496000000000001</v>
      </c>
      <c r="D1641" s="5">
        <f>TITRES_STAT!E1644</f>
        <v>6249</v>
      </c>
      <c r="E1641" s="2">
        <f t="shared" si="100"/>
        <v>3447297</v>
      </c>
      <c r="F1641" s="5" t="str">
        <f t="shared" si="103"/>
        <v>BULLISH</v>
      </c>
      <c r="G1641" s="5" t="str">
        <f t="shared" si="102"/>
        <v>NEUTRAL</v>
      </c>
      <c r="H1641" s="5" t="str">
        <f t="shared" si="101"/>
        <v>CONFIRMED BULLISH</v>
      </c>
    </row>
    <row r="1642" spans="1:8" ht="13.5" x14ac:dyDescent="0.25">
      <c r="A1642" s="3">
        <f>TITRES_STAT!B1645</f>
        <v>44704</v>
      </c>
      <c r="B1642" s="5">
        <f>TITRES_STAT!C1645</f>
        <v>2.84</v>
      </c>
      <c r="C1642" s="5">
        <f>TITRES_STAT!D1645</f>
        <v>2.3917000000000002</v>
      </c>
      <c r="D1642" s="5">
        <f>TITRES_STAT!E1645</f>
        <v>1199</v>
      </c>
      <c r="E1642" s="2">
        <f t="shared" si="100"/>
        <v>3448496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CONFIRMED BULLISH</v>
      </c>
    </row>
    <row r="1643" spans="1:8" ht="13.5" x14ac:dyDescent="0.25">
      <c r="A1643" s="3">
        <f>TITRES_STAT!B1646</f>
        <v>44705</v>
      </c>
      <c r="B1643" s="5">
        <f>TITRES_STAT!C1646</f>
        <v>2.79</v>
      </c>
      <c r="C1643" s="5">
        <f>TITRES_STAT!D1646</f>
        <v>2.3496000000000001</v>
      </c>
      <c r="D1643" s="5">
        <f>TITRES_STAT!E1646</f>
        <v>6310</v>
      </c>
      <c r="E1643" s="2">
        <f t="shared" si="100"/>
        <v>3442186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BEARISH DIVERGENCE</v>
      </c>
    </row>
    <row r="1644" spans="1:8" ht="13.5" x14ac:dyDescent="0.25">
      <c r="A1644" s="3">
        <f>TITRES_STAT!B1647</f>
        <v>44706</v>
      </c>
      <c r="B1644" s="5">
        <f>TITRES_STAT!C1647</f>
        <v>2.83</v>
      </c>
      <c r="C1644" s="5">
        <f>TITRES_STAT!D1647</f>
        <v>2.3833000000000002</v>
      </c>
      <c r="D1644" s="5">
        <f>TITRES_STAT!E1647</f>
        <v>5057</v>
      </c>
      <c r="E1644" s="2">
        <f t="shared" si="100"/>
        <v>3447243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CONFIRMED BULLISH</v>
      </c>
    </row>
    <row r="1645" spans="1:8" ht="13.5" x14ac:dyDescent="0.25">
      <c r="A1645" s="3">
        <f>TITRES_STAT!B1648</f>
        <v>44707</v>
      </c>
      <c r="B1645" s="5">
        <f>TITRES_STAT!C1648</f>
        <v>2.85</v>
      </c>
      <c r="C1645" s="5">
        <f>TITRES_STAT!D1648</f>
        <v>2.4001000000000001</v>
      </c>
      <c r="D1645" s="5">
        <f>TITRES_STAT!E1648</f>
        <v>460</v>
      </c>
      <c r="E1645" s="2">
        <f t="shared" si="100"/>
        <v>3447703</v>
      </c>
      <c r="F1645" s="5" t="str">
        <f t="shared" si="103"/>
        <v>BULLISH</v>
      </c>
      <c r="G1645" s="5" t="str">
        <f t="shared" si="102"/>
        <v>NEUTRAL</v>
      </c>
      <c r="H1645" s="5" t="str">
        <f t="shared" si="101"/>
        <v>CONFIRMED BULLISH</v>
      </c>
    </row>
    <row r="1646" spans="1:8" ht="13.5" x14ac:dyDescent="0.25">
      <c r="A1646" s="3">
        <f>TITRES_STAT!B1649</f>
        <v>44708</v>
      </c>
      <c r="B1646" s="5">
        <f>TITRES_STAT!C1649</f>
        <v>2.79</v>
      </c>
      <c r="C1646" s="5">
        <f>TITRES_STAT!D1649</f>
        <v>2.3496000000000001</v>
      </c>
      <c r="D1646" s="5">
        <f>TITRES_STAT!E1649</f>
        <v>7626</v>
      </c>
      <c r="E1646" s="2">
        <f t="shared" si="100"/>
        <v>3440077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44711</v>
      </c>
      <c r="B1647" s="5">
        <f>TITRES_STAT!C1650</f>
        <v>2.8</v>
      </c>
      <c r="C1647" s="5">
        <f>TITRES_STAT!D1650</f>
        <v>2.3580000000000001</v>
      </c>
      <c r="D1647" s="5">
        <f>TITRES_STAT!E1650</f>
        <v>3033</v>
      </c>
      <c r="E1647" s="2">
        <f t="shared" si="100"/>
        <v>3443110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CONFIRMED BEARISH</v>
      </c>
    </row>
    <row r="1648" spans="1:8" ht="13.5" x14ac:dyDescent="0.25">
      <c r="A1648" s="3">
        <f>TITRES_STAT!B1651</f>
        <v>44712</v>
      </c>
      <c r="B1648" s="5">
        <f>TITRES_STAT!C1651</f>
        <v>2.81</v>
      </c>
      <c r="C1648" s="5">
        <f>TITRES_STAT!D1651</f>
        <v>2.3664000000000001</v>
      </c>
      <c r="D1648" s="5">
        <f>TITRES_STAT!E1651</f>
        <v>2722</v>
      </c>
      <c r="E1648" s="2">
        <f t="shared" si="100"/>
        <v>3445832</v>
      </c>
      <c r="F1648" s="5" t="str">
        <f t="shared" si="103"/>
        <v>BULLISH</v>
      </c>
      <c r="G1648" s="5" t="str">
        <f t="shared" si="102"/>
        <v>NEUTRAL</v>
      </c>
      <c r="H1648" s="5" t="str">
        <f t="shared" si="101"/>
        <v>CONFIRMED BULLISH</v>
      </c>
    </row>
    <row r="1649" spans="1:8" ht="13.5" x14ac:dyDescent="0.25">
      <c r="A1649" s="3">
        <f>TITRES_STAT!B1652</f>
        <v>44713</v>
      </c>
      <c r="B1649" s="5">
        <f>TITRES_STAT!C1652</f>
        <v>2.81</v>
      </c>
      <c r="C1649" s="5">
        <f>TITRES_STAT!D1652</f>
        <v>2.3664000000000001</v>
      </c>
      <c r="D1649" s="5">
        <f>TITRES_STAT!E1652</f>
        <v>1863</v>
      </c>
      <c r="E1649" s="2">
        <f t="shared" si="100"/>
        <v>3445832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2.81</v>
      </c>
      <c r="C1650" s="5">
        <f>TITRES_STAT!D1653</f>
        <v>2.3664000000000001</v>
      </c>
      <c r="D1650" s="5">
        <f>TITRES_STAT!E1653</f>
        <v>809</v>
      </c>
      <c r="E1650" s="2">
        <f t="shared" si="100"/>
        <v>3445832</v>
      </c>
      <c r="F1650" s="5" t="str">
        <f t="shared" si="103"/>
        <v>BEARISH</v>
      </c>
      <c r="G1650" s="5" t="str">
        <f t="shared" si="102"/>
        <v>NEUTRAL</v>
      </c>
      <c r="H1650" s="5" t="str">
        <f t="shared" si="101"/>
        <v>CONFIRMED BEARISH</v>
      </c>
    </row>
    <row r="1651" spans="1:8" ht="13.5" x14ac:dyDescent="0.25">
      <c r="A1651" s="3">
        <f>TITRES_STAT!B1654</f>
        <v>44715</v>
      </c>
      <c r="B1651" s="5">
        <f>TITRES_STAT!C1654</f>
        <v>2.81</v>
      </c>
      <c r="C1651" s="5">
        <f>TITRES_STAT!D1654</f>
        <v>2.3664000000000001</v>
      </c>
      <c r="D1651" s="5">
        <f>TITRES_STAT!E1654</f>
        <v>60</v>
      </c>
      <c r="E1651" s="2">
        <f t="shared" si="100"/>
        <v>3445832</v>
      </c>
      <c r="F1651" s="5" t="str">
        <f t="shared" si="103"/>
        <v>BULLISH</v>
      </c>
      <c r="G1651" s="5" t="str">
        <f t="shared" si="102"/>
        <v>NEUTRAL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2.77</v>
      </c>
      <c r="C1652" s="5">
        <f>TITRES_STAT!D1655</f>
        <v>2.3327</v>
      </c>
      <c r="D1652" s="5">
        <f>TITRES_STAT!E1655</f>
        <v>1183</v>
      </c>
      <c r="E1652" s="2">
        <f t="shared" si="100"/>
        <v>3444649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BULLISH DIVERGENCE</v>
      </c>
    </row>
    <row r="1653" spans="1:8" ht="13.5" x14ac:dyDescent="0.25">
      <c r="A1653" s="3">
        <f>TITRES_STAT!B1656</f>
        <v>44719</v>
      </c>
      <c r="B1653" s="5">
        <f>TITRES_STAT!C1656</f>
        <v>2.75</v>
      </c>
      <c r="C1653" s="5">
        <f>TITRES_STAT!D1656</f>
        <v>2.3159000000000001</v>
      </c>
      <c r="D1653" s="5">
        <f>TITRES_STAT!E1656</f>
        <v>15394</v>
      </c>
      <c r="E1653" s="2">
        <f t="shared" si="100"/>
        <v>3429255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2.72</v>
      </c>
      <c r="C1654" s="5">
        <f>TITRES_STAT!D1657</f>
        <v>2.2906</v>
      </c>
      <c r="D1654" s="5">
        <f>TITRES_STAT!E1657</f>
        <v>2626</v>
      </c>
      <c r="E1654" s="2">
        <f t="shared" si="100"/>
        <v>3426629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2.75</v>
      </c>
      <c r="C1655" s="5">
        <f>TITRES_STAT!D1658</f>
        <v>2.3159000000000001</v>
      </c>
      <c r="D1655" s="5">
        <f>TITRES_STAT!E1658</f>
        <v>1553</v>
      </c>
      <c r="E1655" s="2">
        <f t="shared" si="100"/>
        <v>3428182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2.75</v>
      </c>
      <c r="C1656" s="5">
        <f>TITRES_STAT!D1659</f>
        <v>2.3159000000000001</v>
      </c>
      <c r="D1656" s="5">
        <f>TITRES_STAT!E1659</f>
        <v>743</v>
      </c>
      <c r="E1656" s="2">
        <f t="shared" si="100"/>
        <v>3428182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CONFIRMED BEARISH</v>
      </c>
    </row>
    <row r="1657" spans="1:8" ht="13.5" x14ac:dyDescent="0.25">
      <c r="A1657" s="3">
        <f>TITRES_STAT!B1660</f>
        <v>44725</v>
      </c>
      <c r="B1657" s="5">
        <f>TITRES_STAT!C1660</f>
        <v>2.7</v>
      </c>
      <c r="C1657" s="5">
        <f>TITRES_STAT!D1660</f>
        <v>2.2738</v>
      </c>
      <c r="D1657" s="5">
        <f>TITRES_STAT!E1660</f>
        <v>1572</v>
      </c>
      <c r="E1657" s="2">
        <f t="shared" si="100"/>
        <v>3426610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44726</v>
      </c>
      <c r="B1658" s="5">
        <f>TITRES_STAT!C1661</f>
        <v>2.69</v>
      </c>
      <c r="C1658" s="5">
        <f>TITRES_STAT!D1661</f>
        <v>2.2654000000000001</v>
      </c>
      <c r="D1658" s="5">
        <f>TITRES_STAT!E1661</f>
        <v>430</v>
      </c>
      <c r="E1658" s="2">
        <f t="shared" si="100"/>
        <v>3426180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2.67</v>
      </c>
      <c r="C1659" s="5">
        <f>TITRES_STAT!D1662</f>
        <v>2.2484999999999999</v>
      </c>
      <c r="D1659" s="5">
        <f>TITRES_STAT!E1662</f>
        <v>5925</v>
      </c>
      <c r="E1659" s="2">
        <f t="shared" si="100"/>
        <v>3420255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CONFIRMED BEARISH</v>
      </c>
    </row>
    <row r="1660" spans="1:8" ht="13.5" x14ac:dyDescent="0.25">
      <c r="A1660" s="3">
        <f>TITRES_STAT!B1663</f>
        <v>44728</v>
      </c>
      <c r="B1660" s="5">
        <f>TITRES_STAT!C1663</f>
        <v>2.67</v>
      </c>
      <c r="C1660" s="5">
        <f>TITRES_STAT!D1663</f>
        <v>2.2484999999999999</v>
      </c>
      <c r="D1660" s="5">
        <f>TITRES_STAT!E1663</f>
        <v>739</v>
      </c>
      <c r="E1660" s="2">
        <f t="shared" si="100"/>
        <v>3420255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44729</v>
      </c>
      <c r="B1661" s="5">
        <f>TITRES_STAT!C1664</f>
        <v>2.69</v>
      </c>
      <c r="C1661" s="5">
        <f>TITRES_STAT!D1664</f>
        <v>2.2654000000000001</v>
      </c>
      <c r="D1661" s="5">
        <f>TITRES_STAT!E1664</f>
        <v>4000</v>
      </c>
      <c r="E1661" s="2">
        <f t="shared" si="100"/>
        <v>3424255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2.84</v>
      </c>
      <c r="C1662" s="5">
        <f>TITRES_STAT!D1665</f>
        <v>2.3917000000000002</v>
      </c>
      <c r="D1662" s="5">
        <f>TITRES_STAT!E1665</f>
        <v>13096</v>
      </c>
      <c r="E1662" s="2">
        <f t="shared" si="100"/>
        <v>3437351</v>
      </c>
      <c r="F1662" s="5" t="str">
        <f t="shared" si="103"/>
        <v>BULLISH</v>
      </c>
      <c r="G1662" s="5" t="str">
        <f t="shared" si="102"/>
        <v>NEUTRAL</v>
      </c>
      <c r="H1662" s="5" t="str">
        <f t="shared" si="101"/>
        <v>CONFIRMED BULLISH</v>
      </c>
    </row>
    <row r="1663" spans="1:8" ht="13.5" x14ac:dyDescent="0.25">
      <c r="A1663" s="3">
        <f>TITRES_STAT!B1666</f>
        <v>44733</v>
      </c>
      <c r="B1663" s="5">
        <f>TITRES_STAT!C1666</f>
        <v>2.75</v>
      </c>
      <c r="C1663" s="5">
        <f>TITRES_STAT!D1666</f>
        <v>2.3159000000000001</v>
      </c>
      <c r="D1663" s="5">
        <f>TITRES_STAT!E1666</f>
        <v>16234</v>
      </c>
      <c r="E1663" s="2">
        <f t="shared" si="100"/>
        <v>3421117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BEARISH DIVERGENCE</v>
      </c>
    </row>
    <row r="1664" spans="1:8" ht="13.5" x14ac:dyDescent="0.25">
      <c r="A1664" s="3">
        <f>TITRES_STAT!B1667</f>
        <v>44734</v>
      </c>
      <c r="B1664" s="5">
        <f>TITRES_STAT!C1667</f>
        <v>2.79</v>
      </c>
      <c r="C1664" s="5">
        <f>TITRES_STAT!D1667</f>
        <v>2.3496000000000001</v>
      </c>
      <c r="D1664" s="5">
        <f>TITRES_STAT!E1667</f>
        <v>1469</v>
      </c>
      <c r="E1664" s="2">
        <f t="shared" si="100"/>
        <v>3422586</v>
      </c>
      <c r="F1664" s="5" t="str">
        <f t="shared" si="103"/>
        <v>BULLISH</v>
      </c>
      <c r="G1664" s="5" t="str">
        <f t="shared" si="102"/>
        <v>NEUTRAL</v>
      </c>
      <c r="H1664" s="5" t="str">
        <f t="shared" si="101"/>
        <v>CONFIRMED BULLISH</v>
      </c>
    </row>
    <row r="1665" spans="1:8" ht="13.5" x14ac:dyDescent="0.25">
      <c r="A1665" s="3">
        <f>TITRES_STAT!B1668</f>
        <v>44735</v>
      </c>
      <c r="B1665" s="5">
        <f>TITRES_STAT!C1668</f>
        <v>2.78</v>
      </c>
      <c r="C1665" s="5">
        <f>TITRES_STAT!D1668</f>
        <v>2.3412000000000002</v>
      </c>
      <c r="D1665" s="5">
        <f>TITRES_STAT!E1668</f>
        <v>8103</v>
      </c>
      <c r="E1665" s="2">
        <f t="shared" si="100"/>
        <v>3414483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BEARISH DIVERGENCE</v>
      </c>
    </row>
    <row r="1666" spans="1:8" ht="13.5" x14ac:dyDescent="0.25">
      <c r="A1666" s="3">
        <f>TITRES_STAT!B1669</f>
        <v>44736</v>
      </c>
      <c r="B1666" s="5">
        <f>TITRES_STAT!C1669</f>
        <v>2.76</v>
      </c>
      <c r="C1666" s="5">
        <f>TITRES_STAT!D1669</f>
        <v>2.3243</v>
      </c>
      <c r="D1666" s="5">
        <f>TITRES_STAT!E1669</f>
        <v>174</v>
      </c>
      <c r="E1666" s="2">
        <f t="shared" si="100"/>
        <v>3414309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BEARISH DIVERGENCE</v>
      </c>
    </row>
    <row r="1667" spans="1:8" ht="13.5" x14ac:dyDescent="0.25">
      <c r="A1667" s="3">
        <f>TITRES_STAT!B1670</f>
        <v>44739</v>
      </c>
      <c r="B1667" s="5">
        <f>TITRES_STAT!C1670</f>
        <v>2.75</v>
      </c>
      <c r="C1667" s="5">
        <f>TITRES_STAT!D1670</f>
        <v>2.3159000000000001</v>
      </c>
      <c r="D1667" s="5">
        <f>TITRES_STAT!E1670</f>
        <v>312</v>
      </c>
      <c r="E1667" s="2">
        <f t="shared" si="100"/>
        <v>3413997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CONFIRMED BEARISH</v>
      </c>
    </row>
    <row r="1668" spans="1:8" ht="13.5" x14ac:dyDescent="0.25">
      <c r="A1668" s="3">
        <f>TITRES_STAT!B1671</f>
        <v>44740</v>
      </c>
      <c r="B1668" s="5">
        <f>TITRES_STAT!C1671</f>
        <v>2.74</v>
      </c>
      <c r="C1668" s="5">
        <f>TITRES_STAT!D1671</f>
        <v>2.3075000000000001</v>
      </c>
      <c r="D1668" s="5">
        <f>TITRES_STAT!E1671</f>
        <v>4070</v>
      </c>
      <c r="E1668" s="2">
        <f t="shared" ref="E1668:E1731" si="104">IF(B1668&gt;B1667, E1667+D1668, IF(B1668&lt;B1667, E1667-D1668, E1667))</f>
        <v>3409927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44741</v>
      </c>
      <c r="B1669" s="5">
        <f>TITRES_STAT!C1672</f>
        <v>2.7</v>
      </c>
      <c r="C1669" s="5">
        <f>TITRES_STAT!D1672</f>
        <v>2.2738</v>
      </c>
      <c r="D1669" s="5">
        <f>TITRES_STAT!E1672</f>
        <v>7109</v>
      </c>
      <c r="E1669" s="2">
        <f t="shared" si="104"/>
        <v>3402818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CONFIRMED BEARISH</v>
      </c>
    </row>
    <row r="1670" spans="1:8" ht="13.5" x14ac:dyDescent="0.25">
      <c r="A1670" s="3">
        <f>TITRES_STAT!B1673</f>
        <v>44742</v>
      </c>
      <c r="B1670" s="5">
        <f>TITRES_STAT!C1673</f>
        <v>2.69</v>
      </c>
      <c r="C1670" s="5">
        <f>TITRES_STAT!D1673</f>
        <v>2.2654000000000001</v>
      </c>
      <c r="D1670" s="5">
        <f>TITRES_STAT!E1673</f>
        <v>8962</v>
      </c>
      <c r="E1670" s="2">
        <f t="shared" si="104"/>
        <v>3393856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5">
        <f>TITRES_STAT!C1674</f>
        <v>2.7</v>
      </c>
      <c r="C1671" s="5">
        <f>TITRES_STAT!D1674</f>
        <v>2.2738</v>
      </c>
      <c r="D1671" s="5">
        <f>TITRES_STAT!E1674</f>
        <v>851</v>
      </c>
      <c r="E1671" s="2">
        <f t="shared" si="104"/>
        <v>3394707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44746</v>
      </c>
      <c r="B1672" s="5">
        <f>TITRES_STAT!C1675</f>
        <v>2.68</v>
      </c>
      <c r="C1672" s="5">
        <f>TITRES_STAT!D1675</f>
        <v>2.2568999999999999</v>
      </c>
      <c r="D1672" s="5">
        <f>TITRES_STAT!E1675</f>
        <v>316</v>
      </c>
      <c r="E1672" s="2">
        <f t="shared" si="104"/>
        <v>3394391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CONFIRMED BEARISH</v>
      </c>
    </row>
    <row r="1673" spans="1:8" ht="13.5" x14ac:dyDescent="0.25">
      <c r="A1673" s="3">
        <f>TITRES_STAT!B1676</f>
        <v>44747</v>
      </c>
      <c r="B1673" s="5">
        <f>TITRES_STAT!C1676</f>
        <v>2.68</v>
      </c>
      <c r="C1673" s="5">
        <f>TITRES_STAT!D1676</f>
        <v>2.2568999999999999</v>
      </c>
      <c r="D1673" s="5">
        <f>TITRES_STAT!E1676</f>
        <v>152</v>
      </c>
      <c r="E1673" s="2">
        <f t="shared" si="104"/>
        <v>3394391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2.72</v>
      </c>
      <c r="C1674" s="5">
        <f>TITRES_STAT!D1677</f>
        <v>2.2906</v>
      </c>
      <c r="D1674" s="5">
        <f>TITRES_STAT!E1677</f>
        <v>14781</v>
      </c>
      <c r="E1674" s="2">
        <f t="shared" si="104"/>
        <v>3409172</v>
      </c>
      <c r="F1674" s="5" t="str">
        <f t="shared" si="107"/>
        <v>BULLISH</v>
      </c>
      <c r="G1674" s="5" t="str">
        <f t="shared" si="106"/>
        <v>NEUTRAL</v>
      </c>
      <c r="H1674" s="5" t="str">
        <f t="shared" si="105"/>
        <v>CONFIRMED BULLISH</v>
      </c>
    </row>
    <row r="1675" spans="1:8" ht="13.5" x14ac:dyDescent="0.25">
      <c r="A1675" s="3">
        <f>TITRES_STAT!B1678</f>
        <v>44749</v>
      </c>
      <c r="B1675" s="5">
        <f>TITRES_STAT!C1678</f>
        <v>2.79</v>
      </c>
      <c r="C1675" s="5">
        <f>TITRES_STAT!D1678</f>
        <v>2.3496000000000001</v>
      </c>
      <c r="D1675" s="5">
        <f>TITRES_STAT!E1678</f>
        <v>2547</v>
      </c>
      <c r="E1675" s="2">
        <f t="shared" si="104"/>
        <v>3411719</v>
      </c>
      <c r="F1675" s="5" t="str">
        <f t="shared" si="107"/>
        <v>BULLISH</v>
      </c>
      <c r="G1675" s="5" t="str">
        <f t="shared" si="106"/>
        <v>NEUTRAL</v>
      </c>
      <c r="H1675" s="5" t="str">
        <f t="shared" si="105"/>
        <v>CONFIRMED BULLISH</v>
      </c>
    </row>
    <row r="1676" spans="1:8" ht="13.5" x14ac:dyDescent="0.25">
      <c r="A1676" s="3">
        <f>TITRES_STAT!B1679</f>
        <v>44750</v>
      </c>
      <c r="B1676" s="5">
        <f>TITRES_STAT!C1679</f>
        <v>2.9</v>
      </c>
      <c r="C1676" s="5">
        <f>TITRES_STAT!D1679</f>
        <v>2.4422000000000001</v>
      </c>
      <c r="D1676" s="5">
        <f>TITRES_STAT!E1679</f>
        <v>18034</v>
      </c>
      <c r="E1676" s="2">
        <f t="shared" si="104"/>
        <v>3429753</v>
      </c>
      <c r="F1676" s="5" t="str">
        <f t="shared" si="107"/>
        <v>BULLISH</v>
      </c>
      <c r="G1676" s="5" t="str">
        <f t="shared" si="106"/>
        <v>NEUTRAL</v>
      </c>
      <c r="H1676" s="5" t="str">
        <f t="shared" si="105"/>
        <v>CONFIRMED BULLISH</v>
      </c>
    </row>
    <row r="1677" spans="1:8" ht="13.5" x14ac:dyDescent="0.25">
      <c r="A1677" s="3">
        <f>TITRES_STAT!B1680</f>
        <v>44753</v>
      </c>
      <c r="B1677" s="5">
        <f>TITRES_STAT!C1680</f>
        <v>2.88</v>
      </c>
      <c r="C1677" s="5">
        <f>TITRES_STAT!D1680</f>
        <v>2.4253999999999998</v>
      </c>
      <c r="D1677" s="5">
        <f>TITRES_STAT!E1680</f>
        <v>6451</v>
      </c>
      <c r="E1677" s="2">
        <f t="shared" si="104"/>
        <v>3423302</v>
      </c>
      <c r="F1677" s="5" t="str">
        <f t="shared" si="107"/>
        <v>BULLISH</v>
      </c>
      <c r="G1677" s="5" t="str">
        <f t="shared" si="106"/>
        <v>NEUTRAL</v>
      </c>
      <c r="H1677" s="5" t="str">
        <f t="shared" si="105"/>
        <v>CONFIRMED BULLISH</v>
      </c>
    </row>
    <row r="1678" spans="1:8" ht="13.5" x14ac:dyDescent="0.25">
      <c r="A1678" s="3">
        <f>TITRES_STAT!B1681</f>
        <v>44754</v>
      </c>
      <c r="B1678" s="5">
        <f>TITRES_STAT!C1681</f>
        <v>2.88</v>
      </c>
      <c r="C1678" s="5">
        <f>TITRES_STAT!D1681</f>
        <v>2.4253999999999998</v>
      </c>
      <c r="D1678" s="5">
        <f>TITRES_STAT!E1681</f>
        <v>3034</v>
      </c>
      <c r="E1678" s="2">
        <f t="shared" si="104"/>
        <v>3423302</v>
      </c>
      <c r="F1678" s="5" t="str">
        <f t="shared" si="107"/>
        <v>BULLISH</v>
      </c>
      <c r="G1678" s="5" t="str">
        <f t="shared" si="106"/>
        <v>NEUTRAL</v>
      </c>
      <c r="H1678" s="5" t="str">
        <f t="shared" si="105"/>
        <v>CONFIRMED BULLISH</v>
      </c>
    </row>
    <row r="1679" spans="1:8" ht="13.5" x14ac:dyDescent="0.25">
      <c r="A1679" s="3">
        <f>TITRES_STAT!B1682</f>
        <v>44755</v>
      </c>
      <c r="B1679" s="5">
        <f>TITRES_STAT!C1682</f>
        <v>2.88</v>
      </c>
      <c r="C1679" s="5">
        <f>TITRES_STAT!D1682</f>
        <v>2.4253999999999998</v>
      </c>
      <c r="D1679" s="5">
        <f>TITRES_STAT!E1682</f>
        <v>501</v>
      </c>
      <c r="E1679" s="2">
        <f t="shared" si="104"/>
        <v>3423302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CONFIRMED BULLISH</v>
      </c>
    </row>
    <row r="1680" spans="1:8" ht="13.5" x14ac:dyDescent="0.25">
      <c r="A1680" s="3">
        <f>TITRES_STAT!B1683</f>
        <v>44756</v>
      </c>
      <c r="B1680" s="5">
        <f>TITRES_STAT!C1683</f>
        <v>2.85</v>
      </c>
      <c r="C1680" s="5">
        <f>TITRES_STAT!D1683</f>
        <v>2.4001000000000001</v>
      </c>
      <c r="D1680" s="5">
        <f>TITRES_STAT!E1683</f>
        <v>2669</v>
      </c>
      <c r="E1680" s="2">
        <f t="shared" si="104"/>
        <v>3420633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CONFIRMED BULLISH</v>
      </c>
    </row>
    <row r="1681" spans="1:8" ht="13.5" x14ac:dyDescent="0.25">
      <c r="A1681" s="3">
        <f>TITRES_STAT!B1684</f>
        <v>44757</v>
      </c>
      <c r="B1681" s="5">
        <f>TITRES_STAT!C1684</f>
        <v>2.89</v>
      </c>
      <c r="C1681" s="5">
        <f>TITRES_STAT!D1684</f>
        <v>2.4338000000000002</v>
      </c>
      <c r="D1681" s="5">
        <f>TITRES_STAT!E1684</f>
        <v>4158</v>
      </c>
      <c r="E1681" s="2">
        <f t="shared" si="104"/>
        <v>3424791</v>
      </c>
      <c r="F1681" s="5" t="str">
        <f t="shared" si="107"/>
        <v>BEARISH</v>
      </c>
      <c r="G1681" s="5" t="str">
        <f t="shared" si="106"/>
        <v>NEUTRAL</v>
      </c>
      <c r="H1681" s="5" t="str">
        <f t="shared" si="105"/>
        <v>CONFIRMED BEARISH</v>
      </c>
    </row>
    <row r="1682" spans="1:8" ht="13.5" x14ac:dyDescent="0.25">
      <c r="A1682" s="3">
        <f>TITRES_STAT!B1685</f>
        <v>44760</v>
      </c>
      <c r="B1682" s="5">
        <f>TITRES_STAT!C1685</f>
        <v>2.89</v>
      </c>
      <c r="C1682" s="5">
        <f>TITRES_STAT!D1685</f>
        <v>2.4338000000000002</v>
      </c>
      <c r="D1682" s="5">
        <f>TITRES_STAT!E1685</f>
        <v>1017</v>
      </c>
      <c r="E1682" s="2">
        <f t="shared" si="104"/>
        <v>3424791</v>
      </c>
      <c r="F1682" s="5" t="str">
        <f t="shared" si="107"/>
        <v>BULLISH</v>
      </c>
      <c r="G1682" s="5" t="str">
        <f t="shared" si="106"/>
        <v>NEUTRAL</v>
      </c>
      <c r="H1682" s="5" t="str">
        <f t="shared" si="105"/>
        <v>CONFIRMED BULLISH</v>
      </c>
    </row>
    <row r="1683" spans="1:8" ht="13.5" x14ac:dyDescent="0.25">
      <c r="A1683" s="3">
        <f>TITRES_STAT!B1686</f>
        <v>44761</v>
      </c>
      <c r="B1683" s="5">
        <f>TITRES_STAT!C1686</f>
        <v>2.89</v>
      </c>
      <c r="C1683" s="5">
        <f>TITRES_STAT!D1686</f>
        <v>2.4338000000000002</v>
      </c>
      <c r="D1683" s="5">
        <f>TITRES_STAT!E1686</f>
        <v>3122</v>
      </c>
      <c r="E1683" s="2">
        <f t="shared" si="104"/>
        <v>3424791</v>
      </c>
      <c r="F1683" s="5" t="str">
        <f t="shared" si="107"/>
        <v>BULLISH</v>
      </c>
      <c r="G1683" s="5" t="str">
        <f t="shared" si="106"/>
        <v>NEUTRAL</v>
      </c>
      <c r="H1683" s="5" t="str">
        <f t="shared" si="105"/>
        <v>CONFIRMED BULLISH</v>
      </c>
    </row>
    <row r="1684" spans="1:8" ht="13.5" x14ac:dyDescent="0.25">
      <c r="A1684" s="3">
        <f>TITRES_STAT!B1687</f>
        <v>44762</v>
      </c>
      <c r="B1684" s="5">
        <f>TITRES_STAT!C1687</f>
        <v>2.89</v>
      </c>
      <c r="C1684" s="5">
        <f>TITRES_STAT!D1687</f>
        <v>2.4338000000000002</v>
      </c>
      <c r="D1684" s="5">
        <f>TITRES_STAT!E1687</f>
        <v>3819</v>
      </c>
      <c r="E1684" s="2">
        <f t="shared" si="104"/>
        <v>3424791</v>
      </c>
      <c r="F1684" s="5" t="str">
        <f t="shared" si="107"/>
        <v>BULLISH</v>
      </c>
      <c r="G1684" s="5" t="str">
        <f t="shared" si="106"/>
        <v>NEUTRAL</v>
      </c>
      <c r="H1684" s="5" t="str">
        <f t="shared" si="105"/>
        <v>CONFIRMED BULLISH</v>
      </c>
    </row>
    <row r="1685" spans="1:8" ht="13.5" x14ac:dyDescent="0.25">
      <c r="A1685" s="3">
        <f>TITRES_STAT!B1688</f>
        <v>44763</v>
      </c>
      <c r="B1685" s="5">
        <f>TITRES_STAT!C1688</f>
        <v>2.91</v>
      </c>
      <c r="C1685" s="5">
        <f>TITRES_STAT!D1688</f>
        <v>2.4506000000000001</v>
      </c>
      <c r="D1685" s="5">
        <f>TITRES_STAT!E1688</f>
        <v>9566</v>
      </c>
      <c r="E1685" s="2">
        <f t="shared" si="104"/>
        <v>3434357</v>
      </c>
      <c r="F1685" s="5" t="str">
        <f t="shared" si="107"/>
        <v>BULLISH</v>
      </c>
      <c r="G1685" s="5" t="str">
        <f t="shared" si="106"/>
        <v>NEUTRAL</v>
      </c>
      <c r="H1685" s="5" t="str">
        <f t="shared" si="105"/>
        <v>CONFIRMED BULLISH</v>
      </c>
    </row>
    <row r="1686" spans="1:8" ht="13.5" x14ac:dyDescent="0.25">
      <c r="A1686" s="3">
        <f>TITRES_STAT!B1689</f>
        <v>44764</v>
      </c>
      <c r="B1686" s="5">
        <f>TITRES_STAT!C1689</f>
        <v>2.82</v>
      </c>
      <c r="C1686" s="5">
        <f>TITRES_STAT!D1689</f>
        <v>2.3748</v>
      </c>
      <c r="D1686" s="5">
        <f>TITRES_STAT!E1689</f>
        <v>2016</v>
      </c>
      <c r="E1686" s="2">
        <f t="shared" si="104"/>
        <v>3432341</v>
      </c>
      <c r="F1686" s="5" t="str">
        <f t="shared" si="107"/>
        <v>BULLISH</v>
      </c>
      <c r="G1686" s="5" t="str">
        <f t="shared" si="106"/>
        <v>NEUTRAL</v>
      </c>
      <c r="H1686" s="5" t="str">
        <f t="shared" si="105"/>
        <v>BULLISH DIVERGENCE</v>
      </c>
    </row>
    <row r="1687" spans="1:8" ht="13.5" x14ac:dyDescent="0.25">
      <c r="A1687" s="3">
        <f>TITRES_STAT!B1690</f>
        <v>44768</v>
      </c>
      <c r="B1687" s="5">
        <f>TITRES_STAT!C1690</f>
        <v>2.83</v>
      </c>
      <c r="C1687" s="5">
        <f>TITRES_STAT!D1690</f>
        <v>2.3833000000000002</v>
      </c>
      <c r="D1687" s="5">
        <f>TITRES_STAT!E1690</f>
        <v>4055</v>
      </c>
      <c r="E1687" s="2">
        <f t="shared" si="104"/>
        <v>3436396</v>
      </c>
      <c r="F1687" s="5" t="str">
        <f t="shared" si="107"/>
        <v>BULLISH</v>
      </c>
      <c r="G1687" s="5" t="str">
        <f t="shared" si="106"/>
        <v>NEUTRAL</v>
      </c>
      <c r="H1687" s="5" t="str">
        <f t="shared" si="105"/>
        <v>BULLISH DIVERGENCE</v>
      </c>
    </row>
    <row r="1688" spans="1:8" ht="13.5" x14ac:dyDescent="0.25">
      <c r="A1688" s="3">
        <f>TITRES_STAT!B1691</f>
        <v>44769</v>
      </c>
      <c r="B1688" s="5">
        <f>TITRES_STAT!C1691</f>
        <v>2.99</v>
      </c>
      <c r="C1688" s="5">
        <f>TITRES_STAT!D1691</f>
        <v>2.5179999999999998</v>
      </c>
      <c r="D1688" s="5">
        <f>TITRES_STAT!E1691</f>
        <v>27930</v>
      </c>
      <c r="E1688" s="2">
        <f t="shared" si="104"/>
        <v>3464326</v>
      </c>
      <c r="F1688" s="5" t="str">
        <f t="shared" si="107"/>
        <v>BULLISH</v>
      </c>
      <c r="G1688" s="5" t="str">
        <f t="shared" si="106"/>
        <v>NEUTRAL</v>
      </c>
      <c r="H1688" s="5" t="str">
        <f t="shared" si="105"/>
        <v>CONFIRMED BULLISH</v>
      </c>
    </row>
    <row r="1689" spans="1:8" ht="13.5" x14ac:dyDescent="0.25">
      <c r="A1689" s="3">
        <f>TITRES_STAT!B1692</f>
        <v>44770</v>
      </c>
      <c r="B1689" s="5">
        <f>TITRES_STAT!C1692</f>
        <v>3.16</v>
      </c>
      <c r="C1689" s="5">
        <f>TITRES_STAT!D1692</f>
        <v>2.6612</v>
      </c>
      <c r="D1689" s="5">
        <f>TITRES_STAT!E1692</f>
        <v>52108</v>
      </c>
      <c r="E1689" s="2">
        <f t="shared" si="104"/>
        <v>3516434</v>
      </c>
      <c r="F1689" s="5" t="str">
        <f t="shared" si="107"/>
        <v>BULLISH</v>
      </c>
      <c r="G1689" s="5" t="str">
        <f t="shared" si="106"/>
        <v>STRONG</v>
      </c>
      <c r="H1689" s="5" t="str">
        <f t="shared" si="105"/>
        <v>CONFIRMED BULLISH</v>
      </c>
    </row>
    <row r="1690" spans="1:8" ht="13.5" x14ac:dyDescent="0.25">
      <c r="A1690" s="3">
        <f>TITRES_STAT!B1693</f>
        <v>44771</v>
      </c>
      <c r="B1690" s="5">
        <f>TITRES_STAT!C1693</f>
        <v>3.2</v>
      </c>
      <c r="C1690" s="5">
        <f>TITRES_STAT!D1693</f>
        <v>2.6949000000000001</v>
      </c>
      <c r="D1690" s="5">
        <f>TITRES_STAT!E1693</f>
        <v>47886</v>
      </c>
      <c r="E1690" s="2">
        <f t="shared" si="104"/>
        <v>3564320</v>
      </c>
      <c r="F1690" s="5" t="str">
        <f t="shared" si="107"/>
        <v>BULLISH</v>
      </c>
      <c r="G1690" s="5" t="str">
        <f t="shared" si="106"/>
        <v>STRONG</v>
      </c>
      <c r="H1690" s="5" t="str">
        <f t="shared" si="105"/>
        <v>CONFIRMED BULLISH</v>
      </c>
    </row>
    <row r="1691" spans="1:8" ht="13.5" x14ac:dyDescent="0.25">
      <c r="A1691" s="3">
        <f>TITRES_STAT!B1694</f>
        <v>44774</v>
      </c>
      <c r="B1691" s="5">
        <f>TITRES_STAT!C1694</f>
        <v>3.15</v>
      </c>
      <c r="C1691" s="5">
        <f>TITRES_STAT!D1694</f>
        <v>2.6528</v>
      </c>
      <c r="D1691" s="5">
        <f>TITRES_STAT!E1694</f>
        <v>5988</v>
      </c>
      <c r="E1691" s="2">
        <f t="shared" si="104"/>
        <v>3558332</v>
      </c>
      <c r="F1691" s="5" t="str">
        <f t="shared" si="107"/>
        <v>BULLISH</v>
      </c>
      <c r="G1691" s="5" t="str">
        <f t="shared" si="106"/>
        <v>STRONG</v>
      </c>
      <c r="H1691" s="5" t="str">
        <f t="shared" si="105"/>
        <v>CONFIRMED BULLISH</v>
      </c>
    </row>
    <row r="1692" spans="1:8" ht="13.5" x14ac:dyDescent="0.25">
      <c r="A1692" s="3">
        <f>TITRES_STAT!B1695</f>
        <v>44775</v>
      </c>
      <c r="B1692" s="5">
        <f>TITRES_STAT!C1695</f>
        <v>3.11</v>
      </c>
      <c r="C1692" s="5">
        <f>TITRES_STAT!D1695</f>
        <v>2.6191</v>
      </c>
      <c r="D1692" s="5">
        <f>TITRES_STAT!E1695</f>
        <v>2096</v>
      </c>
      <c r="E1692" s="2">
        <f t="shared" si="104"/>
        <v>3556236</v>
      </c>
      <c r="F1692" s="5" t="str">
        <f t="shared" si="107"/>
        <v>BULLISH</v>
      </c>
      <c r="G1692" s="5" t="str">
        <f t="shared" si="106"/>
        <v>STRONG</v>
      </c>
      <c r="H1692" s="5" t="str">
        <f t="shared" si="105"/>
        <v>CONFIRMED BULLISH</v>
      </c>
    </row>
    <row r="1693" spans="1:8" ht="13.5" x14ac:dyDescent="0.25">
      <c r="A1693" s="3">
        <f>TITRES_STAT!B1696</f>
        <v>44776</v>
      </c>
      <c r="B1693" s="5">
        <f>TITRES_STAT!C1696</f>
        <v>3.1</v>
      </c>
      <c r="C1693" s="5">
        <f>TITRES_STAT!D1696</f>
        <v>2.6107</v>
      </c>
      <c r="D1693" s="5">
        <f>TITRES_STAT!E1696</f>
        <v>1217</v>
      </c>
      <c r="E1693" s="2">
        <f t="shared" si="104"/>
        <v>3555019</v>
      </c>
      <c r="F1693" s="5" t="str">
        <f t="shared" si="107"/>
        <v>BULLISH</v>
      </c>
      <c r="G1693" s="5" t="str">
        <f t="shared" si="106"/>
        <v>STRONG</v>
      </c>
      <c r="H1693" s="5" t="str">
        <f t="shared" si="105"/>
        <v>CONFIRMED BULLISH</v>
      </c>
    </row>
    <row r="1694" spans="1:8" ht="13.5" x14ac:dyDescent="0.25">
      <c r="A1694" s="3">
        <f>TITRES_STAT!B1697</f>
        <v>44777</v>
      </c>
      <c r="B1694" s="5">
        <f>TITRES_STAT!C1697</f>
        <v>3.2</v>
      </c>
      <c r="C1694" s="5">
        <f>TITRES_STAT!D1697</f>
        <v>2.6949000000000001</v>
      </c>
      <c r="D1694" s="5">
        <f>TITRES_STAT!E1697</f>
        <v>20056</v>
      </c>
      <c r="E1694" s="2">
        <f t="shared" si="104"/>
        <v>3575075</v>
      </c>
      <c r="F1694" s="5" t="str">
        <f t="shared" si="107"/>
        <v>BULLISH</v>
      </c>
      <c r="G1694" s="5" t="str">
        <f t="shared" si="106"/>
        <v>NEUTRAL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3.2</v>
      </c>
      <c r="C1695" s="5">
        <f>TITRES_STAT!D1698</f>
        <v>2.6949000000000001</v>
      </c>
      <c r="D1695" s="5">
        <f>TITRES_STAT!E1698</f>
        <v>6222</v>
      </c>
      <c r="E1695" s="2">
        <f t="shared" si="104"/>
        <v>3575075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NEUTRAL</v>
      </c>
    </row>
    <row r="1696" spans="1:8" ht="13.5" x14ac:dyDescent="0.25">
      <c r="A1696" s="3">
        <f>TITRES_STAT!B1699</f>
        <v>44781</v>
      </c>
      <c r="B1696" s="5">
        <f>TITRES_STAT!C1699</f>
        <v>3.25</v>
      </c>
      <c r="C1696" s="5">
        <f>TITRES_STAT!D1699</f>
        <v>2.7370000000000001</v>
      </c>
      <c r="D1696" s="5">
        <f>TITRES_STAT!E1699</f>
        <v>6948</v>
      </c>
      <c r="E1696" s="2">
        <f t="shared" si="104"/>
        <v>3582023</v>
      </c>
      <c r="F1696" s="5" t="str">
        <f t="shared" si="107"/>
        <v>BULLISH</v>
      </c>
      <c r="G1696" s="5" t="str">
        <f t="shared" si="106"/>
        <v>NEUTRAL</v>
      </c>
      <c r="H1696" s="5" t="str">
        <f t="shared" si="105"/>
        <v>CONFIRMED BULLISH</v>
      </c>
    </row>
    <row r="1697" spans="1:8" ht="13.5" x14ac:dyDescent="0.25">
      <c r="A1697" s="3">
        <f>TITRES_STAT!B1700</f>
        <v>44782</v>
      </c>
      <c r="B1697" s="5">
        <f>TITRES_STAT!C1700</f>
        <v>3.24</v>
      </c>
      <c r="C1697" s="5">
        <f>TITRES_STAT!D1700</f>
        <v>2.7286000000000001</v>
      </c>
      <c r="D1697" s="5">
        <f>TITRES_STAT!E1700</f>
        <v>2021</v>
      </c>
      <c r="E1697" s="2">
        <f t="shared" si="104"/>
        <v>3580002</v>
      </c>
      <c r="F1697" s="5" t="str">
        <f t="shared" si="107"/>
        <v>BULLISH</v>
      </c>
      <c r="G1697" s="5" t="str">
        <f t="shared" si="106"/>
        <v>NEUTRAL</v>
      </c>
      <c r="H1697" s="5" t="str">
        <f t="shared" si="105"/>
        <v>CONFIRMED BULLISH</v>
      </c>
    </row>
    <row r="1698" spans="1:8" ht="13.5" x14ac:dyDescent="0.25">
      <c r="A1698" s="3">
        <f>TITRES_STAT!B1701</f>
        <v>44783</v>
      </c>
      <c r="B1698" s="5">
        <f>TITRES_STAT!C1701</f>
        <v>3.25</v>
      </c>
      <c r="C1698" s="5">
        <f>TITRES_STAT!D1701</f>
        <v>2.7370000000000001</v>
      </c>
      <c r="D1698" s="5">
        <f>TITRES_STAT!E1701</f>
        <v>1538</v>
      </c>
      <c r="E1698" s="2">
        <f t="shared" si="104"/>
        <v>3581540</v>
      </c>
      <c r="F1698" s="5" t="str">
        <f t="shared" si="107"/>
        <v>BULLISH</v>
      </c>
      <c r="G1698" s="5" t="str">
        <f t="shared" si="106"/>
        <v>NEUTRAL</v>
      </c>
      <c r="H1698" s="5" t="str">
        <f t="shared" si="105"/>
        <v>CONFIRMED BULLISH</v>
      </c>
    </row>
    <row r="1699" spans="1:8" ht="13.5" x14ac:dyDescent="0.25">
      <c r="A1699" s="3">
        <f>TITRES_STAT!B1702</f>
        <v>44784</v>
      </c>
      <c r="B1699" s="5">
        <f>TITRES_STAT!C1702</f>
        <v>3.27</v>
      </c>
      <c r="C1699" s="5">
        <f>TITRES_STAT!D1702</f>
        <v>2.7538</v>
      </c>
      <c r="D1699" s="5">
        <f>TITRES_STAT!E1702</f>
        <v>9665</v>
      </c>
      <c r="E1699" s="2">
        <f t="shared" si="104"/>
        <v>3591205</v>
      </c>
      <c r="F1699" s="5" t="str">
        <f t="shared" si="107"/>
        <v>BULLISH</v>
      </c>
      <c r="G1699" s="5" t="str">
        <f t="shared" si="106"/>
        <v>NEUTRAL</v>
      </c>
      <c r="H1699" s="5" t="str">
        <f t="shared" si="105"/>
        <v>CONFIRMED BULLISH</v>
      </c>
    </row>
    <row r="1700" spans="1:8" ht="13.5" x14ac:dyDescent="0.25">
      <c r="A1700" s="3">
        <f>TITRES_STAT!B1703</f>
        <v>44785</v>
      </c>
      <c r="B1700" s="5">
        <f>TITRES_STAT!C1703</f>
        <v>3.22</v>
      </c>
      <c r="C1700" s="5">
        <f>TITRES_STAT!D1703</f>
        <v>2.7117</v>
      </c>
      <c r="D1700" s="5">
        <f>TITRES_STAT!E1703</f>
        <v>14202</v>
      </c>
      <c r="E1700" s="2">
        <f t="shared" si="104"/>
        <v>3577003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3.41</v>
      </c>
      <c r="C1701" s="5">
        <f>TITRES_STAT!D1704</f>
        <v>2.8717000000000001</v>
      </c>
      <c r="D1701" s="5">
        <f>TITRES_STAT!E1704</f>
        <v>23962</v>
      </c>
      <c r="E1701" s="2">
        <f t="shared" si="104"/>
        <v>3600965</v>
      </c>
      <c r="F1701" s="5" t="str">
        <f t="shared" si="107"/>
        <v>BULLISH</v>
      </c>
      <c r="G1701" s="5" t="str">
        <f t="shared" si="106"/>
        <v>NEUTRAL</v>
      </c>
      <c r="H1701" s="5" t="str">
        <f t="shared" si="105"/>
        <v>CONFIRMED BULLISH</v>
      </c>
    </row>
    <row r="1702" spans="1:8" ht="13.5" x14ac:dyDescent="0.25">
      <c r="A1702" s="3">
        <f>TITRES_STAT!B1705</f>
        <v>44789</v>
      </c>
      <c r="B1702" s="5">
        <f>TITRES_STAT!C1705</f>
        <v>3.49</v>
      </c>
      <c r="C1702" s="5">
        <f>TITRES_STAT!D1705</f>
        <v>2.9390999999999998</v>
      </c>
      <c r="D1702" s="5">
        <f>TITRES_STAT!E1705</f>
        <v>21725</v>
      </c>
      <c r="E1702" s="2">
        <f t="shared" si="104"/>
        <v>3622690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CONFIRMED BULLISH</v>
      </c>
    </row>
    <row r="1703" spans="1:8" ht="13.5" x14ac:dyDescent="0.25">
      <c r="A1703" s="3">
        <f>TITRES_STAT!B1706</f>
        <v>44790</v>
      </c>
      <c r="B1703" s="5">
        <f>TITRES_STAT!C1706</f>
        <v>3.42</v>
      </c>
      <c r="C1703" s="5">
        <f>TITRES_STAT!D1706</f>
        <v>2.8801000000000001</v>
      </c>
      <c r="D1703" s="5">
        <f>TITRES_STAT!E1706</f>
        <v>9542</v>
      </c>
      <c r="E1703" s="2">
        <f t="shared" si="104"/>
        <v>3613148</v>
      </c>
      <c r="F1703" s="5" t="str">
        <f t="shared" si="107"/>
        <v>BULLISH</v>
      </c>
      <c r="G1703" s="5" t="str">
        <f t="shared" si="106"/>
        <v>NEUTRAL</v>
      </c>
      <c r="H1703" s="5" t="str">
        <f t="shared" si="105"/>
        <v>CONFIRMED BULLISH</v>
      </c>
    </row>
    <row r="1704" spans="1:8" ht="13.5" x14ac:dyDescent="0.25">
      <c r="A1704" s="3">
        <f>TITRES_STAT!B1707</f>
        <v>44791</v>
      </c>
      <c r="B1704" s="5">
        <f>TITRES_STAT!C1707</f>
        <v>3.4</v>
      </c>
      <c r="C1704" s="5">
        <f>TITRES_STAT!D1707</f>
        <v>2.8633000000000002</v>
      </c>
      <c r="D1704" s="5">
        <f>TITRES_STAT!E1707</f>
        <v>6415</v>
      </c>
      <c r="E1704" s="2">
        <f t="shared" si="104"/>
        <v>3606733</v>
      </c>
      <c r="F1704" s="5" t="str">
        <f t="shared" si="107"/>
        <v>BULLISH</v>
      </c>
      <c r="G1704" s="5" t="str">
        <f t="shared" si="106"/>
        <v>NEUTRAL</v>
      </c>
      <c r="H1704" s="5" t="str">
        <f t="shared" si="105"/>
        <v>CONFIRMED BULLISH</v>
      </c>
    </row>
    <row r="1705" spans="1:8" ht="13.5" x14ac:dyDescent="0.25">
      <c r="A1705" s="3">
        <f>TITRES_STAT!B1708</f>
        <v>44792</v>
      </c>
      <c r="B1705" s="5">
        <f>TITRES_STAT!C1708</f>
        <v>3.5</v>
      </c>
      <c r="C1705" s="5">
        <f>TITRES_STAT!D1708</f>
        <v>2.9474999999999998</v>
      </c>
      <c r="D1705" s="5">
        <f>TITRES_STAT!E1708</f>
        <v>16108</v>
      </c>
      <c r="E1705" s="2">
        <f t="shared" si="104"/>
        <v>3622841</v>
      </c>
      <c r="F1705" s="5" t="str">
        <f t="shared" si="107"/>
        <v>BULLISH</v>
      </c>
      <c r="G1705" s="5" t="str">
        <f t="shared" si="106"/>
        <v>NEUTRAL</v>
      </c>
      <c r="H1705" s="5" t="str">
        <f t="shared" si="105"/>
        <v>CONFIRMED BULLISH</v>
      </c>
    </row>
    <row r="1706" spans="1:8" ht="13.5" x14ac:dyDescent="0.25">
      <c r="A1706" s="3">
        <f>TITRES_STAT!B1709</f>
        <v>44795</v>
      </c>
      <c r="B1706" s="5">
        <f>TITRES_STAT!C1709</f>
        <v>3.63</v>
      </c>
      <c r="C1706" s="5">
        <f>TITRES_STAT!D1709</f>
        <v>3.0569999999999999</v>
      </c>
      <c r="D1706" s="5">
        <f>TITRES_STAT!E1709</f>
        <v>28249</v>
      </c>
      <c r="E1706" s="2">
        <f t="shared" si="104"/>
        <v>3651090</v>
      </c>
      <c r="F1706" s="5" t="str">
        <f t="shared" si="107"/>
        <v>BULLISH</v>
      </c>
      <c r="G1706" s="5" t="str">
        <f t="shared" si="106"/>
        <v>NEUTRAL</v>
      </c>
      <c r="H1706" s="5" t="str">
        <f t="shared" si="105"/>
        <v>CONFIRMED BULLISH</v>
      </c>
    </row>
    <row r="1707" spans="1:8" ht="13.5" x14ac:dyDescent="0.25">
      <c r="A1707" s="3">
        <f>TITRES_STAT!B1710</f>
        <v>44796</v>
      </c>
      <c r="B1707" s="5">
        <f>TITRES_STAT!C1710</f>
        <v>3.7</v>
      </c>
      <c r="C1707" s="5">
        <f>TITRES_STAT!D1710</f>
        <v>3.1158999999999999</v>
      </c>
      <c r="D1707" s="5">
        <f>TITRES_STAT!E1710</f>
        <v>23766</v>
      </c>
      <c r="E1707" s="2">
        <f t="shared" si="104"/>
        <v>3674856</v>
      </c>
      <c r="F1707" s="5" t="str">
        <f t="shared" si="107"/>
        <v>BULLISH</v>
      </c>
      <c r="G1707" s="5" t="str">
        <f t="shared" si="106"/>
        <v>NEUTRAL</v>
      </c>
      <c r="H1707" s="5" t="str">
        <f t="shared" si="105"/>
        <v>CONFIRMED BULLISH</v>
      </c>
    </row>
    <row r="1708" spans="1:8" ht="13.5" x14ac:dyDescent="0.25">
      <c r="A1708" s="3">
        <f>TITRES_STAT!B1711</f>
        <v>44797</v>
      </c>
      <c r="B1708" s="5">
        <f>TITRES_STAT!C1711</f>
        <v>3.7</v>
      </c>
      <c r="C1708" s="5">
        <f>TITRES_STAT!D1711</f>
        <v>3.1158999999999999</v>
      </c>
      <c r="D1708" s="5">
        <f>TITRES_STAT!E1711</f>
        <v>11790</v>
      </c>
      <c r="E1708" s="2">
        <f t="shared" si="104"/>
        <v>3674856</v>
      </c>
      <c r="F1708" s="5" t="str">
        <f t="shared" si="107"/>
        <v>BULLISH</v>
      </c>
      <c r="G1708" s="5" t="str">
        <f t="shared" si="106"/>
        <v>NEUTRAL</v>
      </c>
      <c r="H1708" s="5" t="str">
        <f t="shared" si="105"/>
        <v>CONFIRMED BULLISH</v>
      </c>
    </row>
    <row r="1709" spans="1:8" ht="13.5" x14ac:dyDescent="0.25">
      <c r="A1709" s="3">
        <f>TITRES_STAT!B1712</f>
        <v>44798</v>
      </c>
      <c r="B1709" s="5">
        <f>TITRES_STAT!C1712</f>
        <v>3.7</v>
      </c>
      <c r="C1709" s="5">
        <f>TITRES_STAT!D1712</f>
        <v>3.1158999999999999</v>
      </c>
      <c r="D1709" s="5">
        <f>TITRES_STAT!E1712</f>
        <v>7099</v>
      </c>
      <c r="E1709" s="2">
        <f t="shared" si="104"/>
        <v>3674856</v>
      </c>
      <c r="F1709" s="5" t="str">
        <f t="shared" si="107"/>
        <v>BULLISH</v>
      </c>
      <c r="G1709" s="5" t="str">
        <f t="shared" si="106"/>
        <v>NEUTRAL</v>
      </c>
      <c r="H1709" s="5" t="str">
        <f t="shared" si="105"/>
        <v>CONFIRMED BULLISH</v>
      </c>
    </row>
    <row r="1710" spans="1:8" ht="13.5" x14ac:dyDescent="0.25">
      <c r="A1710" s="3">
        <f>TITRES_STAT!B1713</f>
        <v>44799</v>
      </c>
      <c r="B1710" s="5">
        <f>TITRES_STAT!C1713</f>
        <v>3.62</v>
      </c>
      <c r="C1710" s="5">
        <f>TITRES_STAT!D1713</f>
        <v>3.0486</v>
      </c>
      <c r="D1710" s="5">
        <f>TITRES_STAT!E1713</f>
        <v>7656</v>
      </c>
      <c r="E1710" s="2">
        <f t="shared" si="104"/>
        <v>3667200</v>
      </c>
      <c r="F1710" s="5" t="str">
        <f t="shared" si="107"/>
        <v>BULLISH</v>
      </c>
      <c r="G1710" s="5" t="str">
        <f t="shared" si="106"/>
        <v>NEUTRAL</v>
      </c>
      <c r="H1710" s="5" t="str">
        <f t="shared" si="105"/>
        <v>CONFIRMED BULLISH</v>
      </c>
    </row>
    <row r="1711" spans="1:8" ht="13.5" x14ac:dyDescent="0.25">
      <c r="A1711" s="3">
        <f>TITRES_STAT!B1714</f>
        <v>44802</v>
      </c>
      <c r="B1711" s="5">
        <f>TITRES_STAT!C1714</f>
        <v>3.6</v>
      </c>
      <c r="C1711" s="5">
        <f>TITRES_STAT!D1714</f>
        <v>3.0316999999999998</v>
      </c>
      <c r="D1711" s="5">
        <f>TITRES_STAT!E1714</f>
        <v>10479</v>
      </c>
      <c r="E1711" s="2">
        <f t="shared" si="104"/>
        <v>3656721</v>
      </c>
      <c r="F1711" s="5" t="str">
        <f t="shared" si="107"/>
        <v>BULLISH</v>
      </c>
      <c r="G1711" s="5" t="str">
        <f t="shared" si="106"/>
        <v>NEUTRAL</v>
      </c>
      <c r="H1711" s="5" t="str">
        <f t="shared" si="105"/>
        <v>BULLISH DIVERGENCE</v>
      </c>
    </row>
    <row r="1712" spans="1:8" ht="13.5" x14ac:dyDescent="0.25">
      <c r="A1712" s="3">
        <f>TITRES_STAT!B1715</f>
        <v>44803</v>
      </c>
      <c r="B1712" s="5">
        <f>TITRES_STAT!C1715</f>
        <v>3.5</v>
      </c>
      <c r="C1712" s="5">
        <f>TITRES_STAT!D1715</f>
        <v>2.9474999999999998</v>
      </c>
      <c r="D1712" s="5">
        <f>TITRES_STAT!E1715</f>
        <v>7600</v>
      </c>
      <c r="E1712" s="2">
        <f t="shared" si="104"/>
        <v>3649121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CONFIRMED BEARISH</v>
      </c>
    </row>
    <row r="1713" spans="1:8" ht="13.5" x14ac:dyDescent="0.25">
      <c r="A1713" s="3">
        <f>TITRES_STAT!B1716</f>
        <v>44804</v>
      </c>
      <c r="B1713" s="5">
        <f>TITRES_STAT!C1716</f>
        <v>3.57</v>
      </c>
      <c r="C1713" s="5">
        <f>TITRES_STAT!D1716</f>
        <v>3.0065</v>
      </c>
      <c r="D1713" s="5">
        <f>TITRES_STAT!E1716</f>
        <v>17006</v>
      </c>
      <c r="E1713" s="2">
        <f t="shared" si="104"/>
        <v>3666127</v>
      </c>
      <c r="F1713" s="5" t="str">
        <f t="shared" si="107"/>
        <v>BEARISH</v>
      </c>
      <c r="G1713" s="5" t="str">
        <f t="shared" si="106"/>
        <v>NEUTRAL</v>
      </c>
      <c r="H1713" s="5" t="str">
        <f t="shared" si="105"/>
        <v>CONFIRMED BEARISH</v>
      </c>
    </row>
    <row r="1714" spans="1:8" ht="13.5" x14ac:dyDescent="0.25">
      <c r="A1714" s="3">
        <f>TITRES_STAT!B1717</f>
        <v>44805</v>
      </c>
      <c r="B1714" s="5">
        <f>TITRES_STAT!C1717</f>
        <v>3.56</v>
      </c>
      <c r="C1714" s="5">
        <f>TITRES_STAT!D1717</f>
        <v>2.9980000000000002</v>
      </c>
      <c r="D1714" s="5">
        <f>TITRES_STAT!E1717</f>
        <v>5410</v>
      </c>
      <c r="E1714" s="2">
        <f t="shared" si="104"/>
        <v>3660717</v>
      </c>
      <c r="F1714" s="5" t="str">
        <f t="shared" si="107"/>
        <v>BEARISH</v>
      </c>
      <c r="G1714" s="5" t="str">
        <f t="shared" si="106"/>
        <v>NEUTRAL</v>
      </c>
      <c r="H1714" s="5" t="str">
        <f t="shared" si="105"/>
        <v>CONFIRMED BEARISH</v>
      </c>
    </row>
    <row r="1715" spans="1:8" ht="13.5" x14ac:dyDescent="0.25">
      <c r="A1715" s="3">
        <f>TITRES_STAT!B1718</f>
        <v>44806</v>
      </c>
      <c r="B1715" s="5">
        <f>TITRES_STAT!C1718</f>
        <v>3.64</v>
      </c>
      <c r="C1715" s="5">
        <f>TITRES_STAT!D1718</f>
        <v>3.0653999999999999</v>
      </c>
      <c r="D1715" s="5">
        <f>TITRES_STAT!E1718</f>
        <v>9856</v>
      </c>
      <c r="E1715" s="2">
        <f t="shared" si="104"/>
        <v>3670573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CONFIRMED BULLISH</v>
      </c>
    </row>
    <row r="1716" spans="1:8" ht="13.5" x14ac:dyDescent="0.25">
      <c r="A1716" s="3">
        <f>TITRES_STAT!B1719</f>
        <v>44809</v>
      </c>
      <c r="B1716" s="5">
        <f>TITRES_STAT!C1719</f>
        <v>3.6</v>
      </c>
      <c r="C1716" s="5">
        <f>TITRES_STAT!D1719</f>
        <v>3.0316999999999998</v>
      </c>
      <c r="D1716" s="5">
        <f>TITRES_STAT!E1719</f>
        <v>22698</v>
      </c>
      <c r="E1716" s="2">
        <f t="shared" si="104"/>
        <v>3647875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44810</v>
      </c>
      <c r="B1717" s="5">
        <f>TITRES_STAT!C1720</f>
        <v>3.48</v>
      </c>
      <c r="C1717" s="5">
        <f>TITRES_STAT!D1720</f>
        <v>2.9306999999999999</v>
      </c>
      <c r="D1717" s="5">
        <f>TITRES_STAT!E1720</f>
        <v>11291</v>
      </c>
      <c r="E1717" s="2">
        <f t="shared" si="104"/>
        <v>3636584</v>
      </c>
      <c r="F1717" s="5" t="str">
        <f t="shared" si="107"/>
        <v>BEARISH</v>
      </c>
      <c r="G1717" s="5" t="str">
        <f t="shared" si="106"/>
        <v>NEUTRAL</v>
      </c>
      <c r="H1717" s="5" t="str">
        <f t="shared" si="105"/>
        <v>CONFIRMED BEARISH</v>
      </c>
    </row>
    <row r="1718" spans="1:8" ht="13.5" x14ac:dyDescent="0.25">
      <c r="A1718" s="3">
        <f>TITRES_STAT!B1721</f>
        <v>44811</v>
      </c>
      <c r="B1718" s="5">
        <f>TITRES_STAT!C1721</f>
        <v>3.54</v>
      </c>
      <c r="C1718" s="5">
        <f>TITRES_STAT!D1721</f>
        <v>2.9811999999999999</v>
      </c>
      <c r="D1718" s="5">
        <f>TITRES_STAT!E1721</f>
        <v>6911</v>
      </c>
      <c r="E1718" s="2">
        <f t="shared" si="104"/>
        <v>3643495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CONFIRMED BEARISH</v>
      </c>
    </row>
    <row r="1719" spans="1:8" ht="13.5" x14ac:dyDescent="0.25">
      <c r="A1719" s="3">
        <f>TITRES_STAT!B1722</f>
        <v>44812</v>
      </c>
      <c r="B1719" s="5">
        <f>TITRES_STAT!C1722</f>
        <v>3.52</v>
      </c>
      <c r="C1719" s="5">
        <f>TITRES_STAT!D1722</f>
        <v>2.9643999999999999</v>
      </c>
      <c r="D1719" s="5">
        <f>TITRES_STAT!E1722</f>
        <v>8690</v>
      </c>
      <c r="E1719" s="2">
        <f t="shared" si="104"/>
        <v>3634805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CONFIRMED BEARISH</v>
      </c>
    </row>
    <row r="1720" spans="1:8" ht="13.5" x14ac:dyDescent="0.25">
      <c r="A1720" s="3">
        <f>TITRES_STAT!B1723</f>
        <v>44813</v>
      </c>
      <c r="B1720" s="5">
        <f>TITRES_STAT!C1723</f>
        <v>3.5</v>
      </c>
      <c r="C1720" s="5">
        <f>TITRES_STAT!D1723</f>
        <v>2.9474999999999998</v>
      </c>
      <c r="D1720" s="5">
        <f>TITRES_STAT!E1723</f>
        <v>49606</v>
      </c>
      <c r="E1720" s="2">
        <f t="shared" si="104"/>
        <v>3585199</v>
      </c>
      <c r="F1720" s="5" t="str">
        <f t="shared" si="107"/>
        <v>BEARISH</v>
      </c>
      <c r="G1720" s="5" t="str">
        <f t="shared" si="106"/>
        <v>WEAK</v>
      </c>
      <c r="H1720" s="5" t="str">
        <f t="shared" si="105"/>
        <v>CONFIRMED BEARISH</v>
      </c>
    </row>
    <row r="1721" spans="1:8" ht="13.5" x14ac:dyDescent="0.25">
      <c r="A1721" s="3">
        <f>TITRES_STAT!B1724</f>
        <v>44816</v>
      </c>
      <c r="B1721" s="5">
        <f>TITRES_STAT!C1724</f>
        <v>3.53</v>
      </c>
      <c r="C1721" s="5">
        <f>TITRES_STAT!D1724</f>
        <v>2.9727999999999999</v>
      </c>
      <c r="D1721" s="5">
        <f>TITRES_STAT!E1724</f>
        <v>18213</v>
      </c>
      <c r="E1721" s="2">
        <f t="shared" si="104"/>
        <v>3603412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CONFIRMED BEARISH</v>
      </c>
    </row>
    <row r="1722" spans="1:8" ht="13.5" x14ac:dyDescent="0.25">
      <c r="A1722" s="3">
        <f>TITRES_STAT!B1725</f>
        <v>44817</v>
      </c>
      <c r="B1722" s="5">
        <f>TITRES_STAT!C1725</f>
        <v>3.53</v>
      </c>
      <c r="C1722" s="5">
        <f>TITRES_STAT!D1725</f>
        <v>2.9727999999999999</v>
      </c>
      <c r="D1722" s="5">
        <f>TITRES_STAT!E1725</f>
        <v>5062</v>
      </c>
      <c r="E1722" s="2">
        <f t="shared" si="104"/>
        <v>3603412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BEARISH DIVERGENCE</v>
      </c>
    </row>
    <row r="1723" spans="1:8" ht="13.5" x14ac:dyDescent="0.25">
      <c r="A1723" s="3">
        <f>TITRES_STAT!B1726</f>
        <v>44818</v>
      </c>
      <c r="B1723" s="5">
        <f>TITRES_STAT!C1726</f>
        <v>3.48</v>
      </c>
      <c r="C1723" s="5">
        <f>TITRES_STAT!D1726</f>
        <v>2.9306999999999999</v>
      </c>
      <c r="D1723" s="5">
        <f>TITRES_STAT!E1726</f>
        <v>16840</v>
      </c>
      <c r="E1723" s="2">
        <f t="shared" si="104"/>
        <v>3586572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CONFIRMED BEARISH</v>
      </c>
    </row>
    <row r="1724" spans="1:8" ht="13.5" x14ac:dyDescent="0.25">
      <c r="A1724" s="3">
        <f>TITRES_STAT!B1727</f>
        <v>44819</v>
      </c>
      <c r="B1724" s="5">
        <f>TITRES_STAT!C1727</f>
        <v>3.36</v>
      </c>
      <c r="C1724" s="5">
        <f>TITRES_STAT!D1727</f>
        <v>2.8296000000000001</v>
      </c>
      <c r="D1724" s="5">
        <f>TITRES_STAT!E1727</f>
        <v>9905</v>
      </c>
      <c r="E1724" s="2">
        <f t="shared" si="104"/>
        <v>3576667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CONFIRMED BEARISH</v>
      </c>
    </row>
    <row r="1725" spans="1:8" ht="13.5" x14ac:dyDescent="0.25">
      <c r="A1725" s="3">
        <f>TITRES_STAT!B1728</f>
        <v>44820</v>
      </c>
      <c r="B1725" s="5">
        <f>TITRES_STAT!C1728</f>
        <v>3.16</v>
      </c>
      <c r="C1725" s="5">
        <f>TITRES_STAT!D1728</f>
        <v>2.6612</v>
      </c>
      <c r="D1725" s="5">
        <f>TITRES_STAT!E1728</f>
        <v>29097</v>
      </c>
      <c r="E1725" s="2">
        <f t="shared" si="104"/>
        <v>3547570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3.23</v>
      </c>
      <c r="C1726" s="5">
        <f>TITRES_STAT!D1729</f>
        <v>2.7201</v>
      </c>
      <c r="D1726" s="5">
        <f>TITRES_STAT!E1729</f>
        <v>1003</v>
      </c>
      <c r="E1726" s="2">
        <f t="shared" si="104"/>
        <v>3548573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CONFIRMED BEARISH</v>
      </c>
    </row>
    <row r="1727" spans="1:8" ht="13.5" x14ac:dyDescent="0.25">
      <c r="A1727" s="3">
        <f>TITRES_STAT!B1730</f>
        <v>44824</v>
      </c>
      <c r="B1727" s="5">
        <f>TITRES_STAT!C1730</f>
        <v>3.42</v>
      </c>
      <c r="C1727" s="5">
        <f>TITRES_STAT!D1730</f>
        <v>2.8801000000000001</v>
      </c>
      <c r="D1727" s="5">
        <f>TITRES_STAT!E1730</f>
        <v>32913</v>
      </c>
      <c r="E1727" s="2">
        <f t="shared" si="104"/>
        <v>3581486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CONFIRMED BEARISH</v>
      </c>
    </row>
    <row r="1728" spans="1:8" ht="13.5" x14ac:dyDescent="0.25">
      <c r="A1728" s="3">
        <f>TITRES_STAT!B1731</f>
        <v>44825</v>
      </c>
      <c r="B1728" s="5">
        <f>TITRES_STAT!C1731</f>
        <v>3.49</v>
      </c>
      <c r="C1728" s="5">
        <f>TITRES_STAT!D1731</f>
        <v>2.9390999999999998</v>
      </c>
      <c r="D1728" s="5">
        <f>TITRES_STAT!E1731</f>
        <v>28142</v>
      </c>
      <c r="E1728" s="2">
        <f t="shared" si="104"/>
        <v>3609628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CONFIRMED BULLISH</v>
      </c>
    </row>
    <row r="1729" spans="1:8" ht="13.5" x14ac:dyDescent="0.25">
      <c r="A1729" s="3">
        <f>TITRES_STAT!B1732</f>
        <v>44826</v>
      </c>
      <c r="B1729" s="5">
        <f>TITRES_STAT!C1732</f>
        <v>3.49</v>
      </c>
      <c r="C1729" s="5">
        <f>TITRES_STAT!D1732</f>
        <v>2.9390999999999998</v>
      </c>
      <c r="D1729" s="5">
        <f>TITRES_STAT!E1732</f>
        <v>25558</v>
      </c>
      <c r="E1729" s="2">
        <f t="shared" si="104"/>
        <v>3609628</v>
      </c>
      <c r="F1729" s="5" t="str">
        <f t="shared" si="107"/>
        <v>BULLISH</v>
      </c>
      <c r="G1729" s="5" t="str">
        <f t="shared" si="106"/>
        <v>NEUTRAL</v>
      </c>
      <c r="H1729" s="5" t="str">
        <f t="shared" si="105"/>
        <v>CONFIRMED BULLISH</v>
      </c>
    </row>
    <row r="1730" spans="1:8" ht="13.5" x14ac:dyDescent="0.25">
      <c r="A1730" s="3">
        <f>TITRES_STAT!B1733</f>
        <v>44827</v>
      </c>
      <c r="B1730" s="5">
        <f>TITRES_STAT!C1733</f>
        <v>3.5</v>
      </c>
      <c r="C1730" s="5">
        <f>TITRES_STAT!D1733</f>
        <v>2.9474999999999998</v>
      </c>
      <c r="D1730" s="5">
        <f>TITRES_STAT!E1733</f>
        <v>10258</v>
      </c>
      <c r="E1730" s="2">
        <f t="shared" si="104"/>
        <v>3619886</v>
      </c>
      <c r="F1730" s="5" t="str">
        <f t="shared" si="107"/>
        <v>BULLISH</v>
      </c>
      <c r="G1730" s="5" t="str">
        <f t="shared" si="106"/>
        <v>STRONG</v>
      </c>
      <c r="H1730" s="5" t="str">
        <f t="shared" si="105"/>
        <v>CONFIRMED BULLISH</v>
      </c>
    </row>
    <row r="1731" spans="1:8" ht="13.5" x14ac:dyDescent="0.25">
      <c r="A1731" s="3">
        <f>TITRES_STAT!B1734</f>
        <v>44830</v>
      </c>
      <c r="B1731" s="5">
        <f>TITRES_STAT!C1734</f>
        <v>3.49</v>
      </c>
      <c r="C1731" s="5">
        <f>TITRES_STAT!D1734</f>
        <v>2.9390999999999998</v>
      </c>
      <c r="D1731" s="5">
        <f>TITRES_STAT!E1734</f>
        <v>14133</v>
      </c>
      <c r="E1731" s="2">
        <f t="shared" si="104"/>
        <v>3605753</v>
      </c>
      <c r="F1731" s="5" t="str">
        <f t="shared" si="107"/>
        <v>BULLISH</v>
      </c>
      <c r="G1731" s="5" t="str">
        <f t="shared" si="106"/>
        <v>NEUTRAL</v>
      </c>
      <c r="H1731" s="5" t="str">
        <f t="shared" si="105"/>
        <v>CONFIRMED BULLISH</v>
      </c>
    </row>
    <row r="1732" spans="1:8" ht="13.5" x14ac:dyDescent="0.25">
      <c r="A1732" s="3">
        <f>TITRES_STAT!B1735</f>
        <v>44831</v>
      </c>
      <c r="B1732" s="5">
        <f>TITRES_STAT!C1735</f>
        <v>3.49</v>
      </c>
      <c r="C1732" s="5">
        <f>TITRES_STAT!D1735</f>
        <v>2.9390999999999998</v>
      </c>
      <c r="D1732" s="5">
        <f>TITRES_STAT!E1735</f>
        <v>3331</v>
      </c>
      <c r="E1732" s="2">
        <f t="shared" ref="E1732:E1795" si="108">IF(B1732&gt;B1731, E1731+D1732, IF(B1732&lt;B1731, E1731-D1732, E1731))</f>
        <v>3605753</v>
      </c>
      <c r="F1732" s="5" t="str">
        <f t="shared" si="107"/>
        <v>BULLISH</v>
      </c>
      <c r="G1732" s="5" t="str">
        <f t="shared" si="106"/>
        <v>NEUTRAL</v>
      </c>
      <c r="H1732" s="5" t="str">
        <f t="shared" si="105"/>
        <v>CONFIRMED BULLISH</v>
      </c>
    </row>
    <row r="1733" spans="1:8" ht="13.5" x14ac:dyDescent="0.25">
      <c r="A1733" s="3">
        <f>TITRES_STAT!B1736</f>
        <v>44832</v>
      </c>
      <c r="B1733" s="5">
        <f>TITRES_STAT!C1736</f>
        <v>3.44</v>
      </c>
      <c r="C1733" s="5">
        <f>TITRES_STAT!D1736</f>
        <v>2.8969999999999998</v>
      </c>
      <c r="D1733" s="5">
        <f>TITRES_STAT!E1736</f>
        <v>4604</v>
      </c>
      <c r="E1733" s="2">
        <f t="shared" si="108"/>
        <v>3601149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3.36</v>
      </c>
      <c r="C1734" s="5">
        <f>TITRES_STAT!D1737</f>
        <v>2.8296000000000001</v>
      </c>
      <c r="D1734" s="5">
        <f>TITRES_STAT!E1737</f>
        <v>14045</v>
      </c>
      <c r="E1734" s="2">
        <f t="shared" si="108"/>
        <v>3587104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3.34</v>
      </c>
      <c r="C1735" s="5">
        <f>TITRES_STAT!D1738</f>
        <v>2.8128000000000002</v>
      </c>
      <c r="D1735" s="5">
        <f>TITRES_STAT!E1738</f>
        <v>7532</v>
      </c>
      <c r="E1735" s="2">
        <f t="shared" si="108"/>
        <v>3579572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BEARISH</v>
      </c>
    </row>
    <row r="1736" spans="1:8" ht="13.5" x14ac:dyDescent="0.25">
      <c r="A1736" s="3">
        <f>TITRES_STAT!B1739</f>
        <v>44837</v>
      </c>
      <c r="B1736" s="5">
        <f>TITRES_STAT!C1739</f>
        <v>3.38</v>
      </c>
      <c r="C1736" s="5">
        <f>TITRES_STAT!D1739</f>
        <v>2.8464999999999998</v>
      </c>
      <c r="D1736" s="5">
        <f>TITRES_STAT!E1739</f>
        <v>5420</v>
      </c>
      <c r="E1736" s="2">
        <f t="shared" si="108"/>
        <v>3584992</v>
      </c>
      <c r="F1736" s="5" t="str">
        <f t="shared" ref="F1736:F1799" si="111">IF(E1736&gt;E1731,"BULLISH",IF(E1736&lt;E1731,"BEARISH","NEUTRAL"))</f>
        <v>BEARISH</v>
      </c>
      <c r="G1736" s="5" t="str">
        <f t="shared" si="110"/>
        <v>NEUTRAL</v>
      </c>
      <c r="H1736" s="5" t="str">
        <f t="shared" si="109"/>
        <v>CONFIRMED BEARISH</v>
      </c>
    </row>
    <row r="1737" spans="1:8" ht="13.5" x14ac:dyDescent="0.25">
      <c r="A1737" s="3">
        <f>TITRES_STAT!B1740</f>
        <v>44838</v>
      </c>
      <c r="B1737" s="5">
        <f>TITRES_STAT!C1740</f>
        <v>3.33</v>
      </c>
      <c r="C1737" s="5">
        <f>TITRES_STAT!D1740</f>
        <v>2.8043</v>
      </c>
      <c r="D1737" s="5">
        <f>TITRES_STAT!E1740</f>
        <v>8177</v>
      </c>
      <c r="E1737" s="2">
        <f t="shared" si="108"/>
        <v>3576815</v>
      </c>
      <c r="F1737" s="5" t="str">
        <f t="shared" si="111"/>
        <v>BEARISH</v>
      </c>
      <c r="G1737" s="5" t="str">
        <f t="shared" si="110"/>
        <v>NEUTRAL</v>
      </c>
      <c r="H1737" s="5" t="str">
        <f t="shared" si="109"/>
        <v>CONFIRMED BEARISH</v>
      </c>
    </row>
    <row r="1738" spans="1:8" ht="13.5" x14ac:dyDescent="0.25">
      <c r="A1738" s="3">
        <f>TITRES_STAT!B1741</f>
        <v>44839</v>
      </c>
      <c r="B1738" s="5">
        <f>TITRES_STAT!C1741</f>
        <v>3.17</v>
      </c>
      <c r="C1738" s="5">
        <f>TITRES_STAT!D1741</f>
        <v>2.6696</v>
      </c>
      <c r="D1738" s="5">
        <f>TITRES_STAT!E1741</f>
        <v>17742</v>
      </c>
      <c r="E1738" s="2">
        <f t="shared" si="108"/>
        <v>3559073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CONFIRMED BEARISH</v>
      </c>
    </row>
    <row r="1739" spans="1:8" ht="13.5" x14ac:dyDescent="0.25">
      <c r="A1739" s="3">
        <f>TITRES_STAT!B1742</f>
        <v>44840</v>
      </c>
      <c r="B1739" s="5">
        <f>TITRES_STAT!C1742</f>
        <v>3.34</v>
      </c>
      <c r="C1739" s="5">
        <f>TITRES_STAT!D1742</f>
        <v>2.8128000000000002</v>
      </c>
      <c r="D1739" s="5">
        <f>TITRES_STAT!E1742</f>
        <v>8243</v>
      </c>
      <c r="E1739" s="2">
        <f t="shared" si="108"/>
        <v>3567316</v>
      </c>
      <c r="F1739" s="5" t="str">
        <f t="shared" si="111"/>
        <v>BEARISH</v>
      </c>
      <c r="G1739" s="5" t="str">
        <f t="shared" si="110"/>
        <v>NEUTRAL</v>
      </c>
      <c r="H1739" s="5" t="str">
        <f t="shared" si="109"/>
        <v>CONFIRMED BEARISH</v>
      </c>
    </row>
    <row r="1740" spans="1:8" ht="13.5" x14ac:dyDescent="0.25">
      <c r="A1740" s="3">
        <f>TITRES_STAT!B1743</f>
        <v>44841</v>
      </c>
      <c r="B1740" s="5">
        <f>TITRES_STAT!C1743</f>
        <v>3.36</v>
      </c>
      <c r="C1740" s="5">
        <f>TITRES_STAT!D1743</f>
        <v>2.8296000000000001</v>
      </c>
      <c r="D1740" s="5">
        <f>TITRES_STAT!E1743</f>
        <v>3933</v>
      </c>
      <c r="E1740" s="2">
        <f t="shared" si="108"/>
        <v>3571249</v>
      </c>
      <c r="F1740" s="5" t="str">
        <f t="shared" si="111"/>
        <v>BEARISH</v>
      </c>
      <c r="G1740" s="5" t="str">
        <f t="shared" si="110"/>
        <v>NEUTRAL</v>
      </c>
      <c r="H1740" s="5" t="str">
        <f t="shared" si="109"/>
        <v>BEARISH DIVERGENCE</v>
      </c>
    </row>
    <row r="1741" spans="1:8" ht="13.5" x14ac:dyDescent="0.25">
      <c r="A1741" s="3">
        <f>TITRES_STAT!B1744</f>
        <v>44844</v>
      </c>
      <c r="B1741" s="5">
        <f>TITRES_STAT!C1744</f>
        <v>3.36</v>
      </c>
      <c r="C1741" s="5">
        <f>TITRES_STAT!D1744</f>
        <v>2.8296000000000001</v>
      </c>
      <c r="D1741" s="5">
        <f>TITRES_STAT!E1744</f>
        <v>535</v>
      </c>
      <c r="E1741" s="2">
        <f t="shared" si="108"/>
        <v>3571249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44845</v>
      </c>
      <c r="B1742" s="5">
        <f>TITRES_STAT!C1745</f>
        <v>3.32</v>
      </c>
      <c r="C1742" s="5">
        <f>TITRES_STAT!D1745</f>
        <v>2.7959000000000001</v>
      </c>
      <c r="D1742" s="5">
        <f>TITRES_STAT!E1745</f>
        <v>525</v>
      </c>
      <c r="E1742" s="2">
        <f t="shared" si="108"/>
        <v>3570724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CONFIRMED BEARISH</v>
      </c>
    </row>
    <row r="1743" spans="1:8" ht="13.5" x14ac:dyDescent="0.25">
      <c r="A1743" s="3">
        <f>TITRES_STAT!B1746</f>
        <v>44846</v>
      </c>
      <c r="B1743" s="5">
        <f>TITRES_STAT!C1746</f>
        <v>3.28</v>
      </c>
      <c r="C1743" s="5">
        <f>TITRES_STAT!D1746</f>
        <v>2.7622</v>
      </c>
      <c r="D1743" s="5">
        <f>TITRES_STAT!E1746</f>
        <v>3746</v>
      </c>
      <c r="E1743" s="2">
        <f t="shared" si="108"/>
        <v>3566978</v>
      </c>
      <c r="F1743" s="5" t="str">
        <f t="shared" si="111"/>
        <v>BULLISH</v>
      </c>
      <c r="G1743" s="5" t="str">
        <f t="shared" si="110"/>
        <v>NEUTRAL</v>
      </c>
      <c r="H1743" s="5" t="str">
        <f t="shared" si="109"/>
        <v>CONFIRMED BULLISH</v>
      </c>
    </row>
    <row r="1744" spans="1:8" ht="13.5" x14ac:dyDescent="0.25">
      <c r="A1744" s="3">
        <f>TITRES_STAT!B1747</f>
        <v>44847</v>
      </c>
      <c r="B1744" s="5">
        <f>TITRES_STAT!C1747</f>
        <v>3.33</v>
      </c>
      <c r="C1744" s="5">
        <f>TITRES_STAT!D1747</f>
        <v>2.8043</v>
      </c>
      <c r="D1744" s="5">
        <f>TITRES_STAT!E1747</f>
        <v>1935</v>
      </c>
      <c r="E1744" s="2">
        <f t="shared" si="108"/>
        <v>3568913</v>
      </c>
      <c r="F1744" s="5" t="str">
        <f t="shared" si="111"/>
        <v>BULLISH</v>
      </c>
      <c r="G1744" s="5" t="str">
        <f t="shared" si="110"/>
        <v>NEUTRAL</v>
      </c>
      <c r="H1744" s="5" t="str">
        <f t="shared" si="109"/>
        <v>BULLISH DIVERGENCE</v>
      </c>
    </row>
    <row r="1745" spans="1:8" ht="13.5" x14ac:dyDescent="0.25">
      <c r="A1745" s="3">
        <f>TITRES_STAT!B1748</f>
        <v>44848</v>
      </c>
      <c r="B1745" s="5">
        <f>TITRES_STAT!C1748</f>
        <v>3.3</v>
      </c>
      <c r="C1745" s="5">
        <f>TITRES_STAT!D1748</f>
        <v>2.7791000000000001</v>
      </c>
      <c r="D1745" s="5">
        <f>TITRES_STAT!E1748</f>
        <v>7591</v>
      </c>
      <c r="E1745" s="2">
        <f t="shared" si="108"/>
        <v>3561322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3.34</v>
      </c>
      <c r="C1746" s="5">
        <f>TITRES_STAT!D1749</f>
        <v>2.8128000000000002</v>
      </c>
      <c r="D1746" s="5">
        <f>TITRES_STAT!E1749</f>
        <v>4186</v>
      </c>
      <c r="E1746" s="2">
        <f t="shared" si="108"/>
        <v>3565508</v>
      </c>
      <c r="F1746" s="5" t="str">
        <f t="shared" si="111"/>
        <v>BEARISH</v>
      </c>
      <c r="G1746" s="5" t="str">
        <f t="shared" si="110"/>
        <v>NEUTRAL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3.34</v>
      </c>
      <c r="C1747" s="5">
        <f>TITRES_STAT!D1750</f>
        <v>2.8128000000000002</v>
      </c>
      <c r="D1747" s="5">
        <f>TITRES_STAT!E1750</f>
        <v>2536</v>
      </c>
      <c r="E1747" s="2">
        <f t="shared" si="108"/>
        <v>3565508</v>
      </c>
      <c r="F1747" s="5" t="str">
        <f t="shared" si="111"/>
        <v>BEARISH</v>
      </c>
      <c r="G1747" s="5" t="str">
        <f t="shared" si="110"/>
        <v>NEUTRAL</v>
      </c>
      <c r="H1747" s="5" t="str">
        <f t="shared" si="109"/>
        <v>BEARISH DIVERGENCE</v>
      </c>
    </row>
    <row r="1748" spans="1:8" ht="13.5" x14ac:dyDescent="0.25">
      <c r="A1748" s="3">
        <f>TITRES_STAT!B1751</f>
        <v>44853</v>
      </c>
      <c r="B1748" s="5">
        <f>TITRES_STAT!C1751</f>
        <v>3.29</v>
      </c>
      <c r="C1748" s="5">
        <f>TITRES_STAT!D1751</f>
        <v>2.7707000000000002</v>
      </c>
      <c r="D1748" s="5">
        <f>TITRES_STAT!E1751</f>
        <v>875</v>
      </c>
      <c r="E1748" s="2">
        <f t="shared" si="108"/>
        <v>3564633</v>
      </c>
      <c r="F1748" s="5" t="str">
        <f t="shared" si="111"/>
        <v>BEARISH</v>
      </c>
      <c r="G1748" s="5" t="str">
        <f t="shared" si="110"/>
        <v>NEUTRAL</v>
      </c>
      <c r="H1748" s="5" t="str">
        <f t="shared" si="109"/>
        <v>BEARISH DIVERGENCE</v>
      </c>
    </row>
    <row r="1749" spans="1:8" ht="13.5" x14ac:dyDescent="0.25">
      <c r="A1749" s="3">
        <f>TITRES_STAT!B1752</f>
        <v>44854</v>
      </c>
      <c r="B1749" s="5">
        <f>TITRES_STAT!C1752</f>
        <v>3.3</v>
      </c>
      <c r="C1749" s="5">
        <f>TITRES_STAT!D1752</f>
        <v>2.7791000000000001</v>
      </c>
      <c r="D1749" s="5">
        <f>TITRES_STAT!E1752</f>
        <v>11679</v>
      </c>
      <c r="E1749" s="2">
        <f t="shared" si="108"/>
        <v>3576312</v>
      </c>
      <c r="F1749" s="5" t="str">
        <f t="shared" si="111"/>
        <v>BULLISH</v>
      </c>
      <c r="G1749" s="5" t="str">
        <f t="shared" si="110"/>
        <v>NEUTRAL</v>
      </c>
      <c r="H1749" s="5" t="str">
        <f t="shared" si="109"/>
        <v>BULLISH DIVERGENCE</v>
      </c>
    </row>
    <row r="1750" spans="1:8" ht="13.5" x14ac:dyDescent="0.25">
      <c r="A1750" s="3">
        <f>TITRES_STAT!B1753</f>
        <v>44855</v>
      </c>
      <c r="B1750" s="5">
        <f>TITRES_STAT!C1753</f>
        <v>3.33</v>
      </c>
      <c r="C1750" s="5">
        <f>TITRES_STAT!D1753</f>
        <v>2.8043</v>
      </c>
      <c r="D1750" s="5">
        <f>TITRES_STAT!E1753</f>
        <v>1977</v>
      </c>
      <c r="E1750" s="2">
        <f t="shared" si="108"/>
        <v>3578289</v>
      </c>
      <c r="F1750" s="5" t="str">
        <f t="shared" si="111"/>
        <v>BULLISH</v>
      </c>
      <c r="G1750" s="5" t="str">
        <f t="shared" si="110"/>
        <v>NEUTRAL</v>
      </c>
      <c r="H1750" s="5" t="str">
        <f t="shared" si="109"/>
        <v>CONFIRMED BULLISH</v>
      </c>
    </row>
    <row r="1751" spans="1:8" ht="13.5" x14ac:dyDescent="0.25">
      <c r="A1751" s="3">
        <f>TITRES_STAT!B1754</f>
        <v>44858</v>
      </c>
      <c r="B1751" s="5">
        <f>TITRES_STAT!C1754</f>
        <v>3.37</v>
      </c>
      <c r="C1751" s="5">
        <f>TITRES_STAT!D1754</f>
        <v>2.8380000000000001</v>
      </c>
      <c r="D1751" s="5">
        <f>TITRES_STAT!E1754</f>
        <v>3629</v>
      </c>
      <c r="E1751" s="2">
        <f t="shared" si="108"/>
        <v>3581918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44859</v>
      </c>
      <c r="B1752" s="5">
        <f>TITRES_STAT!C1755</f>
        <v>3.35</v>
      </c>
      <c r="C1752" s="5">
        <f>TITRES_STAT!D1755</f>
        <v>2.8212000000000002</v>
      </c>
      <c r="D1752" s="5">
        <f>TITRES_STAT!E1755</f>
        <v>1380</v>
      </c>
      <c r="E1752" s="2">
        <f t="shared" si="108"/>
        <v>3580538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44860</v>
      </c>
      <c r="B1753" s="5">
        <f>TITRES_STAT!C1756</f>
        <v>3.32</v>
      </c>
      <c r="C1753" s="5">
        <f>TITRES_STAT!D1756</f>
        <v>2.7959000000000001</v>
      </c>
      <c r="D1753" s="5">
        <f>TITRES_STAT!E1756</f>
        <v>1301</v>
      </c>
      <c r="E1753" s="2">
        <f t="shared" si="108"/>
        <v>3579237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44861</v>
      </c>
      <c r="B1754" s="5">
        <f>TITRES_STAT!C1757</f>
        <v>3.38</v>
      </c>
      <c r="C1754" s="5">
        <f>TITRES_STAT!D1757</f>
        <v>2.8464999999999998</v>
      </c>
      <c r="D1754" s="5">
        <f>TITRES_STAT!E1757</f>
        <v>12005</v>
      </c>
      <c r="E1754" s="2">
        <f t="shared" si="108"/>
        <v>3591242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44862</v>
      </c>
      <c r="B1755" s="5">
        <f>TITRES_STAT!C1758</f>
        <v>3.45</v>
      </c>
      <c r="C1755" s="5">
        <f>TITRES_STAT!D1758</f>
        <v>2.9054000000000002</v>
      </c>
      <c r="D1755" s="5">
        <f>TITRES_STAT!E1758</f>
        <v>16208</v>
      </c>
      <c r="E1755" s="2">
        <f t="shared" si="108"/>
        <v>3607450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44865</v>
      </c>
      <c r="B1756" s="5">
        <f>TITRES_STAT!C1759</f>
        <v>3.41</v>
      </c>
      <c r="C1756" s="5">
        <f>TITRES_STAT!D1759</f>
        <v>2.8717000000000001</v>
      </c>
      <c r="D1756" s="5">
        <f>TITRES_STAT!E1759</f>
        <v>12285</v>
      </c>
      <c r="E1756" s="2">
        <f t="shared" si="108"/>
        <v>3595165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CONFIRMED BULLISH</v>
      </c>
    </row>
    <row r="1757" spans="1:8" ht="13.5" x14ac:dyDescent="0.25">
      <c r="A1757" s="3">
        <f>TITRES_STAT!B1760</f>
        <v>44866</v>
      </c>
      <c r="B1757" s="5">
        <f>TITRES_STAT!C1760</f>
        <v>3.61</v>
      </c>
      <c r="C1757" s="5">
        <f>TITRES_STAT!D1760</f>
        <v>3.0400999999999998</v>
      </c>
      <c r="D1757" s="5">
        <f>TITRES_STAT!E1760</f>
        <v>44124</v>
      </c>
      <c r="E1757" s="2">
        <f t="shared" si="108"/>
        <v>3639289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CONFIRMED BULLISH</v>
      </c>
    </row>
    <row r="1758" spans="1:8" ht="13.5" x14ac:dyDescent="0.25">
      <c r="A1758" s="3">
        <f>TITRES_STAT!B1761</f>
        <v>44867</v>
      </c>
      <c r="B1758" s="5">
        <f>TITRES_STAT!C1761</f>
        <v>3.67</v>
      </c>
      <c r="C1758" s="5">
        <f>TITRES_STAT!D1761</f>
        <v>3.0907</v>
      </c>
      <c r="D1758" s="5">
        <f>TITRES_STAT!E1761</f>
        <v>23139</v>
      </c>
      <c r="E1758" s="2">
        <f t="shared" si="108"/>
        <v>3662428</v>
      </c>
      <c r="F1758" s="5" t="str">
        <f t="shared" si="111"/>
        <v>BULLISH</v>
      </c>
      <c r="G1758" s="5" t="str">
        <f t="shared" si="110"/>
        <v>STRONG</v>
      </c>
      <c r="H1758" s="5" t="str">
        <f t="shared" si="109"/>
        <v>CONFIRMED BULLISH</v>
      </c>
    </row>
    <row r="1759" spans="1:8" ht="13.5" x14ac:dyDescent="0.25">
      <c r="A1759" s="3">
        <f>TITRES_STAT!B1762</f>
        <v>44868</v>
      </c>
      <c r="B1759" s="5">
        <f>TITRES_STAT!C1762</f>
        <v>3.52</v>
      </c>
      <c r="C1759" s="5">
        <f>TITRES_STAT!D1762</f>
        <v>2.9643999999999999</v>
      </c>
      <c r="D1759" s="5">
        <f>TITRES_STAT!E1762</f>
        <v>14867</v>
      </c>
      <c r="E1759" s="2">
        <f t="shared" si="108"/>
        <v>3647561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CONFIRMED BULLISH</v>
      </c>
    </row>
    <row r="1760" spans="1:8" ht="13.5" x14ac:dyDescent="0.25">
      <c r="A1760" s="3">
        <f>TITRES_STAT!B1763</f>
        <v>44869</v>
      </c>
      <c r="B1760" s="5">
        <f>TITRES_STAT!C1763</f>
        <v>3.56</v>
      </c>
      <c r="C1760" s="5">
        <f>TITRES_STAT!D1763</f>
        <v>2.9980000000000002</v>
      </c>
      <c r="D1760" s="5">
        <f>TITRES_STAT!E1763</f>
        <v>3768</v>
      </c>
      <c r="E1760" s="2">
        <f t="shared" si="108"/>
        <v>3651329</v>
      </c>
      <c r="F1760" s="5" t="str">
        <f t="shared" si="111"/>
        <v>BULLISH</v>
      </c>
      <c r="G1760" s="5" t="str">
        <f t="shared" si="110"/>
        <v>NEUTRAL</v>
      </c>
      <c r="H1760" s="5" t="str">
        <f t="shared" si="109"/>
        <v>CONFIRMED BULLISH</v>
      </c>
    </row>
    <row r="1761" spans="1:8" ht="13.5" x14ac:dyDescent="0.25">
      <c r="A1761" s="3">
        <f>TITRES_STAT!B1764</f>
        <v>44872</v>
      </c>
      <c r="B1761" s="5">
        <f>TITRES_STAT!C1764</f>
        <v>3.56</v>
      </c>
      <c r="C1761" s="5">
        <f>TITRES_STAT!D1764</f>
        <v>2.9980000000000002</v>
      </c>
      <c r="D1761" s="5">
        <f>TITRES_STAT!E1764</f>
        <v>2531</v>
      </c>
      <c r="E1761" s="2">
        <f t="shared" si="108"/>
        <v>3651329</v>
      </c>
      <c r="F1761" s="5" t="str">
        <f t="shared" si="111"/>
        <v>BULLISH</v>
      </c>
      <c r="G1761" s="5" t="str">
        <f t="shared" si="110"/>
        <v>NEUTRAL</v>
      </c>
      <c r="H1761" s="5" t="str">
        <f t="shared" si="109"/>
        <v>CONFIRMED BULLISH</v>
      </c>
    </row>
    <row r="1762" spans="1:8" ht="13.5" x14ac:dyDescent="0.25">
      <c r="A1762" s="3">
        <f>TITRES_STAT!B1765</f>
        <v>44873</v>
      </c>
      <c r="B1762" s="5">
        <f>TITRES_STAT!C1765</f>
        <v>3.64</v>
      </c>
      <c r="C1762" s="5">
        <f>TITRES_STAT!D1765</f>
        <v>3.0653999999999999</v>
      </c>
      <c r="D1762" s="5">
        <f>TITRES_STAT!E1765</f>
        <v>10556</v>
      </c>
      <c r="E1762" s="2">
        <f t="shared" si="108"/>
        <v>3661885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CONFIRMED BULLISH</v>
      </c>
    </row>
    <row r="1763" spans="1:8" ht="13.5" x14ac:dyDescent="0.25">
      <c r="A1763" s="3">
        <f>TITRES_STAT!B1766</f>
        <v>44874</v>
      </c>
      <c r="B1763" s="5">
        <f>TITRES_STAT!C1766</f>
        <v>3.63</v>
      </c>
      <c r="C1763" s="5">
        <f>TITRES_STAT!D1766</f>
        <v>3.0569999999999999</v>
      </c>
      <c r="D1763" s="5">
        <f>TITRES_STAT!E1766</f>
        <v>1283</v>
      </c>
      <c r="E1763" s="2">
        <f t="shared" si="108"/>
        <v>3660602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44875</v>
      </c>
      <c r="B1764" s="5">
        <f>TITRES_STAT!C1767</f>
        <v>3.6</v>
      </c>
      <c r="C1764" s="5">
        <f>TITRES_STAT!D1767</f>
        <v>3.0316999999999998</v>
      </c>
      <c r="D1764" s="5">
        <f>TITRES_STAT!E1767</f>
        <v>5940</v>
      </c>
      <c r="E1764" s="2">
        <f t="shared" si="108"/>
        <v>3654662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CONFIRMED BULLISH</v>
      </c>
    </row>
    <row r="1765" spans="1:8" ht="13.5" x14ac:dyDescent="0.25">
      <c r="A1765" s="3">
        <f>TITRES_STAT!B1768</f>
        <v>44876</v>
      </c>
      <c r="B1765" s="5">
        <f>TITRES_STAT!C1768</f>
        <v>3.6</v>
      </c>
      <c r="C1765" s="5">
        <f>TITRES_STAT!D1768</f>
        <v>3.0316999999999998</v>
      </c>
      <c r="D1765" s="5">
        <f>TITRES_STAT!E1768</f>
        <v>95</v>
      </c>
      <c r="E1765" s="2">
        <f t="shared" si="108"/>
        <v>3654662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CONFIRMED BULLISH</v>
      </c>
    </row>
    <row r="1766" spans="1:8" ht="13.5" x14ac:dyDescent="0.25">
      <c r="A1766" s="3">
        <f>TITRES_STAT!B1769</f>
        <v>44879</v>
      </c>
      <c r="B1766" s="5">
        <f>TITRES_STAT!C1769</f>
        <v>3.64</v>
      </c>
      <c r="C1766" s="5">
        <f>TITRES_STAT!D1769</f>
        <v>3.0653999999999999</v>
      </c>
      <c r="D1766" s="5">
        <f>TITRES_STAT!E1769</f>
        <v>12220</v>
      </c>
      <c r="E1766" s="2">
        <f t="shared" si="108"/>
        <v>3666882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3.62</v>
      </c>
      <c r="C1767" s="5">
        <f>TITRES_STAT!D1770</f>
        <v>3.0486</v>
      </c>
      <c r="D1767" s="5">
        <f>TITRES_STAT!E1770</f>
        <v>1202</v>
      </c>
      <c r="E1767" s="2">
        <f t="shared" si="108"/>
        <v>3665680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BULLISH DIVERGENCE</v>
      </c>
    </row>
    <row r="1768" spans="1:8" ht="13.5" x14ac:dyDescent="0.25">
      <c r="A1768" s="3">
        <f>TITRES_STAT!B1771</f>
        <v>44881</v>
      </c>
      <c r="B1768" s="5">
        <f>TITRES_STAT!C1771</f>
        <v>3.51</v>
      </c>
      <c r="C1768" s="5">
        <f>TITRES_STAT!D1771</f>
        <v>2.9559000000000002</v>
      </c>
      <c r="D1768" s="5">
        <f>TITRES_STAT!E1771</f>
        <v>18698</v>
      </c>
      <c r="E1768" s="2">
        <f t="shared" si="108"/>
        <v>3646982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44882</v>
      </c>
      <c r="B1769" s="5">
        <f>TITRES_STAT!C1772</f>
        <v>3.59</v>
      </c>
      <c r="C1769" s="5">
        <f>TITRES_STAT!D1772</f>
        <v>3.0232999999999999</v>
      </c>
      <c r="D1769" s="5">
        <f>TITRES_STAT!E1772</f>
        <v>10505</v>
      </c>
      <c r="E1769" s="2">
        <f t="shared" si="108"/>
        <v>3657487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BULLISH DIVERGENCE</v>
      </c>
    </row>
    <row r="1770" spans="1:8" ht="13.5" x14ac:dyDescent="0.25">
      <c r="A1770" s="3">
        <f>TITRES_STAT!B1773</f>
        <v>44883</v>
      </c>
      <c r="B1770" s="5">
        <f>TITRES_STAT!C1773</f>
        <v>3.57</v>
      </c>
      <c r="C1770" s="5">
        <f>TITRES_STAT!D1773</f>
        <v>3.0065</v>
      </c>
      <c r="D1770" s="5">
        <f>TITRES_STAT!E1773</f>
        <v>3629</v>
      </c>
      <c r="E1770" s="2">
        <f t="shared" si="108"/>
        <v>3653858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CONFIRMED BEARISH</v>
      </c>
    </row>
    <row r="1771" spans="1:8" ht="13.5" x14ac:dyDescent="0.25">
      <c r="A1771" s="3">
        <f>TITRES_STAT!B1774</f>
        <v>44886</v>
      </c>
      <c r="B1771" s="5">
        <f>TITRES_STAT!C1774</f>
        <v>3.49</v>
      </c>
      <c r="C1771" s="5">
        <f>TITRES_STAT!D1774</f>
        <v>2.9390999999999998</v>
      </c>
      <c r="D1771" s="5">
        <f>TITRES_STAT!E1774</f>
        <v>36830</v>
      </c>
      <c r="E1771" s="2">
        <f t="shared" si="108"/>
        <v>3617028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3.45</v>
      </c>
      <c r="C1772" s="5">
        <f>TITRES_STAT!D1775</f>
        <v>2.9054000000000002</v>
      </c>
      <c r="D1772" s="5">
        <f>TITRES_STAT!E1775</f>
        <v>33642</v>
      </c>
      <c r="E1772" s="2">
        <f t="shared" si="108"/>
        <v>3583386</v>
      </c>
      <c r="F1772" s="5" t="str">
        <f t="shared" si="111"/>
        <v>BEARISH</v>
      </c>
      <c r="G1772" s="5" t="str">
        <f t="shared" si="110"/>
        <v>WEAK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3.55</v>
      </c>
      <c r="C1773" s="5">
        <f>TITRES_STAT!D1776</f>
        <v>2.9895999999999998</v>
      </c>
      <c r="D1773" s="5">
        <f>TITRES_STAT!E1776</f>
        <v>2545</v>
      </c>
      <c r="E1773" s="2">
        <f t="shared" si="108"/>
        <v>3585931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BEARISH DIVERGENCE</v>
      </c>
    </row>
    <row r="1774" spans="1:8" ht="13.5" x14ac:dyDescent="0.25">
      <c r="A1774" s="3">
        <f>TITRES_STAT!B1777</f>
        <v>44889</v>
      </c>
      <c r="B1774" s="5">
        <f>TITRES_STAT!C1777</f>
        <v>3.5</v>
      </c>
      <c r="C1774" s="5">
        <f>TITRES_STAT!D1777</f>
        <v>2.9474999999999998</v>
      </c>
      <c r="D1774" s="5">
        <f>TITRES_STAT!E1777</f>
        <v>2974</v>
      </c>
      <c r="E1774" s="2">
        <f t="shared" si="108"/>
        <v>3582957</v>
      </c>
      <c r="F1774" s="5" t="str">
        <f t="shared" si="111"/>
        <v>BEARISH</v>
      </c>
      <c r="G1774" s="5" t="str">
        <f t="shared" si="110"/>
        <v>WEAK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3.49</v>
      </c>
      <c r="C1775" s="5">
        <f>TITRES_STAT!D1778</f>
        <v>2.9390999999999998</v>
      </c>
      <c r="D1775" s="5">
        <f>TITRES_STAT!E1778</f>
        <v>266</v>
      </c>
      <c r="E1775" s="2">
        <f t="shared" si="108"/>
        <v>3582691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44893</v>
      </c>
      <c r="B1776" s="5">
        <f>TITRES_STAT!C1779</f>
        <v>3.47</v>
      </c>
      <c r="C1776" s="5">
        <f>TITRES_STAT!D1779</f>
        <v>2.9222000000000001</v>
      </c>
      <c r="D1776" s="5">
        <f>TITRES_STAT!E1779</f>
        <v>651</v>
      </c>
      <c r="E1776" s="2">
        <f t="shared" si="108"/>
        <v>3582040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CONFIRMED BEARISH</v>
      </c>
    </row>
    <row r="1777" spans="1:8" ht="13.5" x14ac:dyDescent="0.25">
      <c r="A1777" s="3">
        <f>TITRES_STAT!B1780</f>
        <v>44894</v>
      </c>
      <c r="B1777" s="5">
        <f>TITRES_STAT!C1780</f>
        <v>3.5</v>
      </c>
      <c r="C1777" s="5">
        <f>TITRES_STAT!D1780</f>
        <v>2.9474999999999998</v>
      </c>
      <c r="D1777" s="5">
        <f>TITRES_STAT!E1780</f>
        <v>1932</v>
      </c>
      <c r="E1777" s="2">
        <f t="shared" si="108"/>
        <v>3583972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CONFIRMED BULLISH</v>
      </c>
    </row>
    <row r="1778" spans="1:8" ht="13.5" x14ac:dyDescent="0.25">
      <c r="A1778" s="3">
        <f>TITRES_STAT!B1781</f>
        <v>44895</v>
      </c>
      <c r="B1778" s="5">
        <f>TITRES_STAT!C1781</f>
        <v>3.47</v>
      </c>
      <c r="C1778" s="5">
        <f>TITRES_STAT!D1781</f>
        <v>2.9222000000000001</v>
      </c>
      <c r="D1778" s="5">
        <f>TITRES_STAT!E1781</f>
        <v>12576</v>
      </c>
      <c r="E1778" s="2">
        <f t="shared" si="108"/>
        <v>3571396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3.44</v>
      </c>
      <c r="C1779" s="5">
        <f>TITRES_STAT!D1782</f>
        <v>2.8969999999999998</v>
      </c>
      <c r="D1779" s="5">
        <f>TITRES_STAT!E1782</f>
        <v>5630</v>
      </c>
      <c r="E1779" s="2">
        <f t="shared" si="108"/>
        <v>3565766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CONFIRMED BEARISH</v>
      </c>
    </row>
    <row r="1780" spans="1:8" ht="13.5" x14ac:dyDescent="0.25">
      <c r="A1780" s="3">
        <f>TITRES_STAT!B1783</f>
        <v>44897</v>
      </c>
      <c r="B1780" s="5">
        <f>TITRES_STAT!C1783</f>
        <v>3.48</v>
      </c>
      <c r="C1780" s="5">
        <f>TITRES_STAT!D1783</f>
        <v>2.9306999999999999</v>
      </c>
      <c r="D1780" s="5">
        <f>TITRES_STAT!E1783</f>
        <v>6142</v>
      </c>
      <c r="E1780" s="2">
        <f t="shared" si="108"/>
        <v>3571908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3.31</v>
      </c>
      <c r="C1781" s="5">
        <f>TITRES_STAT!D1784</f>
        <v>2.7875000000000001</v>
      </c>
      <c r="D1781" s="5">
        <f>TITRES_STAT!E1784</f>
        <v>199</v>
      </c>
      <c r="E1781" s="2">
        <f t="shared" si="108"/>
        <v>3571709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3.39</v>
      </c>
      <c r="C1782" s="5">
        <f>TITRES_STAT!D1785</f>
        <v>2.8549000000000002</v>
      </c>
      <c r="D1782" s="5">
        <f>TITRES_STAT!E1785</f>
        <v>797</v>
      </c>
      <c r="E1782" s="2">
        <f t="shared" si="108"/>
        <v>3572506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3.37</v>
      </c>
      <c r="C1783" s="5">
        <f>TITRES_STAT!D1786</f>
        <v>2.8380000000000001</v>
      </c>
      <c r="D1783" s="5">
        <f>TITRES_STAT!E1786</f>
        <v>245</v>
      </c>
      <c r="E1783" s="2">
        <f t="shared" si="108"/>
        <v>3572261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BULLISH DIVERGENCE</v>
      </c>
    </row>
    <row r="1784" spans="1:8" ht="13.5" x14ac:dyDescent="0.25">
      <c r="A1784" s="3">
        <f>TITRES_STAT!B1787</f>
        <v>44903</v>
      </c>
      <c r="B1784" s="5">
        <f>TITRES_STAT!C1787</f>
        <v>3.38</v>
      </c>
      <c r="C1784" s="5">
        <f>TITRES_STAT!D1787</f>
        <v>2.8464999999999998</v>
      </c>
      <c r="D1784" s="5">
        <f>TITRES_STAT!E1787</f>
        <v>41</v>
      </c>
      <c r="E1784" s="2">
        <f t="shared" si="108"/>
        <v>3572302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BULLISH DIVERGENCE</v>
      </c>
    </row>
    <row r="1785" spans="1:8" ht="13.5" x14ac:dyDescent="0.25">
      <c r="A1785" s="3">
        <f>TITRES_STAT!B1788</f>
        <v>44904</v>
      </c>
      <c r="B1785" s="5">
        <f>TITRES_STAT!C1788</f>
        <v>3.38</v>
      </c>
      <c r="C1785" s="5">
        <f>TITRES_STAT!D1788</f>
        <v>2.8464999999999998</v>
      </c>
      <c r="D1785" s="5">
        <f>TITRES_STAT!E1788</f>
        <v>0</v>
      </c>
      <c r="E1785" s="2">
        <f t="shared" si="108"/>
        <v>3572302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BULLISH DIVERGENCE</v>
      </c>
    </row>
    <row r="1786" spans="1:8" ht="13.5" x14ac:dyDescent="0.25">
      <c r="A1786" s="3">
        <f>TITRES_STAT!B1789</f>
        <v>44907</v>
      </c>
      <c r="B1786" s="5">
        <f>TITRES_STAT!C1789</f>
        <v>3.35</v>
      </c>
      <c r="C1786" s="5">
        <f>TITRES_STAT!D1789</f>
        <v>2.8212000000000002</v>
      </c>
      <c r="D1786" s="5">
        <f>TITRES_STAT!E1789</f>
        <v>2358</v>
      </c>
      <c r="E1786" s="2">
        <f t="shared" si="108"/>
        <v>3569944</v>
      </c>
      <c r="F1786" s="5" t="str">
        <f t="shared" si="111"/>
        <v>BEARISH</v>
      </c>
      <c r="G1786" s="5" t="str">
        <f t="shared" si="110"/>
        <v>NEUTRAL</v>
      </c>
      <c r="H1786" s="5" t="str">
        <f t="shared" si="109"/>
        <v>BEARISH DIVERGENCE</v>
      </c>
    </row>
    <row r="1787" spans="1:8" ht="13.5" x14ac:dyDescent="0.25">
      <c r="A1787" s="3">
        <f>TITRES_STAT!B1790</f>
        <v>44908</v>
      </c>
      <c r="B1787" s="5">
        <f>TITRES_STAT!C1790</f>
        <v>3.34</v>
      </c>
      <c r="C1787" s="5">
        <f>TITRES_STAT!D1790</f>
        <v>2.8128000000000002</v>
      </c>
      <c r="D1787" s="5">
        <f>TITRES_STAT!E1790</f>
        <v>1267</v>
      </c>
      <c r="E1787" s="2">
        <f t="shared" si="108"/>
        <v>3568677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44909</v>
      </c>
      <c r="B1788" s="5">
        <f>TITRES_STAT!C1791</f>
        <v>3.27</v>
      </c>
      <c r="C1788" s="5">
        <f>TITRES_STAT!D1791</f>
        <v>2.7538</v>
      </c>
      <c r="D1788" s="5">
        <f>TITRES_STAT!E1791</f>
        <v>2591</v>
      </c>
      <c r="E1788" s="2">
        <f t="shared" si="108"/>
        <v>3566086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CONFIRMED BEARISH</v>
      </c>
    </row>
    <row r="1789" spans="1:8" ht="13.5" x14ac:dyDescent="0.25">
      <c r="A1789" s="3">
        <f>TITRES_STAT!B1792</f>
        <v>44910</v>
      </c>
      <c r="B1789" s="5">
        <f>TITRES_STAT!C1792</f>
        <v>3.3</v>
      </c>
      <c r="C1789" s="5">
        <f>TITRES_STAT!D1792</f>
        <v>2.7791000000000001</v>
      </c>
      <c r="D1789" s="5">
        <f>TITRES_STAT!E1792</f>
        <v>3389</v>
      </c>
      <c r="E1789" s="2">
        <f t="shared" si="108"/>
        <v>3569475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3.3</v>
      </c>
      <c r="C1790" s="5">
        <f>TITRES_STAT!D1793</f>
        <v>2.7791000000000001</v>
      </c>
      <c r="D1790" s="5">
        <f>TITRES_STAT!E1793</f>
        <v>1301</v>
      </c>
      <c r="E1790" s="2">
        <f t="shared" si="108"/>
        <v>3569475</v>
      </c>
      <c r="F1790" s="5" t="str">
        <f t="shared" si="111"/>
        <v>BEARISH</v>
      </c>
      <c r="G1790" s="5" t="str">
        <f t="shared" si="110"/>
        <v>NEUTRAL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3.29</v>
      </c>
      <c r="C1791" s="5">
        <f>TITRES_STAT!D1794</f>
        <v>2.7707000000000002</v>
      </c>
      <c r="D1791" s="5">
        <f>TITRES_STAT!E1794</f>
        <v>2120</v>
      </c>
      <c r="E1791" s="2">
        <f t="shared" si="108"/>
        <v>3567355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3.19</v>
      </c>
      <c r="C1792" s="5">
        <f>TITRES_STAT!D1795</f>
        <v>2.6863999999999999</v>
      </c>
      <c r="D1792" s="5">
        <f>TITRES_STAT!E1795</f>
        <v>11410</v>
      </c>
      <c r="E1792" s="2">
        <f t="shared" si="108"/>
        <v>3555945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3.21</v>
      </c>
      <c r="C1793" s="5">
        <f>TITRES_STAT!D1796</f>
        <v>2.7033</v>
      </c>
      <c r="D1793" s="5">
        <f>TITRES_STAT!E1796</f>
        <v>642</v>
      </c>
      <c r="E1793" s="2">
        <f t="shared" si="108"/>
        <v>3556587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3.19</v>
      </c>
      <c r="C1794" s="5">
        <f>TITRES_STAT!D1797</f>
        <v>2.6863999999999999</v>
      </c>
      <c r="D1794" s="5">
        <f>TITRES_STAT!E1797</f>
        <v>785</v>
      </c>
      <c r="E1794" s="2">
        <f t="shared" si="108"/>
        <v>3555802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3.09</v>
      </c>
      <c r="C1795" s="5">
        <f>TITRES_STAT!D1798</f>
        <v>2.6021999999999998</v>
      </c>
      <c r="D1795" s="5">
        <f>TITRES_STAT!E1798</f>
        <v>1689</v>
      </c>
      <c r="E1795" s="2">
        <f t="shared" si="108"/>
        <v>3554113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3.02</v>
      </c>
      <c r="C1796" s="5">
        <f>TITRES_STAT!D1799</f>
        <v>2.5432999999999999</v>
      </c>
      <c r="D1796" s="5">
        <f>TITRES_STAT!E1799</f>
        <v>6562</v>
      </c>
      <c r="E1796" s="2">
        <f t="shared" ref="E1796:E1859" si="112">IF(B1796&gt;B1795, E1795+D1796, IF(B1796&lt;B1795, E1795-D1796, E1795))</f>
        <v>3547551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3</v>
      </c>
      <c r="C1797" s="5">
        <f>TITRES_STAT!D1800</f>
        <v>2.5264000000000002</v>
      </c>
      <c r="D1797" s="5">
        <f>TITRES_STAT!E1800</f>
        <v>1165</v>
      </c>
      <c r="E1797" s="2">
        <f t="shared" si="112"/>
        <v>3546386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44923</v>
      </c>
      <c r="B1798" s="5">
        <f>TITRES_STAT!C1801</f>
        <v>2.9</v>
      </c>
      <c r="C1798" s="5">
        <f>TITRES_STAT!D1801</f>
        <v>2.4422000000000001</v>
      </c>
      <c r="D1798" s="5">
        <f>TITRES_STAT!E1801</f>
        <v>10021</v>
      </c>
      <c r="E1798" s="2">
        <f t="shared" si="112"/>
        <v>3536365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5">
        <f>TITRES_STAT!C1802</f>
        <v>2.87</v>
      </c>
      <c r="C1799" s="5">
        <f>TITRES_STAT!D1802</f>
        <v>2.4169999999999998</v>
      </c>
      <c r="D1799" s="5">
        <f>TITRES_STAT!E1802</f>
        <v>4584</v>
      </c>
      <c r="E1799" s="2">
        <f t="shared" si="112"/>
        <v>3531781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BEARISH</v>
      </c>
    </row>
    <row r="1800" spans="1:8" ht="13.5" x14ac:dyDescent="0.25">
      <c r="A1800" s="3">
        <f>TITRES_STAT!B1803</f>
        <v>44925</v>
      </c>
      <c r="B1800" s="5">
        <f>TITRES_STAT!C1803</f>
        <v>2.94</v>
      </c>
      <c r="C1800" s="5">
        <f>TITRES_STAT!D1803</f>
        <v>2.4759000000000002</v>
      </c>
      <c r="D1800" s="5">
        <f>TITRES_STAT!E1803</f>
        <v>4092</v>
      </c>
      <c r="E1800" s="2">
        <f t="shared" si="112"/>
        <v>3535873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NEUTRAL</v>
      </c>
      <c r="H1800" s="5" t="str">
        <f t="shared" si="113"/>
        <v>CONFIRMED BEARISH</v>
      </c>
    </row>
    <row r="1801" spans="1:8" ht="13.5" x14ac:dyDescent="0.25">
      <c r="A1801" s="3">
        <f>TITRES_STAT!B1804</f>
        <v>44928</v>
      </c>
      <c r="B1801" s="5">
        <f>TITRES_STAT!C1804</f>
        <v>2.95</v>
      </c>
      <c r="C1801" s="5">
        <f>TITRES_STAT!D1804</f>
        <v>2.4843000000000002</v>
      </c>
      <c r="D1801" s="5">
        <f>TITRES_STAT!E1804</f>
        <v>1287</v>
      </c>
      <c r="E1801" s="2">
        <f t="shared" si="112"/>
        <v>3537160</v>
      </c>
      <c r="F1801" s="5" t="str">
        <f t="shared" si="115"/>
        <v>BEARISH</v>
      </c>
      <c r="G1801" s="5" t="str">
        <f t="shared" si="114"/>
        <v>NEUTRAL</v>
      </c>
      <c r="H1801" s="5" t="str">
        <f t="shared" si="113"/>
        <v>CONFIRMED BEARISH</v>
      </c>
    </row>
    <row r="1802" spans="1:8" ht="13.5" x14ac:dyDescent="0.25">
      <c r="A1802" s="3">
        <f>TITRES_STAT!B1805</f>
        <v>44929</v>
      </c>
      <c r="B1802" s="5">
        <f>TITRES_STAT!C1805</f>
        <v>2.98</v>
      </c>
      <c r="C1802" s="5">
        <f>TITRES_STAT!D1805</f>
        <v>2.5095999999999998</v>
      </c>
      <c r="D1802" s="5">
        <f>TITRES_STAT!E1805</f>
        <v>3465</v>
      </c>
      <c r="E1802" s="2">
        <f t="shared" si="112"/>
        <v>3540625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CONFIRMED BEARISH</v>
      </c>
    </row>
    <row r="1803" spans="1:8" ht="13.5" x14ac:dyDescent="0.25">
      <c r="A1803" s="3">
        <f>TITRES_STAT!B1806</f>
        <v>44930</v>
      </c>
      <c r="B1803" s="5">
        <f>TITRES_STAT!C1806</f>
        <v>2.96</v>
      </c>
      <c r="C1803" s="5">
        <f>TITRES_STAT!D1806</f>
        <v>2.4927000000000001</v>
      </c>
      <c r="D1803" s="5">
        <f>TITRES_STAT!E1806</f>
        <v>2345</v>
      </c>
      <c r="E1803" s="2">
        <f t="shared" si="112"/>
        <v>3538280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44931</v>
      </c>
      <c r="B1804" s="5">
        <f>TITRES_STAT!C1807</f>
        <v>2.95</v>
      </c>
      <c r="C1804" s="5">
        <f>TITRES_STAT!D1807</f>
        <v>2.4843000000000002</v>
      </c>
      <c r="D1804" s="5">
        <f>TITRES_STAT!E1807</f>
        <v>3080</v>
      </c>
      <c r="E1804" s="2">
        <f t="shared" si="112"/>
        <v>3535200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CONFIRMED BULLISH</v>
      </c>
    </row>
    <row r="1805" spans="1:8" ht="13.5" x14ac:dyDescent="0.25">
      <c r="A1805" s="3">
        <f>TITRES_STAT!B1808</f>
        <v>44932</v>
      </c>
      <c r="B1805" s="5">
        <f>TITRES_STAT!C1808</f>
        <v>2.93</v>
      </c>
      <c r="C1805" s="5">
        <f>TITRES_STAT!D1808</f>
        <v>2.4674999999999998</v>
      </c>
      <c r="D1805" s="5">
        <f>TITRES_STAT!E1808</f>
        <v>4654</v>
      </c>
      <c r="E1805" s="2">
        <f t="shared" si="112"/>
        <v>3530546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2.93</v>
      </c>
      <c r="C1806" s="5">
        <f>TITRES_STAT!D1809</f>
        <v>2.4674999999999998</v>
      </c>
      <c r="D1806" s="5">
        <f>TITRES_STAT!E1809</f>
        <v>2674</v>
      </c>
      <c r="E1806" s="2">
        <f t="shared" si="112"/>
        <v>3530546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2.88</v>
      </c>
      <c r="C1807" s="5">
        <f>TITRES_STAT!D1810</f>
        <v>2.4253999999999998</v>
      </c>
      <c r="D1807" s="5">
        <f>TITRES_STAT!E1810</f>
        <v>14488</v>
      </c>
      <c r="E1807" s="2">
        <f t="shared" si="112"/>
        <v>3516058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2.89</v>
      </c>
      <c r="C1808" s="5">
        <f>TITRES_STAT!D1811</f>
        <v>2.4338000000000002</v>
      </c>
      <c r="D1808" s="5">
        <f>TITRES_STAT!E1811</f>
        <v>7899</v>
      </c>
      <c r="E1808" s="2">
        <f t="shared" si="112"/>
        <v>3523957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CONFIRMED BEARISH</v>
      </c>
    </row>
    <row r="1809" spans="1:8" ht="13.5" x14ac:dyDescent="0.25">
      <c r="A1809" s="3">
        <f>TITRES_STAT!B1812</f>
        <v>44938</v>
      </c>
      <c r="B1809" s="5">
        <f>TITRES_STAT!C1812</f>
        <v>2.88</v>
      </c>
      <c r="C1809" s="5">
        <f>TITRES_STAT!D1812</f>
        <v>2.4253999999999998</v>
      </c>
      <c r="D1809" s="5">
        <f>TITRES_STAT!E1812</f>
        <v>2446</v>
      </c>
      <c r="E1809" s="2">
        <f t="shared" si="112"/>
        <v>3521511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2.88</v>
      </c>
      <c r="C1810" s="5">
        <f>TITRES_STAT!D1813</f>
        <v>2.4253999999999998</v>
      </c>
      <c r="D1810" s="5">
        <f>TITRES_STAT!E1813</f>
        <v>643</v>
      </c>
      <c r="E1810" s="2">
        <f t="shared" si="112"/>
        <v>3521511</v>
      </c>
      <c r="F1810" s="5" t="str">
        <f t="shared" si="115"/>
        <v>BEARISH</v>
      </c>
      <c r="G1810" s="5" t="str">
        <f t="shared" si="114"/>
        <v>NEUTRAL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2.83</v>
      </c>
      <c r="C1811" s="5">
        <f>TITRES_STAT!D1814</f>
        <v>2.3833000000000002</v>
      </c>
      <c r="D1811" s="5">
        <f>TITRES_STAT!E1814</f>
        <v>7744</v>
      </c>
      <c r="E1811" s="2">
        <f t="shared" si="112"/>
        <v>3513767</v>
      </c>
      <c r="F1811" s="5" t="str">
        <f t="shared" si="115"/>
        <v>BEARISH</v>
      </c>
      <c r="G1811" s="5" t="str">
        <f t="shared" si="114"/>
        <v>NEUTRAL</v>
      </c>
      <c r="H1811" s="5" t="str">
        <f t="shared" si="113"/>
        <v>CONFIRMED BEARISH</v>
      </c>
    </row>
    <row r="1812" spans="1:8" ht="13.5" x14ac:dyDescent="0.25">
      <c r="A1812" s="3">
        <f>TITRES_STAT!B1815</f>
        <v>44943</v>
      </c>
      <c r="B1812" s="5">
        <f>TITRES_STAT!C1815</f>
        <v>2.92</v>
      </c>
      <c r="C1812" s="5">
        <f>TITRES_STAT!D1815</f>
        <v>2.4590999999999998</v>
      </c>
      <c r="D1812" s="5">
        <f>TITRES_STAT!E1815</f>
        <v>2969</v>
      </c>
      <c r="E1812" s="2">
        <f t="shared" si="112"/>
        <v>3516736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44944</v>
      </c>
      <c r="B1813" s="5">
        <f>TITRES_STAT!C1816</f>
        <v>3.04</v>
      </c>
      <c r="C1813" s="5">
        <f>TITRES_STAT!D1816</f>
        <v>2.5600999999999998</v>
      </c>
      <c r="D1813" s="5">
        <f>TITRES_STAT!E1816</f>
        <v>17524</v>
      </c>
      <c r="E1813" s="2">
        <f t="shared" si="112"/>
        <v>3534260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CONFIRMED BULLISH</v>
      </c>
    </row>
    <row r="1814" spans="1:8" ht="13.5" x14ac:dyDescent="0.25">
      <c r="A1814" s="3">
        <f>TITRES_STAT!B1817</f>
        <v>44945</v>
      </c>
      <c r="B1814" s="5">
        <f>TITRES_STAT!C1817</f>
        <v>3.08</v>
      </c>
      <c r="C1814" s="5">
        <f>TITRES_STAT!D1817</f>
        <v>2.5937999999999999</v>
      </c>
      <c r="D1814" s="5">
        <f>TITRES_STAT!E1817</f>
        <v>803</v>
      </c>
      <c r="E1814" s="2">
        <f t="shared" si="112"/>
        <v>3535063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44946</v>
      </c>
      <c r="B1815" s="5">
        <f>TITRES_STAT!C1818</f>
        <v>3.02</v>
      </c>
      <c r="C1815" s="5">
        <f>TITRES_STAT!D1818</f>
        <v>2.5432999999999999</v>
      </c>
      <c r="D1815" s="5">
        <f>TITRES_STAT!E1818</f>
        <v>724</v>
      </c>
      <c r="E1815" s="2">
        <f t="shared" si="112"/>
        <v>3534339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3.08</v>
      </c>
      <c r="C1816" s="5">
        <f>TITRES_STAT!D1819</f>
        <v>2.5937999999999999</v>
      </c>
      <c r="D1816" s="5">
        <f>TITRES_STAT!E1819</f>
        <v>32</v>
      </c>
      <c r="E1816" s="2">
        <f t="shared" si="112"/>
        <v>3534371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CONFIRMED BULLISH</v>
      </c>
    </row>
    <row r="1817" spans="1:8" ht="13.5" x14ac:dyDescent="0.25">
      <c r="A1817" s="3">
        <f>TITRES_STAT!B1820</f>
        <v>44950</v>
      </c>
      <c r="B1817" s="5">
        <f>TITRES_STAT!C1820</f>
        <v>3.15</v>
      </c>
      <c r="C1817" s="5">
        <f>TITRES_STAT!D1820</f>
        <v>2.6528</v>
      </c>
      <c r="D1817" s="5">
        <f>TITRES_STAT!E1820</f>
        <v>4082</v>
      </c>
      <c r="E1817" s="2">
        <f t="shared" si="112"/>
        <v>3538453</v>
      </c>
      <c r="F1817" s="5" t="str">
        <f t="shared" si="115"/>
        <v>BULLISH</v>
      </c>
      <c r="G1817" s="5" t="str">
        <f t="shared" si="114"/>
        <v>NEUTRAL</v>
      </c>
      <c r="H1817" s="5" t="str">
        <f t="shared" si="113"/>
        <v>CONFIRMED BULLISH</v>
      </c>
    </row>
    <row r="1818" spans="1:8" ht="13.5" x14ac:dyDescent="0.25">
      <c r="A1818" s="3">
        <f>TITRES_STAT!B1821</f>
        <v>44951</v>
      </c>
      <c r="B1818" s="5">
        <f>TITRES_STAT!C1821</f>
        <v>3.15</v>
      </c>
      <c r="C1818" s="5">
        <f>TITRES_STAT!D1821</f>
        <v>2.6528</v>
      </c>
      <c r="D1818" s="5">
        <f>TITRES_STAT!E1821</f>
        <v>6378</v>
      </c>
      <c r="E1818" s="2">
        <f t="shared" si="112"/>
        <v>3538453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CONFIRMED BULLISH</v>
      </c>
    </row>
    <row r="1819" spans="1:8" ht="13.5" x14ac:dyDescent="0.25">
      <c r="A1819" s="3">
        <f>TITRES_STAT!B1822</f>
        <v>44952</v>
      </c>
      <c r="B1819" s="5">
        <f>TITRES_STAT!C1822</f>
        <v>3.15</v>
      </c>
      <c r="C1819" s="5">
        <f>TITRES_STAT!D1822</f>
        <v>2.6528</v>
      </c>
      <c r="D1819" s="5">
        <f>TITRES_STAT!E1822</f>
        <v>309</v>
      </c>
      <c r="E1819" s="2">
        <f t="shared" si="112"/>
        <v>3538453</v>
      </c>
      <c r="F1819" s="5" t="str">
        <f t="shared" si="115"/>
        <v>BULLISH</v>
      </c>
      <c r="G1819" s="5" t="str">
        <f t="shared" si="114"/>
        <v>NEUTRAL</v>
      </c>
      <c r="H1819" s="5" t="str">
        <f t="shared" si="113"/>
        <v>CONFIRMED BULLISH</v>
      </c>
    </row>
    <row r="1820" spans="1:8" ht="13.5" x14ac:dyDescent="0.25">
      <c r="A1820" s="3">
        <f>TITRES_STAT!B1823</f>
        <v>44953</v>
      </c>
      <c r="B1820" s="5">
        <f>TITRES_STAT!C1823</f>
        <v>2.98</v>
      </c>
      <c r="C1820" s="5">
        <f>TITRES_STAT!D1823</f>
        <v>2.5095999999999998</v>
      </c>
      <c r="D1820" s="5">
        <f>TITRES_STAT!E1823</f>
        <v>6407</v>
      </c>
      <c r="E1820" s="2">
        <f t="shared" si="112"/>
        <v>3532046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CONFIRMED BEARISH</v>
      </c>
    </row>
    <row r="1821" spans="1:8" ht="13.5" x14ac:dyDescent="0.25">
      <c r="A1821" s="3">
        <f>TITRES_STAT!B1824</f>
        <v>44956</v>
      </c>
      <c r="B1821" s="5">
        <f>TITRES_STAT!C1824</f>
        <v>3.06</v>
      </c>
      <c r="C1821" s="5">
        <f>TITRES_STAT!D1824</f>
        <v>2.577</v>
      </c>
      <c r="D1821" s="5">
        <f>TITRES_STAT!E1824</f>
        <v>1076</v>
      </c>
      <c r="E1821" s="2">
        <f t="shared" si="112"/>
        <v>3533122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CONFIRMED BEARISH</v>
      </c>
    </row>
    <row r="1822" spans="1:8" ht="13.5" x14ac:dyDescent="0.25">
      <c r="A1822" s="3">
        <f>TITRES_STAT!B1825</f>
        <v>44957</v>
      </c>
      <c r="B1822" s="5">
        <f>TITRES_STAT!C1825</f>
        <v>3</v>
      </c>
      <c r="C1822" s="5">
        <f>TITRES_STAT!D1825</f>
        <v>2.5264000000000002</v>
      </c>
      <c r="D1822" s="5">
        <f>TITRES_STAT!E1825</f>
        <v>463</v>
      </c>
      <c r="E1822" s="2">
        <f t="shared" si="112"/>
        <v>3532659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CONFIRMED BEARISH</v>
      </c>
    </row>
    <row r="1823" spans="1:8" ht="13.5" x14ac:dyDescent="0.25">
      <c r="A1823" s="3">
        <f>TITRES_STAT!B1826</f>
        <v>44958</v>
      </c>
      <c r="B1823" s="5">
        <f>TITRES_STAT!C1826</f>
        <v>3.04</v>
      </c>
      <c r="C1823" s="5">
        <f>TITRES_STAT!D1826</f>
        <v>2.5600999999999998</v>
      </c>
      <c r="D1823" s="5">
        <f>TITRES_STAT!E1826</f>
        <v>4192</v>
      </c>
      <c r="E1823" s="2">
        <f t="shared" si="112"/>
        <v>3536851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CONFIRMED BEARISH</v>
      </c>
    </row>
    <row r="1824" spans="1:8" ht="13.5" x14ac:dyDescent="0.25">
      <c r="A1824" s="3">
        <f>TITRES_STAT!B1827</f>
        <v>44959</v>
      </c>
      <c r="B1824" s="5">
        <f>TITRES_STAT!C1827</f>
        <v>3.12</v>
      </c>
      <c r="C1824" s="5">
        <f>TITRES_STAT!D1827</f>
        <v>2.6274999999999999</v>
      </c>
      <c r="D1824" s="5">
        <f>TITRES_STAT!E1827</f>
        <v>9958</v>
      </c>
      <c r="E1824" s="2">
        <f t="shared" si="112"/>
        <v>3546809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BULLISH DIVERGENCE</v>
      </c>
    </row>
    <row r="1825" spans="1:8" ht="13.5" x14ac:dyDescent="0.25">
      <c r="A1825" s="3">
        <f>TITRES_STAT!B1828</f>
        <v>44960</v>
      </c>
      <c r="B1825" s="5">
        <f>TITRES_STAT!C1828</f>
        <v>3.19</v>
      </c>
      <c r="C1825" s="5">
        <f>TITRES_STAT!D1828</f>
        <v>2.6863999999999999</v>
      </c>
      <c r="D1825" s="5">
        <f>TITRES_STAT!E1828</f>
        <v>14402</v>
      </c>
      <c r="E1825" s="2">
        <f t="shared" si="112"/>
        <v>3561211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44963</v>
      </c>
      <c r="B1826" s="5">
        <f>TITRES_STAT!C1829</f>
        <v>3.16</v>
      </c>
      <c r="C1826" s="5">
        <f>TITRES_STAT!D1829</f>
        <v>2.6612</v>
      </c>
      <c r="D1826" s="5">
        <f>TITRES_STAT!E1829</f>
        <v>1557</v>
      </c>
      <c r="E1826" s="2">
        <f t="shared" si="112"/>
        <v>3559654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44964</v>
      </c>
      <c r="B1827" s="5">
        <f>TITRES_STAT!C1830</f>
        <v>3.17</v>
      </c>
      <c r="C1827" s="5">
        <f>TITRES_STAT!D1830</f>
        <v>2.6696</v>
      </c>
      <c r="D1827" s="5">
        <f>TITRES_STAT!E1830</f>
        <v>5200</v>
      </c>
      <c r="E1827" s="2">
        <f t="shared" si="112"/>
        <v>3564854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44965</v>
      </c>
      <c r="B1828" s="5">
        <f>TITRES_STAT!C1831</f>
        <v>3.23</v>
      </c>
      <c r="C1828" s="5">
        <f>TITRES_STAT!D1831</f>
        <v>2.7201</v>
      </c>
      <c r="D1828" s="5">
        <f>TITRES_STAT!E1831</f>
        <v>5723</v>
      </c>
      <c r="E1828" s="2">
        <f t="shared" si="112"/>
        <v>3570577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44966</v>
      </c>
      <c r="B1829" s="5">
        <f>TITRES_STAT!C1832</f>
        <v>3.16</v>
      </c>
      <c r="C1829" s="5">
        <f>TITRES_STAT!D1832</f>
        <v>2.6612</v>
      </c>
      <c r="D1829" s="5">
        <f>TITRES_STAT!E1832</f>
        <v>1840</v>
      </c>
      <c r="E1829" s="2">
        <f t="shared" si="112"/>
        <v>3568737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44967</v>
      </c>
      <c r="B1830" s="5">
        <f>TITRES_STAT!C1833</f>
        <v>3.14</v>
      </c>
      <c r="C1830" s="5">
        <f>TITRES_STAT!D1833</f>
        <v>2.6442999999999999</v>
      </c>
      <c r="D1830" s="5">
        <f>TITRES_STAT!E1833</f>
        <v>102</v>
      </c>
      <c r="E1830" s="2">
        <f t="shared" si="112"/>
        <v>3568635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BULLISH DIVERGENCE</v>
      </c>
    </row>
    <row r="1831" spans="1:8" ht="13.5" x14ac:dyDescent="0.25">
      <c r="A1831" s="3">
        <f>TITRES_STAT!B1834</f>
        <v>44970</v>
      </c>
      <c r="B1831" s="5">
        <f>TITRES_STAT!C1834</f>
        <v>3.25</v>
      </c>
      <c r="C1831" s="5">
        <f>TITRES_STAT!D1834</f>
        <v>2.7370000000000001</v>
      </c>
      <c r="D1831" s="5">
        <f>TITRES_STAT!E1834</f>
        <v>21842</v>
      </c>
      <c r="E1831" s="2">
        <f t="shared" si="112"/>
        <v>3590477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44971</v>
      </c>
      <c r="B1832" s="5">
        <f>TITRES_STAT!C1835</f>
        <v>3.29</v>
      </c>
      <c r="C1832" s="5">
        <f>TITRES_STAT!D1835</f>
        <v>2.7707000000000002</v>
      </c>
      <c r="D1832" s="5">
        <f>TITRES_STAT!E1835</f>
        <v>14277</v>
      </c>
      <c r="E1832" s="2">
        <f t="shared" si="112"/>
        <v>3604754</v>
      </c>
      <c r="F1832" s="5" t="str">
        <f t="shared" si="115"/>
        <v>BULLISH</v>
      </c>
      <c r="G1832" s="5" t="str">
        <f t="shared" si="114"/>
        <v>NEUTRAL</v>
      </c>
      <c r="H1832" s="5" t="str">
        <f t="shared" si="113"/>
        <v>CONFIRMED BULLISH</v>
      </c>
    </row>
    <row r="1833" spans="1:8" ht="13.5" x14ac:dyDescent="0.25">
      <c r="A1833" s="3">
        <f>TITRES_STAT!B1836</f>
        <v>44972</v>
      </c>
      <c r="B1833" s="5">
        <f>TITRES_STAT!C1836</f>
        <v>3.3</v>
      </c>
      <c r="C1833" s="5">
        <f>TITRES_STAT!D1836</f>
        <v>2.7791000000000001</v>
      </c>
      <c r="D1833" s="5">
        <f>TITRES_STAT!E1836</f>
        <v>9659</v>
      </c>
      <c r="E1833" s="2">
        <f t="shared" si="112"/>
        <v>3614413</v>
      </c>
      <c r="F1833" s="5" t="str">
        <f t="shared" si="115"/>
        <v>BULLISH</v>
      </c>
      <c r="G1833" s="5" t="str">
        <f t="shared" si="114"/>
        <v>NEUTRAL</v>
      </c>
      <c r="H1833" s="5" t="str">
        <f t="shared" si="113"/>
        <v>CONFIRMED BULLISH</v>
      </c>
    </row>
    <row r="1834" spans="1:8" ht="13.5" x14ac:dyDescent="0.25">
      <c r="A1834" s="3">
        <f>TITRES_STAT!B1837</f>
        <v>44973</v>
      </c>
      <c r="B1834" s="5">
        <f>TITRES_STAT!C1837</f>
        <v>3.29</v>
      </c>
      <c r="C1834" s="5">
        <f>TITRES_STAT!D1837</f>
        <v>2.7707000000000002</v>
      </c>
      <c r="D1834" s="5">
        <f>TITRES_STAT!E1837</f>
        <v>955</v>
      </c>
      <c r="E1834" s="2">
        <f t="shared" si="112"/>
        <v>3613458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CONFIRMED BULLISH</v>
      </c>
    </row>
    <row r="1835" spans="1:8" ht="13.5" x14ac:dyDescent="0.25">
      <c r="A1835" s="3">
        <f>TITRES_STAT!B1838</f>
        <v>44974</v>
      </c>
      <c r="B1835" s="5">
        <f>TITRES_STAT!C1838</f>
        <v>3.28</v>
      </c>
      <c r="C1835" s="5">
        <f>TITRES_STAT!D1838</f>
        <v>2.7622</v>
      </c>
      <c r="D1835" s="5">
        <f>TITRES_STAT!E1838</f>
        <v>5076</v>
      </c>
      <c r="E1835" s="2">
        <f t="shared" si="112"/>
        <v>3608382</v>
      </c>
      <c r="F1835" s="5" t="str">
        <f t="shared" si="115"/>
        <v>BULLISH</v>
      </c>
      <c r="G1835" s="5" t="str">
        <f t="shared" si="114"/>
        <v>NEUTRAL</v>
      </c>
      <c r="H1835" s="5" t="str">
        <f t="shared" si="113"/>
        <v>CONFIRMED BULLISH</v>
      </c>
    </row>
    <row r="1836" spans="1:8" ht="13.5" x14ac:dyDescent="0.25">
      <c r="A1836" s="3">
        <f>TITRES_STAT!B1839</f>
        <v>44977</v>
      </c>
      <c r="B1836" s="5">
        <f>TITRES_STAT!C1839</f>
        <v>3.33</v>
      </c>
      <c r="C1836" s="5">
        <f>TITRES_STAT!D1839</f>
        <v>2.8043</v>
      </c>
      <c r="D1836" s="5">
        <f>TITRES_STAT!E1839</f>
        <v>8694</v>
      </c>
      <c r="E1836" s="2">
        <f t="shared" si="112"/>
        <v>3617076</v>
      </c>
      <c r="F1836" s="5" t="str">
        <f t="shared" si="115"/>
        <v>BULLISH</v>
      </c>
      <c r="G1836" s="5" t="str">
        <f t="shared" si="114"/>
        <v>NEUTRAL</v>
      </c>
      <c r="H1836" s="5" t="str">
        <f t="shared" si="113"/>
        <v>CONFIRMED BULLISH</v>
      </c>
    </row>
    <row r="1837" spans="1:8" ht="13.5" x14ac:dyDescent="0.25">
      <c r="A1837" s="3">
        <f>TITRES_STAT!B1840</f>
        <v>44978</v>
      </c>
      <c r="B1837" s="5">
        <f>TITRES_STAT!C1840</f>
        <v>3.38</v>
      </c>
      <c r="C1837" s="5">
        <f>TITRES_STAT!D1840</f>
        <v>2.8464999999999998</v>
      </c>
      <c r="D1837" s="5">
        <f>TITRES_STAT!E1840</f>
        <v>6140</v>
      </c>
      <c r="E1837" s="2">
        <f t="shared" si="112"/>
        <v>3623216</v>
      </c>
      <c r="F1837" s="5" t="str">
        <f t="shared" si="115"/>
        <v>BULLISH</v>
      </c>
      <c r="G1837" s="5" t="str">
        <f t="shared" si="114"/>
        <v>NEUTRAL</v>
      </c>
      <c r="H1837" s="5" t="str">
        <f t="shared" si="113"/>
        <v>CONFIRMED BULLISH</v>
      </c>
    </row>
    <row r="1838" spans="1:8" ht="13.5" x14ac:dyDescent="0.25">
      <c r="A1838" s="3">
        <f>TITRES_STAT!B1841</f>
        <v>44979</v>
      </c>
      <c r="B1838" s="5">
        <f>TITRES_STAT!C1841</f>
        <v>3.37</v>
      </c>
      <c r="C1838" s="5">
        <f>TITRES_STAT!D1841</f>
        <v>2.8380000000000001</v>
      </c>
      <c r="D1838" s="5">
        <f>TITRES_STAT!E1841</f>
        <v>2355</v>
      </c>
      <c r="E1838" s="2">
        <f t="shared" si="112"/>
        <v>3620861</v>
      </c>
      <c r="F1838" s="5" t="str">
        <f t="shared" si="115"/>
        <v>BULLISH</v>
      </c>
      <c r="G1838" s="5" t="str">
        <f t="shared" si="114"/>
        <v>NEUTRAL</v>
      </c>
      <c r="H1838" s="5" t="str">
        <f t="shared" si="113"/>
        <v>CONFIRMED BULLISH</v>
      </c>
    </row>
    <row r="1839" spans="1:8" ht="13.5" x14ac:dyDescent="0.25">
      <c r="A1839" s="3">
        <f>TITRES_STAT!B1842</f>
        <v>44980</v>
      </c>
      <c r="B1839" s="5">
        <f>TITRES_STAT!C1842</f>
        <v>3.28</v>
      </c>
      <c r="C1839" s="5">
        <f>TITRES_STAT!D1842</f>
        <v>2.7622</v>
      </c>
      <c r="D1839" s="5">
        <f>TITRES_STAT!E1842</f>
        <v>4371</v>
      </c>
      <c r="E1839" s="2">
        <f t="shared" si="112"/>
        <v>3616490</v>
      </c>
      <c r="F1839" s="5" t="str">
        <f t="shared" si="115"/>
        <v>BULLISH</v>
      </c>
      <c r="G1839" s="5" t="str">
        <f t="shared" si="114"/>
        <v>NEUTRAL</v>
      </c>
      <c r="H1839" s="5" t="str">
        <f t="shared" si="113"/>
        <v>BULLISH DIVERGENCE</v>
      </c>
    </row>
    <row r="1840" spans="1:8" ht="13.5" x14ac:dyDescent="0.25">
      <c r="A1840" s="3">
        <f>TITRES_STAT!B1843</f>
        <v>44981</v>
      </c>
      <c r="B1840" s="5">
        <f>TITRES_STAT!C1843</f>
        <v>3.33</v>
      </c>
      <c r="C1840" s="5">
        <f>TITRES_STAT!D1843</f>
        <v>2.8043</v>
      </c>
      <c r="D1840" s="5">
        <f>TITRES_STAT!E1843</f>
        <v>408</v>
      </c>
      <c r="E1840" s="2">
        <f t="shared" si="112"/>
        <v>3616898</v>
      </c>
      <c r="F1840" s="5" t="str">
        <f t="shared" si="115"/>
        <v>BULLISH</v>
      </c>
      <c r="G1840" s="5" t="str">
        <f t="shared" si="114"/>
        <v>NEUTRAL</v>
      </c>
      <c r="H1840" s="5" t="str">
        <f t="shared" si="113"/>
        <v>CONFIRMED BULLISH</v>
      </c>
    </row>
    <row r="1841" spans="1:8" ht="13.5" x14ac:dyDescent="0.25">
      <c r="A1841" s="3">
        <f>TITRES_STAT!B1844</f>
        <v>44984</v>
      </c>
      <c r="B1841" s="5">
        <f>TITRES_STAT!C1844</f>
        <v>3.38</v>
      </c>
      <c r="C1841" s="5">
        <f>TITRES_STAT!D1844</f>
        <v>2.8464999999999998</v>
      </c>
      <c r="D1841" s="5">
        <f>TITRES_STAT!E1844</f>
        <v>831</v>
      </c>
      <c r="E1841" s="2">
        <f t="shared" si="112"/>
        <v>3617729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CONFIRMED BULLISH</v>
      </c>
    </row>
    <row r="1842" spans="1:8" ht="13.5" x14ac:dyDescent="0.25">
      <c r="A1842" s="3">
        <f>TITRES_STAT!B1845</f>
        <v>44985</v>
      </c>
      <c r="B1842" s="5">
        <f>TITRES_STAT!C1845</f>
        <v>3.34</v>
      </c>
      <c r="C1842" s="5">
        <f>TITRES_STAT!D1845</f>
        <v>2.8128000000000002</v>
      </c>
      <c r="D1842" s="5">
        <f>TITRES_STAT!E1845</f>
        <v>611</v>
      </c>
      <c r="E1842" s="2">
        <f t="shared" si="112"/>
        <v>3617118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CONFIRMED BEARISH</v>
      </c>
    </row>
    <row r="1843" spans="1:8" ht="13.5" x14ac:dyDescent="0.25">
      <c r="A1843" s="3">
        <f>TITRES_STAT!B1846</f>
        <v>44986</v>
      </c>
      <c r="B1843" s="5">
        <f>TITRES_STAT!C1846</f>
        <v>3.32</v>
      </c>
      <c r="C1843" s="5">
        <f>TITRES_STAT!D1846</f>
        <v>2.7959000000000001</v>
      </c>
      <c r="D1843" s="5">
        <f>TITRES_STAT!E1846</f>
        <v>689</v>
      </c>
      <c r="E1843" s="2">
        <f t="shared" si="112"/>
        <v>3616429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CONFIRMED BEARISH</v>
      </c>
    </row>
    <row r="1844" spans="1:8" ht="13.5" x14ac:dyDescent="0.25">
      <c r="A1844" s="3">
        <f>TITRES_STAT!B1847</f>
        <v>44987</v>
      </c>
      <c r="B1844" s="5">
        <f>TITRES_STAT!C1847</f>
        <v>3.22</v>
      </c>
      <c r="C1844" s="5">
        <f>TITRES_STAT!D1847</f>
        <v>2.7117</v>
      </c>
      <c r="D1844" s="5">
        <f>TITRES_STAT!E1847</f>
        <v>468</v>
      </c>
      <c r="E1844" s="2">
        <f t="shared" si="112"/>
        <v>3615961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3.25</v>
      </c>
      <c r="C1845" s="5">
        <f>TITRES_STAT!D1848</f>
        <v>2.7370000000000001</v>
      </c>
      <c r="D1845" s="5">
        <f>TITRES_STAT!E1848</f>
        <v>31</v>
      </c>
      <c r="E1845" s="2">
        <f t="shared" si="112"/>
        <v>3615992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44991</v>
      </c>
      <c r="B1846" s="5">
        <f>TITRES_STAT!C1849</f>
        <v>3.33</v>
      </c>
      <c r="C1846" s="5">
        <f>TITRES_STAT!D1849</f>
        <v>2.8043</v>
      </c>
      <c r="D1846" s="5">
        <f>TITRES_STAT!E1849</f>
        <v>3</v>
      </c>
      <c r="E1846" s="2">
        <f t="shared" si="112"/>
        <v>3615995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3.24</v>
      </c>
      <c r="C1847" s="5">
        <f>TITRES_STAT!D1850</f>
        <v>2.7286000000000001</v>
      </c>
      <c r="D1847" s="5">
        <f>TITRES_STAT!E1850</f>
        <v>4323</v>
      </c>
      <c r="E1847" s="2">
        <f t="shared" si="112"/>
        <v>3611672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3.24</v>
      </c>
      <c r="C1848" s="5">
        <f>TITRES_STAT!D1851</f>
        <v>2.7286000000000001</v>
      </c>
      <c r="D1848" s="5">
        <f>TITRES_STAT!E1851</f>
        <v>208</v>
      </c>
      <c r="E1848" s="2">
        <f t="shared" si="112"/>
        <v>3611672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44994</v>
      </c>
      <c r="B1849" s="5">
        <f>TITRES_STAT!C1852</f>
        <v>3.22</v>
      </c>
      <c r="C1849" s="5">
        <f>TITRES_STAT!D1852</f>
        <v>2.7117</v>
      </c>
      <c r="D1849" s="5">
        <f>TITRES_STAT!E1852</f>
        <v>2641</v>
      </c>
      <c r="E1849" s="2">
        <f t="shared" si="112"/>
        <v>3609031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NEUTRAL</v>
      </c>
    </row>
    <row r="1850" spans="1:8" ht="13.5" x14ac:dyDescent="0.25">
      <c r="A1850" s="3">
        <f>TITRES_STAT!B1853</f>
        <v>44995</v>
      </c>
      <c r="B1850" s="5">
        <f>TITRES_STAT!C1853</f>
        <v>3.2</v>
      </c>
      <c r="C1850" s="5">
        <f>TITRES_STAT!D1853</f>
        <v>2.6949000000000001</v>
      </c>
      <c r="D1850" s="5">
        <f>TITRES_STAT!E1853</f>
        <v>518</v>
      </c>
      <c r="E1850" s="2">
        <f t="shared" si="112"/>
        <v>3608513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44998</v>
      </c>
      <c r="B1851" s="5">
        <f>TITRES_STAT!C1854</f>
        <v>3.19</v>
      </c>
      <c r="C1851" s="5">
        <f>TITRES_STAT!D1854</f>
        <v>2.6863999999999999</v>
      </c>
      <c r="D1851" s="5">
        <f>TITRES_STAT!E1854</f>
        <v>651</v>
      </c>
      <c r="E1851" s="2">
        <f t="shared" si="112"/>
        <v>3607862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3.16</v>
      </c>
      <c r="C1852" s="5">
        <f>TITRES_STAT!D1855</f>
        <v>2.6612</v>
      </c>
      <c r="D1852" s="5">
        <f>TITRES_STAT!E1855</f>
        <v>1525</v>
      </c>
      <c r="E1852" s="2">
        <f t="shared" si="112"/>
        <v>3606337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3.16</v>
      </c>
      <c r="C1853" s="5">
        <f>TITRES_STAT!D1856</f>
        <v>2.6612</v>
      </c>
      <c r="D1853" s="5">
        <f>TITRES_STAT!E1856</f>
        <v>3010</v>
      </c>
      <c r="E1853" s="2">
        <f t="shared" si="112"/>
        <v>3606337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3.24</v>
      </c>
      <c r="C1854" s="5">
        <f>TITRES_STAT!D1857</f>
        <v>2.7286000000000001</v>
      </c>
      <c r="D1854" s="5">
        <f>TITRES_STAT!E1857</f>
        <v>1</v>
      </c>
      <c r="E1854" s="2">
        <f t="shared" si="112"/>
        <v>3606338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BEARISH DIVERGENCE</v>
      </c>
    </row>
    <row r="1855" spans="1:8" ht="13.5" x14ac:dyDescent="0.25">
      <c r="A1855" s="3">
        <f>TITRES_STAT!B1858</f>
        <v>45002</v>
      </c>
      <c r="B1855" s="5">
        <f>TITRES_STAT!C1858</f>
        <v>3.24</v>
      </c>
      <c r="C1855" s="5">
        <f>TITRES_STAT!D1858</f>
        <v>2.7286000000000001</v>
      </c>
      <c r="D1855" s="5">
        <f>TITRES_STAT!E1858</f>
        <v>4035</v>
      </c>
      <c r="E1855" s="2">
        <f t="shared" si="112"/>
        <v>3606338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BEARISH DIVERGENCE</v>
      </c>
    </row>
    <row r="1856" spans="1:8" ht="13.5" x14ac:dyDescent="0.25">
      <c r="A1856" s="3">
        <f>TITRES_STAT!B1859</f>
        <v>45006</v>
      </c>
      <c r="B1856" s="5">
        <f>TITRES_STAT!C1859</f>
        <v>3.12</v>
      </c>
      <c r="C1856" s="5">
        <f>TITRES_STAT!D1859</f>
        <v>2.6274999999999999</v>
      </c>
      <c r="D1856" s="5">
        <f>TITRES_STAT!E1859</f>
        <v>200</v>
      </c>
      <c r="E1856" s="2">
        <f t="shared" si="112"/>
        <v>3606138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3.3</v>
      </c>
      <c r="C1857" s="5">
        <f>TITRES_STAT!D1860</f>
        <v>2.7791000000000001</v>
      </c>
      <c r="D1857" s="5">
        <f>TITRES_STAT!E1860</f>
        <v>13362</v>
      </c>
      <c r="E1857" s="2">
        <f t="shared" si="112"/>
        <v>3619500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CONFIRMED BULLISH</v>
      </c>
    </row>
    <row r="1858" spans="1:8" ht="13.5" x14ac:dyDescent="0.25">
      <c r="A1858" s="3">
        <f>TITRES_STAT!B1861</f>
        <v>45008</v>
      </c>
      <c r="B1858" s="5">
        <f>TITRES_STAT!C1861</f>
        <v>3.32</v>
      </c>
      <c r="C1858" s="5">
        <f>TITRES_STAT!D1861</f>
        <v>2.7959000000000001</v>
      </c>
      <c r="D1858" s="5">
        <f>TITRES_STAT!E1861</f>
        <v>10131</v>
      </c>
      <c r="E1858" s="2">
        <f t="shared" si="112"/>
        <v>3629631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45009</v>
      </c>
      <c r="B1859" s="5">
        <f>TITRES_STAT!C1862</f>
        <v>3.41</v>
      </c>
      <c r="C1859" s="5">
        <f>TITRES_STAT!D1862</f>
        <v>2.8717000000000001</v>
      </c>
      <c r="D1859" s="5">
        <f>TITRES_STAT!E1862</f>
        <v>7864</v>
      </c>
      <c r="E1859" s="2">
        <f t="shared" si="112"/>
        <v>3637495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CONFIRMED BULLISH</v>
      </c>
    </row>
    <row r="1860" spans="1:8" ht="13.5" x14ac:dyDescent="0.25">
      <c r="A1860" s="3">
        <f>TITRES_STAT!B1863</f>
        <v>45012</v>
      </c>
      <c r="B1860" s="5">
        <f>TITRES_STAT!C1863</f>
        <v>3.4</v>
      </c>
      <c r="C1860" s="5">
        <f>TITRES_STAT!D1863</f>
        <v>2.8633000000000002</v>
      </c>
      <c r="D1860" s="5">
        <f>TITRES_STAT!E1863</f>
        <v>3773</v>
      </c>
      <c r="E1860" s="2">
        <f t="shared" ref="E1860:E1923" si="116">IF(B1860&gt;B1859, E1859+D1860, IF(B1860&lt;B1859, E1859-D1860, E1859))</f>
        <v>3633722</v>
      </c>
      <c r="F1860" s="5" t="str">
        <f t="shared" si="115"/>
        <v>BULLISH</v>
      </c>
      <c r="G1860" s="5" t="str">
        <f t="shared" si="114"/>
        <v>NEUTRAL</v>
      </c>
      <c r="H1860" s="5" t="str">
        <f t="shared" si="113"/>
        <v>CONFIRMED BULLISH</v>
      </c>
    </row>
    <row r="1861" spans="1:8" ht="13.5" x14ac:dyDescent="0.25">
      <c r="A1861" s="3">
        <f>TITRES_STAT!B1864</f>
        <v>45013</v>
      </c>
      <c r="B1861" s="5">
        <f>TITRES_STAT!C1864</f>
        <v>3.44</v>
      </c>
      <c r="C1861" s="5">
        <f>TITRES_STAT!D1864</f>
        <v>2.8969999999999998</v>
      </c>
      <c r="D1861" s="5">
        <f>TITRES_STAT!E1864</f>
        <v>317</v>
      </c>
      <c r="E1861" s="2">
        <f t="shared" si="116"/>
        <v>3634039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CONFIRMED BULLISH</v>
      </c>
    </row>
    <row r="1862" spans="1:8" ht="13.5" x14ac:dyDescent="0.25">
      <c r="A1862" s="3">
        <f>TITRES_STAT!B1865</f>
        <v>45014</v>
      </c>
      <c r="B1862" s="5">
        <f>TITRES_STAT!C1865</f>
        <v>3.35</v>
      </c>
      <c r="C1862" s="5">
        <f>TITRES_STAT!D1865</f>
        <v>2.8212000000000002</v>
      </c>
      <c r="D1862" s="5">
        <f>TITRES_STAT!E1865</f>
        <v>260</v>
      </c>
      <c r="E1862" s="2">
        <f t="shared" si="116"/>
        <v>3633779</v>
      </c>
      <c r="F1862" s="5" t="str">
        <f t="shared" si="115"/>
        <v>BULLISH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45015</v>
      </c>
      <c r="B1863" s="5">
        <f>TITRES_STAT!C1866</f>
        <v>3.4</v>
      </c>
      <c r="C1863" s="5">
        <f>TITRES_STAT!D1866</f>
        <v>2.8633000000000002</v>
      </c>
      <c r="D1863" s="5">
        <f>TITRES_STAT!E1866</f>
        <v>3591</v>
      </c>
      <c r="E1863" s="2">
        <f t="shared" si="116"/>
        <v>3637370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BULLISH</v>
      </c>
    </row>
    <row r="1864" spans="1:8" ht="13.5" x14ac:dyDescent="0.25">
      <c r="A1864" s="3">
        <f>TITRES_STAT!B1867</f>
        <v>45016</v>
      </c>
      <c r="B1864" s="5">
        <f>TITRES_STAT!C1867</f>
        <v>3.38</v>
      </c>
      <c r="C1864" s="5">
        <f>TITRES_STAT!D1867</f>
        <v>2.8464999999999998</v>
      </c>
      <c r="D1864" s="5">
        <f>TITRES_STAT!E1867</f>
        <v>9720</v>
      </c>
      <c r="E1864" s="2">
        <f t="shared" si="116"/>
        <v>3627650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45019</v>
      </c>
      <c r="B1865" s="5">
        <f>TITRES_STAT!C1868</f>
        <v>3.4</v>
      </c>
      <c r="C1865" s="5">
        <f>TITRES_STAT!D1868</f>
        <v>2.8633000000000002</v>
      </c>
      <c r="D1865" s="5">
        <f>TITRES_STAT!E1868</f>
        <v>4175</v>
      </c>
      <c r="E1865" s="2">
        <f t="shared" si="116"/>
        <v>3631825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3.41</v>
      </c>
      <c r="C1866" s="5">
        <f>TITRES_STAT!D1869</f>
        <v>2.8717000000000001</v>
      </c>
      <c r="D1866" s="5">
        <f>TITRES_STAT!E1869</f>
        <v>15687</v>
      </c>
      <c r="E1866" s="2">
        <f t="shared" si="116"/>
        <v>3647512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BULLISH DIVERGENCE</v>
      </c>
    </row>
    <row r="1867" spans="1:8" ht="13.5" x14ac:dyDescent="0.25">
      <c r="A1867" s="3">
        <f>TITRES_STAT!B1870</f>
        <v>45021</v>
      </c>
      <c r="B1867" s="5">
        <f>TITRES_STAT!C1870</f>
        <v>3.49</v>
      </c>
      <c r="C1867" s="5">
        <f>TITRES_STAT!D1870</f>
        <v>2.9390999999999998</v>
      </c>
      <c r="D1867" s="5">
        <f>TITRES_STAT!E1870</f>
        <v>16717</v>
      </c>
      <c r="E1867" s="2">
        <f t="shared" si="116"/>
        <v>3664229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3.6</v>
      </c>
      <c r="C1868" s="5">
        <f>TITRES_STAT!D1871</f>
        <v>3.0316999999999998</v>
      </c>
      <c r="D1868" s="5">
        <f>TITRES_STAT!E1871</f>
        <v>16922</v>
      </c>
      <c r="E1868" s="2">
        <f t="shared" si="116"/>
        <v>3681151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45023</v>
      </c>
      <c r="B1869" s="5">
        <f>TITRES_STAT!C1872</f>
        <v>3.71</v>
      </c>
      <c r="C1869" s="5">
        <f>TITRES_STAT!D1872</f>
        <v>3.1244000000000001</v>
      </c>
      <c r="D1869" s="5">
        <f>TITRES_STAT!E1872</f>
        <v>30587</v>
      </c>
      <c r="E1869" s="2">
        <f t="shared" si="116"/>
        <v>3711738</v>
      </c>
      <c r="F1869" s="5" t="str">
        <f t="shared" si="119"/>
        <v>BULLISH</v>
      </c>
      <c r="G1869" s="5" t="str">
        <f t="shared" si="118"/>
        <v>STRONG</v>
      </c>
      <c r="H1869" s="5" t="str">
        <f t="shared" si="117"/>
        <v>CONFIRMED BULLISH</v>
      </c>
    </row>
    <row r="1870" spans="1:8" ht="13.5" x14ac:dyDescent="0.25">
      <c r="A1870" s="3">
        <f>TITRES_STAT!B1873</f>
        <v>45026</v>
      </c>
      <c r="B1870" s="5">
        <f>TITRES_STAT!C1873</f>
        <v>3.65</v>
      </c>
      <c r="C1870" s="5">
        <f>TITRES_STAT!D1873</f>
        <v>3.0737999999999999</v>
      </c>
      <c r="D1870" s="5">
        <f>TITRES_STAT!E1873</f>
        <v>560</v>
      </c>
      <c r="E1870" s="2">
        <f t="shared" si="116"/>
        <v>3711178</v>
      </c>
      <c r="F1870" s="5" t="str">
        <f t="shared" si="119"/>
        <v>BULLISH</v>
      </c>
      <c r="G1870" s="5" t="str">
        <f t="shared" si="118"/>
        <v>STRONG</v>
      </c>
      <c r="H1870" s="5" t="str">
        <f t="shared" si="117"/>
        <v>CONFIRMED BULLISH</v>
      </c>
    </row>
    <row r="1871" spans="1:8" ht="13.5" x14ac:dyDescent="0.25">
      <c r="A1871" s="3">
        <f>TITRES_STAT!B1874</f>
        <v>45027</v>
      </c>
      <c r="B1871" s="5">
        <f>TITRES_STAT!C1874</f>
        <v>3.67</v>
      </c>
      <c r="C1871" s="5">
        <f>TITRES_STAT!D1874</f>
        <v>3.0907</v>
      </c>
      <c r="D1871" s="5">
        <f>TITRES_STAT!E1874</f>
        <v>1479</v>
      </c>
      <c r="E1871" s="2">
        <f t="shared" si="116"/>
        <v>3712657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CONFIRMED BULLISH</v>
      </c>
    </row>
    <row r="1872" spans="1:8" ht="13.5" x14ac:dyDescent="0.25">
      <c r="A1872" s="3">
        <f>TITRES_STAT!B1875</f>
        <v>45028</v>
      </c>
      <c r="B1872" s="5">
        <f>TITRES_STAT!C1875</f>
        <v>3.67</v>
      </c>
      <c r="C1872" s="5">
        <f>TITRES_STAT!D1875</f>
        <v>3.0907</v>
      </c>
      <c r="D1872" s="5">
        <f>TITRES_STAT!E1875</f>
        <v>2</v>
      </c>
      <c r="E1872" s="2">
        <f t="shared" si="116"/>
        <v>3712657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45029</v>
      </c>
      <c r="B1873" s="5">
        <f>TITRES_STAT!C1876</f>
        <v>3.55</v>
      </c>
      <c r="C1873" s="5">
        <f>TITRES_STAT!D1876</f>
        <v>2.9895999999999998</v>
      </c>
      <c r="D1873" s="5">
        <f>TITRES_STAT!E1876</f>
        <v>5488</v>
      </c>
      <c r="E1873" s="2">
        <f t="shared" si="116"/>
        <v>3707169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BULLISH DIVERGENCE</v>
      </c>
    </row>
    <row r="1874" spans="1:8" ht="13.5" x14ac:dyDescent="0.25">
      <c r="A1874" s="3">
        <f>TITRES_STAT!B1877</f>
        <v>45030</v>
      </c>
      <c r="B1874" s="5">
        <f>TITRES_STAT!C1877</f>
        <v>3.6</v>
      </c>
      <c r="C1874" s="5">
        <f>TITRES_STAT!D1877</f>
        <v>3.0316999999999998</v>
      </c>
      <c r="D1874" s="5">
        <f>TITRES_STAT!E1877</f>
        <v>17225</v>
      </c>
      <c r="E1874" s="2">
        <f t="shared" si="116"/>
        <v>3724394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BULLISH DIVERGENCE</v>
      </c>
    </row>
    <row r="1875" spans="1:8" ht="13.5" x14ac:dyDescent="0.25">
      <c r="A1875" s="3">
        <f>TITRES_STAT!B1878</f>
        <v>45033</v>
      </c>
      <c r="B1875" s="5">
        <f>TITRES_STAT!C1878</f>
        <v>3.65</v>
      </c>
      <c r="C1875" s="5">
        <f>TITRES_STAT!D1878</f>
        <v>3.0737999999999999</v>
      </c>
      <c r="D1875" s="5">
        <f>TITRES_STAT!E1878</f>
        <v>6513</v>
      </c>
      <c r="E1875" s="2">
        <f t="shared" si="116"/>
        <v>3730907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NEUTRAL</v>
      </c>
    </row>
    <row r="1876" spans="1:8" ht="13.5" x14ac:dyDescent="0.25">
      <c r="A1876" s="3">
        <f>TITRES_STAT!B1879</f>
        <v>45034</v>
      </c>
      <c r="B1876" s="5">
        <f>TITRES_STAT!C1879</f>
        <v>3.66</v>
      </c>
      <c r="C1876" s="5">
        <f>TITRES_STAT!D1879</f>
        <v>3.0823</v>
      </c>
      <c r="D1876" s="5">
        <f>TITRES_STAT!E1879</f>
        <v>2440</v>
      </c>
      <c r="E1876" s="2">
        <f t="shared" si="116"/>
        <v>3733347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BULLISH DIVERGENCE</v>
      </c>
    </row>
    <row r="1877" spans="1:8" ht="13.5" x14ac:dyDescent="0.25">
      <c r="A1877" s="3">
        <f>TITRES_STAT!B1880</f>
        <v>45035</v>
      </c>
      <c r="B1877" s="5">
        <f>TITRES_STAT!C1880</f>
        <v>3.57</v>
      </c>
      <c r="C1877" s="5">
        <f>TITRES_STAT!D1880</f>
        <v>3.0065</v>
      </c>
      <c r="D1877" s="5">
        <f>TITRES_STAT!E1880</f>
        <v>8610</v>
      </c>
      <c r="E1877" s="2">
        <f t="shared" si="116"/>
        <v>3724737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BULLISH DIVERGENCE</v>
      </c>
    </row>
    <row r="1878" spans="1:8" ht="13.5" x14ac:dyDescent="0.25">
      <c r="A1878" s="3">
        <f>TITRES_STAT!B1881</f>
        <v>45036</v>
      </c>
      <c r="B1878" s="5">
        <f>TITRES_STAT!C1881</f>
        <v>3.57</v>
      </c>
      <c r="C1878" s="5">
        <f>TITRES_STAT!D1881</f>
        <v>3.0065</v>
      </c>
      <c r="D1878" s="5">
        <f>TITRES_STAT!E1881</f>
        <v>3260</v>
      </c>
      <c r="E1878" s="2">
        <f t="shared" si="116"/>
        <v>3724737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45040</v>
      </c>
      <c r="B1879" s="5">
        <f>TITRES_STAT!C1882</f>
        <v>3.65</v>
      </c>
      <c r="C1879" s="5">
        <f>TITRES_STAT!D1882</f>
        <v>3.0737999999999999</v>
      </c>
      <c r="D1879" s="5">
        <f>TITRES_STAT!E1882</f>
        <v>4735</v>
      </c>
      <c r="E1879" s="2">
        <f t="shared" si="116"/>
        <v>3729472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45041</v>
      </c>
      <c r="B1880" s="5">
        <f>TITRES_STAT!C1883</f>
        <v>3.81</v>
      </c>
      <c r="C1880" s="5">
        <f>TITRES_STAT!D1883</f>
        <v>3.2086000000000001</v>
      </c>
      <c r="D1880" s="5">
        <f>TITRES_STAT!E1883</f>
        <v>25797</v>
      </c>
      <c r="E1880" s="2">
        <f t="shared" si="116"/>
        <v>3755269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45042</v>
      </c>
      <c r="B1881" s="5">
        <f>TITRES_STAT!C1884</f>
        <v>3.8</v>
      </c>
      <c r="C1881" s="5">
        <f>TITRES_STAT!D1884</f>
        <v>3.2002000000000002</v>
      </c>
      <c r="D1881" s="5">
        <f>TITRES_STAT!E1884</f>
        <v>10537</v>
      </c>
      <c r="E1881" s="2">
        <f t="shared" si="116"/>
        <v>3744732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45043</v>
      </c>
      <c r="B1882" s="5">
        <f>TITRES_STAT!C1885</f>
        <v>3.88</v>
      </c>
      <c r="C1882" s="5">
        <f>TITRES_STAT!D1885</f>
        <v>3.2675000000000001</v>
      </c>
      <c r="D1882" s="5">
        <f>TITRES_STAT!E1885</f>
        <v>49804</v>
      </c>
      <c r="E1882" s="2">
        <f t="shared" si="116"/>
        <v>3794536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45044</v>
      </c>
      <c r="B1883" s="5">
        <f>TITRES_STAT!C1886</f>
        <v>3.86</v>
      </c>
      <c r="C1883" s="5">
        <f>TITRES_STAT!D1886</f>
        <v>3.2507000000000001</v>
      </c>
      <c r="D1883" s="5">
        <f>TITRES_STAT!E1886</f>
        <v>1090</v>
      </c>
      <c r="E1883" s="2">
        <f t="shared" si="116"/>
        <v>3793446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45048</v>
      </c>
      <c r="B1884" s="5">
        <f>TITRES_STAT!C1887</f>
        <v>3.8</v>
      </c>
      <c r="C1884" s="5">
        <f>TITRES_STAT!D1887</f>
        <v>3.2002000000000002</v>
      </c>
      <c r="D1884" s="5">
        <f>TITRES_STAT!E1887</f>
        <v>3433</v>
      </c>
      <c r="E1884" s="2">
        <f t="shared" si="116"/>
        <v>3790013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45049</v>
      </c>
      <c r="B1885" s="5">
        <f>TITRES_STAT!C1888</f>
        <v>3.74</v>
      </c>
      <c r="C1885" s="5">
        <f>TITRES_STAT!D1888</f>
        <v>3.1496</v>
      </c>
      <c r="D1885" s="5">
        <f>TITRES_STAT!E1888</f>
        <v>11008</v>
      </c>
      <c r="E1885" s="2">
        <f t="shared" si="116"/>
        <v>3779005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BULLISH DIVERGENCE</v>
      </c>
    </row>
    <row r="1886" spans="1:8" ht="13.5" x14ac:dyDescent="0.25">
      <c r="A1886" s="3">
        <f>TITRES_STAT!B1889</f>
        <v>45050</v>
      </c>
      <c r="B1886" s="5">
        <f>TITRES_STAT!C1889</f>
        <v>3.7</v>
      </c>
      <c r="C1886" s="5">
        <f>TITRES_STAT!D1889</f>
        <v>3.1158999999999999</v>
      </c>
      <c r="D1886" s="5">
        <f>TITRES_STAT!E1889</f>
        <v>1907</v>
      </c>
      <c r="E1886" s="2">
        <f t="shared" si="116"/>
        <v>3777098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BULLISH DIVERGENCE</v>
      </c>
    </row>
    <row r="1887" spans="1:8" ht="13.5" x14ac:dyDescent="0.25">
      <c r="A1887" s="3">
        <f>TITRES_STAT!B1890</f>
        <v>45051</v>
      </c>
      <c r="B1887" s="5">
        <f>TITRES_STAT!C1890</f>
        <v>3.75</v>
      </c>
      <c r="C1887" s="5">
        <f>TITRES_STAT!D1890</f>
        <v>3.1579999999999999</v>
      </c>
      <c r="D1887" s="5">
        <f>TITRES_STAT!E1890</f>
        <v>3905</v>
      </c>
      <c r="E1887" s="2">
        <f t="shared" si="116"/>
        <v>3781003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3.74</v>
      </c>
      <c r="C1888" s="5">
        <f>TITRES_STAT!D1891</f>
        <v>3.1496</v>
      </c>
      <c r="D1888" s="5">
        <f>TITRES_STAT!E1891</f>
        <v>10092</v>
      </c>
      <c r="E1888" s="2">
        <f t="shared" si="116"/>
        <v>3770911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3.61</v>
      </c>
      <c r="C1889" s="5">
        <f>TITRES_STAT!D1892</f>
        <v>3.0400999999999998</v>
      </c>
      <c r="D1889" s="5">
        <f>TITRES_STAT!E1892</f>
        <v>6874</v>
      </c>
      <c r="E1889" s="2">
        <f t="shared" si="116"/>
        <v>3764037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3.7</v>
      </c>
      <c r="C1890" s="5">
        <f>TITRES_STAT!D1893</f>
        <v>3.1158999999999999</v>
      </c>
      <c r="D1890" s="5">
        <f>TITRES_STAT!E1893</f>
        <v>852</v>
      </c>
      <c r="E1890" s="2">
        <f t="shared" si="116"/>
        <v>3764889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3.68</v>
      </c>
      <c r="C1891" s="5">
        <f>TITRES_STAT!D1894</f>
        <v>3.0991</v>
      </c>
      <c r="D1891" s="5">
        <f>TITRES_STAT!E1894</f>
        <v>2674</v>
      </c>
      <c r="E1891" s="2">
        <f t="shared" si="116"/>
        <v>3762215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45058</v>
      </c>
      <c r="B1892" s="5">
        <f>TITRES_STAT!C1895</f>
        <v>3.7</v>
      </c>
      <c r="C1892" s="5">
        <f>TITRES_STAT!D1895</f>
        <v>3.1158999999999999</v>
      </c>
      <c r="D1892" s="5">
        <f>TITRES_STAT!E1895</f>
        <v>4323</v>
      </c>
      <c r="E1892" s="2">
        <f t="shared" si="116"/>
        <v>3766538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3.69</v>
      </c>
      <c r="C1893" s="5">
        <f>TITRES_STAT!D1896</f>
        <v>3.1074999999999999</v>
      </c>
      <c r="D1893" s="5">
        <f>TITRES_STAT!E1896</f>
        <v>706</v>
      </c>
      <c r="E1893" s="2">
        <f t="shared" si="116"/>
        <v>3765832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3.69</v>
      </c>
      <c r="C1894" s="5">
        <f>TITRES_STAT!D1897</f>
        <v>3.1074999999999999</v>
      </c>
      <c r="D1894" s="5">
        <f>TITRES_STAT!E1897</f>
        <v>5262</v>
      </c>
      <c r="E1894" s="2">
        <f t="shared" si="116"/>
        <v>3765832</v>
      </c>
      <c r="F1894" s="5" t="str">
        <f t="shared" si="119"/>
        <v>BULLISH</v>
      </c>
      <c r="G1894" s="5" t="str">
        <f t="shared" si="118"/>
        <v>NEUTRAL</v>
      </c>
      <c r="H1894" s="5" t="str">
        <f t="shared" si="117"/>
        <v>CONFIRMED BULLISH</v>
      </c>
    </row>
    <row r="1895" spans="1:8" ht="13.5" x14ac:dyDescent="0.25">
      <c r="A1895" s="3">
        <f>TITRES_STAT!B1898</f>
        <v>45063</v>
      </c>
      <c r="B1895" s="5">
        <f>TITRES_STAT!C1898</f>
        <v>3.71</v>
      </c>
      <c r="C1895" s="5">
        <f>TITRES_STAT!D1898</f>
        <v>3.1244000000000001</v>
      </c>
      <c r="D1895" s="5">
        <f>TITRES_STAT!E1898</f>
        <v>1397</v>
      </c>
      <c r="E1895" s="2">
        <f t="shared" si="116"/>
        <v>3767229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CONFIRMED BULLISH</v>
      </c>
    </row>
    <row r="1896" spans="1:8" ht="13.5" x14ac:dyDescent="0.25">
      <c r="A1896" s="3">
        <f>TITRES_STAT!B1899</f>
        <v>45064</v>
      </c>
      <c r="B1896" s="5">
        <f>TITRES_STAT!C1899</f>
        <v>3.63</v>
      </c>
      <c r="C1896" s="5">
        <f>TITRES_STAT!D1899</f>
        <v>3.0569999999999999</v>
      </c>
      <c r="D1896" s="5">
        <f>TITRES_STAT!E1899</f>
        <v>6610</v>
      </c>
      <c r="E1896" s="2">
        <f t="shared" si="116"/>
        <v>3760619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45065</v>
      </c>
      <c r="B1897" s="5">
        <f>TITRES_STAT!C1900</f>
        <v>3.7</v>
      </c>
      <c r="C1897" s="5">
        <f>TITRES_STAT!D1900</f>
        <v>3.1158999999999999</v>
      </c>
      <c r="D1897" s="5">
        <f>TITRES_STAT!E1900</f>
        <v>18451</v>
      </c>
      <c r="E1897" s="2">
        <f t="shared" si="116"/>
        <v>3779070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NEUTRAL</v>
      </c>
    </row>
    <row r="1898" spans="1:8" ht="13.5" x14ac:dyDescent="0.25">
      <c r="A1898" s="3">
        <f>TITRES_STAT!B1901</f>
        <v>45068</v>
      </c>
      <c r="B1898" s="5">
        <f>TITRES_STAT!C1901</f>
        <v>3.77</v>
      </c>
      <c r="C1898" s="5">
        <f>TITRES_STAT!D1901</f>
        <v>3.1749000000000001</v>
      </c>
      <c r="D1898" s="5">
        <f>TITRES_STAT!E1901</f>
        <v>7073</v>
      </c>
      <c r="E1898" s="2">
        <f t="shared" si="116"/>
        <v>3786143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45069</v>
      </c>
      <c r="B1899" s="5">
        <f>TITRES_STAT!C1902</f>
        <v>3.82</v>
      </c>
      <c r="C1899" s="5">
        <f>TITRES_STAT!D1902</f>
        <v>3.2170000000000001</v>
      </c>
      <c r="D1899" s="5">
        <f>TITRES_STAT!E1902</f>
        <v>3280</v>
      </c>
      <c r="E1899" s="2">
        <f t="shared" si="116"/>
        <v>3789423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3.92</v>
      </c>
      <c r="C1900" s="5">
        <f>TITRES_STAT!D1903</f>
        <v>3.3012000000000001</v>
      </c>
      <c r="D1900" s="5">
        <f>TITRES_STAT!E1903</f>
        <v>15813</v>
      </c>
      <c r="E1900" s="2">
        <f t="shared" si="116"/>
        <v>3805236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45071</v>
      </c>
      <c r="B1901" s="5">
        <f>TITRES_STAT!C1904</f>
        <v>4.1500000000000004</v>
      </c>
      <c r="C1901" s="5">
        <f>TITRES_STAT!D1904</f>
        <v>3.4948999999999999</v>
      </c>
      <c r="D1901" s="5">
        <f>TITRES_STAT!E1904</f>
        <v>78891</v>
      </c>
      <c r="E1901" s="2">
        <f t="shared" si="116"/>
        <v>3884127</v>
      </c>
      <c r="F1901" s="5" t="str">
        <f t="shared" si="119"/>
        <v>BULLISH</v>
      </c>
      <c r="G1901" s="5" t="str">
        <f t="shared" si="118"/>
        <v>STRONG</v>
      </c>
      <c r="H1901" s="5" t="str">
        <f t="shared" si="117"/>
        <v>CONFIRMED BULLISH</v>
      </c>
    </row>
    <row r="1902" spans="1:8" ht="13.5" x14ac:dyDescent="0.25">
      <c r="A1902" s="3">
        <f>TITRES_STAT!B1905</f>
        <v>45072</v>
      </c>
      <c r="B1902" s="5">
        <f>TITRES_STAT!C1905</f>
        <v>4.3899999999999997</v>
      </c>
      <c r="C1902" s="5">
        <f>TITRES_STAT!D1905</f>
        <v>3.6970000000000001</v>
      </c>
      <c r="D1902" s="5">
        <f>TITRES_STAT!E1905</f>
        <v>65124</v>
      </c>
      <c r="E1902" s="2">
        <f t="shared" si="116"/>
        <v>3949251</v>
      </c>
      <c r="F1902" s="5" t="str">
        <f t="shared" si="119"/>
        <v>BULLISH</v>
      </c>
      <c r="G1902" s="5" t="str">
        <f t="shared" si="118"/>
        <v>STRONG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4.32</v>
      </c>
      <c r="C1903" s="5">
        <f>TITRES_STAT!D1906</f>
        <v>3.6381000000000001</v>
      </c>
      <c r="D1903" s="5">
        <f>TITRES_STAT!E1906</f>
        <v>37014</v>
      </c>
      <c r="E1903" s="2">
        <f t="shared" si="116"/>
        <v>3912237</v>
      </c>
      <c r="F1903" s="5" t="str">
        <f t="shared" si="119"/>
        <v>BULLISH</v>
      </c>
      <c r="G1903" s="5" t="str">
        <f t="shared" si="118"/>
        <v>STRONG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4.4000000000000004</v>
      </c>
      <c r="C1904" s="5">
        <f>TITRES_STAT!D1907</f>
        <v>3.7054</v>
      </c>
      <c r="D1904" s="5">
        <f>TITRES_STAT!E1907</f>
        <v>20596</v>
      </c>
      <c r="E1904" s="2">
        <f t="shared" si="116"/>
        <v>3932833</v>
      </c>
      <c r="F1904" s="5" t="str">
        <f t="shared" si="119"/>
        <v>BULLISH</v>
      </c>
      <c r="G1904" s="5" t="str">
        <f t="shared" si="118"/>
        <v>STRONG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4.4000000000000004</v>
      </c>
      <c r="C1905" s="5">
        <f>TITRES_STAT!D1908</f>
        <v>3.7054</v>
      </c>
      <c r="D1905" s="5">
        <f>TITRES_STAT!E1908</f>
        <v>11745</v>
      </c>
      <c r="E1905" s="2">
        <f t="shared" si="116"/>
        <v>3932833</v>
      </c>
      <c r="F1905" s="5" t="str">
        <f t="shared" si="119"/>
        <v>BULLISH</v>
      </c>
      <c r="G1905" s="5" t="str">
        <f t="shared" si="118"/>
        <v>STRONG</v>
      </c>
      <c r="H1905" s="5" t="str">
        <f t="shared" si="117"/>
        <v>CONFIRMED BULLISH</v>
      </c>
    </row>
    <row r="1906" spans="1:8" ht="13.5" x14ac:dyDescent="0.25">
      <c r="A1906" s="3">
        <f>TITRES_STAT!B1909</f>
        <v>45078</v>
      </c>
      <c r="B1906" s="5">
        <f>TITRES_STAT!C1909</f>
        <v>4.41</v>
      </c>
      <c r="C1906" s="5">
        <f>TITRES_STAT!D1909</f>
        <v>3.7139000000000002</v>
      </c>
      <c r="D1906" s="5">
        <f>TITRES_STAT!E1909</f>
        <v>4055</v>
      </c>
      <c r="E1906" s="2">
        <f t="shared" si="116"/>
        <v>3936888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45079</v>
      </c>
      <c r="B1907" s="5">
        <f>TITRES_STAT!C1910</f>
        <v>4.38</v>
      </c>
      <c r="C1907" s="5">
        <f>TITRES_STAT!D1910</f>
        <v>3.6886000000000001</v>
      </c>
      <c r="D1907" s="5">
        <f>TITRES_STAT!E1910</f>
        <v>24668</v>
      </c>
      <c r="E1907" s="2">
        <f t="shared" si="116"/>
        <v>3912220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CONFIRMED BEARISH</v>
      </c>
    </row>
    <row r="1908" spans="1:8" ht="13.5" x14ac:dyDescent="0.25">
      <c r="A1908" s="3">
        <f>TITRES_STAT!B1911</f>
        <v>45082</v>
      </c>
      <c r="B1908" s="5">
        <f>TITRES_STAT!C1911</f>
        <v>4.3899999999999997</v>
      </c>
      <c r="C1908" s="5">
        <f>TITRES_STAT!D1911</f>
        <v>3.6970000000000001</v>
      </c>
      <c r="D1908" s="5">
        <f>TITRES_STAT!E1911</f>
        <v>1010</v>
      </c>
      <c r="E1908" s="2">
        <f t="shared" si="116"/>
        <v>3913230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45083</v>
      </c>
      <c r="B1909" s="5">
        <f>TITRES_STAT!C1912</f>
        <v>4.18</v>
      </c>
      <c r="C1909" s="5">
        <f>TITRES_STAT!D1912</f>
        <v>3.5202</v>
      </c>
      <c r="D1909" s="5">
        <f>TITRES_STAT!E1912</f>
        <v>7940</v>
      </c>
      <c r="E1909" s="2">
        <f t="shared" si="116"/>
        <v>3905290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45084</v>
      </c>
      <c r="B1910" s="5">
        <f>TITRES_STAT!C1913</f>
        <v>4.1399999999999997</v>
      </c>
      <c r="C1910" s="5">
        <f>TITRES_STAT!D1913</f>
        <v>3.4864999999999999</v>
      </c>
      <c r="D1910" s="5">
        <f>TITRES_STAT!E1913</f>
        <v>1656</v>
      </c>
      <c r="E1910" s="2">
        <f t="shared" si="116"/>
        <v>3903634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CONFIRMED BEARISH</v>
      </c>
    </row>
    <row r="1911" spans="1:8" ht="13.5" x14ac:dyDescent="0.25">
      <c r="A1911" s="3">
        <f>TITRES_STAT!B1914</f>
        <v>45085</v>
      </c>
      <c r="B1911" s="5">
        <f>TITRES_STAT!C1914</f>
        <v>4.2</v>
      </c>
      <c r="C1911" s="5">
        <f>TITRES_STAT!D1914</f>
        <v>3.5369999999999999</v>
      </c>
      <c r="D1911" s="5">
        <f>TITRES_STAT!E1914</f>
        <v>1627</v>
      </c>
      <c r="E1911" s="2">
        <f t="shared" si="116"/>
        <v>3905261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CONFIRMED BEARISH</v>
      </c>
    </row>
    <row r="1912" spans="1:8" ht="13.5" x14ac:dyDescent="0.25">
      <c r="A1912" s="3">
        <f>TITRES_STAT!B1915</f>
        <v>45086</v>
      </c>
      <c r="B1912" s="5">
        <f>TITRES_STAT!C1915</f>
        <v>4.3499999999999996</v>
      </c>
      <c r="C1912" s="5">
        <f>TITRES_STAT!D1915</f>
        <v>3.6633</v>
      </c>
      <c r="D1912" s="5">
        <f>TITRES_STAT!E1915</f>
        <v>12107</v>
      </c>
      <c r="E1912" s="2">
        <f t="shared" si="116"/>
        <v>3917368</v>
      </c>
      <c r="F1912" s="5" t="str">
        <f t="shared" si="119"/>
        <v>BULLISH</v>
      </c>
      <c r="G1912" s="5" t="str">
        <f t="shared" si="118"/>
        <v>NEUTRAL</v>
      </c>
      <c r="H1912" s="5" t="str">
        <f t="shared" si="117"/>
        <v>BULLISH DIVERGENCE</v>
      </c>
    </row>
    <row r="1913" spans="1:8" ht="13.5" x14ac:dyDescent="0.25">
      <c r="A1913" s="3">
        <f>TITRES_STAT!B1916</f>
        <v>45089</v>
      </c>
      <c r="B1913" s="5">
        <f>TITRES_STAT!C1916</f>
        <v>4.3499999999999996</v>
      </c>
      <c r="C1913" s="5">
        <f>TITRES_STAT!D1916</f>
        <v>3.6633</v>
      </c>
      <c r="D1913" s="5">
        <f>TITRES_STAT!E1916</f>
        <v>11765</v>
      </c>
      <c r="E1913" s="2">
        <f t="shared" si="116"/>
        <v>3917368</v>
      </c>
      <c r="F1913" s="5" t="str">
        <f t="shared" si="119"/>
        <v>BULLISH</v>
      </c>
      <c r="G1913" s="5" t="str">
        <f t="shared" si="118"/>
        <v>NEUTRAL</v>
      </c>
      <c r="H1913" s="5" t="str">
        <f t="shared" si="117"/>
        <v>BULLISH DIVERGENCE</v>
      </c>
    </row>
    <row r="1914" spans="1:8" ht="13.5" x14ac:dyDescent="0.25">
      <c r="A1914" s="3">
        <f>TITRES_STAT!B1917</f>
        <v>45090</v>
      </c>
      <c r="B1914" s="5">
        <f>TITRES_STAT!C1917</f>
        <v>4.33</v>
      </c>
      <c r="C1914" s="5">
        <f>TITRES_STAT!D1917</f>
        <v>3.6465000000000001</v>
      </c>
      <c r="D1914" s="5">
        <f>TITRES_STAT!E1917</f>
        <v>59509</v>
      </c>
      <c r="E1914" s="2">
        <f t="shared" si="116"/>
        <v>3857859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BEARISH DIVERGENCE</v>
      </c>
    </row>
    <row r="1915" spans="1:8" ht="13.5" x14ac:dyDescent="0.25">
      <c r="A1915" s="3">
        <f>TITRES_STAT!B1918</f>
        <v>45091</v>
      </c>
      <c r="B1915" s="5">
        <f>TITRES_STAT!C1918</f>
        <v>4.3499999999999996</v>
      </c>
      <c r="C1915" s="5">
        <f>TITRES_STAT!D1918</f>
        <v>3.6633</v>
      </c>
      <c r="D1915" s="5">
        <f>TITRES_STAT!E1918</f>
        <v>2955</v>
      </c>
      <c r="E1915" s="2">
        <f t="shared" si="116"/>
        <v>3860814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BEARISH DIVERGENCE</v>
      </c>
    </row>
    <row r="1916" spans="1:8" ht="13.5" x14ac:dyDescent="0.25">
      <c r="A1916" s="3">
        <f>TITRES_STAT!B1919</f>
        <v>45092</v>
      </c>
      <c r="B1916" s="5">
        <f>TITRES_STAT!C1919</f>
        <v>4.34</v>
      </c>
      <c r="C1916" s="5">
        <f>TITRES_STAT!D1919</f>
        <v>3.6549</v>
      </c>
      <c r="D1916" s="5">
        <f>TITRES_STAT!E1919</f>
        <v>674</v>
      </c>
      <c r="E1916" s="2">
        <f t="shared" si="116"/>
        <v>3860140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BEARISH DIVERGENCE</v>
      </c>
    </row>
    <row r="1917" spans="1:8" ht="13.5" x14ac:dyDescent="0.25">
      <c r="A1917" s="3">
        <f>TITRES_STAT!B1920</f>
        <v>45093</v>
      </c>
      <c r="B1917" s="5">
        <f>TITRES_STAT!C1920</f>
        <v>4.29</v>
      </c>
      <c r="C1917" s="5">
        <f>TITRES_STAT!D1920</f>
        <v>3.6128</v>
      </c>
      <c r="D1917" s="5">
        <f>TITRES_STAT!E1920</f>
        <v>22449</v>
      </c>
      <c r="E1917" s="2">
        <f t="shared" si="116"/>
        <v>3837691</v>
      </c>
      <c r="F1917" s="5" t="str">
        <f t="shared" si="119"/>
        <v>BEARISH</v>
      </c>
      <c r="G1917" s="5" t="str">
        <f t="shared" si="118"/>
        <v>WEAK</v>
      </c>
      <c r="H1917" s="5" t="str">
        <f t="shared" si="117"/>
        <v>CONFIRMED BEARISH</v>
      </c>
    </row>
    <row r="1918" spans="1:8" ht="13.5" x14ac:dyDescent="0.25">
      <c r="A1918" s="3">
        <f>TITRES_STAT!B1921</f>
        <v>45096</v>
      </c>
      <c r="B1918" s="5">
        <f>TITRES_STAT!C1921</f>
        <v>4.17</v>
      </c>
      <c r="C1918" s="5">
        <f>TITRES_STAT!D1921</f>
        <v>3.5116999999999998</v>
      </c>
      <c r="D1918" s="5">
        <f>TITRES_STAT!E1921</f>
        <v>6209</v>
      </c>
      <c r="E1918" s="2">
        <f t="shared" si="116"/>
        <v>3831482</v>
      </c>
      <c r="F1918" s="5" t="str">
        <f t="shared" si="119"/>
        <v>BEARISH</v>
      </c>
      <c r="G1918" s="5" t="str">
        <f t="shared" si="118"/>
        <v>WEAK</v>
      </c>
      <c r="H1918" s="5" t="str">
        <f t="shared" si="117"/>
        <v>CONFIRMED BEARISH</v>
      </c>
    </row>
    <row r="1919" spans="1:8" ht="13.5" x14ac:dyDescent="0.25">
      <c r="A1919" s="3">
        <f>TITRES_STAT!B1922</f>
        <v>45097</v>
      </c>
      <c r="B1919" s="5">
        <f>TITRES_STAT!C1922</f>
        <v>4.2</v>
      </c>
      <c r="C1919" s="5">
        <f>TITRES_STAT!D1922</f>
        <v>3.5369999999999999</v>
      </c>
      <c r="D1919" s="5">
        <f>TITRES_STAT!E1922</f>
        <v>6071</v>
      </c>
      <c r="E1919" s="2">
        <f t="shared" si="116"/>
        <v>3837553</v>
      </c>
      <c r="F1919" s="5" t="str">
        <f t="shared" si="119"/>
        <v>BEARISH</v>
      </c>
      <c r="G1919" s="5" t="str">
        <f t="shared" si="118"/>
        <v>NEUTRAL</v>
      </c>
      <c r="H1919" s="5" t="str">
        <f t="shared" si="117"/>
        <v>CONFIRMED BEARISH</v>
      </c>
    </row>
    <row r="1920" spans="1:8" ht="13.5" x14ac:dyDescent="0.25">
      <c r="A1920" s="3">
        <f>TITRES_STAT!B1923</f>
        <v>45098</v>
      </c>
      <c r="B1920" s="5">
        <f>TITRES_STAT!C1923</f>
        <v>4.1100000000000003</v>
      </c>
      <c r="C1920" s="5">
        <f>TITRES_STAT!D1923</f>
        <v>3.4611999999999998</v>
      </c>
      <c r="D1920" s="5">
        <f>TITRES_STAT!E1923</f>
        <v>19592</v>
      </c>
      <c r="E1920" s="2">
        <f t="shared" si="116"/>
        <v>3817961</v>
      </c>
      <c r="F1920" s="5" t="str">
        <f t="shared" si="119"/>
        <v>BEARISH</v>
      </c>
      <c r="G1920" s="5" t="str">
        <f t="shared" si="118"/>
        <v>NEUTRAL</v>
      </c>
      <c r="H1920" s="5" t="str">
        <f t="shared" si="117"/>
        <v>CONFIRMED BEARISH</v>
      </c>
    </row>
    <row r="1921" spans="1:8" ht="13.5" x14ac:dyDescent="0.25">
      <c r="A1921" s="3">
        <f>TITRES_STAT!B1924</f>
        <v>45099</v>
      </c>
      <c r="B1921" s="5">
        <f>TITRES_STAT!C1924</f>
        <v>4.1500000000000004</v>
      </c>
      <c r="C1921" s="5">
        <f>TITRES_STAT!D1924</f>
        <v>3.4948999999999999</v>
      </c>
      <c r="D1921" s="5">
        <f>TITRES_STAT!E1924</f>
        <v>22046</v>
      </c>
      <c r="E1921" s="2">
        <f t="shared" si="116"/>
        <v>3840007</v>
      </c>
      <c r="F1921" s="5" t="str">
        <f t="shared" si="119"/>
        <v>BEARISH</v>
      </c>
      <c r="G1921" s="5" t="str">
        <f t="shared" si="118"/>
        <v>NEUTRAL</v>
      </c>
      <c r="H1921" s="5" t="str">
        <f t="shared" si="117"/>
        <v>CONFIRMED BEARISH</v>
      </c>
    </row>
    <row r="1922" spans="1:8" ht="13.5" x14ac:dyDescent="0.25">
      <c r="A1922" s="3">
        <f>TITRES_STAT!B1925</f>
        <v>45100</v>
      </c>
      <c r="B1922" s="5">
        <f>TITRES_STAT!C1925</f>
        <v>4.12</v>
      </c>
      <c r="C1922" s="5">
        <f>TITRES_STAT!D1925</f>
        <v>3.4695999999999998</v>
      </c>
      <c r="D1922" s="5">
        <f>TITRES_STAT!E1925</f>
        <v>14079</v>
      </c>
      <c r="E1922" s="2">
        <f t="shared" si="116"/>
        <v>3825928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CONFIRMED BEARISH</v>
      </c>
    </row>
    <row r="1923" spans="1:8" ht="13.5" x14ac:dyDescent="0.25">
      <c r="A1923" s="3">
        <f>TITRES_STAT!B1926</f>
        <v>45103</v>
      </c>
      <c r="B1923" s="5">
        <f>TITRES_STAT!C1926</f>
        <v>4.0599999999999996</v>
      </c>
      <c r="C1923" s="5">
        <f>TITRES_STAT!D1926</f>
        <v>3.4190999999999998</v>
      </c>
      <c r="D1923" s="5">
        <f>TITRES_STAT!E1926</f>
        <v>8463</v>
      </c>
      <c r="E1923" s="2">
        <f t="shared" si="116"/>
        <v>3817465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4.17</v>
      </c>
      <c r="C1924" s="5">
        <f>TITRES_STAT!D1927</f>
        <v>3.5116999999999998</v>
      </c>
      <c r="D1924" s="5">
        <f>TITRES_STAT!E1927</f>
        <v>6324</v>
      </c>
      <c r="E1924" s="2">
        <f t="shared" ref="E1924:E1987" si="120">IF(B1924&gt;B1923, E1923+D1924, IF(B1924&lt;B1923, E1923-D1924, E1923))</f>
        <v>3823789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4.07</v>
      </c>
      <c r="C1925" s="5">
        <f>TITRES_STAT!D1928</f>
        <v>3.4275000000000002</v>
      </c>
      <c r="D1925" s="5">
        <f>TITRES_STAT!E1928</f>
        <v>18134</v>
      </c>
      <c r="E1925" s="2">
        <f t="shared" si="120"/>
        <v>3805655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4.07</v>
      </c>
      <c r="C1926" s="5">
        <f>TITRES_STAT!D1929</f>
        <v>3.4275000000000002</v>
      </c>
      <c r="D1926" s="5">
        <f>TITRES_STAT!E1929</f>
        <v>28876</v>
      </c>
      <c r="E1926" s="2">
        <f t="shared" si="120"/>
        <v>3805655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45111</v>
      </c>
      <c r="B1927" s="5">
        <f>TITRES_STAT!C1930</f>
        <v>4.05</v>
      </c>
      <c r="C1927" s="5">
        <f>TITRES_STAT!D1930</f>
        <v>3.4106999999999998</v>
      </c>
      <c r="D1927" s="5">
        <f>TITRES_STAT!E1930</f>
        <v>9886</v>
      </c>
      <c r="E1927" s="2">
        <f t="shared" si="120"/>
        <v>3795769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BEARISH</v>
      </c>
    </row>
    <row r="1928" spans="1:8" ht="13.5" x14ac:dyDescent="0.25">
      <c r="A1928" s="3">
        <f>TITRES_STAT!B1931</f>
        <v>45112</v>
      </c>
      <c r="B1928" s="5">
        <f>TITRES_STAT!C1931</f>
        <v>4.1399999999999997</v>
      </c>
      <c r="C1928" s="5">
        <f>TITRES_STAT!D1931</f>
        <v>3.4864999999999999</v>
      </c>
      <c r="D1928" s="5">
        <f>TITRES_STAT!E1931</f>
        <v>5289</v>
      </c>
      <c r="E1928" s="2">
        <f t="shared" si="120"/>
        <v>3801058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NEUTRAL</v>
      </c>
      <c r="H1928" s="5" t="str">
        <f t="shared" si="121"/>
        <v>BEARISH DIVERGENCE</v>
      </c>
    </row>
    <row r="1929" spans="1:8" ht="13.5" x14ac:dyDescent="0.25">
      <c r="A1929" s="3">
        <f>TITRES_STAT!B1932</f>
        <v>45113</v>
      </c>
      <c r="B1929" s="5">
        <f>TITRES_STAT!C1932</f>
        <v>4.1399999999999997</v>
      </c>
      <c r="C1929" s="5">
        <f>TITRES_STAT!D1932</f>
        <v>3.4864999999999999</v>
      </c>
      <c r="D1929" s="5">
        <f>TITRES_STAT!E1932</f>
        <v>3844</v>
      </c>
      <c r="E1929" s="2">
        <f t="shared" si="120"/>
        <v>3801058</v>
      </c>
      <c r="F1929" s="5" t="str">
        <f t="shared" si="123"/>
        <v>BEARISH</v>
      </c>
      <c r="G1929" s="5" t="str">
        <f t="shared" si="122"/>
        <v>NEUTRAL</v>
      </c>
      <c r="H1929" s="5" t="str">
        <f t="shared" si="121"/>
        <v>CONFIRMED BEARISH</v>
      </c>
    </row>
    <row r="1930" spans="1:8" ht="13.5" x14ac:dyDescent="0.25">
      <c r="A1930" s="3">
        <f>TITRES_STAT!B1933</f>
        <v>45114</v>
      </c>
      <c r="B1930" s="5">
        <f>TITRES_STAT!C1933</f>
        <v>4.09</v>
      </c>
      <c r="C1930" s="5">
        <f>TITRES_STAT!D1933</f>
        <v>3.4443999999999999</v>
      </c>
      <c r="D1930" s="5">
        <f>TITRES_STAT!E1933</f>
        <v>1460</v>
      </c>
      <c r="E1930" s="2">
        <f t="shared" si="120"/>
        <v>3799598</v>
      </c>
      <c r="F1930" s="5" t="str">
        <f t="shared" si="123"/>
        <v>BEARISH</v>
      </c>
      <c r="G1930" s="5" t="str">
        <f t="shared" si="122"/>
        <v>NEUTRAL</v>
      </c>
      <c r="H1930" s="5" t="str">
        <f t="shared" si="121"/>
        <v>BEARISH DIVERGENCE</v>
      </c>
    </row>
    <row r="1931" spans="1:8" ht="13.5" x14ac:dyDescent="0.25">
      <c r="A1931" s="3">
        <f>TITRES_STAT!B1934</f>
        <v>45117</v>
      </c>
      <c r="B1931" s="5">
        <f>TITRES_STAT!C1934</f>
        <v>4.1399999999999997</v>
      </c>
      <c r="C1931" s="5">
        <f>TITRES_STAT!D1934</f>
        <v>3.4864999999999999</v>
      </c>
      <c r="D1931" s="5">
        <f>TITRES_STAT!E1934</f>
        <v>9100</v>
      </c>
      <c r="E1931" s="2">
        <f t="shared" si="120"/>
        <v>3808698</v>
      </c>
      <c r="F1931" s="5" t="str">
        <f t="shared" si="123"/>
        <v>BULLISH</v>
      </c>
      <c r="G1931" s="5" t="str">
        <f t="shared" si="122"/>
        <v>NEUTRAL</v>
      </c>
      <c r="H1931" s="5" t="str">
        <f t="shared" si="121"/>
        <v>CONFIRMED BULLISH</v>
      </c>
    </row>
    <row r="1932" spans="1:8" ht="13.5" x14ac:dyDescent="0.25">
      <c r="A1932" s="3">
        <f>TITRES_STAT!B1935</f>
        <v>45118</v>
      </c>
      <c r="B1932" s="5">
        <f>TITRES_STAT!C1935</f>
        <v>4.05</v>
      </c>
      <c r="C1932" s="5">
        <f>TITRES_STAT!D1935</f>
        <v>3.4106999999999998</v>
      </c>
      <c r="D1932" s="5">
        <f>TITRES_STAT!E1935</f>
        <v>1637</v>
      </c>
      <c r="E1932" s="2">
        <f t="shared" si="120"/>
        <v>3807061</v>
      </c>
      <c r="F1932" s="5" t="str">
        <f t="shared" si="123"/>
        <v>BULLISH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45119</v>
      </c>
      <c r="B1933" s="5">
        <f>TITRES_STAT!C1936</f>
        <v>4.1100000000000003</v>
      </c>
      <c r="C1933" s="5">
        <f>TITRES_STAT!D1936</f>
        <v>3.4611999999999998</v>
      </c>
      <c r="D1933" s="5">
        <f>TITRES_STAT!E1936</f>
        <v>483</v>
      </c>
      <c r="E1933" s="2">
        <f t="shared" si="120"/>
        <v>3807544</v>
      </c>
      <c r="F1933" s="5" t="str">
        <f t="shared" si="123"/>
        <v>BULLISH</v>
      </c>
      <c r="G1933" s="5" t="str">
        <f t="shared" si="122"/>
        <v>NEUTRAL</v>
      </c>
      <c r="H1933" s="5" t="str">
        <f t="shared" si="121"/>
        <v>BULLISH DIVERGENCE</v>
      </c>
    </row>
    <row r="1934" spans="1:8" ht="13.5" x14ac:dyDescent="0.25">
      <c r="A1934" s="3">
        <f>TITRES_STAT!B1937</f>
        <v>45120</v>
      </c>
      <c r="B1934" s="5">
        <f>TITRES_STAT!C1937</f>
        <v>3.99</v>
      </c>
      <c r="C1934" s="5">
        <f>TITRES_STAT!D1937</f>
        <v>3.3601999999999999</v>
      </c>
      <c r="D1934" s="5">
        <f>TITRES_STAT!E1937</f>
        <v>4575</v>
      </c>
      <c r="E1934" s="2">
        <f t="shared" si="120"/>
        <v>3802969</v>
      </c>
      <c r="F1934" s="5" t="str">
        <f t="shared" si="123"/>
        <v>BULLISH</v>
      </c>
      <c r="G1934" s="5" t="str">
        <f t="shared" si="122"/>
        <v>NEUTRAL</v>
      </c>
      <c r="H1934" s="5" t="str">
        <f t="shared" si="121"/>
        <v>BULLISH DIVERGENCE</v>
      </c>
    </row>
    <row r="1935" spans="1:8" ht="13.5" x14ac:dyDescent="0.25">
      <c r="A1935" s="3">
        <f>TITRES_STAT!B1938</f>
        <v>45121</v>
      </c>
      <c r="B1935" s="5">
        <f>TITRES_STAT!C1938</f>
        <v>4.0599999999999996</v>
      </c>
      <c r="C1935" s="5">
        <f>TITRES_STAT!D1938</f>
        <v>3.4190999999999998</v>
      </c>
      <c r="D1935" s="5">
        <f>TITRES_STAT!E1938</f>
        <v>9952</v>
      </c>
      <c r="E1935" s="2">
        <f t="shared" si="120"/>
        <v>3812921</v>
      </c>
      <c r="F1935" s="5" t="str">
        <f t="shared" si="123"/>
        <v>BULLISH</v>
      </c>
      <c r="G1935" s="5" t="str">
        <f t="shared" si="122"/>
        <v>NEUTRAL</v>
      </c>
      <c r="H1935" s="5" t="str">
        <f t="shared" si="121"/>
        <v>BULLISH DIVERGENCE</v>
      </c>
    </row>
    <row r="1936" spans="1:8" ht="13.5" x14ac:dyDescent="0.25">
      <c r="A1936" s="3">
        <f>TITRES_STAT!B1939</f>
        <v>45124</v>
      </c>
      <c r="B1936" s="5">
        <f>TITRES_STAT!C1939</f>
        <v>3.95</v>
      </c>
      <c r="C1936" s="5">
        <f>TITRES_STAT!D1939</f>
        <v>3.3264999999999998</v>
      </c>
      <c r="D1936" s="5">
        <f>TITRES_STAT!E1939</f>
        <v>286</v>
      </c>
      <c r="E1936" s="2">
        <f t="shared" si="120"/>
        <v>3812635</v>
      </c>
      <c r="F1936" s="5" t="str">
        <f t="shared" si="123"/>
        <v>BULLISH</v>
      </c>
      <c r="G1936" s="5" t="str">
        <f t="shared" si="122"/>
        <v>NEUTRAL</v>
      </c>
      <c r="H1936" s="5" t="str">
        <f t="shared" si="121"/>
        <v>BULLISH DIVERGENCE</v>
      </c>
    </row>
    <row r="1937" spans="1:8" ht="13.5" x14ac:dyDescent="0.25">
      <c r="A1937" s="3">
        <f>TITRES_STAT!B1940</f>
        <v>45125</v>
      </c>
      <c r="B1937" s="5">
        <f>TITRES_STAT!C1940</f>
        <v>3.98</v>
      </c>
      <c r="C1937" s="5">
        <f>TITRES_STAT!D1940</f>
        <v>3.3517000000000001</v>
      </c>
      <c r="D1937" s="5">
        <f>TITRES_STAT!E1940</f>
        <v>94</v>
      </c>
      <c r="E1937" s="2">
        <f t="shared" si="120"/>
        <v>3812729</v>
      </c>
      <c r="F1937" s="5" t="str">
        <f t="shared" si="123"/>
        <v>BULLISH</v>
      </c>
      <c r="G1937" s="5" t="str">
        <f t="shared" si="122"/>
        <v>NEUTRAL</v>
      </c>
      <c r="H1937" s="5" t="str">
        <f t="shared" si="121"/>
        <v>BULLISH DIVERGENCE</v>
      </c>
    </row>
    <row r="1938" spans="1:8" ht="13.5" x14ac:dyDescent="0.25">
      <c r="A1938" s="3">
        <f>TITRES_STAT!B1941</f>
        <v>45127</v>
      </c>
      <c r="B1938" s="5">
        <f>TITRES_STAT!C1941</f>
        <v>4.0599999999999996</v>
      </c>
      <c r="C1938" s="5">
        <f>TITRES_STAT!D1941</f>
        <v>3.4190999999999998</v>
      </c>
      <c r="D1938" s="5">
        <f>TITRES_STAT!E1941</f>
        <v>2839</v>
      </c>
      <c r="E1938" s="2">
        <f t="shared" si="120"/>
        <v>3815568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BULLISH DIVERGENCE</v>
      </c>
    </row>
    <row r="1939" spans="1:8" ht="13.5" x14ac:dyDescent="0.25">
      <c r="A1939" s="3">
        <f>TITRES_STAT!B1942</f>
        <v>45128</v>
      </c>
      <c r="B1939" s="5">
        <f>TITRES_STAT!C1942</f>
        <v>4.08</v>
      </c>
      <c r="C1939" s="5">
        <f>TITRES_STAT!D1942</f>
        <v>3.4359999999999999</v>
      </c>
      <c r="D1939" s="5">
        <f>TITRES_STAT!E1942</f>
        <v>1553</v>
      </c>
      <c r="E1939" s="2">
        <f t="shared" si="120"/>
        <v>3817121</v>
      </c>
      <c r="F1939" s="5" t="str">
        <f t="shared" si="123"/>
        <v>BULLISH</v>
      </c>
      <c r="G1939" s="5" t="str">
        <f t="shared" si="122"/>
        <v>NEUTRAL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4.04</v>
      </c>
      <c r="C1940" s="5">
        <f>TITRES_STAT!D1943</f>
        <v>3.4022999999999999</v>
      </c>
      <c r="D1940" s="5">
        <f>TITRES_STAT!E1943</f>
        <v>1069</v>
      </c>
      <c r="E1940" s="2">
        <f t="shared" si="120"/>
        <v>3816052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BULLISH DIVERGENCE</v>
      </c>
    </row>
    <row r="1941" spans="1:8" ht="13.5" x14ac:dyDescent="0.25">
      <c r="A1941" s="3">
        <f>TITRES_STAT!B1944</f>
        <v>45133</v>
      </c>
      <c r="B1941" s="5">
        <f>TITRES_STAT!C1944</f>
        <v>3.99</v>
      </c>
      <c r="C1941" s="5">
        <f>TITRES_STAT!D1944</f>
        <v>3.3601999999999999</v>
      </c>
      <c r="D1941" s="5">
        <f>TITRES_STAT!E1944</f>
        <v>690</v>
      </c>
      <c r="E1941" s="2">
        <f t="shared" si="120"/>
        <v>3815362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CONFIRMED BULLISH</v>
      </c>
    </row>
    <row r="1942" spans="1:8" ht="13.5" x14ac:dyDescent="0.25">
      <c r="A1942" s="3">
        <f>TITRES_STAT!B1945</f>
        <v>45134</v>
      </c>
      <c r="B1942" s="5">
        <f>TITRES_STAT!C1945</f>
        <v>4.01</v>
      </c>
      <c r="C1942" s="5">
        <f>TITRES_STAT!D1945</f>
        <v>3.3769999999999998</v>
      </c>
      <c r="D1942" s="5">
        <f>TITRES_STAT!E1945</f>
        <v>6184</v>
      </c>
      <c r="E1942" s="2">
        <f t="shared" si="120"/>
        <v>3821546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CONFIRMED BULLISH</v>
      </c>
    </row>
    <row r="1943" spans="1:8" ht="13.5" x14ac:dyDescent="0.25">
      <c r="A1943" s="3">
        <f>TITRES_STAT!B1946</f>
        <v>45135</v>
      </c>
      <c r="B1943" s="5">
        <f>TITRES_STAT!C1946</f>
        <v>3.9</v>
      </c>
      <c r="C1943" s="5">
        <f>TITRES_STAT!D1946</f>
        <v>3.2844000000000002</v>
      </c>
      <c r="D1943" s="5">
        <f>TITRES_STAT!E1946</f>
        <v>2102</v>
      </c>
      <c r="E1943" s="2">
        <f t="shared" si="120"/>
        <v>3819444</v>
      </c>
      <c r="F1943" s="5" t="str">
        <f t="shared" si="123"/>
        <v>BULLISH</v>
      </c>
      <c r="G1943" s="5" t="str">
        <f t="shared" si="122"/>
        <v>NEUTRAL</v>
      </c>
      <c r="H1943" s="5" t="str">
        <f t="shared" si="121"/>
        <v>BULLISH DIVERGENCE</v>
      </c>
    </row>
    <row r="1944" spans="1:8" ht="13.5" x14ac:dyDescent="0.25">
      <c r="A1944" s="3">
        <f>TITRES_STAT!B1947</f>
        <v>45138</v>
      </c>
      <c r="B1944" s="5">
        <f>TITRES_STAT!C1947</f>
        <v>3.88</v>
      </c>
      <c r="C1944" s="5">
        <f>TITRES_STAT!D1947</f>
        <v>3.2675000000000001</v>
      </c>
      <c r="D1944" s="5">
        <f>TITRES_STAT!E1947</f>
        <v>642</v>
      </c>
      <c r="E1944" s="2">
        <f t="shared" si="120"/>
        <v>3818802</v>
      </c>
      <c r="F1944" s="5" t="str">
        <f t="shared" si="123"/>
        <v>BULLISH</v>
      </c>
      <c r="G1944" s="5" t="str">
        <f t="shared" si="122"/>
        <v>NEUTRAL</v>
      </c>
      <c r="H1944" s="5" t="str">
        <f t="shared" si="121"/>
        <v>BULLISH DIVERGENCE</v>
      </c>
    </row>
    <row r="1945" spans="1:8" ht="13.5" x14ac:dyDescent="0.25">
      <c r="A1945" s="3">
        <f>TITRES_STAT!B1948</f>
        <v>45139</v>
      </c>
      <c r="B1945" s="5">
        <f>TITRES_STAT!C1948</f>
        <v>3.9</v>
      </c>
      <c r="C1945" s="5">
        <f>TITRES_STAT!D1948</f>
        <v>3.2844000000000002</v>
      </c>
      <c r="D1945" s="5">
        <f>TITRES_STAT!E1948</f>
        <v>4022</v>
      </c>
      <c r="E1945" s="2">
        <f t="shared" si="120"/>
        <v>3822824</v>
      </c>
      <c r="F1945" s="5" t="str">
        <f t="shared" si="123"/>
        <v>BULLISH</v>
      </c>
      <c r="G1945" s="5" t="str">
        <f t="shared" si="122"/>
        <v>NEUTRAL</v>
      </c>
      <c r="H1945" s="5" t="str">
        <f t="shared" si="121"/>
        <v>BULLISH DIVERGENCE</v>
      </c>
    </row>
    <row r="1946" spans="1:8" ht="13.5" x14ac:dyDescent="0.25">
      <c r="A1946" s="3">
        <f>TITRES_STAT!B1949</f>
        <v>45140</v>
      </c>
      <c r="B1946" s="5">
        <f>TITRES_STAT!C1949</f>
        <v>3.85</v>
      </c>
      <c r="C1946" s="5">
        <f>TITRES_STAT!D1949</f>
        <v>3.2423000000000002</v>
      </c>
      <c r="D1946" s="5">
        <f>TITRES_STAT!E1949</f>
        <v>11778</v>
      </c>
      <c r="E1946" s="2">
        <f t="shared" si="120"/>
        <v>3811046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3.85</v>
      </c>
      <c r="C1947" s="5">
        <f>TITRES_STAT!D1950</f>
        <v>3.2423000000000002</v>
      </c>
      <c r="D1947" s="5">
        <f>TITRES_STAT!E1950</f>
        <v>1275</v>
      </c>
      <c r="E1947" s="2">
        <f t="shared" si="120"/>
        <v>3811046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3.78</v>
      </c>
      <c r="C1948" s="5">
        <f>TITRES_STAT!D1951</f>
        <v>3.1833</v>
      </c>
      <c r="D1948" s="5">
        <f>TITRES_STAT!E1951</f>
        <v>2416</v>
      </c>
      <c r="E1948" s="2">
        <f t="shared" si="120"/>
        <v>3808630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3.76</v>
      </c>
      <c r="C1949" s="5">
        <f>TITRES_STAT!D1952</f>
        <v>3.1665000000000001</v>
      </c>
      <c r="D1949" s="5">
        <f>TITRES_STAT!E1952</f>
        <v>30</v>
      </c>
      <c r="E1949" s="2">
        <f t="shared" si="120"/>
        <v>3808600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3.83</v>
      </c>
      <c r="C1950" s="5">
        <f>TITRES_STAT!D1953</f>
        <v>3.2254</v>
      </c>
      <c r="D1950" s="5">
        <f>TITRES_STAT!E1953</f>
        <v>3030</v>
      </c>
      <c r="E1950" s="2">
        <f t="shared" si="120"/>
        <v>3811630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3.93</v>
      </c>
      <c r="C1951" s="5">
        <f>TITRES_STAT!D1954</f>
        <v>3.3096000000000001</v>
      </c>
      <c r="D1951" s="5">
        <f>TITRES_STAT!E1954</f>
        <v>5570</v>
      </c>
      <c r="E1951" s="2">
        <f t="shared" si="120"/>
        <v>3817200</v>
      </c>
      <c r="F1951" s="5" t="str">
        <f t="shared" si="123"/>
        <v>BULLISH</v>
      </c>
      <c r="G1951" s="5" t="str">
        <f t="shared" si="122"/>
        <v>NEUTRAL</v>
      </c>
      <c r="H1951" s="5" t="str">
        <f t="shared" si="121"/>
        <v>CONFIRMED BULLISH</v>
      </c>
    </row>
    <row r="1952" spans="1:8" ht="13.5" x14ac:dyDescent="0.25">
      <c r="A1952" s="3">
        <f>TITRES_STAT!B1955</f>
        <v>45148</v>
      </c>
      <c r="B1952" s="5">
        <f>TITRES_STAT!C1955</f>
        <v>3.9</v>
      </c>
      <c r="C1952" s="5">
        <f>TITRES_STAT!D1955</f>
        <v>3.2844000000000002</v>
      </c>
      <c r="D1952" s="5">
        <f>TITRES_STAT!E1955</f>
        <v>555</v>
      </c>
      <c r="E1952" s="2">
        <f t="shared" si="120"/>
        <v>3816645</v>
      </c>
      <c r="F1952" s="5" t="str">
        <f t="shared" si="123"/>
        <v>BULLISH</v>
      </c>
      <c r="G1952" s="5" t="str">
        <f t="shared" si="122"/>
        <v>NEUTRAL</v>
      </c>
      <c r="H1952" s="5" t="str">
        <f t="shared" si="121"/>
        <v>CONFIRMED BULLISH</v>
      </c>
    </row>
    <row r="1953" spans="1:8" ht="13.5" x14ac:dyDescent="0.25">
      <c r="A1953" s="3">
        <f>TITRES_STAT!B1956</f>
        <v>45149</v>
      </c>
      <c r="B1953" s="5">
        <f>TITRES_STAT!C1956</f>
        <v>3.95</v>
      </c>
      <c r="C1953" s="5">
        <f>TITRES_STAT!D1956</f>
        <v>3.3264999999999998</v>
      </c>
      <c r="D1953" s="5">
        <f>TITRES_STAT!E1956</f>
        <v>2415</v>
      </c>
      <c r="E1953" s="2">
        <f t="shared" si="120"/>
        <v>3819060</v>
      </c>
      <c r="F1953" s="5" t="str">
        <f t="shared" si="123"/>
        <v>BULLISH</v>
      </c>
      <c r="G1953" s="5" t="str">
        <f t="shared" si="122"/>
        <v>NEUTRAL</v>
      </c>
      <c r="H1953" s="5" t="str">
        <f t="shared" si="121"/>
        <v>CONFIRMED BULLISH</v>
      </c>
    </row>
    <row r="1954" spans="1:8" ht="13.5" x14ac:dyDescent="0.25">
      <c r="A1954" s="3">
        <f>TITRES_STAT!B1957</f>
        <v>45152</v>
      </c>
      <c r="B1954" s="5">
        <f>TITRES_STAT!C1957</f>
        <v>3.95</v>
      </c>
      <c r="C1954" s="5">
        <f>TITRES_STAT!D1957</f>
        <v>3.3264999999999998</v>
      </c>
      <c r="D1954" s="5">
        <f>TITRES_STAT!E1957</f>
        <v>2107</v>
      </c>
      <c r="E1954" s="2">
        <f t="shared" si="120"/>
        <v>3819060</v>
      </c>
      <c r="F1954" s="5" t="str">
        <f t="shared" si="123"/>
        <v>BULLISH</v>
      </c>
      <c r="G1954" s="5" t="str">
        <f t="shared" si="122"/>
        <v>NEUTRAL</v>
      </c>
      <c r="H1954" s="5" t="str">
        <f t="shared" si="121"/>
        <v>CONFIRMED BULLISH</v>
      </c>
    </row>
    <row r="1955" spans="1:8" ht="13.5" x14ac:dyDescent="0.25">
      <c r="A1955" s="3">
        <f>TITRES_STAT!B1958</f>
        <v>45153</v>
      </c>
      <c r="B1955" s="5">
        <f>TITRES_STAT!C1958</f>
        <v>3.95</v>
      </c>
      <c r="C1955" s="5">
        <f>TITRES_STAT!D1958</f>
        <v>3.3264999999999998</v>
      </c>
      <c r="D1955" s="5">
        <f>TITRES_STAT!E1958</f>
        <v>4933</v>
      </c>
      <c r="E1955" s="2">
        <f t="shared" si="120"/>
        <v>3819060</v>
      </c>
      <c r="F1955" s="5" t="str">
        <f t="shared" si="123"/>
        <v>BULLISH</v>
      </c>
      <c r="G1955" s="5" t="str">
        <f t="shared" si="122"/>
        <v>NEUTRAL</v>
      </c>
      <c r="H1955" s="5" t="str">
        <f t="shared" si="121"/>
        <v>CONFIRMED BULLISH</v>
      </c>
    </row>
    <row r="1956" spans="1:8" ht="13.5" x14ac:dyDescent="0.25">
      <c r="A1956" s="3">
        <f>TITRES_STAT!B1959</f>
        <v>45154</v>
      </c>
      <c r="B1956" s="5">
        <f>TITRES_STAT!C1959</f>
        <v>3.92</v>
      </c>
      <c r="C1956" s="5">
        <f>TITRES_STAT!D1959</f>
        <v>3.3012000000000001</v>
      </c>
      <c r="D1956" s="5">
        <f>TITRES_STAT!E1959</f>
        <v>265</v>
      </c>
      <c r="E1956" s="2">
        <f t="shared" si="120"/>
        <v>3818795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BULLISH DIVERGENCE</v>
      </c>
    </row>
    <row r="1957" spans="1:8" ht="13.5" x14ac:dyDescent="0.25">
      <c r="A1957" s="3">
        <f>TITRES_STAT!B1960</f>
        <v>45155</v>
      </c>
      <c r="B1957" s="5">
        <f>TITRES_STAT!C1960</f>
        <v>3.9</v>
      </c>
      <c r="C1957" s="5">
        <f>TITRES_STAT!D1960</f>
        <v>3.2844000000000002</v>
      </c>
      <c r="D1957" s="5">
        <f>TITRES_STAT!E1960</f>
        <v>1809</v>
      </c>
      <c r="E1957" s="2">
        <f t="shared" si="120"/>
        <v>3816986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NEUTRAL</v>
      </c>
    </row>
    <row r="1958" spans="1:8" ht="13.5" x14ac:dyDescent="0.25">
      <c r="A1958" s="3">
        <f>TITRES_STAT!B1961</f>
        <v>45156</v>
      </c>
      <c r="B1958" s="5">
        <f>TITRES_STAT!C1961</f>
        <v>3.98</v>
      </c>
      <c r="C1958" s="5">
        <f>TITRES_STAT!D1961</f>
        <v>3.3517000000000001</v>
      </c>
      <c r="D1958" s="5">
        <f>TITRES_STAT!E1961</f>
        <v>25</v>
      </c>
      <c r="E1958" s="2">
        <f t="shared" si="120"/>
        <v>3817011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BEARISH DIVERGENCE</v>
      </c>
    </row>
    <row r="1959" spans="1:8" ht="13.5" x14ac:dyDescent="0.25">
      <c r="A1959" s="3">
        <f>TITRES_STAT!B1962</f>
        <v>45159</v>
      </c>
      <c r="B1959" s="5">
        <f>TITRES_STAT!C1962</f>
        <v>4</v>
      </c>
      <c r="C1959" s="5">
        <f>TITRES_STAT!D1962</f>
        <v>3.3685999999999998</v>
      </c>
      <c r="D1959" s="5">
        <f>TITRES_STAT!E1962</f>
        <v>20961</v>
      </c>
      <c r="E1959" s="2">
        <f t="shared" si="120"/>
        <v>3837972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4</v>
      </c>
      <c r="C1960" s="5">
        <f>TITRES_STAT!D1963</f>
        <v>3.3685999999999998</v>
      </c>
      <c r="D1960" s="5">
        <f>TITRES_STAT!E1963</f>
        <v>6995</v>
      </c>
      <c r="E1960" s="2">
        <f t="shared" si="120"/>
        <v>3837972</v>
      </c>
      <c r="F1960" s="5" t="str">
        <f t="shared" si="123"/>
        <v>BULLISH</v>
      </c>
      <c r="G1960" s="5" t="str">
        <f t="shared" si="122"/>
        <v>NEUTRAL</v>
      </c>
      <c r="H1960" s="5" t="str">
        <f t="shared" si="121"/>
        <v>CONFIRMED BULLISH</v>
      </c>
    </row>
    <row r="1961" spans="1:8" ht="13.5" x14ac:dyDescent="0.25">
      <c r="A1961" s="3">
        <f>TITRES_STAT!B1964</f>
        <v>45161</v>
      </c>
      <c r="B1961" s="5">
        <f>TITRES_STAT!C1964</f>
        <v>4.04</v>
      </c>
      <c r="C1961" s="5">
        <f>TITRES_STAT!D1964</f>
        <v>3.4022999999999999</v>
      </c>
      <c r="D1961" s="5">
        <f>TITRES_STAT!E1964</f>
        <v>5339</v>
      </c>
      <c r="E1961" s="2">
        <f t="shared" si="120"/>
        <v>3843311</v>
      </c>
      <c r="F1961" s="5" t="str">
        <f t="shared" si="123"/>
        <v>BULLISH</v>
      </c>
      <c r="G1961" s="5" t="str">
        <f t="shared" si="122"/>
        <v>NEUTRAL</v>
      </c>
      <c r="H1961" s="5" t="str">
        <f t="shared" si="121"/>
        <v>CONFIRMED BULLISH</v>
      </c>
    </row>
    <row r="1962" spans="1:8" ht="13.5" x14ac:dyDescent="0.25">
      <c r="A1962" s="3">
        <f>TITRES_STAT!B1965</f>
        <v>45162</v>
      </c>
      <c r="B1962" s="5">
        <f>TITRES_STAT!C1965</f>
        <v>4.0199999999999996</v>
      </c>
      <c r="C1962" s="5">
        <f>TITRES_STAT!D1965</f>
        <v>3.3854000000000002</v>
      </c>
      <c r="D1962" s="5">
        <f>TITRES_STAT!E1965</f>
        <v>1991</v>
      </c>
      <c r="E1962" s="2">
        <f t="shared" si="120"/>
        <v>3841320</v>
      </c>
      <c r="F1962" s="5" t="str">
        <f t="shared" si="123"/>
        <v>BULLISH</v>
      </c>
      <c r="G1962" s="5" t="str">
        <f t="shared" si="122"/>
        <v>NEUTRAL</v>
      </c>
      <c r="H1962" s="5" t="str">
        <f t="shared" si="121"/>
        <v>CONFIRMED BULLISH</v>
      </c>
    </row>
    <row r="1963" spans="1:8" ht="13.5" x14ac:dyDescent="0.25">
      <c r="A1963" s="3">
        <f>TITRES_STAT!B1966</f>
        <v>45163</v>
      </c>
      <c r="B1963" s="5">
        <f>TITRES_STAT!C1966</f>
        <v>4</v>
      </c>
      <c r="C1963" s="5">
        <f>TITRES_STAT!D1966</f>
        <v>3.3685999999999998</v>
      </c>
      <c r="D1963" s="5">
        <f>TITRES_STAT!E1966</f>
        <v>53</v>
      </c>
      <c r="E1963" s="2">
        <f t="shared" si="120"/>
        <v>3841267</v>
      </c>
      <c r="F1963" s="5" t="str">
        <f t="shared" si="123"/>
        <v>BULLISH</v>
      </c>
      <c r="G1963" s="5" t="str">
        <f t="shared" si="122"/>
        <v>NEUTRAL</v>
      </c>
      <c r="H1963" s="5" t="str">
        <f t="shared" si="121"/>
        <v>CONFIRMED BULLISH</v>
      </c>
    </row>
    <row r="1964" spans="1:8" ht="13.5" x14ac:dyDescent="0.25">
      <c r="A1964" s="3">
        <f>TITRES_STAT!B1967</f>
        <v>45166</v>
      </c>
      <c r="B1964" s="5">
        <f>TITRES_STAT!C1967</f>
        <v>4.04</v>
      </c>
      <c r="C1964" s="5">
        <f>TITRES_STAT!D1967</f>
        <v>3.4022999999999999</v>
      </c>
      <c r="D1964" s="5">
        <f>TITRES_STAT!E1967</f>
        <v>199</v>
      </c>
      <c r="E1964" s="2">
        <f t="shared" si="120"/>
        <v>3841466</v>
      </c>
      <c r="F1964" s="5" t="str">
        <f t="shared" si="123"/>
        <v>BULLISH</v>
      </c>
      <c r="G1964" s="5" t="str">
        <f t="shared" si="122"/>
        <v>NEUTRAL</v>
      </c>
      <c r="H1964" s="5" t="str">
        <f t="shared" si="121"/>
        <v>CONFIRMED BULLISH</v>
      </c>
    </row>
    <row r="1965" spans="1:8" ht="13.5" x14ac:dyDescent="0.25">
      <c r="A1965" s="3">
        <f>TITRES_STAT!B1968</f>
        <v>45167</v>
      </c>
      <c r="B1965" s="5">
        <f>TITRES_STAT!C1968</f>
        <v>4.04</v>
      </c>
      <c r="C1965" s="5">
        <f>TITRES_STAT!D1968</f>
        <v>3.4022999999999999</v>
      </c>
      <c r="D1965" s="5">
        <f>TITRES_STAT!E1968</f>
        <v>3694</v>
      </c>
      <c r="E1965" s="2">
        <f t="shared" si="120"/>
        <v>3841466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45168</v>
      </c>
      <c r="B1966" s="5">
        <f>TITRES_STAT!C1969</f>
        <v>4.07</v>
      </c>
      <c r="C1966" s="5">
        <f>TITRES_STAT!D1969</f>
        <v>3.4275000000000002</v>
      </c>
      <c r="D1966" s="5">
        <f>TITRES_STAT!E1969</f>
        <v>1975</v>
      </c>
      <c r="E1966" s="2">
        <f t="shared" si="120"/>
        <v>3843441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CONFIRMED BULLISH</v>
      </c>
    </row>
    <row r="1967" spans="1:8" ht="13.5" x14ac:dyDescent="0.25">
      <c r="A1967" s="3">
        <f>TITRES_STAT!B1970</f>
        <v>45169</v>
      </c>
      <c r="B1967" s="5">
        <f>TITRES_STAT!C1970</f>
        <v>4.2</v>
      </c>
      <c r="C1967" s="5">
        <f>TITRES_STAT!D1970</f>
        <v>3.5369999999999999</v>
      </c>
      <c r="D1967" s="5">
        <f>TITRES_STAT!E1970</f>
        <v>11267</v>
      </c>
      <c r="E1967" s="2">
        <f t="shared" si="120"/>
        <v>3854708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CONFIRMED BULLISH</v>
      </c>
    </row>
    <row r="1968" spans="1:8" ht="13.5" x14ac:dyDescent="0.25">
      <c r="A1968" s="3">
        <f>TITRES_STAT!B1971</f>
        <v>45170</v>
      </c>
      <c r="B1968" s="5">
        <f>TITRES_STAT!C1971</f>
        <v>4.21</v>
      </c>
      <c r="C1968" s="5">
        <f>TITRES_STAT!D1971</f>
        <v>3.5453999999999999</v>
      </c>
      <c r="D1968" s="5">
        <f>TITRES_STAT!E1971</f>
        <v>6718</v>
      </c>
      <c r="E1968" s="2">
        <f t="shared" si="120"/>
        <v>3861426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45173</v>
      </c>
      <c r="B1969" s="5">
        <f>TITRES_STAT!C1972</f>
        <v>4.24</v>
      </c>
      <c r="C1969" s="5">
        <f>TITRES_STAT!D1972</f>
        <v>3.5707</v>
      </c>
      <c r="D1969" s="5">
        <f>TITRES_STAT!E1972</f>
        <v>2991</v>
      </c>
      <c r="E1969" s="2">
        <f t="shared" si="120"/>
        <v>3864417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45174</v>
      </c>
      <c r="B1970" s="5">
        <f>TITRES_STAT!C1973</f>
        <v>4.0999999999999996</v>
      </c>
      <c r="C1970" s="5">
        <f>TITRES_STAT!D1973</f>
        <v>3.4527999999999999</v>
      </c>
      <c r="D1970" s="5">
        <f>TITRES_STAT!E1973</f>
        <v>13044</v>
      </c>
      <c r="E1970" s="2">
        <f t="shared" si="120"/>
        <v>3851373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CONFIRMED BULLISH</v>
      </c>
    </row>
    <row r="1971" spans="1:8" ht="13.5" x14ac:dyDescent="0.25">
      <c r="A1971" s="3">
        <f>TITRES_STAT!B1974</f>
        <v>45175</v>
      </c>
      <c r="B1971" s="5">
        <f>TITRES_STAT!C1974</f>
        <v>3.91</v>
      </c>
      <c r="C1971" s="5">
        <f>TITRES_STAT!D1974</f>
        <v>3.2928000000000002</v>
      </c>
      <c r="D1971" s="5">
        <f>TITRES_STAT!E1974</f>
        <v>4839</v>
      </c>
      <c r="E1971" s="2">
        <f t="shared" si="120"/>
        <v>3846534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BULLISH DIVERGENCE</v>
      </c>
    </row>
    <row r="1972" spans="1:8" ht="13.5" x14ac:dyDescent="0.25">
      <c r="A1972" s="3">
        <f>TITRES_STAT!B1975</f>
        <v>45176</v>
      </c>
      <c r="B1972" s="5">
        <f>TITRES_STAT!C1975</f>
        <v>4.07</v>
      </c>
      <c r="C1972" s="5">
        <f>TITRES_STAT!D1975</f>
        <v>3.4275000000000002</v>
      </c>
      <c r="D1972" s="5">
        <f>TITRES_STAT!E1975</f>
        <v>3302</v>
      </c>
      <c r="E1972" s="2">
        <f t="shared" si="120"/>
        <v>3849836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45177</v>
      </c>
      <c r="B1973" s="5">
        <f>TITRES_STAT!C1976</f>
        <v>4.07</v>
      </c>
      <c r="C1973" s="5">
        <f>TITRES_STAT!D1976</f>
        <v>3.4275000000000002</v>
      </c>
      <c r="D1973" s="5">
        <f>TITRES_STAT!E1976</f>
        <v>145</v>
      </c>
      <c r="E1973" s="2">
        <f t="shared" si="120"/>
        <v>3849836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45180</v>
      </c>
      <c r="B1974" s="5">
        <f>TITRES_STAT!C1977</f>
        <v>4.0199999999999996</v>
      </c>
      <c r="C1974" s="5">
        <f>TITRES_STAT!D1977</f>
        <v>3.3854000000000002</v>
      </c>
      <c r="D1974" s="5">
        <f>TITRES_STAT!E1977</f>
        <v>941</v>
      </c>
      <c r="E1974" s="2">
        <f t="shared" si="120"/>
        <v>3848895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45181</v>
      </c>
      <c r="B1975" s="5">
        <f>TITRES_STAT!C1978</f>
        <v>4.0199999999999996</v>
      </c>
      <c r="C1975" s="5">
        <f>TITRES_STAT!D1978</f>
        <v>3.3854000000000002</v>
      </c>
      <c r="D1975" s="5">
        <f>TITRES_STAT!E1978</f>
        <v>2358</v>
      </c>
      <c r="E1975" s="2">
        <f t="shared" si="120"/>
        <v>3848895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45182</v>
      </c>
      <c r="B1976" s="5">
        <f>TITRES_STAT!C1979</f>
        <v>4.0199999999999996</v>
      </c>
      <c r="C1976" s="5">
        <f>TITRES_STAT!D1979</f>
        <v>3.3854000000000002</v>
      </c>
      <c r="D1976" s="5">
        <f>TITRES_STAT!E1979</f>
        <v>890</v>
      </c>
      <c r="E1976" s="2">
        <f t="shared" si="120"/>
        <v>3848895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CONFIRMED BULLISH</v>
      </c>
    </row>
    <row r="1977" spans="1:8" ht="13.5" x14ac:dyDescent="0.25">
      <c r="A1977" s="3">
        <f>TITRES_STAT!B1980</f>
        <v>45183</v>
      </c>
      <c r="B1977" s="5">
        <f>TITRES_STAT!C1980</f>
        <v>4.0199999999999996</v>
      </c>
      <c r="C1977" s="5">
        <f>TITRES_STAT!D1980</f>
        <v>3.3854000000000002</v>
      </c>
      <c r="D1977" s="5">
        <f>TITRES_STAT!E1980</f>
        <v>2378</v>
      </c>
      <c r="E1977" s="2">
        <f t="shared" si="120"/>
        <v>3848895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45184</v>
      </c>
      <c r="B1978" s="5">
        <f>TITRES_STAT!C1981</f>
        <v>4</v>
      </c>
      <c r="C1978" s="5">
        <f>TITRES_STAT!D1981</f>
        <v>3.3685999999999998</v>
      </c>
      <c r="D1978" s="5">
        <f>TITRES_STAT!E1981</f>
        <v>2417</v>
      </c>
      <c r="E1978" s="2">
        <f t="shared" si="120"/>
        <v>3846478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45187</v>
      </c>
      <c r="B1979" s="5">
        <f>TITRES_STAT!C1982</f>
        <v>4</v>
      </c>
      <c r="C1979" s="5">
        <f>TITRES_STAT!D1982</f>
        <v>3.3685999999999998</v>
      </c>
      <c r="D1979" s="5">
        <f>TITRES_STAT!E1982</f>
        <v>6750</v>
      </c>
      <c r="E1979" s="2">
        <f t="shared" si="120"/>
        <v>3846478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CONFIRMED BEARISH</v>
      </c>
    </row>
    <row r="1980" spans="1:8" ht="13.5" x14ac:dyDescent="0.25">
      <c r="A1980" s="3">
        <f>TITRES_STAT!B1983</f>
        <v>45188</v>
      </c>
      <c r="B1980" s="5">
        <f>TITRES_STAT!C1983</f>
        <v>3.98</v>
      </c>
      <c r="C1980" s="5">
        <f>TITRES_STAT!D1983</f>
        <v>3.3517000000000001</v>
      </c>
      <c r="D1980" s="5">
        <f>TITRES_STAT!E1983</f>
        <v>959</v>
      </c>
      <c r="E1980" s="2">
        <f t="shared" si="120"/>
        <v>3845519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3.98</v>
      </c>
      <c r="C1981" s="5">
        <f>TITRES_STAT!D1984</f>
        <v>3.3517000000000001</v>
      </c>
      <c r="D1981" s="5">
        <f>TITRES_STAT!E1984</f>
        <v>401</v>
      </c>
      <c r="E1981" s="2">
        <f t="shared" si="120"/>
        <v>3845519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CONFIRMED BEARISH</v>
      </c>
    </row>
    <row r="1982" spans="1:8" ht="13.5" x14ac:dyDescent="0.25">
      <c r="A1982" s="3">
        <f>TITRES_STAT!B1985</f>
        <v>45190</v>
      </c>
      <c r="B1982" s="5">
        <f>TITRES_STAT!C1985</f>
        <v>3.97</v>
      </c>
      <c r="C1982" s="5">
        <f>TITRES_STAT!D1985</f>
        <v>3.3433000000000002</v>
      </c>
      <c r="D1982" s="5">
        <f>TITRES_STAT!E1985</f>
        <v>300</v>
      </c>
      <c r="E1982" s="2">
        <f t="shared" si="120"/>
        <v>3845219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CONFIRMED BEARISH</v>
      </c>
    </row>
    <row r="1983" spans="1:8" ht="13.5" x14ac:dyDescent="0.25">
      <c r="A1983" s="3">
        <f>TITRES_STAT!B1986</f>
        <v>45191</v>
      </c>
      <c r="B1983" s="5">
        <f>TITRES_STAT!C1986</f>
        <v>3.8</v>
      </c>
      <c r="C1983" s="5">
        <f>TITRES_STAT!D1986</f>
        <v>3.2002000000000002</v>
      </c>
      <c r="D1983" s="5">
        <f>TITRES_STAT!E1986</f>
        <v>4867</v>
      </c>
      <c r="E1983" s="2">
        <f t="shared" si="120"/>
        <v>3840352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CONFIRMED BEARISH</v>
      </c>
    </row>
    <row r="1984" spans="1:8" ht="13.5" x14ac:dyDescent="0.25">
      <c r="A1984" s="3">
        <f>TITRES_STAT!B1987</f>
        <v>45194</v>
      </c>
      <c r="B1984" s="5">
        <f>TITRES_STAT!C1987</f>
        <v>3.66</v>
      </c>
      <c r="C1984" s="5">
        <f>TITRES_STAT!D1987</f>
        <v>3.0823</v>
      </c>
      <c r="D1984" s="5">
        <f>TITRES_STAT!E1987</f>
        <v>8468</v>
      </c>
      <c r="E1984" s="2">
        <f t="shared" si="120"/>
        <v>3831884</v>
      </c>
      <c r="F1984" s="5" t="str">
        <f t="shared" si="123"/>
        <v>BEARISH</v>
      </c>
      <c r="G1984" s="5" t="str">
        <f t="shared" si="122"/>
        <v>NEUTRAL</v>
      </c>
      <c r="H1984" s="5" t="str">
        <f t="shared" si="121"/>
        <v>CONFIRMED BEARISH</v>
      </c>
    </row>
    <row r="1985" spans="1:8" ht="13.5" x14ac:dyDescent="0.25">
      <c r="A1985" s="3">
        <f>TITRES_STAT!B1988</f>
        <v>45195</v>
      </c>
      <c r="B1985" s="5">
        <f>TITRES_STAT!C1988</f>
        <v>3.83</v>
      </c>
      <c r="C1985" s="5">
        <f>TITRES_STAT!D1988</f>
        <v>3.2254</v>
      </c>
      <c r="D1985" s="5">
        <f>TITRES_STAT!E1988</f>
        <v>7188</v>
      </c>
      <c r="E1985" s="2">
        <f t="shared" si="120"/>
        <v>3839072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3.8</v>
      </c>
      <c r="C1986" s="5">
        <f>TITRES_STAT!D1989</f>
        <v>3.2002000000000002</v>
      </c>
      <c r="D1986" s="5">
        <f>TITRES_STAT!E1989</f>
        <v>495</v>
      </c>
      <c r="E1986" s="2">
        <f t="shared" si="120"/>
        <v>3838577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45198</v>
      </c>
      <c r="B1987" s="5">
        <f>TITRES_STAT!C1990</f>
        <v>3.8</v>
      </c>
      <c r="C1987" s="5">
        <f>TITRES_STAT!D1990</f>
        <v>3.2002000000000002</v>
      </c>
      <c r="D1987" s="5">
        <f>TITRES_STAT!E1990</f>
        <v>169</v>
      </c>
      <c r="E1987" s="2">
        <f t="shared" si="120"/>
        <v>3838577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45201</v>
      </c>
      <c r="B1988" s="5">
        <f>TITRES_STAT!C1991</f>
        <v>3.79</v>
      </c>
      <c r="C1988" s="5">
        <f>TITRES_STAT!D1991</f>
        <v>3.1917</v>
      </c>
      <c r="D1988" s="5">
        <f>TITRES_STAT!E1991</f>
        <v>1195</v>
      </c>
      <c r="E1988" s="2">
        <f t="shared" ref="E1988:E2051" si="124">IF(B1988&gt;B1987, E1987+D1988, IF(B1988&lt;B1987, E1987-D1988, E1987))</f>
        <v>3837382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CONFIRMED BEARISH</v>
      </c>
    </row>
    <row r="1989" spans="1:8" ht="13.5" x14ac:dyDescent="0.25">
      <c r="A1989" s="3">
        <f>TITRES_STAT!B1992</f>
        <v>45202</v>
      </c>
      <c r="B1989" s="5">
        <f>TITRES_STAT!C1992</f>
        <v>3.77</v>
      </c>
      <c r="C1989" s="5">
        <f>TITRES_STAT!D1992</f>
        <v>3.1749000000000001</v>
      </c>
      <c r="D1989" s="5">
        <f>TITRES_STAT!E1992</f>
        <v>6283</v>
      </c>
      <c r="E1989" s="2">
        <f t="shared" si="124"/>
        <v>3831099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BEARISH DIVERGENCE</v>
      </c>
    </row>
    <row r="1990" spans="1:8" ht="13.5" x14ac:dyDescent="0.25">
      <c r="A1990" s="3">
        <f>TITRES_STAT!B1993</f>
        <v>45203</v>
      </c>
      <c r="B1990" s="5">
        <f>TITRES_STAT!C1993</f>
        <v>3.7</v>
      </c>
      <c r="C1990" s="5">
        <f>TITRES_STAT!D1993</f>
        <v>3.1158999999999999</v>
      </c>
      <c r="D1990" s="5">
        <f>TITRES_STAT!E1993</f>
        <v>205</v>
      </c>
      <c r="E1990" s="2">
        <f t="shared" si="124"/>
        <v>3830894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3.75</v>
      </c>
      <c r="C1991" s="5">
        <f>TITRES_STAT!D1994</f>
        <v>3.1579999999999999</v>
      </c>
      <c r="D1991" s="5">
        <f>TITRES_STAT!E1994</f>
        <v>151</v>
      </c>
      <c r="E1991" s="2">
        <f t="shared" si="124"/>
        <v>3831045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3.85</v>
      </c>
      <c r="C1992" s="5">
        <f>TITRES_STAT!D1995</f>
        <v>3.2423000000000002</v>
      </c>
      <c r="D1992" s="5">
        <f>TITRES_STAT!E1995</f>
        <v>2882</v>
      </c>
      <c r="E1992" s="2">
        <f t="shared" si="124"/>
        <v>3833927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BEARISH DIVERGENCE</v>
      </c>
    </row>
    <row r="1993" spans="1:8" ht="13.5" x14ac:dyDescent="0.25">
      <c r="A1993" s="3">
        <f>TITRES_STAT!B1996</f>
        <v>45208</v>
      </c>
      <c r="B1993" s="5">
        <f>TITRES_STAT!C1996</f>
        <v>3.9</v>
      </c>
      <c r="C1993" s="5">
        <f>TITRES_STAT!D1996</f>
        <v>3.2844000000000002</v>
      </c>
      <c r="D1993" s="5">
        <f>TITRES_STAT!E1996</f>
        <v>133</v>
      </c>
      <c r="E1993" s="2">
        <f t="shared" si="124"/>
        <v>3834060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BEARISH DIVERGENCE</v>
      </c>
    </row>
    <row r="1994" spans="1:8" ht="13.5" x14ac:dyDescent="0.25">
      <c r="A1994" s="3">
        <f>TITRES_STAT!B1997</f>
        <v>45209</v>
      </c>
      <c r="B1994" s="5">
        <f>TITRES_STAT!C1997</f>
        <v>3.9</v>
      </c>
      <c r="C1994" s="5">
        <f>TITRES_STAT!D1997</f>
        <v>3.2844000000000002</v>
      </c>
      <c r="D1994" s="5">
        <f>TITRES_STAT!E1997</f>
        <v>36</v>
      </c>
      <c r="E1994" s="2">
        <f t="shared" si="124"/>
        <v>3834060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CONFIRMED BULLISH</v>
      </c>
    </row>
    <row r="1995" spans="1:8" ht="13.5" x14ac:dyDescent="0.25">
      <c r="A1995" s="3">
        <f>TITRES_STAT!B1998</f>
        <v>45210</v>
      </c>
      <c r="B1995" s="5">
        <f>TITRES_STAT!C1998</f>
        <v>3.88</v>
      </c>
      <c r="C1995" s="5">
        <f>TITRES_STAT!D1998</f>
        <v>3.2675000000000001</v>
      </c>
      <c r="D1995" s="5">
        <f>TITRES_STAT!E1998</f>
        <v>2836</v>
      </c>
      <c r="E1995" s="2">
        <f t="shared" si="124"/>
        <v>3831224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CONFIRMED BULLISH</v>
      </c>
    </row>
    <row r="1996" spans="1:8" ht="13.5" x14ac:dyDescent="0.25">
      <c r="A1996" s="3">
        <f>TITRES_STAT!B1999</f>
        <v>45211</v>
      </c>
      <c r="B1996" s="5">
        <f>TITRES_STAT!C1999</f>
        <v>3.88</v>
      </c>
      <c r="C1996" s="5">
        <f>TITRES_STAT!D1999</f>
        <v>3.2675000000000001</v>
      </c>
      <c r="D1996" s="5">
        <f>TITRES_STAT!E1999</f>
        <v>149</v>
      </c>
      <c r="E1996" s="2">
        <f t="shared" si="124"/>
        <v>3831224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CONFIRMED BULLISH</v>
      </c>
    </row>
    <row r="1997" spans="1:8" ht="13.5" x14ac:dyDescent="0.25">
      <c r="A1997" s="3">
        <f>TITRES_STAT!B2000</f>
        <v>45212</v>
      </c>
      <c r="B1997" s="5">
        <f>TITRES_STAT!C2000</f>
        <v>3.88</v>
      </c>
      <c r="C1997" s="5">
        <f>TITRES_STAT!D2000</f>
        <v>3.2675000000000001</v>
      </c>
      <c r="D1997" s="5">
        <f>TITRES_STAT!E2000</f>
        <v>1701</v>
      </c>
      <c r="E1997" s="2">
        <f t="shared" si="124"/>
        <v>3831224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BEARISH DIVERGENCE</v>
      </c>
    </row>
    <row r="1998" spans="1:8" ht="13.5" x14ac:dyDescent="0.25">
      <c r="A1998" s="3">
        <f>TITRES_STAT!B2001</f>
        <v>45215</v>
      </c>
      <c r="B1998" s="5">
        <f>TITRES_STAT!C2001</f>
        <v>3.87</v>
      </c>
      <c r="C1998" s="5">
        <f>TITRES_STAT!D2001</f>
        <v>3.2591000000000001</v>
      </c>
      <c r="D1998" s="5">
        <f>TITRES_STAT!E2001</f>
        <v>525</v>
      </c>
      <c r="E1998" s="2">
        <f t="shared" si="124"/>
        <v>3830699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3.87</v>
      </c>
      <c r="C1999" s="5">
        <f>TITRES_STAT!D2002</f>
        <v>3.2591000000000001</v>
      </c>
      <c r="D1999" s="5">
        <f>TITRES_STAT!E2002</f>
        <v>20</v>
      </c>
      <c r="E1999" s="2">
        <f t="shared" si="124"/>
        <v>3830699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3.8</v>
      </c>
      <c r="C2000" s="5">
        <f>TITRES_STAT!D2003</f>
        <v>3.2002000000000002</v>
      </c>
      <c r="D2000" s="5">
        <f>TITRES_STAT!E2003</f>
        <v>1255</v>
      </c>
      <c r="E2000" s="2">
        <f t="shared" si="124"/>
        <v>3829444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CONFIRMED BEARISH</v>
      </c>
    </row>
    <row r="2001" spans="1:8" ht="13.5" x14ac:dyDescent="0.25">
      <c r="A2001" s="3">
        <f>TITRES_STAT!B2004</f>
        <v>45218</v>
      </c>
      <c r="B2001" s="5">
        <f>TITRES_STAT!C2004</f>
        <v>3.8</v>
      </c>
      <c r="C2001" s="5">
        <f>TITRES_STAT!D2004</f>
        <v>3.2002000000000002</v>
      </c>
      <c r="D2001" s="5">
        <f>TITRES_STAT!E2004</f>
        <v>2</v>
      </c>
      <c r="E2001" s="2">
        <f t="shared" si="124"/>
        <v>3829444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45219</v>
      </c>
      <c r="B2002" s="5">
        <f>TITRES_STAT!C2005</f>
        <v>3.76</v>
      </c>
      <c r="C2002" s="5">
        <f>TITRES_STAT!D2005</f>
        <v>3.1665000000000001</v>
      </c>
      <c r="D2002" s="5">
        <f>TITRES_STAT!E2005</f>
        <v>63</v>
      </c>
      <c r="E2002" s="2">
        <f t="shared" si="124"/>
        <v>3829381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45222</v>
      </c>
      <c r="B2003" s="5">
        <f>TITRES_STAT!C2006</f>
        <v>3.88</v>
      </c>
      <c r="C2003" s="5">
        <f>TITRES_STAT!D2006</f>
        <v>3.2675000000000001</v>
      </c>
      <c r="D2003" s="5">
        <f>TITRES_STAT!E2006</f>
        <v>3262</v>
      </c>
      <c r="E2003" s="2">
        <f t="shared" si="124"/>
        <v>3832643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3.88</v>
      </c>
      <c r="C2004" s="5">
        <f>TITRES_STAT!D2007</f>
        <v>3.2675000000000001</v>
      </c>
      <c r="D2004" s="5">
        <f>TITRES_STAT!E2007</f>
        <v>823</v>
      </c>
      <c r="E2004" s="2">
        <f t="shared" si="124"/>
        <v>3832643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CONFIRMED BULLISH</v>
      </c>
    </row>
    <row r="2005" spans="1:8" ht="13.5" x14ac:dyDescent="0.25">
      <c r="A2005" s="3">
        <f>TITRES_STAT!B2008</f>
        <v>45224</v>
      </c>
      <c r="B2005" s="5">
        <f>TITRES_STAT!C2008</f>
        <v>3.86</v>
      </c>
      <c r="C2005" s="5">
        <f>TITRES_STAT!D2008</f>
        <v>3.2507000000000001</v>
      </c>
      <c r="D2005" s="5">
        <f>TITRES_STAT!E2008</f>
        <v>880</v>
      </c>
      <c r="E2005" s="2">
        <f t="shared" si="124"/>
        <v>3831763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CONFIRMED BULLISH</v>
      </c>
    </row>
    <row r="2006" spans="1:8" ht="13.5" x14ac:dyDescent="0.25">
      <c r="A2006" s="3">
        <f>TITRES_STAT!B2009</f>
        <v>45225</v>
      </c>
      <c r="B2006" s="5">
        <f>TITRES_STAT!C2009</f>
        <v>3.86</v>
      </c>
      <c r="C2006" s="5">
        <f>TITRES_STAT!D2009</f>
        <v>3.2507000000000001</v>
      </c>
      <c r="D2006" s="5">
        <f>TITRES_STAT!E2009</f>
        <v>0</v>
      </c>
      <c r="E2006" s="2">
        <f t="shared" si="124"/>
        <v>3831763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45226</v>
      </c>
      <c r="B2007" s="5">
        <f>TITRES_STAT!C2010</f>
        <v>3.87</v>
      </c>
      <c r="C2007" s="5">
        <f>TITRES_STAT!D2010</f>
        <v>3.2591000000000001</v>
      </c>
      <c r="D2007" s="5">
        <f>TITRES_STAT!E2010</f>
        <v>9186</v>
      </c>
      <c r="E2007" s="2">
        <f t="shared" si="124"/>
        <v>3840949</v>
      </c>
      <c r="F2007" s="5" t="str">
        <f t="shared" si="127"/>
        <v>BULLISH</v>
      </c>
      <c r="G2007" s="5" t="str">
        <f t="shared" si="126"/>
        <v>NEUTRAL</v>
      </c>
      <c r="H2007" s="5" t="str">
        <f t="shared" si="125"/>
        <v>CONFIRMED BULLISH</v>
      </c>
    </row>
    <row r="2008" spans="1:8" ht="13.5" x14ac:dyDescent="0.25">
      <c r="A2008" s="3">
        <f>TITRES_STAT!B2011</f>
        <v>45229</v>
      </c>
      <c r="B2008" s="5">
        <f>TITRES_STAT!C2011</f>
        <v>3.75</v>
      </c>
      <c r="C2008" s="5">
        <f>TITRES_STAT!D2011</f>
        <v>3.1579999999999999</v>
      </c>
      <c r="D2008" s="5">
        <f>TITRES_STAT!E2011</f>
        <v>1116</v>
      </c>
      <c r="E2008" s="2">
        <f t="shared" si="124"/>
        <v>3839833</v>
      </c>
      <c r="F2008" s="5" t="str">
        <f t="shared" si="127"/>
        <v>BULLISH</v>
      </c>
      <c r="G2008" s="5" t="str">
        <f t="shared" si="126"/>
        <v>NEUTRAL</v>
      </c>
      <c r="H2008" s="5" t="str">
        <f t="shared" si="125"/>
        <v>BULLISH DIVERGENCE</v>
      </c>
    </row>
    <row r="2009" spans="1:8" ht="13.5" x14ac:dyDescent="0.25">
      <c r="A2009" s="3">
        <f>TITRES_STAT!B2012</f>
        <v>45230</v>
      </c>
      <c r="B2009" s="5">
        <f>TITRES_STAT!C2012</f>
        <v>3.75</v>
      </c>
      <c r="C2009" s="5">
        <f>TITRES_STAT!D2012</f>
        <v>3.1579999999999999</v>
      </c>
      <c r="D2009" s="5">
        <f>TITRES_STAT!E2012</f>
        <v>6974</v>
      </c>
      <c r="E2009" s="2">
        <f t="shared" si="124"/>
        <v>3839833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BULLISH DIVERGENCE</v>
      </c>
    </row>
    <row r="2010" spans="1:8" ht="13.5" x14ac:dyDescent="0.25">
      <c r="A2010" s="3">
        <f>TITRES_STAT!B2013</f>
        <v>45231</v>
      </c>
      <c r="B2010" s="5">
        <f>TITRES_STAT!C2013</f>
        <v>3.67</v>
      </c>
      <c r="C2010" s="5">
        <f>TITRES_STAT!D2013</f>
        <v>3.0907</v>
      </c>
      <c r="D2010" s="5">
        <f>TITRES_STAT!E2013</f>
        <v>40</v>
      </c>
      <c r="E2010" s="2">
        <f t="shared" si="124"/>
        <v>3839793</v>
      </c>
      <c r="F2010" s="5" t="str">
        <f t="shared" si="127"/>
        <v>BULLISH</v>
      </c>
      <c r="G2010" s="5" t="str">
        <f t="shared" si="126"/>
        <v>NEUTRAL</v>
      </c>
      <c r="H2010" s="5" t="str">
        <f t="shared" si="125"/>
        <v>BULLISH DIVERGENCE</v>
      </c>
    </row>
    <row r="2011" spans="1:8" ht="13.5" x14ac:dyDescent="0.25">
      <c r="A2011" s="3">
        <f>TITRES_STAT!B2014</f>
        <v>45232</v>
      </c>
      <c r="B2011" s="5">
        <f>TITRES_STAT!C2014</f>
        <v>3.67</v>
      </c>
      <c r="C2011" s="5">
        <f>TITRES_STAT!D2014</f>
        <v>3.0907</v>
      </c>
      <c r="D2011" s="5">
        <f>TITRES_STAT!E2014</f>
        <v>1020</v>
      </c>
      <c r="E2011" s="2">
        <f t="shared" si="124"/>
        <v>3839793</v>
      </c>
      <c r="F2011" s="5" t="str">
        <f t="shared" si="127"/>
        <v>BULLISH</v>
      </c>
      <c r="G2011" s="5" t="str">
        <f t="shared" si="126"/>
        <v>NEUTRAL</v>
      </c>
      <c r="H2011" s="5" t="str">
        <f t="shared" si="125"/>
        <v>BULLISH DIVERGENCE</v>
      </c>
    </row>
    <row r="2012" spans="1:8" ht="13.5" x14ac:dyDescent="0.25">
      <c r="A2012" s="3">
        <f>TITRES_STAT!B2015</f>
        <v>45233</v>
      </c>
      <c r="B2012" s="5">
        <f>TITRES_STAT!C2015</f>
        <v>3.6</v>
      </c>
      <c r="C2012" s="5">
        <f>TITRES_STAT!D2015</f>
        <v>3.0316999999999998</v>
      </c>
      <c r="D2012" s="5">
        <f>TITRES_STAT!E2015</f>
        <v>3864</v>
      </c>
      <c r="E2012" s="2">
        <f t="shared" si="124"/>
        <v>3835929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3.52</v>
      </c>
      <c r="C2013" s="5">
        <f>TITRES_STAT!D2016</f>
        <v>2.9643999999999999</v>
      </c>
      <c r="D2013" s="5">
        <f>TITRES_STAT!E2016</f>
        <v>5744</v>
      </c>
      <c r="E2013" s="2">
        <f t="shared" si="124"/>
        <v>3830185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3.6</v>
      </c>
      <c r="C2014" s="5">
        <f>TITRES_STAT!D2017</f>
        <v>3.0316999999999998</v>
      </c>
      <c r="D2014" s="5">
        <f>TITRES_STAT!E2017</f>
        <v>4046</v>
      </c>
      <c r="E2014" s="2">
        <f t="shared" si="124"/>
        <v>3834231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CONFIRMED BEARISH</v>
      </c>
    </row>
    <row r="2015" spans="1:8" ht="13.5" x14ac:dyDescent="0.25">
      <c r="A2015" s="3">
        <f>TITRES_STAT!B2018</f>
        <v>45238</v>
      </c>
      <c r="B2015" s="5">
        <f>TITRES_STAT!C2018</f>
        <v>3.69</v>
      </c>
      <c r="C2015" s="5">
        <f>TITRES_STAT!D2018</f>
        <v>3.1074999999999999</v>
      </c>
      <c r="D2015" s="5">
        <f>TITRES_STAT!E2018</f>
        <v>964</v>
      </c>
      <c r="E2015" s="2">
        <f t="shared" si="124"/>
        <v>3835195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BEARISH DIVERGENCE</v>
      </c>
    </row>
    <row r="2016" spans="1:8" ht="13.5" x14ac:dyDescent="0.25">
      <c r="A2016" s="3">
        <f>TITRES_STAT!B2019</f>
        <v>45239</v>
      </c>
      <c r="B2016" s="5">
        <f>TITRES_STAT!C2019</f>
        <v>3.69</v>
      </c>
      <c r="C2016" s="5">
        <f>TITRES_STAT!D2019</f>
        <v>3.1074999999999999</v>
      </c>
      <c r="D2016" s="5">
        <f>TITRES_STAT!E2019</f>
        <v>158</v>
      </c>
      <c r="E2016" s="2">
        <f t="shared" si="124"/>
        <v>3835195</v>
      </c>
      <c r="F2016" s="5" t="str">
        <f t="shared" si="127"/>
        <v>BEARISH</v>
      </c>
      <c r="G2016" s="5" t="str">
        <f t="shared" si="126"/>
        <v>NEUTRAL</v>
      </c>
      <c r="H2016" s="5" t="str">
        <f t="shared" si="125"/>
        <v>BEARISH DIVERGENCE</v>
      </c>
    </row>
    <row r="2017" spans="1:8" ht="13.5" x14ac:dyDescent="0.25">
      <c r="A2017" s="3">
        <f>TITRES_STAT!B2020</f>
        <v>45240</v>
      </c>
      <c r="B2017" s="5">
        <f>TITRES_STAT!C2020</f>
        <v>3.69</v>
      </c>
      <c r="C2017" s="5">
        <f>TITRES_STAT!D2020</f>
        <v>3.1074999999999999</v>
      </c>
      <c r="D2017" s="5">
        <f>TITRES_STAT!E2020</f>
        <v>0</v>
      </c>
      <c r="E2017" s="2">
        <f t="shared" si="124"/>
        <v>3835195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BEARISH DIVERGENCE</v>
      </c>
    </row>
    <row r="2018" spans="1:8" ht="13.5" x14ac:dyDescent="0.25">
      <c r="A2018" s="3">
        <f>TITRES_STAT!B2021</f>
        <v>45243</v>
      </c>
      <c r="B2018" s="5">
        <f>TITRES_STAT!C2021</f>
        <v>3.65</v>
      </c>
      <c r="C2018" s="5">
        <f>TITRES_STAT!D2021</f>
        <v>3.0737999999999999</v>
      </c>
      <c r="D2018" s="5">
        <f>TITRES_STAT!E2021</f>
        <v>488</v>
      </c>
      <c r="E2018" s="2">
        <f t="shared" si="124"/>
        <v>3834707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45244</v>
      </c>
      <c r="B2019" s="5">
        <f>TITRES_STAT!C2022</f>
        <v>3.64</v>
      </c>
      <c r="C2019" s="5">
        <f>TITRES_STAT!D2022</f>
        <v>3.0653999999999999</v>
      </c>
      <c r="D2019" s="5">
        <f>TITRES_STAT!E2022</f>
        <v>151</v>
      </c>
      <c r="E2019" s="2">
        <f t="shared" si="124"/>
        <v>3834556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CONFIRMED BULLISH</v>
      </c>
    </row>
    <row r="2020" spans="1:8" ht="13.5" x14ac:dyDescent="0.25">
      <c r="A2020" s="3">
        <f>TITRES_STAT!B2023</f>
        <v>45245</v>
      </c>
      <c r="B2020" s="5">
        <f>TITRES_STAT!C2023</f>
        <v>3.75</v>
      </c>
      <c r="C2020" s="5">
        <f>TITRES_STAT!D2023</f>
        <v>3.1579999999999999</v>
      </c>
      <c r="D2020" s="5">
        <f>TITRES_STAT!E2023</f>
        <v>7327</v>
      </c>
      <c r="E2020" s="2">
        <f t="shared" si="124"/>
        <v>3841883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3.7</v>
      </c>
      <c r="C2021" s="5">
        <f>TITRES_STAT!D2024</f>
        <v>3.1158999999999999</v>
      </c>
      <c r="D2021" s="5">
        <f>TITRES_STAT!E2024</f>
        <v>1728</v>
      </c>
      <c r="E2021" s="2">
        <f t="shared" si="124"/>
        <v>3840155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45247</v>
      </c>
      <c r="B2022" s="5">
        <f>TITRES_STAT!C2025</f>
        <v>3.67</v>
      </c>
      <c r="C2022" s="5">
        <f>TITRES_STAT!D2025</f>
        <v>3.0907</v>
      </c>
      <c r="D2022" s="5">
        <f>TITRES_STAT!E2025</f>
        <v>3234</v>
      </c>
      <c r="E2022" s="2">
        <f t="shared" si="124"/>
        <v>3836921</v>
      </c>
      <c r="F2022" s="5" t="str">
        <f t="shared" si="127"/>
        <v>BULLISH</v>
      </c>
      <c r="G2022" s="5" t="str">
        <f t="shared" si="126"/>
        <v>NEUTRAL</v>
      </c>
      <c r="H2022" s="5" t="str">
        <f t="shared" si="125"/>
        <v>BULLISH DIVERGENCE</v>
      </c>
    </row>
    <row r="2023" spans="1:8" ht="13.5" x14ac:dyDescent="0.25">
      <c r="A2023" s="3">
        <f>TITRES_STAT!B2026</f>
        <v>45250</v>
      </c>
      <c r="B2023" s="5">
        <f>TITRES_STAT!C2026</f>
        <v>3.62</v>
      </c>
      <c r="C2023" s="5">
        <f>TITRES_STAT!D2026</f>
        <v>3.0486</v>
      </c>
      <c r="D2023" s="5">
        <f>TITRES_STAT!E2026</f>
        <v>1930</v>
      </c>
      <c r="E2023" s="2">
        <f t="shared" si="124"/>
        <v>3834991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BULLISH DIVERGENCE</v>
      </c>
    </row>
    <row r="2024" spans="1:8" ht="13.5" x14ac:dyDescent="0.25">
      <c r="A2024" s="3">
        <f>TITRES_STAT!B2027</f>
        <v>45251</v>
      </c>
      <c r="B2024" s="5">
        <f>TITRES_STAT!C2027</f>
        <v>3.62</v>
      </c>
      <c r="C2024" s="5">
        <f>TITRES_STAT!D2027</f>
        <v>3.0486</v>
      </c>
      <c r="D2024" s="5">
        <f>TITRES_STAT!E2027</f>
        <v>1855</v>
      </c>
      <c r="E2024" s="2">
        <f t="shared" si="124"/>
        <v>3834991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BULLISH DIVERGENCE</v>
      </c>
    </row>
    <row r="2025" spans="1:8" ht="13.5" x14ac:dyDescent="0.25">
      <c r="A2025" s="3">
        <f>TITRES_STAT!B2028</f>
        <v>45252</v>
      </c>
      <c r="B2025" s="5">
        <f>TITRES_STAT!C2028</f>
        <v>3.65</v>
      </c>
      <c r="C2025" s="5">
        <f>TITRES_STAT!D2028</f>
        <v>3.0737999999999999</v>
      </c>
      <c r="D2025" s="5">
        <f>TITRES_STAT!E2028</f>
        <v>4645</v>
      </c>
      <c r="E2025" s="2">
        <f t="shared" si="124"/>
        <v>3839636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CONFIRMED BEARISH</v>
      </c>
    </row>
    <row r="2026" spans="1:8" ht="13.5" x14ac:dyDescent="0.25">
      <c r="A2026" s="3">
        <f>TITRES_STAT!B2029</f>
        <v>45253</v>
      </c>
      <c r="B2026" s="5">
        <f>TITRES_STAT!C2029</f>
        <v>3.64</v>
      </c>
      <c r="C2026" s="5">
        <f>TITRES_STAT!D2029</f>
        <v>3.0653999999999999</v>
      </c>
      <c r="D2026" s="5">
        <f>TITRES_STAT!E2029</f>
        <v>1429</v>
      </c>
      <c r="E2026" s="2">
        <f t="shared" si="124"/>
        <v>3838207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45254</v>
      </c>
      <c r="B2027" s="5">
        <f>TITRES_STAT!C2030</f>
        <v>3.6</v>
      </c>
      <c r="C2027" s="5">
        <f>TITRES_STAT!D2030</f>
        <v>3.0316999999999998</v>
      </c>
      <c r="D2027" s="5">
        <f>TITRES_STAT!E2030</f>
        <v>3780</v>
      </c>
      <c r="E2027" s="2">
        <f t="shared" si="124"/>
        <v>3834427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CONFIRMED BEARISH</v>
      </c>
    </row>
    <row r="2028" spans="1:8" ht="13.5" x14ac:dyDescent="0.25">
      <c r="A2028" s="3">
        <f>TITRES_STAT!B2031</f>
        <v>45257</v>
      </c>
      <c r="B2028" s="5">
        <f>TITRES_STAT!C2031</f>
        <v>3.65</v>
      </c>
      <c r="C2028" s="5">
        <f>TITRES_STAT!D2031</f>
        <v>3.0737999999999999</v>
      </c>
      <c r="D2028" s="5">
        <f>TITRES_STAT!E2031</f>
        <v>34</v>
      </c>
      <c r="E2028" s="2">
        <f t="shared" si="124"/>
        <v>3834461</v>
      </c>
      <c r="F2028" s="5" t="str">
        <f t="shared" si="127"/>
        <v>BEARISH</v>
      </c>
      <c r="G2028" s="5" t="str">
        <f t="shared" si="126"/>
        <v>NEUTRAL</v>
      </c>
      <c r="H2028" s="5" t="str">
        <f t="shared" si="125"/>
        <v>BEARISH DIVERGENCE</v>
      </c>
    </row>
    <row r="2029" spans="1:8" ht="13.5" x14ac:dyDescent="0.25">
      <c r="A2029" s="3">
        <f>TITRES_STAT!B2032</f>
        <v>45258</v>
      </c>
      <c r="B2029" s="5">
        <f>TITRES_STAT!C2032</f>
        <v>3.65</v>
      </c>
      <c r="C2029" s="5">
        <f>TITRES_STAT!D2032</f>
        <v>3.0737999999999999</v>
      </c>
      <c r="D2029" s="5">
        <f>TITRES_STAT!E2032</f>
        <v>2905</v>
      </c>
      <c r="E2029" s="2">
        <f t="shared" si="124"/>
        <v>3834461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BEARISH DIVERGENCE</v>
      </c>
    </row>
    <row r="2030" spans="1:8" ht="13.5" x14ac:dyDescent="0.25">
      <c r="A2030" s="3">
        <f>TITRES_STAT!B2033</f>
        <v>45259</v>
      </c>
      <c r="B2030" s="5">
        <f>TITRES_STAT!C2033</f>
        <v>3.65</v>
      </c>
      <c r="C2030" s="5">
        <f>TITRES_STAT!D2033</f>
        <v>3.0737999999999999</v>
      </c>
      <c r="D2030" s="5">
        <f>TITRES_STAT!E2033</f>
        <v>4631</v>
      </c>
      <c r="E2030" s="2">
        <f t="shared" si="124"/>
        <v>3834461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45260</v>
      </c>
      <c r="B2031" s="5">
        <f>TITRES_STAT!C2034</f>
        <v>3.65</v>
      </c>
      <c r="C2031" s="5">
        <f>TITRES_STAT!D2034</f>
        <v>3.0737999999999999</v>
      </c>
      <c r="D2031" s="5">
        <f>TITRES_STAT!E2034</f>
        <v>0</v>
      </c>
      <c r="E2031" s="2">
        <f t="shared" si="124"/>
        <v>3834461</v>
      </c>
      <c r="F2031" s="5" t="str">
        <f t="shared" si="127"/>
        <v>BEARISH</v>
      </c>
      <c r="G2031" s="5" t="str">
        <f t="shared" si="126"/>
        <v>NEUTRAL</v>
      </c>
      <c r="H2031" s="5" t="str">
        <f t="shared" si="125"/>
        <v>BEARISH DIVERGENCE</v>
      </c>
    </row>
    <row r="2032" spans="1:8" ht="13.5" x14ac:dyDescent="0.25">
      <c r="A2032" s="3">
        <f>TITRES_STAT!B2035</f>
        <v>45261</v>
      </c>
      <c r="B2032" s="5">
        <f>TITRES_STAT!C2035</f>
        <v>3.62</v>
      </c>
      <c r="C2032" s="5">
        <f>TITRES_STAT!D2035</f>
        <v>3.0486</v>
      </c>
      <c r="D2032" s="5">
        <f>TITRES_STAT!E2035</f>
        <v>749</v>
      </c>
      <c r="E2032" s="2">
        <f t="shared" si="124"/>
        <v>3833712</v>
      </c>
      <c r="F2032" s="5" t="str">
        <f t="shared" si="127"/>
        <v>BEARISH</v>
      </c>
      <c r="G2032" s="5" t="str">
        <f t="shared" si="126"/>
        <v>NEUTRAL</v>
      </c>
      <c r="H2032" s="5" t="str">
        <f t="shared" si="125"/>
        <v>BEARISH DIVERGENCE</v>
      </c>
    </row>
    <row r="2033" spans="1:8" ht="13.5" x14ac:dyDescent="0.25">
      <c r="A2033" s="3">
        <f>TITRES_STAT!B2036</f>
        <v>45264</v>
      </c>
      <c r="B2033" s="5">
        <f>TITRES_STAT!C2036</f>
        <v>3.62</v>
      </c>
      <c r="C2033" s="5">
        <f>TITRES_STAT!D2036</f>
        <v>3.0486</v>
      </c>
      <c r="D2033" s="5">
        <f>TITRES_STAT!E2036</f>
        <v>752</v>
      </c>
      <c r="E2033" s="2">
        <f t="shared" si="124"/>
        <v>3833712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45265</v>
      </c>
      <c r="B2034" s="5">
        <f>TITRES_STAT!C2037</f>
        <v>3.6</v>
      </c>
      <c r="C2034" s="5">
        <f>TITRES_STAT!D2037</f>
        <v>3.0316999999999998</v>
      </c>
      <c r="D2034" s="5">
        <f>TITRES_STAT!E2037</f>
        <v>1545</v>
      </c>
      <c r="E2034" s="2">
        <f t="shared" si="124"/>
        <v>3832167</v>
      </c>
      <c r="F2034" s="5" t="str">
        <f t="shared" si="127"/>
        <v>BEARISH</v>
      </c>
      <c r="G2034" s="5" t="str">
        <f t="shared" si="126"/>
        <v>NEUTRAL</v>
      </c>
      <c r="H2034" s="5" t="str">
        <f t="shared" si="125"/>
        <v>CONFIRMED BEARISH</v>
      </c>
    </row>
    <row r="2035" spans="1:8" ht="13.5" x14ac:dyDescent="0.25">
      <c r="A2035" s="3">
        <f>TITRES_STAT!B2038</f>
        <v>45266</v>
      </c>
      <c r="B2035" s="5">
        <f>TITRES_STAT!C2038</f>
        <v>3.6</v>
      </c>
      <c r="C2035" s="5">
        <f>TITRES_STAT!D2038</f>
        <v>3.0316999999999998</v>
      </c>
      <c r="D2035" s="5">
        <f>TITRES_STAT!E2038</f>
        <v>712</v>
      </c>
      <c r="E2035" s="2">
        <f t="shared" si="124"/>
        <v>3832167</v>
      </c>
      <c r="F2035" s="5" t="str">
        <f t="shared" si="127"/>
        <v>BEARISH</v>
      </c>
      <c r="G2035" s="5" t="str">
        <f t="shared" si="126"/>
        <v>NEUTRAL</v>
      </c>
      <c r="H2035" s="5" t="str">
        <f t="shared" si="125"/>
        <v>CONFIRMED BEARISH</v>
      </c>
    </row>
    <row r="2036" spans="1:8" ht="13.5" x14ac:dyDescent="0.25">
      <c r="A2036" s="3">
        <f>TITRES_STAT!B2039</f>
        <v>45267</v>
      </c>
      <c r="B2036" s="5">
        <f>TITRES_STAT!C2039</f>
        <v>3.64</v>
      </c>
      <c r="C2036" s="5">
        <f>TITRES_STAT!D2039</f>
        <v>3.0653999999999999</v>
      </c>
      <c r="D2036" s="5">
        <f>TITRES_STAT!E2039</f>
        <v>8100</v>
      </c>
      <c r="E2036" s="2">
        <f t="shared" si="124"/>
        <v>3840267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BULLISH DIVERGENCE</v>
      </c>
    </row>
    <row r="2037" spans="1:8" ht="13.5" x14ac:dyDescent="0.25">
      <c r="A2037" s="3">
        <f>TITRES_STAT!B2040</f>
        <v>45268</v>
      </c>
      <c r="B2037" s="5">
        <f>TITRES_STAT!C2040</f>
        <v>3.63</v>
      </c>
      <c r="C2037" s="5">
        <f>TITRES_STAT!D2040</f>
        <v>3.0569999999999999</v>
      </c>
      <c r="D2037" s="5">
        <f>TITRES_STAT!E2040</f>
        <v>3752</v>
      </c>
      <c r="E2037" s="2">
        <f t="shared" si="124"/>
        <v>3836515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3.62</v>
      </c>
      <c r="C2038" s="5">
        <f>TITRES_STAT!D2041</f>
        <v>3.0486</v>
      </c>
      <c r="D2038" s="5">
        <f>TITRES_STAT!E2041</f>
        <v>12843</v>
      </c>
      <c r="E2038" s="2">
        <f t="shared" si="124"/>
        <v>3823672</v>
      </c>
      <c r="F2038" s="5" t="str">
        <f t="shared" si="127"/>
        <v>BEARISH</v>
      </c>
      <c r="G2038" s="5" t="str">
        <f t="shared" si="126"/>
        <v>NEUTRAL</v>
      </c>
      <c r="H2038" s="5" t="str">
        <f t="shared" si="125"/>
        <v>NEUTRAL</v>
      </c>
    </row>
    <row r="2039" spans="1:8" ht="13.5" x14ac:dyDescent="0.25">
      <c r="A2039" s="3">
        <f>TITRES_STAT!B2042</f>
        <v>45272</v>
      </c>
      <c r="B2039" s="5">
        <f>TITRES_STAT!C2042</f>
        <v>3.62</v>
      </c>
      <c r="C2039" s="5">
        <f>TITRES_STAT!D2042</f>
        <v>3.0486</v>
      </c>
      <c r="D2039" s="5">
        <f>TITRES_STAT!E2042</f>
        <v>155</v>
      </c>
      <c r="E2039" s="2">
        <f t="shared" si="124"/>
        <v>3823672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BEARISH DIVERGENCE</v>
      </c>
    </row>
    <row r="2040" spans="1:8" ht="13.5" x14ac:dyDescent="0.25">
      <c r="A2040" s="3">
        <f>TITRES_STAT!B2043</f>
        <v>45273</v>
      </c>
      <c r="B2040" s="5">
        <f>TITRES_STAT!C2043</f>
        <v>3.6</v>
      </c>
      <c r="C2040" s="5">
        <f>TITRES_STAT!D2043</f>
        <v>3.0316999999999998</v>
      </c>
      <c r="D2040" s="5">
        <f>TITRES_STAT!E2043</f>
        <v>14954</v>
      </c>
      <c r="E2040" s="2">
        <f t="shared" si="124"/>
        <v>3808718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NEUTRAL</v>
      </c>
    </row>
    <row r="2041" spans="1:8" ht="13.5" x14ac:dyDescent="0.25">
      <c r="A2041" s="3">
        <f>TITRES_STAT!B2044</f>
        <v>45274</v>
      </c>
      <c r="B2041" s="5">
        <f>TITRES_STAT!C2044</f>
        <v>3.62</v>
      </c>
      <c r="C2041" s="5">
        <f>TITRES_STAT!D2044</f>
        <v>3.0486</v>
      </c>
      <c r="D2041" s="5">
        <f>TITRES_STAT!E2044</f>
        <v>2230</v>
      </c>
      <c r="E2041" s="2">
        <f t="shared" si="124"/>
        <v>3810948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45275</v>
      </c>
      <c r="B2042" s="5">
        <f>TITRES_STAT!C2045</f>
        <v>3.6</v>
      </c>
      <c r="C2042" s="5">
        <f>TITRES_STAT!D2045</f>
        <v>3.0316999999999998</v>
      </c>
      <c r="D2042" s="5">
        <f>TITRES_STAT!E2045</f>
        <v>1023</v>
      </c>
      <c r="E2042" s="2">
        <f t="shared" si="124"/>
        <v>3809925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3.6</v>
      </c>
      <c r="C2043" s="5">
        <f>TITRES_STAT!D2046</f>
        <v>3.0316999999999998</v>
      </c>
      <c r="D2043" s="5">
        <f>TITRES_STAT!E2046</f>
        <v>3095</v>
      </c>
      <c r="E2043" s="2">
        <f t="shared" si="124"/>
        <v>3809925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45279</v>
      </c>
      <c r="B2044" s="5">
        <f>TITRES_STAT!C2047</f>
        <v>3.57</v>
      </c>
      <c r="C2044" s="5">
        <f>TITRES_STAT!D2047</f>
        <v>3.0065</v>
      </c>
      <c r="D2044" s="5">
        <f>TITRES_STAT!E2047</f>
        <v>9929</v>
      </c>
      <c r="E2044" s="2">
        <f t="shared" si="124"/>
        <v>3799996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3.57</v>
      </c>
      <c r="C2045" s="5">
        <f>TITRES_STAT!D2048</f>
        <v>3.0065</v>
      </c>
      <c r="D2045" s="5">
        <f>TITRES_STAT!E2048</f>
        <v>1085</v>
      </c>
      <c r="E2045" s="2">
        <f t="shared" si="124"/>
        <v>3799996</v>
      </c>
      <c r="F2045" s="5" t="str">
        <f t="shared" si="127"/>
        <v>BEARISH</v>
      </c>
      <c r="G2045" s="5" t="str">
        <f t="shared" si="126"/>
        <v>NEUTRAL</v>
      </c>
      <c r="H2045" s="5" t="str">
        <f t="shared" si="125"/>
        <v>CONFIRMED BEARISH</v>
      </c>
    </row>
    <row r="2046" spans="1:8" ht="13.5" x14ac:dyDescent="0.25">
      <c r="A2046" s="3">
        <f>TITRES_STAT!B2049</f>
        <v>45281</v>
      </c>
      <c r="B2046" s="5">
        <f>TITRES_STAT!C2049</f>
        <v>3.55</v>
      </c>
      <c r="C2046" s="5">
        <f>TITRES_STAT!D2049</f>
        <v>2.9895999999999998</v>
      </c>
      <c r="D2046" s="5">
        <f>TITRES_STAT!E2049</f>
        <v>2092</v>
      </c>
      <c r="E2046" s="2">
        <f t="shared" si="124"/>
        <v>3797904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45282</v>
      </c>
      <c r="B2047" s="5">
        <f>TITRES_STAT!C2050</f>
        <v>3.63</v>
      </c>
      <c r="C2047" s="5">
        <f>TITRES_STAT!D2050</f>
        <v>3.0569999999999999</v>
      </c>
      <c r="D2047" s="5">
        <f>TITRES_STAT!E2050</f>
        <v>27909</v>
      </c>
      <c r="E2047" s="2">
        <f t="shared" si="124"/>
        <v>3825813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CONFIRMED BULLISH</v>
      </c>
    </row>
    <row r="2048" spans="1:8" ht="13.5" x14ac:dyDescent="0.25">
      <c r="A2048" s="3">
        <f>TITRES_STAT!B2051</f>
        <v>45285</v>
      </c>
      <c r="B2048" s="5">
        <f>TITRES_STAT!C2051</f>
        <v>3.6</v>
      </c>
      <c r="C2048" s="5">
        <f>TITRES_STAT!D2051</f>
        <v>3.0316999999999998</v>
      </c>
      <c r="D2048" s="5">
        <f>TITRES_STAT!E2051</f>
        <v>9141</v>
      </c>
      <c r="E2048" s="2">
        <f t="shared" si="124"/>
        <v>3816672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3.64</v>
      </c>
      <c r="C2049" s="5">
        <f>TITRES_STAT!D2052</f>
        <v>3.0653999999999999</v>
      </c>
      <c r="D2049" s="5">
        <f>TITRES_STAT!E2052</f>
        <v>14271</v>
      </c>
      <c r="E2049" s="2">
        <f t="shared" si="124"/>
        <v>3830943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3.67</v>
      </c>
      <c r="C2050" s="5">
        <f>TITRES_STAT!D2053</f>
        <v>3.0907</v>
      </c>
      <c r="D2050" s="5">
        <f>TITRES_STAT!E2053</f>
        <v>9037</v>
      </c>
      <c r="E2050" s="2">
        <f t="shared" si="124"/>
        <v>3839980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CONFIRMED BULLISH</v>
      </c>
    </row>
    <row r="2051" spans="1:8" ht="13.5" x14ac:dyDescent="0.25">
      <c r="A2051" s="3">
        <f>TITRES_STAT!B2054</f>
        <v>45288</v>
      </c>
      <c r="B2051" s="5">
        <f>TITRES_STAT!C2054</f>
        <v>3.67</v>
      </c>
      <c r="C2051" s="5">
        <f>TITRES_STAT!D2054</f>
        <v>3.0907</v>
      </c>
      <c r="D2051" s="5">
        <f>TITRES_STAT!E2054</f>
        <v>12897</v>
      </c>
      <c r="E2051" s="2">
        <f t="shared" si="124"/>
        <v>3839980</v>
      </c>
      <c r="F2051" s="5" t="str">
        <f t="shared" si="127"/>
        <v>BULLISH</v>
      </c>
      <c r="G2051" s="5" t="str">
        <f t="shared" si="126"/>
        <v>NEUTRAL</v>
      </c>
      <c r="H2051" s="5" t="str">
        <f t="shared" si="125"/>
        <v>CONFIRMED BULLISH</v>
      </c>
    </row>
    <row r="2052" spans="1:8" ht="13.5" x14ac:dyDescent="0.25">
      <c r="A2052" s="3">
        <f>TITRES_STAT!B2055</f>
        <v>45289</v>
      </c>
      <c r="B2052" s="5">
        <f>TITRES_STAT!C2055</f>
        <v>3.6</v>
      </c>
      <c r="C2052" s="5">
        <f>TITRES_STAT!D2055</f>
        <v>3.0316999999999998</v>
      </c>
      <c r="D2052" s="5">
        <f>TITRES_STAT!E2055</f>
        <v>11991</v>
      </c>
      <c r="E2052" s="2">
        <f t="shared" ref="E2052:E2115" si="128">IF(B2052&gt;B2051, E2051+D2052, IF(B2052&lt;B2051, E2051-D2052, E2051))</f>
        <v>3827989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BULLISH DIVERGENCE</v>
      </c>
    </row>
    <row r="2053" spans="1:8" ht="13.5" x14ac:dyDescent="0.25">
      <c r="A2053" s="3">
        <f>TITRES_STAT!B2056</f>
        <v>45293</v>
      </c>
      <c r="B2053" s="5">
        <f>TITRES_STAT!C2056</f>
        <v>3.6</v>
      </c>
      <c r="C2053" s="5">
        <f>TITRES_STAT!D2056</f>
        <v>3.0316999999999998</v>
      </c>
      <c r="D2053" s="5">
        <f>TITRES_STAT!E2056</f>
        <v>1695</v>
      </c>
      <c r="E2053" s="2">
        <f t="shared" si="128"/>
        <v>3827989</v>
      </c>
      <c r="F2053" s="5" t="str">
        <f t="shared" si="127"/>
        <v>BULLISH</v>
      </c>
      <c r="G2053" s="5" t="str">
        <f t="shared" si="126"/>
        <v>NEUTRAL</v>
      </c>
      <c r="H2053" s="5" t="str">
        <f t="shared" si="125"/>
        <v>NEUTRAL</v>
      </c>
    </row>
    <row r="2054" spans="1:8" ht="13.5" x14ac:dyDescent="0.25">
      <c r="A2054" s="3">
        <f>TITRES_STAT!B2057</f>
        <v>45294</v>
      </c>
      <c r="B2054" s="5">
        <f>TITRES_STAT!C2057</f>
        <v>3.6</v>
      </c>
      <c r="C2054" s="5">
        <f>TITRES_STAT!D2057</f>
        <v>3.0316999999999998</v>
      </c>
      <c r="D2054" s="5">
        <f>TITRES_STAT!E2057</f>
        <v>4963</v>
      </c>
      <c r="E2054" s="2">
        <f t="shared" si="128"/>
        <v>3827989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3.62</v>
      </c>
      <c r="C2055" s="5">
        <f>TITRES_STAT!D2058</f>
        <v>3.0486</v>
      </c>
      <c r="D2055" s="5">
        <f>TITRES_STAT!E2058</f>
        <v>18902</v>
      </c>
      <c r="E2055" s="2">
        <f t="shared" si="128"/>
        <v>3846891</v>
      </c>
      <c r="F2055" s="5" t="str">
        <f t="shared" si="127"/>
        <v>BULLISH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BULLISH DIVERGENCE</v>
      </c>
    </row>
    <row r="2056" spans="1:8" ht="13.5" x14ac:dyDescent="0.25">
      <c r="A2056" s="3">
        <f>TITRES_STAT!B2059</f>
        <v>45296</v>
      </c>
      <c r="B2056" s="5">
        <f>TITRES_STAT!C2059</f>
        <v>3.59</v>
      </c>
      <c r="C2056" s="5">
        <f>TITRES_STAT!D2059</f>
        <v>3.0232999999999999</v>
      </c>
      <c r="D2056" s="5">
        <f>TITRES_STAT!E2059</f>
        <v>10693</v>
      </c>
      <c r="E2056" s="2">
        <f t="shared" si="128"/>
        <v>3836198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3.59</v>
      </c>
      <c r="C2057" s="5">
        <f>TITRES_STAT!D2060</f>
        <v>3.0232999999999999</v>
      </c>
      <c r="D2057" s="5">
        <f>TITRES_STAT!E2060</f>
        <v>924</v>
      </c>
      <c r="E2057" s="2">
        <f t="shared" si="128"/>
        <v>3836198</v>
      </c>
      <c r="F2057" s="5" t="str">
        <f t="shared" si="131"/>
        <v>BULLISH</v>
      </c>
      <c r="G2057" s="5" t="str">
        <f t="shared" si="130"/>
        <v>NEUTRAL</v>
      </c>
      <c r="H2057" s="5" t="str">
        <f t="shared" si="129"/>
        <v>BULLISH DIVERGENCE</v>
      </c>
    </row>
    <row r="2058" spans="1:8" ht="13.5" x14ac:dyDescent="0.25">
      <c r="A2058" s="3">
        <f>TITRES_STAT!B2061</f>
        <v>45300</v>
      </c>
      <c r="B2058" s="5">
        <f>TITRES_STAT!C2061</f>
        <v>3.51</v>
      </c>
      <c r="C2058" s="5">
        <f>TITRES_STAT!D2061</f>
        <v>2.9559000000000002</v>
      </c>
      <c r="D2058" s="5">
        <f>TITRES_STAT!E2061</f>
        <v>7265</v>
      </c>
      <c r="E2058" s="2">
        <f t="shared" si="128"/>
        <v>3828933</v>
      </c>
      <c r="F2058" s="5" t="str">
        <f t="shared" si="131"/>
        <v>BULLISH</v>
      </c>
      <c r="G2058" s="5" t="str">
        <f t="shared" si="130"/>
        <v>NEUTRAL</v>
      </c>
      <c r="H2058" s="5" t="str">
        <f t="shared" si="129"/>
        <v>BULLISH DIVERGENCE</v>
      </c>
    </row>
    <row r="2059" spans="1:8" ht="13.5" x14ac:dyDescent="0.25">
      <c r="A2059" s="3">
        <f>TITRES_STAT!B2062</f>
        <v>45301</v>
      </c>
      <c r="B2059" s="5">
        <f>TITRES_STAT!C2062</f>
        <v>3.47</v>
      </c>
      <c r="C2059" s="5">
        <f>TITRES_STAT!D2062</f>
        <v>2.9222000000000001</v>
      </c>
      <c r="D2059" s="5">
        <f>TITRES_STAT!E2062</f>
        <v>7694</v>
      </c>
      <c r="E2059" s="2">
        <f t="shared" si="128"/>
        <v>3821239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3.53</v>
      </c>
      <c r="C2060" s="5">
        <f>TITRES_STAT!D2063</f>
        <v>2.9727999999999999</v>
      </c>
      <c r="D2060" s="5">
        <f>TITRES_STAT!E2063</f>
        <v>2786</v>
      </c>
      <c r="E2060" s="2">
        <f t="shared" si="128"/>
        <v>3824025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3.49</v>
      </c>
      <c r="C2061" s="5">
        <f>TITRES_STAT!D2064</f>
        <v>2.9390999999999998</v>
      </c>
      <c r="D2061" s="5">
        <f>TITRES_STAT!E2064</f>
        <v>2511</v>
      </c>
      <c r="E2061" s="2">
        <f t="shared" si="128"/>
        <v>3821514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3.42</v>
      </c>
      <c r="C2062" s="5">
        <f>TITRES_STAT!D2065</f>
        <v>2.8801000000000001</v>
      </c>
      <c r="D2062" s="5">
        <f>TITRES_STAT!E2065</f>
        <v>2198</v>
      </c>
      <c r="E2062" s="2">
        <f t="shared" si="128"/>
        <v>3819316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CONFIRMED BEARISH</v>
      </c>
    </row>
    <row r="2063" spans="1:8" ht="13.5" x14ac:dyDescent="0.25">
      <c r="A2063" s="3">
        <f>TITRES_STAT!B2066</f>
        <v>45307</v>
      </c>
      <c r="B2063" s="5">
        <f>TITRES_STAT!C2066</f>
        <v>3.46</v>
      </c>
      <c r="C2063" s="5">
        <f>TITRES_STAT!D2066</f>
        <v>2.9138000000000002</v>
      </c>
      <c r="D2063" s="5">
        <f>TITRES_STAT!E2066</f>
        <v>911</v>
      </c>
      <c r="E2063" s="2">
        <f t="shared" si="128"/>
        <v>3820227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45308</v>
      </c>
      <c r="B2064" s="5">
        <f>TITRES_STAT!C2067</f>
        <v>3.43</v>
      </c>
      <c r="C2064" s="5">
        <f>TITRES_STAT!D2067</f>
        <v>2.8885999999999998</v>
      </c>
      <c r="D2064" s="5">
        <f>TITRES_STAT!E2067</f>
        <v>9292</v>
      </c>
      <c r="E2064" s="2">
        <f t="shared" si="128"/>
        <v>3810935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3.4</v>
      </c>
      <c r="C2065" s="5">
        <f>TITRES_STAT!D2068</f>
        <v>2.8633000000000002</v>
      </c>
      <c r="D2065" s="5">
        <f>TITRES_STAT!E2068</f>
        <v>2786</v>
      </c>
      <c r="E2065" s="2">
        <f t="shared" si="128"/>
        <v>3808149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3.35</v>
      </c>
      <c r="C2066" s="5">
        <f>TITRES_STAT!D2069</f>
        <v>2.8212000000000002</v>
      </c>
      <c r="D2066" s="5">
        <f>TITRES_STAT!E2069</f>
        <v>4999</v>
      </c>
      <c r="E2066" s="2">
        <f t="shared" si="128"/>
        <v>3803150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3.4</v>
      </c>
      <c r="C2067" s="5">
        <f>TITRES_STAT!D2070</f>
        <v>2.8633000000000002</v>
      </c>
      <c r="D2067" s="5">
        <f>TITRES_STAT!E2070</f>
        <v>248</v>
      </c>
      <c r="E2067" s="2">
        <f t="shared" si="128"/>
        <v>3803398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CONFIRMED BEARISH</v>
      </c>
    </row>
    <row r="2068" spans="1:8" ht="13.5" x14ac:dyDescent="0.25">
      <c r="A2068" s="3">
        <f>TITRES_STAT!B2071</f>
        <v>45314</v>
      </c>
      <c r="B2068" s="5">
        <f>TITRES_STAT!C2071</f>
        <v>3.39</v>
      </c>
      <c r="C2068" s="5">
        <f>TITRES_STAT!D2071</f>
        <v>2.8549000000000002</v>
      </c>
      <c r="D2068" s="5">
        <f>TITRES_STAT!E2071</f>
        <v>1693</v>
      </c>
      <c r="E2068" s="2">
        <f t="shared" si="128"/>
        <v>3801705</v>
      </c>
      <c r="F2068" s="5" t="str">
        <f t="shared" si="131"/>
        <v>BEARISH</v>
      </c>
      <c r="G2068" s="5" t="str">
        <f t="shared" si="130"/>
        <v>NEUTRAL</v>
      </c>
      <c r="H2068" s="5" t="str">
        <f t="shared" si="129"/>
        <v>CONFIRMED BEARISH</v>
      </c>
    </row>
    <row r="2069" spans="1:8" ht="13.5" x14ac:dyDescent="0.25">
      <c r="A2069" s="3">
        <f>TITRES_STAT!B2072</f>
        <v>45315</v>
      </c>
      <c r="B2069" s="5">
        <f>TITRES_STAT!C2072</f>
        <v>3.37</v>
      </c>
      <c r="C2069" s="5">
        <f>TITRES_STAT!D2072</f>
        <v>2.8380000000000001</v>
      </c>
      <c r="D2069" s="5">
        <f>TITRES_STAT!E2072</f>
        <v>650</v>
      </c>
      <c r="E2069" s="2">
        <f t="shared" si="128"/>
        <v>3801055</v>
      </c>
      <c r="F2069" s="5" t="str">
        <f t="shared" si="131"/>
        <v>BEARISH</v>
      </c>
      <c r="G2069" s="5" t="str">
        <f t="shared" si="130"/>
        <v>NEUTRAL</v>
      </c>
      <c r="H2069" s="5" t="str">
        <f t="shared" si="129"/>
        <v>CONFIRMED BEARISH</v>
      </c>
    </row>
    <row r="2070" spans="1:8" ht="13.5" x14ac:dyDescent="0.25">
      <c r="A2070" s="3">
        <f>TITRES_STAT!B2073</f>
        <v>45316</v>
      </c>
      <c r="B2070" s="5">
        <f>TITRES_STAT!C2073</f>
        <v>3.57</v>
      </c>
      <c r="C2070" s="5">
        <f>TITRES_STAT!D2073</f>
        <v>3.0065</v>
      </c>
      <c r="D2070" s="5">
        <f>TITRES_STAT!E2073</f>
        <v>26654</v>
      </c>
      <c r="E2070" s="2">
        <f t="shared" si="128"/>
        <v>3827709</v>
      </c>
      <c r="F2070" s="5" t="str">
        <f t="shared" si="131"/>
        <v>BULLISH</v>
      </c>
      <c r="G2070" s="5" t="str">
        <f t="shared" si="130"/>
        <v>NEUTRAL</v>
      </c>
      <c r="H2070" s="5" t="str">
        <f t="shared" si="129"/>
        <v>CONFIRMED BULLISH</v>
      </c>
    </row>
    <row r="2071" spans="1:8" ht="13.5" x14ac:dyDescent="0.25">
      <c r="A2071" s="3">
        <f>TITRES_STAT!B2074</f>
        <v>45317</v>
      </c>
      <c r="B2071" s="5">
        <f>TITRES_STAT!C2074</f>
        <v>3.57</v>
      </c>
      <c r="C2071" s="5">
        <f>TITRES_STAT!D2074</f>
        <v>3.0065</v>
      </c>
      <c r="D2071" s="5">
        <f>TITRES_STAT!E2074</f>
        <v>17624</v>
      </c>
      <c r="E2071" s="2">
        <f t="shared" si="128"/>
        <v>3827709</v>
      </c>
      <c r="F2071" s="5" t="str">
        <f t="shared" si="131"/>
        <v>BULLISH</v>
      </c>
      <c r="G2071" s="5" t="str">
        <f t="shared" si="130"/>
        <v>NEUTRAL</v>
      </c>
      <c r="H2071" s="5" t="str">
        <f t="shared" si="129"/>
        <v>CONFIRMED BULLISH</v>
      </c>
    </row>
    <row r="2072" spans="1:8" ht="13.5" x14ac:dyDescent="0.25">
      <c r="A2072" s="3">
        <f>TITRES_STAT!B2075</f>
        <v>45320</v>
      </c>
      <c r="B2072" s="5">
        <f>TITRES_STAT!C2075</f>
        <v>3.55</v>
      </c>
      <c r="C2072" s="5">
        <f>TITRES_STAT!D2075</f>
        <v>2.9895999999999998</v>
      </c>
      <c r="D2072" s="5">
        <f>TITRES_STAT!E2075</f>
        <v>10286</v>
      </c>
      <c r="E2072" s="2">
        <f t="shared" si="128"/>
        <v>3817423</v>
      </c>
      <c r="F2072" s="5" t="str">
        <f t="shared" si="131"/>
        <v>BULLISH</v>
      </c>
      <c r="G2072" s="5" t="str">
        <f t="shared" si="130"/>
        <v>NEUTRAL</v>
      </c>
      <c r="H2072" s="5" t="str">
        <f t="shared" si="129"/>
        <v>CONFIRMED BULLISH</v>
      </c>
    </row>
    <row r="2073" spans="1:8" ht="13.5" x14ac:dyDescent="0.25">
      <c r="A2073" s="3">
        <f>TITRES_STAT!B2076</f>
        <v>45321</v>
      </c>
      <c r="B2073" s="5">
        <f>TITRES_STAT!C2076</f>
        <v>3.58</v>
      </c>
      <c r="C2073" s="5">
        <f>TITRES_STAT!D2076</f>
        <v>3.0148999999999999</v>
      </c>
      <c r="D2073" s="5">
        <f>TITRES_STAT!E2076</f>
        <v>9565</v>
      </c>
      <c r="E2073" s="2">
        <f t="shared" si="128"/>
        <v>3826988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45322</v>
      </c>
      <c r="B2074" s="5">
        <f>TITRES_STAT!C2077</f>
        <v>3.62</v>
      </c>
      <c r="C2074" s="5">
        <f>TITRES_STAT!D2077</f>
        <v>3.0486</v>
      </c>
      <c r="D2074" s="5">
        <f>TITRES_STAT!E2077</f>
        <v>17540</v>
      </c>
      <c r="E2074" s="2">
        <f t="shared" si="128"/>
        <v>3844528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45323</v>
      </c>
      <c r="B2075" s="5">
        <f>TITRES_STAT!C2078</f>
        <v>3.6</v>
      </c>
      <c r="C2075" s="5">
        <f>TITRES_STAT!D2078</f>
        <v>3.0316999999999998</v>
      </c>
      <c r="D2075" s="5">
        <f>TITRES_STAT!E2078</f>
        <v>4565</v>
      </c>
      <c r="E2075" s="2">
        <f t="shared" si="128"/>
        <v>3839963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3.6</v>
      </c>
      <c r="C2076" s="5">
        <f>TITRES_STAT!D2079</f>
        <v>3.0316999999999998</v>
      </c>
      <c r="D2076" s="5">
        <f>TITRES_STAT!E2079</f>
        <v>309</v>
      </c>
      <c r="E2076" s="2">
        <f t="shared" si="128"/>
        <v>3839963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45327</v>
      </c>
      <c r="B2077" s="5">
        <f>TITRES_STAT!C2080</f>
        <v>3.69</v>
      </c>
      <c r="C2077" s="5">
        <f>TITRES_STAT!D2080</f>
        <v>3.1074999999999999</v>
      </c>
      <c r="D2077" s="5">
        <f>TITRES_STAT!E2080</f>
        <v>33810</v>
      </c>
      <c r="E2077" s="2">
        <f t="shared" si="128"/>
        <v>3873773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3.73</v>
      </c>
      <c r="C2078" s="5">
        <f>TITRES_STAT!D2081</f>
        <v>3.1412</v>
      </c>
      <c r="D2078" s="5">
        <f>TITRES_STAT!E2081</f>
        <v>15181</v>
      </c>
      <c r="E2078" s="2">
        <f t="shared" si="128"/>
        <v>3888954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CONFIRMED BULLISH</v>
      </c>
    </row>
    <row r="2079" spans="1:8" ht="13.5" x14ac:dyDescent="0.25">
      <c r="A2079" s="3">
        <f>TITRES_STAT!B2082</f>
        <v>45329</v>
      </c>
      <c r="B2079" s="5">
        <f>TITRES_STAT!C2082</f>
        <v>3.74</v>
      </c>
      <c r="C2079" s="5">
        <f>TITRES_STAT!D2082</f>
        <v>3.1496</v>
      </c>
      <c r="D2079" s="5">
        <f>TITRES_STAT!E2082</f>
        <v>17628</v>
      </c>
      <c r="E2079" s="2">
        <f t="shared" si="128"/>
        <v>3906582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CONFIRMED BULLISH</v>
      </c>
    </row>
    <row r="2080" spans="1:8" ht="13.5" x14ac:dyDescent="0.25">
      <c r="A2080" s="3">
        <f>TITRES_STAT!B2083</f>
        <v>45330</v>
      </c>
      <c r="B2080" s="5">
        <f>TITRES_STAT!C2083</f>
        <v>3.68</v>
      </c>
      <c r="C2080" s="5">
        <f>TITRES_STAT!D2083</f>
        <v>3.0991</v>
      </c>
      <c r="D2080" s="5">
        <f>TITRES_STAT!E2083</f>
        <v>10447</v>
      </c>
      <c r="E2080" s="2">
        <f t="shared" si="128"/>
        <v>3896135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CONFIRMED BULLISH</v>
      </c>
    </row>
    <row r="2081" spans="1:8" ht="13.5" x14ac:dyDescent="0.25">
      <c r="A2081" s="3">
        <f>TITRES_STAT!B2084</f>
        <v>45331</v>
      </c>
      <c r="B2081" s="5">
        <f>TITRES_STAT!C2084</f>
        <v>3.64</v>
      </c>
      <c r="C2081" s="5">
        <f>TITRES_STAT!D2084</f>
        <v>3.0653999999999999</v>
      </c>
      <c r="D2081" s="5">
        <f>TITRES_STAT!E2084</f>
        <v>10267</v>
      </c>
      <c r="E2081" s="2">
        <f t="shared" si="128"/>
        <v>3885868</v>
      </c>
      <c r="F2081" s="5" t="str">
        <f t="shared" si="131"/>
        <v>BULLISH</v>
      </c>
      <c r="G2081" s="5" t="str">
        <f t="shared" si="130"/>
        <v>NEUTRAL</v>
      </c>
      <c r="H2081" s="5" t="str">
        <f t="shared" si="129"/>
        <v>CONFIRMED BULLISH</v>
      </c>
    </row>
    <row r="2082" spans="1:8" ht="13.5" x14ac:dyDescent="0.25">
      <c r="A2082" s="3">
        <f>TITRES_STAT!B2085</f>
        <v>45334</v>
      </c>
      <c r="B2082" s="5">
        <f>TITRES_STAT!C2085</f>
        <v>3.59</v>
      </c>
      <c r="C2082" s="5">
        <f>TITRES_STAT!D2085</f>
        <v>3.0232999999999999</v>
      </c>
      <c r="D2082" s="5">
        <f>TITRES_STAT!E2085</f>
        <v>868</v>
      </c>
      <c r="E2082" s="2">
        <f t="shared" si="128"/>
        <v>3885000</v>
      </c>
      <c r="F2082" s="5" t="str">
        <f t="shared" si="131"/>
        <v>BULLISH</v>
      </c>
      <c r="G2082" s="5" t="str">
        <f t="shared" si="130"/>
        <v>NEUTRAL</v>
      </c>
      <c r="H2082" s="5" t="str">
        <f t="shared" si="129"/>
        <v>BULLISH DIVERGENCE</v>
      </c>
    </row>
    <row r="2083" spans="1:8" ht="13.5" x14ac:dyDescent="0.25">
      <c r="A2083" s="3">
        <f>TITRES_STAT!B2086</f>
        <v>45335</v>
      </c>
      <c r="B2083" s="5">
        <f>TITRES_STAT!C2086</f>
        <v>3.55</v>
      </c>
      <c r="C2083" s="5">
        <f>TITRES_STAT!D2086</f>
        <v>2.9895999999999998</v>
      </c>
      <c r="D2083" s="5">
        <f>TITRES_STAT!E2086</f>
        <v>17813</v>
      </c>
      <c r="E2083" s="2">
        <f t="shared" si="128"/>
        <v>3867187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45336</v>
      </c>
      <c r="B2084" s="5">
        <f>TITRES_STAT!C2087</f>
        <v>3.58</v>
      </c>
      <c r="C2084" s="5">
        <f>TITRES_STAT!D2087</f>
        <v>3.0148999999999999</v>
      </c>
      <c r="D2084" s="5">
        <f>TITRES_STAT!E2087</f>
        <v>8596</v>
      </c>
      <c r="E2084" s="2">
        <f t="shared" si="128"/>
        <v>3875783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CONFIRMED BEARISH</v>
      </c>
    </row>
    <row r="2085" spans="1:8" ht="13.5" x14ac:dyDescent="0.25">
      <c r="A2085" s="3">
        <f>TITRES_STAT!B2088</f>
        <v>45337</v>
      </c>
      <c r="B2085" s="5">
        <f>TITRES_STAT!C2088</f>
        <v>3.58</v>
      </c>
      <c r="C2085" s="5">
        <f>TITRES_STAT!D2088</f>
        <v>3.0148999999999999</v>
      </c>
      <c r="D2085" s="5">
        <f>TITRES_STAT!E2088</f>
        <v>3371</v>
      </c>
      <c r="E2085" s="2">
        <f t="shared" si="128"/>
        <v>3875783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3.54</v>
      </c>
      <c r="C2086" s="5">
        <f>TITRES_STAT!D2089</f>
        <v>2.9811999999999999</v>
      </c>
      <c r="D2086" s="5">
        <f>TITRES_STAT!E2089</f>
        <v>1338</v>
      </c>
      <c r="E2086" s="2">
        <f t="shared" si="128"/>
        <v>3874445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45341</v>
      </c>
      <c r="B2087" s="5">
        <f>TITRES_STAT!C2090</f>
        <v>3.5</v>
      </c>
      <c r="C2087" s="5">
        <f>TITRES_STAT!D2090</f>
        <v>2.9474999999999998</v>
      </c>
      <c r="D2087" s="5">
        <f>TITRES_STAT!E2090</f>
        <v>12943</v>
      </c>
      <c r="E2087" s="2">
        <f t="shared" si="128"/>
        <v>3861502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45342</v>
      </c>
      <c r="B2088" s="5">
        <f>TITRES_STAT!C2091</f>
        <v>3.62</v>
      </c>
      <c r="C2088" s="5">
        <f>TITRES_STAT!D2091</f>
        <v>3.0486</v>
      </c>
      <c r="D2088" s="5">
        <f>TITRES_STAT!E2091</f>
        <v>10744</v>
      </c>
      <c r="E2088" s="2">
        <f t="shared" si="128"/>
        <v>3872246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45343</v>
      </c>
      <c r="B2089" s="5">
        <f>TITRES_STAT!C2092</f>
        <v>3.68</v>
      </c>
      <c r="C2089" s="5">
        <f>TITRES_STAT!D2092</f>
        <v>3.0991</v>
      </c>
      <c r="D2089" s="5">
        <f>TITRES_STAT!E2092</f>
        <v>13584</v>
      </c>
      <c r="E2089" s="2">
        <f t="shared" si="128"/>
        <v>3885830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45344</v>
      </c>
      <c r="B2090" s="5">
        <f>TITRES_STAT!C2093</f>
        <v>3.68</v>
      </c>
      <c r="C2090" s="5">
        <f>TITRES_STAT!D2093</f>
        <v>3.0991</v>
      </c>
      <c r="D2090" s="5">
        <f>TITRES_STAT!E2093</f>
        <v>5036</v>
      </c>
      <c r="E2090" s="2">
        <f t="shared" si="128"/>
        <v>3885830</v>
      </c>
      <c r="F2090" s="5" t="str">
        <f t="shared" si="131"/>
        <v>BULLISH</v>
      </c>
      <c r="G2090" s="5" t="str">
        <f t="shared" si="130"/>
        <v>NEUTRAL</v>
      </c>
      <c r="H2090" s="5" t="str">
        <f t="shared" si="129"/>
        <v>CONFIRMED BULLISH</v>
      </c>
    </row>
    <row r="2091" spans="1:8" ht="13.5" x14ac:dyDescent="0.25">
      <c r="A2091" s="3">
        <f>TITRES_STAT!B2094</f>
        <v>45345</v>
      </c>
      <c r="B2091" s="5">
        <f>TITRES_STAT!C2094</f>
        <v>3.67</v>
      </c>
      <c r="C2091" s="5">
        <f>TITRES_STAT!D2094</f>
        <v>3.0907</v>
      </c>
      <c r="D2091" s="5">
        <f>TITRES_STAT!E2094</f>
        <v>2254</v>
      </c>
      <c r="E2091" s="2">
        <f t="shared" si="128"/>
        <v>3883576</v>
      </c>
      <c r="F2091" s="5" t="str">
        <f t="shared" si="131"/>
        <v>BULLISH</v>
      </c>
      <c r="G2091" s="5" t="str">
        <f t="shared" si="130"/>
        <v>NEUTRAL</v>
      </c>
      <c r="H2091" s="5" t="str">
        <f t="shared" si="129"/>
        <v>CONFIRMED BULLISH</v>
      </c>
    </row>
    <row r="2092" spans="1:8" ht="13.5" x14ac:dyDescent="0.25">
      <c r="A2092" s="3">
        <f>TITRES_STAT!B2095</f>
        <v>45348</v>
      </c>
      <c r="B2092" s="5">
        <f>TITRES_STAT!C2095</f>
        <v>3.65</v>
      </c>
      <c r="C2092" s="5">
        <f>TITRES_STAT!D2095</f>
        <v>3.0737999999999999</v>
      </c>
      <c r="D2092" s="5">
        <f>TITRES_STAT!E2095</f>
        <v>2149</v>
      </c>
      <c r="E2092" s="2">
        <f t="shared" si="128"/>
        <v>3881427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45349</v>
      </c>
      <c r="B2093" s="5">
        <f>TITRES_STAT!C2096</f>
        <v>3.6</v>
      </c>
      <c r="C2093" s="5">
        <f>TITRES_STAT!D2096</f>
        <v>3.0316999999999998</v>
      </c>
      <c r="D2093" s="5">
        <f>TITRES_STAT!E2096</f>
        <v>2985</v>
      </c>
      <c r="E2093" s="2">
        <f t="shared" si="128"/>
        <v>3878442</v>
      </c>
      <c r="F2093" s="5" t="str">
        <f t="shared" si="131"/>
        <v>BULLISH</v>
      </c>
      <c r="G2093" s="5" t="str">
        <f t="shared" si="130"/>
        <v>NEUTRAL</v>
      </c>
      <c r="H2093" s="5" t="str">
        <f t="shared" si="129"/>
        <v>BULLISH DIVERGENCE</v>
      </c>
    </row>
    <row r="2094" spans="1:8" ht="13.5" x14ac:dyDescent="0.25">
      <c r="A2094" s="3">
        <f>TITRES_STAT!B2097</f>
        <v>45350</v>
      </c>
      <c r="B2094" s="5">
        <f>TITRES_STAT!C2097</f>
        <v>3.61</v>
      </c>
      <c r="C2094" s="5">
        <f>TITRES_STAT!D2097</f>
        <v>3.0400999999999998</v>
      </c>
      <c r="D2094" s="5">
        <f>TITRES_STAT!E2097</f>
        <v>8924</v>
      </c>
      <c r="E2094" s="2">
        <f t="shared" si="128"/>
        <v>3887366</v>
      </c>
      <c r="F2094" s="5" t="str">
        <f t="shared" si="131"/>
        <v>BULLISH</v>
      </c>
      <c r="G2094" s="5" t="str">
        <f t="shared" si="130"/>
        <v>NEUTRAL</v>
      </c>
      <c r="H2094" s="5" t="str">
        <f t="shared" si="129"/>
        <v>BULLISH DIVERGENCE</v>
      </c>
    </row>
    <row r="2095" spans="1:8" ht="13.5" x14ac:dyDescent="0.25">
      <c r="A2095" s="3">
        <f>TITRES_STAT!B2098</f>
        <v>45351</v>
      </c>
      <c r="B2095" s="5">
        <f>TITRES_STAT!C2098</f>
        <v>3.67</v>
      </c>
      <c r="C2095" s="5">
        <f>TITRES_STAT!D2098</f>
        <v>3.0907</v>
      </c>
      <c r="D2095" s="5">
        <f>TITRES_STAT!E2098</f>
        <v>1266</v>
      </c>
      <c r="E2095" s="2">
        <f t="shared" si="128"/>
        <v>3888632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BULLISH DIVERGENCE</v>
      </c>
    </row>
    <row r="2096" spans="1:8" ht="13.5" x14ac:dyDescent="0.25">
      <c r="A2096" s="3">
        <f>TITRES_STAT!B2099</f>
        <v>45352</v>
      </c>
      <c r="B2096" s="5">
        <f>TITRES_STAT!C2099</f>
        <v>3.72</v>
      </c>
      <c r="C2096" s="5">
        <f>TITRES_STAT!D2099</f>
        <v>3.1328</v>
      </c>
      <c r="D2096" s="5">
        <f>TITRES_STAT!E2099</f>
        <v>14928</v>
      </c>
      <c r="E2096" s="2">
        <f t="shared" si="128"/>
        <v>3903560</v>
      </c>
      <c r="F2096" s="5" t="str">
        <f t="shared" si="131"/>
        <v>BULLISH</v>
      </c>
      <c r="G2096" s="5" t="str">
        <f t="shared" si="130"/>
        <v>NEUTRAL</v>
      </c>
      <c r="H2096" s="5" t="str">
        <f t="shared" si="129"/>
        <v>CONFIRMED BULLISH</v>
      </c>
    </row>
    <row r="2097" spans="1:8" ht="13.5" x14ac:dyDescent="0.25">
      <c r="A2097" s="3">
        <f>TITRES_STAT!B2100</f>
        <v>45355</v>
      </c>
      <c r="B2097" s="5">
        <f>TITRES_STAT!C2100</f>
        <v>3.72</v>
      </c>
      <c r="C2097" s="5">
        <f>TITRES_STAT!D2100</f>
        <v>3.1328</v>
      </c>
      <c r="D2097" s="5">
        <f>TITRES_STAT!E2100</f>
        <v>8098</v>
      </c>
      <c r="E2097" s="2">
        <f t="shared" si="128"/>
        <v>3903560</v>
      </c>
      <c r="F2097" s="5" t="str">
        <f t="shared" si="131"/>
        <v>BULLISH</v>
      </c>
      <c r="G2097" s="5" t="str">
        <f t="shared" si="130"/>
        <v>NEUTRAL</v>
      </c>
      <c r="H2097" s="5" t="str">
        <f t="shared" si="129"/>
        <v>CONFIRMED BULLISH</v>
      </c>
    </row>
    <row r="2098" spans="1:8" ht="13.5" x14ac:dyDescent="0.25">
      <c r="A2098" s="3">
        <f>TITRES_STAT!B2101</f>
        <v>45356</v>
      </c>
      <c r="B2098" s="5">
        <f>TITRES_STAT!C2101</f>
        <v>3.94</v>
      </c>
      <c r="C2098" s="5">
        <f>TITRES_STAT!D2101</f>
        <v>3.3180999999999998</v>
      </c>
      <c r="D2098" s="5">
        <f>TITRES_STAT!E2101</f>
        <v>28963</v>
      </c>
      <c r="E2098" s="2">
        <f t="shared" si="128"/>
        <v>3932523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CONFIRMED BULLISH</v>
      </c>
    </row>
    <row r="2099" spans="1:8" ht="13.5" x14ac:dyDescent="0.25">
      <c r="A2099" s="3">
        <f>TITRES_STAT!B2102</f>
        <v>45357</v>
      </c>
      <c r="B2099" s="5">
        <f>TITRES_STAT!C2102</f>
        <v>4.0199999999999996</v>
      </c>
      <c r="C2099" s="5">
        <f>TITRES_STAT!D2102</f>
        <v>3.3854000000000002</v>
      </c>
      <c r="D2099" s="5">
        <f>TITRES_STAT!E2102</f>
        <v>20224</v>
      </c>
      <c r="E2099" s="2">
        <f t="shared" si="128"/>
        <v>3952747</v>
      </c>
      <c r="F2099" s="5" t="str">
        <f t="shared" si="131"/>
        <v>BULLISH</v>
      </c>
      <c r="G2099" s="5" t="str">
        <f t="shared" si="130"/>
        <v>NEUTRAL</v>
      </c>
      <c r="H2099" s="5" t="str">
        <f t="shared" si="129"/>
        <v>CONFIRMED BULLISH</v>
      </c>
    </row>
    <row r="2100" spans="1:8" ht="13.5" x14ac:dyDescent="0.25">
      <c r="A2100" s="3">
        <f>TITRES_STAT!B2103</f>
        <v>45358</v>
      </c>
      <c r="B2100" s="5">
        <f>TITRES_STAT!C2103</f>
        <v>4.12</v>
      </c>
      <c r="C2100" s="5">
        <f>TITRES_STAT!D2103</f>
        <v>3.4695999999999998</v>
      </c>
      <c r="D2100" s="5">
        <f>TITRES_STAT!E2103</f>
        <v>18078</v>
      </c>
      <c r="E2100" s="2">
        <f t="shared" si="128"/>
        <v>3970825</v>
      </c>
      <c r="F2100" s="5" t="str">
        <f t="shared" si="131"/>
        <v>BULLISH</v>
      </c>
      <c r="G2100" s="5" t="str">
        <f t="shared" si="130"/>
        <v>STRONG</v>
      </c>
      <c r="H2100" s="5" t="str">
        <f t="shared" si="129"/>
        <v>CONFIRMED BULLISH</v>
      </c>
    </row>
    <row r="2101" spans="1:8" ht="13.5" x14ac:dyDescent="0.25">
      <c r="A2101" s="3">
        <f>TITRES_STAT!B2104</f>
        <v>45359</v>
      </c>
      <c r="B2101" s="5">
        <f>TITRES_STAT!C2104</f>
        <v>4.2</v>
      </c>
      <c r="C2101" s="5">
        <f>TITRES_STAT!D2104</f>
        <v>3.5369999999999999</v>
      </c>
      <c r="D2101" s="5">
        <f>TITRES_STAT!E2104</f>
        <v>34966</v>
      </c>
      <c r="E2101" s="2">
        <f t="shared" si="128"/>
        <v>4005791</v>
      </c>
      <c r="F2101" s="5" t="str">
        <f t="shared" si="131"/>
        <v>BULLISH</v>
      </c>
      <c r="G2101" s="5" t="str">
        <f t="shared" si="130"/>
        <v>STRONG</v>
      </c>
      <c r="H2101" s="5" t="str">
        <f t="shared" si="129"/>
        <v>CONFIRMED BULLISH</v>
      </c>
    </row>
    <row r="2102" spans="1:8" ht="13.5" x14ac:dyDescent="0.25">
      <c r="A2102" s="3">
        <f>TITRES_STAT!B2105</f>
        <v>45362</v>
      </c>
      <c r="B2102" s="5">
        <f>TITRES_STAT!C2105</f>
        <v>4.1399999999999997</v>
      </c>
      <c r="C2102" s="5">
        <f>TITRES_STAT!D2105</f>
        <v>3.4864999999999999</v>
      </c>
      <c r="D2102" s="5">
        <f>TITRES_STAT!E2105</f>
        <v>5582</v>
      </c>
      <c r="E2102" s="2">
        <f t="shared" si="128"/>
        <v>4000209</v>
      </c>
      <c r="F2102" s="5" t="str">
        <f t="shared" si="131"/>
        <v>BULLISH</v>
      </c>
      <c r="G2102" s="5" t="str">
        <f t="shared" si="130"/>
        <v>STRONG</v>
      </c>
      <c r="H2102" s="5" t="str">
        <f t="shared" si="129"/>
        <v>CONFIRMED BULLISH</v>
      </c>
    </row>
    <row r="2103" spans="1:8" ht="13.5" x14ac:dyDescent="0.25">
      <c r="A2103" s="3">
        <f>TITRES_STAT!B2106</f>
        <v>45363</v>
      </c>
      <c r="B2103" s="5">
        <f>TITRES_STAT!C2106</f>
        <v>4</v>
      </c>
      <c r="C2103" s="5">
        <f>TITRES_STAT!D2106</f>
        <v>3.3685999999999998</v>
      </c>
      <c r="D2103" s="5">
        <f>TITRES_STAT!E2106</f>
        <v>1752</v>
      </c>
      <c r="E2103" s="2">
        <f t="shared" si="128"/>
        <v>3998457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45364</v>
      </c>
      <c r="B2104" s="5">
        <f>TITRES_STAT!C2107</f>
        <v>3.99</v>
      </c>
      <c r="C2104" s="5">
        <f>TITRES_STAT!D2107</f>
        <v>3.3601999999999999</v>
      </c>
      <c r="D2104" s="5">
        <f>TITRES_STAT!E2107</f>
        <v>2546</v>
      </c>
      <c r="E2104" s="2">
        <f t="shared" si="128"/>
        <v>3995911</v>
      </c>
      <c r="F2104" s="5" t="str">
        <f t="shared" si="131"/>
        <v>BULLISH</v>
      </c>
      <c r="G2104" s="5" t="str">
        <f t="shared" si="130"/>
        <v>NEUTRAL</v>
      </c>
      <c r="H2104" s="5" t="str">
        <f t="shared" si="129"/>
        <v>BULLISH DIVERGENCE</v>
      </c>
    </row>
    <row r="2105" spans="1:8" ht="13.5" x14ac:dyDescent="0.25">
      <c r="A2105" s="3">
        <f>TITRES_STAT!B2108</f>
        <v>45365</v>
      </c>
      <c r="B2105" s="5">
        <f>TITRES_STAT!C2108</f>
        <v>4.1900000000000004</v>
      </c>
      <c r="C2105" s="5">
        <f>TITRES_STAT!D2108</f>
        <v>3.5286</v>
      </c>
      <c r="D2105" s="5">
        <f>TITRES_STAT!E2108</f>
        <v>7301</v>
      </c>
      <c r="E2105" s="2">
        <f t="shared" si="128"/>
        <v>4003212</v>
      </c>
      <c r="F2105" s="5" t="str">
        <f t="shared" si="131"/>
        <v>BULLISH</v>
      </c>
      <c r="G2105" s="5" t="str">
        <f t="shared" si="130"/>
        <v>NEUTRAL</v>
      </c>
      <c r="H2105" s="5" t="str">
        <f t="shared" si="129"/>
        <v>CONFIRMED BULLISH</v>
      </c>
    </row>
    <row r="2106" spans="1:8" ht="13.5" x14ac:dyDescent="0.25">
      <c r="A2106" s="3">
        <f>TITRES_STAT!B2109</f>
        <v>45366</v>
      </c>
      <c r="B2106" s="5">
        <f>TITRES_STAT!C2109</f>
        <v>4.0999999999999996</v>
      </c>
      <c r="C2106" s="5">
        <f>TITRES_STAT!D2109</f>
        <v>3.4527999999999999</v>
      </c>
      <c r="D2106" s="5">
        <f>TITRES_STAT!E2109</f>
        <v>2616</v>
      </c>
      <c r="E2106" s="2">
        <f t="shared" si="128"/>
        <v>4000596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45369</v>
      </c>
      <c r="B2107" s="5">
        <f>TITRES_STAT!C2110</f>
        <v>4.0999999999999996</v>
      </c>
      <c r="C2107" s="5">
        <f>TITRES_STAT!D2110</f>
        <v>3.4527999999999999</v>
      </c>
      <c r="D2107" s="5">
        <f>TITRES_STAT!E2110</f>
        <v>1968</v>
      </c>
      <c r="E2107" s="2">
        <f t="shared" si="128"/>
        <v>4000596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BULLISH DIVERGENCE</v>
      </c>
    </row>
    <row r="2108" spans="1:8" ht="13.5" x14ac:dyDescent="0.25">
      <c r="A2108" s="3">
        <f>TITRES_STAT!B2111</f>
        <v>45370</v>
      </c>
      <c r="B2108" s="5">
        <f>TITRES_STAT!C2111</f>
        <v>4.09</v>
      </c>
      <c r="C2108" s="5">
        <f>TITRES_STAT!D2111</f>
        <v>3.4443999999999999</v>
      </c>
      <c r="D2108" s="5">
        <f>TITRES_STAT!E2111</f>
        <v>4275</v>
      </c>
      <c r="E2108" s="2">
        <f t="shared" si="128"/>
        <v>3996321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BEARISH DIVERGENCE</v>
      </c>
    </row>
    <row r="2109" spans="1:8" ht="13.5" x14ac:dyDescent="0.25">
      <c r="A2109" s="3">
        <f>TITRES_STAT!B2112</f>
        <v>45372</v>
      </c>
      <c r="B2109" s="5">
        <f>TITRES_STAT!C2112</f>
        <v>4.0599999999999996</v>
      </c>
      <c r="C2109" s="5">
        <f>TITRES_STAT!D2112</f>
        <v>3.4190999999999998</v>
      </c>
      <c r="D2109" s="5">
        <f>TITRES_STAT!E2112</f>
        <v>7722</v>
      </c>
      <c r="E2109" s="2">
        <f t="shared" si="128"/>
        <v>3988599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BEARISH DIVERGENCE</v>
      </c>
    </row>
    <row r="2110" spans="1:8" ht="13.5" x14ac:dyDescent="0.25">
      <c r="A2110" s="3">
        <f>TITRES_STAT!B2113</f>
        <v>45373</v>
      </c>
      <c r="B2110" s="5">
        <f>TITRES_STAT!C2113</f>
        <v>4.17</v>
      </c>
      <c r="C2110" s="5">
        <f>TITRES_STAT!D2113</f>
        <v>3.5116999999999998</v>
      </c>
      <c r="D2110" s="5">
        <f>TITRES_STAT!E2113</f>
        <v>10357</v>
      </c>
      <c r="E2110" s="2">
        <f t="shared" si="128"/>
        <v>3998956</v>
      </c>
      <c r="F2110" s="5" t="str">
        <f t="shared" si="131"/>
        <v>BEARISH</v>
      </c>
      <c r="G2110" s="5" t="str">
        <f t="shared" si="130"/>
        <v>NEUTRAL</v>
      </c>
      <c r="H2110" s="5" t="str">
        <f t="shared" si="129"/>
        <v>CONFIRMED BEARISH</v>
      </c>
    </row>
    <row r="2111" spans="1:8" ht="13.5" x14ac:dyDescent="0.25">
      <c r="A2111" s="3">
        <f>TITRES_STAT!B2114</f>
        <v>45376</v>
      </c>
      <c r="B2111" s="5">
        <f>TITRES_STAT!C2114</f>
        <v>4.0999999999999996</v>
      </c>
      <c r="C2111" s="5">
        <f>TITRES_STAT!D2114</f>
        <v>3.4527999999999999</v>
      </c>
      <c r="D2111" s="5">
        <f>TITRES_STAT!E2114</f>
        <v>1792</v>
      </c>
      <c r="E2111" s="2">
        <f t="shared" si="128"/>
        <v>3997164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45377</v>
      </c>
      <c r="B2112" s="5">
        <f>TITRES_STAT!C2115</f>
        <v>4.0599999999999996</v>
      </c>
      <c r="C2112" s="5">
        <f>TITRES_STAT!D2115</f>
        <v>3.4190999999999998</v>
      </c>
      <c r="D2112" s="5">
        <f>TITRES_STAT!E2115</f>
        <v>5231</v>
      </c>
      <c r="E2112" s="2">
        <f t="shared" si="128"/>
        <v>3991933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CONFIRMED BEARISH</v>
      </c>
    </row>
    <row r="2113" spans="1:8" ht="13.5" x14ac:dyDescent="0.25">
      <c r="A2113" s="3">
        <f>TITRES_STAT!B2116</f>
        <v>45378</v>
      </c>
      <c r="B2113" s="5">
        <f>TITRES_STAT!C2116</f>
        <v>4.0599999999999996</v>
      </c>
      <c r="C2113" s="5">
        <f>TITRES_STAT!D2116</f>
        <v>3.4190999999999998</v>
      </c>
      <c r="D2113" s="5">
        <f>TITRES_STAT!E2116</f>
        <v>5565</v>
      </c>
      <c r="E2113" s="2">
        <f t="shared" si="128"/>
        <v>3991933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CONFIRMED BEARISH</v>
      </c>
    </row>
    <row r="2114" spans="1:8" ht="13.5" x14ac:dyDescent="0.25">
      <c r="A2114" s="3">
        <f>TITRES_STAT!B2117</f>
        <v>45379</v>
      </c>
      <c r="B2114" s="5">
        <f>TITRES_STAT!C2117</f>
        <v>4</v>
      </c>
      <c r="C2114" s="5">
        <f>TITRES_STAT!D2117</f>
        <v>3.3685999999999998</v>
      </c>
      <c r="D2114" s="5">
        <f>TITRES_STAT!E2117</f>
        <v>7240</v>
      </c>
      <c r="E2114" s="2">
        <f t="shared" si="128"/>
        <v>3984693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CONFIRMED BEARISH</v>
      </c>
    </row>
    <row r="2115" spans="1:8" ht="13.5" x14ac:dyDescent="0.25">
      <c r="A2115" s="3">
        <f>TITRES_STAT!B2118</f>
        <v>45380</v>
      </c>
      <c r="B2115" s="5">
        <f>TITRES_STAT!C2118</f>
        <v>4</v>
      </c>
      <c r="C2115" s="5">
        <f>TITRES_STAT!D2118</f>
        <v>3.3685999999999998</v>
      </c>
      <c r="D2115" s="5">
        <f>TITRES_STAT!E2118</f>
        <v>3872</v>
      </c>
      <c r="E2115" s="2">
        <f t="shared" si="128"/>
        <v>3984693</v>
      </c>
      <c r="F2115" s="5" t="str">
        <f t="shared" si="131"/>
        <v>BEARISH</v>
      </c>
      <c r="G2115" s="5" t="str">
        <f t="shared" si="130"/>
        <v>NEUTRAL</v>
      </c>
      <c r="H2115" s="5" t="str">
        <f t="shared" si="129"/>
        <v>CONFIRMED BEARISH</v>
      </c>
    </row>
    <row r="2116" spans="1:8" ht="13.5" x14ac:dyDescent="0.25">
      <c r="A2116" s="3">
        <f>TITRES_STAT!B2119</f>
        <v>45383</v>
      </c>
      <c r="B2116" s="5">
        <f>TITRES_STAT!C2119</f>
        <v>3.98</v>
      </c>
      <c r="C2116" s="5">
        <f>TITRES_STAT!D2119</f>
        <v>3.3517000000000001</v>
      </c>
      <c r="D2116" s="5">
        <f>TITRES_STAT!E2119</f>
        <v>2025</v>
      </c>
      <c r="E2116" s="2">
        <f t="shared" ref="E2116:E2179" si="132">IF(B2116&gt;B2115, E2115+D2116, IF(B2116&lt;B2115, E2115-D2116, E2115))</f>
        <v>3982668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CONFIRMED BEARISH</v>
      </c>
    </row>
    <row r="2117" spans="1:8" ht="13.5" x14ac:dyDescent="0.25">
      <c r="A2117" s="3">
        <f>TITRES_STAT!B2120</f>
        <v>45384</v>
      </c>
      <c r="B2117" s="5">
        <f>TITRES_STAT!C2120</f>
        <v>3.98</v>
      </c>
      <c r="C2117" s="5">
        <f>TITRES_STAT!D2120</f>
        <v>3.3517000000000001</v>
      </c>
      <c r="D2117" s="5">
        <f>TITRES_STAT!E2120</f>
        <v>9505</v>
      </c>
      <c r="E2117" s="2">
        <f t="shared" si="132"/>
        <v>3982668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45385</v>
      </c>
      <c r="B2118" s="5">
        <f>TITRES_STAT!C2121</f>
        <v>3.92</v>
      </c>
      <c r="C2118" s="5">
        <f>TITRES_STAT!D2121</f>
        <v>3.3012000000000001</v>
      </c>
      <c r="D2118" s="5">
        <f>TITRES_STAT!E2121</f>
        <v>995</v>
      </c>
      <c r="E2118" s="2">
        <f t="shared" si="132"/>
        <v>3981673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5">
        <f>TITRES_STAT!C2122</f>
        <v>4.04</v>
      </c>
      <c r="C2119" s="5">
        <f>TITRES_STAT!D2122</f>
        <v>3.4022999999999999</v>
      </c>
      <c r="D2119" s="5">
        <f>TITRES_STAT!E2122</f>
        <v>1697</v>
      </c>
      <c r="E2119" s="2">
        <f t="shared" si="132"/>
        <v>3983370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BEARISH DIVERGENCE</v>
      </c>
    </row>
    <row r="2120" spans="1:8" ht="13.5" x14ac:dyDescent="0.25">
      <c r="A2120" s="3">
        <f>TITRES_STAT!B2123</f>
        <v>45387</v>
      </c>
      <c r="B2120" s="5">
        <f>TITRES_STAT!C2123</f>
        <v>4.05</v>
      </c>
      <c r="C2120" s="5">
        <f>TITRES_STAT!D2123</f>
        <v>3.4106999999999998</v>
      </c>
      <c r="D2120" s="5">
        <f>TITRES_STAT!E2123</f>
        <v>4213</v>
      </c>
      <c r="E2120" s="2">
        <f t="shared" si="132"/>
        <v>3987583</v>
      </c>
      <c r="F2120" s="5" t="str">
        <f t="shared" ref="F2120:F2183" si="135">IF(E2120&gt;E2115,"BULLISH",IF(E2120&lt;E2115,"BEARISH","NEUTRAL"))</f>
        <v>BULLISH</v>
      </c>
      <c r="G2120" s="5" t="str">
        <f t="shared" si="134"/>
        <v>NEUTRAL</v>
      </c>
      <c r="H2120" s="5" t="str">
        <f t="shared" si="133"/>
        <v>CONFIRMED BULLISH</v>
      </c>
    </row>
    <row r="2121" spans="1:8" ht="13.5" x14ac:dyDescent="0.25">
      <c r="A2121" s="3">
        <f>TITRES_STAT!B2124</f>
        <v>45390</v>
      </c>
      <c r="B2121" s="5">
        <f>TITRES_STAT!C2124</f>
        <v>4.0999999999999996</v>
      </c>
      <c r="C2121" s="5">
        <f>TITRES_STAT!D2124</f>
        <v>3.4527999999999999</v>
      </c>
      <c r="D2121" s="5">
        <f>TITRES_STAT!E2124</f>
        <v>195</v>
      </c>
      <c r="E2121" s="2">
        <f t="shared" si="132"/>
        <v>3987778</v>
      </c>
      <c r="F2121" s="5" t="str">
        <f t="shared" si="135"/>
        <v>BULLISH</v>
      </c>
      <c r="G2121" s="5" t="str">
        <f t="shared" si="134"/>
        <v>NEUTRAL</v>
      </c>
      <c r="H2121" s="5" t="str">
        <f t="shared" si="133"/>
        <v>CONFIRMED BULLISH</v>
      </c>
    </row>
    <row r="2122" spans="1:8" ht="13.5" x14ac:dyDescent="0.25">
      <c r="A2122" s="3">
        <f>TITRES_STAT!B2125</f>
        <v>45394</v>
      </c>
      <c r="B2122" s="5">
        <f>TITRES_STAT!C2125</f>
        <v>4.09</v>
      </c>
      <c r="C2122" s="5">
        <f>TITRES_STAT!D2125</f>
        <v>3.4443999999999999</v>
      </c>
      <c r="D2122" s="5">
        <f>TITRES_STAT!E2125</f>
        <v>585</v>
      </c>
      <c r="E2122" s="2">
        <f t="shared" si="132"/>
        <v>3987193</v>
      </c>
      <c r="F2122" s="5" t="str">
        <f t="shared" si="135"/>
        <v>BULLISH</v>
      </c>
      <c r="G2122" s="5" t="str">
        <f t="shared" si="134"/>
        <v>NEUTRAL</v>
      </c>
      <c r="H2122" s="5" t="str">
        <f t="shared" si="133"/>
        <v>CONFIRMED BULLISH</v>
      </c>
    </row>
    <row r="2123" spans="1:8" ht="13.5" x14ac:dyDescent="0.25">
      <c r="A2123" s="3">
        <f>TITRES_STAT!B2126</f>
        <v>45397</v>
      </c>
      <c r="B2123" s="5">
        <f>TITRES_STAT!C2126</f>
        <v>4.0199999999999996</v>
      </c>
      <c r="C2123" s="5">
        <f>TITRES_STAT!D2126</f>
        <v>3.3854000000000002</v>
      </c>
      <c r="D2123" s="5">
        <f>TITRES_STAT!E2126</f>
        <v>4167</v>
      </c>
      <c r="E2123" s="2">
        <f t="shared" si="132"/>
        <v>3983026</v>
      </c>
      <c r="F2123" s="5" t="str">
        <f t="shared" si="135"/>
        <v>BULLISH</v>
      </c>
      <c r="G2123" s="5" t="str">
        <f t="shared" si="134"/>
        <v>NEUTRAL</v>
      </c>
      <c r="H2123" s="5" t="str">
        <f t="shared" si="133"/>
        <v>CONFIRMED BULLISH</v>
      </c>
    </row>
    <row r="2124" spans="1:8" ht="13.5" x14ac:dyDescent="0.25">
      <c r="A2124" s="3">
        <f>TITRES_STAT!B2127</f>
        <v>45398</v>
      </c>
      <c r="B2124" s="5">
        <f>TITRES_STAT!C2127</f>
        <v>4</v>
      </c>
      <c r="C2124" s="5">
        <f>TITRES_STAT!D2127</f>
        <v>3.3685999999999998</v>
      </c>
      <c r="D2124" s="5">
        <f>TITRES_STAT!E2127</f>
        <v>4928</v>
      </c>
      <c r="E2124" s="2">
        <f t="shared" si="132"/>
        <v>3978098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4.08</v>
      </c>
      <c r="C2125" s="5">
        <f>TITRES_STAT!D2128</f>
        <v>3.4359999999999999</v>
      </c>
      <c r="D2125" s="5">
        <f>TITRES_STAT!E2128</f>
        <v>8992</v>
      </c>
      <c r="E2125" s="2">
        <f t="shared" si="132"/>
        <v>3987090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BEARISH DIVERGENCE</v>
      </c>
    </row>
    <row r="2126" spans="1:8" ht="13.5" x14ac:dyDescent="0.25">
      <c r="A2126" s="3">
        <f>TITRES_STAT!B2129</f>
        <v>45400</v>
      </c>
      <c r="B2126" s="5">
        <f>TITRES_STAT!C2129</f>
        <v>4</v>
      </c>
      <c r="C2126" s="5">
        <f>TITRES_STAT!D2129</f>
        <v>3.3685999999999998</v>
      </c>
      <c r="D2126" s="5">
        <f>TITRES_STAT!E2129</f>
        <v>6597</v>
      </c>
      <c r="E2126" s="2">
        <f t="shared" si="132"/>
        <v>3980493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CONFIRMED BEARISH</v>
      </c>
    </row>
    <row r="2127" spans="1:8" ht="13.5" x14ac:dyDescent="0.25">
      <c r="A2127" s="3">
        <f>TITRES_STAT!B2130</f>
        <v>45401</v>
      </c>
      <c r="B2127" s="5">
        <f>TITRES_STAT!C2130</f>
        <v>4.08</v>
      </c>
      <c r="C2127" s="5">
        <f>TITRES_STAT!D2130</f>
        <v>3.4359999999999999</v>
      </c>
      <c r="D2127" s="5">
        <f>TITRES_STAT!E2130</f>
        <v>3520</v>
      </c>
      <c r="E2127" s="2">
        <f t="shared" si="132"/>
        <v>3984013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CONFIRMED BEARISH</v>
      </c>
    </row>
    <row r="2128" spans="1:8" ht="13.5" x14ac:dyDescent="0.25">
      <c r="A2128" s="3">
        <f>TITRES_STAT!B2131</f>
        <v>45404</v>
      </c>
      <c r="B2128" s="5">
        <f>TITRES_STAT!C2131</f>
        <v>4.25</v>
      </c>
      <c r="C2128" s="5">
        <f>TITRES_STAT!D2131</f>
        <v>3.5790999999999999</v>
      </c>
      <c r="D2128" s="5">
        <f>TITRES_STAT!E2131</f>
        <v>9365</v>
      </c>
      <c r="E2128" s="2">
        <f t="shared" si="132"/>
        <v>3993378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4.3899999999999997</v>
      </c>
      <c r="C2129" s="5">
        <f>TITRES_STAT!D2132</f>
        <v>3.6970000000000001</v>
      </c>
      <c r="D2129" s="5">
        <f>TITRES_STAT!E2132</f>
        <v>26379</v>
      </c>
      <c r="E2129" s="2">
        <f t="shared" si="132"/>
        <v>4019757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4.45</v>
      </c>
      <c r="C2130" s="5">
        <f>TITRES_STAT!D2133</f>
        <v>3.7475000000000001</v>
      </c>
      <c r="D2130" s="5">
        <f>TITRES_STAT!E2133</f>
        <v>23972</v>
      </c>
      <c r="E2130" s="2">
        <f t="shared" si="132"/>
        <v>4043729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4.38</v>
      </c>
      <c r="C2131" s="5">
        <f>TITRES_STAT!D2134</f>
        <v>3.6886000000000001</v>
      </c>
      <c r="D2131" s="5">
        <f>TITRES_STAT!E2134</f>
        <v>18588</v>
      </c>
      <c r="E2131" s="2">
        <f t="shared" si="132"/>
        <v>4025141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4.45</v>
      </c>
      <c r="C2132" s="5">
        <f>TITRES_STAT!D2135</f>
        <v>3.7475000000000001</v>
      </c>
      <c r="D2132" s="5">
        <f>TITRES_STAT!E2135</f>
        <v>65413</v>
      </c>
      <c r="E2132" s="2">
        <f t="shared" si="132"/>
        <v>4090554</v>
      </c>
      <c r="F2132" s="5" t="str">
        <f t="shared" si="135"/>
        <v>BULLISH</v>
      </c>
      <c r="G2132" s="5" t="str">
        <f t="shared" si="134"/>
        <v>STRONG</v>
      </c>
      <c r="H2132" s="5" t="str">
        <f t="shared" si="133"/>
        <v>CONFIRMED BULLISH</v>
      </c>
    </row>
    <row r="2133" spans="1:8" ht="13.5" x14ac:dyDescent="0.25">
      <c r="A2133" s="3">
        <f>TITRES_STAT!B2136</f>
        <v>45411</v>
      </c>
      <c r="B2133" s="5">
        <f>TITRES_STAT!C2136</f>
        <v>4.6399999999999997</v>
      </c>
      <c r="C2133" s="5">
        <f>TITRES_STAT!D2136</f>
        <v>3.9076</v>
      </c>
      <c r="D2133" s="5">
        <f>TITRES_STAT!E2136</f>
        <v>38380</v>
      </c>
      <c r="E2133" s="2">
        <f t="shared" si="132"/>
        <v>4128934</v>
      </c>
      <c r="F2133" s="5" t="str">
        <f t="shared" si="135"/>
        <v>BULLISH</v>
      </c>
      <c r="G2133" s="5" t="str">
        <f t="shared" si="134"/>
        <v>STRONG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4.7</v>
      </c>
      <c r="C2134" s="5">
        <f>TITRES_STAT!D2137</f>
        <v>3.9581</v>
      </c>
      <c r="D2134" s="5">
        <f>TITRES_STAT!E2137</f>
        <v>33617</v>
      </c>
      <c r="E2134" s="2">
        <f t="shared" si="132"/>
        <v>4162551</v>
      </c>
      <c r="F2134" s="5" t="str">
        <f t="shared" si="135"/>
        <v>BULLISH</v>
      </c>
      <c r="G2134" s="5" t="str">
        <f t="shared" si="134"/>
        <v>STRONG</v>
      </c>
      <c r="H2134" s="5" t="str">
        <f t="shared" si="133"/>
        <v>CONFIRMED BULLISH</v>
      </c>
    </row>
    <row r="2135" spans="1:8" ht="13.5" x14ac:dyDescent="0.25">
      <c r="A2135" s="3">
        <f>TITRES_STAT!B2138</f>
        <v>45414</v>
      </c>
      <c r="B2135" s="5">
        <f>TITRES_STAT!C2138</f>
        <v>4.78</v>
      </c>
      <c r="C2135" s="5">
        <f>TITRES_STAT!D2138</f>
        <v>4.0255000000000001</v>
      </c>
      <c r="D2135" s="5">
        <f>TITRES_STAT!E2138</f>
        <v>47445</v>
      </c>
      <c r="E2135" s="2">
        <f t="shared" si="132"/>
        <v>4209996</v>
      </c>
      <c r="F2135" s="5" t="str">
        <f t="shared" si="135"/>
        <v>BULLISH</v>
      </c>
      <c r="G2135" s="5" t="str">
        <f t="shared" si="134"/>
        <v>STRONG</v>
      </c>
      <c r="H2135" s="5" t="str">
        <f t="shared" si="133"/>
        <v>CONFIRMED BULLISH</v>
      </c>
    </row>
    <row r="2136" spans="1:8" ht="13.5" x14ac:dyDescent="0.25">
      <c r="A2136" s="3">
        <f>TITRES_STAT!B2139</f>
        <v>45415</v>
      </c>
      <c r="B2136" s="5">
        <f>TITRES_STAT!C2139</f>
        <v>5.0599999999999996</v>
      </c>
      <c r="C2136" s="5">
        <f>TITRES_STAT!D2139</f>
        <v>4.2613000000000003</v>
      </c>
      <c r="D2136" s="5">
        <f>TITRES_STAT!E2139</f>
        <v>0</v>
      </c>
      <c r="E2136" s="2">
        <f t="shared" si="132"/>
        <v>4209996</v>
      </c>
      <c r="F2136" s="5" t="str">
        <f t="shared" si="135"/>
        <v>BULLISH</v>
      </c>
      <c r="G2136" s="5" t="str">
        <f t="shared" si="134"/>
        <v>STRONG</v>
      </c>
      <c r="H2136" s="5" t="str">
        <f t="shared" si="133"/>
        <v>CONFIRMED BULLISH</v>
      </c>
    </row>
    <row r="2137" spans="1:8" ht="13.5" x14ac:dyDescent="0.25">
      <c r="A2137" s="3">
        <f>TITRES_STAT!B2140</f>
        <v>45418</v>
      </c>
      <c r="B2137" s="5">
        <f>TITRES_STAT!C2140</f>
        <v>5.36</v>
      </c>
      <c r="C2137" s="5">
        <f>TITRES_STAT!D2140</f>
        <v>4.5138999999999996</v>
      </c>
      <c r="D2137" s="5">
        <f>TITRES_STAT!E2140</f>
        <v>0</v>
      </c>
      <c r="E2137" s="2">
        <f t="shared" si="132"/>
        <v>4209996</v>
      </c>
      <c r="F2137" s="5" t="str">
        <f t="shared" si="135"/>
        <v>BULLISH</v>
      </c>
      <c r="G2137" s="5" t="str">
        <f t="shared" si="134"/>
        <v>STRONG</v>
      </c>
      <c r="H2137" s="5" t="str">
        <f t="shared" si="133"/>
        <v>CONFIRMED BULLISH</v>
      </c>
    </row>
    <row r="2138" spans="1:8" ht="13.5" x14ac:dyDescent="0.25">
      <c r="A2138" s="3">
        <f>TITRES_STAT!B2141</f>
        <v>45419</v>
      </c>
      <c r="B2138" s="5">
        <f>TITRES_STAT!C2141</f>
        <v>5.59</v>
      </c>
      <c r="C2138" s="5">
        <f>TITRES_STAT!D2141</f>
        <v>4.7076000000000002</v>
      </c>
      <c r="D2138" s="5">
        <f>TITRES_STAT!E2141</f>
        <v>133541</v>
      </c>
      <c r="E2138" s="2">
        <f t="shared" si="132"/>
        <v>4343537</v>
      </c>
      <c r="F2138" s="5" t="str">
        <f t="shared" si="135"/>
        <v>BULLISH</v>
      </c>
      <c r="G2138" s="5" t="str">
        <f t="shared" si="134"/>
        <v>STRONG</v>
      </c>
      <c r="H2138" s="5" t="str">
        <f t="shared" si="133"/>
        <v>CONFIRMED BULLISH</v>
      </c>
    </row>
    <row r="2139" spans="1:8" ht="13.5" x14ac:dyDescent="0.25">
      <c r="A2139" s="3">
        <f>TITRES_STAT!B2142</f>
        <v>45420</v>
      </c>
      <c r="B2139" s="5">
        <f>TITRES_STAT!C2142</f>
        <v>5.77</v>
      </c>
      <c r="C2139" s="5">
        <f>TITRES_STAT!D2142</f>
        <v>4.8592000000000004</v>
      </c>
      <c r="D2139" s="5">
        <f>TITRES_STAT!E2142</f>
        <v>42770</v>
      </c>
      <c r="E2139" s="2">
        <f t="shared" si="132"/>
        <v>4386307</v>
      </c>
      <c r="F2139" s="5" t="str">
        <f t="shared" si="135"/>
        <v>BULLISH</v>
      </c>
      <c r="G2139" s="5" t="str">
        <f t="shared" si="134"/>
        <v>STRONG</v>
      </c>
      <c r="H2139" s="5" t="str">
        <f t="shared" si="133"/>
        <v>CONFIRMED BULLISH</v>
      </c>
    </row>
    <row r="2140" spans="1:8" ht="13.5" x14ac:dyDescent="0.25">
      <c r="A2140" s="3">
        <f>TITRES_STAT!B2143</f>
        <v>45421</v>
      </c>
      <c r="B2140" s="5">
        <f>TITRES_STAT!C2143</f>
        <v>5.56</v>
      </c>
      <c r="C2140" s="5">
        <f>TITRES_STAT!D2143</f>
        <v>4.6822999999999997</v>
      </c>
      <c r="D2140" s="5">
        <f>TITRES_STAT!E2143</f>
        <v>22852</v>
      </c>
      <c r="E2140" s="2">
        <f t="shared" si="132"/>
        <v>4363455</v>
      </c>
      <c r="F2140" s="5" t="str">
        <f t="shared" si="135"/>
        <v>BULLISH</v>
      </c>
      <c r="G2140" s="5" t="str">
        <f t="shared" si="134"/>
        <v>STRONG</v>
      </c>
      <c r="H2140" s="5" t="str">
        <f t="shared" si="133"/>
        <v>CONFIRMED BULLISH</v>
      </c>
    </row>
    <row r="2141" spans="1:8" ht="13.5" x14ac:dyDescent="0.25">
      <c r="A2141" s="3">
        <f>TITRES_STAT!B2144</f>
        <v>45422</v>
      </c>
      <c r="B2141" s="5">
        <f>TITRES_STAT!C2144</f>
        <v>5.43</v>
      </c>
      <c r="C2141" s="5">
        <f>TITRES_STAT!D2144</f>
        <v>4.5728</v>
      </c>
      <c r="D2141" s="5">
        <f>TITRES_STAT!E2144</f>
        <v>31997</v>
      </c>
      <c r="E2141" s="2">
        <f t="shared" si="132"/>
        <v>4331458</v>
      </c>
      <c r="F2141" s="5" t="str">
        <f t="shared" si="135"/>
        <v>BULLISH</v>
      </c>
      <c r="G2141" s="5" t="str">
        <f t="shared" si="134"/>
        <v>STRONG</v>
      </c>
      <c r="H2141" s="5" t="str">
        <f t="shared" si="133"/>
        <v>CONFIRMED BULLISH</v>
      </c>
    </row>
    <row r="2142" spans="1:8" ht="13.5" x14ac:dyDescent="0.25">
      <c r="A2142" s="3">
        <f>TITRES_STAT!B2145</f>
        <v>45425</v>
      </c>
      <c r="B2142" s="5">
        <f>TITRES_STAT!C2145</f>
        <v>5.25</v>
      </c>
      <c r="C2142" s="5">
        <f>TITRES_STAT!D2145</f>
        <v>4.4212999999999996</v>
      </c>
      <c r="D2142" s="5">
        <f>TITRES_STAT!E2145</f>
        <v>103748</v>
      </c>
      <c r="E2142" s="2">
        <f t="shared" si="132"/>
        <v>4227710</v>
      </c>
      <c r="F2142" s="5" t="str">
        <f t="shared" si="135"/>
        <v>BULLISH</v>
      </c>
      <c r="G2142" s="5" t="str">
        <f t="shared" si="134"/>
        <v>NEUTRAL</v>
      </c>
      <c r="H2142" s="5" t="str">
        <f t="shared" si="133"/>
        <v>BULLISH DIVERGENCE</v>
      </c>
    </row>
    <row r="2143" spans="1:8" ht="13.5" x14ac:dyDescent="0.25">
      <c r="A2143" s="3">
        <f>TITRES_STAT!B2146</f>
        <v>45426</v>
      </c>
      <c r="B2143" s="5">
        <f>TITRES_STAT!C2146</f>
        <v>5.33</v>
      </c>
      <c r="C2143" s="5">
        <f>TITRES_STAT!D2146</f>
        <v>4.4885999999999999</v>
      </c>
      <c r="D2143" s="5">
        <f>TITRES_STAT!E2146</f>
        <v>21908</v>
      </c>
      <c r="E2143" s="2">
        <f t="shared" si="132"/>
        <v>4249618</v>
      </c>
      <c r="F2143" s="5" t="str">
        <f t="shared" si="135"/>
        <v>BEARISH</v>
      </c>
      <c r="G2143" s="5" t="str">
        <f t="shared" si="134"/>
        <v>WEAK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5.39</v>
      </c>
      <c r="C2144" s="5">
        <f>TITRES_STAT!D2147</f>
        <v>4.5392000000000001</v>
      </c>
      <c r="D2144" s="5">
        <f>TITRES_STAT!E2147</f>
        <v>25141</v>
      </c>
      <c r="E2144" s="2">
        <f t="shared" si="132"/>
        <v>4274759</v>
      </c>
      <c r="F2144" s="5" t="str">
        <f t="shared" si="135"/>
        <v>BEARISH</v>
      </c>
      <c r="G2144" s="5" t="str">
        <f t="shared" si="134"/>
        <v>WEAK</v>
      </c>
      <c r="H2144" s="5" t="str">
        <f t="shared" si="133"/>
        <v>CONFIRMED BEARISH</v>
      </c>
    </row>
    <row r="2145" spans="1:8" ht="13.5" x14ac:dyDescent="0.25">
      <c r="A2145" s="3">
        <f>TITRES_STAT!B2148</f>
        <v>45428</v>
      </c>
      <c r="B2145" s="5">
        <f>TITRES_STAT!C2148</f>
        <v>5.29</v>
      </c>
      <c r="C2145" s="5">
        <f>TITRES_STAT!D2148</f>
        <v>4.4549000000000003</v>
      </c>
      <c r="D2145" s="5">
        <f>TITRES_STAT!E2148</f>
        <v>30889</v>
      </c>
      <c r="E2145" s="2">
        <f t="shared" si="132"/>
        <v>4243870</v>
      </c>
      <c r="F2145" s="5" t="str">
        <f t="shared" si="135"/>
        <v>BEARISH</v>
      </c>
      <c r="G2145" s="5" t="str">
        <f t="shared" si="134"/>
        <v>WEAK</v>
      </c>
      <c r="H2145" s="5" t="str">
        <f t="shared" si="133"/>
        <v>CONFIRMED BEARISH</v>
      </c>
    </row>
    <row r="2146" spans="1:8" ht="13.5" x14ac:dyDescent="0.25">
      <c r="A2146" s="3">
        <f>TITRES_STAT!B2149</f>
        <v>45429</v>
      </c>
      <c r="B2146" s="5">
        <f>TITRES_STAT!C2149</f>
        <v>5.05</v>
      </c>
      <c r="C2146" s="5">
        <f>TITRES_STAT!D2149</f>
        <v>4.2527999999999997</v>
      </c>
      <c r="D2146" s="5">
        <f>TITRES_STAT!E2149</f>
        <v>23259</v>
      </c>
      <c r="E2146" s="2">
        <f t="shared" si="132"/>
        <v>4220611</v>
      </c>
      <c r="F2146" s="5" t="str">
        <f t="shared" si="135"/>
        <v>BEARISH</v>
      </c>
      <c r="G2146" s="5" t="str">
        <f t="shared" si="134"/>
        <v>WEAK</v>
      </c>
      <c r="H2146" s="5" t="str">
        <f t="shared" si="133"/>
        <v>CONFIRMED BEARISH</v>
      </c>
    </row>
    <row r="2147" spans="1:8" ht="13.5" x14ac:dyDescent="0.25">
      <c r="A2147" s="3">
        <f>TITRES_STAT!B2150</f>
        <v>45432</v>
      </c>
      <c r="B2147" s="5">
        <f>TITRES_STAT!C2150</f>
        <v>5.2</v>
      </c>
      <c r="C2147" s="5">
        <f>TITRES_STAT!D2150</f>
        <v>4.3792</v>
      </c>
      <c r="D2147" s="5">
        <f>TITRES_STAT!E2150</f>
        <v>10663</v>
      </c>
      <c r="E2147" s="2">
        <f t="shared" si="132"/>
        <v>4231274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BULLISH DIVERGENCE</v>
      </c>
    </row>
    <row r="2148" spans="1:8" ht="13.5" x14ac:dyDescent="0.25">
      <c r="A2148" s="3">
        <f>TITRES_STAT!B2151</f>
        <v>45433</v>
      </c>
      <c r="B2148" s="5">
        <f>TITRES_STAT!C2151</f>
        <v>5.19</v>
      </c>
      <c r="C2148" s="5">
        <f>TITRES_STAT!D2151</f>
        <v>4.3707000000000003</v>
      </c>
      <c r="D2148" s="5">
        <f>TITRES_STAT!E2151</f>
        <v>15192</v>
      </c>
      <c r="E2148" s="2">
        <f t="shared" si="132"/>
        <v>4216082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45434</v>
      </c>
      <c r="B2149" s="5">
        <f>TITRES_STAT!C2152</f>
        <v>5.24</v>
      </c>
      <c r="C2149" s="5">
        <f>TITRES_STAT!D2152</f>
        <v>4.4127999999999998</v>
      </c>
      <c r="D2149" s="5">
        <f>TITRES_STAT!E2152</f>
        <v>3713</v>
      </c>
      <c r="E2149" s="2">
        <f t="shared" si="132"/>
        <v>4219795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5.3</v>
      </c>
      <c r="C2150" s="5">
        <f>TITRES_STAT!D2153</f>
        <v>4.4634</v>
      </c>
      <c r="D2150" s="5">
        <f>TITRES_STAT!E2153</f>
        <v>17335</v>
      </c>
      <c r="E2150" s="2">
        <f t="shared" si="132"/>
        <v>4237130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BEARISH DIVERGENCE</v>
      </c>
    </row>
    <row r="2151" spans="1:8" ht="13.5" x14ac:dyDescent="0.25">
      <c r="A2151" s="3">
        <f>TITRES_STAT!B2154</f>
        <v>45436</v>
      </c>
      <c r="B2151" s="5">
        <f>TITRES_STAT!C2154</f>
        <v>5.28</v>
      </c>
      <c r="C2151" s="5">
        <f>TITRES_STAT!D2154</f>
        <v>4.4465000000000003</v>
      </c>
      <c r="D2151" s="5">
        <f>TITRES_STAT!E2154</f>
        <v>6208</v>
      </c>
      <c r="E2151" s="2">
        <f t="shared" si="132"/>
        <v>4230922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CONFIRMED BULLISH</v>
      </c>
    </row>
    <row r="2152" spans="1:8" ht="13.5" x14ac:dyDescent="0.25">
      <c r="A2152" s="3">
        <f>TITRES_STAT!B2155</f>
        <v>45439</v>
      </c>
      <c r="B2152" s="5">
        <f>TITRES_STAT!C2155</f>
        <v>5.27</v>
      </c>
      <c r="C2152" s="5">
        <f>TITRES_STAT!D2155</f>
        <v>4.4381000000000004</v>
      </c>
      <c r="D2152" s="5">
        <f>TITRES_STAT!E2155</f>
        <v>3962</v>
      </c>
      <c r="E2152" s="2">
        <f t="shared" si="132"/>
        <v>4226960</v>
      </c>
      <c r="F2152" s="5" t="str">
        <f t="shared" si="135"/>
        <v>BEARISH</v>
      </c>
      <c r="G2152" s="5" t="str">
        <f t="shared" si="134"/>
        <v>NEUTRAL</v>
      </c>
      <c r="H2152" s="5" t="str">
        <f t="shared" si="133"/>
        <v>BEARISH DIVERGENCE</v>
      </c>
    </row>
    <row r="2153" spans="1:8" ht="13.5" x14ac:dyDescent="0.25">
      <c r="A2153" s="3">
        <f>TITRES_STAT!B2156</f>
        <v>45440</v>
      </c>
      <c r="B2153" s="5">
        <f>TITRES_STAT!C2156</f>
        <v>5.44</v>
      </c>
      <c r="C2153" s="5">
        <f>TITRES_STAT!D2156</f>
        <v>4.5812999999999997</v>
      </c>
      <c r="D2153" s="5">
        <f>TITRES_STAT!E2156</f>
        <v>18369</v>
      </c>
      <c r="E2153" s="2">
        <f t="shared" si="132"/>
        <v>4245329</v>
      </c>
      <c r="F2153" s="5" t="str">
        <f t="shared" si="135"/>
        <v>BULLISH</v>
      </c>
      <c r="G2153" s="5" t="str">
        <f t="shared" si="134"/>
        <v>NEUTRAL</v>
      </c>
      <c r="H2153" s="5" t="str">
        <f t="shared" si="133"/>
        <v>CONFIRMED BULLISH</v>
      </c>
    </row>
    <row r="2154" spans="1:8" ht="13.5" x14ac:dyDescent="0.25">
      <c r="A2154" s="3">
        <f>TITRES_STAT!B2157</f>
        <v>45441</v>
      </c>
      <c r="B2154" s="5">
        <f>TITRES_STAT!C2157</f>
        <v>5.5</v>
      </c>
      <c r="C2154" s="5">
        <f>TITRES_STAT!D2157</f>
        <v>4.6318000000000001</v>
      </c>
      <c r="D2154" s="5">
        <f>TITRES_STAT!E2157</f>
        <v>15881</v>
      </c>
      <c r="E2154" s="2">
        <f t="shared" si="132"/>
        <v>4261210</v>
      </c>
      <c r="F2154" s="5" t="str">
        <f t="shared" si="135"/>
        <v>BULLISH</v>
      </c>
      <c r="G2154" s="5" t="str">
        <f t="shared" si="134"/>
        <v>NEUTRAL</v>
      </c>
      <c r="H2154" s="5" t="str">
        <f t="shared" si="133"/>
        <v>CONFIRMED BULLISH</v>
      </c>
    </row>
    <row r="2155" spans="1:8" ht="13.5" x14ac:dyDescent="0.25">
      <c r="A2155" s="3">
        <f>TITRES_STAT!B2158</f>
        <v>45442</v>
      </c>
      <c r="B2155" s="5">
        <f>TITRES_STAT!C2158</f>
        <v>5.45</v>
      </c>
      <c r="C2155" s="5">
        <f>TITRES_STAT!D2158</f>
        <v>4.5896999999999997</v>
      </c>
      <c r="D2155" s="5">
        <f>TITRES_STAT!E2158</f>
        <v>4174</v>
      </c>
      <c r="E2155" s="2">
        <f t="shared" si="132"/>
        <v>4257036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CONFIRMED BULLISH</v>
      </c>
    </row>
    <row r="2156" spans="1:8" ht="13.5" x14ac:dyDescent="0.25">
      <c r="A2156" s="3">
        <f>TITRES_STAT!B2159</f>
        <v>45443</v>
      </c>
      <c r="B2156" s="5">
        <f>TITRES_STAT!C2159</f>
        <v>5.44</v>
      </c>
      <c r="C2156" s="5">
        <f>TITRES_STAT!D2159</f>
        <v>4.5812999999999997</v>
      </c>
      <c r="D2156" s="5">
        <f>TITRES_STAT!E2159</f>
        <v>3689</v>
      </c>
      <c r="E2156" s="2">
        <f t="shared" si="132"/>
        <v>4253347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CONFIRMED BULLISH</v>
      </c>
    </row>
    <row r="2157" spans="1:8" ht="13.5" x14ac:dyDescent="0.25">
      <c r="A2157" s="3">
        <f>TITRES_STAT!B2160</f>
        <v>45446</v>
      </c>
      <c r="B2157" s="5">
        <f>TITRES_STAT!C2160</f>
        <v>5.4</v>
      </c>
      <c r="C2157" s="5">
        <f>TITRES_STAT!D2160</f>
        <v>4.5476000000000001</v>
      </c>
      <c r="D2157" s="5">
        <f>TITRES_STAT!E2160</f>
        <v>4130</v>
      </c>
      <c r="E2157" s="2">
        <f t="shared" si="132"/>
        <v>4249217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45447</v>
      </c>
      <c r="B2158" s="5">
        <f>TITRES_STAT!C2161</f>
        <v>5.3</v>
      </c>
      <c r="C2158" s="5">
        <f>TITRES_STAT!D2161</f>
        <v>4.4634</v>
      </c>
      <c r="D2158" s="5">
        <f>TITRES_STAT!E2161</f>
        <v>11462</v>
      </c>
      <c r="E2158" s="2">
        <f t="shared" si="132"/>
        <v>4237755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CONFIRMED BEARISH</v>
      </c>
    </row>
    <row r="2159" spans="1:8" ht="13.5" x14ac:dyDescent="0.25">
      <c r="A2159" s="3">
        <f>TITRES_STAT!B2162</f>
        <v>45448</v>
      </c>
      <c r="B2159" s="5">
        <f>TITRES_STAT!C2162</f>
        <v>5.34</v>
      </c>
      <c r="C2159" s="5">
        <f>TITRES_STAT!D2162</f>
        <v>4.4970999999999997</v>
      </c>
      <c r="D2159" s="5">
        <f>TITRES_STAT!E2162</f>
        <v>7743</v>
      </c>
      <c r="E2159" s="2">
        <f t="shared" si="132"/>
        <v>4245498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5.28</v>
      </c>
      <c r="C2160" s="5">
        <f>TITRES_STAT!D2163</f>
        <v>4.4465000000000003</v>
      </c>
      <c r="D2160" s="5">
        <f>TITRES_STAT!E2163</f>
        <v>3841</v>
      </c>
      <c r="E2160" s="2">
        <f t="shared" si="132"/>
        <v>4241657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45450</v>
      </c>
      <c r="B2161" s="5">
        <f>TITRES_STAT!C2164</f>
        <v>5.2</v>
      </c>
      <c r="C2161" s="5">
        <f>TITRES_STAT!D2164</f>
        <v>4.3792</v>
      </c>
      <c r="D2161" s="5">
        <f>TITRES_STAT!E2164</f>
        <v>5124</v>
      </c>
      <c r="E2161" s="2">
        <f t="shared" si="132"/>
        <v>4236533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45453</v>
      </c>
      <c r="B2162" s="5">
        <f>TITRES_STAT!C2165</f>
        <v>5.23</v>
      </c>
      <c r="C2162" s="5">
        <f>TITRES_STAT!D2165</f>
        <v>4.4043999999999999</v>
      </c>
      <c r="D2162" s="5">
        <f>TITRES_STAT!E2165</f>
        <v>12844</v>
      </c>
      <c r="E2162" s="2">
        <f t="shared" si="132"/>
        <v>4249377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BULLISH DIVERGENCE</v>
      </c>
    </row>
    <row r="2163" spans="1:8" ht="13.5" x14ac:dyDescent="0.25">
      <c r="A2163" s="3">
        <f>TITRES_STAT!B2166</f>
        <v>45454</v>
      </c>
      <c r="B2163" s="5">
        <f>TITRES_STAT!C2166</f>
        <v>5.22</v>
      </c>
      <c r="C2163" s="5">
        <f>TITRES_STAT!D2166</f>
        <v>4.3959999999999999</v>
      </c>
      <c r="D2163" s="5">
        <f>TITRES_STAT!E2166</f>
        <v>6606</v>
      </c>
      <c r="E2163" s="2">
        <f t="shared" si="132"/>
        <v>4242771</v>
      </c>
      <c r="F2163" s="5" t="str">
        <f t="shared" si="135"/>
        <v>BULLISH</v>
      </c>
      <c r="G2163" s="5" t="str">
        <f t="shared" si="134"/>
        <v>NEUTRAL</v>
      </c>
      <c r="H2163" s="5" t="str">
        <f t="shared" si="133"/>
        <v>BULLISH DIVERGENCE</v>
      </c>
    </row>
    <row r="2164" spans="1:8" ht="13.5" x14ac:dyDescent="0.25">
      <c r="A2164" s="3">
        <f>TITRES_STAT!B2167</f>
        <v>45455</v>
      </c>
      <c r="B2164" s="5">
        <f>TITRES_STAT!C2167</f>
        <v>5.2</v>
      </c>
      <c r="C2164" s="5">
        <f>TITRES_STAT!D2167</f>
        <v>4.3792</v>
      </c>
      <c r="D2164" s="5">
        <f>TITRES_STAT!E2167</f>
        <v>5589</v>
      </c>
      <c r="E2164" s="2">
        <f t="shared" si="132"/>
        <v>4237182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45456</v>
      </c>
      <c r="B2165" s="5">
        <f>TITRES_STAT!C2168</f>
        <v>5.2</v>
      </c>
      <c r="C2165" s="5">
        <f>TITRES_STAT!D2168</f>
        <v>4.3792</v>
      </c>
      <c r="D2165" s="5">
        <f>TITRES_STAT!E2168</f>
        <v>553</v>
      </c>
      <c r="E2165" s="2">
        <f t="shared" si="132"/>
        <v>4237182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CONFIRMED BEARISH</v>
      </c>
    </row>
    <row r="2166" spans="1:8" ht="13.5" x14ac:dyDescent="0.25">
      <c r="A2166" s="3">
        <f>TITRES_STAT!B2169</f>
        <v>45457</v>
      </c>
      <c r="B2166" s="5">
        <f>TITRES_STAT!C2169</f>
        <v>5.25</v>
      </c>
      <c r="C2166" s="5">
        <f>TITRES_STAT!D2169</f>
        <v>4.4212999999999996</v>
      </c>
      <c r="D2166" s="5">
        <f>TITRES_STAT!E2169</f>
        <v>11372</v>
      </c>
      <c r="E2166" s="2">
        <f t="shared" si="132"/>
        <v>4248554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5.2</v>
      </c>
      <c r="C2167" s="5">
        <f>TITRES_STAT!D2170</f>
        <v>4.3792</v>
      </c>
      <c r="D2167" s="5">
        <f>TITRES_STAT!E2170</f>
        <v>3579</v>
      </c>
      <c r="E2167" s="2">
        <f t="shared" si="132"/>
        <v>4244975</v>
      </c>
      <c r="F2167" s="5" t="str">
        <f t="shared" si="135"/>
        <v>BEARISH</v>
      </c>
      <c r="G2167" s="5" t="str">
        <f t="shared" si="134"/>
        <v>NEUTRAL</v>
      </c>
      <c r="H2167" s="5" t="str">
        <f t="shared" si="133"/>
        <v>CONFIRMED BEARISH</v>
      </c>
    </row>
    <row r="2168" spans="1:8" ht="13.5" x14ac:dyDescent="0.25">
      <c r="A2168" s="3">
        <f>TITRES_STAT!B2171</f>
        <v>45462</v>
      </c>
      <c r="B2168" s="5">
        <f>TITRES_STAT!C2171</f>
        <v>5.2</v>
      </c>
      <c r="C2168" s="5">
        <f>TITRES_STAT!D2171</f>
        <v>4.3792</v>
      </c>
      <c r="D2168" s="5">
        <f>TITRES_STAT!E2171</f>
        <v>1974</v>
      </c>
      <c r="E2168" s="2">
        <f t="shared" si="132"/>
        <v>4244975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BULLISH DIVERGENCE</v>
      </c>
    </row>
    <row r="2169" spans="1:8" ht="13.5" x14ac:dyDescent="0.25">
      <c r="A2169" s="3">
        <f>TITRES_STAT!B2172</f>
        <v>45463</v>
      </c>
      <c r="B2169" s="5">
        <f>TITRES_STAT!C2172</f>
        <v>5.24</v>
      </c>
      <c r="C2169" s="5">
        <f>TITRES_STAT!D2172</f>
        <v>4.4127999999999998</v>
      </c>
      <c r="D2169" s="5">
        <f>TITRES_STAT!E2172</f>
        <v>4621</v>
      </c>
      <c r="E2169" s="2">
        <f t="shared" si="132"/>
        <v>4249596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5.22</v>
      </c>
      <c r="C2170" s="5">
        <f>TITRES_STAT!D2173</f>
        <v>4.3959999999999999</v>
      </c>
      <c r="D2170" s="5">
        <f>TITRES_STAT!E2173</f>
        <v>4638</v>
      </c>
      <c r="E2170" s="2">
        <f t="shared" si="132"/>
        <v>4244958</v>
      </c>
      <c r="F2170" s="5" t="str">
        <f t="shared" si="135"/>
        <v>BULLISH</v>
      </c>
      <c r="G2170" s="5" t="str">
        <f t="shared" si="134"/>
        <v>NEUTRAL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5.25</v>
      </c>
      <c r="C2171" s="5">
        <f>TITRES_STAT!D2174</f>
        <v>4.4212999999999996</v>
      </c>
      <c r="D2171" s="5">
        <f>TITRES_STAT!E2174</f>
        <v>1825</v>
      </c>
      <c r="E2171" s="2">
        <f t="shared" si="132"/>
        <v>4246783</v>
      </c>
      <c r="F2171" s="5" t="str">
        <f t="shared" si="135"/>
        <v>BEARISH</v>
      </c>
      <c r="G2171" s="5" t="str">
        <f t="shared" si="134"/>
        <v>NEUTRAL</v>
      </c>
      <c r="H2171" s="5" t="str">
        <f t="shared" si="133"/>
        <v>NEUTRAL</v>
      </c>
    </row>
    <row r="2172" spans="1:8" ht="13.5" x14ac:dyDescent="0.25">
      <c r="A2172" s="3">
        <f>TITRES_STAT!B2175</f>
        <v>45468</v>
      </c>
      <c r="B2172" s="5">
        <f>TITRES_STAT!C2175</f>
        <v>5.3</v>
      </c>
      <c r="C2172" s="5">
        <f>TITRES_STAT!D2175</f>
        <v>4.4634</v>
      </c>
      <c r="D2172" s="5">
        <f>TITRES_STAT!E2175</f>
        <v>3261</v>
      </c>
      <c r="E2172" s="2">
        <f t="shared" si="132"/>
        <v>4250044</v>
      </c>
      <c r="F2172" s="5" t="str">
        <f t="shared" si="135"/>
        <v>BULLISH</v>
      </c>
      <c r="G2172" s="5" t="str">
        <f t="shared" si="134"/>
        <v>NEUTRAL</v>
      </c>
      <c r="H2172" s="5" t="str">
        <f t="shared" si="133"/>
        <v>CONFIRMED BULLISH</v>
      </c>
    </row>
    <row r="2173" spans="1:8" ht="13.5" x14ac:dyDescent="0.25">
      <c r="A2173" s="3">
        <f>TITRES_STAT!B2176</f>
        <v>45469</v>
      </c>
      <c r="B2173" s="5">
        <f>TITRES_STAT!C2176</f>
        <v>5.41</v>
      </c>
      <c r="C2173" s="5">
        <f>TITRES_STAT!D2176</f>
        <v>4.556</v>
      </c>
      <c r="D2173" s="5">
        <f>TITRES_STAT!E2176</f>
        <v>7006</v>
      </c>
      <c r="E2173" s="2">
        <f t="shared" si="132"/>
        <v>4257050</v>
      </c>
      <c r="F2173" s="5" t="str">
        <f t="shared" si="135"/>
        <v>BULLISH</v>
      </c>
      <c r="G2173" s="5" t="str">
        <f t="shared" si="134"/>
        <v>NEUTRAL</v>
      </c>
      <c r="H2173" s="5" t="str">
        <f t="shared" si="133"/>
        <v>CONFIRMED BULLISH</v>
      </c>
    </row>
    <row r="2174" spans="1:8" ht="13.5" x14ac:dyDescent="0.25">
      <c r="A2174" s="3">
        <f>TITRES_STAT!B2177</f>
        <v>45470</v>
      </c>
      <c r="B2174" s="5">
        <f>TITRES_STAT!C2177</f>
        <v>5.54</v>
      </c>
      <c r="C2174" s="5">
        <f>TITRES_STAT!D2177</f>
        <v>4.6654999999999998</v>
      </c>
      <c r="D2174" s="5">
        <f>TITRES_STAT!E2177</f>
        <v>6250</v>
      </c>
      <c r="E2174" s="2">
        <f t="shared" si="132"/>
        <v>4263300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CONFIRMED BULLISH</v>
      </c>
    </row>
    <row r="2175" spans="1:8" ht="13.5" x14ac:dyDescent="0.25">
      <c r="A2175" s="3">
        <f>TITRES_STAT!B2178</f>
        <v>45471</v>
      </c>
      <c r="B2175" s="5">
        <f>TITRES_STAT!C2178</f>
        <v>5.6</v>
      </c>
      <c r="C2175" s="5">
        <f>TITRES_STAT!D2178</f>
        <v>4.7160000000000002</v>
      </c>
      <c r="D2175" s="5">
        <f>TITRES_STAT!E2178</f>
        <v>21866</v>
      </c>
      <c r="E2175" s="2">
        <f t="shared" si="132"/>
        <v>4285166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CONFIRMED BULLISH</v>
      </c>
    </row>
    <row r="2176" spans="1:8" ht="13.5" x14ac:dyDescent="0.25">
      <c r="A2176" s="3">
        <f>TITRES_STAT!B2179</f>
        <v>45474</v>
      </c>
      <c r="B2176" s="5">
        <f>TITRES_STAT!C2179</f>
        <v>5.44</v>
      </c>
      <c r="C2176" s="5">
        <f>TITRES_STAT!D2179</f>
        <v>4.5812999999999997</v>
      </c>
      <c r="D2176" s="5">
        <f>TITRES_STAT!E2179</f>
        <v>26501</v>
      </c>
      <c r="E2176" s="2">
        <f t="shared" si="132"/>
        <v>4258665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CONFIRMED BULLISH</v>
      </c>
    </row>
    <row r="2177" spans="1:8" ht="13.5" x14ac:dyDescent="0.25">
      <c r="A2177" s="3">
        <f>TITRES_STAT!B2180</f>
        <v>45475</v>
      </c>
      <c r="B2177" s="5">
        <f>TITRES_STAT!C2180</f>
        <v>5.3</v>
      </c>
      <c r="C2177" s="5">
        <f>TITRES_STAT!D2180</f>
        <v>4.4634</v>
      </c>
      <c r="D2177" s="5">
        <f>TITRES_STAT!E2180</f>
        <v>5257</v>
      </c>
      <c r="E2177" s="2">
        <f t="shared" si="132"/>
        <v>4253408</v>
      </c>
      <c r="F2177" s="5" t="str">
        <f t="shared" si="135"/>
        <v>BULLISH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5.3</v>
      </c>
      <c r="C2178" s="5">
        <f>TITRES_STAT!D2181</f>
        <v>4.4634</v>
      </c>
      <c r="D2178" s="5">
        <f>TITRES_STAT!E2181</f>
        <v>2251</v>
      </c>
      <c r="E2178" s="2">
        <f t="shared" si="132"/>
        <v>4253408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45477</v>
      </c>
      <c r="B2179" s="5">
        <f>TITRES_STAT!C2182</f>
        <v>5.2</v>
      </c>
      <c r="C2179" s="5">
        <f>TITRES_STAT!D2182</f>
        <v>4.3792</v>
      </c>
      <c r="D2179" s="5">
        <f>TITRES_STAT!E2182</f>
        <v>18093</v>
      </c>
      <c r="E2179" s="2">
        <f t="shared" si="132"/>
        <v>4235315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CONFIRMED BEARISH</v>
      </c>
    </row>
    <row r="2180" spans="1:8" ht="13.5" x14ac:dyDescent="0.25">
      <c r="A2180" s="3">
        <f>TITRES_STAT!B2183</f>
        <v>45478</v>
      </c>
      <c r="B2180" s="5">
        <f>TITRES_STAT!C2183</f>
        <v>5.18</v>
      </c>
      <c r="C2180" s="5">
        <f>TITRES_STAT!D2183</f>
        <v>4.3623000000000003</v>
      </c>
      <c r="D2180" s="5">
        <f>TITRES_STAT!E2183</f>
        <v>1360</v>
      </c>
      <c r="E2180" s="2">
        <f t="shared" ref="E2180:E2243" si="136">IF(B2180&gt;B2179, E2179+D2180, IF(B2180&lt;B2179, E2179-D2180, E2179))</f>
        <v>4233955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CONFIRMED BEARISH</v>
      </c>
    </row>
    <row r="2181" spans="1:8" ht="13.5" x14ac:dyDescent="0.25">
      <c r="A2181" s="3">
        <f>TITRES_STAT!B2184</f>
        <v>45481</v>
      </c>
      <c r="B2181" s="5">
        <f>TITRES_STAT!C2184</f>
        <v>5.18</v>
      </c>
      <c r="C2181" s="5">
        <f>TITRES_STAT!D2184</f>
        <v>4.3623000000000003</v>
      </c>
      <c r="D2181" s="5">
        <f>TITRES_STAT!E2184</f>
        <v>3833</v>
      </c>
      <c r="E2181" s="2">
        <f t="shared" si="136"/>
        <v>4233955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45482</v>
      </c>
      <c r="B2182" s="5">
        <f>TITRES_STAT!C2185</f>
        <v>5.24</v>
      </c>
      <c r="C2182" s="5">
        <f>TITRES_STAT!D2185</f>
        <v>4.4127999999999998</v>
      </c>
      <c r="D2182" s="5">
        <f>TITRES_STAT!E2185</f>
        <v>70</v>
      </c>
      <c r="E2182" s="2">
        <f t="shared" si="136"/>
        <v>4234025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45483</v>
      </c>
      <c r="B2183" s="5">
        <f>TITRES_STAT!C2186</f>
        <v>5.25</v>
      </c>
      <c r="C2183" s="5">
        <f>TITRES_STAT!D2186</f>
        <v>4.4212999999999996</v>
      </c>
      <c r="D2183" s="5">
        <f>TITRES_STAT!E2186</f>
        <v>266</v>
      </c>
      <c r="E2183" s="2">
        <f t="shared" si="136"/>
        <v>4234291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45484</v>
      </c>
      <c r="B2184" s="5">
        <f>TITRES_STAT!C2187</f>
        <v>5.25</v>
      </c>
      <c r="C2184" s="5">
        <f>TITRES_STAT!D2187</f>
        <v>4.4212999999999996</v>
      </c>
      <c r="D2184" s="5">
        <f>TITRES_STAT!E2187</f>
        <v>1044</v>
      </c>
      <c r="E2184" s="2">
        <f t="shared" si="136"/>
        <v>4234291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BEARISH DIVERGENCE</v>
      </c>
    </row>
    <row r="2185" spans="1:8" ht="13.5" x14ac:dyDescent="0.25">
      <c r="A2185" s="3">
        <f>TITRES_STAT!B2188</f>
        <v>45485</v>
      </c>
      <c r="B2185" s="5">
        <f>TITRES_STAT!C2188</f>
        <v>5.21</v>
      </c>
      <c r="C2185" s="5">
        <f>TITRES_STAT!D2188</f>
        <v>4.3875999999999999</v>
      </c>
      <c r="D2185" s="5">
        <f>TITRES_STAT!E2188</f>
        <v>1882</v>
      </c>
      <c r="E2185" s="2">
        <f t="shared" si="136"/>
        <v>4232409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BEARISH DIVERGENCE</v>
      </c>
    </row>
    <row r="2186" spans="1:8" ht="13.5" x14ac:dyDescent="0.25">
      <c r="A2186" s="3">
        <f>TITRES_STAT!B2189</f>
        <v>45488</v>
      </c>
      <c r="B2186" s="5">
        <f>TITRES_STAT!C2189</f>
        <v>5.25</v>
      </c>
      <c r="C2186" s="5">
        <f>TITRES_STAT!D2189</f>
        <v>4.4212999999999996</v>
      </c>
      <c r="D2186" s="5">
        <f>TITRES_STAT!E2189</f>
        <v>954</v>
      </c>
      <c r="E2186" s="2">
        <f t="shared" si="136"/>
        <v>4233363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BEARISH DIVERGENCE</v>
      </c>
    </row>
    <row r="2187" spans="1:8" ht="13.5" x14ac:dyDescent="0.25">
      <c r="A2187" s="3">
        <f>TITRES_STAT!B2190</f>
        <v>45489</v>
      </c>
      <c r="B2187" s="5">
        <f>TITRES_STAT!C2190</f>
        <v>5.28</v>
      </c>
      <c r="C2187" s="5">
        <f>TITRES_STAT!D2190</f>
        <v>4.4465000000000003</v>
      </c>
      <c r="D2187" s="5">
        <f>TITRES_STAT!E2190</f>
        <v>7729</v>
      </c>
      <c r="E2187" s="2">
        <f t="shared" si="136"/>
        <v>4241092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CONFIRMED BULLISH</v>
      </c>
    </row>
    <row r="2188" spans="1:8" ht="13.5" x14ac:dyDescent="0.25">
      <c r="A2188" s="3">
        <f>TITRES_STAT!B2191</f>
        <v>45490</v>
      </c>
      <c r="B2188" s="5">
        <f>TITRES_STAT!C2191</f>
        <v>5.25</v>
      </c>
      <c r="C2188" s="5">
        <f>TITRES_STAT!D2191</f>
        <v>4.4212999999999996</v>
      </c>
      <c r="D2188" s="5">
        <f>TITRES_STAT!E2191</f>
        <v>7124</v>
      </c>
      <c r="E2188" s="2">
        <f t="shared" si="136"/>
        <v>4233968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45491</v>
      </c>
      <c r="B2189" s="5">
        <f>TITRES_STAT!C2192</f>
        <v>5.32</v>
      </c>
      <c r="C2189" s="5">
        <f>TITRES_STAT!D2192</f>
        <v>4.4802</v>
      </c>
      <c r="D2189" s="5">
        <f>TITRES_STAT!E2192</f>
        <v>3636</v>
      </c>
      <c r="E2189" s="2">
        <f t="shared" si="136"/>
        <v>4237604</v>
      </c>
      <c r="F2189" s="5" t="str">
        <f t="shared" si="139"/>
        <v>BULLISH</v>
      </c>
      <c r="G2189" s="5" t="str">
        <f t="shared" si="138"/>
        <v>NEUTRAL</v>
      </c>
      <c r="H2189" s="5" t="str">
        <f t="shared" si="137"/>
        <v>CONFIRMED BULLISH</v>
      </c>
    </row>
    <row r="2190" spans="1:8" ht="13.5" x14ac:dyDescent="0.25">
      <c r="A2190" s="3">
        <f>TITRES_STAT!B2193</f>
        <v>45492</v>
      </c>
      <c r="B2190" s="5">
        <f>TITRES_STAT!C2193</f>
        <v>5.38</v>
      </c>
      <c r="C2190" s="5">
        <f>TITRES_STAT!D2193</f>
        <v>4.5307000000000004</v>
      </c>
      <c r="D2190" s="5">
        <f>TITRES_STAT!E2193</f>
        <v>12645</v>
      </c>
      <c r="E2190" s="2">
        <f t="shared" si="136"/>
        <v>4250249</v>
      </c>
      <c r="F2190" s="5" t="str">
        <f t="shared" si="139"/>
        <v>BULLISH</v>
      </c>
      <c r="G2190" s="5" t="str">
        <f t="shared" si="138"/>
        <v>NEUTRAL</v>
      </c>
      <c r="H2190" s="5" t="str">
        <f t="shared" si="137"/>
        <v>CONFIRMED BULLISH</v>
      </c>
    </row>
    <row r="2191" spans="1:8" ht="13.5" x14ac:dyDescent="0.25">
      <c r="A2191" s="3">
        <f>TITRES_STAT!B2194</f>
        <v>45495</v>
      </c>
      <c r="B2191" s="5">
        <f>TITRES_STAT!C2194</f>
        <v>5.45</v>
      </c>
      <c r="C2191" s="5">
        <f>TITRES_STAT!D2194</f>
        <v>4.5896999999999997</v>
      </c>
      <c r="D2191" s="5">
        <f>TITRES_STAT!E2194</f>
        <v>13659</v>
      </c>
      <c r="E2191" s="2">
        <f t="shared" si="136"/>
        <v>4263908</v>
      </c>
      <c r="F2191" s="5" t="str">
        <f t="shared" si="139"/>
        <v>BULLISH</v>
      </c>
      <c r="G2191" s="5" t="str">
        <f t="shared" si="138"/>
        <v>NEUTRAL</v>
      </c>
      <c r="H2191" s="5" t="str">
        <f t="shared" si="137"/>
        <v>CONFIRMED BULLISH</v>
      </c>
    </row>
    <row r="2192" spans="1:8" ht="13.5" x14ac:dyDescent="0.25">
      <c r="A2192" s="3">
        <f>TITRES_STAT!B2195</f>
        <v>45496</v>
      </c>
      <c r="B2192" s="5">
        <f>TITRES_STAT!C2195</f>
        <v>5.65</v>
      </c>
      <c r="C2192" s="5">
        <f>TITRES_STAT!D2195</f>
        <v>4.7580999999999998</v>
      </c>
      <c r="D2192" s="5">
        <f>TITRES_STAT!E2195</f>
        <v>18587</v>
      </c>
      <c r="E2192" s="2">
        <f t="shared" si="136"/>
        <v>4282495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CONFIRMED BULLISH</v>
      </c>
    </row>
    <row r="2193" spans="1:8" ht="13.5" x14ac:dyDescent="0.25">
      <c r="A2193" s="3">
        <f>TITRES_STAT!B2196</f>
        <v>45497</v>
      </c>
      <c r="B2193" s="5">
        <f>TITRES_STAT!C2196</f>
        <v>5.95</v>
      </c>
      <c r="C2193" s="5">
        <f>TITRES_STAT!D2196</f>
        <v>5.0107999999999997</v>
      </c>
      <c r="D2193" s="5">
        <f>TITRES_STAT!E2196</f>
        <v>108855</v>
      </c>
      <c r="E2193" s="2">
        <f t="shared" si="136"/>
        <v>4391350</v>
      </c>
      <c r="F2193" s="5" t="str">
        <f t="shared" si="139"/>
        <v>BULLISH</v>
      </c>
      <c r="G2193" s="5" t="str">
        <f t="shared" si="138"/>
        <v>STRONG</v>
      </c>
      <c r="H2193" s="5" t="str">
        <f t="shared" si="137"/>
        <v>CONFIRMED BULLISH</v>
      </c>
    </row>
    <row r="2194" spans="1:8" ht="13.5" x14ac:dyDescent="0.25">
      <c r="A2194" s="3">
        <f>TITRES_STAT!B2197</f>
        <v>45499</v>
      </c>
      <c r="B2194" s="5">
        <f>TITRES_STAT!C2197</f>
        <v>5.85</v>
      </c>
      <c r="C2194" s="5">
        <f>TITRES_STAT!D2197</f>
        <v>4.9264999999999999</v>
      </c>
      <c r="D2194" s="5">
        <f>TITRES_STAT!E2197</f>
        <v>26596</v>
      </c>
      <c r="E2194" s="2">
        <f t="shared" si="136"/>
        <v>4364754</v>
      </c>
      <c r="F2194" s="5" t="str">
        <f t="shared" si="139"/>
        <v>BULLISH</v>
      </c>
      <c r="G2194" s="5" t="str">
        <f t="shared" si="138"/>
        <v>STRONG</v>
      </c>
      <c r="H2194" s="5" t="str">
        <f t="shared" si="137"/>
        <v>CONFIRMED BULLISH</v>
      </c>
    </row>
    <row r="2195" spans="1:8" ht="13.5" x14ac:dyDescent="0.25">
      <c r="A2195" s="3">
        <f>TITRES_STAT!B2198</f>
        <v>45502</v>
      </c>
      <c r="B2195" s="5">
        <f>TITRES_STAT!C2198</f>
        <v>5.98</v>
      </c>
      <c r="C2195" s="5">
        <f>TITRES_STAT!D2198</f>
        <v>5.0359999999999996</v>
      </c>
      <c r="D2195" s="5">
        <f>TITRES_STAT!E2198</f>
        <v>14687</v>
      </c>
      <c r="E2195" s="2">
        <f t="shared" si="136"/>
        <v>4379441</v>
      </c>
      <c r="F2195" s="5" t="str">
        <f t="shared" si="139"/>
        <v>BULLISH</v>
      </c>
      <c r="G2195" s="5" t="str">
        <f t="shared" si="138"/>
        <v>STRONG</v>
      </c>
      <c r="H2195" s="5" t="str">
        <f t="shared" si="137"/>
        <v>CONFIRMED BULLISH</v>
      </c>
    </row>
    <row r="2196" spans="1:8" ht="13.5" x14ac:dyDescent="0.25">
      <c r="A2196" s="3">
        <f>TITRES_STAT!B2199</f>
        <v>45503</v>
      </c>
      <c r="B2196" s="5">
        <f>TITRES_STAT!C2199</f>
        <v>5.87</v>
      </c>
      <c r="C2196" s="5">
        <f>TITRES_STAT!D2199</f>
        <v>4.9433999999999996</v>
      </c>
      <c r="D2196" s="5">
        <f>TITRES_STAT!E2199</f>
        <v>26687</v>
      </c>
      <c r="E2196" s="2">
        <f t="shared" si="136"/>
        <v>4352754</v>
      </c>
      <c r="F2196" s="5" t="str">
        <f t="shared" si="139"/>
        <v>BULLISH</v>
      </c>
      <c r="G2196" s="5" t="str">
        <f t="shared" si="138"/>
        <v>STRONG</v>
      </c>
      <c r="H2196" s="5" t="str">
        <f t="shared" si="137"/>
        <v>CONFIRMED BULLISH</v>
      </c>
    </row>
    <row r="2197" spans="1:8" ht="13.5" x14ac:dyDescent="0.25">
      <c r="A2197" s="3">
        <f>TITRES_STAT!B2200</f>
        <v>45504</v>
      </c>
      <c r="B2197" s="5">
        <f>TITRES_STAT!C2200</f>
        <v>5.81</v>
      </c>
      <c r="C2197" s="5">
        <f>TITRES_STAT!D2200</f>
        <v>4.8929</v>
      </c>
      <c r="D2197" s="5">
        <f>TITRES_STAT!E2200</f>
        <v>4195</v>
      </c>
      <c r="E2197" s="2">
        <f t="shared" si="136"/>
        <v>4348559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CONFIRMED BULLISH</v>
      </c>
    </row>
    <row r="2198" spans="1:8" ht="13.5" x14ac:dyDescent="0.25">
      <c r="A2198" s="3">
        <f>TITRES_STAT!B2201</f>
        <v>45505</v>
      </c>
      <c r="B2198" s="5">
        <f>TITRES_STAT!C2201</f>
        <v>5.79</v>
      </c>
      <c r="C2198" s="5">
        <f>TITRES_STAT!D2201</f>
        <v>4.8760000000000003</v>
      </c>
      <c r="D2198" s="5">
        <f>TITRES_STAT!E2201</f>
        <v>3924</v>
      </c>
      <c r="E2198" s="2">
        <f t="shared" si="136"/>
        <v>4344635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45506</v>
      </c>
      <c r="B2199" s="5">
        <f>TITRES_STAT!C2202</f>
        <v>5.86</v>
      </c>
      <c r="C2199" s="5">
        <f>TITRES_STAT!D2202</f>
        <v>4.9349999999999996</v>
      </c>
      <c r="D2199" s="5">
        <f>TITRES_STAT!E2202</f>
        <v>8852</v>
      </c>
      <c r="E2199" s="2">
        <f t="shared" si="136"/>
        <v>4353487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BEARISH DIVERGENCE</v>
      </c>
    </row>
    <row r="2200" spans="1:8" ht="13.5" x14ac:dyDescent="0.25">
      <c r="A2200" s="3">
        <f>TITRES_STAT!B2203</f>
        <v>45509</v>
      </c>
      <c r="B2200" s="5">
        <f>TITRES_STAT!C2203</f>
        <v>5.9</v>
      </c>
      <c r="C2200" s="5">
        <f>TITRES_STAT!D2203</f>
        <v>4.9687000000000001</v>
      </c>
      <c r="D2200" s="5">
        <f>TITRES_STAT!E2203</f>
        <v>6175</v>
      </c>
      <c r="E2200" s="2">
        <f t="shared" si="136"/>
        <v>4359662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45510</v>
      </c>
      <c r="B2201" s="5">
        <f>TITRES_STAT!C2204</f>
        <v>5.88</v>
      </c>
      <c r="C2201" s="5">
        <f>TITRES_STAT!D2204</f>
        <v>4.9518000000000004</v>
      </c>
      <c r="D2201" s="5">
        <f>TITRES_STAT!E2204</f>
        <v>4233</v>
      </c>
      <c r="E2201" s="2">
        <f t="shared" si="136"/>
        <v>4355429</v>
      </c>
      <c r="F2201" s="5" t="str">
        <f t="shared" si="139"/>
        <v>BULLISH</v>
      </c>
      <c r="G2201" s="5" t="str">
        <f t="shared" si="138"/>
        <v>NEUTRAL</v>
      </c>
      <c r="H2201" s="5" t="str">
        <f t="shared" si="137"/>
        <v>CONFIRMED BULLISH</v>
      </c>
    </row>
    <row r="2202" spans="1:8" ht="13.5" x14ac:dyDescent="0.25">
      <c r="A2202" s="3">
        <f>TITRES_STAT!B2205</f>
        <v>45511</v>
      </c>
      <c r="B2202" s="5">
        <f>TITRES_STAT!C2205</f>
        <v>6.05</v>
      </c>
      <c r="C2202" s="5">
        <f>TITRES_STAT!D2205</f>
        <v>5.0949999999999998</v>
      </c>
      <c r="D2202" s="5">
        <f>TITRES_STAT!E2205</f>
        <v>19932</v>
      </c>
      <c r="E2202" s="2">
        <f t="shared" si="136"/>
        <v>4375361</v>
      </c>
      <c r="F2202" s="5" t="str">
        <f t="shared" si="139"/>
        <v>BULLISH</v>
      </c>
      <c r="G2202" s="5" t="str">
        <f t="shared" si="138"/>
        <v>NEUTRAL</v>
      </c>
      <c r="H2202" s="5" t="str">
        <f t="shared" si="137"/>
        <v>CONFIRMED BULLISH</v>
      </c>
    </row>
    <row r="2203" spans="1:8" ht="13.5" x14ac:dyDescent="0.25">
      <c r="A2203" s="3">
        <f>TITRES_STAT!B2206</f>
        <v>45512</v>
      </c>
      <c r="B2203" s="5">
        <f>TITRES_STAT!C2206</f>
        <v>6.22</v>
      </c>
      <c r="C2203" s="5">
        <f>TITRES_STAT!D2206</f>
        <v>5.2381000000000002</v>
      </c>
      <c r="D2203" s="5">
        <f>TITRES_STAT!E2206</f>
        <v>35963</v>
      </c>
      <c r="E2203" s="2">
        <f t="shared" si="136"/>
        <v>4411324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CONFIRMED BULLISH</v>
      </c>
    </row>
    <row r="2204" spans="1:8" ht="13.5" x14ac:dyDescent="0.25">
      <c r="A2204" s="3">
        <f>TITRES_STAT!B2207</f>
        <v>45513</v>
      </c>
      <c r="B2204" s="5">
        <f>TITRES_STAT!C2207</f>
        <v>6.22</v>
      </c>
      <c r="C2204" s="5">
        <f>TITRES_STAT!D2207</f>
        <v>5.2381000000000002</v>
      </c>
      <c r="D2204" s="5">
        <f>TITRES_STAT!E2207</f>
        <v>13241</v>
      </c>
      <c r="E2204" s="2">
        <f t="shared" si="136"/>
        <v>4411324</v>
      </c>
      <c r="F2204" s="5" t="str">
        <f t="shared" si="139"/>
        <v>BULLISH</v>
      </c>
      <c r="G2204" s="5" t="str">
        <f t="shared" si="138"/>
        <v>NEUTRAL</v>
      </c>
      <c r="H2204" s="5" t="str">
        <f t="shared" si="137"/>
        <v>CONFIRMED BULLISH</v>
      </c>
    </row>
    <row r="2205" spans="1:8" ht="13.5" x14ac:dyDescent="0.25">
      <c r="A2205" s="3">
        <f>TITRES_STAT!B2208</f>
        <v>45516</v>
      </c>
      <c r="B2205" s="5">
        <f>TITRES_STAT!C2208</f>
        <v>6.25</v>
      </c>
      <c r="C2205" s="5">
        <f>TITRES_STAT!D2208</f>
        <v>5.2633999999999999</v>
      </c>
      <c r="D2205" s="5">
        <f>TITRES_STAT!E2208</f>
        <v>3986</v>
      </c>
      <c r="E2205" s="2">
        <f t="shared" si="136"/>
        <v>4415310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45518</v>
      </c>
      <c r="B2206" s="5">
        <f>TITRES_STAT!C2209</f>
        <v>6.39</v>
      </c>
      <c r="C2206" s="5">
        <f>TITRES_STAT!D2209</f>
        <v>5.3813000000000004</v>
      </c>
      <c r="D2206" s="5">
        <f>TITRES_STAT!E2209</f>
        <v>24465</v>
      </c>
      <c r="E2206" s="2">
        <f t="shared" si="136"/>
        <v>4439775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CONFIRMED BULLISH</v>
      </c>
    </row>
    <row r="2207" spans="1:8" ht="13.5" x14ac:dyDescent="0.25">
      <c r="A2207" s="3">
        <f>TITRES_STAT!B2210</f>
        <v>45519</v>
      </c>
      <c r="B2207" s="5">
        <f>TITRES_STAT!C2210</f>
        <v>6.4</v>
      </c>
      <c r="C2207" s="5">
        <f>TITRES_STAT!D2210</f>
        <v>5.3897000000000004</v>
      </c>
      <c r="D2207" s="5">
        <f>TITRES_STAT!E2210</f>
        <v>27249</v>
      </c>
      <c r="E2207" s="2">
        <f t="shared" si="136"/>
        <v>4467024</v>
      </c>
      <c r="F2207" s="5" t="str">
        <f t="shared" si="139"/>
        <v>BULLISH</v>
      </c>
      <c r="G2207" s="5" t="str">
        <f t="shared" si="138"/>
        <v>STRONG</v>
      </c>
      <c r="H2207" s="5" t="str">
        <f t="shared" si="137"/>
        <v>CONFIRMED BULLISH</v>
      </c>
    </row>
    <row r="2208" spans="1:8" ht="13.5" x14ac:dyDescent="0.25">
      <c r="A2208" s="3">
        <f>TITRES_STAT!B2211</f>
        <v>45520</v>
      </c>
      <c r="B2208" s="5">
        <f>TITRES_STAT!C2211</f>
        <v>6.45</v>
      </c>
      <c r="C2208" s="5">
        <f>TITRES_STAT!D2211</f>
        <v>5.4318</v>
      </c>
      <c r="D2208" s="5">
        <f>TITRES_STAT!E2211</f>
        <v>11841</v>
      </c>
      <c r="E2208" s="2">
        <f t="shared" si="136"/>
        <v>4478865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CONFIRMED BULLISH</v>
      </c>
    </row>
    <row r="2209" spans="1:8" ht="13.5" x14ac:dyDescent="0.25">
      <c r="A2209" s="3">
        <f>TITRES_STAT!B2212</f>
        <v>45523</v>
      </c>
      <c r="B2209" s="5">
        <f>TITRES_STAT!C2212</f>
        <v>6.6</v>
      </c>
      <c r="C2209" s="5">
        <f>TITRES_STAT!D2212</f>
        <v>5.5582000000000003</v>
      </c>
      <c r="D2209" s="5">
        <f>TITRES_STAT!E2212</f>
        <v>16358</v>
      </c>
      <c r="E2209" s="2">
        <f t="shared" si="136"/>
        <v>4495223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45524</v>
      </c>
      <c r="B2210" s="5">
        <f>TITRES_STAT!C2213</f>
        <v>6.6</v>
      </c>
      <c r="C2210" s="5">
        <f>TITRES_STAT!D2213</f>
        <v>5.5582000000000003</v>
      </c>
      <c r="D2210" s="5">
        <f>TITRES_STAT!E2213</f>
        <v>5963</v>
      </c>
      <c r="E2210" s="2">
        <f t="shared" si="136"/>
        <v>4495223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6.44</v>
      </c>
      <c r="C2211" s="5">
        <f>TITRES_STAT!D2214</f>
        <v>5.4234</v>
      </c>
      <c r="D2211" s="5">
        <f>TITRES_STAT!E2214</f>
        <v>7241</v>
      </c>
      <c r="E2211" s="2">
        <f t="shared" si="136"/>
        <v>4487982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CONFIRMED BULLISH</v>
      </c>
    </row>
    <row r="2212" spans="1:8" ht="13.5" x14ac:dyDescent="0.25">
      <c r="A2212" s="3">
        <f>TITRES_STAT!B2215</f>
        <v>45526</v>
      </c>
      <c r="B2212" s="5">
        <f>TITRES_STAT!C2215</f>
        <v>6.42</v>
      </c>
      <c r="C2212" s="5">
        <f>TITRES_STAT!D2215</f>
        <v>5.4066000000000001</v>
      </c>
      <c r="D2212" s="5">
        <f>TITRES_STAT!E2215</f>
        <v>13448</v>
      </c>
      <c r="E2212" s="2">
        <f t="shared" si="136"/>
        <v>4474534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CONFIRMED BULLISH</v>
      </c>
    </row>
    <row r="2213" spans="1:8" ht="13.5" x14ac:dyDescent="0.25">
      <c r="A2213" s="3">
        <f>TITRES_STAT!B2216</f>
        <v>45527</v>
      </c>
      <c r="B2213" s="5">
        <f>TITRES_STAT!C2216</f>
        <v>6.25</v>
      </c>
      <c r="C2213" s="5">
        <f>TITRES_STAT!D2216</f>
        <v>5.2633999999999999</v>
      </c>
      <c r="D2213" s="5">
        <f>TITRES_STAT!E2216</f>
        <v>7370</v>
      </c>
      <c r="E2213" s="2">
        <f t="shared" si="136"/>
        <v>4467164</v>
      </c>
      <c r="F2213" s="5" t="str">
        <f t="shared" si="139"/>
        <v>BEARISH</v>
      </c>
      <c r="G2213" s="5" t="str">
        <f t="shared" si="138"/>
        <v>NEUTRAL</v>
      </c>
      <c r="H2213" s="5" t="str">
        <f t="shared" si="137"/>
        <v>CONFIRMED BEARISH</v>
      </c>
    </row>
    <row r="2214" spans="1:8" ht="13.5" x14ac:dyDescent="0.25">
      <c r="A2214" s="3">
        <f>TITRES_STAT!B2217</f>
        <v>45530</v>
      </c>
      <c r="B2214" s="5">
        <f>TITRES_STAT!C2217</f>
        <v>6.43</v>
      </c>
      <c r="C2214" s="5">
        <f>TITRES_STAT!D2217</f>
        <v>5.415</v>
      </c>
      <c r="D2214" s="5">
        <f>TITRES_STAT!E2217</f>
        <v>7324</v>
      </c>
      <c r="E2214" s="2">
        <f t="shared" si="136"/>
        <v>4474488</v>
      </c>
      <c r="F2214" s="5" t="str">
        <f t="shared" si="139"/>
        <v>BEARISH</v>
      </c>
      <c r="G2214" s="5" t="str">
        <f t="shared" si="138"/>
        <v>NEUTRAL</v>
      </c>
      <c r="H2214" s="5" t="str">
        <f t="shared" si="137"/>
        <v>CONFIRMED BEARISH</v>
      </c>
    </row>
    <row r="2215" spans="1:8" ht="13.5" x14ac:dyDescent="0.25">
      <c r="A2215" s="3">
        <f>TITRES_STAT!B2218</f>
        <v>45531</v>
      </c>
      <c r="B2215" s="5">
        <f>TITRES_STAT!C2218</f>
        <v>6.35</v>
      </c>
      <c r="C2215" s="5">
        <f>TITRES_STAT!D2218</f>
        <v>5.3475999999999999</v>
      </c>
      <c r="D2215" s="5">
        <f>TITRES_STAT!E2218</f>
        <v>7001</v>
      </c>
      <c r="E2215" s="2">
        <f t="shared" si="136"/>
        <v>4467487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6.38</v>
      </c>
      <c r="C2216" s="5">
        <f>TITRES_STAT!D2219</f>
        <v>5.3728999999999996</v>
      </c>
      <c r="D2216" s="5">
        <f>TITRES_STAT!E2219</f>
        <v>1171</v>
      </c>
      <c r="E2216" s="2">
        <f t="shared" si="136"/>
        <v>4468658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45533</v>
      </c>
      <c r="B2217" s="5">
        <f>TITRES_STAT!C2220</f>
        <v>6.42</v>
      </c>
      <c r="C2217" s="5">
        <f>TITRES_STAT!D2220</f>
        <v>5.4066000000000001</v>
      </c>
      <c r="D2217" s="5">
        <f>TITRES_STAT!E2220</f>
        <v>6059</v>
      </c>
      <c r="E2217" s="2">
        <f t="shared" si="136"/>
        <v>4474717</v>
      </c>
      <c r="F2217" s="5" t="str">
        <f t="shared" si="139"/>
        <v>BULLISH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45534</v>
      </c>
      <c r="B2218" s="5">
        <f>TITRES_STAT!C2221</f>
        <v>6.4</v>
      </c>
      <c r="C2218" s="5">
        <f>TITRES_STAT!D2221</f>
        <v>5.3897000000000004</v>
      </c>
      <c r="D2218" s="5">
        <f>TITRES_STAT!E2221</f>
        <v>1509</v>
      </c>
      <c r="E2218" s="2">
        <f t="shared" si="136"/>
        <v>4473208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CONFIRMED BULLISH</v>
      </c>
    </row>
    <row r="2219" spans="1:8" ht="13.5" x14ac:dyDescent="0.25">
      <c r="A2219" s="3">
        <f>TITRES_STAT!B2222</f>
        <v>45537</v>
      </c>
      <c r="B2219" s="5">
        <f>TITRES_STAT!C2222</f>
        <v>6.35</v>
      </c>
      <c r="C2219" s="5">
        <f>TITRES_STAT!D2222</f>
        <v>5.3475999999999999</v>
      </c>
      <c r="D2219" s="5">
        <f>TITRES_STAT!E2222</f>
        <v>3356</v>
      </c>
      <c r="E2219" s="2">
        <f t="shared" si="136"/>
        <v>4469852</v>
      </c>
      <c r="F2219" s="5" t="str">
        <f t="shared" si="139"/>
        <v>BEARISH</v>
      </c>
      <c r="G2219" s="5" t="str">
        <f t="shared" si="138"/>
        <v>NEUTRAL</v>
      </c>
      <c r="H2219" s="5" t="str">
        <f t="shared" si="137"/>
        <v>CONFIRMED BEARISH</v>
      </c>
    </row>
    <row r="2220" spans="1:8" ht="13.5" x14ac:dyDescent="0.25">
      <c r="A2220" s="3">
        <f>TITRES_STAT!B2223</f>
        <v>45538</v>
      </c>
      <c r="B2220" s="5">
        <f>TITRES_STAT!C2223</f>
        <v>6.39</v>
      </c>
      <c r="C2220" s="5">
        <f>TITRES_STAT!D2223</f>
        <v>5.3813000000000004</v>
      </c>
      <c r="D2220" s="5">
        <f>TITRES_STAT!E2223</f>
        <v>11050</v>
      </c>
      <c r="E2220" s="2">
        <f t="shared" si="136"/>
        <v>4480902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CONFIRMED BULLISH</v>
      </c>
    </row>
    <row r="2221" spans="1:8" ht="13.5" x14ac:dyDescent="0.25">
      <c r="A2221" s="3">
        <f>TITRES_STAT!B2224</f>
        <v>45539</v>
      </c>
      <c r="B2221" s="5">
        <f>TITRES_STAT!C2224</f>
        <v>6.55</v>
      </c>
      <c r="C2221" s="5">
        <f>TITRES_STAT!D2224</f>
        <v>5.5160999999999998</v>
      </c>
      <c r="D2221" s="5">
        <f>TITRES_STAT!E2224</f>
        <v>23743</v>
      </c>
      <c r="E2221" s="2">
        <f t="shared" si="136"/>
        <v>4504645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45540</v>
      </c>
      <c r="B2222" s="5">
        <f>TITRES_STAT!C2225</f>
        <v>6.54</v>
      </c>
      <c r="C2222" s="5">
        <f>TITRES_STAT!D2225</f>
        <v>5.5076000000000001</v>
      </c>
      <c r="D2222" s="5">
        <f>TITRES_STAT!E2225</f>
        <v>26387</v>
      </c>
      <c r="E2222" s="2">
        <f t="shared" si="136"/>
        <v>4478258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45541</v>
      </c>
      <c r="B2223" s="5">
        <f>TITRES_STAT!C2226</f>
        <v>6.46</v>
      </c>
      <c r="C2223" s="5">
        <f>TITRES_STAT!D2226</f>
        <v>5.4402999999999997</v>
      </c>
      <c r="D2223" s="5">
        <f>TITRES_STAT!E2226</f>
        <v>11649</v>
      </c>
      <c r="E2223" s="2">
        <f t="shared" si="136"/>
        <v>4466609</v>
      </c>
      <c r="F2223" s="5" t="str">
        <f t="shared" si="139"/>
        <v>BEARISH</v>
      </c>
      <c r="G2223" s="5" t="str">
        <f t="shared" si="138"/>
        <v>NEUTRAL</v>
      </c>
      <c r="H2223" s="5" t="str">
        <f t="shared" si="137"/>
        <v>BEARISH DIVERGENCE</v>
      </c>
    </row>
    <row r="2224" spans="1:8" ht="13.5" x14ac:dyDescent="0.25">
      <c r="A2224" s="3">
        <f>TITRES_STAT!B2227</f>
        <v>45544</v>
      </c>
      <c r="B2224" s="5">
        <f>TITRES_STAT!C2227</f>
        <v>6.5</v>
      </c>
      <c r="C2224" s="5">
        <f>TITRES_STAT!D2227</f>
        <v>5.4739000000000004</v>
      </c>
      <c r="D2224" s="5">
        <f>TITRES_STAT!E2227</f>
        <v>2154</v>
      </c>
      <c r="E2224" s="2">
        <f t="shared" si="136"/>
        <v>4468763</v>
      </c>
      <c r="F2224" s="5" t="str">
        <f t="shared" si="139"/>
        <v>BEARISH</v>
      </c>
      <c r="G2224" s="5" t="str">
        <f t="shared" si="138"/>
        <v>NEUTRAL</v>
      </c>
      <c r="H2224" s="5" t="str">
        <f t="shared" si="137"/>
        <v>BEARISH DIVERGENCE</v>
      </c>
    </row>
    <row r="2225" spans="1:8" ht="13.5" x14ac:dyDescent="0.25">
      <c r="A2225" s="3">
        <f>TITRES_STAT!B2228</f>
        <v>45545</v>
      </c>
      <c r="B2225" s="5">
        <f>TITRES_STAT!C2228</f>
        <v>6.48</v>
      </c>
      <c r="C2225" s="5">
        <f>TITRES_STAT!D2228</f>
        <v>5.4570999999999996</v>
      </c>
      <c r="D2225" s="5">
        <f>TITRES_STAT!E2228</f>
        <v>3490</v>
      </c>
      <c r="E2225" s="2">
        <f t="shared" si="136"/>
        <v>4465273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BEARISH DIVERGENCE</v>
      </c>
    </row>
    <row r="2226" spans="1:8" ht="13.5" x14ac:dyDescent="0.25">
      <c r="A2226" s="3">
        <f>TITRES_STAT!B2229</f>
        <v>45546</v>
      </c>
      <c r="B2226" s="5">
        <f>TITRES_STAT!C2229</f>
        <v>6.45</v>
      </c>
      <c r="C2226" s="5">
        <f>TITRES_STAT!D2229</f>
        <v>5.4318</v>
      </c>
      <c r="D2226" s="5">
        <f>TITRES_STAT!E2229</f>
        <v>8001</v>
      </c>
      <c r="E2226" s="2">
        <f t="shared" si="136"/>
        <v>4457272</v>
      </c>
      <c r="F2226" s="5" t="str">
        <f t="shared" si="139"/>
        <v>BEARISH</v>
      </c>
      <c r="G2226" s="5" t="str">
        <f t="shared" si="138"/>
        <v>NEUTRAL</v>
      </c>
      <c r="H2226" s="5" t="str">
        <f t="shared" si="137"/>
        <v>CONFIRMED BEARISH</v>
      </c>
    </row>
    <row r="2227" spans="1:8" ht="13.5" x14ac:dyDescent="0.25">
      <c r="A2227" s="3">
        <f>TITRES_STAT!B2230</f>
        <v>45547</v>
      </c>
      <c r="B2227" s="5">
        <f>TITRES_STAT!C2230</f>
        <v>6.42</v>
      </c>
      <c r="C2227" s="5">
        <f>TITRES_STAT!D2230</f>
        <v>5.4066000000000001</v>
      </c>
      <c r="D2227" s="5">
        <f>TITRES_STAT!E2230</f>
        <v>13936</v>
      </c>
      <c r="E2227" s="2">
        <f t="shared" si="136"/>
        <v>4443336</v>
      </c>
      <c r="F2227" s="5" t="str">
        <f t="shared" si="139"/>
        <v>BEARISH</v>
      </c>
      <c r="G2227" s="5" t="str">
        <f t="shared" si="138"/>
        <v>NEUTRAL</v>
      </c>
      <c r="H2227" s="5" t="str">
        <f t="shared" si="137"/>
        <v>CONFIRMED BEARISH</v>
      </c>
    </row>
    <row r="2228" spans="1:8" ht="13.5" x14ac:dyDescent="0.25">
      <c r="A2228" s="3">
        <f>TITRES_STAT!B2231</f>
        <v>45548</v>
      </c>
      <c r="B2228" s="5">
        <f>TITRES_STAT!C2231</f>
        <v>6.4</v>
      </c>
      <c r="C2228" s="5">
        <f>TITRES_STAT!D2231</f>
        <v>5.3897000000000004</v>
      </c>
      <c r="D2228" s="5">
        <f>TITRES_STAT!E2231</f>
        <v>1951</v>
      </c>
      <c r="E2228" s="2">
        <f t="shared" si="136"/>
        <v>4441385</v>
      </c>
      <c r="F2228" s="5" t="str">
        <f t="shared" si="139"/>
        <v>BEARISH</v>
      </c>
      <c r="G2228" s="5" t="str">
        <f t="shared" si="138"/>
        <v>NEUTRAL</v>
      </c>
      <c r="H2228" s="5" t="str">
        <f t="shared" si="137"/>
        <v>CONFIRMED BEARISH</v>
      </c>
    </row>
    <row r="2229" spans="1:8" ht="13.5" x14ac:dyDescent="0.25">
      <c r="A2229" s="3">
        <f>TITRES_STAT!B2232</f>
        <v>45551</v>
      </c>
      <c r="B2229" s="5">
        <f>TITRES_STAT!C2232</f>
        <v>6.43</v>
      </c>
      <c r="C2229" s="5">
        <f>TITRES_STAT!D2232</f>
        <v>5.415</v>
      </c>
      <c r="D2229" s="5">
        <f>TITRES_STAT!E2232</f>
        <v>4210</v>
      </c>
      <c r="E2229" s="2">
        <f t="shared" si="136"/>
        <v>4445595</v>
      </c>
      <c r="F2229" s="5" t="str">
        <f t="shared" si="139"/>
        <v>BEARISH</v>
      </c>
      <c r="G2229" s="5" t="str">
        <f t="shared" si="138"/>
        <v>NEUTRAL</v>
      </c>
      <c r="H2229" s="5" t="str">
        <f t="shared" si="137"/>
        <v>CONFIRMED BEARISH</v>
      </c>
    </row>
    <row r="2230" spans="1:8" ht="13.5" x14ac:dyDescent="0.25">
      <c r="A2230" s="3">
        <f>TITRES_STAT!B2233</f>
        <v>45552</v>
      </c>
      <c r="B2230" s="5">
        <f>TITRES_STAT!C2233</f>
        <v>6.55</v>
      </c>
      <c r="C2230" s="5">
        <f>TITRES_STAT!D2233</f>
        <v>5.5160999999999998</v>
      </c>
      <c r="D2230" s="5">
        <f>TITRES_STAT!E2233</f>
        <v>14733</v>
      </c>
      <c r="E2230" s="2">
        <f t="shared" si="136"/>
        <v>4460328</v>
      </c>
      <c r="F2230" s="5" t="str">
        <f t="shared" si="139"/>
        <v>BEARISH</v>
      </c>
      <c r="G2230" s="5" t="str">
        <f t="shared" si="138"/>
        <v>NEUTRAL</v>
      </c>
      <c r="H2230" s="5" t="str">
        <f t="shared" si="137"/>
        <v>BEARISH DIVERGENCE</v>
      </c>
    </row>
    <row r="2231" spans="1:8" ht="13.5" x14ac:dyDescent="0.25">
      <c r="A2231" s="3">
        <f>TITRES_STAT!B2234</f>
        <v>45553</v>
      </c>
      <c r="B2231" s="5">
        <f>TITRES_STAT!C2234</f>
        <v>6.5</v>
      </c>
      <c r="C2231" s="5">
        <f>TITRES_STAT!D2234</f>
        <v>5.4739000000000004</v>
      </c>
      <c r="D2231" s="5">
        <f>TITRES_STAT!E2234</f>
        <v>27696</v>
      </c>
      <c r="E2231" s="2">
        <f t="shared" si="136"/>
        <v>4432632</v>
      </c>
      <c r="F2231" s="5" t="str">
        <f t="shared" si="139"/>
        <v>BEARISH</v>
      </c>
      <c r="G2231" s="5" t="str">
        <f t="shared" si="138"/>
        <v>NEUTRAL</v>
      </c>
      <c r="H2231" s="5" t="str">
        <f t="shared" si="137"/>
        <v>BEARISH DIVERGENCE</v>
      </c>
    </row>
    <row r="2232" spans="1:8" ht="13.5" x14ac:dyDescent="0.25">
      <c r="A2232" s="3">
        <f>TITRES_STAT!B2235</f>
        <v>45554</v>
      </c>
      <c r="B2232" s="5">
        <f>TITRES_STAT!C2235</f>
        <v>6.5</v>
      </c>
      <c r="C2232" s="5">
        <f>TITRES_STAT!D2235</f>
        <v>5.4739000000000004</v>
      </c>
      <c r="D2232" s="5">
        <f>TITRES_STAT!E2235</f>
        <v>63136</v>
      </c>
      <c r="E2232" s="2">
        <f t="shared" si="136"/>
        <v>4432632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BEARISH DIVERGENCE</v>
      </c>
    </row>
    <row r="2233" spans="1:8" ht="13.5" x14ac:dyDescent="0.25">
      <c r="A2233" s="3">
        <f>TITRES_STAT!B2236</f>
        <v>45555</v>
      </c>
      <c r="B2233" s="5">
        <f>TITRES_STAT!C2236</f>
        <v>6</v>
      </c>
      <c r="C2233" s="5">
        <f>TITRES_STAT!D2236</f>
        <v>5.4744000000000002</v>
      </c>
      <c r="D2233" s="5">
        <f>TITRES_STAT!E2236</f>
        <v>24239</v>
      </c>
      <c r="E2233" s="2">
        <f t="shared" si="136"/>
        <v>4408393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45558</v>
      </c>
      <c r="B2234" s="5">
        <f>TITRES_STAT!C2237</f>
        <v>6.21</v>
      </c>
      <c r="C2234" s="5">
        <f>TITRES_STAT!D2237</f>
        <v>5.6660000000000004</v>
      </c>
      <c r="D2234" s="5">
        <f>TITRES_STAT!E2237</f>
        <v>32477</v>
      </c>
      <c r="E2234" s="2">
        <f t="shared" si="136"/>
        <v>4440870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6.34</v>
      </c>
      <c r="C2235" s="5">
        <f>TITRES_STAT!D2238</f>
        <v>5.7846000000000002</v>
      </c>
      <c r="D2235" s="5">
        <f>TITRES_STAT!E2238</f>
        <v>8912</v>
      </c>
      <c r="E2235" s="2">
        <f t="shared" si="136"/>
        <v>4449782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6.2</v>
      </c>
      <c r="C2236" s="5">
        <f>TITRES_STAT!D2239</f>
        <v>5.6569000000000003</v>
      </c>
      <c r="D2236" s="5">
        <f>TITRES_STAT!E2239</f>
        <v>14740</v>
      </c>
      <c r="E2236" s="2">
        <f t="shared" si="136"/>
        <v>4435042</v>
      </c>
      <c r="F2236" s="5" t="str">
        <f t="shared" si="139"/>
        <v>BULLISH</v>
      </c>
      <c r="G2236" s="5" t="str">
        <f t="shared" si="138"/>
        <v>NEUTRAL</v>
      </c>
      <c r="H2236" s="5" t="str">
        <f t="shared" si="137"/>
        <v>BULLISH DIVERGENCE</v>
      </c>
    </row>
    <row r="2237" spans="1:8" ht="13.5" x14ac:dyDescent="0.25">
      <c r="A2237" s="3">
        <f>TITRES_STAT!B2240</f>
        <v>45561</v>
      </c>
      <c r="B2237" s="5">
        <f>TITRES_STAT!C2240</f>
        <v>6.2</v>
      </c>
      <c r="C2237" s="5">
        <f>TITRES_STAT!D2240</f>
        <v>5.6569000000000003</v>
      </c>
      <c r="D2237" s="5">
        <f>TITRES_STAT!E2240</f>
        <v>12308</v>
      </c>
      <c r="E2237" s="2">
        <f t="shared" si="136"/>
        <v>4435042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BULLISH DIVERGENCE</v>
      </c>
    </row>
    <row r="2238" spans="1:8" ht="13.5" x14ac:dyDescent="0.25">
      <c r="A2238" s="3">
        <f>TITRES_STAT!B2241</f>
        <v>45562</v>
      </c>
      <c r="B2238" s="5">
        <f>TITRES_STAT!C2241</f>
        <v>6.18</v>
      </c>
      <c r="C2238" s="5">
        <f>TITRES_STAT!D2241</f>
        <v>5.6386000000000003</v>
      </c>
      <c r="D2238" s="5">
        <f>TITRES_STAT!E2241</f>
        <v>6733</v>
      </c>
      <c r="E2238" s="2">
        <f t="shared" si="136"/>
        <v>4428309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45565</v>
      </c>
      <c r="B2239" s="5">
        <f>TITRES_STAT!C2242</f>
        <v>6.12</v>
      </c>
      <c r="C2239" s="5">
        <f>TITRES_STAT!D2242</f>
        <v>5.5838999999999999</v>
      </c>
      <c r="D2239" s="5">
        <f>TITRES_STAT!E2242</f>
        <v>3519</v>
      </c>
      <c r="E2239" s="2">
        <f t="shared" si="136"/>
        <v>4424790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6.07</v>
      </c>
      <c r="C2240" s="5">
        <f>TITRES_STAT!D2243</f>
        <v>5.5382999999999996</v>
      </c>
      <c r="D2240" s="5">
        <f>TITRES_STAT!E2243</f>
        <v>4382</v>
      </c>
      <c r="E2240" s="2">
        <f t="shared" si="136"/>
        <v>4420408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6.09</v>
      </c>
      <c r="C2241" s="5">
        <f>TITRES_STAT!D2244</f>
        <v>5.5564999999999998</v>
      </c>
      <c r="D2241" s="5">
        <f>TITRES_STAT!E2244</f>
        <v>3097</v>
      </c>
      <c r="E2241" s="2">
        <f t="shared" si="136"/>
        <v>4423505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6.01</v>
      </c>
      <c r="C2242" s="5">
        <f>TITRES_STAT!D2245</f>
        <v>5.4835000000000003</v>
      </c>
      <c r="D2242" s="5">
        <f>TITRES_STAT!E2245</f>
        <v>8619</v>
      </c>
      <c r="E2242" s="2">
        <f t="shared" si="136"/>
        <v>4414886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6.08</v>
      </c>
      <c r="C2243" s="5">
        <f>TITRES_STAT!D2246</f>
        <v>5.5473999999999997</v>
      </c>
      <c r="D2243" s="5">
        <f>TITRES_STAT!E2246</f>
        <v>2952</v>
      </c>
      <c r="E2243" s="2">
        <f t="shared" si="136"/>
        <v>4417838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6.04</v>
      </c>
      <c r="C2244" s="5">
        <f>TITRES_STAT!D2247</f>
        <v>5.5109000000000004</v>
      </c>
      <c r="D2244" s="5">
        <f>TITRES_STAT!E2247</f>
        <v>554</v>
      </c>
      <c r="E2244" s="2">
        <f t="shared" ref="E2244:E2307" si="140">IF(B2244&gt;B2243, E2243+D2244, IF(B2244&lt;B2243, E2243-D2244, E2243))</f>
        <v>4417284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6.03</v>
      </c>
      <c r="C2245" s="5">
        <f>TITRES_STAT!D2248</f>
        <v>5.5018000000000002</v>
      </c>
      <c r="D2245" s="5">
        <f>TITRES_STAT!E2248</f>
        <v>5649</v>
      </c>
      <c r="E2245" s="2">
        <f t="shared" si="140"/>
        <v>4411635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6.02</v>
      </c>
      <c r="C2246" s="5">
        <f>TITRES_STAT!D2249</f>
        <v>5.4926000000000004</v>
      </c>
      <c r="D2246" s="5">
        <f>TITRES_STAT!E2249</f>
        <v>754</v>
      </c>
      <c r="E2246" s="2">
        <f t="shared" si="140"/>
        <v>4410881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5">
        <f>TITRES_STAT!C2250</f>
        <v>6.08</v>
      </c>
      <c r="C2247" s="5">
        <f>TITRES_STAT!D2250</f>
        <v>5.5473999999999997</v>
      </c>
      <c r="D2247" s="5">
        <f>TITRES_STAT!E2250</f>
        <v>9297</v>
      </c>
      <c r="E2247" s="2">
        <f t="shared" si="140"/>
        <v>4420178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BULLISH</v>
      </c>
    </row>
    <row r="2248" spans="1:8" ht="13.5" x14ac:dyDescent="0.25">
      <c r="A2248" s="3">
        <f>TITRES_STAT!B2251</f>
        <v>45576</v>
      </c>
      <c r="B2248" s="5">
        <f>TITRES_STAT!C2251</f>
        <v>6.2</v>
      </c>
      <c r="C2248" s="5">
        <f>TITRES_STAT!D2251</f>
        <v>5.6569000000000003</v>
      </c>
      <c r="D2248" s="5">
        <f>TITRES_STAT!E2251</f>
        <v>5031</v>
      </c>
      <c r="E2248" s="2">
        <f t="shared" si="140"/>
        <v>4425209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CONFIRMED BULLISH</v>
      </c>
    </row>
    <row r="2249" spans="1:8" ht="13.5" x14ac:dyDescent="0.25">
      <c r="A2249" s="3">
        <f>TITRES_STAT!B2252</f>
        <v>45579</v>
      </c>
      <c r="B2249" s="5">
        <f>TITRES_STAT!C2252</f>
        <v>6.2</v>
      </c>
      <c r="C2249" s="5">
        <f>TITRES_STAT!D2252</f>
        <v>5.6569000000000003</v>
      </c>
      <c r="D2249" s="5">
        <f>TITRES_STAT!E2252</f>
        <v>4821</v>
      </c>
      <c r="E2249" s="2">
        <f t="shared" si="140"/>
        <v>4425209</v>
      </c>
      <c r="F2249" s="5" t="str">
        <f t="shared" si="143"/>
        <v>BULLISH</v>
      </c>
      <c r="G2249" s="5" t="str">
        <f t="shared" si="142"/>
        <v>NEUTRAL</v>
      </c>
      <c r="H2249" s="5" t="str">
        <f t="shared" si="141"/>
        <v>CONFIRMED BULLISH</v>
      </c>
    </row>
    <row r="2250" spans="1:8" ht="13.5" x14ac:dyDescent="0.25">
      <c r="A2250" s="3">
        <f>TITRES_STAT!B2253</f>
        <v>45581</v>
      </c>
      <c r="B2250" s="5">
        <f>TITRES_STAT!C2253</f>
        <v>6.04</v>
      </c>
      <c r="C2250" s="5">
        <f>TITRES_STAT!D2253</f>
        <v>5.5109000000000004</v>
      </c>
      <c r="D2250" s="5">
        <f>TITRES_STAT!E2253</f>
        <v>10906</v>
      </c>
      <c r="E2250" s="2">
        <f t="shared" si="140"/>
        <v>4414303</v>
      </c>
      <c r="F2250" s="5" t="str">
        <f t="shared" si="143"/>
        <v>BULLISH</v>
      </c>
      <c r="G2250" s="5" t="str">
        <f t="shared" si="142"/>
        <v>NEUTRAL</v>
      </c>
      <c r="H2250" s="5" t="str">
        <f t="shared" si="141"/>
        <v>CONFIRMED BULLISH</v>
      </c>
    </row>
    <row r="2251" spans="1:8" ht="13.5" x14ac:dyDescent="0.25">
      <c r="A2251" s="3">
        <f>TITRES_STAT!B2254</f>
        <v>45582</v>
      </c>
      <c r="B2251" s="5">
        <f>TITRES_STAT!C2254</f>
        <v>6.13</v>
      </c>
      <c r="C2251" s="5">
        <f>TITRES_STAT!D2254</f>
        <v>5.593</v>
      </c>
      <c r="D2251" s="5">
        <f>TITRES_STAT!E2254</f>
        <v>2613</v>
      </c>
      <c r="E2251" s="2">
        <f t="shared" si="140"/>
        <v>4416916</v>
      </c>
      <c r="F2251" s="5" t="str">
        <f t="shared" si="143"/>
        <v>BULLISH</v>
      </c>
      <c r="G2251" s="5" t="str">
        <f t="shared" si="142"/>
        <v>NEUTRAL</v>
      </c>
      <c r="H2251" s="5" t="str">
        <f t="shared" si="141"/>
        <v>CONFIRMED BULLISH</v>
      </c>
    </row>
    <row r="2252" spans="1:8" ht="13.5" x14ac:dyDescent="0.25">
      <c r="A2252" s="3">
        <f>TITRES_STAT!B2255</f>
        <v>45583</v>
      </c>
      <c r="B2252" s="5">
        <f>TITRES_STAT!C2255</f>
        <v>6.1</v>
      </c>
      <c r="C2252" s="5">
        <f>TITRES_STAT!D2255</f>
        <v>5.5655999999999999</v>
      </c>
      <c r="D2252" s="5">
        <f>TITRES_STAT!E2255</f>
        <v>3064</v>
      </c>
      <c r="E2252" s="2">
        <f t="shared" si="140"/>
        <v>4413852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BEARISH DIVERGENCE</v>
      </c>
    </row>
    <row r="2253" spans="1:8" ht="13.5" x14ac:dyDescent="0.25">
      <c r="A2253" s="3">
        <f>TITRES_STAT!B2256</f>
        <v>45586</v>
      </c>
      <c r="B2253" s="5">
        <f>TITRES_STAT!C2256</f>
        <v>6.23</v>
      </c>
      <c r="C2253" s="5">
        <f>TITRES_STAT!D2256</f>
        <v>5.6843000000000004</v>
      </c>
      <c r="D2253" s="5">
        <f>TITRES_STAT!E2256</f>
        <v>2639</v>
      </c>
      <c r="E2253" s="2">
        <f t="shared" si="140"/>
        <v>4416491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BEARISH DIVERGENCE</v>
      </c>
    </row>
    <row r="2254" spans="1:8" ht="13.5" x14ac:dyDescent="0.25">
      <c r="A2254" s="3">
        <f>TITRES_STAT!B2257</f>
        <v>45587</v>
      </c>
      <c r="B2254" s="5">
        <f>TITRES_STAT!C2257</f>
        <v>6.39</v>
      </c>
      <c r="C2254" s="5">
        <f>TITRES_STAT!D2257</f>
        <v>5.8301999999999996</v>
      </c>
      <c r="D2254" s="5">
        <f>TITRES_STAT!E2257</f>
        <v>11319</v>
      </c>
      <c r="E2254" s="2">
        <f t="shared" si="140"/>
        <v>4427810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CONFIRMED BULLISH</v>
      </c>
    </row>
    <row r="2255" spans="1:8" ht="13.5" x14ac:dyDescent="0.25">
      <c r="A2255" s="3">
        <f>TITRES_STAT!B2258</f>
        <v>45588</v>
      </c>
      <c r="B2255" s="5">
        <f>TITRES_STAT!C2258</f>
        <v>6.68</v>
      </c>
      <c r="C2255" s="5">
        <f>TITRES_STAT!D2258</f>
        <v>6.0948000000000002</v>
      </c>
      <c r="D2255" s="5">
        <f>TITRES_STAT!E2258</f>
        <v>33454</v>
      </c>
      <c r="E2255" s="2">
        <f t="shared" si="140"/>
        <v>4461264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CONFIRMED BULLISH</v>
      </c>
    </row>
    <row r="2256" spans="1:8" ht="13.5" x14ac:dyDescent="0.25">
      <c r="A2256" s="3">
        <f>TITRES_STAT!B2259</f>
        <v>45589</v>
      </c>
      <c r="B2256" s="5">
        <f>TITRES_STAT!C2259</f>
        <v>6.8</v>
      </c>
      <c r="C2256" s="5">
        <f>TITRES_STAT!D2259</f>
        <v>6.2042999999999999</v>
      </c>
      <c r="D2256" s="5">
        <f>TITRES_STAT!E2259</f>
        <v>22297</v>
      </c>
      <c r="E2256" s="2">
        <f t="shared" si="140"/>
        <v>4483561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6.48</v>
      </c>
      <c r="C2257" s="5">
        <f>TITRES_STAT!D2260</f>
        <v>5.9123999999999999</v>
      </c>
      <c r="D2257" s="5">
        <f>TITRES_STAT!E2260</f>
        <v>64966</v>
      </c>
      <c r="E2257" s="2">
        <f t="shared" si="140"/>
        <v>4418595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6.3</v>
      </c>
      <c r="C2258" s="5">
        <f>TITRES_STAT!D2261</f>
        <v>5.7481</v>
      </c>
      <c r="D2258" s="5">
        <f>TITRES_STAT!E2261</f>
        <v>11889</v>
      </c>
      <c r="E2258" s="2">
        <f t="shared" si="140"/>
        <v>4406706</v>
      </c>
      <c r="F2258" s="5" t="str">
        <f t="shared" si="143"/>
        <v>BEARISH</v>
      </c>
      <c r="G2258" s="5" t="str">
        <f t="shared" si="142"/>
        <v>NEUTRAL</v>
      </c>
      <c r="H2258" s="5" t="str">
        <f t="shared" si="141"/>
        <v>BEARISH DIVERGENCE</v>
      </c>
    </row>
    <row r="2259" spans="1:8" ht="13.5" x14ac:dyDescent="0.25">
      <c r="A2259" s="3">
        <f>TITRES_STAT!B2262</f>
        <v>45594</v>
      </c>
      <c r="B2259" s="5">
        <f>TITRES_STAT!C2262</f>
        <v>6.43</v>
      </c>
      <c r="C2259" s="5">
        <f>TITRES_STAT!D2262</f>
        <v>5.8666999999999998</v>
      </c>
      <c r="D2259" s="5">
        <f>TITRES_STAT!E2262</f>
        <v>10243</v>
      </c>
      <c r="E2259" s="2">
        <f t="shared" si="140"/>
        <v>4416949</v>
      </c>
      <c r="F2259" s="5" t="str">
        <f t="shared" si="143"/>
        <v>BEARISH</v>
      </c>
      <c r="G2259" s="5" t="str">
        <f t="shared" si="142"/>
        <v>NEUTRAL</v>
      </c>
      <c r="H2259" s="5" t="str">
        <f t="shared" si="141"/>
        <v>BEARISH DIVERGENCE</v>
      </c>
    </row>
    <row r="2260" spans="1:8" ht="13.5" x14ac:dyDescent="0.25">
      <c r="A2260" s="3">
        <f>TITRES_STAT!B2263</f>
        <v>45595</v>
      </c>
      <c r="B2260" s="5">
        <f>TITRES_STAT!C2263</f>
        <v>6.49</v>
      </c>
      <c r="C2260" s="5">
        <f>TITRES_STAT!D2263</f>
        <v>5.9215</v>
      </c>
      <c r="D2260" s="5">
        <f>TITRES_STAT!E2263</f>
        <v>1651</v>
      </c>
      <c r="E2260" s="2">
        <f t="shared" si="140"/>
        <v>4418600</v>
      </c>
      <c r="F2260" s="5" t="str">
        <f t="shared" si="143"/>
        <v>BEARISH</v>
      </c>
      <c r="G2260" s="5" t="str">
        <f t="shared" si="142"/>
        <v>NEUTRAL</v>
      </c>
      <c r="H2260" s="5" t="str">
        <f t="shared" si="141"/>
        <v>CONFIRMED BEARISH</v>
      </c>
    </row>
    <row r="2261" spans="1:8" ht="13.5" x14ac:dyDescent="0.25">
      <c r="A2261" s="3">
        <f>TITRES_STAT!B2264</f>
        <v>45596</v>
      </c>
      <c r="B2261" s="5">
        <f>TITRES_STAT!C2264</f>
        <v>6.48</v>
      </c>
      <c r="C2261" s="5">
        <f>TITRES_STAT!D2264</f>
        <v>5.9123999999999999</v>
      </c>
      <c r="D2261" s="5">
        <f>TITRES_STAT!E2264</f>
        <v>6478</v>
      </c>
      <c r="E2261" s="2">
        <f t="shared" si="140"/>
        <v>4412122</v>
      </c>
      <c r="F2261" s="5" t="str">
        <f t="shared" si="143"/>
        <v>BEARISH</v>
      </c>
      <c r="G2261" s="5" t="str">
        <f t="shared" si="142"/>
        <v>NEUTRAL</v>
      </c>
      <c r="H2261" s="5" t="str">
        <f t="shared" si="141"/>
        <v>CONFIRMED BEARISH</v>
      </c>
    </row>
    <row r="2262" spans="1:8" ht="13.5" x14ac:dyDescent="0.25">
      <c r="A2262" s="3">
        <f>TITRES_STAT!B2265</f>
        <v>45597</v>
      </c>
      <c r="B2262" s="5">
        <f>TITRES_STAT!C2265</f>
        <v>6.45</v>
      </c>
      <c r="C2262" s="5">
        <f>TITRES_STAT!D2265</f>
        <v>5.8849999999999998</v>
      </c>
      <c r="D2262" s="5">
        <f>TITRES_STAT!E2265</f>
        <v>3967</v>
      </c>
      <c r="E2262" s="2">
        <f t="shared" si="140"/>
        <v>4408155</v>
      </c>
      <c r="F2262" s="5" t="str">
        <f t="shared" si="143"/>
        <v>BEARISH</v>
      </c>
      <c r="G2262" s="5" t="str">
        <f t="shared" si="142"/>
        <v>NEUTRAL</v>
      </c>
      <c r="H2262" s="5" t="str">
        <f t="shared" si="141"/>
        <v>CONFIRMED BEARISH</v>
      </c>
    </row>
    <row r="2263" spans="1:8" ht="13.5" x14ac:dyDescent="0.25">
      <c r="A2263" s="3">
        <f>TITRES_STAT!B2266</f>
        <v>45600</v>
      </c>
      <c r="B2263" s="5">
        <f>TITRES_STAT!C2266</f>
        <v>6.43</v>
      </c>
      <c r="C2263" s="5">
        <f>TITRES_STAT!D2266</f>
        <v>5.8666999999999998</v>
      </c>
      <c r="D2263" s="5">
        <f>TITRES_STAT!E2266</f>
        <v>1989</v>
      </c>
      <c r="E2263" s="2">
        <f t="shared" si="140"/>
        <v>4406166</v>
      </c>
      <c r="F2263" s="5" t="str">
        <f t="shared" si="143"/>
        <v>BEARISH</v>
      </c>
      <c r="G2263" s="5" t="str">
        <f t="shared" si="142"/>
        <v>NEUTRAL</v>
      </c>
      <c r="H2263" s="5" t="str">
        <f t="shared" si="141"/>
        <v>BEARISH DIVERGENCE</v>
      </c>
    </row>
    <row r="2264" spans="1:8" ht="13.5" x14ac:dyDescent="0.25">
      <c r="A2264" s="3">
        <f>TITRES_STAT!B2267</f>
        <v>45601</v>
      </c>
      <c r="B2264" s="5">
        <f>TITRES_STAT!C2267</f>
        <v>6.37</v>
      </c>
      <c r="C2264" s="5">
        <f>TITRES_STAT!D2267</f>
        <v>5.8120000000000003</v>
      </c>
      <c r="D2264" s="5">
        <f>TITRES_STAT!E2267</f>
        <v>2984</v>
      </c>
      <c r="E2264" s="2">
        <f t="shared" si="140"/>
        <v>4403182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CONFIRMED BEARISH</v>
      </c>
    </row>
    <row r="2265" spans="1:8" ht="13.5" x14ac:dyDescent="0.25">
      <c r="A2265" s="3">
        <f>TITRES_STAT!B2268</f>
        <v>45602</v>
      </c>
      <c r="B2265" s="5">
        <f>TITRES_STAT!C2268</f>
        <v>6.34</v>
      </c>
      <c r="C2265" s="5">
        <f>TITRES_STAT!D2268</f>
        <v>5.7846000000000002</v>
      </c>
      <c r="D2265" s="5">
        <f>TITRES_STAT!E2268</f>
        <v>2290</v>
      </c>
      <c r="E2265" s="2">
        <f t="shared" si="140"/>
        <v>4400892</v>
      </c>
      <c r="F2265" s="5" t="str">
        <f t="shared" si="143"/>
        <v>BEARISH</v>
      </c>
      <c r="G2265" s="5" t="str">
        <f t="shared" si="142"/>
        <v>NEUTRAL</v>
      </c>
      <c r="H2265" s="5" t="str">
        <f t="shared" si="141"/>
        <v>CONFIRMED BEARISH</v>
      </c>
    </row>
    <row r="2266" spans="1:8" ht="13.5" x14ac:dyDescent="0.25">
      <c r="A2266" s="3">
        <f>TITRES_STAT!B2269</f>
        <v>45603</v>
      </c>
      <c r="B2266" s="5">
        <f>TITRES_STAT!C2269</f>
        <v>6.34</v>
      </c>
      <c r="C2266" s="5">
        <f>TITRES_STAT!D2269</f>
        <v>5.7846000000000002</v>
      </c>
      <c r="D2266" s="5">
        <f>TITRES_STAT!E2269</f>
        <v>2536</v>
      </c>
      <c r="E2266" s="2">
        <f t="shared" si="140"/>
        <v>4400892</v>
      </c>
      <c r="F2266" s="5" t="str">
        <f t="shared" si="143"/>
        <v>BEARISH</v>
      </c>
      <c r="G2266" s="5" t="str">
        <f t="shared" si="142"/>
        <v>NEUTRAL</v>
      </c>
      <c r="H2266" s="5" t="str">
        <f t="shared" si="141"/>
        <v>CONFIRMED BEARISH</v>
      </c>
    </row>
    <row r="2267" spans="1:8" ht="13.5" x14ac:dyDescent="0.25">
      <c r="A2267" s="3">
        <f>TITRES_STAT!B2270</f>
        <v>45604</v>
      </c>
      <c r="B2267" s="5">
        <f>TITRES_STAT!C2270</f>
        <v>6.52</v>
      </c>
      <c r="C2267" s="5">
        <f>TITRES_STAT!D2270</f>
        <v>5.9488000000000003</v>
      </c>
      <c r="D2267" s="5">
        <f>TITRES_STAT!E2270</f>
        <v>13193</v>
      </c>
      <c r="E2267" s="2">
        <f t="shared" si="140"/>
        <v>4414085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CONFIRMED BULLISH</v>
      </c>
    </row>
    <row r="2268" spans="1:8" ht="13.5" x14ac:dyDescent="0.25">
      <c r="A2268" s="3">
        <f>TITRES_STAT!B2271</f>
        <v>45607</v>
      </c>
      <c r="B2268" s="5">
        <f>TITRES_STAT!C2271</f>
        <v>6.58</v>
      </c>
      <c r="C2268" s="5">
        <f>TITRES_STAT!D2271</f>
        <v>6.0035999999999996</v>
      </c>
      <c r="D2268" s="5">
        <f>TITRES_STAT!E2271</f>
        <v>23755</v>
      </c>
      <c r="E2268" s="2">
        <f t="shared" si="140"/>
        <v>4437840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CONFIRMED BULLISH</v>
      </c>
    </row>
    <row r="2269" spans="1:8" ht="13.5" x14ac:dyDescent="0.25">
      <c r="A2269" s="3">
        <f>TITRES_STAT!B2272</f>
        <v>45608</v>
      </c>
      <c r="B2269" s="5">
        <f>TITRES_STAT!C2272</f>
        <v>6.64</v>
      </c>
      <c r="C2269" s="5">
        <f>TITRES_STAT!D2272</f>
        <v>6.0583</v>
      </c>
      <c r="D2269" s="5">
        <f>TITRES_STAT!E2272</f>
        <v>5483</v>
      </c>
      <c r="E2269" s="2">
        <f t="shared" si="140"/>
        <v>4443323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CONFIRMED BULLISH</v>
      </c>
    </row>
    <row r="2270" spans="1:8" ht="13.5" x14ac:dyDescent="0.25">
      <c r="A2270" s="3">
        <f>TITRES_STAT!B2273</f>
        <v>45609</v>
      </c>
      <c r="B2270" s="5">
        <f>TITRES_STAT!C2273</f>
        <v>6.62</v>
      </c>
      <c r="C2270" s="5">
        <f>TITRES_STAT!D2273</f>
        <v>6.0400999999999998</v>
      </c>
      <c r="D2270" s="5">
        <f>TITRES_STAT!E2273</f>
        <v>3531</v>
      </c>
      <c r="E2270" s="2">
        <f t="shared" si="140"/>
        <v>4439792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CONFIRMED BULLISH</v>
      </c>
    </row>
    <row r="2271" spans="1:8" ht="13.5" x14ac:dyDescent="0.25">
      <c r="A2271" s="3">
        <f>TITRES_STAT!B2274</f>
        <v>45610</v>
      </c>
      <c r="B2271" s="5">
        <f>TITRES_STAT!C2274</f>
        <v>6.62</v>
      </c>
      <c r="C2271" s="5">
        <f>TITRES_STAT!D2274</f>
        <v>6.0400999999999998</v>
      </c>
      <c r="D2271" s="5">
        <f>TITRES_STAT!E2274</f>
        <v>2673</v>
      </c>
      <c r="E2271" s="2">
        <f t="shared" si="140"/>
        <v>4439792</v>
      </c>
      <c r="F2271" s="5" t="str">
        <f t="shared" si="143"/>
        <v>BULLISH</v>
      </c>
      <c r="G2271" s="5" t="str">
        <f t="shared" si="142"/>
        <v>NEUTRAL</v>
      </c>
      <c r="H2271" s="5" t="str">
        <f t="shared" si="141"/>
        <v>CONFIRMED BULLISH</v>
      </c>
    </row>
    <row r="2272" spans="1:8" ht="13.5" x14ac:dyDescent="0.25">
      <c r="A2272" s="3">
        <f>TITRES_STAT!B2275</f>
        <v>45611</v>
      </c>
      <c r="B2272" s="5">
        <f>TITRES_STAT!C2275</f>
        <v>6.55</v>
      </c>
      <c r="C2272" s="5">
        <f>TITRES_STAT!D2275</f>
        <v>5.9762000000000004</v>
      </c>
      <c r="D2272" s="5">
        <f>TITRES_STAT!E2275</f>
        <v>2436</v>
      </c>
      <c r="E2272" s="2">
        <f t="shared" si="140"/>
        <v>4437356</v>
      </c>
      <c r="F2272" s="5" t="str">
        <f t="shared" si="143"/>
        <v>BULLISH</v>
      </c>
      <c r="G2272" s="5" t="str">
        <f t="shared" si="142"/>
        <v>NEUTRAL</v>
      </c>
      <c r="H2272" s="5" t="str">
        <f t="shared" si="141"/>
        <v>CONFIRMED BULLISH</v>
      </c>
    </row>
    <row r="2273" spans="1:8" ht="13.5" x14ac:dyDescent="0.25">
      <c r="A2273" s="3">
        <f>TITRES_STAT!B2276</f>
        <v>45614</v>
      </c>
      <c r="B2273" s="5">
        <f>TITRES_STAT!C2276</f>
        <v>6.55</v>
      </c>
      <c r="C2273" s="5">
        <f>TITRES_STAT!D2276</f>
        <v>5.9762000000000004</v>
      </c>
      <c r="D2273" s="5">
        <f>TITRES_STAT!E2276</f>
        <v>968</v>
      </c>
      <c r="E2273" s="2">
        <f t="shared" si="140"/>
        <v>4437356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45615</v>
      </c>
      <c r="B2274" s="5">
        <f>TITRES_STAT!C2277</f>
        <v>6.55</v>
      </c>
      <c r="C2274" s="5">
        <f>TITRES_STAT!D2277</f>
        <v>5.9762000000000004</v>
      </c>
      <c r="D2274" s="5">
        <f>TITRES_STAT!E2277</f>
        <v>2996</v>
      </c>
      <c r="E2274" s="2">
        <f t="shared" si="140"/>
        <v>4437356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6.5</v>
      </c>
      <c r="C2275" s="5">
        <f>TITRES_STAT!D2278</f>
        <v>5.9306000000000001</v>
      </c>
      <c r="D2275" s="5">
        <f>TITRES_STAT!E2278</f>
        <v>1672</v>
      </c>
      <c r="E2275" s="2">
        <f t="shared" si="140"/>
        <v>4435684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6.45</v>
      </c>
      <c r="C2276" s="5">
        <f>TITRES_STAT!D2279</f>
        <v>5.8849999999999998</v>
      </c>
      <c r="D2276" s="5">
        <f>TITRES_STAT!E2279</f>
        <v>4741</v>
      </c>
      <c r="E2276" s="2">
        <f t="shared" si="140"/>
        <v>4430943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6.5</v>
      </c>
      <c r="C2277" s="5">
        <f>TITRES_STAT!D2280</f>
        <v>5.9306000000000001</v>
      </c>
      <c r="D2277" s="5">
        <f>TITRES_STAT!E2280</f>
        <v>4005</v>
      </c>
      <c r="E2277" s="2">
        <f t="shared" si="140"/>
        <v>4434948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6.5</v>
      </c>
      <c r="C2278" s="5">
        <f>TITRES_STAT!D2281</f>
        <v>5.9306000000000001</v>
      </c>
      <c r="D2278" s="5">
        <f>TITRES_STAT!E2281</f>
        <v>5834</v>
      </c>
      <c r="E2278" s="2">
        <f t="shared" si="140"/>
        <v>4434948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CONFIRMED BEARISH</v>
      </c>
    </row>
    <row r="2279" spans="1:8" ht="13.5" x14ac:dyDescent="0.25">
      <c r="A2279" s="3">
        <f>TITRES_STAT!B2282</f>
        <v>45622</v>
      </c>
      <c r="B2279" s="5">
        <f>TITRES_STAT!C2282</f>
        <v>6.44</v>
      </c>
      <c r="C2279" s="5">
        <f>TITRES_STAT!D2282</f>
        <v>5.8758999999999997</v>
      </c>
      <c r="D2279" s="5">
        <f>TITRES_STAT!E2282</f>
        <v>3491</v>
      </c>
      <c r="E2279" s="2">
        <f t="shared" si="140"/>
        <v>4431457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CONFIRMED BEARISH</v>
      </c>
    </row>
    <row r="2280" spans="1:8" ht="13.5" x14ac:dyDescent="0.25">
      <c r="A2280" s="3">
        <f>TITRES_STAT!B2283</f>
        <v>45623</v>
      </c>
      <c r="B2280" s="5">
        <f>TITRES_STAT!C2283</f>
        <v>6.5</v>
      </c>
      <c r="C2280" s="5">
        <f>TITRES_STAT!D2283</f>
        <v>5.9306000000000001</v>
      </c>
      <c r="D2280" s="5">
        <f>TITRES_STAT!E2283</f>
        <v>3963</v>
      </c>
      <c r="E2280" s="2">
        <f t="shared" si="140"/>
        <v>4435420</v>
      </c>
      <c r="F2280" s="5" t="str">
        <f t="shared" si="143"/>
        <v>BEARISH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45624</v>
      </c>
      <c r="B2281" s="5">
        <f>TITRES_STAT!C2284</f>
        <v>6.5</v>
      </c>
      <c r="C2281" s="5">
        <f>TITRES_STAT!D2284</f>
        <v>5.9306000000000001</v>
      </c>
      <c r="D2281" s="5">
        <f>TITRES_STAT!E2284</f>
        <v>1349</v>
      </c>
      <c r="E2281" s="2">
        <f t="shared" si="140"/>
        <v>4435420</v>
      </c>
      <c r="F2281" s="5" t="str">
        <f t="shared" si="143"/>
        <v>BULLISH</v>
      </c>
      <c r="G2281" s="5" t="str">
        <f t="shared" si="142"/>
        <v>NEUTRAL</v>
      </c>
      <c r="H2281" s="5" t="str">
        <f t="shared" si="141"/>
        <v>CONFIRMED BULLISH</v>
      </c>
    </row>
    <row r="2282" spans="1:8" ht="13.5" x14ac:dyDescent="0.25">
      <c r="A2282" s="3">
        <f>TITRES_STAT!B2285</f>
        <v>45625</v>
      </c>
      <c r="B2282" s="5">
        <f>TITRES_STAT!C2285</f>
        <v>6.5</v>
      </c>
      <c r="C2282" s="5">
        <f>TITRES_STAT!D2285</f>
        <v>5.9306000000000001</v>
      </c>
      <c r="D2282" s="5">
        <f>TITRES_STAT!E2285</f>
        <v>229</v>
      </c>
      <c r="E2282" s="2">
        <f t="shared" si="140"/>
        <v>4435420</v>
      </c>
      <c r="F2282" s="5" t="str">
        <f t="shared" si="143"/>
        <v>BULLISH</v>
      </c>
      <c r="G2282" s="5" t="str">
        <f t="shared" si="142"/>
        <v>NEUTRAL</v>
      </c>
      <c r="H2282" s="5" t="str">
        <f t="shared" si="141"/>
        <v>NEUTRAL</v>
      </c>
    </row>
    <row r="2283" spans="1:8" ht="13.5" x14ac:dyDescent="0.25">
      <c r="A2283" s="3">
        <f>TITRES_STAT!B2286</f>
        <v>45628</v>
      </c>
      <c r="B2283" s="5">
        <f>TITRES_STAT!C2286</f>
        <v>6.63</v>
      </c>
      <c r="C2283" s="5">
        <f>TITRES_STAT!D2286</f>
        <v>6.0491999999999999</v>
      </c>
      <c r="D2283" s="5">
        <f>TITRES_STAT!E2286</f>
        <v>2017</v>
      </c>
      <c r="E2283" s="2">
        <f t="shared" si="140"/>
        <v>4437437</v>
      </c>
      <c r="F2283" s="5" t="str">
        <f t="shared" si="143"/>
        <v>BULLISH</v>
      </c>
      <c r="G2283" s="5" t="str">
        <f t="shared" si="142"/>
        <v>NEUTRAL</v>
      </c>
      <c r="H2283" s="5" t="str">
        <f t="shared" si="141"/>
        <v>CONFIRMED BULLISH</v>
      </c>
    </row>
    <row r="2284" spans="1:8" ht="13.5" x14ac:dyDescent="0.25">
      <c r="A2284" s="3">
        <f>TITRES_STAT!B2287</f>
        <v>45629</v>
      </c>
      <c r="B2284" s="5">
        <f>TITRES_STAT!C2287</f>
        <v>6.59</v>
      </c>
      <c r="C2284" s="5">
        <f>TITRES_STAT!D2287</f>
        <v>6.0126999999999997</v>
      </c>
      <c r="D2284" s="5">
        <f>TITRES_STAT!E2287</f>
        <v>3204</v>
      </c>
      <c r="E2284" s="2">
        <f t="shared" si="140"/>
        <v>4434233</v>
      </c>
      <c r="F2284" s="5" t="str">
        <f t="shared" si="143"/>
        <v>BULLISH</v>
      </c>
      <c r="G2284" s="5" t="str">
        <f t="shared" si="142"/>
        <v>NEUTRAL</v>
      </c>
      <c r="H2284" s="5" t="str">
        <f t="shared" si="141"/>
        <v>CONFIRMED BULLISH</v>
      </c>
    </row>
    <row r="2285" spans="1:8" ht="13.5" x14ac:dyDescent="0.25">
      <c r="A2285" s="3">
        <f>TITRES_STAT!B2288</f>
        <v>45630</v>
      </c>
      <c r="B2285" s="5">
        <f>TITRES_STAT!C2288</f>
        <v>6.58</v>
      </c>
      <c r="C2285" s="5">
        <f>TITRES_STAT!D2288</f>
        <v>6.0035999999999996</v>
      </c>
      <c r="D2285" s="5">
        <f>TITRES_STAT!E2288</f>
        <v>730</v>
      </c>
      <c r="E2285" s="2">
        <f t="shared" si="140"/>
        <v>4433503</v>
      </c>
      <c r="F2285" s="5" t="str">
        <f t="shared" si="143"/>
        <v>BEARISH</v>
      </c>
      <c r="G2285" s="5" t="str">
        <f t="shared" si="142"/>
        <v>NEUTRAL</v>
      </c>
      <c r="H2285" s="5" t="str">
        <f t="shared" si="141"/>
        <v>BEARISH DIVERGENCE</v>
      </c>
    </row>
    <row r="2286" spans="1:8" ht="13.5" x14ac:dyDescent="0.25">
      <c r="A2286" s="3">
        <f>TITRES_STAT!B2289</f>
        <v>45631</v>
      </c>
      <c r="B2286" s="5">
        <f>TITRES_STAT!C2289</f>
        <v>6.57</v>
      </c>
      <c r="C2286" s="5">
        <f>TITRES_STAT!D2289</f>
        <v>5.9945000000000004</v>
      </c>
      <c r="D2286" s="5">
        <f>TITRES_STAT!E2289</f>
        <v>5288</v>
      </c>
      <c r="E2286" s="2">
        <f t="shared" si="140"/>
        <v>4428215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BEARISH DIVERGENCE</v>
      </c>
    </row>
    <row r="2287" spans="1:8" ht="13.5" x14ac:dyDescent="0.25">
      <c r="A2287" s="3">
        <f>TITRES_STAT!B2290</f>
        <v>45632</v>
      </c>
      <c r="B2287" s="5">
        <f>TITRES_STAT!C2290</f>
        <v>6.57</v>
      </c>
      <c r="C2287" s="5">
        <f>TITRES_STAT!D2290</f>
        <v>5.9945000000000004</v>
      </c>
      <c r="D2287" s="5">
        <f>TITRES_STAT!E2290</f>
        <v>7702</v>
      </c>
      <c r="E2287" s="2">
        <f t="shared" si="140"/>
        <v>4428215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BEARISH DIVERGENCE</v>
      </c>
    </row>
    <row r="2288" spans="1:8" ht="13.5" x14ac:dyDescent="0.25">
      <c r="A2288" s="3">
        <f>TITRES_STAT!B2291</f>
        <v>45635</v>
      </c>
      <c r="B2288" s="5">
        <f>TITRES_STAT!C2291</f>
        <v>6.63</v>
      </c>
      <c r="C2288" s="5">
        <f>TITRES_STAT!D2291</f>
        <v>6.0491999999999999</v>
      </c>
      <c r="D2288" s="5">
        <f>TITRES_STAT!E2291</f>
        <v>3781</v>
      </c>
      <c r="E2288" s="2">
        <f t="shared" si="140"/>
        <v>4431996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45636</v>
      </c>
      <c r="B2289" s="5">
        <f>TITRES_STAT!C2292</f>
        <v>6.79</v>
      </c>
      <c r="C2289" s="5">
        <f>TITRES_STAT!D2292</f>
        <v>6.1951999999999998</v>
      </c>
      <c r="D2289" s="5">
        <f>TITRES_STAT!E2292</f>
        <v>19884</v>
      </c>
      <c r="E2289" s="2">
        <f t="shared" si="140"/>
        <v>4451880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6.9</v>
      </c>
      <c r="C2290" s="5">
        <f>TITRES_STAT!D2293</f>
        <v>6.2956000000000003</v>
      </c>
      <c r="D2290" s="5">
        <f>TITRES_STAT!E2293</f>
        <v>16137</v>
      </c>
      <c r="E2290" s="2">
        <f t="shared" si="140"/>
        <v>4468017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CONFIRMED BULLISH</v>
      </c>
    </row>
    <row r="2291" spans="1:8" ht="13.5" x14ac:dyDescent="0.25">
      <c r="A2291" s="3">
        <f>TITRES_STAT!B2294</f>
        <v>45638</v>
      </c>
      <c r="B2291" s="5">
        <f>TITRES_STAT!C2294</f>
        <v>6.9</v>
      </c>
      <c r="C2291" s="5">
        <f>TITRES_STAT!D2294</f>
        <v>6.2956000000000003</v>
      </c>
      <c r="D2291" s="5">
        <f>TITRES_STAT!E2294</f>
        <v>6654</v>
      </c>
      <c r="E2291" s="2">
        <f t="shared" si="140"/>
        <v>4468017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CONFIRMED BULLISH</v>
      </c>
    </row>
    <row r="2292" spans="1:8" ht="13.5" x14ac:dyDescent="0.25">
      <c r="A2292" s="3">
        <f>TITRES_STAT!B2295</f>
        <v>45639</v>
      </c>
      <c r="B2292" s="5">
        <f>TITRES_STAT!C2295</f>
        <v>6.91</v>
      </c>
      <c r="C2292" s="5">
        <f>TITRES_STAT!D2295</f>
        <v>6.3047000000000004</v>
      </c>
      <c r="D2292" s="5">
        <f>TITRES_STAT!E2295</f>
        <v>2157</v>
      </c>
      <c r="E2292" s="2">
        <f t="shared" si="140"/>
        <v>4470174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CONFIRMED BULLISH</v>
      </c>
    </row>
    <row r="2293" spans="1:8" ht="13.5" x14ac:dyDescent="0.25">
      <c r="A2293" s="3">
        <f>TITRES_STAT!B2296</f>
        <v>45642</v>
      </c>
      <c r="B2293" s="5">
        <f>TITRES_STAT!C2296</f>
        <v>6.92</v>
      </c>
      <c r="C2293" s="5">
        <f>TITRES_STAT!D2296</f>
        <v>6.3137999999999996</v>
      </c>
      <c r="D2293" s="5">
        <f>TITRES_STAT!E2296</f>
        <v>3449</v>
      </c>
      <c r="E2293" s="2">
        <f t="shared" si="140"/>
        <v>4473623</v>
      </c>
      <c r="F2293" s="5" t="str">
        <f t="shared" si="143"/>
        <v>BULLISH</v>
      </c>
      <c r="G2293" s="5" t="str">
        <f t="shared" si="142"/>
        <v>NEUTRAL</v>
      </c>
      <c r="H2293" s="5" t="str">
        <f t="shared" si="141"/>
        <v>CONFIRMED BULLISH</v>
      </c>
    </row>
    <row r="2294" spans="1:8" ht="13.5" x14ac:dyDescent="0.25">
      <c r="A2294" s="3">
        <f>TITRES_STAT!B2297</f>
        <v>45644</v>
      </c>
      <c r="B2294" s="5">
        <f>TITRES_STAT!C2297</f>
        <v>6.91</v>
      </c>
      <c r="C2294" s="5">
        <f>TITRES_STAT!D2297</f>
        <v>6.3047000000000004</v>
      </c>
      <c r="D2294" s="5">
        <f>TITRES_STAT!E2297</f>
        <v>2073</v>
      </c>
      <c r="E2294" s="2">
        <f t="shared" si="140"/>
        <v>4471550</v>
      </c>
      <c r="F2294" s="5" t="str">
        <f t="shared" si="143"/>
        <v>BULLISH</v>
      </c>
      <c r="G2294" s="5" t="str">
        <f t="shared" si="142"/>
        <v>NEUTRAL</v>
      </c>
      <c r="H2294" s="5" t="str">
        <f t="shared" si="141"/>
        <v>CONFIRMED BULLISH</v>
      </c>
    </row>
    <row r="2295" spans="1:8" ht="13.5" x14ac:dyDescent="0.25">
      <c r="A2295" s="3">
        <f>TITRES_STAT!B2298</f>
        <v>45645</v>
      </c>
      <c r="B2295" s="5">
        <f>TITRES_STAT!C2298</f>
        <v>6.9</v>
      </c>
      <c r="C2295" s="5">
        <f>TITRES_STAT!D2298</f>
        <v>6.2956000000000003</v>
      </c>
      <c r="D2295" s="5">
        <f>TITRES_STAT!E2298</f>
        <v>3467</v>
      </c>
      <c r="E2295" s="2">
        <f t="shared" si="140"/>
        <v>4468083</v>
      </c>
      <c r="F2295" s="5" t="str">
        <f t="shared" si="143"/>
        <v>BULLISH</v>
      </c>
      <c r="G2295" s="5" t="str">
        <f t="shared" si="142"/>
        <v>NEUTRAL</v>
      </c>
      <c r="H2295" s="5" t="str">
        <f t="shared" si="141"/>
        <v>NEUTRAL</v>
      </c>
    </row>
    <row r="2296" spans="1:8" ht="13.5" x14ac:dyDescent="0.25">
      <c r="A2296" s="3">
        <f>TITRES_STAT!B2299</f>
        <v>45646</v>
      </c>
      <c r="B2296" s="5">
        <f>TITRES_STAT!C2299</f>
        <v>6.85</v>
      </c>
      <c r="C2296" s="5">
        <f>TITRES_STAT!D2299</f>
        <v>6.2499000000000002</v>
      </c>
      <c r="D2296" s="5">
        <f>TITRES_STAT!E2299</f>
        <v>10863</v>
      </c>
      <c r="E2296" s="2">
        <f t="shared" si="140"/>
        <v>4457220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6.8</v>
      </c>
      <c r="C2297" s="5">
        <f>TITRES_STAT!D2300</f>
        <v>6.2042999999999999</v>
      </c>
      <c r="D2297" s="5">
        <f>TITRES_STAT!E2300</f>
        <v>3566</v>
      </c>
      <c r="E2297" s="2">
        <f t="shared" si="140"/>
        <v>4453654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CONFIRMED BEARISH</v>
      </c>
    </row>
    <row r="2298" spans="1:8" ht="13.5" x14ac:dyDescent="0.25">
      <c r="A2298" s="3">
        <f>TITRES_STAT!B2301</f>
        <v>45650</v>
      </c>
      <c r="B2298" s="5">
        <f>TITRES_STAT!C2301</f>
        <v>6.94</v>
      </c>
      <c r="C2298" s="5">
        <f>TITRES_STAT!D2301</f>
        <v>6.3320999999999996</v>
      </c>
      <c r="D2298" s="5">
        <f>TITRES_STAT!E2301</f>
        <v>4490</v>
      </c>
      <c r="E2298" s="2">
        <f t="shared" si="140"/>
        <v>4458144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BEARISH DIVERGENCE</v>
      </c>
    </row>
    <row r="2299" spans="1:8" ht="13.5" x14ac:dyDescent="0.25">
      <c r="A2299" s="3">
        <f>TITRES_STAT!B2302</f>
        <v>45651</v>
      </c>
      <c r="B2299" s="5">
        <f>TITRES_STAT!C2302</f>
        <v>6.89</v>
      </c>
      <c r="C2299" s="5">
        <f>TITRES_STAT!D2302</f>
        <v>6.2864000000000004</v>
      </c>
      <c r="D2299" s="5">
        <f>TITRES_STAT!E2302</f>
        <v>4622</v>
      </c>
      <c r="E2299" s="2">
        <f t="shared" si="140"/>
        <v>4453522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CONFIRMED BEARISH</v>
      </c>
    </row>
    <row r="2300" spans="1:8" ht="13.5" x14ac:dyDescent="0.25">
      <c r="A2300" s="3">
        <f>TITRES_STAT!B2303</f>
        <v>45652</v>
      </c>
      <c r="B2300" s="5">
        <f>TITRES_STAT!C2303</f>
        <v>6.89</v>
      </c>
      <c r="C2300" s="5">
        <f>TITRES_STAT!D2303</f>
        <v>6.2864000000000004</v>
      </c>
      <c r="D2300" s="5">
        <f>TITRES_STAT!E2303</f>
        <v>1447</v>
      </c>
      <c r="E2300" s="2">
        <f t="shared" si="140"/>
        <v>4453522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CONFIRMED BEARISH</v>
      </c>
    </row>
    <row r="2301" spans="1:8" ht="13.5" x14ac:dyDescent="0.25">
      <c r="A2301" s="3">
        <f>TITRES_STAT!B2304</f>
        <v>45653</v>
      </c>
      <c r="B2301" s="5">
        <f>TITRES_STAT!C2304</f>
        <v>6.8</v>
      </c>
      <c r="C2301" s="5">
        <f>TITRES_STAT!D2304</f>
        <v>6.2042999999999999</v>
      </c>
      <c r="D2301" s="5">
        <f>TITRES_STAT!E2304</f>
        <v>5741</v>
      </c>
      <c r="E2301" s="2">
        <f t="shared" si="140"/>
        <v>4447781</v>
      </c>
      <c r="F2301" s="5" t="str">
        <f t="shared" si="143"/>
        <v>BEARISH</v>
      </c>
      <c r="G2301" s="5" t="str">
        <f t="shared" si="142"/>
        <v>NEUTRAL</v>
      </c>
      <c r="H2301" s="5" t="str">
        <f t="shared" si="141"/>
        <v>CONFIRMED BEARISH</v>
      </c>
    </row>
    <row r="2302" spans="1:8" ht="13.5" x14ac:dyDescent="0.25">
      <c r="A2302" s="3">
        <f>TITRES_STAT!B2305</f>
        <v>45656</v>
      </c>
      <c r="B2302" s="5">
        <f>TITRES_STAT!C2305</f>
        <v>6.83</v>
      </c>
      <c r="C2302" s="5">
        <f>TITRES_STAT!D2305</f>
        <v>6.2317</v>
      </c>
      <c r="D2302" s="5">
        <f>TITRES_STAT!E2305</f>
        <v>941</v>
      </c>
      <c r="E2302" s="2">
        <f t="shared" si="140"/>
        <v>4448722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BEARISH DIVERGENCE</v>
      </c>
    </row>
    <row r="2303" spans="1:8" ht="13.5" x14ac:dyDescent="0.25">
      <c r="A2303" s="3">
        <f>TITRES_STAT!B2306</f>
        <v>45657</v>
      </c>
      <c r="B2303" s="5">
        <f>TITRES_STAT!C2306</f>
        <v>6.99</v>
      </c>
      <c r="C2303" s="5">
        <f>TITRES_STAT!D2306</f>
        <v>6.3776999999999999</v>
      </c>
      <c r="D2303" s="5">
        <f>TITRES_STAT!E2306</f>
        <v>10253</v>
      </c>
      <c r="E2303" s="2">
        <f t="shared" si="140"/>
        <v>4458975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45659</v>
      </c>
      <c r="B2304" s="5">
        <f>TITRES_STAT!C2307</f>
        <v>7.18</v>
      </c>
      <c r="C2304" s="5">
        <f>TITRES_STAT!D2307</f>
        <v>6.5510000000000002</v>
      </c>
      <c r="D2304" s="5">
        <f>TITRES_STAT!E2307</f>
        <v>12426</v>
      </c>
      <c r="E2304" s="2">
        <f t="shared" si="140"/>
        <v>4471401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45660</v>
      </c>
      <c r="B2305" s="5">
        <f>TITRES_STAT!C2308</f>
        <v>7.28</v>
      </c>
      <c r="C2305" s="5">
        <f>TITRES_STAT!D2308</f>
        <v>6.6422999999999996</v>
      </c>
      <c r="D2305" s="5">
        <f>TITRES_STAT!E2308</f>
        <v>16301</v>
      </c>
      <c r="E2305" s="2">
        <f t="shared" si="140"/>
        <v>4487702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CONFIRMED BULLISH</v>
      </c>
    </row>
    <row r="2306" spans="1:8" ht="13.5" x14ac:dyDescent="0.25">
      <c r="A2306" s="3">
        <f>TITRES_STAT!B2309</f>
        <v>45663</v>
      </c>
      <c r="B2306" s="5">
        <f>TITRES_STAT!C2309</f>
        <v>7.35</v>
      </c>
      <c r="C2306" s="5">
        <f>TITRES_STAT!D2309</f>
        <v>6.7061000000000002</v>
      </c>
      <c r="D2306" s="5">
        <f>TITRES_STAT!E2309</f>
        <v>7586</v>
      </c>
      <c r="E2306" s="2">
        <f t="shared" si="140"/>
        <v>4495288</v>
      </c>
      <c r="F2306" s="5" t="str">
        <f t="shared" si="143"/>
        <v>BULLISH</v>
      </c>
      <c r="G2306" s="5" t="str">
        <f t="shared" si="142"/>
        <v>NEUTRAL</v>
      </c>
      <c r="H2306" s="5" t="str">
        <f t="shared" si="141"/>
        <v>CONFIRMED BULLISH</v>
      </c>
    </row>
    <row r="2307" spans="1:8" ht="13.5" x14ac:dyDescent="0.25">
      <c r="A2307" s="3">
        <f>TITRES_STAT!B2310</f>
        <v>45664</v>
      </c>
      <c r="B2307" s="5">
        <f>TITRES_STAT!C2310</f>
        <v>7.28</v>
      </c>
      <c r="C2307" s="5">
        <f>TITRES_STAT!D2310</f>
        <v>6.6422999999999996</v>
      </c>
      <c r="D2307" s="5">
        <f>TITRES_STAT!E2310</f>
        <v>14182</v>
      </c>
      <c r="E2307" s="2">
        <f t="shared" si="140"/>
        <v>4481106</v>
      </c>
      <c r="F2307" s="5" t="str">
        <f t="shared" si="143"/>
        <v>BULLISH</v>
      </c>
      <c r="G2307" s="5" t="str">
        <f t="shared" si="142"/>
        <v>NEUTRAL</v>
      </c>
      <c r="H2307" s="5" t="str">
        <f t="shared" si="141"/>
        <v>CONFIRMED BULLISH</v>
      </c>
    </row>
    <row r="2308" spans="1:8" ht="13.5" x14ac:dyDescent="0.25">
      <c r="A2308" s="3">
        <f>TITRES_STAT!B2311</f>
        <v>45665</v>
      </c>
      <c r="B2308" s="5">
        <f>TITRES_STAT!C2311</f>
        <v>7.3</v>
      </c>
      <c r="C2308" s="5">
        <f>TITRES_STAT!D2311</f>
        <v>6.6604999999999999</v>
      </c>
      <c r="D2308" s="5">
        <f>TITRES_STAT!E2311</f>
        <v>6892</v>
      </c>
      <c r="E2308" s="2">
        <f t="shared" ref="E2308:E2371" si="144">IF(B2308&gt;B2307, E2307+D2308, IF(B2308&lt;B2307, E2307-D2308, E2307))</f>
        <v>4487998</v>
      </c>
      <c r="F2308" s="5" t="str">
        <f t="shared" si="143"/>
        <v>BULLISH</v>
      </c>
      <c r="G2308" s="5" t="str">
        <f t="shared" si="142"/>
        <v>NEUTRAL</v>
      </c>
      <c r="H2308" s="5" t="str">
        <f t="shared" si="141"/>
        <v>CONFIRMED BULLISH</v>
      </c>
    </row>
    <row r="2309" spans="1:8" ht="13.5" x14ac:dyDescent="0.25">
      <c r="A2309" s="3">
        <f>TITRES_STAT!B2312</f>
        <v>45666</v>
      </c>
      <c r="B2309" s="5">
        <f>TITRES_STAT!C2312</f>
        <v>7.34</v>
      </c>
      <c r="C2309" s="5">
        <f>TITRES_STAT!D2312</f>
        <v>6.6970000000000001</v>
      </c>
      <c r="D2309" s="5">
        <f>TITRES_STAT!E2312</f>
        <v>2199</v>
      </c>
      <c r="E2309" s="2">
        <f t="shared" si="144"/>
        <v>4490197</v>
      </c>
      <c r="F2309" s="5" t="str">
        <f t="shared" si="143"/>
        <v>BULLISH</v>
      </c>
      <c r="G2309" s="5" t="str">
        <f t="shared" si="142"/>
        <v>NEUTRAL</v>
      </c>
      <c r="H2309" s="5" t="str">
        <f t="shared" si="141"/>
        <v>CONFIRMED BULLISH</v>
      </c>
    </row>
    <row r="2310" spans="1:8" ht="13.5" x14ac:dyDescent="0.25">
      <c r="A2310" s="3">
        <f>TITRES_STAT!B2313</f>
        <v>45667</v>
      </c>
      <c r="B2310" s="5">
        <f>TITRES_STAT!C2313</f>
        <v>7.25</v>
      </c>
      <c r="C2310" s="5">
        <f>TITRES_STAT!D2313</f>
        <v>6.6148999999999996</v>
      </c>
      <c r="D2310" s="5">
        <f>TITRES_STAT!E2313</f>
        <v>6508</v>
      </c>
      <c r="E2310" s="2">
        <f t="shared" si="144"/>
        <v>4483689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7.32</v>
      </c>
      <c r="C2311" s="5">
        <f>TITRES_STAT!D2314</f>
        <v>6.6787999999999998</v>
      </c>
      <c r="D2311" s="5">
        <f>TITRES_STAT!E2314</f>
        <v>17764</v>
      </c>
      <c r="E2311" s="2">
        <f t="shared" si="144"/>
        <v>4501453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BULLISH DIVERGENCE</v>
      </c>
    </row>
    <row r="2312" spans="1:8" ht="13.5" x14ac:dyDescent="0.25">
      <c r="A2312" s="3">
        <f>TITRES_STAT!B2315</f>
        <v>45671</v>
      </c>
      <c r="B2312" s="5">
        <f>TITRES_STAT!C2315</f>
        <v>7.34</v>
      </c>
      <c r="C2312" s="5">
        <f>TITRES_STAT!D2315</f>
        <v>6.6970000000000001</v>
      </c>
      <c r="D2312" s="5">
        <f>TITRES_STAT!E2315</f>
        <v>4192</v>
      </c>
      <c r="E2312" s="2">
        <f t="shared" si="144"/>
        <v>4505645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NEUTRAL</v>
      </c>
      <c r="H2312" s="5" t="str">
        <f t="shared" si="145"/>
        <v>CONFIRMED BULLISH</v>
      </c>
    </row>
    <row r="2313" spans="1:8" ht="13.5" x14ac:dyDescent="0.25">
      <c r="A2313" s="3">
        <f>TITRES_STAT!B2316</f>
        <v>45672</v>
      </c>
      <c r="B2313" s="5">
        <f>TITRES_STAT!C2316</f>
        <v>7.59</v>
      </c>
      <c r="C2313" s="5">
        <f>TITRES_STAT!D2316</f>
        <v>6.9250999999999996</v>
      </c>
      <c r="D2313" s="5">
        <f>TITRES_STAT!E2316</f>
        <v>32447</v>
      </c>
      <c r="E2313" s="2">
        <f t="shared" si="144"/>
        <v>4538092</v>
      </c>
      <c r="F2313" s="5" t="str">
        <f t="shared" si="147"/>
        <v>BULLISH</v>
      </c>
      <c r="G2313" s="5" t="str">
        <f t="shared" si="146"/>
        <v>NEUTRAL</v>
      </c>
      <c r="H2313" s="5" t="str">
        <f t="shared" si="145"/>
        <v>CONFIRMED BULLISH</v>
      </c>
    </row>
    <row r="2314" spans="1:8" ht="13.5" x14ac:dyDescent="0.25">
      <c r="A2314" s="3">
        <f>TITRES_STAT!B2317</f>
        <v>45673</v>
      </c>
      <c r="B2314" s="5">
        <f>TITRES_STAT!C2317</f>
        <v>7.6</v>
      </c>
      <c r="C2314" s="5">
        <f>TITRES_STAT!D2317</f>
        <v>6.9341999999999997</v>
      </c>
      <c r="D2314" s="5">
        <f>TITRES_STAT!E2317</f>
        <v>9564</v>
      </c>
      <c r="E2314" s="2">
        <f t="shared" si="144"/>
        <v>4547656</v>
      </c>
      <c r="F2314" s="5" t="str">
        <f t="shared" si="147"/>
        <v>BULLISH</v>
      </c>
      <c r="G2314" s="5" t="str">
        <f t="shared" si="146"/>
        <v>NEUTRAL</v>
      </c>
      <c r="H2314" s="5" t="str">
        <f t="shared" si="145"/>
        <v>CONFIRMED BULLISH</v>
      </c>
    </row>
    <row r="2315" spans="1:8" ht="13.5" x14ac:dyDescent="0.25">
      <c r="A2315" s="3">
        <f>TITRES_STAT!B2318</f>
        <v>45674</v>
      </c>
      <c r="B2315" s="5">
        <f>TITRES_STAT!C2318</f>
        <v>7.55</v>
      </c>
      <c r="C2315" s="5">
        <f>TITRES_STAT!D2318</f>
        <v>6.8886000000000003</v>
      </c>
      <c r="D2315" s="5">
        <f>TITRES_STAT!E2318</f>
        <v>5233</v>
      </c>
      <c r="E2315" s="2">
        <f t="shared" si="144"/>
        <v>4542423</v>
      </c>
      <c r="F2315" s="5" t="str">
        <f t="shared" si="147"/>
        <v>BULLISH</v>
      </c>
      <c r="G2315" s="5" t="str">
        <f t="shared" si="146"/>
        <v>NEUTRAL</v>
      </c>
      <c r="H2315" s="5" t="str">
        <f t="shared" si="145"/>
        <v>CONFIRMED BULLISH</v>
      </c>
    </row>
    <row r="2316" spans="1:8" ht="13.5" x14ac:dyDescent="0.25">
      <c r="A2316" s="3">
        <f>TITRES_STAT!B2319</f>
        <v>45677</v>
      </c>
      <c r="B2316" s="5">
        <f>TITRES_STAT!C2319</f>
        <v>7.47</v>
      </c>
      <c r="C2316" s="5">
        <f>TITRES_STAT!D2319</f>
        <v>6.8155999999999999</v>
      </c>
      <c r="D2316" s="5">
        <f>TITRES_STAT!E2319</f>
        <v>11209</v>
      </c>
      <c r="E2316" s="2">
        <f t="shared" si="144"/>
        <v>4531214</v>
      </c>
      <c r="F2316" s="5" t="str">
        <f t="shared" si="147"/>
        <v>BULLISH</v>
      </c>
      <c r="G2316" s="5" t="str">
        <f t="shared" si="146"/>
        <v>NEUTRAL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7.4</v>
      </c>
      <c r="C2317" s="5">
        <f>TITRES_STAT!D2320</f>
        <v>6.7518000000000002</v>
      </c>
      <c r="D2317" s="5">
        <f>TITRES_STAT!E2320</f>
        <v>4044</v>
      </c>
      <c r="E2317" s="2">
        <f t="shared" si="144"/>
        <v>4527170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CONFIRMED BULLISH</v>
      </c>
    </row>
    <row r="2318" spans="1:8" ht="13.5" x14ac:dyDescent="0.25">
      <c r="A2318" s="3">
        <f>TITRES_STAT!B2321</f>
        <v>45679</v>
      </c>
      <c r="B2318" s="5">
        <f>TITRES_STAT!C2321</f>
        <v>7.4</v>
      </c>
      <c r="C2318" s="5">
        <f>TITRES_STAT!D2321</f>
        <v>6.7518000000000002</v>
      </c>
      <c r="D2318" s="5">
        <f>TITRES_STAT!E2321</f>
        <v>7046</v>
      </c>
      <c r="E2318" s="2">
        <f t="shared" si="144"/>
        <v>4527170</v>
      </c>
      <c r="F2318" s="5" t="str">
        <f t="shared" si="147"/>
        <v>BEARISH</v>
      </c>
      <c r="G2318" s="5" t="str">
        <f t="shared" si="146"/>
        <v>NEUTRAL</v>
      </c>
      <c r="H2318" s="5" t="str">
        <f t="shared" si="145"/>
        <v>CONFIRMED BEARISH</v>
      </c>
    </row>
    <row r="2319" spans="1:8" ht="13.5" x14ac:dyDescent="0.25">
      <c r="A2319" s="3">
        <f>TITRES_STAT!B2322</f>
        <v>45680</v>
      </c>
      <c r="B2319" s="5">
        <f>TITRES_STAT!C2322</f>
        <v>7.39</v>
      </c>
      <c r="C2319" s="5">
        <f>TITRES_STAT!D2322</f>
        <v>6.7426000000000004</v>
      </c>
      <c r="D2319" s="5">
        <f>TITRES_STAT!E2322</f>
        <v>5473</v>
      </c>
      <c r="E2319" s="2">
        <f t="shared" si="144"/>
        <v>4521697</v>
      </c>
      <c r="F2319" s="5" t="str">
        <f t="shared" si="147"/>
        <v>BEARISH</v>
      </c>
      <c r="G2319" s="5" t="str">
        <f t="shared" si="146"/>
        <v>NEUTRAL</v>
      </c>
      <c r="H2319" s="5" t="str">
        <f t="shared" si="145"/>
        <v>CONFIRMED BEARISH</v>
      </c>
    </row>
    <row r="2320" spans="1:8" ht="13.5" x14ac:dyDescent="0.25">
      <c r="A2320" s="3">
        <f>TITRES_STAT!B2323</f>
        <v>45681</v>
      </c>
      <c r="B2320" s="5">
        <f>TITRES_STAT!C2323</f>
        <v>7.36</v>
      </c>
      <c r="C2320" s="5">
        <f>TITRES_STAT!D2323</f>
        <v>6.7153</v>
      </c>
      <c r="D2320" s="5">
        <f>TITRES_STAT!E2323</f>
        <v>9829</v>
      </c>
      <c r="E2320" s="2">
        <f t="shared" si="144"/>
        <v>4511868</v>
      </c>
      <c r="F2320" s="5" t="str">
        <f t="shared" si="147"/>
        <v>BEARISH</v>
      </c>
      <c r="G2320" s="5" t="str">
        <f t="shared" si="146"/>
        <v>NEUTRAL</v>
      </c>
      <c r="H2320" s="5" t="str">
        <f t="shared" si="145"/>
        <v>CONFIRMED BEARISH</v>
      </c>
    </row>
    <row r="2321" spans="1:8" ht="13.5" x14ac:dyDescent="0.25">
      <c r="A2321" s="3">
        <f>TITRES_STAT!B2324</f>
        <v>45684</v>
      </c>
      <c r="B2321" s="5">
        <f>TITRES_STAT!C2324</f>
        <v>7.41</v>
      </c>
      <c r="C2321" s="5">
        <f>TITRES_STAT!D2324</f>
        <v>6.7609000000000004</v>
      </c>
      <c r="D2321" s="5">
        <f>TITRES_STAT!E2324</f>
        <v>868</v>
      </c>
      <c r="E2321" s="2">
        <f t="shared" si="144"/>
        <v>4512736</v>
      </c>
      <c r="F2321" s="5" t="str">
        <f t="shared" si="147"/>
        <v>BEARISH</v>
      </c>
      <c r="G2321" s="5" t="str">
        <f t="shared" si="146"/>
        <v>NEUTRAL</v>
      </c>
      <c r="H2321" s="5" t="str">
        <f t="shared" si="145"/>
        <v>CONFIRMED BEARISH</v>
      </c>
    </row>
    <row r="2322" spans="1:8" ht="13.5" x14ac:dyDescent="0.25">
      <c r="A2322" s="3">
        <f>TITRES_STAT!B2325</f>
        <v>45685</v>
      </c>
      <c r="B2322" s="5">
        <f>TITRES_STAT!C2325</f>
        <v>7.25</v>
      </c>
      <c r="C2322" s="5">
        <f>TITRES_STAT!D2325</f>
        <v>6.6148999999999996</v>
      </c>
      <c r="D2322" s="5">
        <f>TITRES_STAT!E2325</f>
        <v>45026</v>
      </c>
      <c r="E2322" s="2">
        <f t="shared" si="144"/>
        <v>4467710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CONFIRMED BEARISH</v>
      </c>
    </row>
    <row r="2323" spans="1:8" ht="13.5" x14ac:dyDescent="0.25">
      <c r="A2323" s="3">
        <f>TITRES_STAT!B2326</f>
        <v>45686</v>
      </c>
      <c r="B2323" s="5">
        <f>TITRES_STAT!C2326</f>
        <v>7.15</v>
      </c>
      <c r="C2323" s="5">
        <f>TITRES_STAT!D2326</f>
        <v>6.5236999999999998</v>
      </c>
      <c r="D2323" s="5">
        <f>TITRES_STAT!E2326</f>
        <v>27370</v>
      </c>
      <c r="E2323" s="2">
        <f t="shared" si="144"/>
        <v>4440340</v>
      </c>
      <c r="F2323" s="5" t="str">
        <f t="shared" si="147"/>
        <v>BEARISH</v>
      </c>
      <c r="G2323" s="5" t="str">
        <f t="shared" si="146"/>
        <v>NEUTRAL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7.1</v>
      </c>
      <c r="C2324" s="5">
        <f>TITRES_STAT!D2327</f>
        <v>6.4779999999999998</v>
      </c>
      <c r="D2324" s="5">
        <f>TITRES_STAT!E2327</f>
        <v>3354</v>
      </c>
      <c r="E2324" s="2">
        <f t="shared" si="144"/>
        <v>4436986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CONFIRMED BEARISH</v>
      </c>
    </row>
    <row r="2325" spans="1:8" ht="13.5" x14ac:dyDescent="0.25">
      <c r="A2325" s="3">
        <f>TITRES_STAT!B2328</f>
        <v>45688</v>
      </c>
      <c r="B2325" s="5">
        <f>TITRES_STAT!C2328</f>
        <v>7.05</v>
      </c>
      <c r="C2325" s="5">
        <f>TITRES_STAT!D2328</f>
        <v>6.4324000000000003</v>
      </c>
      <c r="D2325" s="5">
        <f>TITRES_STAT!E2328</f>
        <v>13323</v>
      </c>
      <c r="E2325" s="2">
        <f t="shared" si="144"/>
        <v>4423663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7.1</v>
      </c>
      <c r="C2326" s="5">
        <f>TITRES_STAT!D2329</f>
        <v>6.4779999999999998</v>
      </c>
      <c r="D2326" s="5">
        <f>TITRES_STAT!E2329</f>
        <v>10442</v>
      </c>
      <c r="E2326" s="2">
        <f t="shared" si="144"/>
        <v>4434105</v>
      </c>
      <c r="F2326" s="5" t="str">
        <f t="shared" si="147"/>
        <v>BEARISH</v>
      </c>
      <c r="G2326" s="5" t="str">
        <f t="shared" si="146"/>
        <v>NEUTRAL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7.17</v>
      </c>
      <c r="C2327" s="5">
        <f>TITRES_STAT!D2330</f>
        <v>6.5419</v>
      </c>
      <c r="D2327" s="5">
        <f>TITRES_STAT!E2330</f>
        <v>4163</v>
      </c>
      <c r="E2327" s="2">
        <f t="shared" si="144"/>
        <v>4438268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7.1</v>
      </c>
      <c r="C2328" s="5">
        <f>TITRES_STAT!D2331</f>
        <v>6.4779999999999998</v>
      </c>
      <c r="D2328" s="5">
        <f>TITRES_STAT!E2331</f>
        <v>14513</v>
      </c>
      <c r="E2328" s="2">
        <f t="shared" si="144"/>
        <v>4423755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6.95</v>
      </c>
      <c r="C2329" s="5">
        <f>TITRES_STAT!D2332</f>
        <v>6.3411999999999997</v>
      </c>
      <c r="D2329" s="5">
        <f>TITRES_STAT!E2332</f>
        <v>15416</v>
      </c>
      <c r="E2329" s="2">
        <f t="shared" si="144"/>
        <v>4408339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6.87</v>
      </c>
      <c r="C2330" s="5">
        <f>TITRES_STAT!D2333</f>
        <v>6.2682000000000002</v>
      </c>
      <c r="D2330" s="5">
        <f>TITRES_STAT!E2333</f>
        <v>19702</v>
      </c>
      <c r="E2330" s="2">
        <f t="shared" si="144"/>
        <v>4388637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CONFIRMED BEARISH</v>
      </c>
    </row>
    <row r="2331" spans="1:8" ht="13.5" x14ac:dyDescent="0.25">
      <c r="A2331" s="3">
        <f>TITRES_STAT!B2334</f>
        <v>45698</v>
      </c>
      <c r="B2331" s="5">
        <f>TITRES_STAT!C2334</f>
        <v>6.84</v>
      </c>
      <c r="C2331" s="5">
        <f>TITRES_STAT!D2334</f>
        <v>6.2408000000000001</v>
      </c>
      <c r="D2331" s="5">
        <f>TITRES_STAT!E2334</f>
        <v>25598</v>
      </c>
      <c r="E2331" s="2">
        <f t="shared" si="144"/>
        <v>4363039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7.05</v>
      </c>
      <c r="C2332" s="5">
        <f>TITRES_STAT!D2335</f>
        <v>6.4324000000000003</v>
      </c>
      <c r="D2332" s="5">
        <f>TITRES_STAT!E2335</f>
        <v>8117</v>
      </c>
      <c r="E2332" s="2">
        <f t="shared" si="144"/>
        <v>4371156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7.14</v>
      </c>
      <c r="C2333" s="5">
        <f>TITRES_STAT!D2336</f>
        <v>6.5145</v>
      </c>
      <c r="D2333" s="5">
        <f>TITRES_STAT!E2336</f>
        <v>7197</v>
      </c>
      <c r="E2333" s="2">
        <f t="shared" si="144"/>
        <v>4378353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BEARISH DIVERGENCE</v>
      </c>
    </row>
    <row r="2334" spans="1:8" ht="13.5" x14ac:dyDescent="0.25">
      <c r="A2334" s="3">
        <f>TITRES_STAT!B2337</f>
        <v>45701</v>
      </c>
      <c r="B2334" s="5">
        <f>TITRES_STAT!C2337</f>
        <v>7.15</v>
      </c>
      <c r="C2334" s="5">
        <f>TITRES_STAT!D2337</f>
        <v>6.5236999999999998</v>
      </c>
      <c r="D2334" s="5">
        <f>TITRES_STAT!E2337</f>
        <v>2642</v>
      </c>
      <c r="E2334" s="2">
        <f t="shared" si="144"/>
        <v>4380995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BEARISH DIVERGENCE</v>
      </c>
    </row>
    <row r="2335" spans="1:8" ht="13.5" x14ac:dyDescent="0.25">
      <c r="A2335" s="3">
        <f>TITRES_STAT!B2338</f>
        <v>45702</v>
      </c>
      <c r="B2335" s="5">
        <f>TITRES_STAT!C2338</f>
        <v>7</v>
      </c>
      <c r="C2335" s="5">
        <f>TITRES_STAT!D2338</f>
        <v>6.3868</v>
      </c>
      <c r="D2335" s="5">
        <f>TITRES_STAT!E2338</f>
        <v>5294</v>
      </c>
      <c r="E2335" s="2">
        <f t="shared" si="144"/>
        <v>4375701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BEARISH DIVERGENCE</v>
      </c>
    </row>
    <row r="2336" spans="1:8" ht="13.5" x14ac:dyDescent="0.25">
      <c r="A2336" s="3">
        <f>TITRES_STAT!B2339</f>
        <v>45705</v>
      </c>
      <c r="B2336" s="5">
        <f>TITRES_STAT!C2339</f>
        <v>7</v>
      </c>
      <c r="C2336" s="5">
        <f>TITRES_STAT!D2339</f>
        <v>6.3868</v>
      </c>
      <c r="D2336" s="5">
        <f>TITRES_STAT!E2339</f>
        <v>3676</v>
      </c>
      <c r="E2336" s="2">
        <f t="shared" si="144"/>
        <v>4375701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CONFIRMED BULLISH</v>
      </c>
    </row>
    <row r="2337" spans="1:8" ht="13.5" x14ac:dyDescent="0.25">
      <c r="A2337" s="3">
        <f>TITRES_STAT!B2340</f>
        <v>45706</v>
      </c>
      <c r="B2337" s="5">
        <f>TITRES_STAT!C2340</f>
        <v>7</v>
      </c>
      <c r="C2337" s="5">
        <f>TITRES_STAT!D2340</f>
        <v>6.3868</v>
      </c>
      <c r="D2337" s="5">
        <f>TITRES_STAT!E2340</f>
        <v>9048</v>
      </c>
      <c r="E2337" s="2">
        <f t="shared" si="144"/>
        <v>4375701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BULLISH DIVERGENCE</v>
      </c>
    </row>
    <row r="2338" spans="1:8" ht="13.5" x14ac:dyDescent="0.25">
      <c r="A2338" s="3">
        <f>TITRES_STAT!B2341</f>
        <v>45707</v>
      </c>
      <c r="B2338" s="5">
        <f>TITRES_STAT!C2341</f>
        <v>7.22</v>
      </c>
      <c r="C2338" s="5">
        <f>TITRES_STAT!D2341</f>
        <v>6.5875000000000004</v>
      </c>
      <c r="D2338" s="5">
        <f>TITRES_STAT!E2341</f>
        <v>8779</v>
      </c>
      <c r="E2338" s="2">
        <f t="shared" si="144"/>
        <v>4384480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CONFIRMED BULLISH</v>
      </c>
    </row>
    <row r="2339" spans="1:8" ht="13.5" x14ac:dyDescent="0.25">
      <c r="A2339" s="3">
        <f>TITRES_STAT!B2342</f>
        <v>45708</v>
      </c>
      <c r="B2339" s="5">
        <f>TITRES_STAT!C2342</f>
        <v>7.2</v>
      </c>
      <c r="C2339" s="5">
        <f>TITRES_STAT!D2342</f>
        <v>6.5693000000000001</v>
      </c>
      <c r="D2339" s="5">
        <f>TITRES_STAT!E2342</f>
        <v>1415</v>
      </c>
      <c r="E2339" s="2">
        <f t="shared" si="144"/>
        <v>4383065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CONFIRMED BULLISH</v>
      </c>
    </row>
    <row r="2340" spans="1:8" ht="13.5" x14ac:dyDescent="0.25">
      <c r="A2340" s="3">
        <f>TITRES_STAT!B2343</f>
        <v>45709</v>
      </c>
      <c r="B2340" s="5">
        <f>TITRES_STAT!C2343</f>
        <v>7.01</v>
      </c>
      <c r="C2340" s="5">
        <f>TITRES_STAT!D2343</f>
        <v>6.3959000000000001</v>
      </c>
      <c r="D2340" s="5">
        <f>TITRES_STAT!E2343</f>
        <v>3912</v>
      </c>
      <c r="E2340" s="2">
        <f t="shared" si="144"/>
        <v>4379153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CONFIRMED BULLISH</v>
      </c>
    </row>
    <row r="2341" spans="1:8" ht="13.5" x14ac:dyDescent="0.25">
      <c r="A2341" s="3">
        <f>TITRES_STAT!B2344</f>
        <v>45712</v>
      </c>
      <c r="B2341" s="5">
        <f>TITRES_STAT!C2344</f>
        <v>7</v>
      </c>
      <c r="C2341" s="5">
        <f>TITRES_STAT!D2344</f>
        <v>6.3868</v>
      </c>
      <c r="D2341" s="5">
        <f>TITRES_STAT!E2344</f>
        <v>1011</v>
      </c>
      <c r="E2341" s="2">
        <f t="shared" si="144"/>
        <v>4378142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NEUTRAL</v>
      </c>
    </row>
    <row r="2342" spans="1:8" ht="13.5" x14ac:dyDescent="0.25">
      <c r="A2342" s="3">
        <f>TITRES_STAT!B2345</f>
        <v>45713</v>
      </c>
      <c r="B2342" s="5">
        <f>TITRES_STAT!C2345</f>
        <v>7.08</v>
      </c>
      <c r="C2342" s="5">
        <f>TITRES_STAT!D2345</f>
        <v>6.4598000000000004</v>
      </c>
      <c r="D2342" s="5">
        <f>TITRES_STAT!E2345</f>
        <v>3643</v>
      </c>
      <c r="E2342" s="2">
        <f t="shared" si="144"/>
        <v>4381785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CONFIRMED BULLISH</v>
      </c>
    </row>
    <row r="2343" spans="1:8" ht="13.5" x14ac:dyDescent="0.25">
      <c r="A2343" s="3">
        <f>TITRES_STAT!B2346</f>
        <v>45714</v>
      </c>
      <c r="B2343" s="5">
        <f>TITRES_STAT!C2346</f>
        <v>6.86</v>
      </c>
      <c r="C2343" s="5">
        <f>TITRES_STAT!D2346</f>
        <v>6.2591000000000001</v>
      </c>
      <c r="D2343" s="5">
        <f>TITRES_STAT!E2346</f>
        <v>5019</v>
      </c>
      <c r="E2343" s="2">
        <f t="shared" si="144"/>
        <v>4376766</v>
      </c>
      <c r="F2343" s="5" t="str">
        <f t="shared" si="147"/>
        <v>BEARISH</v>
      </c>
      <c r="G2343" s="5" t="str">
        <f t="shared" si="146"/>
        <v>NEUTRAL</v>
      </c>
      <c r="H2343" s="5" t="str">
        <f t="shared" si="145"/>
        <v>CONFIRMED BEARISH</v>
      </c>
    </row>
    <row r="2344" spans="1:8" ht="13.5" x14ac:dyDescent="0.25">
      <c r="A2344" s="3">
        <f>TITRES_STAT!B2347</f>
        <v>45715</v>
      </c>
      <c r="B2344" s="5">
        <f>TITRES_STAT!C2347</f>
        <v>7.06</v>
      </c>
      <c r="C2344" s="5">
        <f>TITRES_STAT!D2347</f>
        <v>6.4414999999999996</v>
      </c>
      <c r="D2344" s="5">
        <f>TITRES_STAT!E2347</f>
        <v>7336</v>
      </c>
      <c r="E2344" s="2">
        <f t="shared" si="144"/>
        <v>4384102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BULLISH DIVERGENCE</v>
      </c>
    </row>
    <row r="2345" spans="1:8" ht="13.5" x14ac:dyDescent="0.25">
      <c r="A2345" s="3">
        <f>TITRES_STAT!B2348</f>
        <v>45716</v>
      </c>
      <c r="B2345" s="5">
        <f>TITRES_STAT!C2348</f>
        <v>7.07</v>
      </c>
      <c r="C2345" s="5">
        <f>TITRES_STAT!D2348</f>
        <v>6.4507000000000003</v>
      </c>
      <c r="D2345" s="5">
        <f>TITRES_STAT!E2348</f>
        <v>8840</v>
      </c>
      <c r="E2345" s="2">
        <f t="shared" si="144"/>
        <v>4392942</v>
      </c>
      <c r="F2345" s="5" t="str">
        <f t="shared" si="147"/>
        <v>BULLISH</v>
      </c>
      <c r="G2345" s="5" t="str">
        <f t="shared" si="146"/>
        <v>NEUTRAL</v>
      </c>
      <c r="H2345" s="5" t="str">
        <f t="shared" si="145"/>
        <v>CONFIRMED BULLISH</v>
      </c>
    </row>
    <row r="2346" spans="1:8" ht="13.5" x14ac:dyDescent="0.25">
      <c r="A2346" s="3">
        <f>TITRES_STAT!B2349</f>
        <v>45719</v>
      </c>
      <c r="B2346" s="5">
        <f>TITRES_STAT!C2349</f>
        <v>7.1</v>
      </c>
      <c r="C2346" s="5">
        <f>TITRES_STAT!D2349</f>
        <v>6.4779999999999998</v>
      </c>
      <c r="D2346" s="5">
        <f>TITRES_STAT!E2349</f>
        <v>60</v>
      </c>
      <c r="E2346" s="2">
        <f t="shared" si="144"/>
        <v>4393002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CONFIRMED BULLISH</v>
      </c>
    </row>
    <row r="2347" spans="1:8" ht="13.5" x14ac:dyDescent="0.25">
      <c r="A2347" s="3">
        <f>TITRES_STAT!B2350</f>
        <v>45720</v>
      </c>
      <c r="B2347" s="5">
        <f>TITRES_STAT!C2350</f>
        <v>7.1</v>
      </c>
      <c r="C2347" s="5">
        <f>TITRES_STAT!D2350</f>
        <v>6.4779999999999998</v>
      </c>
      <c r="D2347" s="5">
        <f>TITRES_STAT!E2350</f>
        <v>7131</v>
      </c>
      <c r="E2347" s="2">
        <f t="shared" si="144"/>
        <v>4393002</v>
      </c>
      <c r="F2347" s="5" t="str">
        <f t="shared" si="147"/>
        <v>BULLISH</v>
      </c>
      <c r="G2347" s="5" t="str">
        <f t="shared" si="146"/>
        <v>NEUTRAL</v>
      </c>
      <c r="H2347" s="5" t="str">
        <f t="shared" si="145"/>
        <v>CONFIRMED BULLISH</v>
      </c>
    </row>
    <row r="2348" spans="1:8" ht="13.5" x14ac:dyDescent="0.25">
      <c r="A2348" s="3">
        <f>TITRES_STAT!B2351</f>
        <v>45721</v>
      </c>
      <c r="B2348" s="5">
        <f>TITRES_STAT!C2351</f>
        <v>7.1</v>
      </c>
      <c r="C2348" s="5">
        <f>TITRES_STAT!D2351</f>
        <v>6.4779999999999998</v>
      </c>
      <c r="D2348" s="5">
        <f>TITRES_STAT!E2351</f>
        <v>4664</v>
      </c>
      <c r="E2348" s="2">
        <f t="shared" si="144"/>
        <v>4393002</v>
      </c>
      <c r="F2348" s="5" t="str">
        <f t="shared" si="147"/>
        <v>BULLISH</v>
      </c>
      <c r="G2348" s="5" t="str">
        <f t="shared" si="146"/>
        <v>NEUTRAL</v>
      </c>
      <c r="H2348" s="5" t="str">
        <f t="shared" si="145"/>
        <v>CONFIRMED BULLISH</v>
      </c>
    </row>
    <row r="2349" spans="1:8" ht="13.5" x14ac:dyDescent="0.25">
      <c r="A2349" s="3">
        <f>TITRES_STAT!B2352</f>
        <v>45722</v>
      </c>
      <c r="B2349" s="5">
        <f>TITRES_STAT!C2352</f>
        <v>7.13</v>
      </c>
      <c r="C2349" s="5">
        <f>TITRES_STAT!D2352</f>
        <v>6.5053999999999998</v>
      </c>
      <c r="D2349" s="5">
        <f>TITRES_STAT!E2352</f>
        <v>3334</v>
      </c>
      <c r="E2349" s="2">
        <f t="shared" si="144"/>
        <v>4396336</v>
      </c>
      <c r="F2349" s="5" t="str">
        <f t="shared" si="147"/>
        <v>BULLISH</v>
      </c>
      <c r="G2349" s="5" t="str">
        <f t="shared" si="146"/>
        <v>NEUTRAL</v>
      </c>
      <c r="H2349" s="5" t="str">
        <f t="shared" si="145"/>
        <v>CONFIRMED BULLISH</v>
      </c>
    </row>
    <row r="2350" spans="1:8" ht="13.5" x14ac:dyDescent="0.25">
      <c r="A2350" s="3">
        <f>TITRES_STAT!B2353</f>
        <v>45723</v>
      </c>
      <c r="B2350" s="5">
        <f>TITRES_STAT!C2353</f>
        <v>7.08</v>
      </c>
      <c r="C2350" s="5">
        <f>TITRES_STAT!D2353</f>
        <v>6.4598000000000004</v>
      </c>
      <c r="D2350" s="5">
        <f>TITRES_STAT!E2353</f>
        <v>373</v>
      </c>
      <c r="E2350" s="2">
        <f t="shared" si="144"/>
        <v>4395963</v>
      </c>
      <c r="F2350" s="5" t="str">
        <f t="shared" si="147"/>
        <v>BULLISH</v>
      </c>
      <c r="G2350" s="5" t="str">
        <f t="shared" si="146"/>
        <v>NEUTRAL</v>
      </c>
      <c r="H2350" s="5" t="str">
        <f t="shared" si="145"/>
        <v>CONFIRMED BULLISH</v>
      </c>
    </row>
    <row r="2351" spans="1:8" ht="13.5" x14ac:dyDescent="0.25">
      <c r="A2351" s="3">
        <f>TITRES_STAT!B2354</f>
        <v>45726</v>
      </c>
      <c r="B2351" s="5">
        <f>TITRES_STAT!C2354</f>
        <v>7.14</v>
      </c>
      <c r="C2351" s="5">
        <f>TITRES_STAT!D2354</f>
        <v>6.5145</v>
      </c>
      <c r="D2351" s="5">
        <f>TITRES_STAT!E2354</f>
        <v>5969</v>
      </c>
      <c r="E2351" s="2">
        <f t="shared" si="144"/>
        <v>4401932</v>
      </c>
      <c r="F2351" s="5" t="str">
        <f t="shared" si="147"/>
        <v>BULLISH</v>
      </c>
      <c r="G2351" s="5" t="str">
        <f t="shared" si="146"/>
        <v>NEUTRAL</v>
      </c>
      <c r="H2351" s="5" t="str">
        <f t="shared" si="145"/>
        <v>CONFIRMED BULLISH</v>
      </c>
    </row>
    <row r="2352" spans="1:8" ht="13.5" x14ac:dyDescent="0.25">
      <c r="A2352" s="3">
        <f>TITRES_STAT!B2355</f>
        <v>45727</v>
      </c>
      <c r="B2352" s="5">
        <f>TITRES_STAT!C2355</f>
        <v>7.07</v>
      </c>
      <c r="C2352" s="5">
        <f>TITRES_STAT!D2355</f>
        <v>6.4507000000000003</v>
      </c>
      <c r="D2352" s="5">
        <f>TITRES_STAT!E2355</f>
        <v>1679</v>
      </c>
      <c r="E2352" s="2">
        <f t="shared" si="144"/>
        <v>4400253</v>
      </c>
      <c r="F2352" s="5" t="str">
        <f t="shared" si="147"/>
        <v>BULLISH</v>
      </c>
      <c r="G2352" s="5" t="str">
        <f t="shared" si="146"/>
        <v>NEUTRAL</v>
      </c>
      <c r="H2352" s="5" t="str">
        <f t="shared" si="145"/>
        <v>BULLISH DIVERGENCE</v>
      </c>
    </row>
    <row r="2353" spans="1:8" ht="13.5" x14ac:dyDescent="0.25">
      <c r="A2353" s="3">
        <f>TITRES_STAT!B2356</f>
        <v>45728</v>
      </c>
      <c r="B2353" s="5">
        <f>TITRES_STAT!C2356</f>
        <v>7.14</v>
      </c>
      <c r="C2353" s="5">
        <f>TITRES_STAT!D2356</f>
        <v>6.5145</v>
      </c>
      <c r="D2353" s="5">
        <f>TITRES_STAT!E2356</f>
        <v>1886</v>
      </c>
      <c r="E2353" s="2">
        <f t="shared" si="144"/>
        <v>4402139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45729</v>
      </c>
      <c r="B2354" s="5">
        <f>TITRES_STAT!C2357</f>
        <v>7.12</v>
      </c>
      <c r="C2354" s="5">
        <f>TITRES_STAT!D2357</f>
        <v>6.4962999999999997</v>
      </c>
      <c r="D2354" s="5">
        <f>TITRES_STAT!E2357</f>
        <v>4309</v>
      </c>
      <c r="E2354" s="2">
        <f t="shared" si="144"/>
        <v>4397830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BULLISH DIVERGENCE</v>
      </c>
    </row>
    <row r="2355" spans="1:8" ht="13.5" x14ac:dyDescent="0.25">
      <c r="A2355" s="3">
        <f>TITRES_STAT!B2358</f>
        <v>45730</v>
      </c>
      <c r="B2355" s="5">
        <f>TITRES_STAT!C2358</f>
        <v>7.12</v>
      </c>
      <c r="C2355" s="5">
        <f>TITRES_STAT!D2358</f>
        <v>6.4962999999999997</v>
      </c>
      <c r="D2355" s="5">
        <f>TITRES_STAT!E2358</f>
        <v>10546</v>
      </c>
      <c r="E2355" s="2">
        <f t="shared" si="144"/>
        <v>4397830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45733</v>
      </c>
      <c r="B2356" s="5">
        <f>TITRES_STAT!C2359</f>
        <v>7.08</v>
      </c>
      <c r="C2356" s="5">
        <f>TITRES_STAT!D2359</f>
        <v>6.4598000000000004</v>
      </c>
      <c r="D2356" s="5">
        <f>TITRES_STAT!E2359</f>
        <v>55551</v>
      </c>
      <c r="E2356" s="2">
        <f t="shared" si="144"/>
        <v>4342279</v>
      </c>
      <c r="F2356" s="5" t="str">
        <f t="shared" si="147"/>
        <v>BEARISH</v>
      </c>
      <c r="G2356" s="5" t="str">
        <f t="shared" si="146"/>
        <v>NEUTRAL</v>
      </c>
      <c r="H2356" s="5" t="str">
        <f t="shared" si="145"/>
        <v>CONFIRMED BEARISH</v>
      </c>
    </row>
    <row r="2357" spans="1:8" ht="13.5" x14ac:dyDescent="0.25">
      <c r="A2357" s="3">
        <f>TITRES_STAT!B2360</f>
        <v>45734</v>
      </c>
      <c r="B2357" s="5">
        <f>TITRES_STAT!C2360</f>
        <v>7.06</v>
      </c>
      <c r="C2357" s="5">
        <f>TITRES_STAT!D2360</f>
        <v>6.4414999999999996</v>
      </c>
      <c r="D2357" s="5">
        <f>TITRES_STAT!E2360</f>
        <v>4666</v>
      </c>
      <c r="E2357" s="2">
        <f t="shared" si="144"/>
        <v>4337613</v>
      </c>
      <c r="F2357" s="5" t="str">
        <f t="shared" si="147"/>
        <v>BEARISH</v>
      </c>
      <c r="G2357" s="5" t="str">
        <f t="shared" si="146"/>
        <v>NEUTRAL</v>
      </c>
      <c r="H2357" s="5" t="str">
        <f t="shared" si="145"/>
        <v>CONFIRMED BEARISH</v>
      </c>
    </row>
    <row r="2358" spans="1:8" ht="13.5" x14ac:dyDescent="0.25">
      <c r="A2358" s="3">
        <f>TITRES_STAT!B2361</f>
        <v>45735</v>
      </c>
      <c r="B2358" s="5">
        <f>TITRES_STAT!C2361</f>
        <v>7.01</v>
      </c>
      <c r="C2358" s="5">
        <f>TITRES_STAT!D2361</f>
        <v>6.3959000000000001</v>
      </c>
      <c r="D2358" s="5">
        <f>TITRES_STAT!E2361</f>
        <v>9722</v>
      </c>
      <c r="E2358" s="2">
        <f t="shared" si="144"/>
        <v>4327891</v>
      </c>
      <c r="F2358" s="5" t="str">
        <f t="shared" si="147"/>
        <v>BEARISH</v>
      </c>
      <c r="G2358" s="5" t="str">
        <f t="shared" si="146"/>
        <v>NEUTRAL</v>
      </c>
      <c r="H2358" s="5" t="str">
        <f t="shared" si="145"/>
        <v>CONFIRMED BEARISH</v>
      </c>
    </row>
    <row r="2359" spans="1:8" ht="13.5" x14ac:dyDescent="0.25">
      <c r="A2359" s="3">
        <f>TITRES_STAT!B2362</f>
        <v>45737</v>
      </c>
      <c r="B2359" s="5">
        <f>TITRES_STAT!C2362</f>
        <v>6.98</v>
      </c>
      <c r="C2359" s="5">
        <f>TITRES_STAT!D2362</f>
        <v>6.3685999999999998</v>
      </c>
      <c r="D2359" s="5">
        <f>TITRES_STAT!E2362</f>
        <v>8461</v>
      </c>
      <c r="E2359" s="2">
        <f t="shared" si="144"/>
        <v>4319430</v>
      </c>
      <c r="F2359" s="5" t="str">
        <f t="shared" si="147"/>
        <v>BEARISH</v>
      </c>
      <c r="G2359" s="5" t="str">
        <f t="shared" si="146"/>
        <v>NEUTRAL</v>
      </c>
      <c r="H2359" s="5" t="str">
        <f t="shared" si="145"/>
        <v>CONFIRMED BEARISH</v>
      </c>
    </row>
    <row r="2360" spans="1:8" ht="13.5" x14ac:dyDescent="0.25">
      <c r="A2360" s="3">
        <f>TITRES_STAT!B2363</f>
        <v>45740</v>
      </c>
      <c r="B2360" s="5">
        <f>TITRES_STAT!C2363</f>
        <v>7.04</v>
      </c>
      <c r="C2360" s="5">
        <f>TITRES_STAT!D2363</f>
        <v>6.4233000000000002</v>
      </c>
      <c r="D2360" s="5">
        <f>TITRES_STAT!E2363</f>
        <v>7036</v>
      </c>
      <c r="E2360" s="2">
        <f t="shared" si="144"/>
        <v>4326466</v>
      </c>
      <c r="F2360" s="5" t="str">
        <f t="shared" si="147"/>
        <v>BEARISH</v>
      </c>
      <c r="G2360" s="5" t="str">
        <f t="shared" si="146"/>
        <v>NEUTRAL</v>
      </c>
      <c r="H2360" s="5" t="str">
        <f t="shared" si="145"/>
        <v>CONFIRMED BEARISH</v>
      </c>
    </row>
    <row r="2361" spans="1:8" ht="13.5" x14ac:dyDescent="0.25">
      <c r="A2361" s="3">
        <f>TITRES_STAT!B2364</f>
        <v>45741</v>
      </c>
      <c r="B2361" s="5">
        <f>TITRES_STAT!C2364</f>
        <v>7</v>
      </c>
      <c r="C2361" s="5">
        <f>TITRES_STAT!D2364</f>
        <v>6.3868</v>
      </c>
      <c r="D2361" s="5">
        <f>TITRES_STAT!E2364</f>
        <v>3143</v>
      </c>
      <c r="E2361" s="2">
        <f t="shared" si="144"/>
        <v>4323323</v>
      </c>
      <c r="F2361" s="5" t="str">
        <f t="shared" si="147"/>
        <v>BEARISH</v>
      </c>
      <c r="G2361" s="5" t="str">
        <f t="shared" si="146"/>
        <v>NEUTRAL</v>
      </c>
      <c r="H2361" s="5" t="str">
        <f t="shared" si="145"/>
        <v>CONFIRMED BEARISH</v>
      </c>
    </row>
    <row r="2362" spans="1:8" ht="13.5" x14ac:dyDescent="0.25">
      <c r="A2362" s="3">
        <f>TITRES_STAT!B2365</f>
        <v>45742</v>
      </c>
      <c r="B2362" s="5">
        <f>TITRES_STAT!C2365</f>
        <v>6.9</v>
      </c>
      <c r="C2362" s="5">
        <f>TITRES_STAT!D2365</f>
        <v>6.2956000000000003</v>
      </c>
      <c r="D2362" s="5">
        <f>TITRES_STAT!E2365</f>
        <v>6319</v>
      </c>
      <c r="E2362" s="2">
        <f t="shared" si="144"/>
        <v>4317004</v>
      </c>
      <c r="F2362" s="5" t="str">
        <f t="shared" si="147"/>
        <v>BEARISH</v>
      </c>
      <c r="G2362" s="5" t="str">
        <f t="shared" si="146"/>
        <v>NEUTRAL</v>
      </c>
      <c r="H2362" s="5" t="str">
        <f t="shared" si="145"/>
        <v>CONFIRMED BEARISH</v>
      </c>
    </row>
    <row r="2363" spans="1:8" ht="13.5" x14ac:dyDescent="0.25">
      <c r="A2363" s="3">
        <f>TITRES_STAT!B2366</f>
        <v>45743</v>
      </c>
      <c r="B2363" s="5">
        <f>TITRES_STAT!C2366</f>
        <v>6.97</v>
      </c>
      <c r="C2363" s="5">
        <f>TITRES_STAT!D2366</f>
        <v>6.3593999999999999</v>
      </c>
      <c r="D2363" s="5">
        <f>TITRES_STAT!E2366</f>
        <v>1583</v>
      </c>
      <c r="E2363" s="2">
        <f t="shared" si="144"/>
        <v>4318587</v>
      </c>
      <c r="F2363" s="5" t="str">
        <f t="shared" si="147"/>
        <v>BEARISH</v>
      </c>
      <c r="G2363" s="5" t="str">
        <f t="shared" si="146"/>
        <v>NEUTRAL</v>
      </c>
      <c r="H2363" s="5" t="str">
        <f t="shared" si="145"/>
        <v>CONFIRMED BEARISH</v>
      </c>
    </row>
    <row r="2364" spans="1:8" ht="13.5" x14ac:dyDescent="0.25">
      <c r="A2364" s="3">
        <f>TITRES_STAT!B2367</f>
        <v>45744</v>
      </c>
      <c r="B2364" s="5">
        <f>TITRES_STAT!C2367</f>
        <v>7</v>
      </c>
      <c r="C2364" s="5">
        <f>TITRES_STAT!D2367</f>
        <v>6.3868</v>
      </c>
      <c r="D2364" s="5">
        <f>TITRES_STAT!E2367</f>
        <v>8406</v>
      </c>
      <c r="E2364" s="2">
        <f t="shared" si="144"/>
        <v>4326993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6.99</v>
      </c>
      <c r="C2365" s="5">
        <f>TITRES_STAT!D2368</f>
        <v>6.3776999999999999</v>
      </c>
      <c r="D2365" s="5">
        <f>TITRES_STAT!E2368</f>
        <v>1203</v>
      </c>
      <c r="E2365" s="2">
        <f t="shared" si="144"/>
        <v>4325790</v>
      </c>
      <c r="F2365" s="5" t="str">
        <f t="shared" si="147"/>
        <v>BEARISH</v>
      </c>
      <c r="G2365" s="5" t="str">
        <f t="shared" si="146"/>
        <v>NEUTRAL</v>
      </c>
      <c r="H2365" s="5" t="str">
        <f t="shared" si="145"/>
        <v>CONFIRMED BEARISH</v>
      </c>
    </row>
    <row r="2366" spans="1:8" ht="13.5" x14ac:dyDescent="0.25">
      <c r="A2366" s="3">
        <f>TITRES_STAT!B2369</f>
        <v>45750</v>
      </c>
      <c r="B2366" s="5">
        <f>TITRES_STAT!C2369</f>
        <v>6.95</v>
      </c>
      <c r="C2366" s="5">
        <f>TITRES_STAT!D2369</f>
        <v>6.3411999999999997</v>
      </c>
      <c r="D2366" s="5">
        <f>TITRES_STAT!E2369</f>
        <v>1057</v>
      </c>
      <c r="E2366" s="2">
        <f t="shared" si="144"/>
        <v>4324733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BULLISH DIVERGENCE</v>
      </c>
    </row>
    <row r="2367" spans="1:8" ht="13.5" x14ac:dyDescent="0.25">
      <c r="A2367" s="3">
        <f>TITRES_STAT!B2370</f>
        <v>45751</v>
      </c>
      <c r="B2367" s="5">
        <f>TITRES_STAT!C2370</f>
        <v>6.9</v>
      </c>
      <c r="C2367" s="5">
        <f>TITRES_STAT!D2370</f>
        <v>6.2956000000000003</v>
      </c>
      <c r="D2367" s="5">
        <f>TITRES_STAT!E2370</f>
        <v>1782</v>
      </c>
      <c r="E2367" s="2">
        <f t="shared" si="144"/>
        <v>4322951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NEUTRAL</v>
      </c>
    </row>
    <row r="2368" spans="1:8" ht="13.5" x14ac:dyDescent="0.25">
      <c r="A2368" s="3">
        <f>TITRES_STAT!B2371</f>
        <v>45754</v>
      </c>
      <c r="B2368" s="5">
        <f>TITRES_STAT!C2371</f>
        <v>6.77</v>
      </c>
      <c r="C2368" s="5">
        <f>TITRES_STAT!D2371</f>
        <v>6.1768999999999998</v>
      </c>
      <c r="D2368" s="5">
        <f>TITRES_STAT!E2371</f>
        <v>2949</v>
      </c>
      <c r="E2368" s="2">
        <f t="shared" si="144"/>
        <v>4320002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BULLISH DIVERGENCE</v>
      </c>
    </row>
    <row r="2369" spans="1:8" ht="13.5" x14ac:dyDescent="0.25">
      <c r="A2369" s="3">
        <f>TITRES_STAT!B2372</f>
        <v>45755</v>
      </c>
      <c r="B2369" s="5">
        <f>TITRES_STAT!C2372</f>
        <v>6.68</v>
      </c>
      <c r="C2369" s="5">
        <f>TITRES_STAT!D2372</f>
        <v>6.0948000000000002</v>
      </c>
      <c r="D2369" s="5">
        <f>TITRES_STAT!E2372</f>
        <v>9143</v>
      </c>
      <c r="E2369" s="2">
        <f t="shared" si="144"/>
        <v>4310859</v>
      </c>
      <c r="F2369" s="5" t="str">
        <f t="shared" si="147"/>
        <v>BEARISH</v>
      </c>
      <c r="G2369" s="5" t="str">
        <f t="shared" si="146"/>
        <v>NEUTRAL</v>
      </c>
      <c r="H2369" s="5" t="str">
        <f t="shared" si="145"/>
        <v>CONFIRMED BEARISH</v>
      </c>
    </row>
    <row r="2370" spans="1:8" ht="13.5" x14ac:dyDescent="0.25">
      <c r="A2370" s="3">
        <f>TITRES_STAT!B2373</f>
        <v>45757</v>
      </c>
      <c r="B2370" s="5">
        <f>TITRES_STAT!C2373</f>
        <v>6.35</v>
      </c>
      <c r="C2370" s="5">
        <f>TITRES_STAT!D2373</f>
        <v>5.7937000000000003</v>
      </c>
      <c r="D2370" s="5">
        <f>TITRES_STAT!E2373</f>
        <v>29283</v>
      </c>
      <c r="E2370" s="2">
        <f t="shared" si="144"/>
        <v>4281576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CONFIRMED BEARISH</v>
      </c>
    </row>
    <row r="2371" spans="1:8" ht="13.5" x14ac:dyDescent="0.25">
      <c r="A2371" s="3">
        <f>TITRES_STAT!B2374</f>
        <v>45758</v>
      </c>
      <c r="B2371" s="5">
        <f>TITRES_STAT!C2374</f>
        <v>5.97</v>
      </c>
      <c r="C2371" s="5">
        <f>TITRES_STAT!D2374</f>
        <v>5.4470000000000001</v>
      </c>
      <c r="D2371" s="5">
        <f>TITRES_STAT!E2374</f>
        <v>43367</v>
      </c>
      <c r="E2371" s="2">
        <f t="shared" si="144"/>
        <v>4238209</v>
      </c>
      <c r="F2371" s="5" t="str">
        <f t="shared" si="147"/>
        <v>BEARISH</v>
      </c>
      <c r="G2371" s="5" t="str">
        <f t="shared" si="146"/>
        <v>WEAK</v>
      </c>
      <c r="H2371" s="5" t="str">
        <f t="shared" si="145"/>
        <v>CONFIRMED BEARISH</v>
      </c>
    </row>
    <row r="2372" spans="1:8" ht="13.5" x14ac:dyDescent="0.25">
      <c r="A2372" s="3">
        <f>TITRES_STAT!B2375</f>
        <v>45761</v>
      </c>
      <c r="B2372" s="5">
        <f>TITRES_STAT!C2375</f>
        <v>6.32</v>
      </c>
      <c r="C2372" s="5">
        <f>TITRES_STAT!D2375</f>
        <v>5.7664</v>
      </c>
      <c r="D2372" s="5">
        <f>TITRES_STAT!E2375</f>
        <v>19224</v>
      </c>
      <c r="E2372" s="2">
        <f t="shared" ref="E2372:E2435" si="148">IF(B2372&gt;B2371, E2371+D2372, IF(B2372&lt;B2371, E2371-D2372, E2371))</f>
        <v>4257433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CONFIRMED BEARISH</v>
      </c>
    </row>
    <row r="2373" spans="1:8" ht="13.5" x14ac:dyDescent="0.25">
      <c r="A2373" s="3">
        <f>TITRES_STAT!B2376</f>
        <v>45762</v>
      </c>
      <c r="B2373" s="5">
        <f>TITRES_STAT!C2376</f>
        <v>6.48</v>
      </c>
      <c r="C2373" s="5">
        <f>TITRES_STAT!D2376</f>
        <v>5.9123999999999999</v>
      </c>
      <c r="D2373" s="5">
        <f>TITRES_STAT!E2376</f>
        <v>12337</v>
      </c>
      <c r="E2373" s="2">
        <f t="shared" si="148"/>
        <v>4269770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CONFIRMED BEARISH</v>
      </c>
    </row>
    <row r="2374" spans="1:8" ht="13.5" x14ac:dyDescent="0.25">
      <c r="A2374" s="3">
        <f>TITRES_STAT!B2377</f>
        <v>45763</v>
      </c>
      <c r="B2374" s="5">
        <f>TITRES_STAT!C2377</f>
        <v>6.45</v>
      </c>
      <c r="C2374" s="5">
        <f>TITRES_STAT!D2377</f>
        <v>5.8849999999999998</v>
      </c>
      <c r="D2374" s="5">
        <f>TITRES_STAT!E2377</f>
        <v>3870</v>
      </c>
      <c r="E2374" s="2">
        <f t="shared" si="148"/>
        <v>4265900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45764</v>
      </c>
      <c r="B2375" s="5">
        <f>TITRES_STAT!C2378</f>
        <v>6.5</v>
      </c>
      <c r="C2375" s="5">
        <f>TITRES_STAT!D2378</f>
        <v>5.9306000000000001</v>
      </c>
      <c r="D2375" s="5">
        <f>TITRES_STAT!E2378</f>
        <v>7541</v>
      </c>
      <c r="E2375" s="2">
        <f t="shared" si="148"/>
        <v>4273441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BEARISH DIVERGENCE</v>
      </c>
    </row>
    <row r="2376" spans="1:8" ht="13.5" x14ac:dyDescent="0.25">
      <c r="A2376" s="3">
        <f>TITRES_STAT!B2379</f>
        <v>45765</v>
      </c>
      <c r="B2376" s="5">
        <f>TITRES_STAT!C2379</f>
        <v>6.34</v>
      </c>
      <c r="C2376" s="5">
        <f>TITRES_STAT!D2379</f>
        <v>5.7846000000000002</v>
      </c>
      <c r="D2376" s="5">
        <f>TITRES_STAT!E2379</f>
        <v>2660</v>
      </c>
      <c r="E2376" s="2">
        <f t="shared" si="148"/>
        <v>4270781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CONFIRMED BULLISH</v>
      </c>
    </row>
    <row r="2377" spans="1:8" ht="13.5" x14ac:dyDescent="0.25">
      <c r="A2377" s="3">
        <f>TITRES_STAT!B2380</f>
        <v>45768</v>
      </c>
      <c r="B2377" s="5">
        <f>TITRES_STAT!C2380</f>
        <v>6.3</v>
      </c>
      <c r="C2377" s="5">
        <f>TITRES_STAT!D2380</f>
        <v>5.7481</v>
      </c>
      <c r="D2377" s="5">
        <f>TITRES_STAT!E2380</f>
        <v>681</v>
      </c>
      <c r="E2377" s="2">
        <f t="shared" si="148"/>
        <v>4270100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BULLISH DIVERGENCE</v>
      </c>
    </row>
    <row r="2378" spans="1:8" ht="13.5" x14ac:dyDescent="0.25">
      <c r="A2378" s="3">
        <f>TITRES_STAT!B2381</f>
        <v>45769</v>
      </c>
      <c r="B2378" s="5">
        <f>TITRES_STAT!C2381</f>
        <v>6.31</v>
      </c>
      <c r="C2378" s="5">
        <f>TITRES_STAT!D2381</f>
        <v>5.7572000000000001</v>
      </c>
      <c r="D2378" s="5">
        <f>TITRES_STAT!E2381</f>
        <v>15724</v>
      </c>
      <c r="E2378" s="2">
        <f t="shared" si="148"/>
        <v>4285824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BULLISH DIVERGENCE</v>
      </c>
    </row>
    <row r="2379" spans="1:8" ht="13.5" x14ac:dyDescent="0.25">
      <c r="A2379" s="3">
        <f>TITRES_STAT!B2382</f>
        <v>45770</v>
      </c>
      <c r="B2379" s="5">
        <f>TITRES_STAT!C2382</f>
        <v>6.64</v>
      </c>
      <c r="C2379" s="5">
        <f>TITRES_STAT!D2382</f>
        <v>6.0583</v>
      </c>
      <c r="D2379" s="5">
        <f>TITRES_STAT!E2382</f>
        <v>8259</v>
      </c>
      <c r="E2379" s="2">
        <f t="shared" si="148"/>
        <v>4294083</v>
      </c>
      <c r="F2379" s="5" t="str">
        <f t="shared" si="151"/>
        <v>BULLISH</v>
      </c>
      <c r="G2379" s="5" t="str">
        <f t="shared" si="150"/>
        <v>NEUTRAL</v>
      </c>
      <c r="H2379" s="5" t="str">
        <f t="shared" si="149"/>
        <v>CONFIRMED BULLISH</v>
      </c>
    </row>
    <row r="2380" spans="1:8" ht="13.5" x14ac:dyDescent="0.25">
      <c r="A2380" s="3">
        <f>TITRES_STAT!B2383</f>
        <v>45771</v>
      </c>
      <c r="B2380" s="5">
        <f>TITRES_STAT!C2383</f>
        <v>6.6</v>
      </c>
      <c r="C2380" s="5">
        <f>TITRES_STAT!D2383</f>
        <v>6.0217999999999998</v>
      </c>
      <c r="D2380" s="5">
        <f>TITRES_STAT!E2383</f>
        <v>8809</v>
      </c>
      <c r="E2380" s="2">
        <f t="shared" si="148"/>
        <v>4285274</v>
      </c>
      <c r="F2380" s="5" t="str">
        <f t="shared" si="151"/>
        <v>BULLISH</v>
      </c>
      <c r="G2380" s="5" t="str">
        <f t="shared" si="150"/>
        <v>NEUTRAL</v>
      </c>
      <c r="H2380" s="5" t="str">
        <f t="shared" si="149"/>
        <v>CONFIRMED BULLISH</v>
      </c>
    </row>
    <row r="2381" spans="1:8" ht="13.5" x14ac:dyDescent="0.25">
      <c r="A2381" s="3">
        <f>TITRES_STAT!B2384</f>
        <v>45772</v>
      </c>
      <c r="B2381" s="5">
        <f>TITRES_STAT!C2384</f>
        <v>6.6</v>
      </c>
      <c r="C2381" s="5">
        <f>TITRES_STAT!D2384</f>
        <v>6.0217999999999998</v>
      </c>
      <c r="D2381" s="5">
        <f>TITRES_STAT!E2384</f>
        <v>4510</v>
      </c>
      <c r="E2381" s="2">
        <f t="shared" si="148"/>
        <v>4285274</v>
      </c>
      <c r="F2381" s="5" t="str">
        <f t="shared" si="151"/>
        <v>BULLISH</v>
      </c>
      <c r="G2381" s="5" t="str">
        <f t="shared" si="150"/>
        <v>NEUTRAL</v>
      </c>
      <c r="H2381" s="5" t="str">
        <f t="shared" si="149"/>
        <v>CONFIRMED BULLISH</v>
      </c>
    </row>
    <row r="2382" spans="1:8" ht="13.5" x14ac:dyDescent="0.25">
      <c r="A2382" s="3">
        <f>TITRES_STAT!B2385</f>
        <v>45775</v>
      </c>
      <c r="B2382" s="5">
        <f>TITRES_STAT!C2385</f>
        <v>6.65</v>
      </c>
      <c r="C2382" s="5">
        <f>TITRES_STAT!D2385</f>
        <v>6.0674999999999999</v>
      </c>
      <c r="D2382" s="5">
        <f>TITRES_STAT!E2385</f>
        <v>7099</v>
      </c>
      <c r="E2382" s="2">
        <f t="shared" si="148"/>
        <v>4292373</v>
      </c>
      <c r="F2382" s="5" t="str">
        <f t="shared" si="151"/>
        <v>BULLISH</v>
      </c>
      <c r="G2382" s="5" t="str">
        <f t="shared" si="150"/>
        <v>NEUTRAL</v>
      </c>
      <c r="H2382" s="5" t="str">
        <f t="shared" si="149"/>
        <v>CONFIRMED BULLISH</v>
      </c>
    </row>
    <row r="2383" spans="1:8" ht="13.5" x14ac:dyDescent="0.25">
      <c r="A2383" s="3">
        <f>TITRES_STAT!B2386</f>
        <v>45776</v>
      </c>
      <c r="B2383" s="5">
        <f>TITRES_STAT!C2386</f>
        <v>6.68</v>
      </c>
      <c r="C2383" s="5">
        <f>TITRES_STAT!D2386</f>
        <v>6.0948000000000002</v>
      </c>
      <c r="D2383" s="5">
        <f>TITRES_STAT!E2386</f>
        <v>2388</v>
      </c>
      <c r="E2383" s="2">
        <f t="shared" si="148"/>
        <v>4294761</v>
      </c>
      <c r="F2383" s="5" t="str">
        <f t="shared" si="151"/>
        <v>BULLISH</v>
      </c>
      <c r="G2383" s="5" t="str">
        <f t="shared" si="150"/>
        <v>NEUTRAL</v>
      </c>
      <c r="H2383" s="5" t="str">
        <f t="shared" si="149"/>
        <v>CONFIRMED BULLISH</v>
      </c>
    </row>
    <row r="2384" spans="1:8" ht="13.5" x14ac:dyDescent="0.25">
      <c r="A2384" s="3">
        <f>TITRES_STAT!B2387</f>
        <v>45777</v>
      </c>
      <c r="B2384" s="5">
        <f>TITRES_STAT!C2387</f>
        <v>6.68</v>
      </c>
      <c r="C2384" s="5">
        <f>TITRES_STAT!D2387</f>
        <v>6.0948000000000002</v>
      </c>
      <c r="D2384" s="5">
        <f>TITRES_STAT!E2387</f>
        <v>767</v>
      </c>
      <c r="E2384" s="2">
        <f t="shared" si="148"/>
        <v>4294761</v>
      </c>
      <c r="F2384" s="5" t="str">
        <f t="shared" si="151"/>
        <v>BULLISH</v>
      </c>
      <c r="G2384" s="5" t="str">
        <f t="shared" si="150"/>
        <v>NEUTRAL</v>
      </c>
      <c r="H2384" s="5" t="str">
        <f t="shared" si="149"/>
        <v>CONFIRMED BULLISH</v>
      </c>
    </row>
    <row r="2385" spans="1:8" ht="13.5" x14ac:dyDescent="0.25">
      <c r="A2385" s="3">
        <f>TITRES_STAT!B2388</f>
        <v>45779</v>
      </c>
      <c r="B2385" s="5">
        <f>TITRES_STAT!C2388</f>
        <v>6.6</v>
      </c>
      <c r="C2385" s="5">
        <f>TITRES_STAT!D2388</f>
        <v>6.0217999999999998</v>
      </c>
      <c r="D2385" s="5">
        <f>TITRES_STAT!E2388</f>
        <v>1170</v>
      </c>
      <c r="E2385" s="2">
        <f t="shared" si="148"/>
        <v>4293591</v>
      </c>
      <c r="F2385" s="5" t="str">
        <f t="shared" si="151"/>
        <v>BULLISH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45782</v>
      </c>
      <c r="B2386" s="5">
        <f>TITRES_STAT!C2389</f>
        <v>6.48</v>
      </c>
      <c r="C2386" s="5">
        <f>TITRES_STAT!D2389</f>
        <v>5.9123999999999999</v>
      </c>
      <c r="D2386" s="5">
        <f>TITRES_STAT!E2389</f>
        <v>3938</v>
      </c>
      <c r="E2386" s="2">
        <f t="shared" si="148"/>
        <v>4289653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BULLISH DIVERGENCE</v>
      </c>
    </row>
    <row r="2387" spans="1:8" ht="13.5" x14ac:dyDescent="0.25">
      <c r="A2387" s="3">
        <f>TITRES_STAT!B2390</f>
        <v>45783</v>
      </c>
      <c r="B2387" s="5">
        <f>TITRES_STAT!C2390</f>
        <v>6.59</v>
      </c>
      <c r="C2387" s="5">
        <f>TITRES_STAT!D2390</f>
        <v>6.0126999999999997</v>
      </c>
      <c r="D2387" s="5">
        <f>TITRES_STAT!E2390</f>
        <v>11222</v>
      </c>
      <c r="E2387" s="2">
        <f t="shared" si="148"/>
        <v>4300875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BULLISH DIVERGENCE</v>
      </c>
    </row>
    <row r="2388" spans="1:8" ht="13.5" x14ac:dyDescent="0.25">
      <c r="A2388" s="3">
        <f>TITRES_STAT!B2391</f>
        <v>45784</v>
      </c>
      <c r="B2388" s="5">
        <f>TITRES_STAT!C2391</f>
        <v>6.5</v>
      </c>
      <c r="C2388" s="5">
        <f>TITRES_STAT!D2391</f>
        <v>5.9306000000000001</v>
      </c>
      <c r="D2388" s="5">
        <f>TITRES_STAT!E2391</f>
        <v>3991</v>
      </c>
      <c r="E2388" s="2">
        <f t="shared" si="148"/>
        <v>4296884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BULLISH DIVERGENCE</v>
      </c>
    </row>
    <row r="2389" spans="1:8" ht="13.5" x14ac:dyDescent="0.25">
      <c r="A2389" s="3">
        <f>TITRES_STAT!B2392</f>
        <v>45785</v>
      </c>
      <c r="B2389" s="5">
        <f>TITRES_STAT!C2392</f>
        <v>6.55</v>
      </c>
      <c r="C2389" s="5">
        <f>TITRES_STAT!D2392</f>
        <v>5.9762000000000004</v>
      </c>
      <c r="D2389" s="5">
        <f>TITRES_STAT!E2392</f>
        <v>3298</v>
      </c>
      <c r="E2389" s="2">
        <f t="shared" si="148"/>
        <v>4300182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BULLISH DIVERGENCE</v>
      </c>
    </row>
    <row r="2390" spans="1:8" ht="13.5" x14ac:dyDescent="0.25">
      <c r="A2390" s="3">
        <f>TITRES_STAT!B2393</f>
        <v>45786</v>
      </c>
      <c r="B2390" s="5">
        <f>TITRES_STAT!C2393</f>
        <v>6.5</v>
      </c>
      <c r="C2390" s="5">
        <f>TITRES_STAT!D2393</f>
        <v>5.9306000000000001</v>
      </c>
      <c r="D2390" s="5">
        <f>TITRES_STAT!E2393</f>
        <v>3944</v>
      </c>
      <c r="E2390" s="2">
        <f t="shared" si="148"/>
        <v>4296238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BULLISH DIVERGENCE</v>
      </c>
    </row>
    <row r="2391" spans="1:8" ht="13.5" x14ac:dyDescent="0.25">
      <c r="A2391" s="3">
        <f>TITRES_STAT!B2394</f>
        <v>45789</v>
      </c>
      <c r="B2391" s="5">
        <f>TITRES_STAT!C2394</f>
        <v>6.6</v>
      </c>
      <c r="C2391" s="5">
        <f>TITRES_STAT!D2394</f>
        <v>6.0217999999999998</v>
      </c>
      <c r="D2391" s="5">
        <f>TITRES_STAT!E2394</f>
        <v>5427</v>
      </c>
      <c r="E2391" s="2">
        <f t="shared" si="148"/>
        <v>4301665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CONFIRMED BULLISH</v>
      </c>
    </row>
    <row r="2392" spans="1:8" ht="13.5" x14ac:dyDescent="0.25">
      <c r="A2392" s="3">
        <f>TITRES_STAT!B2395</f>
        <v>45790</v>
      </c>
      <c r="B2392" s="5">
        <f>TITRES_STAT!C2395</f>
        <v>6.6</v>
      </c>
      <c r="C2392" s="5">
        <f>TITRES_STAT!D2395</f>
        <v>6.0217999999999998</v>
      </c>
      <c r="D2392" s="5">
        <f>TITRES_STAT!E2395</f>
        <v>495</v>
      </c>
      <c r="E2392" s="2">
        <f t="shared" si="148"/>
        <v>4301665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45791</v>
      </c>
      <c r="B2393" s="5">
        <f>TITRES_STAT!C2396</f>
        <v>6.6</v>
      </c>
      <c r="C2393" s="5">
        <f>TITRES_STAT!D2396</f>
        <v>6.0217999999999998</v>
      </c>
      <c r="D2393" s="5">
        <f>TITRES_STAT!E2396</f>
        <v>425</v>
      </c>
      <c r="E2393" s="2">
        <f t="shared" si="148"/>
        <v>4301665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6.57</v>
      </c>
      <c r="C2394" s="5">
        <f>TITRES_STAT!D2397</f>
        <v>5.9945000000000004</v>
      </c>
      <c r="D2394" s="5">
        <f>TITRES_STAT!E2397</f>
        <v>14208</v>
      </c>
      <c r="E2394" s="2">
        <f t="shared" si="148"/>
        <v>4287457</v>
      </c>
      <c r="F2394" s="5" t="str">
        <f t="shared" si="151"/>
        <v>BEARISH</v>
      </c>
      <c r="G2394" s="5" t="str">
        <f t="shared" si="150"/>
        <v>NEUTRAL</v>
      </c>
      <c r="H2394" s="5" t="str">
        <f t="shared" si="149"/>
        <v>BEARISH DIVERGENCE</v>
      </c>
    </row>
    <row r="2395" spans="1:8" ht="13.5" x14ac:dyDescent="0.25">
      <c r="A2395" s="3">
        <f>TITRES_STAT!B2398</f>
        <v>45793</v>
      </c>
      <c r="B2395" s="5">
        <f>TITRES_STAT!C2398</f>
        <v>6.6</v>
      </c>
      <c r="C2395" s="5">
        <f>TITRES_STAT!D2398</f>
        <v>6.0217999999999998</v>
      </c>
      <c r="D2395" s="5">
        <f>TITRES_STAT!E2398</f>
        <v>473</v>
      </c>
      <c r="E2395" s="2">
        <f t="shared" si="148"/>
        <v>4287930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BEARISH DIVERGENCE</v>
      </c>
    </row>
    <row r="2396" spans="1:8" ht="13.5" x14ac:dyDescent="0.25">
      <c r="A2396" s="3">
        <f>TITRES_STAT!B2399</f>
        <v>45796</v>
      </c>
      <c r="B2396" s="5">
        <f>TITRES_STAT!C2399</f>
        <v>6.6</v>
      </c>
      <c r="C2396" s="5">
        <f>TITRES_STAT!D2399</f>
        <v>6.0217999999999998</v>
      </c>
      <c r="D2396" s="5">
        <f>TITRES_STAT!E2399</f>
        <v>1571</v>
      </c>
      <c r="E2396" s="2">
        <f t="shared" si="148"/>
        <v>4287930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NEUTRAL</v>
      </c>
    </row>
    <row r="2397" spans="1:8" ht="13.5" x14ac:dyDescent="0.25">
      <c r="A2397" s="3">
        <f>TITRES_STAT!B2400</f>
        <v>45797</v>
      </c>
      <c r="B2397" s="5">
        <f>TITRES_STAT!C2400</f>
        <v>6.6</v>
      </c>
      <c r="C2397" s="5">
        <f>TITRES_STAT!D2400</f>
        <v>6.0217999999999998</v>
      </c>
      <c r="D2397" s="5">
        <f>TITRES_STAT!E2400</f>
        <v>1764</v>
      </c>
      <c r="E2397" s="2">
        <f t="shared" si="148"/>
        <v>4287930</v>
      </c>
      <c r="F2397" s="5" t="str">
        <f t="shared" si="151"/>
        <v>BEARISH</v>
      </c>
      <c r="G2397" s="5" t="str">
        <f t="shared" si="150"/>
        <v>NEUTRAL</v>
      </c>
      <c r="H2397" s="5" t="str">
        <f t="shared" si="149"/>
        <v>NEUTRAL</v>
      </c>
    </row>
    <row r="2398" spans="1:8" ht="13.5" x14ac:dyDescent="0.25">
      <c r="A2398" s="3">
        <f>TITRES_STAT!B2401</f>
        <v>45798</v>
      </c>
      <c r="B2398" s="5">
        <f>TITRES_STAT!C2401</f>
        <v>6.62</v>
      </c>
      <c r="C2398" s="5">
        <f>TITRES_STAT!D2401</f>
        <v>6.0400999999999998</v>
      </c>
      <c r="D2398" s="5">
        <f>TITRES_STAT!E2401</f>
        <v>3347</v>
      </c>
      <c r="E2398" s="2">
        <f t="shared" si="148"/>
        <v>4291277</v>
      </c>
      <c r="F2398" s="5" t="str">
        <f t="shared" si="151"/>
        <v>BEARISH</v>
      </c>
      <c r="G2398" s="5" t="str">
        <f t="shared" si="150"/>
        <v>NEUTRAL</v>
      </c>
      <c r="H2398" s="5" t="str">
        <f t="shared" si="149"/>
        <v>BEARISH DIVERGENCE</v>
      </c>
    </row>
    <row r="2399" spans="1:8" ht="13.5" x14ac:dyDescent="0.25">
      <c r="A2399" s="3">
        <f>TITRES_STAT!B2402</f>
        <v>45799</v>
      </c>
      <c r="B2399" s="5">
        <f>TITRES_STAT!C2402</f>
        <v>6.5</v>
      </c>
      <c r="C2399" s="5">
        <f>TITRES_STAT!D2402</f>
        <v>5.9306000000000001</v>
      </c>
      <c r="D2399" s="5">
        <f>TITRES_STAT!E2402</f>
        <v>3707</v>
      </c>
      <c r="E2399" s="2">
        <f t="shared" si="148"/>
        <v>4287570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BULLISH DIVERGENCE</v>
      </c>
    </row>
    <row r="2400" spans="1:8" ht="13.5" x14ac:dyDescent="0.25">
      <c r="A2400" s="3">
        <f>TITRES_STAT!B2403</f>
        <v>45800</v>
      </c>
      <c r="B2400" s="5">
        <f>TITRES_STAT!C2403</f>
        <v>6.6</v>
      </c>
      <c r="C2400" s="5">
        <f>TITRES_STAT!D2403</f>
        <v>6.0217999999999998</v>
      </c>
      <c r="D2400" s="5">
        <f>TITRES_STAT!E2403</f>
        <v>3260</v>
      </c>
      <c r="E2400" s="2">
        <f t="shared" si="148"/>
        <v>4290830</v>
      </c>
      <c r="F2400" s="5" t="str">
        <f t="shared" si="151"/>
        <v>BULLISH</v>
      </c>
      <c r="G2400" s="5" t="str">
        <f t="shared" si="150"/>
        <v>NEUTRAL</v>
      </c>
      <c r="H2400" s="5" t="str">
        <f t="shared" si="149"/>
        <v>NEUTRAL</v>
      </c>
    </row>
    <row r="2401" spans="1:8" ht="13.5" x14ac:dyDescent="0.25">
      <c r="A2401" s="3">
        <f>TITRES_STAT!B2404</f>
        <v>45803</v>
      </c>
      <c r="B2401" s="5">
        <f>TITRES_STAT!C2404</f>
        <v>6.6</v>
      </c>
      <c r="C2401" s="5">
        <f>TITRES_STAT!D2404</f>
        <v>6.0217999999999998</v>
      </c>
      <c r="D2401" s="5">
        <f>TITRES_STAT!E2404</f>
        <v>1312</v>
      </c>
      <c r="E2401" s="2">
        <f t="shared" si="148"/>
        <v>4290830</v>
      </c>
      <c r="F2401" s="5" t="str">
        <f t="shared" si="151"/>
        <v>BULLISH</v>
      </c>
      <c r="G2401" s="5" t="str">
        <f t="shared" si="150"/>
        <v>NEUTRAL</v>
      </c>
      <c r="H2401" s="5" t="str">
        <f t="shared" si="149"/>
        <v>NEUTRAL</v>
      </c>
    </row>
    <row r="2402" spans="1:8" ht="13.5" x14ac:dyDescent="0.25">
      <c r="A2402" s="3">
        <f>TITRES_STAT!B2405</f>
        <v>45804</v>
      </c>
      <c r="B2402" s="5">
        <f>TITRES_STAT!C2405</f>
        <v>6.58</v>
      </c>
      <c r="C2402" s="5">
        <f>TITRES_STAT!D2405</f>
        <v>6.0035999999999996</v>
      </c>
      <c r="D2402" s="5">
        <f>TITRES_STAT!E2405</f>
        <v>1713</v>
      </c>
      <c r="E2402" s="2">
        <f t="shared" si="148"/>
        <v>4289117</v>
      </c>
      <c r="F2402" s="5" t="str">
        <f t="shared" si="151"/>
        <v>BULLISH</v>
      </c>
      <c r="G2402" s="5" t="str">
        <f t="shared" si="150"/>
        <v>NEUTRAL</v>
      </c>
      <c r="H2402" s="5" t="str">
        <f t="shared" si="149"/>
        <v>BULLISH DIVERGENCE</v>
      </c>
    </row>
    <row r="2403" spans="1:8" ht="13.5" x14ac:dyDescent="0.25">
      <c r="A2403" s="3">
        <f>TITRES_STAT!B2406</f>
        <v>45805</v>
      </c>
      <c r="B2403" s="5">
        <f>TITRES_STAT!C2406</f>
        <v>6.55</v>
      </c>
      <c r="C2403" s="5">
        <f>TITRES_STAT!D2406</f>
        <v>5.9762000000000004</v>
      </c>
      <c r="D2403" s="5">
        <f>TITRES_STAT!E2406</f>
        <v>574</v>
      </c>
      <c r="E2403" s="2">
        <f t="shared" si="148"/>
        <v>4288543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6.55</v>
      </c>
      <c r="C2404" s="5">
        <f>TITRES_STAT!D2407</f>
        <v>5.9762000000000004</v>
      </c>
      <c r="D2404" s="5">
        <f>TITRES_STAT!E2407</f>
        <v>2682</v>
      </c>
      <c r="E2404" s="2">
        <f t="shared" si="148"/>
        <v>4288543</v>
      </c>
      <c r="F2404" s="5" t="str">
        <f t="shared" si="151"/>
        <v>BULLISH</v>
      </c>
      <c r="G2404" s="5" t="str">
        <f t="shared" si="150"/>
        <v>NEUTRAL</v>
      </c>
      <c r="H2404" s="5" t="str">
        <f t="shared" si="149"/>
        <v>CONFIRMED BULLISH</v>
      </c>
    </row>
    <row r="2405" spans="1:8" ht="13.5" x14ac:dyDescent="0.25">
      <c r="A2405" s="3">
        <f>TITRES_STAT!B2408</f>
        <v>45807</v>
      </c>
      <c r="B2405" s="5">
        <f>TITRES_STAT!C2408</f>
        <v>6.6</v>
      </c>
      <c r="C2405" s="5">
        <f>TITRES_STAT!D2408</f>
        <v>6.0217999999999998</v>
      </c>
      <c r="D2405" s="5">
        <f>TITRES_STAT!E2408</f>
        <v>8585</v>
      </c>
      <c r="E2405" s="2">
        <f t="shared" si="148"/>
        <v>4297128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NEUTRAL</v>
      </c>
    </row>
    <row r="2406" spans="1:8" ht="13.5" x14ac:dyDescent="0.25">
      <c r="A2406" s="3">
        <f>TITRES_STAT!B2409</f>
        <v>45810</v>
      </c>
      <c r="B2406" s="5">
        <f>TITRES_STAT!C2409</f>
        <v>6.59</v>
      </c>
      <c r="C2406" s="5">
        <f>TITRES_STAT!D2409</f>
        <v>6.0126999999999997</v>
      </c>
      <c r="D2406" s="5">
        <f>TITRES_STAT!E2409</f>
        <v>971</v>
      </c>
      <c r="E2406" s="2">
        <f t="shared" si="148"/>
        <v>4296157</v>
      </c>
      <c r="F2406" s="5" t="str">
        <f t="shared" si="151"/>
        <v>BULLISH</v>
      </c>
      <c r="G2406" s="5" t="str">
        <f t="shared" si="150"/>
        <v>NEUTRAL</v>
      </c>
      <c r="H2406" s="5" t="str">
        <f t="shared" si="149"/>
        <v>BULLISH DIVERGENCE</v>
      </c>
    </row>
    <row r="2407" spans="1:8" ht="13.5" x14ac:dyDescent="0.25">
      <c r="A2407" s="3">
        <f>TITRES_STAT!B2410</f>
        <v>45811</v>
      </c>
      <c r="B2407" s="5">
        <f>TITRES_STAT!C2410</f>
        <v>6.6</v>
      </c>
      <c r="C2407" s="5">
        <f>TITRES_STAT!D2410</f>
        <v>6.0217999999999998</v>
      </c>
      <c r="D2407" s="5">
        <f>TITRES_STAT!E2410</f>
        <v>383</v>
      </c>
      <c r="E2407" s="2">
        <f t="shared" si="148"/>
        <v>4296540</v>
      </c>
      <c r="F2407" s="5" t="str">
        <f t="shared" si="151"/>
        <v>BULLISH</v>
      </c>
      <c r="G2407" s="5" t="str">
        <f t="shared" si="150"/>
        <v>NEUTRAL</v>
      </c>
      <c r="H2407" s="5" t="str">
        <f t="shared" si="149"/>
        <v>CONFIRMED BULLISH</v>
      </c>
    </row>
    <row r="2408" spans="1:8" ht="13.5" x14ac:dyDescent="0.25">
      <c r="A2408" s="3">
        <f>TITRES_STAT!B2411</f>
        <v>45812</v>
      </c>
      <c r="B2408" s="5">
        <f>TITRES_STAT!C2411</f>
        <v>6.52</v>
      </c>
      <c r="C2408" s="5">
        <f>TITRES_STAT!D2411</f>
        <v>5.9488000000000003</v>
      </c>
      <c r="D2408" s="5">
        <f>TITRES_STAT!E2411</f>
        <v>1428</v>
      </c>
      <c r="E2408" s="2">
        <f t="shared" si="148"/>
        <v>4295112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BULLISH DIVERGENCE</v>
      </c>
    </row>
    <row r="2409" spans="1:8" ht="13.5" x14ac:dyDescent="0.25">
      <c r="A2409" s="3">
        <f>TITRES_STAT!B2412</f>
        <v>45813</v>
      </c>
      <c r="B2409" s="5">
        <f>TITRES_STAT!C2412</f>
        <v>6.65</v>
      </c>
      <c r="C2409" s="5">
        <f>TITRES_STAT!D2412</f>
        <v>6.0674999999999999</v>
      </c>
      <c r="D2409" s="5">
        <f>TITRES_STAT!E2412</f>
        <v>14</v>
      </c>
      <c r="E2409" s="2">
        <f t="shared" si="148"/>
        <v>4295126</v>
      </c>
      <c r="F2409" s="5" t="str">
        <f t="shared" si="151"/>
        <v>BULLISH</v>
      </c>
      <c r="G2409" s="5" t="str">
        <f t="shared" si="150"/>
        <v>NEUTRAL</v>
      </c>
      <c r="H2409" s="5" t="str">
        <f t="shared" si="149"/>
        <v>CONFIRMED BULLISH</v>
      </c>
    </row>
    <row r="2410" spans="1:8" ht="13.5" x14ac:dyDescent="0.25">
      <c r="A2410" s="3">
        <f>TITRES_STAT!B2413</f>
        <v>45817</v>
      </c>
      <c r="B2410" s="5">
        <f>TITRES_STAT!C2413</f>
        <v>6.64</v>
      </c>
      <c r="C2410" s="5">
        <f>TITRES_STAT!D2413</f>
        <v>6.0583</v>
      </c>
      <c r="D2410" s="5">
        <f>TITRES_STAT!E2413</f>
        <v>1032</v>
      </c>
      <c r="E2410" s="2">
        <f t="shared" si="148"/>
        <v>4294094</v>
      </c>
      <c r="F2410" s="5" t="str">
        <f t="shared" si="151"/>
        <v>BEARISH</v>
      </c>
      <c r="G2410" s="5" t="str">
        <f t="shared" si="150"/>
        <v>NEUTRAL</v>
      </c>
      <c r="H2410" s="5" t="str">
        <f t="shared" si="149"/>
        <v>BEARISH DIVERGENCE</v>
      </c>
    </row>
    <row r="2411" spans="1:8" ht="13.5" x14ac:dyDescent="0.25">
      <c r="A2411" s="3">
        <f>TITRES_STAT!B2414</f>
        <v>45818</v>
      </c>
      <c r="B2411" s="5">
        <f>TITRES_STAT!C2414</f>
        <v>6.64</v>
      </c>
      <c r="C2411" s="5">
        <f>TITRES_STAT!D2414</f>
        <v>6.0583</v>
      </c>
      <c r="D2411" s="5">
        <f>TITRES_STAT!E2414</f>
        <v>621</v>
      </c>
      <c r="E2411" s="2">
        <f t="shared" si="148"/>
        <v>4294094</v>
      </c>
      <c r="F2411" s="5" t="str">
        <f t="shared" si="151"/>
        <v>BEARISH</v>
      </c>
      <c r="G2411" s="5" t="str">
        <f t="shared" si="150"/>
        <v>NEUTRAL</v>
      </c>
      <c r="H2411" s="5" t="str">
        <f t="shared" si="149"/>
        <v>BEARISH DIVERGENCE</v>
      </c>
    </row>
    <row r="2412" spans="1:8" ht="13.5" x14ac:dyDescent="0.25">
      <c r="A2412" s="3">
        <f>TITRES_STAT!B2415</f>
        <v>45819</v>
      </c>
      <c r="B2412" s="5">
        <f>TITRES_STAT!C2415</f>
        <v>6.64</v>
      </c>
      <c r="C2412" s="5">
        <f>TITRES_STAT!D2415</f>
        <v>6.0583</v>
      </c>
      <c r="D2412" s="5">
        <f>TITRES_STAT!E2415</f>
        <v>243</v>
      </c>
      <c r="E2412" s="2">
        <f t="shared" si="148"/>
        <v>4294094</v>
      </c>
      <c r="F2412" s="5" t="str">
        <f t="shared" si="151"/>
        <v>BEARISH</v>
      </c>
      <c r="G2412" s="5" t="str">
        <f t="shared" si="150"/>
        <v>NEUTRAL</v>
      </c>
      <c r="H2412" s="5" t="str">
        <f t="shared" si="149"/>
        <v>BEARISH DIVERGENCE</v>
      </c>
    </row>
    <row r="2413" spans="1:8" ht="13.5" x14ac:dyDescent="0.25">
      <c r="A2413" s="3">
        <f>TITRES_STAT!B2416</f>
        <v>45820</v>
      </c>
      <c r="B2413" s="5">
        <f>TITRES_STAT!C2416</f>
        <v>6.6</v>
      </c>
      <c r="C2413" s="5">
        <f>TITRES_STAT!D2416</f>
        <v>6.0217999999999998</v>
      </c>
      <c r="D2413" s="5">
        <f>TITRES_STAT!E2416</f>
        <v>718</v>
      </c>
      <c r="E2413" s="2">
        <f t="shared" si="148"/>
        <v>4293376</v>
      </c>
      <c r="F2413" s="5" t="str">
        <f t="shared" si="151"/>
        <v>BEARISH</v>
      </c>
      <c r="G2413" s="5" t="str">
        <f t="shared" si="150"/>
        <v>NEUTRAL</v>
      </c>
      <c r="H2413" s="5" t="str">
        <f t="shared" si="149"/>
        <v>BEARISH DIVERGENCE</v>
      </c>
    </row>
    <row r="2414" spans="1:8" ht="13.5" x14ac:dyDescent="0.25">
      <c r="A2414" s="3">
        <f>TITRES_STAT!B2417</f>
        <v>45821</v>
      </c>
      <c r="B2414" s="5">
        <f>TITRES_STAT!C2417</f>
        <v>6.4</v>
      </c>
      <c r="C2414" s="5">
        <f>TITRES_STAT!D2417</f>
        <v>5.8394000000000004</v>
      </c>
      <c r="D2414" s="5">
        <f>TITRES_STAT!E2417</f>
        <v>3848</v>
      </c>
      <c r="E2414" s="2">
        <f t="shared" si="148"/>
        <v>4289528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CONFIRMED BEARISH</v>
      </c>
    </row>
    <row r="2415" spans="1:8" ht="13.5" x14ac:dyDescent="0.25">
      <c r="A2415" s="3">
        <f>TITRES_STAT!B2418</f>
        <v>45824</v>
      </c>
      <c r="B2415" s="5">
        <f>TITRES_STAT!C2418</f>
        <v>6.38</v>
      </c>
      <c r="C2415" s="5">
        <f>TITRES_STAT!D2418</f>
        <v>5.8211000000000004</v>
      </c>
      <c r="D2415" s="5">
        <f>TITRES_STAT!E2418</f>
        <v>1648</v>
      </c>
      <c r="E2415" s="2">
        <f t="shared" si="148"/>
        <v>4287880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CONFIRMED BEARISH</v>
      </c>
    </row>
    <row r="2416" spans="1:8" ht="13.5" x14ac:dyDescent="0.25">
      <c r="A2416" s="3">
        <f>TITRES_STAT!B2419</f>
        <v>45825</v>
      </c>
      <c r="B2416" s="5">
        <f>TITRES_STAT!C2419</f>
        <v>6.38</v>
      </c>
      <c r="C2416" s="5">
        <f>TITRES_STAT!D2419</f>
        <v>5.8211000000000004</v>
      </c>
      <c r="D2416" s="5">
        <f>TITRES_STAT!E2419</f>
        <v>819</v>
      </c>
      <c r="E2416" s="2">
        <f t="shared" si="148"/>
        <v>4287880</v>
      </c>
      <c r="F2416" s="5" t="str">
        <f t="shared" si="151"/>
        <v>BEARISH</v>
      </c>
      <c r="G2416" s="5" t="str">
        <f t="shared" si="150"/>
        <v>NEUTRAL</v>
      </c>
      <c r="H2416" s="5" t="str">
        <f t="shared" si="149"/>
        <v>CONFIRMED BEARISH</v>
      </c>
    </row>
    <row r="2417" spans="1:8" ht="13.5" x14ac:dyDescent="0.25">
      <c r="A2417" s="3">
        <f>TITRES_STAT!B2420</f>
        <v>45826</v>
      </c>
      <c r="B2417" s="5">
        <f>TITRES_STAT!C2420</f>
        <v>6.37</v>
      </c>
      <c r="C2417" s="5">
        <f>TITRES_STAT!D2420</f>
        <v>5.8120000000000003</v>
      </c>
      <c r="D2417" s="5">
        <f>TITRES_STAT!E2420</f>
        <v>1032</v>
      </c>
      <c r="E2417" s="2">
        <f t="shared" si="148"/>
        <v>4286848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CONFIRMED BEARISH</v>
      </c>
    </row>
    <row r="2418" spans="1:8" ht="13.5" x14ac:dyDescent="0.25">
      <c r="A2418" s="3">
        <f>TITRES_STAT!B2421</f>
        <v>45827</v>
      </c>
      <c r="B2418" s="5">
        <f>TITRES_STAT!C2421</f>
        <v>6.3</v>
      </c>
      <c r="C2418" s="5">
        <f>TITRES_STAT!D2421</f>
        <v>5.7481</v>
      </c>
      <c r="D2418" s="5">
        <f>TITRES_STAT!E2421</f>
        <v>2715</v>
      </c>
      <c r="E2418" s="2">
        <f t="shared" si="148"/>
        <v>4284133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6.3</v>
      </c>
      <c r="C2419" s="5">
        <f>TITRES_STAT!D2422</f>
        <v>5.7481</v>
      </c>
      <c r="D2419" s="5">
        <f>TITRES_STAT!E2422</f>
        <v>924</v>
      </c>
      <c r="E2419" s="2">
        <f t="shared" si="148"/>
        <v>4284133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6.48</v>
      </c>
      <c r="C2420" s="5">
        <f>TITRES_STAT!D2423</f>
        <v>5.9123999999999999</v>
      </c>
      <c r="D2420" s="5">
        <f>TITRES_STAT!E2423</f>
        <v>721</v>
      </c>
      <c r="E2420" s="2">
        <f t="shared" si="148"/>
        <v>4284854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BEARISH DIVERGENCE</v>
      </c>
    </row>
    <row r="2421" spans="1:8" ht="13.5" x14ac:dyDescent="0.25">
      <c r="A2421" s="3">
        <f>TITRES_STAT!B2424</f>
        <v>45832</v>
      </c>
      <c r="B2421" s="5">
        <f>TITRES_STAT!C2424</f>
        <v>6.55</v>
      </c>
      <c r="C2421" s="5">
        <f>TITRES_STAT!D2424</f>
        <v>5.9762000000000004</v>
      </c>
      <c r="D2421" s="5">
        <f>TITRES_STAT!E2424</f>
        <v>6297</v>
      </c>
      <c r="E2421" s="2">
        <f t="shared" si="148"/>
        <v>4291151</v>
      </c>
      <c r="F2421" s="5" t="str">
        <f t="shared" si="151"/>
        <v>BULLISH</v>
      </c>
      <c r="G2421" s="5" t="str">
        <f t="shared" si="150"/>
        <v>NEUTRAL</v>
      </c>
      <c r="H2421" s="5" t="str">
        <f t="shared" si="149"/>
        <v>CONFIRMED BULLISH</v>
      </c>
    </row>
    <row r="2422" spans="1:8" ht="13.5" x14ac:dyDescent="0.25">
      <c r="A2422" s="3">
        <f>TITRES_STAT!B2425</f>
        <v>45833</v>
      </c>
      <c r="B2422" s="5">
        <f>TITRES_STAT!C2425</f>
        <v>6.58</v>
      </c>
      <c r="C2422" s="5">
        <f>TITRES_STAT!D2425</f>
        <v>6.0035999999999996</v>
      </c>
      <c r="D2422" s="5">
        <f>TITRES_STAT!E2425</f>
        <v>1276</v>
      </c>
      <c r="E2422" s="2">
        <f t="shared" si="148"/>
        <v>4292427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CONFIRMED BULLISH</v>
      </c>
    </row>
    <row r="2423" spans="1:8" ht="13.5" x14ac:dyDescent="0.25">
      <c r="A2423" s="3">
        <f>TITRES_STAT!B2426</f>
        <v>45835</v>
      </c>
      <c r="B2423" s="5">
        <f>TITRES_STAT!C2426</f>
        <v>6.36</v>
      </c>
      <c r="C2423" s="5">
        <f>TITRES_STAT!D2426</f>
        <v>5.8029000000000002</v>
      </c>
      <c r="D2423" s="5">
        <f>TITRES_STAT!E2426</f>
        <v>2826</v>
      </c>
      <c r="E2423" s="2">
        <f t="shared" si="148"/>
        <v>4289601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CONFIRMED BULLISH</v>
      </c>
    </row>
    <row r="2424" spans="1:8" ht="13.5" x14ac:dyDescent="0.25">
      <c r="A2424" s="3">
        <f>TITRES_STAT!B2427</f>
        <v>45838</v>
      </c>
      <c r="B2424" s="5">
        <f>TITRES_STAT!C2427</f>
        <v>6.55</v>
      </c>
      <c r="C2424" s="5">
        <f>TITRES_STAT!D2427</f>
        <v>5.9762000000000004</v>
      </c>
      <c r="D2424" s="5">
        <f>TITRES_STAT!E2427</f>
        <v>6887</v>
      </c>
      <c r="E2424" s="2">
        <f t="shared" si="148"/>
        <v>4296488</v>
      </c>
      <c r="F2424" s="5" t="str">
        <f t="shared" si="151"/>
        <v>BULLISH</v>
      </c>
      <c r="G2424" s="5" t="str">
        <f t="shared" si="150"/>
        <v>NEUTRAL</v>
      </c>
      <c r="H2424" s="5" t="str">
        <f t="shared" si="149"/>
        <v>CONFIRMED BULLISH</v>
      </c>
    </row>
    <row r="2425" spans="1:8" ht="13.5" x14ac:dyDescent="0.25">
      <c r="A2425" s="3">
        <f>TITRES_STAT!B2428</f>
        <v>45839</v>
      </c>
      <c r="B2425" s="5">
        <f>TITRES_STAT!C2428</f>
        <v>6.55</v>
      </c>
      <c r="C2425" s="5">
        <f>TITRES_STAT!D2428</f>
        <v>5.9762000000000004</v>
      </c>
      <c r="D2425" s="5">
        <f>TITRES_STAT!E2428</f>
        <v>63</v>
      </c>
      <c r="E2425" s="2">
        <f t="shared" si="148"/>
        <v>4296488</v>
      </c>
      <c r="F2425" s="5" t="str">
        <f t="shared" si="151"/>
        <v>BULLISH</v>
      </c>
      <c r="G2425" s="5" t="str">
        <f t="shared" si="150"/>
        <v>NEUTRAL</v>
      </c>
      <c r="H2425" s="5" t="str">
        <f t="shared" si="149"/>
        <v>CONFIRMED BULLISH</v>
      </c>
    </row>
    <row r="2426" spans="1:8" ht="13.5" x14ac:dyDescent="0.25">
      <c r="A2426" s="3">
        <f>TITRES_STAT!B2429</f>
        <v>45840</v>
      </c>
      <c r="B2426" s="5">
        <f>TITRES_STAT!C2429</f>
        <v>6.5</v>
      </c>
      <c r="C2426" s="5">
        <f>TITRES_STAT!D2429</f>
        <v>5.9306000000000001</v>
      </c>
      <c r="D2426" s="5">
        <f>TITRES_STAT!E2429</f>
        <v>2947</v>
      </c>
      <c r="E2426" s="2">
        <f t="shared" si="148"/>
        <v>4293541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BULLISH DIVERGENCE</v>
      </c>
    </row>
    <row r="2427" spans="1:8" ht="13.5" x14ac:dyDescent="0.25">
      <c r="A2427" s="3">
        <f>TITRES_STAT!B2430</f>
        <v>45841</v>
      </c>
      <c r="B2427" s="5">
        <f>TITRES_STAT!C2430</f>
        <v>6.5</v>
      </c>
      <c r="C2427" s="5">
        <f>TITRES_STAT!D2430</f>
        <v>5.9306000000000001</v>
      </c>
      <c r="D2427" s="5">
        <f>TITRES_STAT!E2430</f>
        <v>567</v>
      </c>
      <c r="E2427" s="2">
        <f t="shared" si="148"/>
        <v>4293541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BULLISH DIVERGENCE</v>
      </c>
    </row>
    <row r="2428" spans="1:8" ht="13.5" x14ac:dyDescent="0.25">
      <c r="A2428" s="3">
        <f>TITRES_STAT!B2431</f>
        <v>45842</v>
      </c>
      <c r="B2428" s="5">
        <f>TITRES_STAT!C2431</f>
        <v>6.49</v>
      </c>
      <c r="C2428" s="5">
        <f>TITRES_STAT!D2431</f>
        <v>5.9215</v>
      </c>
      <c r="D2428" s="5">
        <f>TITRES_STAT!E2431</f>
        <v>2759</v>
      </c>
      <c r="E2428" s="2">
        <f t="shared" si="148"/>
        <v>4290782</v>
      </c>
      <c r="F2428" s="5" t="str">
        <f t="shared" si="151"/>
        <v>BULLISH</v>
      </c>
      <c r="G2428" s="5" t="str">
        <f t="shared" si="150"/>
        <v>NEUTRAL</v>
      </c>
      <c r="H2428" s="5" t="str">
        <f t="shared" si="149"/>
        <v>CONFIRMED BULLISH</v>
      </c>
    </row>
    <row r="2429" spans="1:8" ht="13.5" x14ac:dyDescent="0.25">
      <c r="A2429" s="3">
        <f>TITRES_STAT!B2432</f>
        <v>45845</v>
      </c>
      <c r="B2429" s="5">
        <f>TITRES_STAT!C2432</f>
        <v>6.49</v>
      </c>
      <c r="C2429" s="5">
        <f>TITRES_STAT!D2432</f>
        <v>5.9215</v>
      </c>
      <c r="D2429" s="5">
        <f>TITRES_STAT!E2432</f>
        <v>1799</v>
      </c>
      <c r="E2429" s="2">
        <f t="shared" si="148"/>
        <v>4290782</v>
      </c>
      <c r="F2429" s="5" t="str">
        <f t="shared" si="151"/>
        <v>BEARISH</v>
      </c>
      <c r="G2429" s="5" t="str">
        <f t="shared" si="150"/>
        <v>NEUTRAL</v>
      </c>
      <c r="H2429" s="5" t="str">
        <f t="shared" si="149"/>
        <v>CONFIRMED BEARISH</v>
      </c>
    </row>
    <row r="2430" spans="1:8" ht="13.5" x14ac:dyDescent="0.25">
      <c r="A2430" s="3">
        <f>TITRES_STAT!B2433</f>
        <v>45846</v>
      </c>
      <c r="B2430" s="5">
        <f>TITRES_STAT!C2433</f>
        <v>6.49</v>
      </c>
      <c r="C2430" s="5">
        <f>TITRES_STAT!D2433</f>
        <v>5.9215</v>
      </c>
      <c r="D2430" s="5">
        <f>TITRES_STAT!E2433</f>
        <v>1905</v>
      </c>
      <c r="E2430" s="2">
        <f t="shared" si="148"/>
        <v>4290782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CONFIRMED BEARISH</v>
      </c>
    </row>
    <row r="2431" spans="1:8" ht="13.5" x14ac:dyDescent="0.25">
      <c r="A2431" s="3">
        <f>TITRES_STAT!B2434</f>
        <v>45847</v>
      </c>
      <c r="B2431" s="5">
        <f>TITRES_STAT!C2434</f>
        <v>6.47</v>
      </c>
      <c r="C2431" s="5">
        <f>TITRES_STAT!D2434</f>
        <v>5.9032</v>
      </c>
      <c r="D2431" s="5">
        <f>TITRES_STAT!E2434</f>
        <v>390</v>
      </c>
      <c r="E2431" s="2">
        <f t="shared" si="148"/>
        <v>4290392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CONFIRMED BEARISH</v>
      </c>
    </row>
    <row r="2432" spans="1:8" ht="13.5" x14ac:dyDescent="0.25">
      <c r="A2432" s="3">
        <f>TITRES_STAT!B2435</f>
        <v>45848</v>
      </c>
      <c r="B2432" s="5">
        <f>TITRES_STAT!C2435</f>
        <v>6.5</v>
      </c>
      <c r="C2432" s="5">
        <f>TITRES_STAT!D2435</f>
        <v>5.9306000000000001</v>
      </c>
      <c r="D2432" s="5">
        <f>TITRES_STAT!E2435</f>
        <v>14513</v>
      </c>
      <c r="E2432" s="2">
        <f t="shared" si="148"/>
        <v>4304905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45849</v>
      </c>
      <c r="B2433" s="5">
        <f>TITRES_STAT!C2436</f>
        <v>6.5</v>
      </c>
      <c r="C2433" s="5">
        <f>TITRES_STAT!D2436</f>
        <v>5.9306000000000001</v>
      </c>
      <c r="D2433" s="5">
        <f>TITRES_STAT!E2436</f>
        <v>3166</v>
      </c>
      <c r="E2433" s="2">
        <f t="shared" si="148"/>
        <v>4304905</v>
      </c>
      <c r="F2433" s="5" t="str">
        <f t="shared" si="151"/>
        <v>BULLISH</v>
      </c>
      <c r="G2433" s="5" t="str">
        <f t="shared" si="150"/>
        <v>NEUTRAL</v>
      </c>
      <c r="H2433" s="5" t="str">
        <f t="shared" si="149"/>
        <v>CONFIRMED BULLISH</v>
      </c>
    </row>
    <row r="2434" spans="1:8" ht="13.5" x14ac:dyDescent="0.25">
      <c r="A2434" s="3">
        <f>TITRES_STAT!B2437</f>
        <v>45852</v>
      </c>
      <c r="B2434" s="5">
        <f>TITRES_STAT!C2437</f>
        <v>6.5</v>
      </c>
      <c r="C2434" s="5">
        <f>TITRES_STAT!D2437</f>
        <v>5.9306000000000001</v>
      </c>
      <c r="D2434" s="5">
        <f>TITRES_STAT!E2437</f>
        <v>3622</v>
      </c>
      <c r="E2434" s="2">
        <f t="shared" si="148"/>
        <v>4304905</v>
      </c>
      <c r="F2434" s="5" t="str">
        <f t="shared" si="151"/>
        <v>BULLISH</v>
      </c>
      <c r="G2434" s="5" t="str">
        <f t="shared" si="150"/>
        <v>NEUTRAL</v>
      </c>
      <c r="H2434" s="5" t="str">
        <f t="shared" si="149"/>
        <v>CONFIRMED BULLISH</v>
      </c>
    </row>
    <row r="2435" spans="1:8" ht="13.5" x14ac:dyDescent="0.25">
      <c r="A2435" s="3">
        <f>TITRES_STAT!B2438</f>
        <v>45853</v>
      </c>
      <c r="B2435" s="5">
        <f>TITRES_STAT!C2438</f>
        <v>6.5</v>
      </c>
      <c r="C2435" s="5">
        <f>TITRES_STAT!D2438</f>
        <v>5.9306000000000001</v>
      </c>
      <c r="D2435" s="5">
        <f>TITRES_STAT!E2438</f>
        <v>12507</v>
      </c>
      <c r="E2435" s="2">
        <f t="shared" si="148"/>
        <v>4304905</v>
      </c>
      <c r="F2435" s="5" t="str">
        <f t="shared" si="151"/>
        <v>BULLISH</v>
      </c>
      <c r="G2435" s="5" t="str">
        <f t="shared" si="150"/>
        <v>NEUTRAL</v>
      </c>
      <c r="H2435" s="5" t="str">
        <f t="shared" si="149"/>
        <v>CONFIRMED BULLISH</v>
      </c>
    </row>
    <row r="2436" spans="1:8" ht="13.5" x14ac:dyDescent="0.25">
      <c r="A2436" s="3">
        <f>TITRES_STAT!B2439</f>
        <v>45854</v>
      </c>
      <c r="B2436" s="5">
        <f>TITRES_STAT!C2439</f>
        <v>6.5</v>
      </c>
      <c r="C2436" s="5">
        <f>TITRES_STAT!D2439</f>
        <v>5.9306000000000001</v>
      </c>
      <c r="D2436" s="5">
        <f>TITRES_STAT!E2439</f>
        <v>28383</v>
      </c>
      <c r="E2436" s="2">
        <f t="shared" ref="E2436:E2499" si="152">IF(B2436&gt;B2435, E2435+D2436, IF(B2436&lt;B2435, E2435-D2436, E2435))</f>
        <v>4304905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CONFIRMED BULLISH</v>
      </c>
    </row>
    <row r="2437" spans="1:8" ht="13.5" x14ac:dyDescent="0.25">
      <c r="A2437" s="3">
        <f>TITRES_STAT!B2440</f>
        <v>45855</v>
      </c>
      <c r="B2437" s="5">
        <f>TITRES_STAT!C2440</f>
        <v>6.71</v>
      </c>
      <c r="C2437" s="5">
        <f>TITRES_STAT!D2440</f>
        <v>6.1222000000000003</v>
      </c>
      <c r="D2437" s="5">
        <f>TITRES_STAT!E2440</f>
        <v>18920</v>
      </c>
      <c r="E2437" s="2">
        <f t="shared" si="152"/>
        <v>4323825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CONFIRMED BULLISH</v>
      </c>
    </row>
    <row r="2438" spans="1:8" ht="13.5" x14ac:dyDescent="0.25">
      <c r="A2438" s="3">
        <f>TITRES_STAT!B2441</f>
        <v>45856</v>
      </c>
      <c r="B2438" s="5">
        <f>TITRES_STAT!C2441</f>
        <v>6.69</v>
      </c>
      <c r="C2438" s="5">
        <f>TITRES_STAT!D2441</f>
        <v>6.1040000000000001</v>
      </c>
      <c r="D2438" s="5">
        <f>TITRES_STAT!E2441</f>
        <v>3138</v>
      </c>
      <c r="E2438" s="2">
        <f t="shared" si="152"/>
        <v>4320687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5">
        <f>TITRES_STAT!C2442</f>
        <v>6.69</v>
      </c>
      <c r="C2439" s="5">
        <f>TITRES_STAT!D2442</f>
        <v>6.1040000000000001</v>
      </c>
      <c r="D2439" s="5">
        <f>TITRES_STAT!E2442</f>
        <v>8901</v>
      </c>
      <c r="E2439" s="2">
        <f t="shared" si="152"/>
        <v>4320687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BULLISH</v>
      </c>
    </row>
    <row r="2440" spans="1:8" ht="13.5" x14ac:dyDescent="0.25">
      <c r="A2440" s="3">
        <f>TITRES_STAT!B2443</f>
        <v>45860</v>
      </c>
      <c r="B2440" s="5">
        <f>TITRES_STAT!C2443</f>
        <v>6.94</v>
      </c>
      <c r="C2440" s="5">
        <f>TITRES_STAT!D2443</f>
        <v>6.3320999999999996</v>
      </c>
      <c r="D2440" s="5">
        <f>TITRES_STAT!E2443</f>
        <v>30197</v>
      </c>
      <c r="E2440" s="2">
        <f t="shared" si="152"/>
        <v>4350884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7</v>
      </c>
      <c r="C2441" s="5">
        <f>TITRES_STAT!D2444</f>
        <v>6.3868</v>
      </c>
      <c r="D2441" s="5">
        <f>TITRES_STAT!E2444</f>
        <v>36261</v>
      </c>
      <c r="E2441" s="2">
        <f t="shared" si="152"/>
        <v>4387145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6.58</v>
      </c>
      <c r="C2442" s="5">
        <f>TITRES_STAT!D2445</f>
        <v>6.0035999999999996</v>
      </c>
      <c r="D2442" s="5">
        <f>TITRES_STAT!E2445</f>
        <v>0</v>
      </c>
      <c r="E2442" s="2">
        <f t="shared" si="152"/>
        <v>4387145</v>
      </c>
      <c r="F2442" s="5" t="str">
        <f t="shared" si="155"/>
        <v>BULLISH</v>
      </c>
      <c r="G2442" s="5" t="str">
        <f t="shared" si="154"/>
        <v>NEUTRAL</v>
      </c>
      <c r="H2442" s="5" t="str">
        <f t="shared" si="153"/>
        <v>BULLISH DIVERGENCE</v>
      </c>
    </row>
    <row r="2443" spans="1:8" ht="13.5" x14ac:dyDescent="0.25">
      <c r="A2443" s="3">
        <f>TITRES_STAT!B2446</f>
        <v>45866</v>
      </c>
      <c r="B2443" s="5">
        <f>TITRES_STAT!C2446</f>
        <v>6.19</v>
      </c>
      <c r="C2443" s="5">
        <f>TITRES_STAT!D2446</f>
        <v>5.6478000000000002</v>
      </c>
      <c r="D2443" s="5">
        <f>TITRES_STAT!E2446</f>
        <v>0</v>
      </c>
      <c r="E2443" s="2">
        <f t="shared" si="152"/>
        <v>4387145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BULLISH DIVERGENCE</v>
      </c>
    </row>
    <row r="2444" spans="1:8" ht="13.5" x14ac:dyDescent="0.25">
      <c r="A2444" s="3">
        <f>TITRES_STAT!B2447</f>
        <v>45867</v>
      </c>
      <c r="B2444" s="5">
        <f>TITRES_STAT!C2447</f>
        <v>6</v>
      </c>
      <c r="C2444" s="5">
        <f>TITRES_STAT!D2447</f>
        <v>5.4744000000000002</v>
      </c>
      <c r="D2444" s="5">
        <f>TITRES_STAT!E2447</f>
        <v>57276</v>
      </c>
      <c r="E2444" s="2">
        <f t="shared" si="152"/>
        <v>4329869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BULLISH DIVERGENCE</v>
      </c>
    </row>
    <row r="2445" spans="1:8" ht="13.5" x14ac:dyDescent="0.25">
      <c r="A2445" s="3">
        <f>TITRES_STAT!B2448</f>
        <v>45868</v>
      </c>
      <c r="B2445" s="5">
        <f>TITRES_STAT!C2448</f>
        <v>6.06</v>
      </c>
      <c r="C2445" s="5">
        <f>TITRES_STAT!D2448</f>
        <v>5.5290999999999997</v>
      </c>
      <c r="D2445" s="5">
        <f>TITRES_STAT!E2448</f>
        <v>49658</v>
      </c>
      <c r="E2445" s="2">
        <f t="shared" si="152"/>
        <v>4379527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BULLISH DIVERGENCE</v>
      </c>
    </row>
    <row r="2446" spans="1:8" ht="13.5" x14ac:dyDescent="0.25">
      <c r="A2446" s="3">
        <f>TITRES_STAT!B2449</f>
        <v>45869</v>
      </c>
      <c r="B2446" s="5">
        <f>TITRES_STAT!C2449</f>
        <v>6.11</v>
      </c>
      <c r="C2446" s="5">
        <f>TITRES_STAT!D2449</f>
        <v>5.5747999999999998</v>
      </c>
      <c r="D2446" s="5">
        <f>TITRES_STAT!E2449</f>
        <v>10717</v>
      </c>
      <c r="E2446" s="2">
        <f t="shared" si="152"/>
        <v>4390244</v>
      </c>
      <c r="F2446" s="5" t="str">
        <f t="shared" si="155"/>
        <v>BULLISH</v>
      </c>
      <c r="G2446" s="5" t="str">
        <f t="shared" si="154"/>
        <v>NEUTRAL</v>
      </c>
      <c r="H2446" s="5" t="str">
        <f t="shared" si="153"/>
        <v>BULLISH DIVERGENCE</v>
      </c>
    </row>
    <row r="2447" spans="1:8" ht="13.5" x14ac:dyDescent="0.25">
      <c r="A2447" s="3">
        <f>TITRES_STAT!B2450</f>
        <v>45870</v>
      </c>
      <c r="B2447" s="5">
        <f>TITRES_STAT!C2450</f>
        <v>6.28</v>
      </c>
      <c r="C2447" s="5">
        <f>TITRES_STAT!D2450</f>
        <v>5.7298999999999998</v>
      </c>
      <c r="D2447" s="5">
        <f>TITRES_STAT!E2450</f>
        <v>18158</v>
      </c>
      <c r="E2447" s="2">
        <f t="shared" si="152"/>
        <v>4408402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BULLISH DIVERGENCE</v>
      </c>
    </row>
    <row r="2448" spans="1:8" ht="13.5" x14ac:dyDescent="0.25">
      <c r="A2448" s="3">
        <f>TITRES_STAT!B2451</f>
        <v>45873</v>
      </c>
      <c r="B2448" s="5">
        <f>TITRES_STAT!C2451</f>
        <v>6.25</v>
      </c>
      <c r="C2448" s="5">
        <f>TITRES_STAT!D2451</f>
        <v>5.7024999999999997</v>
      </c>
      <c r="D2448" s="5">
        <f>TITRES_STAT!E2451</f>
        <v>1429</v>
      </c>
      <c r="E2448" s="2">
        <f t="shared" si="152"/>
        <v>4406973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CONFIRMED BULLISH</v>
      </c>
    </row>
    <row r="2449" spans="1:8" ht="13.5" x14ac:dyDescent="0.25">
      <c r="A2449" s="3">
        <f>TITRES_STAT!B2452</f>
        <v>45874</v>
      </c>
      <c r="B2449" s="5">
        <f>TITRES_STAT!C2452</f>
        <v>6.22</v>
      </c>
      <c r="C2449" s="5">
        <f>TITRES_STAT!D2452</f>
        <v>5.6750999999999996</v>
      </c>
      <c r="D2449" s="5">
        <f>TITRES_STAT!E2452</f>
        <v>3840</v>
      </c>
      <c r="E2449" s="2">
        <f t="shared" si="152"/>
        <v>4403133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CONFIRMED BULLISH</v>
      </c>
    </row>
    <row r="2450" spans="1:8" ht="13.5" x14ac:dyDescent="0.25">
      <c r="A2450" s="3">
        <f>TITRES_STAT!B2453</f>
        <v>45875</v>
      </c>
      <c r="B2450" s="5">
        <f>TITRES_STAT!C2453</f>
        <v>6.22</v>
      </c>
      <c r="C2450" s="5">
        <f>TITRES_STAT!D2453</f>
        <v>5.6750999999999996</v>
      </c>
      <c r="D2450" s="5">
        <f>TITRES_STAT!E2453</f>
        <v>791</v>
      </c>
      <c r="E2450" s="2">
        <f t="shared" si="152"/>
        <v>4403133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CONFIRMED BULLISH</v>
      </c>
    </row>
    <row r="2451" spans="1:8" ht="13.5" x14ac:dyDescent="0.25">
      <c r="A2451" s="3">
        <f>TITRES_STAT!B2454</f>
        <v>45876</v>
      </c>
      <c r="B2451" s="5">
        <f>TITRES_STAT!C2454</f>
        <v>6.24</v>
      </c>
      <c r="C2451" s="5">
        <f>TITRES_STAT!D2454</f>
        <v>5.6933999999999996</v>
      </c>
      <c r="D2451" s="5">
        <f>TITRES_STAT!E2454</f>
        <v>2092</v>
      </c>
      <c r="E2451" s="2">
        <f t="shared" si="152"/>
        <v>4405225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45877</v>
      </c>
      <c r="B2452" s="5">
        <f>TITRES_STAT!C2455</f>
        <v>6.17</v>
      </c>
      <c r="C2452" s="5">
        <f>TITRES_STAT!D2455</f>
        <v>5.6295000000000002</v>
      </c>
      <c r="D2452" s="5">
        <f>TITRES_STAT!E2455</f>
        <v>4799</v>
      </c>
      <c r="E2452" s="2">
        <f t="shared" si="152"/>
        <v>4400426</v>
      </c>
      <c r="F2452" s="5" t="str">
        <f t="shared" si="155"/>
        <v>BEARISH</v>
      </c>
      <c r="G2452" s="5" t="str">
        <f t="shared" si="154"/>
        <v>NEUTRAL</v>
      </c>
      <c r="H2452" s="5" t="str">
        <f t="shared" si="153"/>
        <v>CONFIRMED BEARISH</v>
      </c>
    </row>
    <row r="2453" spans="1:8" ht="13.5" x14ac:dyDescent="0.25">
      <c r="A2453" s="3">
        <f>TITRES_STAT!B2456</f>
        <v>45880</v>
      </c>
      <c r="B2453" s="5">
        <f>TITRES_STAT!C2456</f>
        <v>5.8</v>
      </c>
      <c r="C2453" s="5">
        <f>TITRES_STAT!D2456</f>
        <v>5.2919</v>
      </c>
      <c r="D2453" s="5">
        <f>TITRES_STAT!E2456</f>
        <v>32361</v>
      </c>
      <c r="E2453" s="2">
        <f t="shared" si="152"/>
        <v>4368065</v>
      </c>
      <c r="F2453" s="5" t="str">
        <f t="shared" si="155"/>
        <v>BEARISH</v>
      </c>
      <c r="G2453" s="5" t="str">
        <f t="shared" si="154"/>
        <v>NEUTRAL</v>
      </c>
      <c r="H2453" s="5" t="str">
        <f t="shared" si="153"/>
        <v>CONFIRMED BEARISH</v>
      </c>
    </row>
    <row r="2454" spans="1:8" ht="13.5" x14ac:dyDescent="0.25">
      <c r="A2454" s="3">
        <f>TITRES_STAT!B2457</f>
        <v>45881</v>
      </c>
      <c r="B2454" s="5">
        <f>TITRES_STAT!C2457</f>
        <v>5.8</v>
      </c>
      <c r="C2454" s="5">
        <f>TITRES_STAT!D2457</f>
        <v>5.2919</v>
      </c>
      <c r="D2454" s="5">
        <f>TITRES_STAT!E2457</f>
        <v>8882</v>
      </c>
      <c r="E2454" s="2">
        <f t="shared" si="152"/>
        <v>4368065</v>
      </c>
      <c r="F2454" s="5" t="str">
        <f t="shared" si="155"/>
        <v>BEARISH</v>
      </c>
      <c r="G2454" s="5" t="str">
        <f t="shared" si="154"/>
        <v>NEUTRAL</v>
      </c>
      <c r="H2454" s="5" t="str">
        <f t="shared" si="153"/>
        <v>CONFIRMED BEARISH</v>
      </c>
    </row>
    <row r="2455" spans="1:8" ht="13.5" x14ac:dyDescent="0.25">
      <c r="A2455" s="3">
        <f>TITRES_STAT!B2458</f>
        <v>45883</v>
      </c>
      <c r="B2455" s="5">
        <f>TITRES_STAT!C2458</f>
        <v>5.7</v>
      </c>
      <c r="C2455" s="5">
        <f>TITRES_STAT!D2458</f>
        <v>5.2007000000000003</v>
      </c>
      <c r="D2455" s="5">
        <f>TITRES_STAT!E2458</f>
        <v>38526</v>
      </c>
      <c r="E2455" s="2">
        <f t="shared" si="152"/>
        <v>4329539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CONFIRMED BEARISH</v>
      </c>
    </row>
    <row r="2456" spans="1:8" ht="13.5" x14ac:dyDescent="0.25">
      <c r="A2456" s="3">
        <f>TITRES_STAT!B2459</f>
        <v>45884</v>
      </c>
      <c r="B2456" s="5">
        <f>TITRES_STAT!C2459</f>
        <v>5.7</v>
      </c>
      <c r="C2456" s="5">
        <f>TITRES_STAT!D2459</f>
        <v>5.2007000000000003</v>
      </c>
      <c r="D2456" s="5">
        <f>TITRES_STAT!E2459</f>
        <v>3633</v>
      </c>
      <c r="E2456" s="2">
        <f t="shared" si="152"/>
        <v>4329539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CONFIRMED BEARISH</v>
      </c>
    </row>
    <row r="2457" spans="1:8" ht="13.5" x14ac:dyDescent="0.25">
      <c r="A2457" s="3">
        <f>TITRES_STAT!B2460</f>
        <v>45887</v>
      </c>
      <c r="B2457" s="5">
        <f>TITRES_STAT!C2460</f>
        <v>5.84</v>
      </c>
      <c r="C2457" s="5">
        <f>TITRES_STAT!D2460</f>
        <v>5.3284000000000002</v>
      </c>
      <c r="D2457" s="5">
        <f>TITRES_STAT!E2460</f>
        <v>2376</v>
      </c>
      <c r="E2457" s="2">
        <f t="shared" si="152"/>
        <v>4331915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CONFIRMED BEARISH</v>
      </c>
    </row>
    <row r="2458" spans="1:8" ht="13.5" x14ac:dyDescent="0.25">
      <c r="A2458" s="3">
        <f>TITRES_STAT!B2461</f>
        <v>45888</v>
      </c>
      <c r="B2458" s="5">
        <f>TITRES_STAT!C2461</f>
        <v>5.85</v>
      </c>
      <c r="C2458" s="5">
        <f>TITRES_STAT!D2461</f>
        <v>5.3375000000000004</v>
      </c>
      <c r="D2458" s="5">
        <f>TITRES_STAT!E2461</f>
        <v>1622</v>
      </c>
      <c r="E2458" s="2">
        <f t="shared" si="152"/>
        <v>4333537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BEARISH DIVERGENCE</v>
      </c>
    </row>
    <row r="2459" spans="1:8" ht="13.5" x14ac:dyDescent="0.25">
      <c r="A2459" s="3">
        <f>TITRES_STAT!B2462</f>
        <v>45889</v>
      </c>
      <c r="B2459" s="5">
        <f>TITRES_STAT!C2462</f>
        <v>5.75</v>
      </c>
      <c r="C2459" s="5">
        <f>TITRES_STAT!D2462</f>
        <v>5.2462999999999997</v>
      </c>
      <c r="D2459" s="5">
        <f>TITRES_STAT!E2462</f>
        <v>9745</v>
      </c>
      <c r="E2459" s="2">
        <f t="shared" si="152"/>
        <v>4323792</v>
      </c>
      <c r="F2459" s="5" t="str">
        <f t="shared" si="155"/>
        <v>BEARISH</v>
      </c>
      <c r="G2459" s="5" t="str">
        <f t="shared" si="154"/>
        <v>NEUTRAL</v>
      </c>
      <c r="H2459" s="5" t="str">
        <f t="shared" si="153"/>
        <v>CONFIRMED BEARISH</v>
      </c>
    </row>
    <row r="2460" spans="1:8" ht="13.5" x14ac:dyDescent="0.25">
      <c r="A2460" s="3">
        <f>TITRES_STAT!B2463</f>
        <v>45890</v>
      </c>
      <c r="B2460" s="5">
        <f>TITRES_STAT!C2463</f>
        <v>5.84</v>
      </c>
      <c r="C2460" s="5">
        <f>TITRES_STAT!D2463</f>
        <v>5.3284000000000002</v>
      </c>
      <c r="D2460" s="5">
        <f>TITRES_STAT!E2463</f>
        <v>2362</v>
      </c>
      <c r="E2460" s="2">
        <f t="shared" si="152"/>
        <v>4326154</v>
      </c>
      <c r="F2460" s="5" t="str">
        <f t="shared" si="155"/>
        <v>BEARISH</v>
      </c>
      <c r="G2460" s="5" t="str">
        <f t="shared" si="154"/>
        <v>NEUTRAL</v>
      </c>
      <c r="H2460" s="5" t="str">
        <f t="shared" si="153"/>
        <v>BEARISH DIVERGENCE</v>
      </c>
    </row>
    <row r="2461" spans="1:8" ht="13.5" x14ac:dyDescent="0.25">
      <c r="A2461" s="3">
        <f>TITRES_STAT!B2464</f>
        <v>45891</v>
      </c>
      <c r="B2461" s="5">
        <f>TITRES_STAT!C2464</f>
        <v>5.8</v>
      </c>
      <c r="C2461" s="5">
        <f>TITRES_STAT!D2464</f>
        <v>5.2919</v>
      </c>
      <c r="D2461" s="5">
        <f>TITRES_STAT!E2464</f>
        <v>9899</v>
      </c>
      <c r="E2461" s="2">
        <f t="shared" si="152"/>
        <v>4316255</v>
      </c>
      <c r="F2461" s="5" t="str">
        <f t="shared" si="155"/>
        <v>BEARISH</v>
      </c>
      <c r="G2461" s="5" t="str">
        <f t="shared" si="154"/>
        <v>NEUTRAL</v>
      </c>
      <c r="H2461" s="5" t="str">
        <f t="shared" si="153"/>
        <v>BEARISH DIVERGENCE</v>
      </c>
    </row>
    <row r="2462" spans="1:8" ht="13.5" x14ac:dyDescent="0.25">
      <c r="A2462" s="3">
        <f>TITRES_STAT!B2465</f>
        <v>45894</v>
      </c>
      <c r="B2462" s="5">
        <f>TITRES_STAT!C2465</f>
        <v>5.87</v>
      </c>
      <c r="C2462" s="5">
        <f>TITRES_STAT!D2465</f>
        <v>5.3558000000000003</v>
      </c>
      <c r="D2462" s="5">
        <f>TITRES_STAT!E2465</f>
        <v>3098</v>
      </c>
      <c r="E2462" s="2">
        <f t="shared" si="152"/>
        <v>4319353</v>
      </c>
      <c r="F2462" s="5" t="str">
        <f t="shared" si="155"/>
        <v>BEARISH</v>
      </c>
      <c r="G2462" s="5" t="str">
        <f t="shared" si="154"/>
        <v>NEUTRAL</v>
      </c>
      <c r="H2462" s="5" t="str">
        <f t="shared" si="153"/>
        <v>BEARISH DIVERGENCE</v>
      </c>
    </row>
    <row r="2463" spans="1:8" ht="13.5" x14ac:dyDescent="0.25">
      <c r="A2463" s="3">
        <f>TITRES_STAT!B2466</f>
        <v>45895</v>
      </c>
      <c r="B2463" s="5">
        <f>TITRES_STAT!C2466</f>
        <v>5.99</v>
      </c>
      <c r="C2463" s="5">
        <f>TITRES_STAT!D2466</f>
        <v>5.4653</v>
      </c>
      <c r="D2463" s="5">
        <f>TITRES_STAT!E2466</f>
        <v>2132</v>
      </c>
      <c r="E2463" s="2">
        <f t="shared" si="152"/>
        <v>4321485</v>
      </c>
      <c r="F2463" s="5" t="str">
        <f t="shared" si="155"/>
        <v>BEARISH</v>
      </c>
      <c r="G2463" s="5" t="str">
        <f t="shared" si="154"/>
        <v>NEUTRAL</v>
      </c>
      <c r="H2463" s="5" t="str">
        <f t="shared" si="153"/>
        <v>BEARISH DIVERGENCE</v>
      </c>
    </row>
    <row r="2464" spans="1:8" ht="13.5" x14ac:dyDescent="0.25">
      <c r="A2464" s="3">
        <f>TITRES_STAT!B2467</f>
        <v>45896</v>
      </c>
      <c r="B2464" s="5">
        <f>TITRES_STAT!C2467</f>
        <v>6</v>
      </c>
      <c r="C2464" s="5">
        <f>TITRES_STAT!D2467</f>
        <v>5.4744000000000002</v>
      </c>
      <c r="D2464" s="5">
        <f>TITRES_STAT!E2467</f>
        <v>12261</v>
      </c>
      <c r="E2464" s="2">
        <f t="shared" si="152"/>
        <v>4333746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6.1</v>
      </c>
      <c r="C2465" s="5">
        <f>TITRES_STAT!D2468</f>
        <v>5.5655999999999999</v>
      </c>
      <c r="D2465" s="5">
        <f>TITRES_STAT!E2468</f>
        <v>2901</v>
      </c>
      <c r="E2465" s="2">
        <f t="shared" si="152"/>
        <v>4336647</v>
      </c>
      <c r="F2465" s="5" t="str">
        <f t="shared" si="155"/>
        <v>BULLISH</v>
      </c>
      <c r="G2465" s="5" t="str">
        <f t="shared" si="154"/>
        <v>NEUTRAL</v>
      </c>
      <c r="H2465" s="5" t="str">
        <f t="shared" si="153"/>
        <v>CONFIRMED BULLISH</v>
      </c>
    </row>
    <row r="2466" spans="1:8" ht="13.5" x14ac:dyDescent="0.25">
      <c r="A2466" s="3">
        <f>TITRES_STAT!B2469</f>
        <v>45898</v>
      </c>
      <c r="B2466" s="5">
        <f>TITRES_STAT!C2469</f>
        <v>6.25</v>
      </c>
      <c r="C2466" s="5">
        <f>TITRES_STAT!D2469</f>
        <v>5.7024999999999997</v>
      </c>
      <c r="D2466" s="5">
        <f>TITRES_STAT!E2469</f>
        <v>3348</v>
      </c>
      <c r="E2466" s="2">
        <f t="shared" si="152"/>
        <v>4339995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6.15</v>
      </c>
      <c r="C2467" s="5">
        <f>TITRES_STAT!D2470</f>
        <v>5.6113</v>
      </c>
      <c r="D2467" s="5">
        <f>TITRES_STAT!E2470</f>
        <v>5760</v>
      </c>
      <c r="E2467" s="2">
        <f t="shared" si="152"/>
        <v>4334235</v>
      </c>
      <c r="F2467" s="5" t="str">
        <f t="shared" si="155"/>
        <v>BULLISH</v>
      </c>
      <c r="G2467" s="5" t="str">
        <f t="shared" si="154"/>
        <v>NEUTRAL</v>
      </c>
      <c r="H2467" s="5" t="str">
        <f t="shared" si="153"/>
        <v>CONFIRMED BULLISH</v>
      </c>
    </row>
    <row r="2468" spans="1:8" ht="13.5" x14ac:dyDescent="0.25">
      <c r="A2468" s="3">
        <f>TITRES_STAT!B2471</f>
        <v>45902</v>
      </c>
      <c r="B2468" s="5">
        <f>TITRES_STAT!C2471</f>
        <v>6.11</v>
      </c>
      <c r="C2468" s="5">
        <f>TITRES_STAT!D2471</f>
        <v>5.5747999999999998</v>
      </c>
      <c r="D2468" s="5">
        <f>TITRES_STAT!E2471</f>
        <v>7877</v>
      </c>
      <c r="E2468" s="2">
        <f t="shared" si="152"/>
        <v>4326358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5.9</v>
      </c>
      <c r="C2469" s="5">
        <f>TITRES_STAT!D2472</f>
        <v>5.3832000000000004</v>
      </c>
      <c r="D2469" s="5">
        <f>TITRES_STAT!E2472</f>
        <v>10989</v>
      </c>
      <c r="E2469" s="2">
        <f t="shared" si="152"/>
        <v>4315369</v>
      </c>
      <c r="F2469" s="5" t="str">
        <f t="shared" si="155"/>
        <v>BEARISH</v>
      </c>
      <c r="G2469" s="5" t="str">
        <f t="shared" si="154"/>
        <v>NEUTRAL</v>
      </c>
      <c r="H2469" s="5" t="str">
        <f t="shared" si="153"/>
        <v>CONFIRMED BEARISH</v>
      </c>
    </row>
    <row r="2470" spans="1:8" ht="13.5" x14ac:dyDescent="0.25">
      <c r="A2470" s="3">
        <f>TITRES_STAT!B2473</f>
        <v>45905</v>
      </c>
      <c r="B2470" s="5">
        <f>TITRES_STAT!C2473</f>
        <v>5.9</v>
      </c>
      <c r="C2470" s="5">
        <f>TITRES_STAT!D2473</f>
        <v>5.3832000000000004</v>
      </c>
      <c r="D2470" s="5">
        <f>TITRES_STAT!E2473</f>
        <v>4524</v>
      </c>
      <c r="E2470" s="2">
        <f t="shared" si="152"/>
        <v>4315369</v>
      </c>
      <c r="F2470" s="5" t="str">
        <f t="shared" si="155"/>
        <v>BEARISH</v>
      </c>
      <c r="G2470" s="5" t="str">
        <f t="shared" si="154"/>
        <v>NEUTRAL</v>
      </c>
      <c r="H2470" s="5" t="str">
        <f t="shared" si="153"/>
        <v>CONFIRMED BEARISH</v>
      </c>
    </row>
    <row r="2471" spans="1:8" ht="13.5" x14ac:dyDescent="0.25">
      <c r="A2471" s="3">
        <f>TITRES_STAT!B2474</f>
        <v>45908</v>
      </c>
      <c r="B2471" s="5">
        <f>TITRES_STAT!C2474</f>
        <v>5.95</v>
      </c>
      <c r="C2471" s="5">
        <f>TITRES_STAT!D2474</f>
        <v>5.4287999999999998</v>
      </c>
      <c r="D2471" s="5">
        <f>TITRES_STAT!E2474</f>
        <v>7778</v>
      </c>
      <c r="E2471" s="2">
        <f t="shared" si="152"/>
        <v>4323147</v>
      </c>
      <c r="F2471" s="5" t="str">
        <f t="shared" si="155"/>
        <v>BEARISH</v>
      </c>
      <c r="G2471" s="5" t="str">
        <f t="shared" si="154"/>
        <v>NEUTRAL</v>
      </c>
      <c r="H2471" s="5" t="str">
        <f t="shared" si="153"/>
        <v>CONFIRMED BEARISH</v>
      </c>
    </row>
    <row r="2472" spans="1:8" ht="13.5" x14ac:dyDescent="0.25">
      <c r="A2472" s="3">
        <f>TITRES_STAT!B2475</f>
        <v>45909</v>
      </c>
      <c r="B2472" s="5">
        <f>TITRES_STAT!C2475</f>
        <v>5.89</v>
      </c>
      <c r="C2472" s="5">
        <f>TITRES_STAT!D2475</f>
        <v>5.3739999999999997</v>
      </c>
      <c r="D2472" s="5">
        <f>TITRES_STAT!E2475</f>
        <v>577</v>
      </c>
      <c r="E2472" s="2">
        <f t="shared" si="152"/>
        <v>4322570</v>
      </c>
      <c r="F2472" s="5" t="str">
        <f t="shared" si="155"/>
        <v>BEARISH</v>
      </c>
      <c r="G2472" s="5" t="str">
        <f t="shared" si="154"/>
        <v>NEUTRAL</v>
      </c>
      <c r="H2472" s="5" t="str">
        <f t="shared" si="153"/>
        <v>CONFIRMED BEARISH</v>
      </c>
    </row>
    <row r="2473" spans="1:8" ht="13.5" x14ac:dyDescent="0.25">
      <c r="A2473" s="3">
        <f>TITRES_STAT!B2476</f>
        <v>45910</v>
      </c>
      <c r="B2473" s="5">
        <f>TITRES_STAT!C2476</f>
        <v>5.81</v>
      </c>
      <c r="C2473" s="5">
        <f>TITRES_STAT!D2476</f>
        <v>5.3010000000000002</v>
      </c>
      <c r="D2473" s="5">
        <f>TITRES_STAT!E2476</f>
        <v>10459</v>
      </c>
      <c r="E2473" s="2">
        <f t="shared" si="152"/>
        <v>4312111</v>
      </c>
      <c r="F2473" s="5" t="str">
        <f t="shared" si="155"/>
        <v>BEARISH</v>
      </c>
      <c r="G2473" s="5" t="str">
        <f t="shared" si="154"/>
        <v>NEUTRAL</v>
      </c>
      <c r="H2473" s="5" t="str">
        <f t="shared" si="153"/>
        <v>CONFIRMED BEARISH</v>
      </c>
    </row>
    <row r="2474" spans="1:8" ht="13.5" x14ac:dyDescent="0.25">
      <c r="A2474" s="3">
        <f>TITRES_STAT!B2477</f>
        <v>45911</v>
      </c>
      <c r="B2474" s="5">
        <f>TITRES_STAT!C2477</f>
        <v>5.71</v>
      </c>
      <c r="C2474" s="5">
        <f>TITRES_STAT!D2477</f>
        <v>5.2098000000000004</v>
      </c>
      <c r="D2474" s="5">
        <f>TITRES_STAT!E2477</f>
        <v>7476</v>
      </c>
      <c r="E2474" s="2">
        <f t="shared" si="152"/>
        <v>4304635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CONFIRMED BEARISH</v>
      </c>
    </row>
    <row r="2475" spans="1:8" ht="13.5" x14ac:dyDescent="0.25">
      <c r="A2475" s="3">
        <f>TITRES_STAT!B2478</f>
        <v>45912</v>
      </c>
      <c r="B2475" s="5">
        <f>TITRES_STAT!C2478</f>
        <v>5.7</v>
      </c>
      <c r="C2475" s="5">
        <f>TITRES_STAT!D2478</f>
        <v>5.2007000000000003</v>
      </c>
      <c r="D2475" s="5">
        <f>TITRES_STAT!E2478</f>
        <v>27339</v>
      </c>
      <c r="E2475" s="2">
        <f t="shared" si="152"/>
        <v>4277296</v>
      </c>
      <c r="F2475" s="5" t="str">
        <f t="shared" si="155"/>
        <v>BEARISH</v>
      </c>
      <c r="G2475" s="5" t="str">
        <f t="shared" si="154"/>
        <v>NEUTRAL</v>
      </c>
      <c r="H2475" s="5" t="str">
        <f t="shared" si="153"/>
        <v>CONFIRMED BEARISH</v>
      </c>
    </row>
    <row r="2476" spans="1:8" ht="13.5" x14ac:dyDescent="0.25">
      <c r="A2476" s="3">
        <f>TITRES_STAT!B2479</f>
        <v>45915</v>
      </c>
      <c r="B2476" s="5">
        <f>TITRES_STAT!C2479</f>
        <v>5.32</v>
      </c>
      <c r="C2476" s="5">
        <f>TITRES_STAT!D2479</f>
        <v>5.32</v>
      </c>
      <c r="D2476" s="5">
        <f>TITRES_STAT!E2479</f>
        <v>11234</v>
      </c>
      <c r="E2476" s="2">
        <f t="shared" si="152"/>
        <v>4266062</v>
      </c>
      <c r="F2476" s="5" t="str">
        <f t="shared" si="155"/>
        <v>BEARISH</v>
      </c>
      <c r="G2476" s="5" t="str">
        <f t="shared" si="154"/>
        <v>NEUTRAL</v>
      </c>
      <c r="H2476" s="5" t="str">
        <f t="shared" si="153"/>
        <v>CONFIRMED BEARISH</v>
      </c>
    </row>
    <row r="2477" spans="1:8" ht="13.5" x14ac:dyDescent="0.25">
      <c r="A2477" s="3">
        <f>TITRES_STAT!B2480</f>
        <v>45916</v>
      </c>
      <c r="B2477" s="5">
        <f>TITRES_STAT!C2480</f>
        <v>5.42</v>
      </c>
      <c r="C2477" s="5">
        <f>TITRES_STAT!D2480</f>
        <v>5.42</v>
      </c>
      <c r="D2477" s="5">
        <f>TITRES_STAT!E2480</f>
        <v>10384</v>
      </c>
      <c r="E2477" s="2">
        <f t="shared" si="152"/>
        <v>4276446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CONFIRMED BEARISH</v>
      </c>
    </row>
    <row r="2478" spans="1:8" ht="13.5" x14ac:dyDescent="0.25">
      <c r="A2478" s="3">
        <f>TITRES_STAT!B2481</f>
        <v>45917</v>
      </c>
      <c r="B2478" s="5">
        <f>TITRES_STAT!C2481</f>
        <v>5.24</v>
      </c>
      <c r="C2478" s="5">
        <f>TITRES_STAT!D2481</f>
        <v>5.24</v>
      </c>
      <c r="D2478" s="5">
        <f>TITRES_STAT!E2481</f>
        <v>14634</v>
      </c>
      <c r="E2478" s="2">
        <f t="shared" si="152"/>
        <v>4261812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45918</v>
      </c>
      <c r="B2479" s="5">
        <f>TITRES_STAT!C2482</f>
        <v>5.24</v>
      </c>
      <c r="C2479" s="5">
        <f>TITRES_STAT!D2482</f>
        <v>5.24</v>
      </c>
      <c r="D2479" s="5">
        <f>TITRES_STAT!E2482</f>
        <v>13466</v>
      </c>
      <c r="E2479" s="2">
        <f t="shared" si="152"/>
        <v>4261812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CONFIRMED BEARISH</v>
      </c>
    </row>
    <row r="2480" spans="1:8" ht="13.5" x14ac:dyDescent="0.25">
      <c r="A2480" s="3">
        <f>TITRES_STAT!B2483</f>
        <v>45919</v>
      </c>
      <c r="B2480" s="5">
        <f>TITRES_STAT!C2483</f>
        <v>5.24</v>
      </c>
      <c r="C2480" s="5">
        <f>TITRES_STAT!D2483</f>
        <v>5.24</v>
      </c>
      <c r="D2480" s="5">
        <f>TITRES_STAT!E2483</f>
        <v>8258</v>
      </c>
      <c r="E2480" s="2">
        <f t="shared" si="152"/>
        <v>4261812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5.08</v>
      </c>
      <c r="C2481" s="5">
        <f>TITRES_STAT!D2484</f>
        <v>5.08</v>
      </c>
      <c r="D2481" s="5">
        <f>TITRES_STAT!E2484</f>
        <v>6917</v>
      </c>
      <c r="E2481" s="2">
        <f t="shared" si="152"/>
        <v>4254895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4.96</v>
      </c>
      <c r="C2482" s="5">
        <f>TITRES_STAT!D2485</f>
        <v>4.96</v>
      </c>
      <c r="D2482" s="5">
        <f>TITRES_STAT!E2485</f>
        <v>12913</v>
      </c>
      <c r="E2482" s="2">
        <f t="shared" si="152"/>
        <v>4241982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4.99</v>
      </c>
      <c r="C2483" s="5">
        <f>TITRES_STAT!D2486</f>
        <v>4.99</v>
      </c>
      <c r="D2483" s="5">
        <f>TITRES_STAT!E2486</f>
        <v>14880</v>
      </c>
      <c r="E2483" s="2">
        <f t="shared" si="152"/>
        <v>4256862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5.15</v>
      </c>
      <c r="C2484" s="5">
        <f>TITRES_STAT!D2487</f>
        <v>5.15</v>
      </c>
      <c r="D2484" s="5">
        <f>TITRES_STAT!E2487</f>
        <v>3310</v>
      </c>
      <c r="E2484" s="2">
        <f t="shared" si="152"/>
        <v>4260172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5.15</v>
      </c>
      <c r="C2485" s="5">
        <f>TITRES_STAT!D2488</f>
        <v>5.15</v>
      </c>
      <c r="D2485" s="5">
        <f>TITRES_STAT!E2488</f>
        <v>2644</v>
      </c>
      <c r="E2485" s="2">
        <f t="shared" si="152"/>
        <v>4260172</v>
      </c>
      <c r="F2485" s="5" t="str">
        <f t="shared" si="155"/>
        <v>BEARISH</v>
      </c>
      <c r="G2485" s="5" t="str">
        <f t="shared" si="154"/>
        <v>NEUTRAL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5.0599999999999996</v>
      </c>
      <c r="C2486" s="5">
        <f>TITRES_STAT!D2489</f>
        <v>5.0599999999999996</v>
      </c>
      <c r="D2486" s="5">
        <f>TITRES_STAT!E2489</f>
        <v>1181</v>
      </c>
      <c r="E2486" s="2">
        <f t="shared" si="152"/>
        <v>4258991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BULLISH DIVERGENCE</v>
      </c>
    </row>
    <row r="2487" spans="1:8" ht="13.5" x14ac:dyDescent="0.25">
      <c r="A2487" s="3">
        <f>TITRES_STAT!B2490</f>
        <v>45930</v>
      </c>
      <c r="B2487" s="5">
        <f>TITRES_STAT!C2490</f>
        <v>4.99</v>
      </c>
      <c r="C2487" s="5">
        <f>TITRES_STAT!D2490</f>
        <v>4.99</v>
      </c>
      <c r="D2487" s="5">
        <f>TITRES_STAT!E2490</f>
        <v>4057</v>
      </c>
      <c r="E2487" s="2">
        <f t="shared" si="152"/>
        <v>4254934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CONFIRMED BULLISH</v>
      </c>
    </row>
    <row r="2488" spans="1:8" ht="13.5" x14ac:dyDescent="0.25">
      <c r="A2488" s="3">
        <f>TITRES_STAT!B2491</f>
        <v>45931</v>
      </c>
      <c r="B2488" s="5">
        <f>TITRES_STAT!C2491</f>
        <v>5.0999999999999996</v>
      </c>
      <c r="C2488" s="5">
        <f>TITRES_STAT!D2491</f>
        <v>5.0999999999999996</v>
      </c>
      <c r="D2488" s="5">
        <f>TITRES_STAT!E2491</f>
        <v>247</v>
      </c>
      <c r="E2488" s="2">
        <f t="shared" si="152"/>
        <v>4255181</v>
      </c>
      <c r="F2488" s="5" t="str">
        <f t="shared" si="155"/>
        <v>BEARISH</v>
      </c>
      <c r="G2488" s="5" t="str">
        <f t="shared" si="154"/>
        <v>NEUTRAL</v>
      </c>
      <c r="H2488" s="5" t="str">
        <f t="shared" si="153"/>
        <v>BEARISH DIVERGENCE</v>
      </c>
    </row>
    <row r="2489" spans="1:8" ht="13.5" x14ac:dyDescent="0.25">
      <c r="A2489" s="3">
        <f>TITRES_STAT!B2492</f>
        <v>45932</v>
      </c>
      <c r="B2489" s="5">
        <f>TITRES_STAT!C2492</f>
        <v>4.9800000000000004</v>
      </c>
      <c r="C2489" s="5">
        <f>TITRES_STAT!D2492</f>
        <v>4.9800000000000004</v>
      </c>
      <c r="D2489" s="5">
        <f>TITRES_STAT!E2492</f>
        <v>856</v>
      </c>
      <c r="E2489" s="2">
        <f t="shared" si="152"/>
        <v>4254325</v>
      </c>
      <c r="F2489" s="5" t="str">
        <f t="shared" si="155"/>
        <v>BEARISH</v>
      </c>
      <c r="G2489" s="5" t="str">
        <f t="shared" si="154"/>
        <v>NEUTRAL</v>
      </c>
      <c r="H2489" s="5" t="str">
        <f t="shared" si="153"/>
        <v>CONFIRMED BEARISH</v>
      </c>
    </row>
    <row r="2490" spans="1:8" ht="13.5" x14ac:dyDescent="0.25">
      <c r="A2490" s="3">
        <f>TITRES_STAT!B2493</f>
        <v>45933</v>
      </c>
      <c r="B2490" s="5">
        <f>TITRES_STAT!C2493</f>
        <v>4.91</v>
      </c>
      <c r="C2490" s="5">
        <f>TITRES_STAT!D2493</f>
        <v>4.91</v>
      </c>
      <c r="D2490" s="5">
        <f>TITRES_STAT!E2493</f>
        <v>1857</v>
      </c>
      <c r="E2490" s="2">
        <f t="shared" si="152"/>
        <v>4252468</v>
      </c>
      <c r="F2490" s="5" t="str">
        <f t="shared" si="155"/>
        <v>BEARISH</v>
      </c>
      <c r="G2490" s="5" t="str">
        <f t="shared" si="154"/>
        <v>NEUTRAL</v>
      </c>
      <c r="H2490" s="5" t="str">
        <f t="shared" si="153"/>
        <v>CONFIRMED BEARISH</v>
      </c>
    </row>
    <row r="2491" spans="1:8" ht="13.5" x14ac:dyDescent="0.25">
      <c r="A2491" s="3">
        <f>TITRES_STAT!B2494</f>
        <v>45936</v>
      </c>
      <c r="B2491" s="5">
        <f>TITRES_STAT!C2494</f>
        <v>5.05</v>
      </c>
      <c r="C2491" s="5">
        <f>TITRES_STAT!D2494</f>
        <v>5.05</v>
      </c>
      <c r="D2491" s="5">
        <f>TITRES_STAT!E2494</f>
        <v>1180</v>
      </c>
      <c r="E2491" s="2">
        <f t="shared" si="152"/>
        <v>4253648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5.07</v>
      </c>
      <c r="C2492" s="5">
        <f>TITRES_STAT!D2495</f>
        <v>5.07</v>
      </c>
      <c r="D2492" s="5">
        <f>TITRES_STAT!E2495</f>
        <v>561</v>
      </c>
      <c r="E2492" s="2">
        <f t="shared" si="152"/>
        <v>4254209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BEARISH DIVERGENCE</v>
      </c>
    </row>
    <row r="2493" spans="1:8" ht="13.5" x14ac:dyDescent="0.25">
      <c r="A2493" s="3">
        <f>TITRES_STAT!B2496</f>
        <v>45938</v>
      </c>
      <c r="B2493" s="5">
        <f>TITRES_STAT!C2496</f>
        <v>5.0599999999999996</v>
      </c>
      <c r="C2493" s="5">
        <f>TITRES_STAT!D2496</f>
        <v>5.0599999999999996</v>
      </c>
      <c r="D2493" s="5">
        <f>TITRES_STAT!E2496</f>
        <v>86</v>
      </c>
      <c r="E2493" s="2">
        <f t="shared" si="152"/>
        <v>4254123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4.96</v>
      </c>
      <c r="C2494" s="5">
        <f>TITRES_STAT!D2497</f>
        <v>4.96</v>
      </c>
      <c r="D2494" s="5">
        <f>TITRES_STAT!E2497</f>
        <v>1415</v>
      </c>
      <c r="E2494" s="2">
        <f t="shared" si="152"/>
        <v>4252708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4.96</v>
      </c>
      <c r="C2495" s="5">
        <f>TITRES_STAT!D2498</f>
        <v>4.96</v>
      </c>
      <c r="D2495" s="5">
        <f>TITRES_STAT!E2498</f>
        <v>100</v>
      </c>
      <c r="E2495" s="2">
        <f t="shared" si="152"/>
        <v>4252708</v>
      </c>
      <c r="F2495" s="5" t="str">
        <f t="shared" si="155"/>
        <v>BULLISH</v>
      </c>
      <c r="G2495" s="5" t="str">
        <f t="shared" si="154"/>
        <v>NEUTRAL</v>
      </c>
      <c r="H2495" s="5" t="str">
        <f t="shared" si="153"/>
        <v>CONFIRMED BULLISH</v>
      </c>
    </row>
    <row r="2496" spans="1:8" ht="13.5" x14ac:dyDescent="0.25">
      <c r="A2496" s="3">
        <f>TITRES_STAT!B2499</f>
        <v>45943</v>
      </c>
      <c r="B2496" s="5">
        <f>TITRES_STAT!C2499</f>
        <v>4.9000000000000004</v>
      </c>
      <c r="C2496" s="5">
        <f>TITRES_STAT!D2499</f>
        <v>4.9000000000000004</v>
      </c>
      <c r="D2496" s="5">
        <f>TITRES_STAT!E2499</f>
        <v>807</v>
      </c>
      <c r="E2496" s="2">
        <f t="shared" si="152"/>
        <v>4251901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4.9000000000000004</v>
      </c>
      <c r="C2497" s="5">
        <f>TITRES_STAT!D2500</f>
        <v>4.9000000000000004</v>
      </c>
      <c r="D2497" s="5">
        <f>TITRES_STAT!E2500</f>
        <v>2415</v>
      </c>
      <c r="E2497" s="2">
        <f t="shared" si="152"/>
        <v>4251901</v>
      </c>
      <c r="F2497" s="5" t="str">
        <f t="shared" si="155"/>
        <v>BEARISH</v>
      </c>
      <c r="G2497" s="5" t="str">
        <f t="shared" si="154"/>
        <v>NEUTRAL</v>
      </c>
      <c r="H2497" s="5" t="str">
        <f t="shared" si="153"/>
        <v>CONFIRMED BEARISH</v>
      </c>
    </row>
    <row r="2498" spans="1:8" ht="13.5" x14ac:dyDescent="0.25">
      <c r="A2498" s="3">
        <f>TITRES_STAT!B2501</f>
        <v>45946</v>
      </c>
      <c r="B2498" s="5">
        <f>TITRES_STAT!C2501</f>
        <v>4.8499999999999996</v>
      </c>
      <c r="C2498" s="5">
        <f>TITRES_STAT!D2501</f>
        <v>4.8499999999999996</v>
      </c>
      <c r="D2498" s="5">
        <f>TITRES_STAT!E2501</f>
        <v>1229</v>
      </c>
      <c r="E2498" s="2">
        <f t="shared" si="152"/>
        <v>4250672</v>
      </c>
      <c r="F2498" s="5" t="str">
        <f t="shared" si="155"/>
        <v>BEARISH</v>
      </c>
      <c r="G2498" s="5" t="str">
        <f t="shared" si="154"/>
        <v>NEUTRAL</v>
      </c>
      <c r="H2498" s="5" t="str">
        <f t="shared" si="153"/>
        <v>CONFIRMED BEARISH</v>
      </c>
    </row>
    <row r="2499" spans="1:8" ht="13.5" x14ac:dyDescent="0.25">
      <c r="A2499" s="3">
        <f>TITRES_STAT!B2502</f>
        <v>45947</v>
      </c>
      <c r="B2499" s="5">
        <f>TITRES_STAT!C2502</f>
        <v>4.9000000000000004</v>
      </c>
      <c r="C2499" s="5">
        <f>TITRES_STAT!D2502</f>
        <v>4.9000000000000004</v>
      </c>
      <c r="D2499" s="5">
        <f>TITRES_STAT!E2502</f>
        <v>2054</v>
      </c>
      <c r="E2499" s="2">
        <f t="shared" si="152"/>
        <v>4252726</v>
      </c>
      <c r="F2499" s="5" t="str">
        <f t="shared" si="155"/>
        <v>BULLISH</v>
      </c>
      <c r="G2499" s="5" t="str">
        <f t="shared" si="154"/>
        <v>NEUTRAL</v>
      </c>
      <c r="H2499" s="5" t="str">
        <f t="shared" si="153"/>
        <v>BULLISH DIVERGENCE</v>
      </c>
    </row>
    <row r="2500" spans="1:8" ht="13.5" x14ac:dyDescent="0.25">
      <c r="A2500" s="3">
        <f>TITRES_STAT!B2503</f>
        <v>45950</v>
      </c>
      <c r="B2500" s="5">
        <f>TITRES_STAT!C2503</f>
        <v>4.84</v>
      </c>
      <c r="C2500" s="5">
        <f>TITRES_STAT!D2503</f>
        <v>4.84</v>
      </c>
      <c r="D2500" s="5">
        <f>TITRES_STAT!E2503</f>
        <v>1010</v>
      </c>
      <c r="E2500" s="2">
        <f t="shared" ref="E2500:E2508" si="156">IF(B2500&gt;B2499, E2499+D2500, IF(B2500&lt;B2499, E2499-D2500, E2499))</f>
        <v>4251716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4.97</v>
      </c>
      <c r="C2501" s="5">
        <f>TITRES_STAT!D2504</f>
        <v>4.97</v>
      </c>
      <c r="D2501" s="5">
        <f>TITRES_STAT!E2504</f>
        <v>12092</v>
      </c>
      <c r="E2501" s="2">
        <f t="shared" si="156"/>
        <v>4263808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CONFIRMED BULLISH</v>
      </c>
    </row>
    <row r="2502" spans="1:8" ht="13.5" x14ac:dyDescent="0.25">
      <c r="A2502" s="3">
        <f>TITRES_STAT!B2505</f>
        <v>45952</v>
      </c>
      <c r="B2502" s="5">
        <f>TITRES_STAT!C2505</f>
        <v>4.9000000000000004</v>
      </c>
      <c r="C2502" s="5">
        <f>TITRES_STAT!D2505</f>
        <v>4.9000000000000004</v>
      </c>
      <c r="D2502" s="5">
        <f>TITRES_STAT!E2505</f>
        <v>2533</v>
      </c>
      <c r="E2502" s="2">
        <f t="shared" si="156"/>
        <v>4261275</v>
      </c>
      <c r="F2502" s="5" t="str">
        <f t="shared" si="155"/>
        <v>BULLISH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45953</v>
      </c>
      <c r="B2503" s="5">
        <f>TITRES_STAT!C2506</f>
        <v>4.95</v>
      </c>
      <c r="C2503" s="5">
        <f>TITRES_STAT!D2506</f>
        <v>4.95</v>
      </c>
      <c r="D2503" s="5">
        <f>TITRES_STAT!E2506</f>
        <v>3679</v>
      </c>
      <c r="E2503" s="2">
        <f t="shared" si="156"/>
        <v>4264954</v>
      </c>
      <c r="F2503" s="5" t="str">
        <f t="shared" si="155"/>
        <v>BULLISH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BULLISH</v>
      </c>
    </row>
    <row r="2504" spans="1:8" ht="13.5" x14ac:dyDescent="0.25">
      <c r="A2504" s="3">
        <f>TITRES_STAT!B2507</f>
        <v>45954</v>
      </c>
      <c r="B2504" s="5">
        <f>TITRES_STAT!C2507</f>
        <v>5</v>
      </c>
      <c r="C2504" s="5">
        <f>TITRES_STAT!D2507</f>
        <v>5</v>
      </c>
      <c r="D2504" s="5">
        <f>TITRES_STAT!E2507</f>
        <v>504</v>
      </c>
      <c r="E2504" s="2">
        <f t="shared" si="156"/>
        <v>4265458</v>
      </c>
      <c r="F2504" s="5" t="str">
        <f t="shared" ref="F2504:F2508" si="159">IF(E2504&gt;E2499,"BULLISH",IF(E2504&lt;E2499,"BEARISH","NEUTRAL"))</f>
        <v>BULLISH</v>
      </c>
      <c r="G2504" s="5" t="str">
        <f t="shared" si="158"/>
        <v>NEUTRAL</v>
      </c>
      <c r="H2504" s="5" t="str">
        <f t="shared" si="157"/>
        <v>CONFIRMED BULLISH</v>
      </c>
    </row>
    <row r="2505" spans="1:8" ht="13.5" x14ac:dyDescent="0.25">
      <c r="A2505" s="3">
        <f>TITRES_STAT!B2508</f>
        <v>45957</v>
      </c>
      <c r="B2505" s="5">
        <f>TITRES_STAT!C2508</f>
        <v>5</v>
      </c>
      <c r="C2505" s="5">
        <f>TITRES_STAT!D2508</f>
        <v>5</v>
      </c>
      <c r="D2505" s="5">
        <f>TITRES_STAT!E2508</f>
        <v>2274</v>
      </c>
      <c r="E2505" s="2">
        <f t="shared" si="156"/>
        <v>4265458</v>
      </c>
      <c r="F2505" s="5" t="str">
        <f t="shared" si="159"/>
        <v>BULLISH</v>
      </c>
      <c r="G2505" s="5" t="str">
        <f t="shared" si="158"/>
        <v>NEUTRAL</v>
      </c>
      <c r="H2505" s="5" t="str">
        <f t="shared" si="157"/>
        <v>CONFIRMED BULLISH</v>
      </c>
    </row>
    <row r="2506" spans="1:8" ht="13.5" x14ac:dyDescent="0.25">
      <c r="A2506" s="3">
        <f>TITRES_STAT!B2509</f>
        <v>45958</v>
      </c>
      <c r="B2506" s="5">
        <f>TITRES_STAT!C2509</f>
        <v>4.9800000000000004</v>
      </c>
      <c r="C2506" s="5">
        <f>TITRES_STAT!D2509</f>
        <v>4.9800000000000004</v>
      </c>
      <c r="D2506" s="5">
        <f>TITRES_STAT!E2509</f>
        <v>1004</v>
      </c>
      <c r="E2506" s="2">
        <f t="shared" si="156"/>
        <v>4264454</v>
      </c>
      <c r="F2506" s="5" t="str">
        <f t="shared" si="159"/>
        <v>BULLISH</v>
      </c>
      <c r="G2506" s="5" t="str">
        <f t="shared" si="158"/>
        <v>NEUTRAL</v>
      </c>
      <c r="H2506" s="5" t="str">
        <f t="shared" si="157"/>
        <v>CONFIRMED BULLISH</v>
      </c>
    </row>
    <row r="2507" spans="1:8" ht="13.5" x14ac:dyDescent="0.25">
      <c r="A2507" s="3">
        <f>TITRES_STAT!B2510</f>
        <v>45959</v>
      </c>
      <c r="B2507" s="5">
        <f>TITRES_STAT!C2510</f>
        <v>4.99</v>
      </c>
      <c r="C2507" s="5">
        <f>TITRES_STAT!D2510</f>
        <v>4.99</v>
      </c>
      <c r="D2507" s="5">
        <f>TITRES_STAT!E2510</f>
        <v>418</v>
      </c>
      <c r="E2507" s="2">
        <f t="shared" si="156"/>
        <v>4264872</v>
      </c>
      <c r="F2507" s="5" t="str">
        <f t="shared" si="159"/>
        <v>BULLISH</v>
      </c>
      <c r="G2507" s="5" t="str">
        <f t="shared" si="158"/>
        <v>NEUTRAL</v>
      </c>
      <c r="H2507" s="5" t="str">
        <f t="shared" si="157"/>
        <v>CONFIRMED BULLISH</v>
      </c>
    </row>
    <row r="2508" spans="1:8" ht="13.5" x14ac:dyDescent="0.25">
      <c r="A2508" s="3">
        <f>TITRES_STAT!B2511</f>
        <v>45960</v>
      </c>
      <c r="B2508" s="5">
        <f>TITRES_STAT!C2511</f>
        <v>4.9800000000000004</v>
      </c>
      <c r="C2508" s="5">
        <f>TITRES_STAT!D2511</f>
        <v>4.9800000000000004</v>
      </c>
      <c r="D2508" s="5">
        <f>TITRES_STAT!E2511</f>
        <v>1010</v>
      </c>
      <c r="E2508" s="2">
        <f t="shared" si="156"/>
        <v>4263862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1.175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1.2072000000000001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1.2072000000000001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1.175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1.1911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1.175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1.18788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1.1106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1.175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e">
        <f>OBV!G7</f>
        <v>#DIV/0!</v>
      </c>
      <c r="L7" s="5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1.1428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1.16212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1.1428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1.1492400000000003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1.1106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1.13636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1.1106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1.12348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STRONG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1.1348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1.12832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1.1267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1.1251000000000002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BULLISH DIVERGENCE</v>
      </c>
    </row>
    <row r="14" spans="1:12" ht="13.5" x14ac:dyDescent="0.25">
      <c r="A14" s="3">
        <f>RSI!A14</f>
        <v>42326</v>
      </c>
      <c r="B14" s="2">
        <f>RSI!B14</f>
        <v>1.1428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1.1251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NEUTRAL</v>
      </c>
    </row>
    <row r="15" spans="1:12" ht="13.5" x14ac:dyDescent="0.25">
      <c r="A15" s="3">
        <f>RSI!A15</f>
        <v>42327</v>
      </c>
      <c r="B15" s="2">
        <f>RSI!B15</f>
        <v>1.167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1.1363799999999999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1.1509</v>
      </c>
      <c r="C16" s="2">
        <f>RSI!I16</f>
        <v>45.725434551259312</v>
      </c>
      <c r="D16" s="2">
        <f>MACD!E16</f>
        <v>0</v>
      </c>
      <c r="E16" s="2">
        <f>MACD!F16</f>
        <v>0</v>
      </c>
      <c r="F16" s="2">
        <f>'Moving Avg'!D16</f>
        <v>1.1444399999999999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1.167</v>
      </c>
      <c r="C17" s="2">
        <f>RSI!I17</f>
        <v>48.870208992056753</v>
      </c>
      <c r="D17" s="2">
        <f>MACD!E17</f>
        <v>0</v>
      </c>
      <c r="E17" s="2">
        <f>MACD!F17</f>
        <v>0</v>
      </c>
      <c r="F17" s="2">
        <f>'Moving Avg'!D17</f>
        <v>1.1508799999999999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BEARISH DIVERGENCE</v>
      </c>
    </row>
    <row r="18" spans="1:12" ht="13.5" x14ac:dyDescent="0.25">
      <c r="A18" s="3">
        <f>RSI!A18</f>
        <v>42332</v>
      </c>
      <c r="B18" s="2">
        <f>RSI!B18</f>
        <v>1.1589</v>
      </c>
      <c r="C18" s="2">
        <f>RSI!I18</f>
        <v>47.382709374622543</v>
      </c>
      <c r="D18" s="2">
        <f>MACD!E18</f>
        <v>0</v>
      </c>
      <c r="E18" s="2">
        <f>MACD!F18</f>
        <v>0</v>
      </c>
      <c r="F18" s="2">
        <f>'Moving Avg'!D18</f>
        <v>1.1573199999999999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1.1589</v>
      </c>
      <c r="C19" s="2">
        <f>RSI!I19</f>
        <v>47.382709374622543</v>
      </c>
      <c r="D19" s="2">
        <f>MACD!E19</f>
        <v>0</v>
      </c>
      <c r="E19" s="2">
        <f>MACD!F19</f>
        <v>0</v>
      </c>
      <c r="F19" s="2">
        <f>'Moving Avg'!D19</f>
        <v>1.1605399999999999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1.1589</v>
      </c>
      <c r="C20" s="2">
        <f>RSI!I20</f>
        <v>47.382709374622543</v>
      </c>
      <c r="D20" s="2">
        <f>MACD!E20</f>
        <v>0</v>
      </c>
      <c r="E20" s="2">
        <f>MACD!F20</f>
        <v>0</v>
      </c>
      <c r="F20" s="2">
        <f>'Moving Avg'!D20</f>
        <v>1.15892</v>
      </c>
      <c r="G20" s="2">
        <f>'Moving Avg'!F20</f>
        <v>1.1538263157894737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BULLISH DIVERGENCE</v>
      </c>
    </row>
    <row r="21" spans="1:12" ht="13.5" x14ac:dyDescent="0.25">
      <c r="A21" s="3">
        <f>RSI!A21</f>
        <v>42335</v>
      </c>
      <c r="B21" s="2">
        <f>RSI!B21</f>
        <v>1.1589</v>
      </c>
      <c r="C21" s="2">
        <f>RSI!I21</f>
        <v>47.382709374622543</v>
      </c>
      <c r="D21" s="2">
        <f>MACD!E21</f>
        <v>0</v>
      </c>
      <c r="E21" s="2">
        <f>MACD!F21</f>
        <v>0</v>
      </c>
      <c r="F21" s="2">
        <f>'Moving Avg'!D21</f>
        <v>1.16052</v>
      </c>
      <c r="G21" s="2">
        <f>'Moving Avg'!F21</f>
        <v>1.15408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1.1106</v>
      </c>
      <c r="C22" s="2">
        <f>RSI!I22</f>
        <v>38.085146184372441</v>
      </c>
      <c r="D22" s="2">
        <f>MACD!E22</f>
        <v>0</v>
      </c>
      <c r="E22" s="2">
        <f>MACD!F22</f>
        <v>0</v>
      </c>
      <c r="F22" s="2">
        <f>'Moving Avg'!D22</f>
        <v>1.14924</v>
      </c>
      <c r="G22" s="2">
        <f>'Moving Avg'!F22</f>
        <v>1.15086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CONFIRMED BEARISH</v>
      </c>
    </row>
    <row r="23" spans="1:12" ht="13.5" x14ac:dyDescent="0.25">
      <c r="A23" s="3">
        <f>RSI!A23</f>
        <v>42339</v>
      </c>
      <c r="B23" s="2">
        <f>RSI!B23</f>
        <v>1.0704</v>
      </c>
      <c r="C23" s="2">
        <f>RSI!I23</f>
        <v>32.388673540076638</v>
      </c>
      <c r="D23" s="2">
        <f>MACD!E23</f>
        <v>0</v>
      </c>
      <c r="E23" s="2">
        <f>MACD!F23</f>
        <v>0</v>
      </c>
      <c r="F23" s="2">
        <f>'Moving Avg'!D23</f>
        <v>1.13154</v>
      </c>
      <c r="G23" s="2">
        <f>'Moving Avg'!F23</f>
        <v>1.1440199999999998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CONFIRMED BEARISH</v>
      </c>
    </row>
    <row r="24" spans="1:12" ht="13.5" x14ac:dyDescent="0.25">
      <c r="A24" s="3">
        <f>RSI!A24</f>
        <v>42340</v>
      </c>
      <c r="B24" s="2">
        <f>RSI!B24</f>
        <v>1.0623</v>
      </c>
      <c r="C24" s="2">
        <f>RSI!I24</f>
        <v>31.370514367700835</v>
      </c>
      <c r="D24" s="2">
        <f>MACD!E24</f>
        <v>0</v>
      </c>
      <c r="E24" s="2">
        <f>MACD!F24</f>
        <v>0</v>
      </c>
      <c r="F24" s="2">
        <f>'Moving Avg'!D24</f>
        <v>1.11222</v>
      </c>
      <c r="G24" s="2">
        <f>'Moving Avg'!F24</f>
        <v>1.1367749999999999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1.0865</v>
      </c>
      <c r="C25" s="2">
        <f>RSI!I25</f>
        <v>37.674343174834227</v>
      </c>
      <c r="D25" s="2">
        <f>MACD!E25</f>
        <v>0</v>
      </c>
      <c r="E25" s="2">
        <f>MACD!F25</f>
        <v>0</v>
      </c>
      <c r="F25" s="2">
        <f>'Moving Avg'!D25</f>
        <v>1.0977400000000002</v>
      </c>
      <c r="G25" s="2">
        <f>'Moving Avg'!F25</f>
        <v>1.13235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1.0865</v>
      </c>
      <c r="C26" s="2">
        <f>RSI!I26</f>
        <v>37.674343174834227</v>
      </c>
      <c r="D26" s="2">
        <f>MACD!E26</f>
        <v>0</v>
      </c>
      <c r="E26" s="2">
        <f>MACD!F26</f>
        <v>0</v>
      </c>
      <c r="F26" s="2">
        <f>'Moving Avg'!D26</f>
        <v>1.0832600000000001</v>
      </c>
      <c r="G26" s="2">
        <f>'Moving Avg'!F26</f>
        <v>1.1279249999999998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CONFIRMED BEARISH</v>
      </c>
    </row>
    <row r="27" spans="1:12" ht="13.5" x14ac:dyDescent="0.25">
      <c r="A27" s="3">
        <f>RSI!A27</f>
        <v>42345</v>
      </c>
      <c r="B27" s="2">
        <f>RSI!B27</f>
        <v>1.0704</v>
      </c>
      <c r="C27" s="2">
        <f>RSI!I27</f>
        <v>35.181001791171809</v>
      </c>
      <c r="D27" s="2">
        <f>MACD!E27</f>
        <v>1.0335353834560967E-2</v>
      </c>
      <c r="E27" s="2">
        <f>MACD!F27</f>
        <v>0</v>
      </c>
      <c r="F27" s="2">
        <f>'Moving Avg'!D27</f>
        <v>1.0752200000000001</v>
      </c>
      <c r="G27" s="2">
        <f>'Moving Avg'!F27</f>
        <v>1.125915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STRONG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1.0463</v>
      </c>
      <c r="C28" s="2">
        <f>RSI!I28</f>
        <v>31.789474933761269</v>
      </c>
      <c r="D28" s="2">
        <f>MACD!E28</f>
        <v>1.8813719297663845E-2</v>
      </c>
      <c r="E28" s="2">
        <f>MACD!F28</f>
        <v>0</v>
      </c>
      <c r="F28" s="2">
        <f>'Moving Avg'!D28</f>
        <v>1.0704</v>
      </c>
      <c r="G28" s="2">
        <f>'Moving Avg'!F28</f>
        <v>1.1210900000000001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STRONG</v>
      </c>
      <c r="L28" s="5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1.0221</v>
      </c>
      <c r="C29" s="2">
        <f>RSI!I29</f>
        <v>28.788332700392971</v>
      </c>
      <c r="D29" s="2">
        <f>MACD!E29</f>
        <v>2.8317695437728219E-2</v>
      </c>
      <c r="E29" s="2">
        <f>MACD!F29</f>
        <v>0</v>
      </c>
      <c r="F29" s="2">
        <f>'Moving Avg'!D29</f>
        <v>1.06236</v>
      </c>
      <c r="G29" s="2">
        <f>'Moving Avg'!F29</f>
        <v>1.1150549999999999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STRONG</v>
      </c>
      <c r="L29" s="5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0.998</v>
      </c>
      <c r="C30" s="2">
        <f>RSI!I30</f>
        <v>26.141535441085182</v>
      </c>
      <c r="D30" s="2">
        <f>MACD!E30</f>
        <v>3.8785281354442702E-2</v>
      </c>
      <c r="E30" s="2">
        <f>MACD!F30</f>
        <v>0</v>
      </c>
      <c r="F30" s="2">
        <f>'Moving Avg'!D30</f>
        <v>1.0446600000000001</v>
      </c>
      <c r="G30" s="2">
        <f>'Moving Avg'!F30</f>
        <v>1.1094249999999997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STRONG</v>
      </c>
      <c r="L30" s="5" t="str">
        <f>OBV!H30</f>
        <v>CONFIRMED BEARISH</v>
      </c>
    </row>
    <row r="31" spans="1:12" ht="13.5" x14ac:dyDescent="0.25">
      <c r="A31" s="3">
        <f>RSI!A31</f>
        <v>42349</v>
      </c>
      <c r="B31" s="2">
        <f>RSI!B31</f>
        <v>1.006</v>
      </c>
      <c r="C31" s="2">
        <f>RSI!I31</f>
        <v>28.491804639438385</v>
      </c>
      <c r="D31" s="2">
        <f>MACD!E31</f>
        <v>4.7785409564353509E-2</v>
      </c>
      <c r="E31" s="2">
        <f>MACD!F31</f>
        <v>0</v>
      </c>
      <c r="F31" s="2">
        <f>'Moving Avg'!D31</f>
        <v>1.0285600000000001</v>
      </c>
      <c r="G31" s="2">
        <f>'Moving Avg'!F31</f>
        <v>1.1041949999999998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BULLISH DIVERGENCE</v>
      </c>
    </row>
    <row r="32" spans="1:12" ht="13.5" x14ac:dyDescent="0.25">
      <c r="A32" s="3">
        <f>RSI!A32</f>
        <v>42352</v>
      </c>
      <c r="B32" s="2">
        <f>RSI!B32</f>
        <v>1.006</v>
      </c>
      <c r="C32" s="2">
        <f>RSI!I32</f>
        <v>28.491804639438399</v>
      </c>
      <c r="D32" s="2">
        <f>MACD!E32</f>
        <v>4.8603909904718634E-2</v>
      </c>
      <c r="E32" s="2">
        <f>MACD!F32</f>
        <v>0</v>
      </c>
      <c r="F32" s="2">
        <f>'Moving Avg'!D32</f>
        <v>1.0156800000000001</v>
      </c>
      <c r="G32" s="2">
        <f>'Moving Avg'!F32</f>
        <v>1.0977549999999998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BULLISH DIVERGENCE</v>
      </c>
    </row>
    <row r="33" spans="1:12" ht="13.5" x14ac:dyDescent="0.25">
      <c r="A33" s="3">
        <f>RSI!A33</f>
        <v>42353</v>
      </c>
      <c r="B33" s="2">
        <f>RSI!B33</f>
        <v>0.9899</v>
      </c>
      <c r="C33" s="2">
        <f>RSI!I33</f>
        <v>26.521975914799114</v>
      </c>
      <c r="D33" s="2">
        <f>MACD!E33</f>
        <v>4.4891294388996306E-2</v>
      </c>
      <c r="E33" s="2">
        <f>MACD!F33</f>
        <v>0</v>
      </c>
      <c r="F33" s="2">
        <f>'Moving Avg'!D33</f>
        <v>1.0044</v>
      </c>
      <c r="G33" s="2">
        <f>'Moving Avg'!F33</f>
        <v>1.0909149999999999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BULLISH DIVERGENCE</v>
      </c>
    </row>
    <row r="34" spans="1:12" ht="13.5" x14ac:dyDescent="0.25">
      <c r="A34" s="3">
        <f>RSI!A34</f>
        <v>42354</v>
      </c>
      <c r="B34" s="2">
        <f>RSI!B34</f>
        <v>1.0302</v>
      </c>
      <c r="C34" s="2">
        <f>RSI!I34</f>
        <v>38.064751366979664</v>
      </c>
      <c r="D34" s="2">
        <f>MACD!E34</f>
        <v>3.8157008222672539E-2</v>
      </c>
      <c r="E34" s="2">
        <f>MACD!F34</f>
        <v>0</v>
      </c>
      <c r="F34" s="2">
        <f>'Moving Avg'!D34</f>
        <v>1.0060199999999999</v>
      </c>
      <c r="G34" s="2">
        <f>'Moving Avg'!F34</f>
        <v>1.0852850000000001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1.0141</v>
      </c>
      <c r="C35" s="2">
        <f>RSI!I35</f>
        <v>35.654966233156273</v>
      </c>
      <c r="D35" s="2">
        <f>MACD!E35</f>
        <v>3.7727501873300096E-2</v>
      </c>
      <c r="E35" s="2">
        <f>MACD!F35</f>
        <v>3.4824130430937426E-2</v>
      </c>
      <c r="F35" s="2">
        <f>'Moving Avg'!D35</f>
        <v>1.0092399999999999</v>
      </c>
      <c r="G35" s="2">
        <f>'Moving Avg'!F35</f>
        <v>1.0776400000000002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1.006</v>
      </c>
      <c r="C36" s="2">
        <f>RSI!I36</f>
        <v>34.472544270931152</v>
      </c>
      <c r="D36" s="2">
        <f>MACD!E36</f>
        <v>3.8386122233498021E-2</v>
      </c>
      <c r="E36" s="2">
        <f>MACD!F36</f>
        <v>3.5536528791449543E-2</v>
      </c>
      <c r="F36" s="2">
        <f>'Moving Avg'!D36</f>
        <v>1.0092400000000001</v>
      </c>
      <c r="G36" s="2">
        <f>'Moving Avg'!F36</f>
        <v>1.070395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STRONG</v>
      </c>
      <c r="L36" s="5" t="str">
        <f>OBV!H36</f>
        <v>NEUTRAL</v>
      </c>
    </row>
    <row r="37" spans="1:12" ht="13.5" x14ac:dyDescent="0.25">
      <c r="A37" s="3">
        <f>RSI!A37</f>
        <v>42359</v>
      </c>
      <c r="B37" s="2">
        <f>RSI!B37</f>
        <v>0.9819</v>
      </c>
      <c r="C37" s="2">
        <f>RSI!I37</f>
        <v>31.16134470976445</v>
      </c>
      <c r="D37" s="2">
        <f>MACD!E37</f>
        <v>3.8690327675436453E-2</v>
      </c>
      <c r="E37" s="2">
        <f>MACD!F37</f>
        <v>3.6167288568246928E-2</v>
      </c>
      <c r="F37" s="2">
        <f>'Moving Avg'!D37</f>
        <v>1.0044200000000001</v>
      </c>
      <c r="G37" s="2">
        <f>'Moving Avg'!F37</f>
        <v>1.0611399999999998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STRONG</v>
      </c>
      <c r="L37" s="5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0.9899</v>
      </c>
      <c r="C38" s="2">
        <f>RSI!I38</f>
        <v>33.446626300146306</v>
      </c>
      <c r="D38" s="2">
        <f>MACD!E38</f>
        <v>3.519601196555433E-2</v>
      </c>
      <c r="E38" s="2">
        <f>MACD!F38</f>
        <v>3.5973033247708411E-2</v>
      </c>
      <c r="F38" s="2">
        <f>'Moving Avg'!D38</f>
        <v>1.0044200000000001</v>
      </c>
      <c r="G38" s="2">
        <f>'Moving Avg'!F38</f>
        <v>1.0526899999999999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WEAK</v>
      </c>
      <c r="L38" s="5" t="str">
        <f>OBV!H38</f>
        <v>NEUTRAL</v>
      </c>
    </row>
    <row r="39" spans="1:12" ht="13.5" x14ac:dyDescent="0.25">
      <c r="A39" s="3">
        <f>RSI!A39</f>
        <v>42361</v>
      </c>
      <c r="B39" s="2">
        <f>RSI!B39</f>
        <v>0.9738</v>
      </c>
      <c r="C39" s="2">
        <f>RSI!I39</f>
        <v>31.201680304549427</v>
      </c>
      <c r="D39" s="2">
        <f>MACD!E39</f>
        <v>3.0169456785839488E-2</v>
      </c>
      <c r="E39" s="2">
        <f>MACD!F39</f>
        <v>3.4812317955334626E-2</v>
      </c>
      <c r="F39" s="2">
        <f>'Moving Avg'!D39</f>
        <v>0.99314000000000002</v>
      </c>
      <c r="G39" s="2">
        <f>'Moving Avg'!F39</f>
        <v>1.0434350000000001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STRONG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0.96579999999999999</v>
      </c>
      <c r="C40" s="2">
        <f>RSI!I40</f>
        <v>30.119859530915704</v>
      </c>
      <c r="D40" s="2">
        <f>MACD!E40</f>
        <v>2.3322788690213203E-2</v>
      </c>
      <c r="E40" s="2">
        <f>MACD!F40</f>
        <v>3.2514412102310347E-2</v>
      </c>
      <c r="F40" s="2">
        <f>'Moving Avg'!D40</f>
        <v>0.98347999999999991</v>
      </c>
      <c r="G40" s="2">
        <f>'Moving Avg'!F40</f>
        <v>1.0337800000000001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NEUTRAL</v>
      </c>
      <c r="L40" s="5" t="str">
        <f>OBV!H40</f>
        <v>CONFIRMED BEARISH</v>
      </c>
    </row>
    <row r="41" spans="1:12" ht="13.5" x14ac:dyDescent="0.25">
      <c r="A41" s="3">
        <f>RSI!A41</f>
        <v>42366</v>
      </c>
      <c r="B41" s="2">
        <f>RSI!B41</f>
        <v>0.9899</v>
      </c>
      <c r="C41" s="2">
        <f>RSI!I41</f>
        <v>37.185462639111847</v>
      </c>
      <c r="D41" s="2">
        <f>MACD!E41</f>
        <v>1.7505338886628641E-2</v>
      </c>
      <c r="E41" s="2">
        <f>MACD!F41</f>
        <v>2.9512597459174006E-2</v>
      </c>
      <c r="F41" s="2">
        <f>'Moving Avg'!D41</f>
        <v>0.9802599999999998</v>
      </c>
      <c r="G41" s="2">
        <f>'Moving Avg'!F41</f>
        <v>1.0253300000000001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NEUTRAL</v>
      </c>
      <c r="L41" s="5" t="str">
        <f>OBV!H41</f>
        <v>BULLISH DIVERGENCE</v>
      </c>
    </row>
    <row r="42" spans="1:12" ht="13.5" x14ac:dyDescent="0.25">
      <c r="A42" s="3">
        <f>RSI!A42</f>
        <v>42367</v>
      </c>
      <c r="B42" s="2">
        <f>RSI!B42</f>
        <v>0.96579999999999999</v>
      </c>
      <c r="C42" s="2">
        <f>RSI!I42</f>
        <v>33.5340102277016</v>
      </c>
      <c r="D42" s="2">
        <f>MACD!E42</f>
        <v>1.4716677771152264E-2</v>
      </c>
      <c r="E42" s="2">
        <f>MACD!F42</f>
        <v>2.655341352156966E-2</v>
      </c>
      <c r="F42" s="2">
        <f>'Moving Avg'!D42</f>
        <v>0.97704000000000002</v>
      </c>
      <c r="G42" s="2">
        <f>'Moving Avg'!F42</f>
        <v>1.0180900000000002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WEAK</v>
      </c>
      <c r="L42" s="5" t="str">
        <f>OBV!H42</f>
        <v>BULLISH DIVERGENCE</v>
      </c>
    </row>
    <row r="43" spans="1:12" ht="13.5" x14ac:dyDescent="0.25">
      <c r="A43" s="3">
        <f>RSI!A43</f>
        <v>42368</v>
      </c>
      <c r="B43" s="2">
        <f>RSI!B43</f>
        <v>0.96579999999999999</v>
      </c>
      <c r="C43" s="2">
        <f>RSI!I43</f>
        <v>33.5340102277016</v>
      </c>
      <c r="D43" s="2">
        <f>MACD!E43</f>
        <v>1.0345314472461009E-2</v>
      </c>
      <c r="E43" s="2">
        <f>MACD!F43</f>
        <v>2.3311793711747932E-2</v>
      </c>
      <c r="F43" s="2">
        <f>'Moving Avg'!D43</f>
        <v>0.97221999999999986</v>
      </c>
      <c r="G43" s="2">
        <f>'Moving Avg'!F43</f>
        <v>1.0128600000000003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CONFIRMED BEARISH</v>
      </c>
    </row>
    <row r="44" spans="1:12" ht="13.5" x14ac:dyDescent="0.25">
      <c r="A44" s="3">
        <f>RSI!A44</f>
        <v>42369</v>
      </c>
      <c r="B44" s="2">
        <f>RSI!B44</f>
        <v>0.96579999999999999</v>
      </c>
      <c r="C44" s="2">
        <f>RSI!I44</f>
        <v>33.5340102277016</v>
      </c>
      <c r="D44" s="2">
        <f>MACD!E44</f>
        <v>1.3277205740181985E-2</v>
      </c>
      <c r="E44" s="2">
        <f>MACD!F44</f>
        <v>2.1304876117434743E-2</v>
      </c>
      <c r="F44" s="2">
        <f>'Moving Avg'!D44</f>
        <v>0.97061999999999993</v>
      </c>
      <c r="G44" s="2">
        <f>'Moving Avg'!F44</f>
        <v>1.0080350000000002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NEUTRAL</v>
      </c>
      <c r="L44" s="5" t="str">
        <f>OBV!H44</f>
        <v>CONFIRMED BEARISH</v>
      </c>
    </row>
    <row r="45" spans="1:12" ht="13.5" x14ac:dyDescent="0.25">
      <c r="A45" s="3">
        <f>RSI!A45</f>
        <v>42373</v>
      </c>
      <c r="B45" s="2">
        <f>RSI!B45</f>
        <v>0.9899</v>
      </c>
      <c r="C45" s="2">
        <f>RSI!I45</f>
        <v>40.795135023461675</v>
      </c>
      <c r="D45" s="2">
        <f>MACD!E45</f>
        <v>1.1894759232097929E-2</v>
      </c>
      <c r="E45" s="2">
        <f>MACD!F45</f>
        <v>1.9422852740367383E-2</v>
      </c>
      <c r="F45" s="2">
        <f>'Moving Avg'!D45</f>
        <v>0.97544000000000008</v>
      </c>
      <c r="G45" s="2">
        <f>'Moving Avg'!F45</f>
        <v>1.0032050000000001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NEUTRAL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1.0221</v>
      </c>
      <c r="C46" s="2">
        <f>RSI!I46</f>
        <v>48.837434652598539</v>
      </c>
      <c r="D46" s="2">
        <f>MACD!E46</f>
        <v>7.3205375037459497E-3</v>
      </c>
      <c r="E46" s="2">
        <f>MACD!F46</f>
        <v>1.7002389693043098E-2</v>
      </c>
      <c r="F46" s="2">
        <f>'Moving Avg'!D46</f>
        <v>0.98187999999999998</v>
      </c>
      <c r="G46" s="2">
        <f>'Moving Avg'!F46</f>
        <v>0.99998500000000023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WEAK</v>
      </c>
      <c r="L46" s="5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1.0704</v>
      </c>
      <c r="C47" s="2">
        <f>RSI!I47</f>
        <v>58.043917138555429</v>
      </c>
      <c r="D47" s="2">
        <f>MACD!E47</f>
        <v>-3.8156252464298657E-3</v>
      </c>
      <c r="E47" s="2">
        <f>MACD!F47</f>
        <v>1.2838786705148507E-2</v>
      </c>
      <c r="F47" s="2">
        <f>'Moving Avg'!D47</f>
        <v>1.0028000000000001</v>
      </c>
      <c r="G47" s="2">
        <f>'Moving Avg'!F47</f>
        <v>0.9999849999999999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WEAK</v>
      </c>
      <c r="L47" s="5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1.0623</v>
      </c>
      <c r="C48" s="2">
        <f>RSI!I48</f>
        <v>56.216947823122837</v>
      </c>
      <c r="D48" s="2">
        <f>MACD!E48</f>
        <v>-1.1674833951024199E-2</v>
      </c>
      <c r="E48" s="2">
        <f>MACD!F48</f>
        <v>7.9360625739139656E-3</v>
      </c>
      <c r="F48" s="2">
        <f>'Moving Avg'!D48</f>
        <v>1.0221</v>
      </c>
      <c r="G48" s="2">
        <f>'Moving Avg'!F48</f>
        <v>1.000785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WEAK</v>
      </c>
      <c r="L48" s="5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1.0463</v>
      </c>
      <c r="C49" s="2">
        <f>RSI!I49</f>
        <v>52.689060987844151</v>
      </c>
      <c r="D49" s="2">
        <f>MACD!E49</f>
        <v>-1.9816096224412716E-2</v>
      </c>
      <c r="E49" s="2">
        <f>MACD!F49</f>
        <v>2.3856308142486292E-3</v>
      </c>
      <c r="F49" s="2">
        <f>'Moving Avg'!D49</f>
        <v>1.0382000000000002</v>
      </c>
      <c r="G49" s="2">
        <f>'Moving Avg'!F49</f>
        <v>1.001995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WEAK</v>
      </c>
      <c r="L49" s="5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1.0463</v>
      </c>
      <c r="C50" s="2">
        <f>RSI!I50</f>
        <v>52.689060987844151</v>
      </c>
      <c r="D50" s="2">
        <f>MACD!E50</f>
        <v>-2.8025733661119601E-2</v>
      </c>
      <c r="E50" s="2">
        <f>MACD!F50</f>
        <v>-3.6966420808250168E-3</v>
      </c>
      <c r="F50" s="2">
        <f>'Moving Avg'!D50</f>
        <v>1.0494800000000002</v>
      </c>
      <c r="G50" s="2">
        <f>'Moving Avg'!F50</f>
        <v>1.00441</v>
      </c>
      <c r="H50" s="2">
        <f>'Moving Avg'!G50</f>
        <v>1.0759775510204082</v>
      </c>
      <c r="I50" s="2">
        <f>'Moving Avg'!H50</f>
        <v>0</v>
      </c>
      <c r="J50" s="5" t="str">
        <f>OBV!F50</f>
        <v>BULLISH</v>
      </c>
      <c r="K50" s="5" t="str">
        <f>OBV!G50</f>
        <v>WEAK</v>
      </c>
      <c r="L50" s="5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1.006</v>
      </c>
      <c r="C51" s="2">
        <f>RSI!I51</f>
        <v>44.526596367547143</v>
      </c>
      <c r="D51" s="2">
        <f>MACD!E51</f>
        <v>-2.8362905628213531E-2</v>
      </c>
      <c r="E51" s="2">
        <f>MACD!F51</f>
        <v>-8.6298947903027199E-3</v>
      </c>
      <c r="F51" s="2">
        <f>'Moving Avg'!D51</f>
        <v>1.04626</v>
      </c>
      <c r="G51" s="2">
        <f>'Moving Avg'!F51</f>
        <v>1.0044099999999998</v>
      </c>
      <c r="H51" s="2">
        <f>'Moving Avg'!G51</f>
        <v>1.074578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0.9899</v>
      </c>
      <c r="C52" s="2">
        <f>RSI!I52</f>
        <v>41.744299036015178</v>
      </c>
      <c r="D52" s="2">
        <f>MACD!E52</f>
        <v>-3.1002423202110885E-2</v>
      </c>
      <c r="E52" s="2">
        <f>MACD!F52</f>
        <v>-1.3104400472664354E-2</v>
      </c>
      <c r="F52" s="2">
        <f>'Moving Avg'!D52</f>
        <v>1.03016</v>
      </c>
      <c r="G52" s="2">
        <f>'Moving Avg'!F52</f>
        <v>1.0036049999999999</v>
      </c>
      <c r="H52" s="2">
        <f>'Moving Avg'!G52</f>
        <v>1.0708760000000002</v>
      </c>
      <c r="I52" s="2">
        <f>'Moving Avg'!H52</f>
        <v>0</v>
      </c>
      <c r="J52" s="5" t="str">
        <f>OBV!F52</f>
        <v>BEARISH</v>
      </c>
      <c r="K52" s="5" t="str">
        <f>OBV!G52</f>
        <v>STRONG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1.006</v>
      </c>
      <c r="C53" s="2">
        <f>RSI!I53</f>
        <v>45.417321365978232</v>
      </c>
      <c r="D53" s="2">
        <f>MACD!E53</f>
        <v>-3.4184353800439493E-2</v>
      </c>
      <c r="E53" s="2">
        <f>MACD!F53</f>
        <v>-1.7320391138219385E-2</v>
      </c>
      <c r="F53" s="2">
        <f>'Moving Avg'!D53</f>
        <v>1.0188999999999999</v>
      </c>
      <c r="G53" s="2">
        <f>'Moving Avg'!F53</f>
        <v>1.0044099999999998</v>
      </c>
      <c r="H53" s="2">
        <f>'Moving Avg'!G53</f>
        <v>1.0668520000000001</v>
      </c>
      <c r="I53" s="2">
        <f>'Moving Avg'!H53</f>
        <v>0</v>
      </c>
      <c r="J53" s="5" t="str">
        <f>OBV!F53</f>
        <v>BEARISH</v>
      </c>
      <c r="K53" s="5" t="str">
        <f>OBV!G53</f>
        <v>STRONG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0.998</v>
      </c>
      <c r="C54" s="2">
        <f>RSI!I54</f>
        <v>43.934992759566214</v>
      </c>
      <c r="D54" s="2">
        <f>MACD!E54</f>
        <v>-3.615328114898253E-2</v>
      </c>
      <c r="E54" s="2">
        <f>MACD!F54</f>
        <v>-2.1086969140372017E-2</v>
      </c>
      <c r="F54" s="2">
        <f>'Moving Avg'!D54</f>
        <v>1.0092399999999999</v>
      </c>
      <c r="G54" s="2">
        <f>'Moving Avg'!F54</f>
        <v>1.0028000000000001</v>
      </c>
      <c r="H54" s="2">
        <f>'Moving Avg'!G54</f>
        <v>1.0626680000000002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CONFIRMED BEARISH</v>
      </c>
    </row>
    <row r="55" spans="1:12" ht="13.5" x14ac:dyDescent="0.25">
      <c r="A55" s="3">
        <f>RSI!A55</f>
        <v>42388</v>
      </c>
      <c r="B55" s="2">
        <f>RSI!B55</f>
        <v>0.998</v>
      </c>
      <c r="C55" s="2">
        <f>RSI!I55</f>
        <v>43.934992759566214</v>
      </c>
      <c r="D55" s="2">
        <f>MACD!E55</f>
        <v>-3.3943144101271305E-2</v>
      </c>
      <c r="E55" s="2">
        <f>MACD!F55</f>
        <v>-2.3658204132551874E-2</v>
      </c>
      <c r="F55" s="2">
        <f>'Moving Avg'!D55</f>
        <v>0.99958000000000014</v>
      </c>
      <c r="G55" s="2">
        <f>'Moving Avg'!F55</f>
        <v>1.001995</v>
      </c>
      <c r="H55" s="2">
        <f>'Moving Avg'!G55</f>
        <v>1.0591280000000001</v>
      </c>
      <c r="I55" s="2">
        <f>'Moving Avg'!H55</f>
        <v>0</v>
      </c>
      <c r="J55" s="5" t="str">
        <f>OBV!F55</f>
        <v>BEARISH</v>
      </c>
      <c r="K55" s="5" t="str">
        <f>OBV!G55</f>
        <v>STRONG</v>
      </c>
      <c r="L55" s="5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0.9899</v>
      </c>
      <c r="C56" s="2">
        <f>RSI!I56</f>
        <v>42.3133154955487</v>
      </c>
      <c r="D56" s="2">
        <f>MACD!E56</f>
        <v>-2.6363200327693903E-2</v>
      </c>
      <c r="E56" s="2">
        <f>MACD!F56</f>
        <v>-2.4199203371580283E-2</v>
      </c>
      <c r="F56" s="2">
        <f>'Moving Avg'!D56</f>
        <v>0.99635999999999991</v>
      </c>
      <c r="G56" s="2">
        <f>'Moving Avg'!F56</f>
        <v>1.00119</v>
      </c>
      <c r="H56" s="2">
        <f>'Moving Avg'!G56</f>
        <v>1.055426</v>
      </c>
      <c r="I56" s="2">
        <f>'Moving Avg'!H56</f>
        <v>0</v>
      </c>
      <c r="J56" s="5" t="str">
        <f>OBV!F56</f>
        <v>BEARISH</v>
      </c>
      <c r="K56" s="5" t="str">
        <f>OBV!G56</f>
        <v>STRONG</v>
      </c>
      <c r="L56" s="5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0.9899</v>
      </c>
      <c r="C57" s="2">
        <f>RSI!I57</f>
        <v>42.3133154955487</v>
      </c>
      <c r="D57" s="2">
        <f>MACD!E57</f>
        <v>-1.2326341811897512E-2</v>
      </c>
      <c r="E57" s="2">
        <f>MACD!F57</f>
        <v>-2.1824631059643732E-2</v>
      </c>
      <c r="F57" s="2">
        <f>'Moving Avg'!D57</f>
        <v>0.99635999999999991</v>
      </c>
      <c r="G57" s="2">
        <f>'Moving Avg'!F57</f>
        <v>1.00159</v>
      </c>
      <c r="H57" s="2">
        <f>'Moving Avg'!G57</f>
        <v>1.0530119999999998</v>
      </c>
      <c r="I57" s="2">
        <f>'Moving Avg'!H57</f>
        <v>0</v>
      </c>
      <c r="J57" s="5" t="str">
        <f>OBV!F57</f>
        <v>BEARISH</v>
      </c>
      <c r="K57" s="5" t="str">
        <f>OBV!G57</f>
        <v>STRONG</v>
      </c>
      <c r="L57" s="5" t="str">
        <f>OBV!H57</f>
        <v>NEUTRAL</v>
      </c>
    </row>
    <row r="58" spans="1:12" ht="13.5" x14ac:dyDescent="0.25">
      <c r="A58" s="3">
        <f>RSI!A58</f>
        <v>42391</v>
      </c>
      <c r="B58" s="2">
        <f>RSI!B58</f>
        <v>0.9899</v>
      </c>
      <c r="C58" s="2">
        <f>RSI!I58</f>
        <v>42.3133154955487</v>
      </c>
      <c r="D58" s="2">
        <f>MACD!E58</f>
        <v>-1.5171068857107173E-3</v>
      </c>
      <c r="E58" s="2">
        <f>MACD!F58</f>
        <v>-1.7763126224857127E-2</v>
      </c>
      <c r="F58" s="2">
        <f>'Moving Avg'!D58</f>
        <v>0.99314000000000002</v>
      </c>
      <c r="G58" s="2">
        <f>'Moving Avg'!F58</f>
        <v>1.0015899999999998</v>
      </c>
      <c r="H58" s="2">
        <f>'Moving Avg'!G58</f>
        <v>1.0499539999999998</v>
      </c>
      <c r="I58" s="2">
        <f>'Moving Avg'!H58</f>
        <v>0</v>
      </c>
      <c r="J58" s="5" t="str">
        <f>OBV!F58</f>
        <v>BEARISH</v>
      </c>
      <c r="K58" s="5" t="str">
        <f>OBV!G58</f>
        <v>STRONG</v>
      </c>
      <c r="L58" s="5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0.9899</v>
      </c>
      <c r="C59" s="2">
        <f>RSI!I59</f>
        <v>42.3133154955487</v>
      </c>
      <c r="D59" s="2">
        <f>MACD!E59</f>
        <v>5.3324886477486011E-3</v>
      </c>
      <c r="E59" s="2">
        <f>MACD!F59</f>
        <v>-1.3144003250335981E-2</v>
      </c>
      <c r="F59" s="2">
        <f>'Moving Avg'!D59</f>
        <v>0.99152000000000007</v>
      </c>
      <c r="G59" s="2">
        <f>'Moving Avg'!F59</f>
        <v>1.0023949999999997</v>
      </c>
      <c r="H59" s="2">
        <f>'Moving Avg'!G59</f>
        <v>1.0468959999999998</v>
      </c>
      <c r="I59" s="2">
        <f>'Moving Avg'!H59</f>
        <v>0</v>
      </c>
      <c r="J59" s="5" t="str">
        <f>OBV!F59</f>
        <v>BEARISH</v>
      </c>
      <c r="K59" s="5" t="str">
        <f>OBV!G59</f>
        <v>STRONG</v>
      </c>
      <c r="L59" s="5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1.0463</v>
      </c>
      <c r="C60" s="2">
        <f>RSI!I60</f>
        <v>57.132260093429899</v>
      </c>
      <c r="D60" s="2">
        <f>MACD!E60</f>
        <v>7.1031690383764889E-3</v>
      </c>
      <c r="E60" s="2">
        <f>MACD!F60</f>
        <v>-9.0945687925934882E-3</v>
      </c>
      <c r="F60" s="2">
        <f>'Moving Avg'!D60</f>
        <v>1.0011800000000002</v>
      </c>
      <c r="G60" s="2">
        <f>'Moving Avg'!F60</f>
        <v>1.0064199999999999</v>
      </c>
      <c r="H60" s="2">
        <f>'Moving Avg'!G60</f>
        <v>1.0456099999999997</v>
      </c>
      <c r="I60" s="2">
        <f>'Moving Avg'!H60</f>
        <v>0</v>
      </c>
      <c r="J60" s="5" t="str">
        <f>OBV!F60</f>
        <v>BEARISH</v>
      </c>
      <c r="K60" s="5" t="str">
        <f>OBV!G60</f>
        <v>STRONG</v>
      </c>
      <c r="L60" s="5" t="str">
        <f>OBV!H60</f>
        <v>BEARISH DIVERGENCE</v>
      </c>
    </row>
    <row r="61" spans="1:12" ht="13.5" x14ac:dyDescent="0.25">
      <c r="A61" s="3">
        <f>RSI!A61</f>
        <v>42396</v>
      </c>
      <c r="B61" s="2">
        <f>RSI!B61</f>
        <v>1.1026</v>
      </c>
      <c r="C61" s="2">
        <f>RSI!I61</f>
        <v>66.408719176600442</v>
      </c>
      <c r="D61" s="2">
        <f>MACD!E61</f>
        <v>-1.9608639209707235E-3</v>
      </c>
      <c r="E61" s="2">
        <f>MACD!F61</f>
        <v>-7.6678278182689356E-3</v>
      </c>
      <c r="F61" s="2">
        <f>'Moving Avg'!D61</f>
        <v>1.02372</v>
      </c>
      <c r="G61" s="2">
        <f>'Moving Avg'!F61</f>
        <v>1.0120549999999997</v>
      </c>
      <c r="H61" s="2">
        <f>'Moving Avg'!G61</f>
        <v>1.04545</v>
      </c>
      <c r="I61" s="2">
        <f>'Moving Avg'!H61</f>
        <v>0</v>
      </c>
      <c r="J61" s="5" t="str">
        <f>OBV!F61</f>
        <v>BULLISH</v>
      </c>
      <c r="K61" s="5" t="str">
        <f>OBV!G61</f>
        <v>WEAK</v>
      </c>
      <c r="L61" s="5" t="str">
        <f>OBV!H61</f>
        <v>CONFIRMED BULLISH</v>
      </c>
    </row>
    <row r="62" spans="1:12" ht="13.5" x14ac:dyDescent="0.25">
      <c r="A62" s="3">
        <f>RSI!A62</f>
        <v>42397</v>
      </c>
      <c r="B62" s="2">
        <f>RSI!B62</f>
        <v>1.167</v>
      </c>
      <c r="C62" s="2">
        <f>RSI!I62</f>
        <v>73.478576284956716</v>
      </c>
      <c r="D62" s="2">
        <f>MACD!E62</f>
        <v>-1.7388116365804507E-2</v>
      </c>
      <c r="E62" s="2">
        <f>MACD!F62</f>
        <v>-9.6118855277760509E-3</v>
      </c>
      <c r="F62" s="2">
        <f>'Moving Avg'!D62</f>
        <v>1.05914</v>
      </c>
      <c r="G62" s="2">
        <f>'Moving Avg'!F62</f>
        <v>1.0221149999999999</v>
      </c>
      <c r="H62" s="2">
        <f>'Moving Avg'!G62</f>
        <v>1.0460939999999999</v>
      </c>
      <c r="I62" s="2">
        <f>'Moving Avg'!H62</f>
        <v>0</v>
      </c>
      <c r="J62" s="5" t="str">
        <f>OBV!F62</f>
        <v>BULLISH</v>
      </c>
      <c r="K62" s="5" t="str">
        <f>OBV!G62</f>
        <v>WEAK</v>
      </c>
      <c r="L62" s="5" t="str">
        <f>OBV!H62</f>
        <v>CONFIRMED BULLISH</v>
      </c>
    </row>
    <row r="63" spans="1:12" ht="13.5" x14ac:dyDescent="0.25">
      <c r="A63" s="3">
        <f>RSI!A63</f>
        <v>42398</v>
      </c>
      <c r="B63" s="2">
        <f>RSI!B63</f>
        <v>1.2153</v>
      </c>
      <c r="C63" s="2">
        <f>RSI!I63</f>
        <v>77.331973134592474</v>
      </c>
      <c r="D63" s="2">
        <f>MACD!E63</f>
        <v>-3.2395928208727609E-2</v>
      </c>
      <c r="E63" s="2">
        <f>MACD!F63</f>
        <v>-1.4168694063966362E-2</v>
      </c>
      <c r="F63" s="2">
        <f>'Moving Avg'!D63</f>
        <v>1.10422</v>
      </c>
      <c r="G63" s="2">
        <f>'Moving Avg'!F63</f>
        <v>1.0345900000000001</v>
      </c>
      <c r="H63" s="2">
        <f>'Moving Avg'!G63</f>
        <v>1.047866</v>
      </c>
      <c r="I63" s="2">
        <f>'Moving Avg'!H63</f>
        <v>0</v>
      </c>
      <c r="J63" s="5" t="str">
        <f>OBV!F63</f>
        <v>BULLISH</v>
      </c>
      <c r="K63" s="5" t="str">
        <f>OBV!G63</f>
        <v>WEAK</v>
      </c>
      <c r="L63" s="5" t="str">
        <f>OBV!H63</f>
        <v>CONFIRMED BULLISH</v>
      </c>
    </row>
    <row r="64" spans="1:12" ht="13.5" x14ac:dyDescent="0.25">
      <c r="A64" s="3">
        <f>RSI!A64</f>
        <v>42401</v>
      </c>
      <c r="B64" s="2">
        <f>RSI!B64</f>
        <v>1.2796000000000001</v>
      </c>
      <c r="C64" s="2">
        <f>RSI!I64</f>
        <v>81.239781973261302</v>
      </c>
      <c r="D64" s="2">
        <f>MACD!E64</f>
        <v>-5.2163918362485129E-2</v>
      </c>
      <c r="E64" s="2">
        <f>MACD!F64</f>
        <v>-2.1767738923670114E-2</v>
      </c>
      <c r="F64" s="2">
        <f>'Moving Avg'!D64</f>
        <v>1.1621600000000001</v>
      </c>
      <c r="G64" s="2">
        <f>'Moving Avg'!F64</f>
        <v>1.0502800000000001</v>
      </c>
      <c r="H64" s="2">
        <f>'Moving Avg'!G64</f>
        <v>1.050602</v>
      </c>
      <c r="I64" s="2">
        <f>'Moving Avg'!H64</f>
        <v>0</v>
      </c>
      <c r="J64" s="5" t="str">
        <f>OBV!F64</f>
        <v>BULLISH</v>
      </c>
      <c r="K64" s="5" t="str">
        <f>OBV!G64</f>
        <v>WEAK</v>
      </c>
      <c r="L64" s="5" t="str">
        <f>OBV!H64</f>
        <v>CONFIRMED BULLISH</v>
      </c>
    </row>
    <row r="65" spans="1:12" ht="13.5" x14ac:dyDescent="0.25">
      <c r="A65" s="3">
        <f>RSI!A65</f>
        <v>42402</v>
      </c>
      <c r="B65" s="2">
        <f>RSI!B65</f>
        <v>1.3360000000000001</v>
      </c>
      <c r="C65" s="2">
        <f>RSI!I65</f>
        <v>83.866955391372969</v>
      </c>
      <c r="D65" s="2">
        <f>MACD!E65</f>
        <v>-7.4444093914717069E-2</v>
      </c>
      <c r="E65" s="2">
        <f>MACD!F65</f>
        <v>-3.2303009921879504E-2</v>
      </c>
      <c r="F65" s="2">
        <f>'Moving Avg'!D65</f>
        <v>1.2201</v>
      </c>
      <c r="G65" s="2">
        <f>'Moving Avg'!F65</f>
        <v>1.067585</v>
      </c>
      <c r="H65" s="2">
        <f>'Moving Avg'!G65</f>
        <v>1.053982</v>
      </c>
      <c r="I65" s="2">
        <f>'Moving Avg'!H65</f>
        <v>0</v>
      </c>
      <c r="J65" s="5" t="str">
        <f>OBV!F65</f>
        <v>BULLISH</v>
      </c>
      <c r="K65" s="5" t="str">
        <f>OBV!G65</f>
        <v>WEAK</v>
      </c>
      <c r="L65" s="5" t="str">
        <f>OBV!H65</f>
        <v>CONFIRMED BULLISH</v>
      </c>
    </row>
    <row r="66" spans="1:12" ht="13.5" x14ac:dyDescent="0.25">
      <c r="A66" s="3">
        <f>RSI!A66</f>
        <v>42403</v>
      </c>
      <c r="B66" s="2">
        <f>RSI!B66</f>
        <v>1.3923000000000001</v>
      </c>
      <c r="C66" s="2">
        <f>RSI!I66</f>
        <v>85.977904463822654</v>
      </c>
      <c r="D66" s="2">
        <f>MACD!E66</f>
        <v>-0.10032008223723832</v>
      </c>
      <c r="E66" s="2">
        <f>MACD!F66</f>
        <v>-4.5906424384951267E-2</v>
      </c>
      <c r="F66" s="2">
        <f>'Moving Avg'!D66</f>
        <v>1.2780400000000001</v>
      </c>
      <c r="G66" s="2">
        <f>'Moving Avg'!F66</f>
        <v>1.0860949999999998</v>
      </c>
      <c r="H66" s="2">
        <f>'Moving Avg'!G66</f>
        <v>1.05881</v>
      </c>
      <c r="I66" s="2">
        <f>'Moving Avg'!H66</f>
        <v>0</v>
      </c>
      <c r="J66" s="5" t="str">
        <f>OBV!F66</f>
        <v>BULLISH</v>
      </c>
      <c r="K66" s="5" t="str">
        <f>OBV!G66</f>
        <v>WEAK</v>
      </c>
      <c r="L66" s="5" t="str">
        <f>OBV!H66</f>
        <v>CONFIRMED BULLISH</v>
      </c>
    </row>
    <row r="67" spans="1:12" ht="13.5" x14ac:dyDescent="0.25">
      <c r="A67" s="3">
        <f>RSI!A67</f>
        <v>42404</v>
      </c>
      <c r="B67" s="2">
        <f>RSI!B67</f>
        <v>1.4728000000000001</v>
      </c>
      <c r="C67" s="2">
        <f>RSI!I67</f>
        <v>88.329321658564538</v>
      </c>
      <c r="D67" s="2">
        <f>MACD!E67</f>
        <v>-0.12999876160972934</v>
      </c>
      <c r="E67" s="2">
        <f>MACD!F67</f>
        <v>-6.2724891829906884E-2</v>
      </c>
      <c r="F67" s="2">
        <f>'Moving Avg'!D67</f>
        <v>1.3392000000000002</v>
      </c>
      <c r="G67" s="2">
        <f>'Moving Avg'!F67</f>
        <v>1.1062149999999999</v>
      </c>
      <c r="H67" s="2">
        <f>'Moving Avg'!G67</f>
        <v>1.064926</v>
      </c>
      <c r="I67" s="2">
        <f>'Moving Avg'!H67</f>
        <v>0</v>
      </c>
      <c r="J67" s="5" t="str">
        <f>OBV!F67</f>
        <v>BULLISH</v>
      </c>
      <c r="K67" s="5" t="str">
        <f>OBV!G67</f>
        <v>WEAK</v>
      </c>
      <c r="L67" s="5" t="str">
        <f>OBV!H67</f>
        <v>CONFIRMED BULLISH</v>
      </c>
    </row>
    <row r="68" spans="1:12" ht="13.5" x14ac:dyDescent="0.25">
      <c r="A68" s="3">
        <f>RSI!A68</f>
        <v>42405</v>
      </c>
      <c r="B68" s="2">
        <f>RSI!B68</f>
        <v>1.5371999999999999</v>
      </c>
      <c r="C68" s="2">
        <f>RSI!I68</f>
        <v>89.8025884075345</v>
      </c>
      <c r="D68" s="2">
        <f>MACD!E68</f>
        <v>-0.16204332508835062</v>
      </c>
      <c r="E68" s="2">
        <f>MACD!F68</f>
        <v>-8.2588578481595634E-2</v>
      </c>
      <c r="F68" s="2">
        <f>'Moving Avg'!D68</f>
        <v>1.4035800000000003</v>
      </c>
      <c r="G68" s="2">
        <f>'Moving Avg'!F68</f>
        <v>1.1299599999999999</v>
      </c>
      <c r="H68" s="2">
        <f>'Moving Avg'!G68</f>
        <v>1.072492</v>
      </c>
      <c r="I68" s="2">
        <f>'Moving Avg'!H68</f>
        <v>0</v>
      </c>
      <c r="J68" s="5" t="str">
        <f>OBV!F68</f>
        <v>BULLISH</v>
      </c>
      <c r="K68" s="5" t="str">
        <f>OBV!G68</f>
        <v>WEAK</v>
      </c>
      <c r="L68" s="5" t="str">
        <f>OBV!H68</f>
        <v>CONFIRMED BULLISH</v>
      </c>
    </row>
    <row r="69" spans="1:12" ht="13.5" x14ac:dyDescent="0.25">
      <c r="A69" s="3">
        <f>RSI!A69</f>
        <v>42408</v>
      </c>
      <c r="B69" s="2">
        <f>RSI!B69</f>
        <v>1.6256999999999999</v>
      </c>
      <c r="C69" s="2">
        <f>RSI!I69</f>
        <v>91.407798331866843</v>
      </c>
      <c r="D69" s="2">
        <f>MACD!E69</f>
        <v>-0.19809540957914118</v>
      </c>
      <c r="E69" s="2">
        <f>MACD!F69</f>
        <v>-0.10568994470110474</v>
      </c>
      <c r="F69" s="2">
        <f>'Moving Avg'!D69</f>
        <v>1.4728000000000001</v>
      </c>
      <c r="G69" s="2">
        <f>'Moving Avg'!F69</f>
        <v>1.15893</v>
      </c>
      <c r="H69" s="2">
        <f>'Moving Avg'!G69</f>
        <v>1.0818279999999998</v>
      </c>
      <c r="I69" s="2">
        <f>'Moving Avg'!H69</f>
        <v>0</v>
      </c>
      <c r="J69" s="5" t="str">
        <f>OBV!F69</f>
        <v>BULLISH</v>
      </c>
      <c r="K69" s="5" t="str">
        <f>OBV!G69</f>
        <v>WEAK</v>
      </c>
      <c r="L69" s="5" t="str">
        <f>OBV!H69</f>
        <v>CONFIRMED BULLISH</v>
      </c>
    </row>
    <row r="70" spans="1:12" ht="13.5" x14ac:dyDescent="0.25">
      <c r="A70" s="3">
        <f>RSI!A70</f>
        <v>42409</v>
      </c>
      <c r="B70" s="2">
        <f>RSI!B70</f>
        <v>1.6980999999999999</v>
      </c>
      <c r="C70" s="2">
        <f>RSI!I70</f>
        <v>92.454260800372111</v>
      </c>
      <c r="D70" s="2">
        <f>MACD!E70</f>
        <v>-0.22801547110806109</v>
      </c>
      <c r="E70" s="2">
        <f>MACD!F70</f>
        <v>-0.13015504998249602</v>
      </c>
      <c r="F70" s="2">
        <f>'Moving Avg'!D70</f>
        <v>1.54522</v>
      </c>
      <c r="G70" s="2">
        <f>'Moving Avg'!F70</f>
        <v>1.1915199999999999</v>
      </c>
      <c r="H70" s="2">
        <f>'Moving Avg'!G70</f>
        <v>1.0926119999999999</v>
      </c>
      <c r="I70" s="2">
        <f>'Moving Avg'!H70</f>
        <v>0</v>
      </c>
      <c r="J70" s="5" t="str">
        <f>OBV!F70</f>
        <v>BULLISH</v>
      </c>
      <c r="K70" s="5" t="str">
        <f>OBV!G70</f>
        <v>WEAK</v>
      </c>
      <c r="L70" s="5" t="str">
        <f>OBV!H70</f>
        <v>CONFIRMED BULLISH</v>
      </c>
    </row>
    <row r="71" spans="1:12" ht="13.5" x14ac:dyDescent="0.25">
      <c r="A71" s="3">
        <f>RSI!A71</f>
        <v>42410</v>
      </c>
      <c r="B71" s="2">
        <f>RSI!B71</f>
        <v>1.7947</v>
      </c>
      <c r="C71" s="2">
        <f>RSI!I71</f>
        <v>93.578103966409984</v>
      </c>
      <c r="D71" s="2">
        <f>MACD!E71</f>
        <v>-0.25478058517079827</v>
      </c>
      <c r="E71" s="2">
        <f>MACD!F71</f>
        <v>-0.15508015702015648</v>
      </c>
      <c r="F71" s="2">
        <f>'Moving Avg'!D71</f>
        <v>1.6257000000000001</v>
      </c>
      <c r="G71" s="2">
        <f>'Moving Avg'!F71</f>
        <v>1.2309549999999998</v>
      </c>
      <c r="H71" s="2">
        <f>'Moving Avg'!G71</f>
        <v>1.1053279999999999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</row>
    <row r="72" spans="1:12" ht="13.5" x14ac:dyDescent="0.25">
      <c r="A72" s="3">
        <f>RSI!A72</f>
        <v>42411</v>
      </c>
      <c r="B72" s="2">
        <f>RSI!B72</f>
        <v>1.8993</v>
      </c>
      <c r="C72" s="2">
        <f>RSI!I72</f>
        <v>94.528397360164107</v>
      </c>
      <c r="D72" s="2">
        <f>MACD!E72</f>
        <v>-0.27857455675646636</v>
      </c>
      <c r="E72" s="2">
        <f>MACD!F72</f>
        <v>-0.17977903696741848</v>
      </c>
      <c r="F72" s="2">
        <f>'Moving Avg'!D72</f>
        <v>1.7109999999999999</v>
      </c>
      <c r="G72" s="2">
        <f>'Moving Avg'!F72</f>
        <v>1.2764250000000001</v>
      </c>
      <c r="H72" s="2">
        <f>'Moving Avg'!G72</f>
        <v>1.1211019999999998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</row>
    <row r="73" spans="1:12" ht="13.5" x14ac:dyDescent="0.25">
      <c r="A73" s="3">
        <f>RSI!A73</f>
        <v>42412</v>
      </c>
      <c r="B73" s="2">
        <f>RSI!B73</f>
        <v>1.9798</v>
      </c>
      <c r="C73" s="2">
        <f>RSI!I73</f>
        <v>95.126142613637313</v>
      </c>
      <c r="D73" s="2">
        <f>MACD!E73</f>
        <v>-0.30091941134060551</v>
      </c>
      <c r="E73" s="2">
        <f>MACD!F73</f>
        <v>-0.20400711184205589</v>
      </c>
      <c r="F73" s="2">
        <f>'Moving Avg'!D73</f>
        <v>1.79952</v>
      </c>
      <c r="G73" s="2">
        <f>'Moving Avg'!F73</f>
        <v>1.325115</v>
      </c>
      <c r="H73" s="2">
        <f>'Moving Avg'!G73</f>
        <v>1.1392899999999999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CONFIRMED BULLISH</v>
      </c>
    </row>
    <row r="74" spans="1:12" ht="13.5" x14ac:dyDescent="0.25">
      <c r="A74" s="3">
        <f>RSI!A74</f>
        <v>42415</v>
      </c>
      <c r="B74" s="2">
        <f>RSI!B74</f>
        <v>2.0924999999999998</v>
      </c>
      <c r="C74" s="2">
        <f>RSI!I74</f>
        <v>95.815382049807909</v>
      </c>
      <c r="D74" s="2">
        <f>MACD!E74</f>
        <v>-0.32216487391973891</v>
      </c>
      <c r="E74" s="2">
        <f>MACD!F74</f>
        <v>-0.22763866425759249</v>
      </c>
      <c r="F74" s="2">
        <f>'Moving Avg'!D74</f>
        <v>1.8928799999999999</v>
      </c>
      <c r="G74" s="2">
        <f>'Moving Avg'!F74</f>
        <v>1.3798400000000002</v>
      </c>
      <c r="H74" s="2">
        <f>'Moving Avg'!G74</f>
        <v>1.159894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</row>
    <row r="75" spans="1:12" ht="13.5" x14ac:dyDescent="0.25">
      <c r="A75" s="3">
        <f>RSI!A75</f>
        <v>42416</v>
      </c>
      <c r="B75" s="2">
        <f>RSI!B75</f>
        <v>2.2132000000000001</v>
      </c>
      <c r="C75" s="2">
        <f>RSI!I75</f>
        <v>96.402198798987598</v>
      </c>
      <c r="D75" s="2">
        <f>MACD!E75</f>
        <v>-0.34466642011228243</v>
      </c>
      <c r="E75" s="2">
        <f>MACD!F75</f>
        <v>-0.2510442154285305</v>
      </c>
      <c r="F75" s="2">
        <f>'Moving Avg'!D75</f>
        <v>1.9959</v>
      </c>
      <c r="G75" s="2">
        <f>'Moving Avg'!F75</f>
        <v>1.4406000000000001</v>
      </c>
      <c r="H75" s="2">
        <f>'Moving Avg'!G75</f>
        <v>1.1824279999999998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CONFIRMED BULLISH</v>
      </c>
    </row>
    <row r="76" spans="1:12" ht="13.5" x14ac:dyDescent="0.25">
      <c r="A76" s="3">
        <f>RSI!A76</f>
        <v>42417</v>
      </c>
      <c r="B76" s="2">
        <f>RSI!B76</f>
        <v>2.3098000000000001</v>
      </c>
      <c r="C76" s="2">
        <f>RSI!I76</f>
        <v>96.79015706462188</v>
      </c>
      <c r="D76" s="2">
        <f>MACD!E76</f>
        <v>-0.36685861248407825</v>
      </c>
      <c r="E76" s="2">
        <f>MACD!F76</f>
        <v>-0.27420709483964006</v>
      </c>
      <c r="F76" s="2">
        <f>'Moving Avg'!D76</f>
        <v>2.0989200000000006</v>
      </c>
      <c r="G76" s="2">
        <f>'Moving Avg'!F76</f>
        <v>1.5065950000000001</v>
      </c>
      <c r="H76" s="2">
        <f>'Moving Avg'!G76</f>
        <v>1.2068939999999999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</row>
    <row r="77" spans="1:12" ht="13.5" x14ac:dyDescent="0.25">
      <c r="A77" s="3">
        <f>RSI!A77</f>
        <v>42418</v>
      </c>
      <c r="B77" s="2">
        <f>RSI!B77</f>
        <v>2.4064000000000001</v>
      </c>
      <c r="C77" s="2">
        <f>RSI!I77</f>
        <v>97.124123459345896</v>
      </c>
      <c r="D77" s="2">
        <f>MACD!E77</f>
        <v>-0.38529171348780333</v>
      </c>
      <c r="E77" s="2">
        <f>MACD!F77</f>
        <v>-0.29642401856927275</v>
      </c>
      <c r="F77" s="2">
        <f>'Moving Avg'!D77</f>
        <v>2.2003400000000002</v>
      </c>
      <c r="G77" s="2">
        <f>'Moving Avg'!F77</f>
        <v>1.57742</v>
      </c>
      <c r="H77" s="2">
        <f>'Moving Avg'!G77</f>
        <v>1.2336139999999998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42419</v>
      </c>
      <c r="B78" s="2">
        <f>RSI!B78</f>
        <v>2.2614999999999998</v>
      </c>
      <c r="C78" s="2">
        <f>RSI!I78</f>
        <v>83.149101764684346</v>
      </c>
      <c r="D78" s="2">
        <f>MACD!E78</f>
        <v>-0.38534110357917983</v>
      </c>
      <c r="E78" s="2">
        <f>MACD!F78</f>
        <v>-0.31420743557125419</v>
      </c>
      <c r="F78" s="2">
        <f>'Moving Avg'!D78</f>
        <v>2.2566800000000002</v>
      </c>
      <c r="G78" s="2">
        <f>'Moving Avg'!F78</f>
        <v>1.641</v>
      </c>
      <c r="H78" s="2">
        <f>'Moving Avg'!G78</f>
        <v>1.2579179999999999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BEARISH DIVERGENCE</v>
      </c>
    </row>
    <row r="79" spans="1:12" ht="13.5" x14ac:dyDescent="0.25">
      <c r="A79" s="3">
        <f>RSI!A79</f>
        <v>42422</v>
      </c>
      <c r="B79" s="2">
        <f>RSI!B79</f>
        <v>2.1326999999999998</v>
      </c>
      <c r="C79" s="2">
        <f>RSI!I79</f>
        <v>73.082743528987123</v>
      </c>
      <c r="D79" s="2">
        <f>MACD!E79</f>
        <v>-0.36608645360998282</v>
      </c>
      <c r="E79" s="2">
        <f>MACD!F79</f>
        <v>-0.32458323917899995</v>
      </c>
      <c r="F79" s="2">
        <f>'Moving Avg'!D79</f>
        <v>2.2647199999999996</v>
      </c>
      <c r="G79" s="2">
        <f>'Moving Avg'!F79</f>
        <v>1.69814</v>
      </c>
      <c r="H79" s="2">
        <f>'Moving Avg'!G79</f>
        <v>1.2801299999999998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BEARISH DIVERGENCE</v>
      </c>
    </row>
    <row r="80" spans="1:12" ht="13.5" x14ac:dyDescent="0.25">
      <c r="A80" s="3">
        <f>RSI!A80</f>
        <v>42423</v>
      </c>
      <c r="B80" s="2">
        <f>RSI!B80</f>
        <v>2.0442</v>
      </c>
      <c r="C80" s="2">
        <f>RSI!I80</f>
        <v>67.074032381585141</v>
      </c>
      <c r="D80" s="2">
        <f>MACD!E80</f>
        <v>-0.33491273692631007</v>
      </c>
      <c r="E80" s="2">
        <f>MACD!F80</f>
        <v>-0.32664913872846202</v>
      </c>
      <c r="F80" s="2">
        <f>'Moving Avg'!D80</f>
        <v>2.2309200000000002</v>
      </c>
      <c r="G80" s="2">
        <f>'Moving Avg'!F80</f>
        <v>1.7480350000000002</v>
      </c>
      <c r="H80" s="2">
        <f>'Moving Avg'!G80</f>
        <v>1.3010539999999997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1.9557</v>
      </c>
      <c r="C81" s="2">
        <f>RSI!I81</f>
        <v>61.618209736753244</v>
      </c>
      <c r="D81" s="2">
        <f>MACD!E81</f>
        <v>-0.28919928098410153</v>
      </c>
      <c r="E81" s="2">
        <f>MACD!F81</f>
        <v>-0.31915916717958992</v>
      </c>
      <c r="F81" s="2">
        <f>'Moving Avg'!D81</f>
        <v>2.1600999999999999</v>
      </c>
      <c r="G81" s="2">
        <f>'Moving Avg'!F81</f>
        <v>1.7906900000000003</v>
      </c>
      <c r="H81" s="2">
        <f>'Moving Avg'!G81</f>
        <v>1.3200479999999997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1.8752</v>
      </c>
      <c r="C82" s="2">
        <f>RSI!I82</f>
        <v>57.070867944763172</v>
      </c>
      <c r="D82" s="2">
        <f>MACD!E82</f>
        <v>-0.22986766415206805</v>
      </c>
      <c r="E82" s="2">
        <f>MACD!F82</f>
        <v>-0.30130086657408556</v>
      </c>
      <c r="F82" s="2">
        <f>'Moving Avg'!D82</f>
        <v>2.0538599999999998</v>
      </c>
      <c r="G82" s="2">
        <f>'Moving Avg'!F82</f>
        <v>1.8261000000000003</v>
      </c>
      <c r="H82" s="2">
        <f>'Moving Avg'!G82</f>
        <v>1.3374319999999995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1.9718</v>
      </c>
      <c r="C83" s="2">
        <f>RSI!I83</f>
        <v>60.808576932959667</v>
      </c>
      <c r="D83" s="2">
        <f>MACD!E83</f>
        <v>-0.17525950094575049</v>
      </c>
      <c r="E83" s="2">
        <f>MACD!F83</f>
        <v>-0.27609259344841858</v>
      </c>
      <c r="F83" s="2">
        <f>'Moving Avg'!D83</f>
        <v>1.9959199999999999</v>
      </c>
      <c r="G83" s="2">
        <f>'Moving Avg'!F83</f>
        <v>1.8639250000000001</v>
      </c>
      <c r="H83" s="2">
        <f>'Moving Avg'!G83</f>
        <v>1.3570699999999996</v>
      </c>
      <c r="I83" s="2">
        <f>'Moving Avg'!H83</f>
        <v>0</v>
      </c>
      <c r="J83" s="5" t="str">
        <f>OBV!F83</f>
        <v>BEARISH</v>
      </c>
      <c r="K83" s="5" t="str">
        <f>OBV!G83</f>
        <v>WEAK</v>
      </c>
      <c r="L83" s="5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2.0844999999999998</v>
      </c>
      <c r="C84" s="2">
        <f>RSI!I84</f>
        <v>64.673055684528407</v>
      </c>
      <c r="D84" s="2">
        <f>MACD!E84</f>
        <v>-0.12139658674198861</v>
      </c>
      <c r="E84" s="2">
        <f>MACD!F84</f>
        <v>-0.24515339210713261</v>
      </c>
      <c r="F84" s="2">
        <f>'Moving Avg'!D84</f>
        <v>1.98628</v>
      </c>
      <c r="G84" s="2">
        <f>'Moving Avg'!F84</f>
        <v>1.9041699999999999</v>
      </c>
      <c r="H84" s="2">
        <f>'Moving Avg'!G84</f>
        <v>1.3781559999999999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BULLISH DIVERGENCE</v>
      </c>
    </row>
    <row r="85" spans="1:12" ht="13.5" x14ac:dyDescent="0.25">
      <c r="A85" s="3">
        <f>RSI!A85</f>
        <v>42430</v>
      </c>
      <c r="B85" s="2">
        <f>RSI!B85</f>
        <v>2.0522999999999998</v>
      </c>
      <c r="C85" s="2">
        <f>RSI!I85</f>
        <v>62.76865064501547</v>
      </c>
      <c r="D85" s="2">
        <f>MACD!E85</f>
        <v>-5.6767276904374997E-2</v>
      </c>
      <c r="E85" s="2">
        <f>MACD!F85</f>
        <v>-0.20747616906658112</v>
      </c>
      <c r="F85" s="2">
        <f>'Moving Avg'!D85</f>
        <v>1.9878999999999998</v>
      </c>
      <c r="G85" s="2">
        <f>'Moving Avg'!F85</f>
        <v>1.9399850000000005</v>
      </c>
      <c r="H85" s="2">
        <f>'Moving Avg'!G85</f>
        <v>1.3989199999999997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42431</v>
      </c>
      <c r="B86" s="2">
        <f>RSI!B86</f>
        <v>2.012</v>
      </c>
      <c r="C86" s="2">
        <f>RSI!I86</f>
        <v>60.372527379892716</v>
      </c>
      <c r="D86" s="2">
        <f>MACD!E86</f>
        <v>1.4195484671013281E-2</v>
      </c>
      <c r="E86" s="2">
        <f>MACD!F86</f>
        <v>-0.16314183831906226</v>
      </c>
      <c r="F86" s="2">
        <f>'Moving Avg'!D86</f>
        <v>1.9991599999999998</v>
      </c>
      <c r="G86" s="2">
        <f>'Moving Avg'!F86</f>
        <v>1.9709699999999999</v>
      </c>
      <c r="H86" s="2">
        <f>'Moving Avg'!G86</f>
        <v>1.4190399999999999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2.0924999999999998</v>
      </c>
      <c r="C87" s="2">
        <f>RSI!I87</f>
        <v>63.37973468310016</v>
      </c>
      <c r="D87" s="2">
        <f>MACD!E87</f>
        <v>8.192362568112066E-2</v>
      </c>
      <c r="E87" s="2">
        <f>MACD!F87</f>
        <v>-0.11412874551902569</v>
      </c>
      <c r="F87" s="2">
        <f>'Moving Avg'!D87</f>
        <v>2.0426199999999999</v>
      </c>
      <c r="G87" s="2">
        <f>'Moving Avg'!F87</f>
        <v>2.0019550000000002</v>
      </c>
      <c r="H87" s="2">
        <f>'Moving Avg'!G87</f>
        <v>1.4412519999999998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42433</v>
      </c>
      <c r="B88" s="2">
        <f>RSI!B88</f>
        <v>2.1086</v>
      </c>
      <c r="C88" s="2">
        <f>RSI!I88</f>
        <v>63.968662483489936</v>
      </c>
      <c r="D88" s="2">
        <f>MACD!E88</f>
        <v>0.11414568914281609</v>
      </c>
      <c r="E88" s="2">
        <f>MACD!F88</f>
        <v>-6.8473858586657332E-2</v>
      </c>
      <c r="F88" s="2">
        <f>'Moving Avg'!D88</f>
        <v>2.0699799999999997</v>
      </c>
      <c r="G88" s="2">
        <f>'Moving Avg'!F88</f>
        <v>2.0305249999999999</v>
      </c>
      <c r="H88" s="2">
        <f>'Moving Avg'!G88</f>
        <v>1.4636259999999999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42436</v>
      </c>
      <c r="B89" s="2">
        <f>RSI!B89</f>
        <v>1.9879</v>
      </c>
      <c r="C89" s="2">
        <f>RSI!I89</f>
        <v>56.617480324392211</v>
      </c>
      <c r="D89" s="2">
        <f>MACD!E89</f>
        <v>0.12895789625220333</v>
      </c>
      <c r="E89" s="2">
        <f>MACD!F89</f>
        <v>-2.8987507618885199E-2</v>
      </c>
      <c r="F89" s="2">
        <f>'Moving Avg'!D89</f>
        <v>2.0506599999999997</v>
      </c>
      <c r="G89" s="2">
        <f>'Moving Avg'!F89</f>
        <v>2.0486350000000004</v>
      </c>
      <c r="H89" s="2">
        <f>'Moving Avg'!G89</f>
        <v>1.4839079999999993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1.8752</v>
      </c>
      <c r="C90" s="2">
        <f>RSI!I90</f>
        <v>50.752716397235432</v>
      </c>
      <c r="D90" s="2">
        <f>MACD!E90</f>
        <v>0.13547620214984657</v>
      </c>
      <c r="E90" s="2">
        <f>MACD!F90</f>
        <v>3.9052343348611566E-3</v>
      </c>
      <c r="F90" s="2">
        <f>'Moving Avg'!D90</f>
        <v>2.0152399999999999</v>
      </c>
      <c r="G90" s="2">
        <f>'Moving Avg'!F90</f>
        <v>2.05749</v>
      </c>
      <c r="H90" s="2">
        <f>'Moving Avg'!G90</f>
        <v>1.5020959999999994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BULLISH DIVERGENCE</v>
      </c>
    </row>
    <row r="91" spans="1:12" ht="13.5" x14ac:dyDescent="0.25">
      <c r="A91" s="3">
        <f>RSI!A91</f>
        <v>42438</v>
      </c>
      <c r="B91" s="2">
        <f>RSI!B91</f>
        <v>1.8591</v>
      </c>
      <c r="C91" s="2">
        <f>RSI!I91</f>
        <v>49.956594686409133</v>
      </c>
      <c r="D91" s="2">
        <f>MACD!E91</f>
        <v>0.12854238252948291</v>
      </c>
      <c r="E91" s="2">
        <f>MACD!F91</f>
        <v>2.8832663973785509E-2</v>
      </c>
      <c r="F91" s="2">
        <f>'Moving Avg'!D91</f>
        <v>1.9846599999999999</v>
      </c>
      <c r="G91" s="2">
        <f>'Moving Avg'!F91</f>
        <v>2.0607099999999998</v>
      </c>
      <c r="H91" s="2">
        <f>'Moving Avg'!G91</f>
        <v>1.5194799999999995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BULLISH DIVERGENCE</v>
      </c>
    </row>
    <row r="92" spans="1:12" ht="13.5" x14ac:dyDescent="0.25">
      <c r="A92" s="3">
        <f>RSI!A92</f>
        <v>42439</v>
      </c>
      <c r="B92" s="2">
        <f>RSI!B92</f>
        <v>1.7464</v>
      </c>
      <c r="C92" s="2">
        <f>RSI!I92</f>
        <v>44.673886340146908</v>
      </c>
      <c r="D92" s="2">
        <f>MACD!E92</f>
        <v>0.11870941977814997</v>
      </c>
      <c r="E92" s="2">
        <f>MACD!F92</f>
        <v>4.6808015134658404E-2</v>
      </c>
      <c r="F92" s="2">
        <f>'Moving Avg'!D92</f>
        <v>1.9154399999999998</v>
      </c>
      <c r="G92" s="2">
        <f>'Moving Avg'!F92</f>
        <v>2.0530650000000001</v>
      </c>
      <c r="H92" s="2">
        <f>'Moving Avg'!G92</f>
        <v>1.5350919999999995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1.7544999999999999</v>
      </c>
      <c r="C93" s="2">
        <f>RSI!I93</f>
        <v>45.123044817058449</v>
      </c>
      <c r="D93" s="2">
        <f>MACD!E93</f>
        <v>0.12538206241140015</v>
      </c>
      <c r="E93" s="2">
        <f>MACD!F93</f>
        <v>6.2522824590006756E-2</v>
      </c>
      <c r="F93" s="2">
        <f>'Moving Avg'!D93</f>
        <v>1.8446200000000001</v>
      </c>
      <c r="G93" s="2">
        <f>'Moving Avg'!F93</f>
        <v>2.0417999999999998</v>
      </c>
      <c r="H93" s="2">
        <f>'Moving Avg'!G93</f>
        <v>1.5508659999999994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1.8591</v>
      </c>
      <c r="C94" s="2">
        <f>RSI!I94</f>
        <v>50.690208047028698</v>
      </c>
      <c r="D94" s="2">
        <f>MACD!E94</f>
        <v>0.14124772758091053</v>
      </c>
      <c r="E94" s="2">
        <f>MACD!F94</f>
        <v>7.8267805188187517E-2</v>
      </c>
      <c r="F94" s="2">
        <f>'Moving Avg'!D94</f>
        <v>1.8188600000000001</v>
      </c>
      <c r="G94" s="2">
        <f>'Moving Avg'!F94</f>
        <v>2.0301299999999998</v>
      </c>
      <c r="H94" s="2">
        <f>'Moving Avg'!G94</f>
        <v>1.5687319999999993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BULLISH DIVERGENCE</v>
      </c>
    </row>
    <row r="95" spans="1:12" ht="13.5" x14ac:dyDescent="0.25">
      <c r="A95" s="3">
        <f>RSI!A95</f>
        <v>42444</v>
      </c>
      <c r="B95" s="2">
        <f>RSI!B95</f>
        <v>1.9637</v>
      </c>
      <c r="C95" s="2">
        <f>RSI!I95</f>
        <v>55.546800455729951</v>
      </c>
      <c r="D95" s="2">
        <f>MACD!E95</f>
        <v>0.14193509798345105</v>
      </c>
      <c r="E95" s="2">
        <f>MACD!F95</f>
        <v>9.1001263747240227E-2</v>
      </c>
      <c r="F95" s="2">
        <f>'Moving Avg'!D95</f>
        <v>1.83656</v>
      </c>
      <c r="G95" s="2">
        <f>'Moving Avg'!F95</f>
        <v>2.017655</v>
      </c>
      <c r="H95" s="2">
        <f>'Moving Avg'!G95</f>
        <v>1.5882079999999994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1.9718</v>
      </c>
      <c r="C96" s="2">
        <f>RSI!I96</f>
        <v>55.908949175067875</v>
      </c>
      <c r="D96" s="2">
        <f>MACD!E96</f>
        <v>0.13506582866369277</v>
      </c>
      <c r="E96" s="2">
        <f>MACD!F96</f>
        <v>9.9814176730530738E-2</v>
      </c>
      <c r="F96" s="2">
        <f>'Moving Avg'!D96</f>
        <v>1.8591000000000002</v>
      </c>
      <c r="G96" s="2">
        <f>'Moving Avg'!F96</f>
        <v>2.0007550000000003</v>
      </c>
      <c r="H96" s="2">
        <f>'Moving Avg'!G96</f>
        <v>1.6072019999999998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1.8913</v>
      </c>
      <c r="C97" s="2">
        <f>RSI!I97</f>
        <v>51.425065595897927</v>
      </c>
      <c r="D97" s="2">
        <f>MACD!E97</f>
        <v>0.14695040878452392</v>
      </c>
      <c r="E97" s="2">
        <f>MACD!F97</f>
        <v>0.10924142314132938</v>
      </c>
      <c r="F97" s="2">
        <f>'Moving Avg'!D97</f>
        <v>1.88808</v>
      </c>
      <c r="G97" s="2">
        <f>'Moving Avg'!F97</f>
        <v>1.9750000000000003</v>
      </c>
      <c r="H97" s="2">
        <f>'Moving Avg'!G97</f>
        <v>1.6236199999999998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1.8913</v>
      </c>
      <c r="C98" s="2">
        <f>RSI!I98</f>
        <v>51.425065595897927</v>
      </c>
      <c r="D98" s="2">
        <f>MACD!E98</f>
        <v>0.15935684154261676</v>
      </c>
      <c r="E98" s="2">
        <f>MACD!F98</f>
        <v>0.11926450682158687</v>
      </c>
      <c r="F98" s="2">
        <f>'Moving Avg'!D98</f>
        <v>1.9154399999999998</v>
      </c>
      <c r="G98" s="2">
        <f>'Moving Avg'!F98</f>
        <v>1.9564900000000005</v>
      </c>
      <c r="H98" s="2">
        <f>'Moving Avg'!G98</f>
        <v>1.6401999999999999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1.7786</v>
      </c>
      <c r="C99" s="2">
        <f>RSI!I99</f>
        <v>45.500137190902763</v>
      </c>
      <c r="D99" s="2">
        <f>MACD!E99</f>
        <v>0.1595162194409212</v>
      </c>
      <c r="E99" s="2">
        <f>MACD!F99</f>
        <v>0.12731484934545376</v>
      </c>
      <c r="F99" s="2">
        <f>'Moving Avg'!D99</f>
        <v>1.89934</v>
      </c>
      <c r="G99" s="2">
        <f>'Moving Avg'!F99</f>
        <v>1.938785</v>
      </c>
      <c r="H99" s="2">
        <f>'Moving Avg'!G99</f>
        <v>1.654846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BULLISH DIVERGENCE</v>
      </c>
    </row>
    <row r="100" spans="1:12" ht="13.5" x14ac:dyDescent="0.25">
      <c r="A100" s="3">
        <f>RSI!A100</f>
        <v>42451</v>
      </c>
      <c r="B100" s="2">
        <f>RSI!B100</f>
        <v>1.843</v>
      </c>
      <c r="C100" s="2">
        <f>RSI!I100</f>
        <v>49.108421957514025</v>
      </c>
      <c r="D100" s="2">
        <f>MACD!E100</f>
        <v>0.13809959278642014</v>
      </c>
      <c r="E100" s="2">
        <f>MACD!F100</f>
        <v>0.12947179803364706</v>
      </c>
      <c r="F100" s="2">
        <f>'Moving Avg'!D100</f>
        <v>1.8752000000000002</v>
      </c>
      <c r="G100" s="2">
        <f>'Moving Avg'!F100</f>
        <v>1.928725</v>
      </c>
      <c r="H100" s="2">
        <f>'Moving Avg'!G100</f>
        <v>1.6707799999999999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BULLISH DIVERGENCE</v>
      </c>
    </row>
    <row r="101" spans="1:12" ht="13.5" x14ac:dyDescent="0.25">
      <c r="A101" s="3">
        <f>RSI!A101</f>
        <v>42452</v>
      </c>
      <c r="B101" s="2">
        <f>RSI!B101</f>
        <v>1.8028</v>
      </c>
      <c r="C101" s="2">
        <f>RSI!I101</f>
        <v>47.015876958429892</v>
      </c>
      <c r="D101" s="2">
        <f>MACD!E101</f>
        <v>0.12061420617350427</v>
      </c>
      <c r="E101" s="2">
        <f>MACD!F101</f>
        <v>0.12770027966161851</v>
      </c>
      <c r="F101" s="2">
        <f>'Moving Avg'!D101</f>
        <v>1.8413999999999997</v>
      </c>
      <c r="G101" s="2">
        <f>'Moving Avg'!F101</f>
        <v>1.9210800000000003</v>
      </c>
      <c r="H101" s="2">
        <f>'Moving Avg'!G101</f>
        <v>1.6867160000000001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BULLISH DIVERGENCE</v>
      </c>
    </row>
    <row r="102" spans="1:12" ht="13.5" x14ac:dyDescent="0.25">
      <c r="A102" s="3">
        <f>RSI!A102</f>
        <v>42453</v>
      </c>
      <c r="B102" s="2">
        <f>RSI!B102</f>
        <v>1.8511</v>
      </c>
      <c r="C102" s="2">
        <f>RSI!I102</f>
        <v>49.784491243453779</v>
      </c>
      <c r="D102" s="2">
        <f>MACD!E102</f>
        <v>8.5265664454855061E-2</v>
      </c>
      <c r="E102" s="2">
        <f>MACD!F102</f>
        <v>0.11921335662026583</v>
      </c>
      <c r="F102" s="2">
        <f>'Moving Avg'!D102</f>
        <v>1.8333600000000001</v>
      </c>
      <c r="G102" s="2">
        <f>'Moving Avg'!F102</f>
        <v>1.919875</v>
      </c>
      <c r="H102" s="2">
        <f>'Moving Avg'!G102</f>
        <v>1.70394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BULLISH DIVERGENCE</v>
      </c>
    </row>
    <row r="103" spans="1:12" ht="13.5" x14ac:dyDescent="0.25">
      <c r="A103" s="3">
        <f>RSI!A103</f>
        <v>42454</v>
      </c>
      <c r="B103" s="2">
        <f>RSI!B103</f>
        <v>1.8028</v>
      </c>
      <c r="C103" s="2">
        <f>RSI!I103</f>
        <v>47.132212207672787</v>
      </c>
      <c r="D103" s="2">
        <f>MACD!E103</f>
        <v>6.02300187840632E-2</v>
      </c>
      <c r="E103" s="2">
        <f>MACD!F103</f>
        <v>0.10741668905302532</v>
      </c>
      <c r="F103" s="2">
        <f>'Moving Avg'!D103</f>
        <v>1.8156600000000001</v>
      </c>
      <c r="G103" s="2">
        <f>'Moving Avg'!F103</f>
        <v>1.9114250000000002</v>
      </c>
      <c r="H103" s="2">
        <f>'Moving Avg'!G103</f>
        <v>1.7198760000000002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BULLISH DIVERGENCE</v>
      </c>
    </row>
    <row r="104" spans="1:12" ht="13.5" x14ac:dyDescent="0.25">
      <c r="A104" s="3">
        <f>RSI!A104</f>
        <v>42457</v>
      </c>
      <c r="B104" s="2">
        <f>RSI!B104</f>
        <v>1.7544999999999999</v>
      </c>
      <c r="C104" s="2">
        <f>RSI!I104</f>
        <v>44.574808398965345</v>
      </c>
      <c r="D104" s="2">
        <f>MACD!E104</f>
        <v>5.904847281653014E-2</v>
      </c>
      <c r="E104" s="2">
        <f>MACD!F104</f>
        <v>9.7743045805726292E-2</v>
      </c>
      <c r="F104" s="2">
        <f>'Moving Avg'!D104</f>
        <v>1.81084</v>
      </c>
      <c r="G104" s="2">
        <f>'Moving Avg'!F104</f>
        <v>1.894925</v>
      </c>
      <c r="H104" s="2">
        <f>'Moving Avg'!G104</f>
        <v>1.7350060000000003</v>
      </c>
      <c r="I104" s="2">
        <f>'Moving Avg'!H104</f>
        <v>0</v>
      </c>
      <c r="J104" s="5" t="str">
        <f>OBV!F104</f>
        <v>BULLISH</v>
      </c>
      <c r="K104" s="5" t="str">
        <f>OBV!G104</f>
        <v>STRONG</v>
      </c>
      <c r="L104" s="5" t="str">
        <f>OBV!H104</f>
        <v>BULLISH DIVERGENCE</v>
      </c>
    </row>
    <row r="105" spans="1:12" ht="13.5" x14ac:dyDescent="0.25">
      <c r="A105" s="3">
        <f>RSI!A105</f>
        <v>42458</v>
      </c>
      <c r="B105" s="2">
        <f>RSI!B105</f>
        <v>1.6819999999999999</v>
      </c>
      <c r="C105" s="2">
        <f>RSI!I105</f>
        <v>40.980355751788878</v>
      </c>
      <c r="D105" s="2">
        <f>MACD!E105</f>
        <v>8.0104543949471196E-2</v>
      </c>
      <c r="E105" s="2">
        <f>MACD!F105</f>
        <v>9.4215345434475267E-2</v>
      </c>
      <c r="F105" s="2">
        <f>'Moving Avg'!D105</f>
        <v>1.77864</v>
      </c>
      <c r="G105" s="2">
        <f>'Moving Avg'!F105</f>
        <v>1.8764100000000004</v>
      </c>
      <c r="H105" s="2">
        <f>'Moving Avg'!G105</f>
        <v>1.7486860000000004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1.7786</v>
      </c>
      <c r="C106" s="2">
        <f>RSI!I106</f>
        <v>47.101219914797092</v>
      </c>
      <c r="D106" s="2">
        <f>MACD!E106</f>
        <v>9.2989448182408507E-2</v>
      </c>
      <c r="E106" s="2">
        <f>MACD!F106</f>
        <v>9.3970165984061924E-2</v>
      </c>
      <c r="F106" s="2">
        <f>'Moving Avg'!D106</f>
        <v>1.7738</v>
      </c>
      <c r="G106" s="2">
        <f>'Moving Avg'!F106</f>
        <v>1.8647400000000001</v>
      </c>
      <c r="H106" s="2">
        <f>'Moving Avg'!G106</f>
        <v>1.7644600000000004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1.8511</v>
      </c>
      <c r="C107" s="2">
        <f>RSI!I107</f>
        <v>51.192404987302616</v>
      </c>
      <c r="D107" s="2">
        <f>MACD!E107</f>
        <v>8.6471473456847692E-2</v>
      </c>
      <c r="E107" s="2">
        <f>MACD!F107</f>
        <v>9.2470427478619083E-2</v>
      </c>
      <c r="F107" s="2">
        <f>'Moving Avg'!D107</f>
        <v>1.7738</v>
      </c>
      <c r="G107" s="2">
        <f>'Moving Avg'!F107</f>
        <v>1.8526700000000003</v>
      </c>
      <c r="H107" s="2">
        <f>'Moving Avg'!G107</f>
        <v>1.7816840000000005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NEUTRAL</v>
      </c>
    </row>
    <row r="108" spans="1:12" ht="13.5" x14ac:dyDescent="0.25">
      <c r="A108" s="3">
        <f>RSI!A108</f>
        <v>42461</v>
      </c>
      <c r="B108" s="2">
        <f>RSI!B108</f>
        <v>1.9315</v>
      </c>
      <c r="C108" s="2">
        <f>RSI!I108</f>
        <v>55.319323858730236</v>
      </c>
      <c r="D108" s="2">
        <f>MACD!E108</f>
        <v>7.4881932307683252E-2</v>
      </c>
      <c r="E108" s="2">
        <f>MACD!F108</f>
        <v>8.8952728444431917E-2</v>
      </c>
      <c r="F108" s="2">
        <f>'Moving Avg'!D108</f>
        <v>1.7995399999999999</v>
      </c>
      <c r="G108" s="2">
        <f>'Moving Avg'!F108</f>
        <v>1.843815</v>
      </c>
      <c r="H108" s="2">
        <f>'Moving Avg'!G108</f>
        <v>1.8005160000000004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</row>
    <row r="109" spans="1:12" ht="13.5" x14ac:dyDescent="0.25">
      <c r="A109" s="3">
        <f>RSI!A109</f>
        <v>42464</v>
      </c>
      <c r="B109" s="2">
        <f>RSI!B109</f>
        <v>1.9557</v>
      </c>
      <c r="C109" s="2">
        <f>RSI!I109</f>
        <v>56.511276990374405</v>
      </c>
      <c r="D109" s="2">
        <f>MACD!E109</f>
        <v>4.5359278332609332E-2</v>
      </c>
      <c r="E109" s="2">
        <f>MACD!F109</f>
        <v>8.0234038422067402E-2</v>
      </c>
      <c r="F109" s="2">
        <f>'Moving Avg'!D109</f>
        <v>1.83978</v>
      </c>
      <c r="G109" s="2">
        <f>'Moving Avg'!F109</f>
        <v>1.8422050000000003</v>
      </c>
      <c r="H109" s="2">
        <f>'Moving Avg'!G109</f>
        <v>1.8198320000000003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</row>
    <row r="110" spans="1:12" ht="13.5" x14ac:dyDescent="0.25">
      <c r="A110" s="3">
        <f>RSI!A110</f>
        <v>42465</v>
      </c>
      <c r="B110" s="2">
        <f>RSI!B110</f>
        <v>2.0200999999999998</v>
      </c>
      <c r="C110" s="2">
        <f>RSI!I110</f>
        <v>59.599980370222944</v>
      </c>
      <c r="D110" s="2">
        <f>MACD!E110</f>
        <v>2.4831167345498839E-2</v>
      </c>
      <c r="E110" s="2">
        <f>MACD!F110</f>
        <v>6.9153464206753695E-2</v>
      </c>
      <c r="F110" s="2">
        <f>'Moving Avg'!D110</f>
        <v>1.9073999999999998</v>
      </c>
      <c r="G110" s="2">
        <f>'Moving Avg'!F110</f>
        <v>1.8494499999999998</v>
      </c>
      <c r="H110" s="2">
        <f>'Moving Avg'!G110</f>
        <v>1.8393080000000004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</row>
    <row r="111" spans="1:12" ht="13.5" x14ac:dyDescent="0.25">
      <c r="A111" s="3">
        <f>RSI!A111</f>
        <v>42466</v>
      </c>
      <c r="B111" s="2">
        <f>RSI!B111</f>
        <v>2.1166</v>
      </c>
      <c r="C111" s="2">
        <f>RSI!I111</f>
        <v>63.754147766835061</v>
      </c>
      <c r="D111" s="2">
        <f>MACD!E111</f>
        <v>-6.8860839104480931E-3</v>
      </c>
      <c r="E111" s="2">
        <f>MACD!F111</f>
        <v>5.3945554583313342E-2</v>
      </c>
      <c r="F111" s="2">
        <f>'Moving Avg'!D111</f>
        <v>1.9750000000000001</v>
      </c>
      <c r="G111" s="2">
        <f>'Moving Avg'!F111</f>
        <v>1.8623249999999998</v>
      </c>
      <c r="H111" s="2">
        <f>'Moving Avg'!G111</f>
        <v>1.8595880000000005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</row>
    <row r="112" spans="1:12" ht="13.5" x14ac:dyDescent="0.25">
      <c r="A112" s="3">
        <f>RSI!A112</f>
        <v>42467</v>
      </c>
      <c r="B112" s="2">
        <f>RSI!B112</f>
        <v>2.2052</v>
      </c>
      <c r="C112" s="2">
        <f>RSI!I112</f>
        <v>67.099179467481392</v>
      </c>
      <c r="D112" s="2">
        <f>MACD!E112</f>
        <v>-3.436557040544419E-2</v>
      </c>
      <c r="E112" s="2">
        <f>MACD!F112</f>
        <v>3.6283329585561838E-2</v>
      </c>
      <c r="F112" s="2">
        <f>'Moving Avg'!D112</f>
        <v>2.04582</v>
      </c>
      <c r="G112" s="2">
        <f>'Moving Avg'!F112</f>
        <v>1.8852649999999997</v>
      </c>
      <c r="H112" s="2">
        <f>'Moving Avg'!G112</f>
        <v>1.8803520000000007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</row>
    <row r="113" spans="1:12" ht="13.5" x14ac:dyDescent="0.25">
      <c r="A113" s="3">
        <f>RSI!A113</f>
        <v>42468</v>
      </c>
      <c r="B113" s="2">
        <f>RSI!B113</f>
        <v>2.3338999999999999</v>
      </c>
      <c r="C113" s="2">
        <f>RSI!I113</f>
        <v>71.249793909813519</v>
      </c>
      <c r="D113" s="2">
        <f>MACD!E113</f>
        <v>-7.6502882384082538E-2</v>
      </c>
      <c r="E113" s="2">
        <f>MACD!F113</f>
        <v>1.3726087191632963E-2</v>
      </c>
      <c r="F113" s="2">
        <f>'Moving Avg'!D113</f>
        <v>2.1262999999999996</v>
      </c>
      <c r="G113" s="2">
        <f>'Moving Avg'!F113</f>
        <v>1.9142349999999997</v>
      </c>
      <c r="H113" s="2">
        <f>'Moving Avg'!G113</f>
        <v>1.9027240000000003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</row>
    <row r="114" spans="1:12" ht="13.5" x14ac:dyDescent="0.25">
      <c r="A114" s="3">
        <f>RSI!A114</f>
        <v>42471</v>
      </c>
      <c r="B114" s="2">
        <f>RSI!B114</f>
        <v>2.4386000000000001</v>
      </c>
      <c r="C114" s="2">
        <f>RSI!I114</f>
        <v>74.111146041514104</v>
      </c>
      <c r="D114" s="2">
        <f>MACD!E114</f>
        <v>-0.12988336461937977</v>
      </c>
      <c r="E114" s="2">
        <f>MACD!F114</f>
        <v>-1.4995803170569583E-2</v>
      </c>
      <c r="F114" s="2">
        <f>'Moving Avg'!D114</f>
        <v>2.22288</v>
      </c>
      <c r="G114" s="2">
        <f>'Moving Avg'!F114</f>
        <v>1.9432099999999999</v>
      </c>
      <c r="H114" s="2">
        <f>'Moving Avg'!G114</f>
        <v>1.9259040000000001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2.3338999999999999</v>
      </c>
      <c r="C115" s="2">
        <f>RSI!I115</f>
        <v>66.936834989731182</v>
      </c>
      <c r="D115" s="2">
        <f>MACD!E115</f>
        <v>-0.18141982945194157</v>
      </c>
      <c r="E115" s="2">
        <f>MACD!F115</f>
        <v>-4.8280608426843979E-2</v>
      </c>
      <c r="F115" s="2">
        <f>'Moving Avg'!D115</f>
        <v>2.2856399999999999</v>
      </c>
      <c r="G115" s="2">
        <f>'Moving Avg'!F115</f>
        <v>1.9617199999999997</v>
      </c>
      <c r="H115" s="2">
        <f>'Moving Avg'!G115</f>
        <v>1.9458620000000004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CONFIRMED BULLISH</v>
      </c>
    </row>
    <row r="116" spans="1:12" ht="13.5" x14ac:dyDescent="0.25">
      <c r="A116" s="3">
        <f>RSI!A116</f>
        <v>42473</v>
      </c>
      <c r="B116" s="2">
        <f>RSI!B116</f>
        <v>2.3018000000000001</v>
      </c>
      <c r="C116" s="2">
        <f>RSI!I116</f>
        <v>64.863635961095156</v>
      </c>
      <c r="D116" s="2">
        <f>MACD!E116</f>
        <v>-0.2099196827600518</v>
      </c>
      <c r="E116" s="2">
        <f>MACD!F116</f>
        <v>-8.0608423293485554E-2</v>
      </c>
      <c r="F116" s="2">
        <f>'Moving Avg'!D116</f>
        <v>2.3226799999999996</v>
      </c>
      <c r="G116" s="2">
        <f>'Moving Avg'!F116</f>
        <v>1.9782199999999999</v>
      </c>
      <c r="H116" s="2">
        <f>'Moving Avg'!G116</f>
        <v>1.9640520000000004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BEARISH DIVERGENCE</v>
      </c>
    </row>
    <row r="117" spans="1:12" ht="13.5" x14ac:dyDescent="0.25">
      <c r="A117" s="3">
        <f>RSI!A117</f>
        <v>42474</v>
      </c>
      <c r="B117" s="2">
        <f>RSI!B117</f>
        <v>2.4386000000000001</v>
      </c>
      <c r="C117" s="2">
        <f>RSI!I117</f>
        <v>69.236599982278534</v>
      </c>
      <c r="D117" s="2">
        <f>MACD!E117</f>
        <v>-0.23479826090446787</v>
      </c>
      <c r="E117" s="2">
        <f>MACD!F117</f>
        <v>-0.11144639081568203</v>
      </c>
      <c r="F117" s="2">
        <f>'Moving Avg'!D117</f>
        <v>2.3693600000000004</v>
      </c>
      <c r="G117" s="2">
        <f>'Moving Avg'!F117</f>
        <v>2.005585</v>
      </c>
      <c r="H117" s="2">
        <f>'Moving Avg'!G117</f>
        <v>1.983368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CONFIRMED BULLISH</v>
      </c>
    </row>
    <row r="118" spans="1:12" ht="13.5" x14ac:dyDescent="0.25">
      <c r="A118" s="3">
        <f>RSI!A118</f>
        <v>42475</v>
      </c>
      <c r="B118" s="2">
        <f>RSI!B118</f>
        <v>2.5512000000000001</v>
      </c>
      <c r="C118" s="2">
        <f>RSI!I118</f>
        <v>72.293224221248238</v>
      </c>
      <c r="D118" s="2">
        <f>MACD!E118</f>
        <v>-0.25428092741756392</v>
      </c>
      <c r="E118" s="2">
        <f>MACD!F118</f>
        <v>-0.1400132981360584</v>
      </c>
      <c r="F118" s="2">
        <f>'Moving Avg'!D118</f>
        <v>2.41282</v>
      </c>
      <c r="G118" s="2">
        <f>'Moving Avg'!F118</f>
        <v>2.0385800000000005</v>
      </c>
      <c r="H118" s="2">
        <f>'Moving Avg'!G118</f>
        <v>2.0036480000000001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</row>
    <row r="119" spans="1:12" ht="13.5" x14ac:dyDescent="0.25">
      <c r="A119" s="3">
        <f>RSI!A119</f>
        <v>42478</v>
      </c>
      <c r="B119" s="2">
        <f>RSI!B119</f>
        <v>2.5994999999999999</v>
      </c>
      <c r="C119" s="2">
        <f>RSI!I119</f>
        <v>73.509123154167156</v>
      </c>
      <c r="D119" s="2">
        <f>MACD!E119</f>
        <v>-0.27356414559827935</v>
      </c>
      <c r="E119" s="2">
        <f>MACD!F119</f>
        <v>-0.1667234676285026</v>
      </c>
      <c r="F119" s="2">
        <f>'Moving Avg'!D119</f>
        <v>2.4450000000000003</v>
      </c>
      <c r="G119" s="2">
        <f>'Moving Avg'!F119</f>
        <v>2.0796250000000005</v>
      </c>
      <c r="H119" s="2">
        <f>'Moving Avg'!G119</f>
        <v>2.0231240000000001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</row>
    <row r="120" spans="1:12" ht="13.5" x14ac:dyDescent="0.25">
      <c r="A120" s="3">
        <f>RSI!A120</f>
        <v>42479</v>
      </c>
      <c r="B120" s="2">
        <f>RSI!B120</f>
        <v>2.7524000000000002</v>
      </c>
      <c r="C120" s="2">
        <f>RSI!I120</f>
        <v>76.956611916923009</v>
      </c>
      <c r="D120" s="2">
        <f>MACD!E120</f>
        <v>-0.29430952570455715</v>
      </c>
      <c r="E120" s="2">
        <f>MACD!F120</f>
        <v>-0.19224067924371352</v>
      </c>
      <c r="F120" s="2">
        <f>'Moving Avg'!D120</f>
        <v>2.5287000000000002</v>
      </c>
      <c r="G120" s="2">
        <f>'Moving Avg'!F120</f>
        <v>2.1250950000000004</v>
      </c>
      <c r="H120" s="2">
        <f>'Moving Avg'!G120</f>
        <v>2.0442099999999996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</row>
    <row r="121" spans="1:12" ht="13.5" x14ac:dyDescent="0.25">
      <c r="A121" s="3">
        <f>RSI!A121</f>
        <v>42480</v>
      </c>
      <c r="B121" s="2">
        <f>RSI!B121</f>
        <v>2.7363</v>
      </c>
      <c r="C121" s="2">
        <f>RSI!I121</f>
        <v>75.837448989941336</v>
      </c>
      <c r="D121" s="2">
        <f>MACD!E121</f>
        <v>-0.29951562663449538</v>
      </c>
      <c r="E121" s="2">
        <f>MACD!F121</f>
        <v>-0.2136956687218699</v>
      </c>
      <c r="F121" s="2">
        <f>'Moving Avg'!D121</f>
        <v>2.6156000000000001</v>
      </c>
      <c r="G121" s="2">
        <f>'Moving Avg'!F121</f>
        <v>2.17177</v>
      </c>
      <c r="H121" s="2">
        <f>'Moving Avg'!G121</f>
        <v>2.0630419999999994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</row>
    <row r="122" spans="1:12" ht="13.5" x14ac:dyDescent="0.25">
      <c r="A122" s="3">
        <f>RSI!A122</f>
        <v>42481</v>
      </c>
      <c r="B122" s="2">
        <f>RSI!B122</f>
        <v>2.7363</v>
      </c>
      <c r="C122" s="2">
        <f>RSI!I122</f>
        <v>75.837448989941336</v>
      </c>
      <c r="D122" s="2">
        <f>MACD!E122</f>
        <v>-0.29361253617636129</v>
      </c>
      <c r="E122" s="2">
        <f>MACD!F122</f>
        <v>-0.22967904221276819</v>
      </c>
      <c r="F122" s="2">
        <f>'Moving Avg'!D122</f>
        <v>2.6751399999999999</v>
      </c>
      <c r="G122" s="2">
        <f>'Moving Avg'!F122</f>
        <v>2.2160299999999999</v>
      </c>
      <c r="H122" s="2">
        <f>'Moving Avg'!G122</f>
        <v>2.0797819999999998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</row>
    <row r="123" spans="1:12" ht="13.5" x14ac:dyDescent="0.25">
      <c r="A123" s="3">
        <f>RSI!A123</f>
        <v>42482</v>
      </c>
      <c r="B123" s="2">
        <f>RSI!B123</f>
        <v>2.7282999999999999</v>
      </c>
      <c r="C123" s="2">
        <f>RSI!I123</f>
        <v>75.207159536475828</v>
      </c>
      <c r="D123" s="2">
        <f>MACD!E123</f>
        <v>-0.27130142500629795</v>
      </c>
      <c r="E123" s="2">
        <f>MACD!F123</f>
        <v>-0.23800351877147416</v>
      </c>
      <c r="F123" s="2">
        <f>'Moving Avg'!D123</f>
        <v>2.7105600000000001</v>
      </c>
      <c r="G123" s="2">
        <f>'Moving Avg'!F123</f>
        <v>2.2623050000000005</v>
      </c>
      <c r="H123" s="2">
        <f>'Moving Avg'!G123</f>
        <v>2.0947520000000002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42485</v>
      </c>
      <c r="B124" s="2">
        <f>RSI!B124</f>
        <v>2.6558999999999999</v>
      </c>
      <c r="C124" s="2">
        <f>RSI!I124</f>
        <v>69.571785626154437</v>
      </c>
      <c r="D124" s="2">
        <f>MACD!E124</f>
        <v>-0.23375338719492289</v>
      </c>
      <c r="E124" s="2">
        <f>MACD!F124</f>
        <v>-0.23715349245616393</v>
      </c>
      <c r="F124" s="2">
        <f>'Moving Avg'!D124</f>
        <v>2.7218399999999994</v>
      </c>
      <c r="G124" s="2">
        <f>'Moving Avg'!F124</f>
        <v>2.307375</v>
      </c>
      <c r="H124" s="2">
        <f>'Moving Avg'!G124</f>
        <v>2.1060199999999996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</row>
    <row r="125" spans="1:12" ht="13.5" x14ac:dyDescent="0.25">
      <c r="A125" s="3">
        <f>RSI!A125</f>
        <v>42486</v>
      </c>
      <c r="B125" s="2">
        <f>RSI!B125</f>
        <v>2.7202999999999999</v>
      </c>
      <c r="C125" s="2">
        <f>RSI!I125</f>
        <v>71.609610618682154</v>
      </c>
      <c r="D125" s="2">
        <f>MACD!E125</f>
        <v>-0.2250259685427638</v>
      </c>
      <c r="E125" s="2">
        <f>MACD!F125</f>
        <v>-0.23472798767348393</v>
      </c>
      <c r="F125" s="2">
        <f>'Moving Avg'!D125</f>
        <v>2.7154199999999999</v>
      </c>
      <c r="G125" s="2">
        <f>'Moving Avg'!F125</f>
        <v>2.3592900000000001</v>
      </c>
      <c r="H125" s="2">
        <f>'Moving Avg'!G125</f>
        <v>2.1161620000000001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BULLISH DIVERGENCE</v>
      </c>
    </row>
    <row r="126" spans="1:12" ht="13.5" x14ac:dyDescent="0.25">
      <c r="A126" s="3">
        <f>RSI!A126</f>
        <v>42487</v>
      </c>
      <c r="B126" s="2">
        <f>RSI!B126</f>
        <v>2.8168000000000002</v>
      </c>
      <c r="C126" s="2">
        <f>RSI!I126</f>
        <v>74.378589140678187</v>
      </c>
      <c r="D126" s="2">
        <f>MACD!E126</f>
        <v>-0.23211387736465872</v>
      </c>
      <c r="E126" s="2">
        <f>MACD!F126</f>
        <v>-0.23420516561171892</v>
      </c>
      <c r="F126" s="2">
        <f>'Moving Avg'!D126</f>
        <v>2.7315200000000002</v>
      </c>
      <c r="G126" s="2">
        <f>'Moving Avg'!F126</f>
        <v>2.4112</v>
      </c>
      <c r="H126" s="2">
        <f>'Moving Avg'!G126</f>
        <v>2.1263019999999999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</row>
    <row r="127" spans="1:12" ht="13.5" x14ac:dyDescent="0.25">
      <c r="A127" s="3">
        <f>RSI!A127</f>
        <v>42488</v>
      </c>
      <c r="B127" s="2">
        <f>RSI!B127</f>
        <v>2.8812000000000002</v>
      </c>
      <c r="C127" s="2">
        <f>RSI!I127</f>
        <v>76.05689801452435</v>
      </c>
      <c r="D127" s="2">
        <f>MACD!E127</f>
        <v>-0.22461507228364042</v>
      </c>
      <c r="E127" s="2">
        <f>MACD!F127</f>
        <v>-0.23228714694610322</v>
      </c>
      <c r="F127" s="2">
        <f>'Moving Avg'!D127</f>
        <v>2.7605</v>
      </c>
      <c r="G127" s="2">
        <f>'Moving Avg'!F127</f>
        <v>2.4627050000000001</v>
      </c>
      <c r="H127" s="2">
        <f>'Moving Avg'!G127</f>
        <v>2.1357979999999999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</row>
    <row r="128" spans="1:12" ht="13.5" x14ac:dyDescent="0.25">
      <c r="A128" s="3">
        <f>RSI!A128</f>
        <v>42489</v>
      </c>
      <c r="B128" s="2">
        <f>RSI!B128</f>
        <v>2.8732000000000002</v>
      </c>
      <c r="C128" s="2">
        <f>RSI!I128</f>
        <v>75.396193802918859</v>
      </c>
      <c r="D128" s="2">
        <f>MACD!E128</f>
        <v>-0.20330842930240189</v>
      </c>
      <c r="E128" s="2">
        <f>MACD!F128</f>
        <v>-0.22649140341736299</v>
      </c>
      <c r="F128" s="2">
        <f>'Moving Avg'!D128</f>
        <v>2.7894800000000002</v>
      </c>
      <c r="G128" s="2">
        <f>'Moving Avg'!F128</f>
        <v>2.5097899999999997</v>
      </c>
      <c r="H128" s="2">
        <f>'Moving Avg'!G128</f>
        <v>2.1480319999999997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CONFIRMED BULLISH</v>
      </c>
    </row>
    <row r="129" spans="1:12" ht="13.5" x14ac:dyDescent="0.25">
      <c r="A129" s="3">
        <f>RSI!A129</f>
        <v>42492</v>
      </c>
      <c r="B129" s="2">
        <f>RSI!B129</f>
        <v>2.8651</v>
      </c>
      <c r="C129" s="2">
        <f>RSI!I129</f>
        <v>74.688731561638576</v>
      </c>
      <c r="D129" s="2">
        <f>MACD!E129</f>
        <v>-0.17993703176094877</v>
      </c>
      <c r="E129" s="2">
        <f>MACD!F129</f>
        <v>-0.21718052908608015</v>
      </c>
      <c r="F129" s="2">
        <f>'Moving Avg'!D129</f>
        <v>2.8313200000000003</v>
      </c>
      <c r="G129" s="2">
        <f>'Moving Avg'!F129</f>
        <v>2.5552600000000001</v>
      </c>
      <c r="H129" s="2">
        <f>'Moving Avg'!G129</f>
        <v>2.1626799999999999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2.8490000000000002</v>
      </c>
      <c r="C130" s="2">
        <f>RSI!I130</f>
        <v>73.218120061405116</v>
      </c>
      <c r="D130" s="2">
        <f>MACD!E130</f>
        <v>-0.13788665440783321</v>
      </c>
      <c r="E130" s="2">
        <f>MACD!F130</f>
        <v>-0.20132175415043077</v>
      </c>
      <c r="F130" s="2">
        <f>'Moving Avg'!D130</f>
        <v>2.8570600000000002</v>
      </c>
      <c r="G130" s="2">
        <f>'Moving Avg'!F130</f>
        <v>2.596705</v>
      </c>
      <c r="H130" s="2">
        <f>'Moving Avg'!G130</f>
        <v>2.1787759999999996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2.7685</v>
      </c>
      <c r="C131" s="2">
        <f>RSI!I131</f>
        <v>66.199492145808804</v>
      </c>
      <c r="D131" s="2">
        <f>MACD!E131</f>
        <v>-0.10098465899547415</v>
      </c>
      <c r="E131" s="2">
        <f>MACD!F131</f>
        <v>-0.18125433511943945</v>
      </c>
      <c r="F131" s="2">
        <f>'Moving Avg'!D131</f>
        <v>2.8473999999999999</v>
      </c>
      <c r="G131" s="2">
        <f>'Moving Avg'!F131</f>
        <v>2.6292999999999997</v>
      </c>
      <c r="H131" s="2">
        <f>'Moving Avg'!G131</f>
        <v>2.1950319999999999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2.6478000000000002</v>
      </c>
      <c r="C132" s="2">
        <f>RSI!I132</f>
        <v>57.326233746041197</v>
      </c>
      <c r="D132" s="2">
        <f>MACD!E132</f>
        <v>-6.2348227729432715E-2</v>
      </c>
      <c r="E132" s="2">
        <f>MACD!F132</f>
        <v>-0.15747311364143809</v>
      </c>
      <c r="F132" s="2">
        <f>'Moving Avg'!D132</f>
        <v>2.8007200000000001</v>
      </c>
      <c r="G132" s="2">
        <f>'Moving Avg'!F132</f>
        <v>2.6514300000000004</v>
      </c>
      <c r="H132" s="2">
        <f>'Moving Avg'!G132</f>
        <v>2.2104840000000001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</row>
    <row r="133" spans="1:12" ht="13.5" x14ac:dyDescent="0.25">
      <c r="A133" s="3">
        <f>RSI!A133</f>
        <v>42496</v>
      </c>
      <c r="B133" s="2">
        <f>RSI!B133</f>
        <v>2.5512000000000001</v>
      </c>
      <c r="C133" s="2">
        <f>RSI!I133</f>
        <v>51.389379526395288</v>
      </c>
      <c r="D133" s="2">
        <f>MACD!E133</f>
        <v>-2.4433665025503259E-2</v>
      </c>
      <c r="E133" s="2">
        <f>MACD!F133</f>
        <v>-0.13086522391825112</v>
      </c>
      <c r="F133" s="2">
        <f>'Moving Avg'!D133</f>
        <v>2.7363200000000001</v>
      </c>
      <c r="G133" s="2">
        <f>'Moving Avg'!F133</f>
        <v>2.6622949999999999</v>
      </c>
      <c r="H133" s="2">
        <f>'Moving Avg'!G133</f>
        <v>2.2220719999999998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CONFIRMED BEARISH</v>
      </c>
    </row>
    <row r="134" spans="1:12" ht="13.5" x14ac:dyDescent="0.25">
      <c r="A134" s="3">
        <f>RSI!A134</f>
        <v>42499</v>
      </c>
      <c r="B134" s="2">
        <f>RSI!B134</f>
        <v>2.6558999999999999</v>
      </c>
      <c r="C134" s="2">
        <f>RSI!I134</f>
        <v>56.631765101365986</v>
      </c>
      <c r="D134" s="2">
        <f>MACD!E134</f>
        <v>-1.1325860456607106E-2</v>
      </c>
      <c r="E134" s="2">
        <f>MACD!F134</f>
        <v>-0.10695735122592231</v>
      </c>
      <c r="F134" s="2">
        <f>'Moving Avg'!D134</f>
        <v>2.69448</v>
      </c>
      <c r="G134" s="2">
        <f>'Moving Avg'!F134</f>
        <v>2.6731600000000002</v>
      </c>
      <c r="H134" s="2">
        <f>'Moving Avg'!G134</f>
        <v>2.2334999999999998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</row>
    <row r="135" spans="1:12" ht="13.5" x14ac:dyDescent="0.25">
      <c r="A135" s="3">
        <f>RSI!A135</f>
        <v>42500</v>
      </c>
      <c r="B135" s="2">
        <f>RSI!B135</f>
        <v>2.5672999999999999</v>
      </c>
      <c r="C135" s="2">
        <f>RSI!I135</f>
        <v>51.564003800795504</v>
      </c>
      <c r="D135" s="2">
        <f>MACD!E135</f>
        <v>1.5543511903144402E-2</v>
      </c>
      <c r="E135" s="2">
        <f>MACD!F135</f>
        <v>-8.2457178600108982E-2</v>
      </c>
      <c r="F135" s="2">
        <f>'Moving Avg'!D135</f>
        <v>2.6381399999999999</v>
      </c>
      <c r="G135" s="2">
        <f>'Moving Avg'!F135</f>
        <v>2.6848300000000007</v>
      </c>
      <c r="H135" s="2">
        <f>'Moving Avg'!G135</f>
        <v>2.2438000000000002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2.6076000000000001</v>
      </c>
      <c r="C136" s="2">
        <f>RSI!I136</f>
        <v>53.597993822249663</v>
      </c>
      <c r="D136" s="2">
        <f>MACD!E136</f>
        <v>5.0022438829979698E-2</v>
      </c>
      <c r="E136" s="2">
        <f>MACD!F136</f>
        <v>-5.5961255114091252E-2</v>
      </c>
      <c r="F136" s="2">
        <f>'Moving Avg'!D136</f>
        <v>2.6059600000000001</v>
      </c>
      <c r="G136" s="2">
        <f>'Moving Avg'!F136</f>
        <v>2.7001200000000005</v>
      </c>
      <c r="H136" s="2">
        <f>'Moving Avg'!G136</f>
        <v>2.2557120000000004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2.5914999999999999</v>
      </c>
      <c r="C137" s="2">
        <f>RSI!I137</f>
        <v>52.646823551100141</v>
      </c>
      <c r="D137" s="2">
        <f>MACD!E137</f>
        <v>8.9950117318754241E-2</v>
      </c>
      <c r="E137" s="2">
        <f>MACD!F137</f>
        <v>-2.6778980627522157E-2</v>
      </c>
      <c r="F137" s="2">
        <f>'Moving Avg'!D137</f>
        <v>2.5947</v>
      </c>
      <c r="G137" s="2">
        <f>'Moving Avg'!F137</f>
        <v>2.7077650000000006</v>
      </c>
      <c r="H137" s="2">
        <f>'Moving Avg'!G137</f>
        <v>2.265692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BULLISH DIVERGENCE</v>
      </c>
    </row>
    <row r="138" spans="1:12" ht="13.5" x14ac:dyDescent="0.25">
      <c r="A138" s="3">
        <f>RSI!A138</f>
        <v>42503</v>
      </c>
      <c r="B138" s="2">
        <f>RSI!B138</f>
        <v>2.5672999999999999</v>
      </c>
      <c r="C138" s="2">
        <f>RSI!I138</f>
        <v>51.176692266972061</v>
      </c>
      <c r="D138" s="2">
        <f>MACD!E138</f>
        <v>0.12407066180632675</v>
      </c>
      <c r="E138" s="2">
        <f>MACD!F138</f>
        <v>3.3909478592476262E-3</v>
      </c>
      <c r="F138" s="2">
        <f>'Moving Avg'!D138</f>
        <v>2.5979199999999998</v>
      </c>
      <c r="G138" s="2">
        <f>'Moving Avg'!F138</f>
        <v>2.7085700000000008</v>
      </c>
      <c r="H138" s="2">
        <f>'Moving Avg'!G138</f>
        <v>2.2748660000000003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2.5592999999999999</v>
      </c>
      <c r="C139" s="2">
        <f>RSI!I139</f>
        <v>50.672937313041793</v>
      </c>
      <c r="D139" s="2">
        <f>MACD!E139</f>
        <v>0.15222185008797151</v>
      </c>
      <c r="E139" s="2">
        <f>MACD!F139</f>
        <v>3.31571283049924E-2</v>
      </c>
      <c r="F139" s="2">
        <f>'Moving Avg'!D139</f>
        <v>2.5786000000000002</v>
      </c>
      <c r="G139" s="2">
        <f>'Moving Avg'!F139</f>
        <v>2.7065600000000001</v>
      </c>
      <c r="H139" s="2">
        <f>'Moving Avg'!G139</f>
        <v>2.2862940000000003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2.5672999999999999</v>
      </c>
      <c r="C140" s="2">
        <f>RSI!I140</f>
        <v>51.190350496316377</v>
      </c>
      <c r="D140" s="2">
        <f>MACD!E140</f>
        <v>0.17295828705976701</v>
      </c>
      <c r="E140" s="2">
        <f>MACD!F140</f>
        <v>6.1117360055947326E-2</v>
      </c>
      <c r="F140" s="2">
        <f>'Moving Avg'!D140</f>
        <v>2.5785999999999998</v>
      </c>
      <c r="G140" s="2">
        <f>'Moving Avg'!F140</f>
        <v>2.6973050000000005</v>
      </c>
      <c r="H140" s="2">
        <f>'Moving Avg'!G140</f>
        <v>2.3001360000000002</v>
      </c>
      <c r="I140" s="2">
        <f>'Moving Avg'!H140</f>
        <v>0</v>
      </c>
      <c r="J140" s="5" t="str">
        <f>OBV!F140</f>
        <v>BEARISH</v>
      </c>
      <c r="K140" s="5" t="str">
        <f>OBV!G140</f>
        <v>NEUTRAL</v>
      </c>
      <c r="L140" s="5" t="str">
        <f>OBV!H140</f>
        <v>NEUTRAL</v>
      </c>
    </row>
    <row r="141" spans="1:12" ht="13.5" x14ac:dyDescent="0.25">
      <c r="A141" s="3">
        <f>RSI!A141</f>
        <v>42508</v>
      </c>
      <c r="B141" s="2">
        <f>RSI!B141</f>
        <v>2.7122000000000002</v>
      </c>
      <c r="C141" s="2">
        <f>RSI!I141</f>
        <v>59.480769900665507</v>
      </c>
      <c r="D141" s="2">
        <f>MACD!E141</f>
        <v>0.16732605634468056</v>
      </c>
      <c r="E141" s="2">
        <f>MACD!F141</f>
        <v>8.2359099313693979E-2</v>
      </c>
      <c r="F141" s="2">
        <f>'Moving Avg'!D141</f>
        <v>2.5995199999999996</v>
      </c>
      <c r="G141" s="2">
        <f>'Moving Avg'!F141</f>
        <v>2.6961000000000004</v>
      </c>
      <c r="H141" s="2">
        <f>'Moving Avg'!G141</f>
        <v>2.3171980000000003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2.7444000000000002</v>
      </c>
      <c r="C142" s="2">
        <f>RSI!I142</f>
        <v>61.063475594107047</v>
      </c>
      <c r="D142" s="2">
        <f>MACD!E142</f>
        <v>0.14069366981468789</v>
      </c>
      <c r="E142" s="2">
        <f>MACD!F142</f>
        <v>9.4026013413892759E-2</v>
      </c>
      <c r="F142" s="2">
        <f>'Moving Avg'!D142</f>
        <v>2.6300999999999997</v>
      </c>
      <c r="G142" s="2">
        <f>'Moving Avg'!F142</f>
        <v>2.6965050000000006</v>
      </c>
      <c r="H142" s="2">
        <f>'Moving Avg'!G142</f>
        <v>2.3371580000000001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CONFIRMED BULLISH</v>
      </c>
    </row>
    <row r="143" spans="1:12" ht="13.5" x14ac:dyDescent="0.25">
      <c r="A143" s="3">
        <f>RSI!A143</f>
        <v>42510</v>
      </c>
      <c r="B143" s="2">
        <f>RSI!B143</f>
        <v>2.6960999999999999</v>
      </c>
      <c r="C143" s="2">
        <f>RSI!I143</f>
        <v>57.439183591456512</v>
      </c>
      <c r="D143" s="2">
        <f>MACD!E143</f>
        <v>0.10583987786310178</v>
      </c>
      <c r="E143" s="2">
        <f>MACD!F143</f>
        <v>9.6388786303734569E-2</v>
      </c>
      <c r="F143" s="2">
        <f>'Moving Avg'!D143</f>
        <v>2.6558599999999997</v>
      </c>
      <c r="G143" s="2">
        <f>'Moving Avg'!F143</f>
        <v>2.6948950000000003</v>
      </c>
      <c r="H143" s="2">
        <f>'Moving Avg'!G143</f>
        <v>2.3559899999999998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CONFIRMED BULLISH</v>
      </c>
    </row>
    <row r="144" spans="1:12" ht="13.5" x14ac:dyDescent="0.25">
      <c r="A144" s="3">
        <f>RSI!A144</f>
        <v>42513</v>
      </c>
      <c r="B144" s="2">
        <f>RSI!B144</f>
        <v>2.6156000000000001</v>
      </c>
      <c r="C144" s="2">
        <f>RSI!I144</f>
        <v>51.909250780349218</v>
      </c>
      <c r="D144" s="2">
        <f>MACD!E144</f>
        <v>9.7745996671823487E-2</v>
      </c>
      <c r="E144" s="2">
        <f>MACD!F144</f>
        <v>9.6660228377352359E-2</v>
      </c>
      <c r="F144" s="2">
        <f>'Moving Avg'!D144</f>
        <v>2.6671200000000002</v>
      </c>
      <c r="G144" s="2">
        <f>'Moving Avg'!F144</f>
        <v>2.6928800000000002</v>
      </c>
      <c r="H144" s="2">
        <f>'Moving Avg'!G144</f>
        <v>2.3711199999999999</v>
      </c>
      <c r="I144" s="2">
        <f>'Moving Avg'!H144</f>
        <v>0</v>
      </c>
      <c r="J144" s="5" t="str">
        <f>OBV!F144</f>
        <v>BULLISH</v>
      </c>
      <c r="K144" s="5" t="str">
        <f>OBV!G144</f>
        <v>STRONG</v>
      </c>
      <c r="L144" s="5" t="str">
        <f>OBV!H144</f>
        <v>CONFIRMED BULLISH</v>
      </c>
    </row>
    <row r="145" spans="1:12" ht="13.5" x14ac:dyDescent="0.25">
      <c r="A145" s="3">
        <f>RSI!A145</f>
        <v>42514</v>
      </c>
      <c r="B145" s="2">
        <f>RSI!B145</f>
        <v>2.5432000000000001</v>
      </c>
      <c r="C145" s="2">
        <f>RSI!I145</f>
        <v>47.481684387469237</v>
      </c>
      <c r="D145" s="2">
        <f>MACD!E145</f>
        <v>8.2482175263593582E-2</v>
      </c>
      <c r="E145" s="2">
        <f>MACD!F145</f>
        <v>9.3824617754600617E-2</v>
      </c>
      <c r="F145" s="2">
        <f>'Moving Avg'!D145</f>
        <v>2.6623000000000001</v>
      </c>
      <c r="G145" s="2">
        <f>'Moving Avg'!F145</f>
        <v>2.6840250000000005</v>
      </c>
      <c r="H145" s="2">
        <f>'Moving Avg'!G145</f>
        <v>2.3827100000000003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BULLISH DIVERGENCE</v>
      </c>
    </row>
    <row r="146" spans="1:12" ht="13.5" x14ac:dyDescent="0.25">
      <c r="A146" s="3">
        <f>RSI!A146</f>
        <v>42515</v>
      </c>
      <c r="B146" s="2">
        <f>RSI!B146</f>
        <v>2.5914999999999999</v>
      </c>
      <c r="C146" s="2">
        <f>RSI!I146</f>
        <v>50.514141573240387</v>
      </c>
      <c r="D146" s="2">
        <f>MACD!E146</f>
        <v>7.2480239114540268E-2</v>
      </c>
      <c r="E146" s="2">
        <f>MACD!F146</f>
        <v>8.9555742026588558E-2</v>
      </c>
      <c r="F146" s="2">
        <f>'Moving Avg'!D146</f>
        <v>2.6381600000000001</v>
      </c>
      <c r="G146" s="2">
        <f>'Moving Avg'!F146</f>
        <v>2.6727600000000002</v>
      </c>
      <c r="H146" s="2">
        <f>'Moving Avg'!G146</f>
        <v>2.3951039999999999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BULLISH DIVERGENCE</v>
      </c>
    </row>
    <row r="147" spans="1:12" ht="13.5" x14ac:dyDescent="0.25">
      <c r="A147" s="3">
        <f>RSI!A147</f>
        <v>42516</v>
      </c>
      <c r="B147" s="2">
        <f>RSI!B147</f>
        <v>2.6638999999999999</v>
      </c>
      <c r="C147" s="2">
        <f>RSI!I147</f>
        <v>54.733415615428918</v>
      </c>
      <c r="D147" s="2">
        <f>MACD!E147</f>
        <v>5.6161568466540857E-2</v>
      </c>
      <c r="E147" s="2">
        <f>MACD!F147</f>
        <v>8.2876907314579015E-2</v>
      </c>
      <c r="F147" s="2">
        <f>'Moving Avg'!D147</f>
        <v>2.6220600000000003</v>
      </c>
      <c r="G147" s="2">
        <f>'Moving Avg'!F147</f>
        <v>2.6618949999999999</v>
      </c>
      <c r="H147" s="2">
        <f>'Moving Avg'!G147</f>
        <v>2.4105560000000001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BULLISH DIVERGENCE</v>
      </c>
    </row>
    <row r="148" spans="1:12" ht="13.5" x14ac:dyDescent="0.25">
      <c r="A148" s="3">
        <f>RSI!A148</f>
        <v>42517</v>
      </c>
      <c r="B148" s="2">
        <f>RSI!B148</f>
        <v>2.6638999999999999</v>
      </c>
      <c r="C148" s="2">
        <f>RSI!I148</f>
        <v>54.733415615428918</v>
      </c>
      <c r="D148" s="2">
        <f>MACD!E148</f>
        <v>3.8188119172906099E-2</v>
      </c>
      <c r="E148" s="2">
        <f>MACD!F148</f>
        <v>7.3939149686244432E-2</v>
      </c>
      <c r="F148" s="2">
        <f>'Moving Avg'!D148</f>
        <v>2.6156200000000003</v>
      </c>
      <c r="G148" s="2">
        <f>'Moving Avg'!F148</f>
        <v>2.65143</v>
      </c>
      <c r="H148" s="2">
        <f>'Moving Avg'!G148</f>
        <v>2.4260080000000004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BULLISH DIVERGENCE</v>
      </c>
    </row>
    <row r="149" spans="1:12" ht="13.5" x14ac:dyDescent="0.25">
      <c r="A149" s="3">
        <f>RSI!A149</f>
        <v>42520</v>
      </c>
      <c r="B149" s="2">
        <f>RSI!B149</f>
        <v>2.6558999999999999</v>
      </c>
      <c r="C149" s="2">
        <f>RSI!I149</f>
        <v>54.141839784601743</v>
      </c>
      <c r="D149" s="2">
        <f>MACD!E149</f>
        <v>2.1932133325494707E-2</v>
      </c>
      <c r="E149" s="2">
        <f>MACD!F149</f>
        <v>6.3537746414094487E-2</v>
      </c>
      <c r="F149" s="2">
        <f>'Moving Avg'!D149</f>
        <v>2.6236800000000002</v>
      </c>
      <c r="G149" s="2">
        <f>'Moving Avg'!F149</f>
        <v>2.6409700000000003</v>
      </c>
      <c r="H149" s="2">
        <f>'Moving Avg'!G149</f>
        <v>2.4435540000000002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2.5994999999999999</v>
      </c>
      <c r="C150" s="2">
        <f>RSI!I150</f>
        <v>50.03589290821516</v>
      </c>
      <c r="D150" s="2">
        <f>MACD!E150</f>
        <v>1.3253715543899425E-2</v>
      </c>
      <c r="E150" s="2">
        <f>MACD!F150</f>
        <v>5.348094024005548E-2</v>
      </c>
      <c r="F150" s="2">
        <f>'Moving Avg'!D150</f>
        <v>2.6349399999999994</v>
      </c>
      <c r="G150" s="2">
        <f>'Moving Avg'!F150</f>
        <v>2.628495</v>
      </c>
      <c r="H150" s="2">
        <f>'Moving Avg'!G150</f>
        <v>2.4586840000000003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2.5592999999999999</v>
      </c>
      <c r="C151" s="2">
        <f>RSI!I151</f>
        <v>47.283433310368096</v>
      </c>
      <c r="D151" s="2">
        <f>MACD!E151</f>
        <v>3.1206479782889929E-2</v>
      </c>
      <c r="E151" s="2">
        <f>MACD!F151</f>
        <v>4.9026048148622374E-2</v>
      </c>
      <c r="F151" s="2">
        <f>'Moving Avg'!D151</f>
        <v>2.6284999999999998</v>
      </c>
      <c r="G151" s="2">
        <f>'Moving Avg'!F151</f>
        <v>2.6180349999999999</v>
      </c>
      <c r="H151" s="2">
        <f>'Moving Avg'!G151</f>
        <v>2.473814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2.6076000000000001</v>
      </c>
      <c r="C152" s="2">
        <f>RSI!I152</f>
        <v>50.786356229580662</v>
      </c>
      <c r="D152" s="2">
        <f>MACD!E152</f>
        <v>4.8034924929871714E-2</v>
      </c>
      <c r="E152" s="2">
        <f>MACD!F152</f>
        <v>4.8827823504872248E-2</v>
      </c>
      <c r="F152" s="2">
        <f>'Moving Avg'!D152</f>
        <v>2.6172399999999998</v>
      </c>
      <c r="G152" s="2">
        <f>'Moving Avg'!F152</f>
        <v>2.6160249999999996</v>
      </c>
      <c r="H152" s="2">
        <f>'Moving Avg'!G152</f>
        <v>2.488944</v>
      </c>
      <c r="I152" s="2">
        <f>'Moving Avg'!H152</f>
        <v>0</v>
      </c>
      <c r="J152" s="5" t="str">
        <f>OBV!F152</f>
        <v>BEARISH</v>
      </c>
      <c r="K152" s="5" t="str">
        <f>OBV!G152</f>
        <v>NEUTRAL</v>
      </c>
      <c r="L152" s="5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2.5994999999999999</v>
      </c>
      <c r="C153" s="2">
        <f>RSI!I153</f>
        <v>50.184112505903258</v>
      </c>
      <c r="D153" s="2">
        <f>MACD!E153</f>
        <v>5.5400402752380895E-2</v>
      </c>
      <c r="E153" s="2">
        <f>MACD!F153</f>
        <v>5.0142339354373976E-2</v>
      </c>
      <c r="F153" s="2">
        <f>'Moving Avg'!D153</f>
        <v>2.6043599999999998</v>
      </c>
      <c r="G153" s="2">
        <f>'Moving Avg'!F153</f>
        <v>2.6184399999999997</v>
      </c>
      <c r="H153" s="2">
        <f>'Moving Avg'!G153</f>
        <v>2.5048780000000002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2.5914999999999999</v>
      </c>
      <c r="C154" s="2">
        <f>RSI!I154</f>
        <v>49.559029527366555</v>
      </c>
      <c r="D154" s="2">
        <f>MACD!E154</f>
        <v>4.9848564547766649E-2</v>
      </c>
      <c r="E154" s="2">
        <f>MACD!F154</f>
        <v>5.0083584393052508E-2</v>
      </c>
      <c r="F154" s="2">
        <f>'Moving Avg'!D154</f>
        <v>2.5914799999999998</v>
      </c>
      <c r="G154" s="2">
        <f>'Moving Avg'!F154</f>
        <v>2.6152199999999999</v>
      </c>
      <c r="H154" s="2">
        <f>'Moving Avg'!G154</f>
        <v>2.5216180000000001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2.4626999999999999</v>
      </c>
      <c r="C155" s="2">
        <f>RSI!I155</f>
        <v>40.756977124462011</v>
      </c>
      <c r="D155" s="2">
        <f>MACD!E155</f>
        <v>4.3607682027937411E-2</v>
      </c>
      <c r="E155" s="2">
        <f>MACD!F155</f>
        <v>4.8788403920029491E-2</v>
      </c>
      <c r="F155" s="2">
        <f>'Moving Avg'!D155</f>
        <v>2.56412</v>
      </c>
      <c r="G155" s="2">
        <f>'Moving Avg'!F155</f>
        <v>2.6099899999999998</v>
      </c>
      <c r="H155" s="2">
        <f>'Moving Avg'!G155</f>
        <v>2.5372319999999999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2.3902999999999999</v>
      </c>
      <c r="C156" s="2">
        <f>RSI!I156</f>
        <v>36.800388101211318</v>
      </c>
      <c r="D156" s="2">
        <f>MACD!E156</f>
        <v>5.1932259175901052E-2</v>
      </c>
      <c r="E156" s="2">
        <f>MACD!F156</f>
        <v>4.9417174971203806E-2</v>
      </c>
      <c r="F156" s="2">
        <f>'Moving Avg'!D156</f>
        <v>2.5303200000000001</v>
      </c>
      <c r="G156" s="2">
        <f>'Moving Avg'!F156</f>
        <v>2.5991249999999995</v>
      </c>
      <c r="H156" s="2">
        <f>'Moving Avg'!G156</f>
        <v>2.5494659999999998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2.3902999999999999</v>
      </c>
      <c r="C157" s="2">
        <f>RSI!I157</f>
        <v>36.800388101211318</v>
      </c>
      <c r="D157" s="2">
        <f>MACD!E157</f>
        <v>7.1293882192956737E-2</v>
      </c>
      <c r="E157" s="2">
        <f>MACD!F157</f>
        <v>5.3792516415554395E-2</v>
      </c>
      <c r="F157" s="2">
        <f>'Moving Avg'!D157</f>
        <v>2.4868600000000001</v>
      </c>
      <c r="G157" s="2">
        <f>'Moving Avg'!F157</f>
        <v>2.5890649999999993</v>
      </c>
      <c r="H157" s="2">
        <f>'Moving Avg'!G157</f>
        <v>2.5602499999999999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2.4708000000000001</v>
      </c>
      <c r="C158" s="2">
        <f>RSI!I158</f>
        <v>43.831708254496732</v>
      </c>
      <c r="D158" s="2">
        <f>MACD!E158</f>
        <v>8.2805764816655802E-2</v>
      </c>
      <c r="E158" s="2">
        <f>MACD!F158</f>
        <v>5.9595166095774678E-2</v>
      </c>
      <c r="F158" s="2">
        <f>'Moving Avg'!D158</f>
        <v>2.4611200000000002</v>
      </c>
      <c r="G158" s="2">
        <f>'Moving Avg'!F158</f>
        <v>2.584239999999999</v>
      </c>
      <c r="H158" s="2">
        <f>'Moving Avg'!G158</f>
        <v>2.5710359999999999</v>
      </c>
      <c r="I158" s="2">
        <f>'Moving Avg'!H158</f>
        <v>0</v>
      </c>
      <c r="J158" s="5" t="str">
        <f>OBV!F158</f>
        <v>BEARISH</v>
      </c>
      <c r="K158" s="5" t="str">
        <f>OBV!G158</f>
        <v>NEUTRAL</v>
      </c>
      <c r="L158" s="5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2.4708000000000001</v>
      </c>
      <c r="C159" s="2">
        <f>RSI!I159</f>
        <v>43.831708254496725</v>
      </c>
      <c r="D159" s="2">
        <f>MACD!E159</f>
        <v>9.1851191204833871E-2</v>
      </c>
      <c r="E159" s="2">
        <f>MACD!F159</f>
        <v>6.6046371117586516E-2</v>
      </c>
      <c r="F159" s="2">
        <f>'Moving Avg'!D159</f>
        <v>2.4369800000000001</v>
      </c>
      <c r="G159" s="2">
        <f>'Moving Avg'!F159</f>
        <v>2.5798149999999991</v>
      </c>
      <c r="H159" s="2">
        <f>'Moving Avg'!G159</f>
        <v>2.5813380000000001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2.4948999999999999</v>
      </c>
      <c r="C160" s="2">
        <f>RSI!I160</f>
        <v>45.920733937926478</v>
      </c>
      <c r="D160" s="2">
        <f>MACD!E160</f>
        <v>8.9538619956770482E-2</v>
      </c>
      <c r="E160" s="2">
        <f>MACD!F160</f>
        <v>7.0744820885423304E-2</v>
      </c>
      <c r="F160" s="2">
        <f>'Moving Avg'!D160</f>
        <v>2.4434200000000001</v>
      </c>
      <c r="G160" s="2">
        <f>'Moving Avg'!F160</f>
        <v>2.5761949999999993</v>
      </c>
      <c r="H160" s="2">
        <f>'Moving Avg'!G160</f>
        <v>2.5908339999999996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BEARISH DIVERGENCE</v>
      </c>
    </row>
    <row r="161" spans="1:12" ht="13.5" x14ac:dyDescent="0.25">
      <c r="A161" s="3">
        <f>RSI!A161</f>
        <v>42536</v>
      </c>
      <c r="B161" s="2">
        <f>RSI!B161</f>
        <v>2.5350999999999999</v>
      </c>
      <c r="C161" s="2">
        <f>RSI!I161</f>
        <v>49.307534855140517</v>
      </c>
      <c r="D161" s="2">
        <f>MACD!E161</f>
        <v>7.8736022882569312E-2</v>
      </c>
      <c r="E161" s="2">
        <f>MACD!F161</f>
        <v>7.2343061284852503E-2</v>
      </c>
      <c r="F161" s="2">
        <f>'Moving Avg'!D161</f>
        <v>2.4723800000000002</v>
      </c>
      <c r="G161" s="2">
        <f>'Moving Avg'!F161</f>
        <v>2.5673399999999993</v>
      </c>
      <c r="H161" s="2">
        <f>'Moving Avg'!G161</f>
        <v>2.5992039999999998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2.4224999999999999</v>
      </c>
      <c r="C162" s="2">
        <f>RSI!I162</f>
        <v>41.472876560060719</v>
      </c>
      <c r="D162" s="2">
        <f>MACD!E162</f>
        <v>8.5422466509533557E-2</v>
      </c>
      <c r="E162" s="2">
        <f>MACD!F162</f>
        <v>7.4958942329788711E-2</v>
      </c>
      <c r="F162" s="2">
        <f>'Moving Avg'!D162</f>
        <v>2.4788199999999998</v>
      </c>
      <c r="G162" s="2">
        <f>'Moving Avg'!F162</f>
        <v>2.5512449999999993</v>
      </c>
      <c r="H162" s="2">
        <f>'Moving Avg'!G162</f>
        <v>2.6035500000000003</v>
      </c>
      <c r="I162" s="2">
        <f>'Moving Avg'!H162</f>
        <v>0</v>
      </c>
      <c r="J162" s="5" t="str">
        <f>OBV!F162</f>
        <v>BULLISH</v>
      </c>
      <c r="K162" s="5" t="str">
        <f>OBV!G162</f>
        <v>NEUTRAL</v>
      </c>
      <c r="L162" s="5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2.4626999999999999</v>
      </c>
      <c r="C163" s="2">
        <f>RSI!I163</f>
        <v>44.842516951781448</v>
      </c>
      <c r="D163" s="2">
        <f>MACD!E163</f>
        <v>8.7573127852488053E-2</v>
      </c>
      <c r="E163" s="2">
        <f>MACD!F163</f>
        <v>7.7481779434328588E-2</v>
      </c>
      <c r="F163" s="2">
        <f>'Moving Avg'!D163</f>
        <v>2.4771999999999998</v>
      </c>
      <c r="G163" s="2">
        <f>'Moving Avg'!F163</f>
        <v>2.5395749999999992</v>
      </c>
      <c r="H163" s="2">
        <f>'Moving Avg'!G163</f>
        <v>2.6061259999999997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BULLISH DIVERGENCE</v>
      </c>
    </row>
    <row r="164" spans="1:12" ht="13.5" x14ac:dyDescent="0.25">
      <c r="A164" s="3">
        <f>RSI!A164</f>
        <v>42541</v>
      </c>
      <c r="B164" s="2">
        <f>RSI!B164</f>
        <v>2.4626999999999999</v>
      </c>
      <c r="C164" s="2">
        <f>RSI!I164</f>
        <v>44.842516951781455</v>
      </c>
      <c r="D164" s="2">
        <f>MACD!E164</f>
        <v>8.8588339698364216E-2</v>
      </c>
      <c r="E164" s="2">
        <f>MACD!F164</f>
        <v>7.970309148713571E-2</v>
      </c>
      <c r="F164" s="2">
        <f>'Moving Avg'!D164</f>
        <v>2.4755799999999999</v>
      </c>
      <c r="G164" s="2">
        <f>'Moving Avg'!F164</f>
        <v>2.5319299999999996</v>
      </c>
      <c r="H164" s="2">
        <f>'Moving Avg'!G164</f>
        <v>2.606608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BULLISH DIVERGENCE</v>
      </c>
    </row>
    <row r="165" spans="1:12" ht="13.5" x14ac:dyDescent="0.25">
      <c r="A165" s="3">
        <f>RSI!A165</f>
        <v>42542</v>
      </c>
      <c r="B165" s="2">
        <f>RSI!B165</f>
        <v>2.4144000000000001</v>
      </c>
      <c r="C165" s="2">
        <f>RSI!I165</f>
        <v>41.512150290384909</v>
      </c>
      <c r="D165" s="2">
        <f>MACD!E165</f>
        <v>7.3604379296148714E-2</v>
      </c>
      <c r="E165" s="2">
        <f>MACD!F165</f>
        <v>7.8483349048938306E-2</v>
      </c>
      <c r="F165" s="2">
        <f>'Moving Avg'!D165</f>
        <v>2.4594800000000001</v>
      </c>
      <c r="G165" s="2">
        <f>'Moving Avg'!F165</f>
        <v>2.5254899999999996</v>
      </c>
      <c r="H165" s="2">
        <f>'Moving Avg'!G165</f>
        <v>2.6082179999999995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CONFIRMED BEARISH</v>
      </c>
    </row>
    <row r="166" spans="1:12" ht="13.5" x14ac:dyDescent="0.25">
      <c r="A166" s="3">
        <f>RSI!A166</f>
        <v>42543</v>
      </c>
      <c r="B166" s="2">
        <f>RSI!B166</f>
        <v>2.4144000000000001</v>
      </c>
      <c r="C166" s="2">
        <f>RSI!I166</f>
        <v>41.512150290384902</v>
      </c>
      <c r="D166" s="2">
        <f>MACD!E166</f>
        <v>5.0437978647163373E-2</v>
      </c>
      <c r="E166" s="2">
        <f>MACD!F166</f>
        <v>7.2874274968583314E-2</v>
      </c>
      <c r="F166" s="2">
        <f>'Moving Avg'!D166</f>
        <v>2.4353400000000001</v>
      </c>
      <c r="G166" s="2">
        <f>'Moving Avg'!F166</f>
        <v>2.516635</v>
      </c>
      <c r="H166" s="2">
        <f>'Moving Avg'!G166</f>
        <v>2.6104699999999998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2.4788000000000001</v>
      </c>
      <c r="C167" s="2">
        <f>RSI!I167</f>
        <v>47.53721249419597</v>
      </c>
      <c r="D167" s="2">
        <f>MACD!E167</f>
        <v>2.6667858723916638E-2</v>
      </c>
      <c r="E167" s="2">
        <f>MACD!F167</f>
        <v>6.3632991719649978E-2</v>
      </c>
      <c r="F167" s="2">
        <f>'Moving Avg'!D167</f>
        <v>2.4466000000000001</v>
      </c>
      <c r="G167" s="2">
        <f>'Moving Avg'!F167</f>
        <v>2.5073799999999999</v>
      </c>
      <c r="H167" s="2">
        <f>'Moving Avg'!G167</f>
        <v>2.6112740000000003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CONFIRMED BULLISH</v>
      </c>
    </row>
    <row r="168" spans="1:12" ht="13.5" x14ac:dyDescent="0.25">
      <c r="A168" s="3">
        <f>RSI!A168</f>
        <v>42545</v>
      </c>
      <c r="B168" s="2">
        <f>RSI!B168</f>
        <v>2.4546999999999999</v>
      </c>
      <c r="C168" s="2">
        <f>RSI!I168</f>
        <v>45.642341471188026</v>
      </c>
      <c r="D168" s="2">
        <f>MACD!E168</f>
        <v>2.0901891733066336E-2</v>
      </c>
      <c r="E168" s="2">
        <f>MACD!F168</f>
        <v>5.5086771722333248E-2</v>
      </c>
      <c r="F168" s="2">
        <f>'Moving Avg'!D168</f>
        <v>2.4450000000000003</v>
      </c>
      <c r="G168" s="2">
        <f>'Moving Avg'!F168</f>
        <v>2.4969200000000003</v>
      </c>
      <c r="H168" s="2">
        <f>'Moving Avg'!G168</f>
        <v>2.6093440000000006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2.4546999999999999</v>
      </c>
      <c r="C169" s="2">
        <f>RSI!I169</f>
        <v>45.642341471188018</v>
      </c>
      <c r="D169" s="2">
        <f>MACD!E169</f>
        <v>1.6329673814501788E-2</v>
      </c>
      <c r="E169" s="2">
        <f>MACD!F169</f>
        <v>4.7335352140766958E-2</v>
      </c>
      <c r="F169" s="2">
        <f>'Moving Avg'!D169</f>
        <v>2.4433999999999996</v>
      </c>
      <c r="G169" s="2">
        <f>'Moving Avg'!F169</f>
        <v>2.4868600000000005</v>
      </c>
      <c r="H169" s="2">
        <f>'Moving Avg'!G169</f>
        <v>2.6064479999999999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2.4546999999999999</v>
      </c>
      <c r="C170" s="2">
        <f>RSI!I170</f>
        <v>45.642341471188018</v>
      </c>
      <c r="D170" s="2">
        <f>MACD!E170</f>
        <v>1.6452526740817319E-2</v>
      </c>
      <c r="E170" s="2">
        <f>MACD!F170</f>
        <v>4.1158787060777031E-2</v>
      </c>
      <c r="F170" s="2">
        <f>'Moving Avg'!D170</f>
        <v>2.45146</v>
      </c>
      <c r="G170" s="2">
        <f>'Moving Avg'!F170</f>
        <v>2.4796200000000002</v>
      </c>
      <c r="H170" s="2">
        <f>'Moving Avg'!G170</f>
        <v>2.6004939999999999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CONFIRMED BULLISH</v>
      </c>
    </row>
    <row r="171" spans="1:12" ht="13.5" x14ac:dyDescent="0.25">
      <c r="A171" s="3">
        <f>RSI!A171</f>
        <v>42550</v>
      </c>
      <c r="B171" s="2">
        <f>RSI!B171</f>
        <v>2.3822000000000001</v>
      </c>
      <c r="C171" s="2">
        <f>RSI!I171</f>
        <v>39.696978084326147</v>
      </c>
      <c r="D171" s="2">
        <f>MACD!E171</f>
        <v>2.8374391264388343E-2</v>
      </c>
      <c r="E171" s="2">
        <f>MACD!F171</f>
        <v>3.8601907901499297E-2</v>
      </c>
      <c r="F171" s="2">
        <f>'Moving Avg'!D171</f>
        <v>2.4450200000000004</v>
      </c>
      <c r="G171" s="2">
        <f>'Moving Avg'!F171</f>
        <v>2.4707650000000001</v>
      </c>
      <c r="H171" s="2">
        <f>'Moving Avg'!G171</f>
        <v>2.5934120000000003</v>
      </c>
      <c r="I171" s="2">
        <f>'Moving Avg'!H171</f>
        <v>0</v>
      </c>
      <c r="J171" s="5" t="str">
        <f>OBV!F171</f>
        <v>BULLISH</v>
      </c>
      <c r="K171" s="5" t="str">
        <f>OBV!G171</f>
        <v>NEUTRAL</v>
      </c>
      <c r="L171" s="5" t="str">
        <f>OBV!H171</f>
        <v>BULLISH DIVERGENCE</v>
      </c>
    </row>
    <row r="172" spans="1:12" ht="13.5" x14ac:dyDescent="0.25">
      <c r="A172" s="3">
        <f>RSI!A172</f>
        <v>42551</v>
      </c>
      <c r="B172" s="2">
        <f>RSI!B172</f>
        <v>2.3822000000000001</v>
      </c>
      <c r="C172" s="2">
        <f>RSI!I172</f>
        <v>39.696978084326147</v>
      </c>
      <c r="D172" s="2">
        <f>MACD!E172</f>
        <v>2.181090174565492E-2</v>
      </c>
      <c r="E172" s="2">
        <f>MACD!F172</f>
        <v>3.5243706670330423E-2</v>
      </c>
      <c r="F172" s="2">
        <f>'Moving Avg'!D172</f>
        <v>2.4257</v>
      </c>
      <c r="G172" s="2">
        <f>'Moving Avg'!F172</f>
        <v>2.459495</v>
      </c>
      <c r="H172" s="2">
        <f>'Moving Avg'!G172</f>
        <v>2.5863300000000002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2.3178000000000001</v>
      </c>
      <c r="C173" s="2">
        <f>RSI!I173</f>
        <v>35.000217152389951</v>
      </c>
      <c r="D173" s="2">
        <f>MACD!E173</f>
        <v>2.7834254382024248E-2</v>
      </c>
      <c r="E173" s="2">
        <f>MACD!F173</f>
        <v>3.3761816212669188E-2</v>
      </c>
      <c r="F173" s="2">
        <f>'Moving Avg'!D173</f>
        <v>2.39832</v>
      </c>
      <c r="G173" s="2">
        <f>'Moving Avg'!F173</f>
        <v>2.4454099999999999</v>
      </c>
      <c r="H173" s="2">
        <f>'Moving Avg'!G173</f>
        <v>2.5781200000000002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2.3982999999999999</v>
      </c>
      <c r="C174" s="2">
        <f>RSI!I174</f>
        <v>43.930449848113291</v>
      </c>
      <c r="D174" s="2">
        <f>MACD!E174</f>
        <v>2.7924524916136839E-2</v>
      </c>
      <c r="E174" s="2">
        <f>MACD!F174</f>
        <v>3.259435795336272E-2</v>
      </c>
      <c r="F174" s="2">
        <f>'Moving Avg'!D174</f>
        <v>2.3870399999999998</v>
      </c>
      <c r="G174" s="2">
        <f>'Moving Avg'!F174</f>
        <v>2.4357499999999996</v>
      </c>
      <c r="H174" s="2">
        <f>'Moving Avg'!G174</f>
        <v>2.5729680000000004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2.3902999999999999</v>
      </c>
      <c r="C175" s="2">
        <f>RSI!I175</f>
        <v>43.293865403161597</v>
      </c>
      <c r="D175" s="2">
        <f>MACD!E175</f>
        <v>2.1572747985129315E-2</v>
      </c>
      <c r="E175" s="2">
        <f>MACD!F175</f>
        <v>3.0390035959716042E-2</v>
      </c>
      <c r="F175" s="2">
        <f>'Moving Avg'!D175</f>
        <v>2.3741599999999998</v>
      </c>
      <c r="G175" s="2">
        <f>'Moving Avg'!F175</f>
        <v>2.4321299999999995</v>
      </c>
      <c r="H175" s="2">
        <f>'Moving Avg'!G175</f>
        <v>2.5663680000000006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2.3902999999999999</v>
      </c>
      <c r="C176" s="2">
        <f>RSI!I176</f>
        <v>43.293865403161597</v>
      </c>
      <c r="D176" s="2">
        <f>MACD!E176</f>
        <v>1.6625085170406617E-2</v>
      </c>
      <c r="E176" s="2">
        <f>MACD!F176</f>
        <v>2.7637045801854158E-2</v>
      </c>
      <c r="F176" s="2">
        <f>'Moving Avg'!D176</f>
        <v>2.3757799999999998</v>
      </c>
      <c r="G176" s="2">
        <f>'Moving Avg'!F176</f>
        <v>2.4321299999999995</v>
      </c>
      <c r="H176" s="2">
        <f>'Moving Avg'!G176</f>
        <v>2.5578380000000003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BEARISH DIVERGENCE</v>
      </c>
    </row>
    <row r="177" spans="1:12" ht="13.5" x14ac:dyDescent="0.25">
      <c r="A177" s="3">
        <f>RSI!A177</f>
        <v>42563</v>
      </c>
      <c r="B177" s="2">
        <f>RSI!B177</f>
        <v>2.4144000000000001</v>
      </c>
      <c r="C177" s="2">
        <f>RSI!I177</f>
        <v>46.026415038147036</v>
      </c>
      <c r="D177" s="2">
        <f>MACD!E177</f>
        <v>2.0956402507357197E-2</v>
      </c>
      <c r="E177" s="2">
        <f>MACD!F177</f>
        <v>2.6300917142954766E-2</v>
      </c>
      <c r="F177" s="2">
        <f>'Moving Avg'!D177</f>
        <v>2.3822200000000002</v>
      </c>
      <c r="G177" s="2">
        <f>'Moving Avg'!F177</f>
        <v>2.4333349999999996</v>
      </c>
      <c r="H177" s="2">
        <f>'Moving Avg'!G177</f>
        <v>2.548502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BEARISH DIVERGENCE</v>
      </c>
    </row>
    <row r="178" spans="1:12" ht="13.5" x14ac:dyDescent="0.25">
      <c r="A178" s="3">
        <f>RSI!A178</f>
        <v>42564</v>
      </c>
      <c r="B178" s="2">
        <f>RSI!B178</f>
        <v>2.4144000000000001</v>
      </c>
      <c r="C178" s="2">
        <f>RSI!I178</f>
        <v>46.026415038147036</v>
      </c>
      <c r="D178" s="2">
        <f>MACD!E178</f>
        <v>2.1137276175824837E-2</v>
      </c>
      <c r="E178" s="2">
        <f>MACD!F178</f>
        <v>2.5268188949528782E-2</v>
      </c>
      <c r="F178" s="2">
        <f>'Moving Avg'!D178</f>
        <v>2.4015399999999998</v>
      </c>
      <c r="G178" s="2">
        <f>'Moving Avg'!F178</f>
        <v>2.4305149999999998</v>
      </c>
      <c r="H178" s="2">
        <f>'Moving Avg'!G178</f>
        <v>2.539326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BEARISH DIVERGENCE</v>
      </c>
    </row>
    <row r="179" spans="1:12" ht="13.5" x14ac:dyDescent="0.25">
      <c r="A179" s="3">
        <f>RSI!A179</f>
        <v>42565</v>
      </c>
      <c r="B179" s="2">
        <f>RSI!B179</f>
        <v>2.4788000000000001</v>
      </c>
      <c r="C179" s="2">
        <f>RSI!I179</f>
        <v>53.039497450089272</v>
      </c>
      <c r="D179" s="2">
        <f>MACD!E179</f>
        <v>1.6726994563646347E-2</v>
      </c>
      <c r="E179" s="2">
        <f>MACD!F179</f>
        <v>2.3559950072352297E-2</v>
      </c>
      <c r="F179" s="2">
        <f>'Moving Avg'!D179</f>
        <v>2.41764</v>
      </c>
      <c r="G179" s="2">
        <f>'Moving Avg'!F179</f>
        <v>2.4309149999999997</v>
      </c>
      <c r="H179" s="2">
        <f>'Moving Avg'!G179</f>
        <v>2.5316000000000001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2.3742000000000001</v>
      </c>
      <c r="C180" s="2">
        <f>RSI!I180</f>
        <v>43.217168267624579</v>
      </c>
      <c r="D180" s="2">
        <f>MACD!E180</f>
        <v>2.0554528975031516E-2</v>
      </c>
      <c r="E180" s="2">
        <f>MACD!F180</f>
        <v>2.2958865852888144E-2</v>
      </c>
      <c r="F180" s="2">
        <f>'Moving Avg'!D180</f>
        <v>2.4144200000000002</v>
      </c>
      <c r="G180" s="2">
        <f>'Moving Avg'!F180</f>
        <v>2.4248799999999999</v>
      </c>
      <c r="H180" s="2">
        <f>'Moving Avg'!G180</f>
        <v>2.5221040000000001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BULLISH DIVERGENCE</v>
      </c>
    </row>
    <row r="181" spans="1:12" ht="13.5" x14ac:dyDescent="0.25">
      <c r="A181" s="3">
        <f>RSI!A181</f>
        <v>42569</v>
      </c>
      <c r="B181" s="2">
        <f>RSI!B181</f>
        <v>2.4466000000000001</v>
      </c>
      <c r="C181" s="2">
        <f>RSI!I181</f>
        <v>50.104737275616507</v>
      </c>
      <c r="D181" s="2">
        <f>MACD!E181</f>
        <v>7.719639650902721E-3</v>
      </c>
      <c r="E181" s="2">
        <f>MACD!F181</f>
        <v>1.9911020612491059E-2</v>
      </c>
      <c r="F181" s="2">
        <f>'Moving Avg'!D181</f>
        <v>2.4256800000000003</v>
      </c>
      <c r="G181" s="2">
        <f>'Moving Avg'!F181</f>
        <v>2.4204549999999996</v>
      </c>
      <c r="H181" s="2">
        <f>'Moving Avg'!G181</f>
        <v>2.515666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CONFIRMED BULLISH</v>
      </c>
    </row>
    <row r="182" spans="1:12" ht="13.5" x14ac:dyDescent="0.25">
      <c r="A182" s="3">
        <f>RSI!A182</f>
        <v>42570</v>
      </c>
      <c r="B182" s="2">
        <f>RSI!B182</f>
        <v>2.4144000000000001</v>
      </c>
      <c r="C182" s="2">
        <f>RSI!I182</f>
        <v>47.35365001833248</v>
      </c>
      <c r="D182" s="2">
        <f>MACD!E182</f>
        <v>-7.7287636829703743E-4</v>
      </c>
      <c r="E182" s="2">
        <f>MACD!F182</f>
        <v>1.5774241216333439E-2</v>
      </c>
      <c r="F182" s="2">
        <f>'Moving Avg'!D182</f>
        <v>2.4256800000000003</v>
      </c>
      <c r="G182" s="2">
        <f>'Moving Avg'!F182</f>
        <v>2.4200499999999998</v>
      </c>
      <c r="H182" s="2">
        <f>'Moving Avg'!G182</f>
        <v>2.5109979999999998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NEUTRAL</v>
      </c>
    </row>
    <row r="183" spans="1:12" ht="13.5" x14ac:dyDescent="0.25">
      <c r="A183" s="3">
        <f>RSI!A183</f>
        <v>42571</v>
      </c>
      <c r="B183" s="2">
        <f>RSI!B183</f>
        <v>2.4144000000000001</v>
      </c>
      <c r="C183" s="2">
        <f>RSI!I183</f>
        <v>47.35365001833248</v>
      </c>
      <c r="D183" s="2">
        <f>MACD!E183</f>
        <v>-1.769239317686333E-2</v>
      </c>
      <c r="E183" s="2">
        <f>MACD!F183</f>
        <v>9.0809143376940869E-3</v>
      </c>
      <c r="F183" s="2">
        <f>'Moving Avg'!D183</f>
        <v>2.4256800000000003</v>
      </c>
      <c r="G183" s="2">
        <f>'Moving Avg'!F183</f>
        <v>2.4176349999999998</v>
      </c>
      <c r="H183" s="2">
        <f>'Moving Avg'!G183</f>
        <v>2.5082620000000002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NEUTRAL</v>
      </c>
    </row>
    <row r="184" spans="1:12" ht="13.5" x14ac:dyDescent="0.25">
      <c r="A184" s="3">
        <f>RSI!A184</f>
        <v>42572</v>
      </c>
      <c r="B184" s="2">
        <f>RSI!B184</f>
        <v>2.35</v>
      </c>
      <c r="C184" s="2">
        <f>RSI!I184</f>
        <v>42.004106887227657</v>
      </c>
      <c r="D184" s="2">
        <f>MACD!E184</f>
        <v>-1.4692671096088628E-2</v>
      </c>
      <c r="E184" s="2">
        <f>MACD!F184</f>
        <v>4.3261972509375437E-3</v>
      </c>
      <c r="F184" s="2">
        <f>'Moving Avg'!D184</f>
        <v>2.3999200000000003</v>
      </c>
      <c r="G184" s="2">
        <f>'Moving Avg'!F184</f>
        <v>2.4119999999999999</v>
      </c>
      <c r="H184" s="2">
        <f>'Moving Avg'!G184</f>
        <v>2.5021439999999999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BULLISH DIVERGENCE</v>
      </c>
    </row>
    <row r="185" spans="1:12" ht="13.5" x14ac:dyDescent="0.25">
      <c r="A185" s="3">
        <f>RSI!A185</f>
        <v>42573</v>
      </c>
      <c r="B185" s="2">
        <f>RSI!B185</f>
        <v>2.2454000000000001</v>
      </c>
      <c r="C185" s="2">
        <f>RSI!I185</f>
        <v>35.073479018445383</v>
      </c>
      <c r="D185" s="2">
        <f>MACD!E185</f>
        <v>-5.1072173735891013E-3</v>
      </c>
      <c r="E185" s="2">
        <f>MACD!F185</f>
        <v>2.4395143260322145E-3</v>
      </c>
      <c r="F185" s="2">
        <f>'Moving Avg'!D185</f>
        <v>2.3741600000000003</v>
      </c>
      <c r="G185" s="2">
        <f>'Moving Avg'!F185</f>
        <v>2.4035500000000001</v>
      </c>
      <c r="H185" s="2">
        <f>'Moving Avg'!G185</f>
        <v>2.4957060000000002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</row>
    <row r="186" spans="1:12" ht="13.5" x14ac:dyDescent="0.25">
      <c r="A186" s="3">
        <f>RSI!A186</f>
        <v>42577</v>
      </c>
      <c r="B186" s="2">
        <f>RSI!B186</f>
        <v>2.2132000000000001</v>
      </c>
      <c r="C186" s="2">
        <f>RSI!I186</f>
        <v>33.254450642354527</v>
      </c>
      <c r="D186" s="2">
        <f>MACD!E186</f>
        <v>6.4974226354750364E-3</v>
      </c>
      <c r="E186" s="2">
        <f>MACD!F186</f>
        <v>3.2510959879207789E-3</v>
      </c>
      <c r="F186" s="2">
        <f>'Moving Avg'!D186</f>
        <v>2.3274800000000004</v>
      </c>
      <c r="G186" s="2">
        <f>'Moving Avg'!F186</f>
        <v>2.3934899999999999</v>
      </c>
      <c r="H186" s="2">
        <f>'Moving Avg'!G186</f>
        <v>2.4878179999999999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42578</v>
      </c>
      <c r="B187" s="2">
        <f>RSI!B187</f>
        <v>2.1488</v>
      </c>
      <c r="C187" s="2">
        <f>RSI!I187</f>
        <v>29.912998429935541</v>
      </c>
      <c r="D187" s="2">
        <f>MACD!E187</f>
        <v>2.6011628652429231E-2</v>
      </c>
      <c r="E187" s="2">
        <f>MACD!F187</f>
        <v>7.8032025208224689E-3</v>
      </c>
      <c r="F187" s="2">
        <f>'Moving Avg'!D187</f>
        <v>2.2743600000000002</v>
      </c>
      <c r="G187" s="2">
        <f>'Moving Avg'!F187</f>
        <v>2.3769900000000002</v>
      </c>
      <c r="H187" s="2">
        <f>'Moving Avg'!G187</f>
        <v>2.4789639999999999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42579</v>
      </c>
      <c r="B188" s="2">
        <f>RSI!B188</f>
        <v>2.0602999999999998</v>
      </c>
      <c r="C188" s="2">
        <f>RSI!I188</f>
        <v>26.040611529894463</v>
      </c>
      <c r="D188" s="2">
        <f>MACD!E188</f>
        <v>5.0586443866253994E-2</v>
      </c>
      <c r="E188" s="2">
        <f>MACD!F188</f>
        <v>1.6359850789908773E-2</v>
      </c>
      <c r="F188" s="2">
        <f>'Moving Avg'!D188</f>
        <v>2.2035399999999998</v>
      </c>
      <c r="G188" s="2">
        <f>'Moving Avg'!F188</f>
        <v>2.3572700000000002</v>
      </c>
      <c r="H188" s="2">
        <f>'Moving Avg'!G188</f>
        <v>2.4688239999999997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</row>
    <row r="189" spans="1:12" ht="13.5" x14ac:dyDescent="0.25">
      <c r="A189" s="3">
        <f>RSI!A189</f>
        <v>42580</v>
      </c>
      <c r="B189" s="2">
        <f>RSI!B189</f>
        <v>2.0280999999999998</v>
      </c>
      <c r="C189" s="2">
        <f>RSI!I189</f>
        <v>24.783486480256528</v>
      </c>
      <c r="D189" s="2">
        <f>MACD!E189</f>
        <v>8.5591937907099958E-2</v>
      </c>
      <c r="E189" s="2">
        <f>MACD!F189</f>
        <v>3.0206268213347008E-2</v>
      </c>
      <c r="F189" s="2">
        <f>'Moving Avg'!D189</f>
        <v>2.13916</v>
      </c>
      <c r="G189" s="2">
        <f>'Moving Avg'!F189</f>
        <v>2.3359399999999999</v>
      </c>
      <c r="H189" s="2">
        <f>'Moving Avg'!G189</f>
        <v>2.4581999999999997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2.0764</v>
      </c>
      <c r="C190" s="2">
        <f>RSI!I190</f>
        <v>30.224806786259947</v>
      </c>
      <c r="D190" s="2">
        <f>MACD!E190</f>
        <v>9.7508584943009513E-2</v>
      </c>
      <c r="E190" s="2">
        <f>MACD!F190</f>
        <v>4.3666731559279512E-2</v>
      </c>
      <c r="F190" s="2">
        <f>'Moving Avg'!D190</f>
        <v>2.1053600000000001</v>
      </c>
      <c r="G190" s="2">
        <f>'Moving Avg'!F190</f>
        <v>2.3170250000000001</v>
      </c>
      <c r="H190" s="2">
        <f>'Moving Avg'!G190</f>
        <v>2.4483820000000001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2.0522999999999998</v>
      </c>
      <c r="C191" s="2">
        <f>RSI!I191</f>
        <v>29.093847813073111</v>
      </c>
      <c r="D191" s="2">
        <f>MACD!E191</f>
        <v>0.12205115928803245</v>
      </c>
      <c r="E191" s="2">
        <f>MACD!F191</f>
        <v>5.9343617105030104E-2</v>
      </c>
      <c r="F191" s="2">
        <f>'Moving Avg'!D191</f>
        <v>2.0731799999999998</v>
      </c>
      <c r="G191" s="2">
        <f>'Moving Avg'!F191</f>
        <v>2.3005300000000002</v>
      </c>
      <c r="H191" s="2">
        <f>'Moving Avg'!G191</f>
        <v>2.435184</v>
      </c>
      <c r="I191" s="2">
        <f>'Moving Avg'!H191</f>
        <v>0</v>
      </c>
      <c r="J191" s="5" t="str">
        <f>OBV!F191</f>
        <v>BEARISH</v>
      </c>
      <c r="K191" s="5" t="str">
        <f>OBV!G191</f>
        <v>NEUTRAL</v>
      </c>
      <c r="L191" s="5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2.0362</v>
      </c>
      <c r="C192" s="2">
        <f>RSI!I192</f>
        <v>28.331169603759434</v>
      </c>
      <c r="D192" s="2">
        <f>MACD!E192</f>
        <v>0.14062096928156276</v>
      </c>
      <c r="E192" s="2">
        <f>MACD!F192</f>
        <v>7.5599087540336646E-2</v>
      </c>
      <c r="F192" s="2">
        <f>'Moving Avg'!D192</f>
        <v>2.0506599999999997</v>
      </c>
      <c r="G192" s="2">
        <f>'Moving Avg'!F192</f>
        <v>2.2832300000000005</v>
      </c>
      <c r="H192" s="2">
        <f>'Moving Avg'!G192</f>
        <v>2.4210199999999999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2.0764</v>
      </c>
      <c r="C193" s="2">
        <f>RSI!I193</f>
        <v>33.05041869858951</v>
      </c>
      <c r="D193" s="2">
        <f>MACD!E193</f>
        <v>0.15489964127898315</v>
      </c>
      <c r="E193" s="2">
        <f>MACD!F193</f>
        <v>9.1459198288065952E-2</v>
      </c>
      <c r="F193" s="2">
        <f>'Moving Avg'!D193</f>
        <v>2.0538799999999999</v>
      </c>
      <c r="G193" s="2">
        <f>'Moving Avg'!F193</f>
        <v>2.2711600000000005</v>
      </c>
      <c r="H193" s="2">
        <f>'Moving Avg'!G193</f>
        <v>2.4086259999999999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BEARISH DIVERGENCE</v>
      </c>
    </row>
    <row r="194" spans="1:12" ht="13.5" x14ac:dyDescent="0.25">
      <c r="A194" s="3">
        <f>RSI!A194</f>
        <v>42587</v>
      </c>
      <c r="B194" s="2">
        <f>RSI!B194</f>
        <v>2.0764</v>
      </c>
      <c r="C194" s="2">
        <f>RSI!I194</f>
        <v>33.05041869858951</v>
      </c>
      <c r="D194" s="2">
        <f>MACD!E194</f>
        <v>0.15826555647606222</v>
      </c>
      <c r="E194" s="2">
        <f>MACD!F194</f>
        <v>0.10482046992566521</v>
      </c>
      <c r="F194" s="2">
        <f>'Moving Avg'!D194</f>
        <v>2.0635400000000002</v>
      </c>
      <c r="G194" s="2">
        <f>'Moving Avg'!F194</f>
        <v>2.2550650000000005</v>
      </c>
      <c r="H194" s="2">
        <f>'Moving Avg'!G194</f>
        <v>2.3978420000000003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BEARISH DIVERGENCE</v>
      </c>
    </row>
    <row r="195" spans="1:12" ht="13.5" x14ac:dyDescent="0.25">
      <c r="A195" s="3">
        <f>RSI!A195</f>
        <v>42590</v>
      </c>
      <c r="B195" s="2">
        <f>RSI!B195</f>
        <v>2.1488</v>
      </c>
      <c r="C195" s="2">
        <f>RSI!I195</f>
        <v>41.145220193760366</v>
      </c>
      <c r="D195" s="2">
        <f>MACD!E195</f>
        <v>0.14076175149968728</v>
      </c>
      <c r="E195" s="2">
        <f>MACD!F195</f>
        <v>0.11200872624046963</v>
      </c>
      <c r="F195" s="2">
        <f>'Moving Avg'!D195</f>
        <v>2.0780199999999995</v>
      </c>
      <c r="G195" s="2">
        <f>'Moving Avg'!F195</f>
        <v>2.2429900000000003</v>
      </c>
      <c r="H195" s="2">
        <f>'Moving Avg'!G195</f>
        <v>2.3899540000000004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BEARISH DIVERGENCE</v>
      </c>
    </row>
    <row r="196" spans="1:12" ht="13.5" x14ac:dyDescent="0.25">
      <c r="A196" s="3">
        <f>RSI!A196</f>
        <v>42591</v>
      </c>
      <c r="B196" s="2">
        <f>RSI!B196</f>
        <v>2.2212999999999998</v>
      </c>
      <c r="C196" s="2">
        <f>RSI!I196</f>
        <v>47.934068495363988</v>
      </c>
      <c r="D196" s="2">
        <f>MACD!E196</f>
        <v>0.11622045983444007</v>
      </c>
      <c r="E196" s="2">
        <f>MACD!F196</f>
        <v>0.11285107295926372</v>
      </c>
      <c r="F196" s="2">
        <f>'Moving Avg'!D196</f>
        <v>2.1118199999999998</v>
      </c>
      <c r="G196" s="2">
        <f>'Moving Avg'!F196</f>
        <v>2.2345400000000004</v>
      </c>
      <c r="H196" s="2">
        <f>'Moving Avg'!G196</f>
        <v>2.3825500000000002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CONFIRMED BULLISH</v>
      </c>
    </row>
    <row r="197" spans="1:12" ht="13.5" x14ac:dyDescent="0.25">
      <c r="A197" s="3">
        <f>RSI!A197</f>
        <v>42592</v>
      </c>
      <c r="B197" s="2">
        <f>RSI!B197</f>
        <v>2.2534999999999998</v>
      </c>
      <c r="C197" s="2">
        <f>RSI!I197</f>
        <v>50.656440016450752</v>
      </c>
      <c r="D197" s="2">
        <f>MACD!E197</f>
        <v>8.3283317249594813E-2</v>
      </c>
      <c r="E197" s="2">
        <f>MACD!F197</f>
        <v>0.10693752181732995</v>
      </c>
      <c r="F197" s="2">
        <f>'Moving Avg'!D197</f>
        <v>2.1552799999999999</v>
      </c>
      <c r="G197" s="2">
        <f>'Moving Avg'!F197</f>
        <v>2.2264950000000003</v>
      </c>
      <c r="H197" s="2">
        <f>'Moving Avg'!G197</f>
        <v>2.3743420000000004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CONFIRMED BULLISH</v>
      </c>
    </row>
    <row r="198" spans="1:12" ht="13.5" x14ac:dyDescent="0.25">
      <c r="A198" s="3">
        <f>RSI!A198</f>
        <v>42593</v>
      </c>
      <c r="B198" s="2">
        <f>RSI!B198</f>
        <v>2.2534999999999998</v>
      </c>
      <c r="C198" s="2">
        <f>RSI!I198</f>
        <v>50.656440016450752</v>
      </c>
      <c r="D198" s="2">
        <f>MACD!E198</f>
        <v>4.1720219016458948E-2</v>
      </c>
      <c r="E198" s="2">
        <f>MACD!F198</f>
        <v>9.3894061257155756E-2</v>
      </c>
      <c r="F198" s="2">
        <f>'Moving Avg'!D198</f>
        <v>2.1906999999999996</v>
      </c>
      <c r="G198" s="2">
        <f>'Moving Avg'!F198</f>
        <v>2.2184500000000003</v>
      </c>
      <c r="H198" s="2">
        <f>'Moving Avg'!G198</f>
        <v>2.3661340000000002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2.2534999999999998</v>
      </c>
      <c r="C199" s="2">
        <f>RSI!I199</f>
        <v>50.656440016450752</v>
      </c>
      <c r="D199" s="2">
        <f>MACD!E199</f>
        <v>1.5255384176606768E-3</v>
      </c>
      <c r="E199" s="2">
        <f>MACD!F199</f>
        <v>7.5420356689256743E-2</v>
      </c>
      <c r="F199" s="2">
        <f>'Moving Avg'!D199</f>
        <v>2.2261199999999994</v>
      </c>
      <c r="G199" s="2">
        <f>'Moving Avg'!F199</f>
        <v>2.2071850000000004</v>
      </c>
      <c r="H199" s="2">
        <f>'Moving Avg'!G199</f>
        <v>2.3580860000000006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2.2454000000000001</v>
      </c>
      <c r="C200" s="2">
        <f>RSI!I200</f>
        <v>49.837720547209081</v>
      </c>
      <c r="D200" s="2">
        <f>MACD!E200</f>
        <v>-2.4521297247126039E-2</v>
      </c>
      <c r="E200" s="2">
        <f>MACD!F200</f>
        <v>5.5432025901980188E-2</v>
      </c>
      <c r="F200" s="2">
        <f>'Moving Avg'!D200</f>
        <v>2.2454399999999999</v>
      </c>
      <c r="G200" s="2">
        <f>'Moving Avg'!F200</f>
        <v>2.2007450000000004</v>
      </c>
      <c r="H200" s="2">
        <f>'Moving Avg'!G200</f>
        <v>2.3510040000000005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</row>
    <row r="201" spans="1:12" ht="13.5" x14ac:dyDescent="0.25">
      <c r="A201" s="3">
        <f>RSI!A201</f>
        <v>42598</v>
      </c>
      <c r="B201" s="2">
        <f>RSI!B201</f>
        <v>2.2454000000000001</v>
      </c>
      <c r="C201" s="2">
        <f>RSI!I201</f>
        <v>49.837720547209088</v>
      </c>
      <c r="D201" s="2">
        <f>MACD!E201</f>
        <v>-5.0282535477404799E-2</v>
      </c>
      <c r="E201" s="2">
        <f>MACD!F201</f>
        <v>3.4289113626103193E-2</v>
      </c>
      <c r="F201" s="2">
        <f>'Moving Avg'!D201</f>
        <v>2.2502599999999999</v>
      </c>
      <c r="G201" s="2">
        <f>'Moving Avg'!F201</f>
        <v>2.1906850000000007</v>
      </c>
      <c r="H201" s="2">
        <f>'Moving Avg'!G201</f>
        <v>2.3447260000000001</v>
      </c>
      <c r="I201" s="2">
        <f>'Moving Avg'!H201</f>
        <v>1.8949584999999987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</row>
    <row r="202" spans="1:12" ht="13.5" x14ac:dyDescent="0.25">
      <c r="A202" s="3">
        <f>RSI!A202</f>
        <v>42599</v>
      </c>
      <c r="B202" s="2">
        <f>RSI!B202</f>
        <v>2.181</v>
      </c>
      <c r="C202" s="2">
        <f>RSI!I202</f>
        <v>43.373772400257678</v>
      </c>
      <c r="D202" s="2">
        <f>MACD!E202</f>
        <v>-6.9799943942980835E-2</v>
      </c>
      <c r="E202" s="2">
        <f>MACD!F202</f>
        <v>1.3471302112286389E-2</v>
      </c>
      <c r="F202" s="2">
        <f>'Moving Avg'!D202</f>
        <v>2.23576</v>
      </c>
      <c r="G202" s="2">
        <f>'Moving Avg'!F202</f>
        <v>2.1790150000000006</v>
      </c>
      <c r="H202" s="2">
        <f>'Moving Avg'!G202</f>
        <v>2.3361940000000003</v>
      </c>
      <c r="I202" s="2">
        <f>'Moving Avg'!H202</f>
        <v>1.8999884999999992</v>
      </c>
      <c r="J202" s="5" t="str">
        <f>OBV!F202</f>
        <v>BEARISH</v>
      </c>
      <c r="K202" s="5" t="str">
        <f>OBV!G202</f>
        <v>NEUTRAL</v>
      </c>
      <c r="L202" s="5" t="str">
        <f>OBV!H202</f>
        <v>CONFIRMED BEARISH</v>
      </c>
    </row>
    <row r="203" spans="1:12" ht="13.5" x14ac:dyDescent="0.25">
      <c r="A203" s="3">
        <f>RSI!A203</f>
        <v>42600</v>
      </c>
      <c r="B203" s="2">
        <f>RSI!B203</f>
        <v>2.1488</v>
      </c>
      <c r="C203" s="2">
        <f>RSI!I203</f>
        <v>40.542358311862905</v>
      </c>
      <c r="D203" s="2">
        <f>MACD!E203</f>
        <v>-7.7376261755691456E-2</v>
      </c>
      <c r="E203" s="2">
        <f>MACD!F203</f>
        <v>-4.6982106613091806E-3</v>
      </c>
      <c r="F203" s="2">
        <f>'Moving Avg'!D203</f>
        <v>2.21482</v>
      </c>
      <c r="G203" s="2">
        <f>'Moving Avg'!F203</f>
        <v>2.1657350000000006</v>
      </c>
      <c r="H203" s="2">
        <f>'Moving Avg'!G203</f>
        <v>2.3271799999999998</v>
      </c>
      <c r="I203" s="2">
        <f>'Moving Avg'!H203</f>
        <v>1.9046964999999989</v>
      </c>
      <c r="J203" s="5" t="str">
        <f>OBV!F203</f>
        <v>BEARISH</v>
      </c>
      <c r="K203" s="5" t="str">
        <f>OBV!G203</f>
        <v>NEUTRAL</v>
      </c>
      <c r="L203" s="5" t="str">
        <f>OBV!H203</f>
        <v>CONFIRMED BEARISH</v>
      </c>
    </row>
    <row r="204" spans="1:12" ht="13.5" x14ac:dyDescent="0.25">
      <c r="A204" s="3">
        <f>RSI!A204</f>
        <v>42601</v>
      </c>
      <c r="B204" s="2">
        <f>RSI!B204</f>
        <v>2.173</v>
      </c>
      <c r="C204" s="2">
        <f>RSI!I204</f>
        <v>43.526145211873057</v>
      </c>
      <c r="D204" s="2">
        <f>MACD!E204</f>
        <v>-8.5048006346781335E-2</v>
      </c>
      <c r="E204" s="2">
        <f>MACD!F204</f>
        <v>-2.0768169798403614E-2</v>
      </c>
      <c r="F204" s="2">
        <f>'Moving Avg'!D204</f>
        <v>2.1987200000000002</v>
      </c>
      <c r="G204" s="2">
        <f>'Moving Avg'!F204</f>
        <v>2.1568849999999999</v>
      </c>
      <c r="H204" s="2">
        <f>'Moving Avg'!G204</f>
        <v>2.31881</v>
      </c>
      <c r="I204" s="2">
        <f>'Moving Avg'!H204</f>
        <v>1.9095254999999991</v>
      </c>
      <c r="J204" s="5" t="str">
        <f>OBV!F204</f>
        <v>BULLISH</v>
      </c>
      <c r="K204" s="5" t="str">
        <f>OBV!G204</f>
        <v>NEUTRAL</v>
      </c>
      <c r="L204" s="5" t="str">
        <f>OBV!H204</f>
        <v>BULLISH DIVERGENCE</v>
      </c>
    </row>
    <row r="205" spans="1:12" ht="13.5" x14ac:dyDescent="0.25">
      <c r="A205" s="3">
        <f>RSI!A205</f>
        <v>42604</v>
      </c>
      <c r="B205" s="2">
        <f>RSI!B205</f>
        <v>2.173</v>
      </c>
      <c r="C205" s="2">
        <f>RSI!I205</f>
        <v>43.52614521187305</v>
      </c>
      <c r="D205" s="2">
        <f>MACD!E205</f>
        <v>-8.0051817563769223E-2</v>
      </c>
      <c r="E205" s="2">
        <f>MACD!F205</f>
        <v>-3.2624899351476735E-2</v>
      </c>
      <c r="F205" s="2">
        <f>'Moving Avg'!D205</f>
        <v>2.18424</v>
      </c>
      <c r="G205" s="2">
        <f>'Moving Avg'!F205</f>
        <v>2.1532650000000002</v>
      </c>
      <c r="H205" s="2">
        <f>'Moving Avg'!G205</f>
        <v>2.3130159999999997</v>
      </c>
      <c r="I205" s="2">
        <f>'Moving Avg'!H205</f>
        <v>1.9145154999999991</v>
      </c>
      <c r="J205" s="5" t="str">
        <f>OBV!F205</f>
        <v>BULLISH</v>
      </c>
      <c r="K205" s="5" t="str">
        <f>OBV!G205</f>
        <v>NEUTRAL</v>
      </c>
      <c r="L205" s="5" t="str">
        <f>OBV!H205</f>
        <v>BULLISH DIVERGENCE</v>
      </c>
    </row>
    <row r="206" spans="1:12" ht="13.5" x14ac:dyDescent="0.25">
      <c r="A206" s="3">
        <f>RSI!A206</f>
        <v>42605</v>
      </c>
      <c r="B206" s="2">
        <f>RSI!B206</f>
        <v>2.0442</v>
      </c>
      <c r="C206" s="2">
        <f>RSI!I206</f>
        <v>33.23206920048618</v>
      </c>
      <c r="D206" s="2">
        <f>MACD!E206</f>
        <v>-5.4806349798574239E-2</v>
      </c>
      <c r="E206" s="2">
        <f>MACD!F206</f>
        <v>-3.7061189440896238E-2</v>
      </c>
      <c r="F206" s="2">
        <f>'Moving Avg'!D206</f>
        <v>2.1440000000000001</v>
      </c>
      <c r="G206" s="2">
        <f>'Moving Avg'!F206</f>
        <v>2.1448149999999999</v>
      </c>
      <c r="H206" s="2">
        <f>'Moving Avg'!G206</f>
        <v>2.3060939999999999</v>
      </c>
      <c r="I206" s="2">
        <f>'Moving Avg'!H206</f>
        <v>1.9188614999999991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1.9637</v>
      </c>
      <c r="C207" s="2">
        <f>RSI!I207</f>
        <v>28.668480104837784</v>
      </c>
      <c r="D207" s="2">
        <f>MACD!E207</f>
        <v>-2.1467520640104265E-2</v>
      </c>
      <c r="E207" s="2">
        <f>MACD!F207</f>
        <v>-3.3942455680737844E-2</v>
      </c>
      <c r="F207" s="2">
        <f>'Moving Avg'!D207</f>
        <v>2.1005399999999996</v>
      </c>
      <c r="G207" s="2">
        <f>'Moving Avg'!F207</f>
        <v>2.1355600000000003</v>
      </c>
      <c r="H207" s="2">
        <f>'Moving Avg'!G207</f>
        <v>2.2975620000000001</v>
      </c>
      <c r="I207" s="2">
        <f>'Moving Avg'!H207</f>
        <v>1.9231269999999989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1.9879</v>
      </c>
      <c r="C208" s="2">
        <f>RSI!I208</f>
        <v>31.704773058392433</v>
      </c>
      <c r="D208" s="2">
        <f>MACD!E208</f>
        <v>6.407260274823301E-3</v>
      </c>
      <c r="E208" s="2">
        <f>MACD!F208</f>
        <v>-2.5872512489625618E-2</v>
      </c>
      <c r="F208" s="2">
        <f>'Moving Avg'!D208</f>
        <v>2.0683599999999998</v>
      </c>
      <c r="G208" s="2">
        <f>'Moving Avg'!F208</f>
        <v>2.1319400000000006</v>
      </c>
      <c r="H208" s="2">
        <f>'Moving Avg'!G208</f>
        <v>2.2879040000000002</v>
      </c>
      <c r="I208" s="2">
        <f>'Moving Avg'!H208</f>
        <v>1.9273524999999991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1.9879</v>
      </c>
      <c r="C209" s="2">
        <f>RSI!I209</f>
        <v>31.704773058392433</v>
      </c>
      <c r="D209" s="2">
        <f>MACD!E209</f>
        <v>3.1200239507033434E-2</v>
      </c>
      <c r="E209" s="2">
        <f>MACD!F209</f>
        <v>-1.4457962090293808E-2</v>
      </c>
      <c r="F209" s="2">
        <f>'Moving Avg'!D209</f>
        <v>2.0313400000000001</v>
      </c>
      <c r="G209" s="2">
        <f>'Moving Avg'!F209</f>
        <v>2.1299300000000003</v>
      </c>
      <c r="H209" s="2">
        <f>'Moving Avg'!G209</f>
        <v>2.2782460000000002</v>
      </c>
      <c r="I209" s="2">
        <f>'Moving Avg'!H209</f>
        <v>1.9315779999999991</v>
      </c>
      <c r="J209" s="5" t="str">
        <f>OBV!F209</f>
        <v>BEARISH</v>
      </c>
      <c r="K209" s="5" t="str">
        <f>OBV!G209</f>
        <v>NEUTRAL</v>
      </c>
      <c r="L209" s="5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1.9315</v>
      </c>
      <c r="C210" s="2">
        <f>RSI!I210</f>
        <v>28.433440392757518</v>
      </c>
      <c r="D210" s="2">
        <f>MACD!E210</f>
        <v>5.6227784609112597E-2</v>
      </c>
      <c r="E210" s="2">
        <f>MACD!F210</f>
        <v>-3.2081275041252744E-4</v>
      </c>
      <c r="F210" s="2">
        <f>'Moving Avg'!D210</f>
        <v>1.9830400000000001</v>
      </c>
      <c r="G210" s="2">
        <f>'Moving Avg'!F210</f>
        <v>2.1226850000000006</v>
      </c>
      <c r="H210" s="2">
        <f>'Moving Avg'!G210</f>
        <v>2.2669779999999999</v>
      </c>
      <c r="I210" s="2">
        <f>'Moving Avg'!H210</f>
        <v>1.9356824999999995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</row>
    <row r="211" spans="1:12" ht="13.5" x14ac:dyDescent="0.25">
      <c r="A211" s="3">
        <f>RSI!A211</f>
        <v>42612</v>
      </c>
      <c r="B211" s="2">
        <f>RSI!B211</f>
        <v>1.8913</v>
      </c>
      <c r="C211" s="2">
        <f>RSI!I211</f>
        <v>26.346746759432023</v>
      </c>
      <c r="D211" s="2">
        <f>MACD!E211</f>
        <v>8.175047339724717E-2</v>
      </c>
      <c r="E211" s="2">
        <f>MACD!F211</f>
        <v>1.6093444479119413E-2</v>
      </c>
      <c r="F211" s="2">
        <f>'Moving Avg'!D211</f>
        <v>1.9524599999999999</v>
      </c>
      <c r="G211" s="2">
        <f>'Moving Avg'!F211</f>
        <v>2.1146350000000007</v>
      </c>
      <c r="H211" s="2">
        <f>'Moving Avg'!G211</f>
        <v>2.2541020000000005</v>
      </c>
      <c r="I211" s="2">
        <f>'Moving Avg'!H211</f>
        <v>1.9395859999999998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1.8511</v>
      </c>
      <c r="C212" s="2">
        <f>RSI!I212</f>
        <v>24.416975516308256</v>
      </c>
      <c r="D212" s="2">
        <f>MACD!E212</f>
        <v>9.7920665770887982E-2</v>
      </c>
      <c r="E212" s="2">
        <f>MACD!F212</f>
        <v>3.2458888737473129E-2</v>
      </c>
      <c r="F212" s="2">
        <f>'Moving Avg'!D212</f>
        <v>1.9299400000000002</v>
      </c>
      <c r="G212" s="2">
        <f>'Moving Avg'!F212</f>
        <v>2.1053800000000007</v>
      </c>
      <c r="H212" s="2">
        <f>'Moving Avg'!G212</f>
        <v>2.2426740000000005</v>
      </c>
      <c r="I212" s="2">
        <f>'Moving Avg'!H212</f>
        <v>1.9431674999999995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1.9557</v>
      </c>
      <c r="C213" s="2">
        <f>RSI!I213</f>
        <v>37.288164337268057</v>
      </c>
      <c r="D213" s="2">
        <f>MACD!E213</f>
        <v>0.10053126474430085</v>
      </c>
      <c r="E213" s="2">
        <f>MACD!F213</f>
        <v>4.607336393883868E-2</v>
      </c>
      <c r="F213" s="2">
        <f>'Moving Avg'!D213</f>
        <v>1.9235</v>
      </c>
      <c r="G213" s="2">
        <f>'Moving Avg'!F213</f>
        <v>2.0993450000000005</v>
      </c>
      <c r="H213" s="2">
        <f>'Moving Avg'!G213</f>
        <v>2.2325339999999998</v>
      </c>
      <c r="I213" s="2">
        <f>'Moving Avg'!H213</f>
        <v>1.9473124999999996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1.9718</v>
      </c>
      <c r="C214" s="2">
        <f>RSI!I214</f>
        <v>39.009769454894581</v>
      </c>
      <c r="D214" s="2">
        <f>MACD!E214</f>
        <v>0.10616200451270874</v>
      </c>
      <c r="E214" s="2">
        <f>MACD!F214</f>
        <v>5.8091092053612695E-2</v>
      </c>
      <c r="F214" s="2">
        <f>'Moving Avg'!D214</f>
        <v>1.92028</v>
      </c>
      <c r="G214" s="2">
        <f>'Moving Avg'!F214</f>
        <v>2.0941150000000004</v>
      </c>
      <c r="H214" s="2">
        <f>'Moving Avg'!G214</f>
        <v>2.2227160000000001</v>
      </c>
      <c r="I214" s="2">
        <f>'Moving Avg'!H214</f>
        <v>1.9514574999999994</v>
      </c>
      <c r="J214" s="5" t="str">
        <f>OBV!F214</f>
        <v>BULLISH</v>
      </c>
      <c r="K214" s="5" t="str">
        <f>OBV!G214</f>
        <v>NEUTRAL</v>
      </c>
      <c r="L214" s="5" t="str">
        <f>OBV!H214</f>
        <v>BULLISH DIVERGENCE</v>
      </c>
    </row>
    <row r="215" spans="1:12" ht="13.5" x14ac:dyDescent="0.25">
      <c r="A215" s="3">
        <f>RSI!A215</f>
        <v>42618</v>
      </c>
      <c r="B215" s="2">
        <f>RSI!B215</f>
        <v>2.012</v>
      </c>
      <c r="C215" s="2">
        <f>RSI!I215</f>
        <v>43.202510427284899</v>
      </c>
      <c r="D215" s="2">
        <f>MACD!E215</f>
        <v>0.10867882906616</v>
      </c>
      <c r="E215" s="2">
        <f>MACD!F215</f>
        <v>6.8208639456122155E-2</v>
      </c>
      <c r="F215" s="2">
        <f>'Moving Avg'!D215</f>
        <v>1.9363800000000002</v>
      </c>
      <c r="G215" s="2">
        <f>'Moving Avg'!F215</f>
        <v>2.0872750000000004</v>
      </c>
      <c r="H215" s="2">
        <f>'Moving Avg'!G215</f>
        <v>2.2146680000000005</v>
      </c>
      <c r="I215" s="2">
        <f>'Moving Avg'!H215</f>
        <v>1.9556824999999995</v>
      </c>
      <c r="J215" s="5" t="str">
        <f>OBV!F215</f>
        <v>BULLISH</v>
      </c>
      <c r="K215" s="5" t="str">
        <f>OBV!G215</f>
        <v>NEUTRAL</v>
      </c>
      <c r="L215" s="5" t="str">
        <f>OBV!H215</f>
        <v>CONFIRMED BULLISH</v>
      </c>
    </row>
    <row r="216" spans="1:12" ht="13.5" x14ac:dyDescent="0.25">
      <c r="A216" s="3">
        <f>RSI!A216</f>
        <v>42619</v>
      </c>
      <c r="B216" s="2">
        <f>RSI!B216</f>
        <v>1.9959</v>
      </c>
      <c r="C216" s="2">
        <f>RSI!I216</f>
        <v>41.958449375307964</v>
      </c>
      <c r="D216" s="2">
        <f>MACD!E216</f>
        <v>9.2624160792469379E-2</v>
      </c>
      <c r="E216" s="2">
        <f>MACD!F216</f>
        <v>7.3091743723391611E-2</v>
      </c>
      <c r="F216" s="2">
        <f>'Moving Avg'!D216</f>
        <v>1.9573</v>
      </c>
      <c r="G216" s="2">
        <f>'Moving Avg'!F216</f>
        <v>2.0760050000000003</v>
      </c>
      <c r="H216" s="2">
        <f>'Moving Avg'!G216</f>
        <v>2.2062980000000003</v>
      </c>
      <c r="I216" s="2">
        <f>'Moving Avg'!H216</f>
        <v>1.9599074999999997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1.9396</v>
      </c>
      <c r="C217" s="2">
        <f>RSI!I217</f>
        <v>37.85351579188584</v>
      </c>
      <c r="D217" s="2">
        <f>MACD!E217</f>
        <v>7.1326353332541004E-2</v>
      </c>
      <c r="E217" s="2">
        <f>MACD!F217</f>
        <v>7.2738665645221495E-2</v>
      </c>
      <c r="F217" s="2">
        <f>'Moving Avg'!D217</f>
        <v>1.9750000000000001</v>
      </c>
      <c r="G217" s="2">
        <f>'Moving Avg'!F217</f>
        <v>2.0603099999999999</v>
      </c>
      <c r="H217" s="2">
        <f>'Moving Avg'!G217</f>
        <v>2.1955140000000002</v>
      </c>
      <c r="I217" s="2">
        <f>'Moving Avg'!H217</f>
        <v>1.9637704999999992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2.004</v>
      </c>
      <c r="C218" s="2">
        <f>RSI!I218</f>
        <v>44.537677011012157</v>
      </c>
      <c r="D218" s="2">
        <f>MACD!E218</f>
        <v>5.3054551438493913E-2</v>
      </c>
      <c r="E218" s="2">
        <f>MACD!F218</f>
        <v>6.8801842803875982E-2</v>
      </c>
      <c r="F218" s="2">
        <f>'Moving Avg'!D218</f>
        <v>1.9846599999999999</v>
      </c>
      <c r="G218" s="2">
        <f>'Moving Avg'!F218</f>
        <v>2.0478350000000001</v>
      </c>
      <c r="H218" s="2">
        <f>'Moving Avg'!G218</f>
        <v>2.1865000000000006</v>
      </c>
      <c r="I218" s="2">
        <f>'Moving Avg'!H218</f>
        <v>1.9679959999999992</v>
      </c>
      <c r="J218" s="5" t="str">
        <f>OBV!F218</f>
        <v>BULLISH</v>
      </c>
      <c r="K218" s="5" t="str">
        <f>OBV!G218</f>
        <v>NEUTRAL</v>
      </c>
      <c r="L218" s="5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2.0200999999999998</v>
      </c>
      <c r="C219" s="2">
        <f>RSI!I219</f>
        <v>46.098507830825412</v>
      </c>
      <c r="D219" s="2">
        <f>MACD!E219</f>
        <v>3.6758358485168952E-2</v>
      </c>
      <c r="E219" s="2">
        <f>MACD!F219</f>
        <v>6.2393145940134578E-2</v>
      </c>
      <c r="F219" s="2">
        <f>'Moving Avg'!D219</f>
        <v>1.9943199999999996</v>
      </c>
      <c r="G219" s="2">
        <f>'Moving Avg'!F219</f>
        <v>2.0361649999999996</v>
      </c>
      <c r="H219" s="2">
        <f>'Moving Avg'!G219</f>
        <v>2.1778080000000002</v>
      </c>
      <c r="I219" s="2">
        <f>'Moving Avg'!H219</f>
        <v>1.9723019999999991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2.0200999999999998</v>
      </c>
      <c r="C220" s="2">
        <f>RSI!I220</f>
        <v>46.098507830825412</v>
      </c>
      <c r="D220" s="2">
        <f>MACD!E220</f>
        <v>1.4527912627320116E-2</v>
      </c>
      <c r="E220" s="2">
        <f>MACD!F220</f>
        <v>5.282009927757169E-2</v>
      </c>
      <c r="F220" s="2">
        <f>'Moving Avg'!D220</f>
        <v>1.9959399999999998</v>
      </c>
      <c r="G220" s="2">
        <f>'Moving Avg'!F220</f>
        <v>2.0248999999999997</v>
      </c>
      <c r="H220" s="2">
        <f>'Moving Avg'!G220</f>
        <v>2.1691160000000003</v>
      </c>
      <c r="I220" s="2">
        <f>'Moving Avg'!H220</f>
        <v>1.9766079999999995</v>
      </c>
      <c r="J220" s="5" t="str">
        <f>OBV!F220</f>
        <v>BEARISH</v>
      </c>
      <c r="K220" s="5" t="str">
        <f>OBV!G220</f>
        <v>NEUTRAL</v>
      </c>
      <c r="L220" s="5" t="str">
        <f>OBV!H220</f>
        <v>BEARISH DIVERGENCE</v>
      </c>
    </row>
    <row r="221" spans="1:12" ht="13.5" x14ac:dyDescent="0.25">
      <c r="A221" s="3">
        <f>RSI!A221</f>
        <v>42628</v>
      </c>
      <c r="B221" s="2">
        <f>RSI!B221</f>
        <v>2.0522999999999998</v>
      </c>
      <c r="C221" s="2">
        <f>RSI!I221</f>
        <v>49.401408881052468</v>
      </c>
      <c r="D221" s="2">
        <f>MACD!E221</f>
        <v>-1.2634150795522547E-2</v>
      </c>
      <c r="E221" s="2">
        <f>MACD!F221</f>
        <v>3.9729249262952848E-2</v>
      </c>
      <c r="F221" s="2">
        <f>'Moving Avg'!D221</f>
        <v>2.0072199999999993</v>
      </c>
      <c r="G221" s="2">
        <f>'Moving Avg'!F221</f>
        <v>2.0152449999999997</v>
      </c>
      <c r="H221" s="2">
        <f>'Moving Avg'!G221</f>
        <v>2.1625180000000004</v>
      </c>
      <c r="I221" s="2">
        <f>'Moving Avg'!H221</f>
        <v>1.9810749999999993</v>
      </c>
      <c r="J221" s="5" t="str">
        <f>OBV!F221</f>
        <v>BULLISH</v>
      </c>
      <c r="K221" s="5" t="str">
        <f>OBV!G221</f>
        <v>NEUTRAL</v>
      </c>
      <c r="L221" s="5" t="str">
        <f>OBV!H221</f>
        <v>CONFIRMED BULLISH</v>
      </c>
    </row>
    <row r="222" spans="1:12" ht="13.5" x14ac:dyDescent="0.25">
      <c r="A222" s="3">
        <f>RSI!A222</f>
        <v>42629</v>
      </c>
      <c r="B222" s="2">
        <f>RSI!B222</f>
        <v>1.9959</v>
      </c>
      <c r="C222" s="2">
        <f>RSI!I222</f>
        <v>44.282949825035075</v>
      </c>
      <c r="D222" s="2">
        <f>MACD!E222</f>
        <v>-3.7612586231703382E-2</v>
      </c>
      <c r="E222" s="2">
        <f>MACD!F222</f>
        <v>2.4260882164021606E-2</v>
      </c>
      <c r="F222" s="2">
        <f>'Moving Avg'!D222</f>
        <v>2.0184799999999998</v>
      </c>
      <c r="G222" s="2">
        <f>'Moving Avg'!F222</f>
        <v>2.0059899999999997</v>
      </c>
      <c r="H222" s="2">
        <f>'Moving Avg'!G222</f>
        <v>2.1547920000000005</v>
      </c>
      <c r="I222" s="2">
        <f>'Moving Avg'!H222</f>
        <v>1.9855014999999994</v>
      </c>
      <c r="J222" s="5" t="str">
        <f>OBV!F222</f>
        <v>BULLISH</v>
      </c>
      <c r="K222" s="5" t="str">
        <f>OBV!G222</f>
        <v>NEUTRAL</v>
      </c>
      <c r="L222" s="5" t="str">
        <f>OBV!H222</f>
        <v>CONFIRMED BULLISH</v>
      </c>
    </row>
    <row r="223" spans="1:12" ht="13.5" x14ac:dyDescent="0.25">
      <c r="A223" s="3">
        <f>RSI!A223</f>
        <v>42632</v>
      </c>
      <c r="B223" s="2">
        <f>RSI!B223</f>
        <v>2.012</v>
      </c>
      <c r="C223" s="2">
        <f>RSI!I223</f>
        <v>46.002845976639541</v>
      </c>
      <c r="D223" s="2">
        <f>MACD!E223</f>
        <v>-4.3504379394161852E-2</v>
      </c>
      <c r="E223" s="2">
        <f>MACD!F223</f>
        <v>1.0707829852384916E-2</v>
      </c>
      <c r="F223" s="2">
        <f>'Moving Avg'!D223</f>
        <v>2.0200800000000001</v>
      </c>
      <c r="G223" s="2">
        <f>'Moving Avg'!F223</f>
        <v>1.9991500000000002</v>
      </c>
      <c r="H223" s="2">
        <f>'Moving Avg'!G223</f>
        <v>2.1486760000000005</v>
      </c>
      <c r="I223" s="2">
        <f>'Moving Avg'!H223</f>
        <v>1.9902094999999995</v>
      </c>
      <c r="J223" s="5" t="str">
        <f>OBV!F223</f>
        <v>BULLISH</v>
      </c>
      <c r="K223" s="5" t="str">
        <f>OBV!G223</f>
        <v>NEUTRAL</v>
      </c>
      <c r="L223" s="5" t="str">
        <f>OBV!H223</f>
        <v>CONFIRMED BULLISH</v>
      </c>
    </row>
    <row r="224" spans="1:12" ht="13.5" x14ac:dyDescent="0.25">
      <c r="A224" s="3">
        <f>RSI!A224</f>
        <v>42633</v>
      </c>
      <c r="B224" s="2">
        <f>RSI!B224</f>
        <v>2.012</v>
      </c>
      <c r="C224" s="2">
        <f>RSI!I224</f>
        <v>46.002845976639541</v>
      </c>
      <c r="D224" s="2">
        <f>MACD!E224</f>
        <v>-4.5789352619516333E-2</v>
      </c>
      <c r="E224" s="2">
        <f>MACD!F224</f>
        <v>-5.9160664199533336E-4</v>
      </c>
      <c r="F224" s="2">
        <f>'Moving Avg'!D224</f>
        <v>2.0184600000000001</v>
      </c>
      <c r="G224" s="2">
        <f>'Moving Avg'!F224</f>
        <v>1.9910999999999999</v>
      </c>
      <c r="H224" s="2">
        <f>'Moving Avg'!G224</f>
        <v>2.1409500000000006</v>
      </c>
      <c r="I224" s="2">
        <f>'Moving Avg'!H224</f>
        <v>1.9949579999999991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2.004</v>
      </c>
      <c r="C225" s="2">
        <f>RSI!I225</f>
        <v>45.198811626209299</v>
      </c>
      <c r="D225" s="2">
        <f>MACD!E225</f>
        <v>-4.0738669504115865E-2</v>
      </c>
      <c r="E225" s="2">
        <f>MACD!F225</f>
        <v>-8.6210192144194411E-3</v>
      </c>
      <c r="F225" s="2">
        <f>'Moving Avg'!D225</f>
        <v>2.0152399999999999</v>
      </c>
      <c r="G225" s="2">
        <f>'Moving Avg'!F225</f>
        <v>1.98265</v>
      </c>
      <c r="H225" s="2">
        <f>'Moving Avg'!G225</f>
        <v>2.1332240000000007</v>
      </c>
      <c r="I225" s="2">
        <f>'Moving Avg'!H225</f>
        <v>1.9995454999999993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2.012</v>
      </c>
      <c r="C226" s="2">
        <f>RSI!I226</f>
        <v>46.211244143905056</v>
      </c>
      <c r="D226" s="2">
        <f>MACD!E226</f>
        <v>-3.9295670829609719E-2</v>
      </c>
      <c r="E226" s="2">
        <f>MACD!F226</f>
        <v>-1.4755949537457498E-2</v>
      </c>
      <c r="F226" s="2">
        <f>'Moving Avg'!D226</f>
        <v>2.00718</v>
      </c>
      <c r="G226" s="2">
        <f>'Moving Avg'!F226</f>
        <v>1.9810399999999997</v>
      </c>
      <c r="H226" s="2">
        <f>'Moving Avg'!G226</f>
        <v>2.1256580000000009</v>
      </c>
      <c r="I226" s="2">
        <f>'Moving Avg'!H226</f>
        <v>2.0041729999999993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2.012</v>
      </c>
      <c r="C227" s="2">
        <f>RSI!I227</f>
        <v>46.211244143905056</v>
      </c>
      <c r="D227" s="2">
        <f>MACD!E227</f>
        <v>-4.6562316644972679E-2</v>
      </c>
      <c r="E227" s="2">
        <f>MACD!F227</f>
        <v>-2.1117222958960534E-2</v>
      </c>
      <c r="F227" s="2">
        <f>'Moving Avg'!D227</f>
        <v>2.0104000000000002</v>
      </c>
      <c r="G227" s="2">
        <f>'Moving Avg'!F227</f>
        <v>1.9834549999999997</v>
      </c>
      <c r="H227" s="2">
        <f>'Moving Avg'!G227</f>
        <v>2.1176100000000004</v>
      </c>
      <c r="I227" s="2">
        <f>'Moving Avg'!H227</f>
        <v>2.0088809999999997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</row>
    <row r="228" spans="1:12" ht="13.5" x14ac:dyDescent="0.25">
      <c r="A228" s="3">
        <f>RSI!A228</f>
        <v>42639</v>
      </c>
      <c r="B228" s="2">
        <f>RSI!B228</f>
        <v>2.012</v>
      </c>
      <c r="C228" s="2">
        <f>RSI!I228</f>
        <v>46.211244143905056</v>
      </c>
      <c r="D228" s="2">
        <f>MACD!E228</f>
        <v>-4.2642311894673268E-2</v>
      </c>
      <c r="E228" s="2">
        <f>MACD!F228</f>
        <v>-2.5422240746103081E-2</v>
      </c>
      <c r="F228" s="2">
        <f>'Moving Avg'!D228</f>
        <v>2.0104000000000002</v>
      </c>
      <c r="G228" s="2">
        <f>'Moving Avg'!F228</f>
        <v>1.9846599999999999</v>
      </c>
      <c r="H228" s="2">
        <f>'Moving Avg'!G228</f>
        <v>2.1095620000000004</v>
      </c>
      <c r="I228" s="2">
        <f>'Moving Avg'!H228</f>
        <v>2.0137094999999996</v>
      </c>
      <c r="J228" s="5" t="str">
        <f>OBV!F228</f>
        <v>BEARISH</v>
      </c>
      <c r="K228" s="5" t="str">
        <f>OBV!G228</f>
        <v>NEUTRAL</v>
      </c>
      <c r="L228" s="5" t="str">
        <f>OBV!H228</f>
        <v>NEUTRAL</v>
      </c>
    </row>
    <row r="229" spans="1:12" ht="13.5" x14ac:dyDescent="0.25">
      <c r="A229" s="3">
        <f>RSI!A229</f>
        <v>42640</v>
      </c>
      <c r="B229" s="2">
        <f>RSI!B229</f>
        <v>2.012</v>
      </c>
      <c r="C229" s="2">
        <f>RSI!I229</f>
        <v>46.211244143905056</v>
      </c>
      <c r="D229" s="2">
        <f>MACD!E229</f>
        <v>-3.669937584364491E-2</v>
      </c>
      <c r="E229" s="2">
        <f>MACD!F229</f>
        <v>-2.7677667765611449E-2</v>
      </c>
      <c r="F229" s="2">
        <f>'Moving Avg'!D229</f>
        <v>2.0104000000000002</v>
      </c>
      <c r="G229" s="2">
        <f>'Moving Avg'!F229</f>
        <v>1.985865</v>
      </c>
      <c r="H229" s="2">
        <f>'Moving Avg'!G229</f>
        <v>2.100226000000001</v>
      </c>
      <c r="I229" s="2">
        <f>'Moving Avg'!H229</f>
        <v>2.0186589999999991</v>
      </c>
      <c r="J229" s="5" t="str">
        <f>OBV!F229</f>
        <v>BEARISH</v>
      </c>
      <c r="K229" s="5" t="str">
        <f>OBV!G229</f>
        <v>NEUTRAL</v>
      </c>
      <c r="L229" s="5" t="str">
        <f>OBV!H229</f>
        <v>NEUTRAL</v>
      </c>
    </row>
    <row r="230" spans="1:12" ht="13.5" x14ac:dyDescent="0.25">
      <c r="A230" s="3">
        <f>RSI!A230</f>
        <v>42641</v>
      </c>
      <c r="B230" s="2">
        <f>RSI!B230</f>
        <v>1.9959</v>
      </c>
      <c r="C230" s="2">
        <f>RSI!I230</f>
        <v>44.010319114523519</v>
      </c>
      <c r="D230" s="2">
        <f>MACD!E230</f>
        <v>-3.034010257467834E-2</v>
      </c>
      <c r="E230" s="2">
        <f>MACD!F230</f>
        <v>-2.8210154727424826E-2</v>
      </c>
      <c r="F230" s="2">
        <f>'Moving Avg'!D230</f>
        <v>2.0087800000000002</v>
      </c>
      <c r="G230" s="2">
        <f>'Moving Avg'!F230</f>
        <v>1.989085</v>
      </c>
      <c r="H230" s="2">
        <f>'Moving Avg'!G230</f>
        <v>2.0926600000000009</v>
      </c>
      <c r="I230" s="2">
        <f>'Moving Avg'!H230</f>
        <v>2.0236484999999993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1.9959</v>
      </c>
      <c r="C231" s="2">
        <f>RSI!I231</f>
        <v>44.010319114523519</v>
      </c>
      <c r="D231" s="2">
        <f>MACD!E231</f>
        <v>-1.9782380183611004E-2</v>
      </c>
      <c r="E231" s="2">
        <f>MACD!F231</f>
        <v>-2.6524599818662065E-2</v>
      </c>
      <c r="F231" s="2">
        <f>'Moving Avg'!D231</f>
        <v>2.00556</v>
      </c>
      <c r="G231" s="2">
        <f>'Moving Avg'!F231</f>
        <v>1.9943149999999998</v>
      </c>
      <c r="H231" s="2">
        <f>'Moving Avg'!G231</f>
        <v>2.0836460000000012</v>
      </c>
      <c r="I231" s="2">
        <f>'Moving Avg'!H231</f>
        <v>2.0285979999999997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1.9476</v>
      </c>
      <c r="C232" s="2">
        <f>RSI!I232</f>
        <v>37.75409529650014</v>
      </c>
      <c r="D232" s="2">
        <f>MACD!E232</f>
        <v>-1.5741630387946959E-2</v>
      </c>
      <c r="E232" s="2">
        <f>MACD!F232</f>
        <v>-2.4368005932519046E-2</v>
      </c>
      <c r="F232" s="2">
        <f>'Moving Avg'!D232</f>
        <v>1.99268</v>
      </c>
      <c r="G232" s="2">
        <f>'Moving Avg'!F232</f>
        <v>1.9991399999999999</v>
      </c>
      <c r="H232" s="2">
        <f>'Moving Avg'!G232</f>
        <v>2.074310000000001</v>
      </c>
      <c r="I232" s="2">
        <f>'Moving Avg'!H232</f>
        <v>2.0333059999999996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1.9315</v>
      </c>
      <c r="C233" s="2">
        <f>RSI!I233</f>
        <v>35.921061989795334</v>
      </c>
      <c r="D233" s="2">
        <f>MACD!E233</f>
        <v>-8.176465956724055E-3</v>
      </c>
      <c r="E233" s="2">
        <f>MACD!F233</f>
        <v>-2.112969793736005E-2</v>
      </c>
      <c r="F233" s="2">
        <f>'Moving Avg'!D233</f>
        <v>1.9765799999999998</v>
      </c>
      <c r="G233" s="2">
        <f>'Moving Avg'!F233</f>
        <v>1.9979299999999998</v>
      </c>
      <c r="H233" s="2">
        <f>'Moving Avg'!G233</f>
        <v>2.064652000000001</v>
      </c>
      <c r="I233" s="2">
        <f>'Moving Avg'!H233</f>
        <v>2.038014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1.9959</v>
      </c>
      <c r="C234" s="2">
        <f>RSI!I234</f>
        <v>47.004826322086309</v>
      </c>
      <c r="D234" s="2">
        <f>MACD!E234</f>
        <v>-6.0091551806178423E-3</v>
      </c>
      <c r="E234" s="2">
        <f>MACD!F234</f>
        <v>-1.810558938601161E-2</v>
      </c>
      <c r="F234" s="2">
        <f>'Moving Avg'!D234</f>
        <v>1.97336</v>
      </c>
      <c r="G234" s="2">
        <f>'Moving Avg'!F234</f>
        <v>1.9991350000000001</v>
      </c>
      <c r="H234" s="2">
        <f>'Moving Avg'!G234</f>
        <v>2.057570000000001</v>
      </c>
      <c r="I234" s="2">
        <f>'Moving Avg'!H234</f>
        <v>2.0428424999999999</v>
      </c>
      <c r="J234" s="5" t="str">
        <f>OBV!F234</f>
        <v>BEARISH</v>
      </c>
      <c r="K234" s="5" t="str">
        <f>OBV!G234</f>
        <v>NEUTRAL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1.9396</v>
      </c>
      <c r="C235" s="2">
        <f>RSI!I235</f>
        <v>40.422200874936259</v>
      </c>
      <c r="D235" s="2">
        <f>MACD!E235</f>
        <v>-1.1195623482769257E-3</v>
      </c>
      <c r="E235" s="2">
        <f>MACD!F235</f>
        <v>-1.4708383978464674E-2</v>
      </c>
      <c r="F235" s="2">
        <f>'Moving Avg'!D235</f>
        <v>1.9621</v>
      </c>
      <c r="G235" s="2">
        <f>'Moving Avg'!F235</f>
        <v>1.9955149999999999</v>
      </c>
      <c r="H235" s="2">
        <f>'Moving Avg'!G235</f>
        <v>2.051454000000001</v>
      </c>
      <c r="I235" s="2">
        <f>'Moving Avg'!H235</f>
        <v>2.0474699999999997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</row>
    <row r="236" spans="1:12" ht="13.5" x14ac:dyDescent="0.25">
      <c r="A236" s="3">
        <f>RSI!A236</f>
        <v>42650</v>
      </c>
      <c r="B236" s="2">
        <f>RSI!B236</f>
        <v>2.0522999999999998</v>
      </c>
      <c r="C236" s="2">
        <f>RSI!I236</f>
        <v>54.237655057982671</v>
      </c>
      <c r="D236" s="2">
        <f>MACD!E236</f>
        <v>-3.6594020112774572E-3</v>
      </c>
      <c r="E236" s="2">
        <f>MACD!F236</f>
        <v>-1.2498587585027232E-2</v>
      </c>
      <c r="F236" s="2">
        <f>'Moving Avg'!D236</f>
        <v>1.9733800000000001</v>
      </c>
      <c r="G236" s="2">
        <f>'Moving Avg'!F236</f>
        <v>1.9983349999999998</v>
      </c>
      <c r="H236" s="2">
        <f>'Moving Avg'!G236</f>
        <v>2.0482360000000011</v>
      </c>
      <c r="I236" s="2">
        <f>'Moving Avg'!H236</f>
        <v>2.0527015</v>
      </c>
      <c r="J236" s="5" t="str">
        <f>OBV!F236</f>
        <v>BULLISH</v>
      </c>
      <c r="K236" s="5" t="str">
        <f>OBV!G236</f>
        <v>STRONG</v>
      </c>
      <c r="L236" s="5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2.0442</v>
      </c>
      <c r="C237" s="2">
        <f>RSI!I237</f>
        <v>53.281338611809851</v>
      </c>
      <c r="D237" s="2">
        <f>MACD!E237</f>
        <v>-5.4668615533861598E-3</v>
      </c>
      <c r="E237" s="2">
        <f>MACD!F237</f>
        <v>-1.1092242378699019E-2</v>
      </c>
      <c r="F237" s="2">
        <f>'Moving Avg'!D237</f>
        <v>1.9926999999999999</v>
      </c>
      <c r="G237" s="2">
        <f>'Moving Avg'!F237</f>
        <v>2.0035650000000005</v>
      </c>
      <c r="H237" s="2">
        <f>'Moving Avg'!G237</f>
        <v>2.0461440000000009</v>
      </c>
      <c r="I237" s="2">
        <f>'Moving Avg'!H237</f>
        <v>2.0580129999999999</v>
      </c>
      <c r="J237" s="5" t="str">
        <f>OBV!F237</f>
        <v>BULLISH</v>
      </c>
      <c r="K237" s="5" t="str">
        <f>OBV!G237</f>
        <v>STRONG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2.004</v>
      </c>
      <c r="C238" s="2">
        <f>RSI!I238</f>
        <v>48.692637826421205</v>
      </c>
      <c r="D238" s="2">
        <f>MACD!E238</f>
        <v>-4.2098357068511838E-3</v>
      </c>
      <c r="E238" s="2">
        <f>MACD!F238</f>
        <v>-9.7157610443294531E-3</v>
      </c>
      <c r="F238" s="2">
        <f>'Moving Avg'!D238</f>
        <v>2.0072000000000001</v>
      </c>
      <c r="G238" s="2">
        <f>'Moving Avg'!F238</f>
        <v>2.003565</v>
      </c>
      <c r="H238" s="2">
        <f>'Moving Avg'!G238</f>
        <v>2.0450180000000011</v>
      </c>
      <c r="I238" s="2">
        <f>'Moving Avg'!H238</f>
        <v>2.0630834999999998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2.0522999999999998</v>
      </c>
      <c r="C239" s="2">
        <f>RSI!I239</f>
        <v>53.836817350006761</v>
      </c>
      <c r="D239" s="2">
        <f>MACD!E239</f>
        <v>-6.6636207478070197E-3</v>
      </c>
      <c r="E239" s="2">
        <f>MACD!F239</f>
        <v>-9.1053329850249668E-3</v>
      </c>
      <c r="F239" s="2">
        <f>'Moving Avg'!D239</f>
        <v>2.0184799999999994</v>
      </c>
      <c r="G239" s="2">
        <f>'Moving Avg'!F239</f>
        <v>2.0051750000000004</v>
      </c>
      <c r="H239" s="2">
        <f>'Moving Avg'!G239</f>
        <v>2.0455020000000008</v>
      </c>
      <c r="I239" s="2">
        <f>'Moving Avg'!H239</f>
        <v>2.0684759999999995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2.1246999999999998</v>
      </c>
      <c r="C240" s="2">
        <f>RSI!I240</f>
        <v>60.267517359325502</v>
      </c>
      <c r="D240" s="2">
        <f>MACD!E240</f>
        <v>-1.6809308506415377E-2</v>
      </c>
      <c r="E240" s="2">
        <f>MACD!F240</f>
        <v>-1.0646128089303049E-2</v>
      </c>
      <c r="F240" s="2">
        <f>'Moving Avg'!D240</f>
        <v>2.0554999999999999</v>
      </c>
      <c r="G240" s="2">
        <f>'Moving Avg'!F240</f>
        <v>2.0104049999999996</v>
      </c>
      <c r="H240" s="2">
        <f>'Moving Avg'!G240</f>
        <v>2.0464680000000008</v>
      </c>
      <c r="I240" s="2">
        <f>'Moving Avg'!H240</f>
        <v>2.0742704999999999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2.1326999999999998</v>
      </c>
      <c r="C241" s="2">
        <f>RSI!I241</f>
        <v>60.915411651224495</v>
      </c>
      <c r="D241" s="2">
        <f>MACD!E241</f>
        <v>-2.6627048961092914E-2</v>
      </c>
      <c r="E241" s="2">
        <f>MACD!F241</f>
        <v>-1.3842312263661023E-2</v>
      </c>
      <c r="F241" s="2">
        <f>'Moving Avg'!D241</f>
        <v>2.07158</v>
      </c>
      <c r="G241" s="2">
        <f>'Moving Avg'!F241</f>
        <v>2.0144249999999997</v>
      </c>
      <c r="H241" s="2">
        <f>'Moving Avg'!G241</f>
        <v>2.0480760000000009</v>
      </c>
      <c r="I241" s="2">
        <f>'Moving Avg'!H241</f>
        <v>2.0799845000000001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2.2534999999999998</v>
      </c>
      <c r="C242" s="2">
        <f>RSI!I242</f>
        <v>69.10717960407689</v>
      </c>
      <c r="D242" s="2">
        <f>MACD!E242</f>
        <v>-5.1953460440271826E-2</v>
      </c>
      <c r="E242" s="2">
        <f>MACD!F242</f>
        <v>-2.1464541898983183E-2</v>
      </c>
      <c r="F242" s="2">
        <f>'Moving Avg'!D242</f>
        <v>2.1134399999999998</v>
      </c>
      <c r="G242" s="2">
        <f>'Moving Avg'!F242</f>
        <v>2.0273050000000001</v>
      </c>
      <c r="H242" s="2">
        <f>'Moving Avg'!G242</f>
        <v>2.0524220000000009</v>
      </c>
      <c r="I242" s="2">
        <f>'Moving Avg'!H242</f>
        <v>2.0864229999999999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2.35</v>
      </c>
      <c r="C243" s="2">
        <f>RSI!I243</f>
        <v>73.826495404356166</v>
      </c>
      <c r="D243" s="2">
        <f>MACD!E243</f>
        <v>-8.4315139400423567E-2</v>
      </c>
      <c r="E243" s="2">
        <f>MACD!F243</f>
        <v>-3.4034661399271263E-2</v>
      </c>
      <c r="F243" s="2">
        <f>'Moving Avg'!D243</f>
        <v>2.1826399999999997</v>
      </c>
      <c r="G243" s="2">
        <f>'Moving Avg'!F243</f>
        <v>2.0442050000000003</v>
      </c>
      <c r="H243" s="2">
        <f>'Moving Avg'!G243</f>
        <v>2.057894000000001</v>
      </c>
      <c r="I243" s="2">
        <f>'Moving Avg'!H243</f>
        <v>2.0933440000000001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2.2856999999999998</v>
      </c>
      <c r="C244" s="2">
        <f>RSI!I244</f>
        <v>66.533132943160865</v>
      </c>
      <c r="D244" s="2">
        <f>MACD!E244</f>
        <v>-9.8807450387431883E-2</v>
      </c>
      <c r="E244" s="2">
        <f>MACD!F244</f>
        <v>-4.6989219196903388E-2</v>
      </c>
      <c r="F244" s="2">
        <f>'Moving Avg'!D244</f>
        <v>2.22932</v>
      </c>
      <c r="G244" s="2">
        <f>'Moving Avg'!F244</f>
        <v>2.05789</v>
      </c>
      <c r="H244" s="2">
        <f>'Moving Avg'!G244</f>
        <v>2.0620800000000004</v>
      </c>
      <c r="I244" s="2">
        <f>'Moving Avg'!H244</f>
        <v>2.0999435000000002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2.2534999999999998</v>
      </c>
      <c r="C245" s="2">
        <f>RSI!I245</f>
        <v>63.167705522336369</v>
      </c>
      <c r="D245" s="2">
        <f>MACD!E245</f>
        <v>-0.11861473164064429</v>
      </c>
      <c r="E245" s="2">
        <f>MACD!F245</f>
        <v>-6.1314321685651575E-2</v>
      </c>
      <c r="F245" s="2">
        <f>'Moving Avg'!D245</f>
        <v>2.2550800000000004</v>
      </c>
      <c r="G245" s="2">
        <f>'Moving Avg'!F245</f>
        <v>2.0703650000000002</v>
      </c>
      <c r="H245" s="2">
        <f>'Moving Avg'!G245</f>
        <v>2.0641740000000008</v>
      </c>
      <c r="I245" s="2">
        <f>'Moving Avg'!H245</f>
        <v>2.1062615</v>
      </c>
      <c r="J245" s="5" t="str">
        <f>OBV!F245</f>
        <v>BULLISH</v>
      </c>
      <c r="K245" s="5" t="str">
        <f>OBV!G245</f>
        <v>STRONG</v>
      </c>
      <c r="L245" s="5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2.1890999999999998</v>
      </c>
      <c r="C246" s="2">
        <f>RSI!I246</f>
        <v>56.961858259654541</v>
      </c>
      <c r="D246" s="2">
        <f>MACD!E246</f>
        <v>-0.11424989807389441</v>
      </c>
      <c r="E246" s="2">
        <f>MACD!F246</f>
        <v>-7.1901436963300147E-2</v>
      </c>
      <c r="F246" s="2">
        <f>'Moving Avg'!D246</f>
        <v>2.2663600000000002</v>
      </c>
      <c r="G246" s="2">
        <f>'Moving Avg'!F246</f>
        <v>2.0792200000000003</v>
      </c>
      <c r="H246" s="2">
        <f>'Moving Avg'!G246</f>
        <v>2.0635300000000005</v>
      </c>
      <c r="I246" s="2">
        <f>'Moving Avg'!H246</f>
        <v>2.1120965000000003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2.1890999999999998</v>
      </c>
      <c r="C247" s="2">
        <f>RSI!I247</f>
        <v>56.961858259654541</v>
      </c>
      <c r="D247" s="2">
        <f>MACD!E247</f>
        <v>-0.11233329174012852</v>
      </c>
      <c r="E247" s="2">
        <f>MACD!F247</f>
        <v>-7.9987807918665832E-2</v>
      </c>
      <c r="F247" s="2">
        <f>'Moving Avg'!D247</f>
        <v>2.2534799999999997</v>
      </c>
      <c r="G247" s="2">
        <f>'Moving Avg'!F247</f>
        <v>2.0880749999999999</v>
      </c>
      <c r="H247" s="2">
        <f>'Moving Avg'!G247</f>
        <v>2.0622420000000004</v>
      </c>
      <c r="I247" s="2">
        <f>'Moving Avg'!H247</f>
        <v>2.1176900000000001</v>
      </c>
      <c r="J247" s="5" t="str">
        <f>OBV!F247</f>
        <v>BULLISH</v>
      </c>
      <c r="K247" s="5" t="str">
        <f>OBV!G247</f>
        <v>STRONG</v>
      </c>
      <c r="L247" s="5" t="str">
        <f>OBV!H247</f>
        <v>BULLISH DIVERGENCE</v>
      </c>
    </row>
    <row r="248" spans="1:12" ht="13.5" x14ac:dyDescent="0.25">
      <c r="A248" s="3">
        <f>RSI!A248</f>
        <v>42668</v>
      </c>
      <c r="B248" s="2">
        <f>RSI!B248</f>
        <v>2.173</v>
      </c>
      <c r="C248" s="2">
        <f>RSI!I248</f>
        <v>55.384241298746083</v>
      </c>
      <c r="D248" s="2">
        <f>MACD!E248</f>
        <v>-0.1161948304616498</v>
      </c>
      <c r="E248" s="2">
        <f>MACD!F248</f>
        <v>-8.7229212427262628E-2</v>
      </c>
      <c r="F248" s="2">
        <f>'Moving Avg'!D248</f>
        <v>2.2180799999999996</v>
      </c>
      <c r="G248" s="2">
        <f>'Moving Avg'!F248</f>
        <v>2.0961249999999998</v>
      </c>
      <c r="H248" s="2">
        <f>'Moving Avg'!G248</f>
        <v>2.0606320000000005</v>
      </c>
      <c r="I248" s="2">
        <f>'Moving Avg'!H248</f>
        <v>2.1232435000000001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2.1890999999999998</v>
      </c>
      <c r="C249" s="2">
        <f>RSI!I249</f>
        <v>56.676431151804209</v>
      </c>
      <c r="D249" s="2">
        <f>MACD!E249</f>
        <v>-0.11358384421256629</v>
      </c>
      <c r="E249" s="2">
        <f>MACD!F249</f>
        <v>-9.2500138784323366E-2</v>
      </c>
      <c r="F249" s="2">
        <f>'Moving Avg'!D249</f>
        <v>2.19876</v>
      </c>
      <c r="G249" s="2">
        <f>'Moving Avg'!F249</f>
        <v>2.1049799999999999</v>
      </c>
      <c r="H249" s="2">
        <f>'Moving Avg'!G249</f>
        <v>2.0593440000000003</v>
      </c>
      <c r="I249" s="2">
        <f>'Moving Avg'!H249</f>
        <v>2.1289575000000003</v>
      </c>
      <c r="J249" s="5" t="str">
        <f>OBV!F249</f>
        <v>BEARISH</v>
      </c>
      <c r="K249" s="5" t="str">
        <f>OBV!G249</f>
        <v>NEUTRAL</v>
      </c>
      <c r="L249" s="5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2.2614999999999998</v>
      </c>
      <c r="C250" s="2">
        <f>RSI!I250</f>
        <v>62.005551867987428</v>
      </c>
      <c r="D250" s="2">
        <f>MACD!E250</f>
        <v>-0.10602727271584822</v>
      </c>
      <c r="E250" s="2">
        <f>MACD!F250</f>
        <v>-9.5205565570628342E-2</v>
      </c>
      <c r="F250" s="2">
        <f>'Moving Avg'!D250</f>
        <v>2.2003599999999999</v>
      </c>
      <c r="G250" s="2">
        <f>'Moving Avg'!F250</f>
        <v>2.1182599999999994</v>
      </c>
      <c r="H250" s="2">
        <f>'Moving Avg'!G250</f>
        <v>2.0596660000000004</v>
      </c>
      <c r="I250" s="2">
        <f>'Moving Avg'!H250</f>
        <v>2.1350335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2.2534999999999998</v>
      </c>
      <c r="C251" s="2">
        <f>RSI!I251</f>
        <v>61.111037960216166</v>
      </c>
      <c r="D251" s="2">
        <f>MACD!E251</f>
        <v>-9.8634206469520258E-2</v>
      </c>
      <c r="E251" s="2">
        <f>MACD!F251</f>
        <v>-9.5891293750406725E-2</v>
      </c>
      <c r="F251" s="2">
        <f>'Moving Avg'!D251</f>
        <v>2.2132399999999999</v>
      </c>
      <c r="G251" s="2">
        <f>'Moving Avg'!F251</f>
        <v>2.1311399999999998</v>
      </c>
      <c r="H251" s="2">
        <f>'Moving Avg'!G251</f>
        <v>2.0598280000000004</v>
      </c>
      <c r="I251" s="2">
        <f>'Moving Avg'!H251</f>
        <v>2.1412710000000001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2.2534999999999998</v>
      </c>
      <c r="C252" s="2">
        <f>RSI!I252</f>
        <v>61.111037960216173</v>
      </c>
      <c r="D252" s="2">
        <f>MACD!E252</f>
        <v>-7.4509904350949618E-2</v>
      </c>
      <c r="E252" s="2">
        <f>MACD!F252</f>
        <v>-9.1615015870515321E-2</v>
      </c>
      <c r="F252" s="2">
        <f>'Moving Avg'!D252</f>
        <v>2.2261199999999994</v>
      </c>
      <c r="G252" s="2">
        <f>'Moving Avg'!F252</f>
        <v>2.1464350000000003</v>
      </c>
      <c r="H252" s="2">
        <f>'Moving Avg'!G252</f>
        <v>2.0612780000000002</v>
      </c>
      <c r="I252" s="2">
        <f>'Moving Avg'!H252</f>
        <v>2.147589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2.2534999999999998</v>
      </c>
      <c r="C253" s="2">
        <f>RSI!I253</f>
        <v>61.111037960216173</v>
      </c>
      <c r="D253" s="2">
        <f>MACD!E253</f>
        <v>-3.9913828282543307E-2</v>
      </c>
      <c r="E253" s="2">
        <f>MACD!F253</f>
        <v>-8.1274778352920921E-2</v>
      </c>
      <c r="F253" s="2">
        <f>'Moving Avg'!D253</f>
        <v>2.2422199999999997</v>
      </c>
      <c r="G253" s="2">
        <f>'Moving Avg'!F253</f>
        <v>2.1625350000000005</v>
      </c>
      <c r="H253" s="2">
        <f>'Moving Avg'!G253</f>
        <v>2.0633720000000002</v>
      </c>
      <c r="I253" s="2">
        <f>'Moving Avg'!H253</f>
        <v>2.1538264999999996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2.2696000000000001</v>
      </c>
      <c r="C254" s="2">
        <f>RSI!I254</f>
        <v>62.471866546099932</v>
      </c>
      <c r="D254" s="2">
        <f>MACD!E254</f>
        <v>-2.233896722287998E-2</v>
      </c>
      <c r="E254" s="2">
        <f>MACD!F254</f>
        <v>-6.9487616126912732E-2</v>
      </c>
      <c r="F254" s="2">
        <f>'Moving Avg'!D254</f>
        <v>2.2583199999999999</v>
      </c>
      <c r="G254" s="2">
        <f>'Moving Avg'!F254</f>
        <v>2.1762199999999998</v>
      </c>
      <c r="H254" s="2">
        <f>'Moving Avg'!G254</f>
        <v>2.0653040000000003</v>
      </c>
      <c r="I254" s="2">
        <f>'Moving Avg'!H254</f>
        <v>2.1601845000000002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2.2534999999999998</v>
      </c>
      <c r="C255" s="2">
        <f>RSI!I255</f>
        <v>60.203146314583378</v>
      </c>
      <c r="D255" s="2">
        <f>MACD!E255</f>
        <v>-1.1892691837412261E-2</v>
      </c>
      <c r="E255" s="2">
        <f>MACD!F255</f>
        <v>-5.7968631269012645E-2</v>
      </c>
      <c r="F255" s="2">
        <f>'Moving Avg'!D255</f>
        <v>2.2567200000000001</v>
      </c>
      <c r="G255" s="2">
        <f>'Moving Avg'!F255</f>
        <v>2.1919150000000003</v>
      </c>
      <c r="H255" s="2">
        <f>'Moving Avg'!G255</f>
        <v>2.0669140000000001</v>
      </c>
      <c r="I255" s="2">
        <f>'Moving Avg'!H255</f>
        <v>2.1664620000000001</v>
      </c>
      <c r="J255" s="5" t="str">
        <f>OBV!F255</f>
        <v>BULLISH</v>
      </c>
      <c r="K255" s="5" t="str">
        <f>OBV!G255</f>
        <v>STRONG</v>
      </c>
      <c r="L255" s="5" t="str">
        <f>OBV!H255</f>
        <v>BULLISH DIVERGENCE</v>
      </c>
    </row>
    <row r="256" spans="1:12" ht="13.5" x14ac:dyDescent="0.25">
      <c r="A256" s="3">
        <f>RSI!A256</f>
        <v>42678</v>
      </c>
      <c r="B256" s="2">
        <f>RSI!B256</f>
        <v>2.35</v>
      </c>
      <c r="C256" s="2">
        <f>RSI!I256</f>
        <v>67.760515965259174</v>
      </c>
      <c r="D256" s="2">
        <f>MACD!E256</f>
        <v>-2.0628599249511659E-2</v>
      </c>
      <c r="E256" s="2">
        <f>MACD!F256</f>
        <v>-5.0500624865112448E-2</v>
      </c>
      <c r="F256" s="2">
        <f>'Moving Avg'!D256</f>
        <v>2.2760199999999999</v>
      </c>
      <c r="G256" s="2">
        <f>'Moving Avg'!F256</f>
        <v>2.2068000000000003</v>
      </c>
      <c r="H256" s="2">
        <f>'Moving Avg'!G256</f>
        <v>2.0730299999999997</v>
      </c>
      <c r="I256" s="2">
        <f>'Moving Avg'!H256</f>
        <v>2.1732625000000003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2.4144000000000001</v>
      </c>
      <c r="C257" s="2">
        <f>RSI!I257</f>
        <v>71.632128719384554</v>
      </c>
      <c r="D257" s="2">
        <f>MACD!E257</f>
        <v>-3.3841876005435978E-2</v>
      </c>
      <c r="E257" s="2">
        <f>MACD!F257</f>
        <v>-4.7168875093177159E-2</v>
      </c>
      <c r="F257" s="2">
        <f>'Moving Avg'!D257</f>
        <v>2.3082000000000003</v>
      </c>
      <c r="G257" s="2">
        <f>'Moving Avg'!F257</f>
        <v>2.2253099999999999</v>
      </c>
      <c r="H257" s="2">
        <f>'Moving Avg'!G257</f>
        <v>2.0820439999999998</v>
      </c>
      <c r="I257" s="2">
        <f>'Moving Avg'!H257</f>
        <v>2.1803850000000002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2.4144000000000001</v>
      </c>
      <c r="C258" s="2">
        <f>RSI!I258</f>
        <v>71.632128719384554</v>
      </c>
      <c r="D258" s="2">
        <f>MACD!E258</f>
        <v>-4.8852940403889988E-2</v>
      </c>
      <c r="E258" s="2">
        <f>MACD!F258</f>
        <v>-4.7505688155319727E-2</v>
      </c>
      <c r="F258" s="2">
        <f>'Moving Avg'!D258</f>
        <v>2.3403800000000001</v>
      </c>
      <c r="G258" s="2">
        <f>'Moving Avg'!F258</f>
        <v>2.2458300000000002</v>
      </c>
      <c r="H258" s="2">
        <f>'Moving Avg'!G258</f>
        <v>2.0905739999999997</v>
      </c>
      <c r="I258" s="2">
        <f>'Moving Avg'!H258</f>
        <v>2.1875075000000002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2.4144000000000001</v>
      </c>
      <c r="C259" s="2">
        <f>RSI!I259</f>
        <v>71.632128719384554</v>
      </c>
      <c r="D259" s="2">
        <f>MACD!E259</f>
        <v>-6.0331091252777025E-2</v>
      </c>
      <c r="E259" s="2">
        <f>MACD!F259</f>
        <v>-5.0070768774811189E-2</v>
      </c>
      <c r="F259" s="2">
        <f>'Moving Avg'!D259</f>
        <v>2.3693400000000002</v>
      </c>
      <c r="G259" s="2">
        <f>'Moving Avg'!F259</f>
        <v>2.263935</v>
      </c>
      <c r="H259" s="2">
        <f>'Moving Avg'!G259</f>
        <v>2.0991039999999996</v>
      </c>
      <c r="I259" s="2">
        <f>'Moving Avg'!H259</f>
        <v>2.1946300000000001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</row>
    <row r="260" spans="1:12" ht="13.5" x14ac:dyDescent="0.25">
      <c r="A260" s="3">
        <f>RSI!A260</f>
        <v>42684</v>
      </c>
      <c r="B260" s="2">
        <f>RSI!B260</f>
        <v>2.4304999999999999</v>
      </c>
      <c r="C260" s="2">
        <f>RSI!I260</f>
        <v>72.65739750794333</v>
      </c>
      <c r="D260" s="2">
        <f>MACD!E260</f>
        <v>-6.1258063100163795E-2</v>
      </c>
      <c r="E260" s="2">
        <f>MACD!F260</f>
        <v>-5.2308227639881716E-2</v>
      </c>
      <c r="F260" s="2">
        <f>'Moving Avg'!D260</f>
        <v>2.4047400000000003</v>
      </c>
      <c r="G260" s="2">
        <f>'Moving Avg'!F260</f>
        <v>2.2792250000000003</v>
      </c>
      <c r="H260" s="2">
        <f>'Moving Avg'!G260</f>
        <v>2.1090839999999997</v>
      </c>
      <c r="I260" s="2">
        <f>'Moving Avg'!H260</f>
        <v>2.2015510000000003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2.4144000000000001</v>
      </c>
      <c r="C261" s="2">
        <f>RSI!I261</f>
        <v>69.935369761173291</v>
      </c>
      <c r="D261" s="2">
        <f>MACD!E261</f>
        <v>-6.3250328073470641E-2</v>
      </c>
      <c r="E261" s="2">
        <f>MACD!F261</f>
        <v>-5.4496647726599505E-2</v>
      </c>
      <c r="F261" s="2">
        <f>'Moving Avg'!D261</f>
        <v>2.4176200000000003</v>
      </c>
      <c r="G261" s="2">
        <f>'Moving Avg'!F261</f>
        <v>2.29331</v>
      </c>
      <c r="H261" s="2">
        <f>'Moving Avg'!G261</f>
        <v>2.1195459999999997</v>
      </c>
      <c r="I261" s="2">
        <f>'Moving Avg'!H261</f>
        <v>2.20811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2.4064000000000001</v>
      </c>
      <c r="C262" s="2">
        <f>RSI!I262</f>
        <v>68.56089123655488</v>
      </c>
      <c r="D262" s="2">
        <f>MACD!E262</f>
        <v>-6.5331443615822327E-2</v>
      </c>
      <c r="E262" s="2">
        <f>MACD!F262</f>
        <v>-5.6663606904444073E-2</v>
      </c>
      <c r="F262" s="2">
        <f>'Moving Avg'!D262</f>
        <v>2.4160200000000001</v>
      </c>
      <c r="G262" s="2">
        <f>'Moving Avg'!F262</f>
        <v>2.3009549999999996</v>
      </c>
      <c r="H262" s="2">
        <f>'Moving Avg'!G262</f>
        <v>2.1306519999999995</v>
      </c>
      <c r="I262" s="2">
        <f>'Moving Avg'!H262</f>
        <v>2.2143069999999998</v>
      </c>
      <c r="J262" s="5" t="str">
        <f>OBV!F262</f>
        <v>BEARISH</v>
      </c>
      <c r="K262" s="5" t="str">
        <f>OBV!G262</f>
        <v>NEUTRAL</v>
      </c>
      <c r="L262" s="5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2.3982999999999999</v>
      </c>
      <c r="C263" s="2">
        <f>RSI!I263</f>
        <v>67.122461434072335</v>
      </c>
      <c r="D263" s="2">
        <f>MACD!E263</f>
        <v>-6.7359879512356002E-2</v>
      </c>
      <c r="E263" s="2">
        <f>MACD!F263</f>
        <v>-5.8802861426026462E-2</v>
      </c>
      <c r="F263" s="2">
        <f>'Moving Avg'!D263</f>
        <v>2.4127999999999998</v>
      </c>
      <c r="G263" s="2">
        <f>'Moving Avg'!F263</f>
        <v>2.3033700000000001</v>
      </c>
      <c r="H263" s="2">
        <f>'Moving Avg'!G263</f>
        <v>2.1395040000000001</v>
      </c>
      <c r="I263" s="2">
        <f>'Moving Avg'!H263</f>
        <v>2.2202220000000001</v>
      </c>
      <c r="J263" s="5" t="str">
        <f>OBV!F263</f>
        <v>BEARISH</v>
      </c>
      <c r="K263" s="5" t="str">
        <f>OBV!G263</f>
        <v>NEUTRAL</v>
      </c>
      <c r="L263" s="5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2.3742000000000001</v>
      </c>
      <c r="C264" s="2">
        <f>RSI!I264</f>
        <v>62.894403516223363</v>
      </c>
      <c r="D264" s="2">
        <f>MACD!E264</f>
        <v>-6.5569510149101173E-2</v>
      </c>
      <c r="E264" s="2">
        <f>MACD!F264</f>
        <v>-6.0156191170641408E-2</v>
      </c>
      <c r="F264" s="2">
        <f>'Moving Avg'!D264</f>
        <v>2.40476</v>
      </c>
      <c r="G264" s="2">
        <f>'Moving Avg'!F264</f>
        <v>2.307795</v>
      </c>
      <c r="H264" s="2">
        <f>'Moving Avg'!G264</f>
        <v>2.1475520000000001</v>
      </c>
      <c r="I264" s="2">
        <f>'Moving Avg'!H264</f>
        <v>2.225695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</row>
    <row r="265" spans="1:12" ht="13.5" x14ac:dyDescent="0.25">
      <c r="A265" s="3">
        <f>RSI!A265</f>
        <v>42691</v>
      </c>
      <c r="B265" s="2">
        <f>RSI!B265</f>
        <v>2.3580999999999999</v>
      </c>
      <c r="C265" s="2">
        <f>RSI!I265</f>
        <v>60.16774767320495</v>
      </c>
      <c r="D265" s="2">
        <f>MACD!E265</f>
        <v>-6.5895921500976673E-2</v>
      </c>
      <c r="E265" s="2">
        <f>MACD!F265</f>
        <v>-6.1304137236708467E-2</v>
      </c>
      <c r="F265" s="2">
        <f>'Moving Avg'!D265</f>
        <v>2.3902799999999997</v>
      </c>
      <c r="G265" s="2">
        <f>'Moving Avg'!F265</f>
        <v>2.3130250000000001</v>
      </c>
      <c r="H265" s="2">
        <f>'Moving Avg'!G265</f>
        <v>2.154474</v>
      </c>
      <c r="I265" s="2">
        <f>'Moving Avg'!H265</f>
        <v>2.2308054999999998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2.3420000000000001</v>
      </c>
      <c r="C266" s="2">
        <f>RSI!I266</f>
        <v>57.483950964624491</v>
      </c>
      <c r="D266" s="2">
        <f>MACD!E266</f>
        <v>-5.0553982571523548E-2</v>
      </c>
      <c r="E266" s="2">
        <f>MACD!F266</f>
        <v>-5.9154106303671482E-2</v>
      </c>
      <c r="F266" s="2">
        <f>'Moving Avg'!D266</f>
        <v>2.3758000000000004</v>
      </c>
      <c r="G266" s="2">
        <f>'Moving Avg'!F266</f>
        <v>2.3206699999999998</v>
      </c>
      <c r="H266" s="2">
        <f>'Moving Avg'!G266</f>
        <v>2.1613959999999999</v>
      </c>
      <c r="I266" s="2">
        <f>'Moving Avg'!H266</f>
        <v>2.2355539999999996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2.3338999999999999</v>
      </c>
      <c r="C267" s="2">
        <f>RSI!I267</f>
        <v>56.127496073285371</v>
      </c>
      <c r="D267" s="2">
        <f>MACD!E267</f>
        <v>-2.7358970788373682E-2</v>
      </c>
      <c r="E267" s="2">
        <f>MACD!F267</f>
        <v>-5.2795079200611925E-2</v>
      </c>
      <c r="F267" s="2">
        <f>'Moving Avg'!D267</f>
        <v>2.3613</v>
      </c>
      <c r="G267" s="2">
        <f>'Moving Avg'!F267</f>
        <v>2.3279099999999997</v>
      </c>
      <c r="H267" s="2">
        <f>'Moving Avg'!G267</f>
        <v>2.1692819999999999</v>
      </c>
      <c r="I267" s="2">
        <f>'Moving Avg'!H267</f>
        <v>2.2398594999999997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2.2614999999999998</v>
      </c>
      <c r="C268" s="2">
        <f>RSI!I268</f>
        <v>45.738396448050317</v>
      </c>
      <c r="D268" s="2">
        <f>MACD!E268</f>
        <v>-2.5941157356106359E-3</v>
      </c>
      <c r="E268" s="2">
        <f>MACD!F268</f>
        <v>-4.2754886507611674E-2</v>
      </c>
      <c r="F268" s="2">
        <f>'Moving Avg'!D268</f>
        <v>2.3339400000000001</v>
      </c>
      <c r="G268" s="2">
        <f>'Moving Avg'!F268</f>
        <v>2.3323349999999996</v>
      </c>
      <c r="H268" s="2">
        <f>'Moving Avg'!G268</f>
        <v>2.1744319999999999</v>
      </c>
      <c r="I268" s="2">
        <f>'Moving Avg'!H268</f>
        <v>2.2434809999999996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2.2454000000000001</v>
      </c>
      <c r="C269" s="2">
        <f>RSI!I269</f>
        <v>43.796981300454796</v>
      </c>
      <c r="D269" s="2">
        <f>MACD!E269</f>
        <v>1.9773153787045139E-2</v>
      </c>
      <c r="E269" s="2">
        <f>MACD!F269</f>
        <v>-3.0249278448680309E-2</v>
      </c>
      <c r="F269" s="2">
        <f>'Moving Avg'!D269</f>
        <v>2.3081800000000001</v>
      </c>
      <c r="G269" s="2">
        <f>'Moving Avg'!F269</f>
        <v>2.3351500000000001</v>
      </c>
      <c r="H269" s="2">
        <f>'Moving Avg'!G269</f>
        <v>2.178938</v>
      </c>
      <c r="I269" s="2">
        <f>'Moving Avg'!H269</f>
        <v>2.2465795000000002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</row>
    <row r="270" spans="1:12" ht="13.5" x14ac:dyDescent="0.25">
      <c r="A270" s="3">
        <f>RSI!A270</f>
        <v>42698</v>
      </c>
      <c r="B270" s="2">
        <f>RSI!B270</f>
        <v>2.2052</v>
      </c>
      <c r="C270" s="2">
        <f>RSI!I270</f>
        <v>39.310267765946364</v>
      </c>
      <c r="D270" s="2">
        <f>MACD!E270</f>
        <v>4.4452659495256341E-2</v>
      </c>
      <c r="E270" s="2">
        <f>MACD!F270</f>
        <v>-1.530889085989298E-2</v>
      </c>
      <c r="F270" s="2">
        <f>'Moving Avg'!D270</f>
        <v>2.2776000000000001</v>
      </c>
      <c r="G270" s="2">
        <f>'Moving Avg'!F270</f>
        <v>2.3323349999999996</v>
      </c>
      <c r="H270" s="2">
        <f>'Moving Avg'!G270</f>
        <v>2.1826400000000001</v>
      </c>
      <c r="I270" s="2">
        <f>'Moving Avg'!H270</f>
        <v>2.2491149999999998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</row>
    <row r="271" spans="1:12" ht="13.5" x14ac:dyDescent="0.25">
      <c r="A271" s="3">
        <f>RSI!A271</f>
        <v>42699</v>
      </c>
      <c r="B271" s="2">
        <f>RSI!B271</f>
        <v>2.181</v>
      </c>
      <c r="C271" s="2">
        <f>RSI!I271</f>
        <v>36.862115553119004</v>
      </c>
      <c r="D271" s="2">
        <f>MACD!E271</f>
        <v>6.5165062434792365E-2</v>
      </c>
      <c r="E271" s="2">
        <f>MACD!F271</f>
        <v>7.858997990440892E-4</v>
      </c>
      <c r="F271" s="2">
        <f>'Moving Avg'!D271</f>
        <v>2.2454000000000001</v>
      </c>
      <c r="G271" s="2">
        <f>'Moving Avg'!F271</f>
        <v>2.3287100000000001</v>
      </c>
      <c r="H271" s="2">
        <f>'Moving Avg'!G271</f>
        <v>2.1852140000000002</v>
      </c>
      <c r="I271" s="2">
        <f>'Moving Avg'!H271</f>
        <v>2.2510464999999997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</row>
    <row r="272" spans="1:12" ht="13.5" x14ac:dyDescent="0.25">
      <c r="A272" s="3">
        <f>RSI!A272</f>
        <v>42702</v>
      </c>
      <c r="B272" s="2">
        <f>RSI!B272</f>
        <v>2.1648999999999998</v>
      </c>
      <c r="C272" s="2">
        <f>RSI!I272</f>
        <v>35.287590370255799</v>
      </c>
      <c r="D272" s="2">
        <f>MACD!E272</f>
        <v>8.3271759183035421E-2</v>
      </c>
      <c r="E272" s="2">
        <f>MACD!F272</f>
        <v>1.7283071675842355E-2</v>
      </c>
      <c r="F272" s="2">
        <f>'Moving Avg'!D272</f>
        <v>2.2115999999999998</v>
      </c>
      <c r="G272" s="2">
        <f>'Moving Avg'!F272</f>
        <v>2.3242799999999999</v>
      </c>
      <c r="H272" s="2">
        <f>'Moving Avg'!G272</f>
        <v>2.1885940000000002</v>
      </c>
      <c r="I272" s="2">
        <f>'Moving Avg'!H272</f>
        <v>2.2523744999999997</v>
      </c>
      <c r="J272" s="5" t="str">
        <f>OBV!F272</f>
        <v>BEARISH</v>
      </c>
      <c r="K272" s="5" t="str">
        <f>OBV!G272</f>
        <v>WEAK</v>
      </c>
      <c r="L272" s="5" t="str">
        <f>OBV!H272</f>
        <v>CONFIRMED BEARISH</v>
      </c>
    </row>
    <row r="273" spans="1:12" ht="13.5" x14ac:dyDescent="0.25">
      <c r="A273" s="3">
        <f>RSI!A273</f>
        <v>42703</v>
      </c>
      <c r="B273" s="2">
        <f>RSI!B273</f>
        <v>2.2132000000000001</v>
      </c>
      <c r="C273" s="2">
        <f>RSI!I273</f>
        <v>43.134904944474862</v>
      </c>
      <c r="D273" s="2">
        <f>MACD!E273</f>
        <v>9.4437156815612155E-2</v>
      </c>
      <c r="E273" s="2">
        <f>MACD!F273</f>
        <v>3.2713888703796316E-2</v>
      </c>
      <c r="F273" s="2">
        <f>'Moving Avg'!D273</f>
        <v>2.20194</v>
      </c>
      <c r="G273" s="2">
        <f>'Moving Avg'!F273</f>
        <v>2.3222649999999998</v>
      </c>
      <c r="H273" s="2">
        <f>'Moving Avg'!G273</f>
        <v>2.1926180000000004</v>
      </c>
      <c r="I273" s="2">
        <f>'Moving Avg'!H273</f>
        <v>2.2535414999999999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</row>
    <row r="274" spans="1:12" ht="13.5" x14ac:dyDescent="0.25">
      <c r="A274" s="3">
        <f>RSI!A274</f>
        <v>42704</v>
      </c>
      <c r="B274" s="2">
        <f>RSI!B274</f>
        <v>2.1568999999999998</v>
      </c>
      <c r="C274" s="2">
        <f>RSI!I274</f>
        <v>37.436256648578471</v>
      </c>
      <c r="D274" s="2">
        <f>MACD!E274</f>
        <v>0.10468084833041624</v>
      </c>
      <c r="E274" s="2">
        <f>MACD!F274</f>
        <v>4.7107280629120299E-2</v>
      </c>
      <c r="F274" s="2">
        <f>'Moving Avg'!D274</f>
        <v>2.18424</v>
      </c>
      <c r="G274" s="2">
        <f>'Moving Avg'!F274</f>
        <v>2.31663</v>
      </c>
      <c r="H274" s="2">
        <f>'Moving Avg'!G274</f>
        <v>2.195516</v>
      </c>
      <c r="I274" s="2">
        <f>'Moving Avg'!H274</f>
        <v>2.2538635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2.1890999999999998</v>
      </c>
      <c r="C275" s="2">
        <f>RSI!I275</f>
        <v>42.144108213910968</v>
      </c>
      <c r="D275" s="2">
        <f>MACD!E275</f>
        <v>0.10912783343938903</v>
      </c>
      <c r="E275" s="2">
        <f>MACD!F275</f>
        <v>5.9511391191174053E-2</v>
      </c>
      <c r="F275" s="2">
        <f>'Moving Avg'!D275</f>
        <v>2.1810200000000002</v>
      </c>
      <c r="G275" s="2">
        <f>'Moving Avg'!F275</f>
        <v>2.3134099999999997</v>
      </c>
      <c r="H275" s="2">
        <f>'Moving Avg'!G275</f>
        <v>2.1992180000000001</v>
      </c>
      <c r="I275" s="2">
        <f>'Moving Avg'!H275</f>
        <v>2.2537429999999996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2.1568999999999998</v>
      </c>
      <c r="C276" s="2">
        <f>RSI!I276</f>
        <v>38.984880528270558</v>
      </c>
      <c r="D276" s="2">
        <f>MACD!E276</f>
        <v>0.11320250458243741</v>
      </c>
      <c r="E276" s="2">
        <f>MACD!F276</f>
        <v>7.0249613869426727E-2</v>
      </c>
      <c r="F276" s="2">
        <f>'Moving Avg'!D276</f>
        <v>2.1762000000000001</v>
      </c>
      <c r="G276" s="2">
        <f>'Moving Avg'!F276</f>
        <v>2.3037549999999998</v>
      </c>
      <c r="H276" s="2">
        <f>'Moving Avg'!G276</f>
        <v>2.2021159999999997</v>
      </c>
      <c r="I276" s="2">
        <f>'Moving Avg'!H276</f>
        <v>2.2529784999999998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2.1568999999999998</v>
      </c>
      <c r="C277" s="2">
        <f>RSI!I277</f>
        <v>38.984880528270558</v>
      </c>
      <c r="D277" s="2">
        <f>MACD!E277</f>
        <v>0.11596810157961279</v>
      </c>
      <c r="E277" s="2">
        <f>MACD!F277</f>
        <v>7.939331141146394E-2</v>
      </c>
      <c r="F277" s="2">
        <f>'Moving Avg'!D277</f>
        <v>2.1745999999999999</v>
      </c>
      <c r="G277" s="2">
        <f>'Moving Avg'!F277</f>
        <v>2.29088</v>
      </c>
      <c r="H277" s="2">
        <f>'Moving Avg'!G277</f>
        <v>2.2050139999999998</v>
      </c>
      <c r="I277" s="2">
        <f>'Moving Avg'!H277</f>
        <v>2.2517309999999999</v>
      </c>
      <c r="J277" s="5" t="str">
        <f>OBV!F277</f>
        <v>BEARISH</v>
      </c>
      <c r="K277" s="5" t="str">
        <f>OBV!G277</f>
        <v>NEUTRAL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2.0924999999999998</v>
      </c>
      <c r="C278" s="2">
        <f>RSI!I278</f>
        <v>33.210347830286551</v>
      </c>
      <c r="D278" s="2">
        <f>MACD!E278</f>
        <v>0.11246230889558095</v>
      </c>
      <c r="E278" s="2">
        <f>MACD!F278</f>
        <v>8.6007110908287346E-2</v>
      </c>
      <c r="F278" s="2">
        <f>'Moving Avg'!D278</f>
        <v>2.1504599999999998</v>
      </c>
      <c r="G278" s="2">
        <f>'Moving Avg'!F278</f>
        <v>2.2747850000000001</v>
      </c>
      <c r="H278" s="2">
        <f>'Moving Avg'!G278</f>
        <v>2.2066239999999997</v>
      </c>
      <c r="I278" s="2">
        <f>'Moving Avg'!H278</f>
        <v>2.2508859999999995</v>
      </c>
      <c r="J278" s="5" t="str">
        <f>OBV!F278</f>
        <v>BEARISH</v>
      </c>
      <c r="K278" s="5" t="str">
        <f>OBV!G278</f>
        <v>NEUTRAL</v>
      </c>
      <c r="L278" s="5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2.0924999999999998</v>
      </c>
      <c r="C279" s="2">
        <f>RSI!I279</f>
        <v>33.210347830286551</v>
      </c>
      <c r="D279" s="2">
        <f>MACD!E279</f>
        <v>0.10788298632096271</v>
      </c>
      <c r="E279" s="2">
        <f>MACD!F279</f>
        <v>9.0382285990822431E-2</v>
      </c>
      <c r="F279" s="2">
        <f>'Moving Avg'!D279</f>
        <v>2.1375799999999998</v>
      </c>
      <c r="G279" s="2">
        <f>'Moving Avg'!F279</f>
        <v>2.2586900000000001</v>
      </c>
      <c r="H279" s="2">
        <f>'Moving Avg'!G279</f>
        <v>2.2082339999999996</v>
      </c>
      <c r="I279" s="2">
        <f>'Moving Avg'!H279</f>
        <v>2.2506849999999998</v>
      </c>
      <c r="J279" s="5" t="str">
        <f>OBV!F279</f>
        <v>BEARISH</v>
      </c>
      <c r="K279" s="5" t="str">
        <f>OBV!G279</f>
        <v>NEUTRAL</v>
      </c>
      <c r="L279" s="5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2.1488</v>
      </c>
      <c r="C280" s="2">
        <f>RSI!I280</f>
        <v>41.931138164710674</v>
      </c>
      <c r="D280" s="2">
        <f>MACD!E280</f>
        <v>9.4453226624940267E-2</v>
      </c>
      <c r="E280" s="2">
        <f>MACD!F280</f>
        <v>9.1196474117646004E-2</v>
      </c>
      <c r="F280" s="2">
        <f>'Moving Avg'!D280</f>
        <v>2.1295199999999999</v>
      </c>
      <c r="G280" s="2">
        <f>'Moving Avg'!F280</f>
        <v>2.2446050000000004</v>
      </c>
      <c r="H280" s="2">
        <f>'Moving Avg'!G280</f>
        <v>2.2112919999999998</v>
      </c>
      <c r="I280" s="2">
        <f>'Moving Avg'!H280</f>
        <v>2.2512079999999997</v>
      </c>
      <c r="J280" s="5" t="str">
        <f>OBV!F280</f>
        <v>BEARISH</v>
      </c>
      <c r="K280" s="5" t="str">
        <f>OBV!G280</f>
        <v>NEUTRAL</v>
      </c>
      <c r="L280" s="5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2.1004999999999998</v>
      </c>
      <c r="C281" s="2">
        <f>RSI!I281</f>
        <v>37.417332047397501</v>
      </c>
      <c r="D281" s="2">
        <f>MACD!E281</f>
        <v>8.3352380975635132E-2</v>
      </c>
      <c r="E281" s="2">
        <f>MACD!F281</f>
        <v>8.962765548924384E-2</v>
      </c>
      <c r="F281" s="2">
        <f>'Moving Avg'!D281</f>
        <v>2.1182399999999997</v>
      </c>
      <c r="G281" s="2">
        <f>'Moving Avg'!F281</f>
        <v>2.2289099999999999</v>
      </c>
      <c r="H281" s="2">
        <f>'Moving Avg'!G281</f>
        <v>2.2133839999999996</v>
      </c>
      <c r="I281" s="2">
        <f>'Moving Avg'!H281</f>
        <v>2.251932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2.0924999999999998</v>
      </c>
      <c r="C282" s="2">
        <f>RSI!I282</f>
        <v>36.712401096849554</v>
      </c>
      <c r="D282" s="2">
        <f>MACD!E282</f>
        <v>7.273830098286771E-2</v>
      </c>
      <c r="E282" s="2">
        <f>MACD!F282</f>
        <v>8.6249784587968614E-2</v>
      </c>
      <c r="F282" s="2">
        <f>'Moving Avg'!D282</f>
        <v>2.1053600000000001</v>
      </c>
      <c r="G282" s="2">
        <f>'Moving Avg'!F282</f>
        <v>2.2132150000000004</v>
      </c>
      <c r="H282" s="2">
        <f>'Moving Avg'!G282</f>
        <v>2.2162820000000001</v>
      </c>
      <c r="I282" s="2">
        <f>'Moving Avg'!H282</f>
        <v>2.2530185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2.0844999999999998</v>
      </c>
      <c r="C283" s="2">
        <f>RSI!I283</f>
        <v>35.982358715176261</v>
      </c>
      <c r="D283" s="2">
        <f>MACD!E283</f>
        <v>7.2441932886165628E-2</v>
      </c>
      <c r="E283" s="2">
        <f>MACD!F283</f>
        <v>8.3488214247608022E-2</v>
      </c>
      <c r="F283" s="2">
        <f>'Moving Avg'!D283</f>
        <v>2.1037599999999999</v>
      </c>
      <c r="G283" s="2">
        <f>'Moving Avg'!F283</f>
        <v>2.1975249999999997</v>
      </c>
      <c r="H283" s="2">
        <f>'Moving Avg'!G283</f>
        <v>2.2193420000000001</v>
      </c>
      <c r="I283" s="2">
        <f>'Moving Avg'!H283</f>
        <v>2.2535819999999998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2.0280999999999998</v>
      </c>
      <c r="C284" s="2">
        <f>RSI!I284</f>
        <v>31.26246421147107</v>
      </c>
      <c r="D284" s="2">
        <f>MACD!E284</f>
        <v>6.8367092549590502E-2</v>
      </c>
      <c r="E284" s="2">
        <f>MACD!F284</f>
        <v>8.0463989908004518E-2</v>
      </c>
      <c r="F284" s="2">
        <f>'Moving Avg'!D284</f>
        <v>2.0908799999999998</v>
      </c>
      <c r="G284" s="2">
        <f>'Moving Avg'!F284</f>
        <v>2.1802199999999998</v>
      </c>
      <c r="H284" s="2">
        <f>'Moving Avg'!G284</f>
        <v>2.2199859999999996</v>
      </c>
      <c r="I284" s="2">
        <f>'Moving Avg'!H284</f>
        <v>2.2533000000000003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1.9798</v>
      </c>
      <c r="C285" s="2">
        <f>RSI!I285</f>
        <v>27.888638207107363</v>
      </c>
      <c r="D285" s="2">
        <f>MACD!E285</f>
        <v>7.439487185797633E-2</v>
      </c>
      <c r="E285" s="2">
        <f>MACD!F285</f>
        <v>7.9250166297998886E-2</v>
      </c>
      <c r="F285" s="2">
        <f>'Moving Avg'!D285</f>
        <v>2.05708</v>
      </c>
      <c r="G285" s="2">
        <f>'Moving Avg'!F285</f>
        <v>2.1613049999999996</v>
      </c>
      <c r="H285" s="2">
        <f>'Moving Avg'!G285</f>
        <v>2.2207899999999996</v>
      </c>
      <c r="I285" s="2">
        <f>'Moving Avg'!H285</f>
        <v>2.2529375000000003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2.012</v>
      </c>
      <c r="C286" s="2">
        <f>RSI!I286</f>
        <v>33.07409644889546</v>
      </c>
      <c r="D286" s="2">
        <f>MACD!E286</f>
        <v>7.3315840012889044E-2</v>
      </c>
      <c r="E286" s="2">
        <f>MACD!F286</f>
        <v>7.8063301040976918E-2</v>
      </c>
      <c r="F286" s="2">
        <f>'Moving Avg'!D286</f>
        <v>2.03938</v>
      </c>
      <c r="G286" s="2">
        <f>'Moving Avg'!F286</f>
        <v>2.1448050000000003</v>
      </c>
      <c r="H286" s="2">
        <f>'Moving Avg'!G286</f>
        <v>2.2199839999999997</v>
      </c>
      <c r="I286" s="2">
        <f>'Moving Avg'!H286</f>
        <v>2.2529375000000003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2.012</v>
      </c>
      <c r="C287" s="2">
        <f>RSI!I287</f>
        <v>33.074096448895446</v>
      </c>
      <c r="D287" s="2">
        <f>MACD!E287</f>
        <v>7.3286218595650876E-2</v>
      </c>
      <c r="E287" s="2">
        <f>MACD!F287</f>
        <v>7.7107884551911712E-2</v>
      </c>
      <c r="F287" s="2">
        <f>'Moving Avg'!D287</f>
        <v>2.0232800000000002</v>
      </c>
      <c r="G287" s="2">
        <f>'Moving Avg'!F287</f>
        <v>2.1287100000000003</v>
      </c>
      <c r="H287" s="2">
        <f>'Moving Avg'!G287</f>
        <v>2.2193399999999999</v>
      </c>
      <c r="I287" s="2">
        <f>'Moving Avg'!H287</f>
        <v>2.2525350000000004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2.0280999999999998</v>
      </c>
      <c r="C288" s="2">
        <f>RSI!I288</f>
        <v>35.753110085662698</v>
      </c>
      <c r="D288" s="2">
        <f>MACD!E288</f>
        <v>6.2978837501283191E-2</v>
      </c>
      <c r="E288" s="2">
        <f>MACD!F288</f>
        <v>7.4282075141786016E-2</v>
      </c>
      <c r="F288" s="2">
        <f>'Moving Avg'!D288</f>
        <v>2.012</v>
      </c>
      <c r="G288" s="2">
        <f>'Moving Avg'!F288</f>
        <v>2.1170400000000003</v>
      </c>
      <c r="H288" s="2">
        <f>'Moving Avg'!G288</f>
        <v>2.2198219999999993</v>
      </c>
      <c r="I288" s="2">
        <f>'Moving Avg'!H288</f>
        <v>2.2521325000000001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</row>
    <row r="289" spans="1:12" ht="13.5" x14ac:dyDescent="0.25">
      <c r="A289" s="3">
        <f>RSI!A289</f>
        <v>42726</v>
      </c>
      <c r="B289" s="2">
        <f>RSI!B289</f>
        <v>2.0362</v>
      </c>
      <c r="C289" s="2">
        <f>RSI!I289</f>
        <v>37.116933736787118</v>
      </c>
      <c r="D289" s="2">
        <f>MACD!E289</f>
        <v>5.4319449606820669E-2</v>
      </c>
      <c r="E289" s="2">
        <f>MACD!F289</f>
        <v>7.0289550034792952E-2</v>
      </c>
      <c r="F289" s="2">
        <f>'Moving Avg'!D289</f>
        <v>2.0136200000000004</v>
      </c>
      <c r="G289" s="2">
        <f>'Moving Avg'!F289</f>
        <v>2.1065800000000001</v>
      </c>
      <c r="H289" s="2">
        <f>'Moving Avg'!G289</f>
        <v>2.2194999999999991</v>
      </c>
      <c r="I289" s="2">
        <f>'Moving Avg'!H289</f>
        <v>2.2523740000000005</v>
      </c>
      <c r="J289" s="5" t="str">
        <f>OBV!F289</f>
        <v>BULLISH</v>
      </c>
      <c r="K289" s="5" t="str">
        <f>OBV!G289</f>
        <v>NEUTRAL</v>
      </c>
      <c r="L289" s="5" t="str">
        <f>OBV!H289</f>
        <v>CONFIRMED BULLISH</v>
      </c>
    </row>
    <row r="290" spans="1:12" ht="13.5" x14ac:dyDescent="0.25">
      <c r="A290" s="3">
        <f>RSI!A290</f>
        <v>42727</v>
      </c>
      <c r="B290" s="2">
        <f>RSI!B290</f>
        <v>2.0362</v>
      </c>
      <c r="C290" s="2">
        <f>RSI!I290</f>
        <v>37.116933736787125</v>
      </c>
      <c r="D290" s="2">
        <f>MACD!E290</f>
        <v>5.621913772817555E-2</v>
      </c>
      <c r="E290" s="2">
        <f>MACD!F290</f>
        <v>6.7475467573469478E-2</v>
      </c>
      <c r="F290" s="2">
        <f>'Moving Avg'!D290</f>
        <v>2.0249000000000001</v>
      </c>
      <c r="G290" s="2">
        <f>'Moving Avg'!F290</f>
        <v>2.0981300000000003</v>
      </c>
      <c r="H290" s="2">
        <f>'Moving Avg'!G290</f>
        <v>2.2177299999999995</v>
      </c>
      <c r="I290" s="2">
        <f>'Moving Avg'!H290</f>
        <v>2.2531790000000007</v>
      </c>
      <c r="J290" s="5" t="str">
        <f>OBV!F290</f>
        <v>BULLISH</v>
      </c>
      <c r="K290" s="5" t="str">
        <f>OBV!G290</f>
        <v>NEUTRAL</v>
      </c>
      <c r="L290" s="5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2.012</v>
      </c>
      <c r="C291" s="2">
        <f>RSI!I291</f>
        <v>34.573888697274739</v>
      </c>
      <c r="D291" s="2">
        <f>MACD!E291</f>
        <v>5.2711837678204088E-2</v>
      </c>
      <c r="E291" s="2">
        <f>MACD!F291</f>
        <v>6.45227415944164E-2</v>
      </c>
      <c r="F291" s="2">
        <f>'Moving Avg'!D291</f>
        <v>2.0249000000000001</v>
      </c>
      <c r="G291" s="2">
        <f>'Moving Avg'!F291</f>
        <v>2.0896800000000004</v>
      </c>
      <c r="H291" s="2">
        <f>'Moving Avg'!G291</f>
        <v>2.2153159999999992</v>
      </c>
      <c r="I291" s="2">
        <f>'Moving Avg'!H291</f>
        <v>2.2539435000000005</v>
      </c>
      <c r="J291" s="5" t="str">
        <f>OBV!F291</f>
        <v>BEARISH</v>
      </c>
      <c r="K291" s="5" t="str">
        <f>OBV!G291</f>
        <v>NEUTRAL</v>
      </c>
      <c r="L291" s="5" t="str">
        <f>OBV!H291</f>
        <v>NEUTRAL</v>
      </c>
    </row>
    <row r="292" spans="1:12" ht="13.5" x14ac:dyDescent="0.25">
      <c r="A292" s="3">
        <f>RSI!A292</f>
        <v>42731</v>
      </c>
      <c r="B292" s="2">
        <f>RSI!B292</f>
        <v>1.9798</v>
      </c>
      <c r="C292" s="2">
        <f>RSI!I292</f>
        <v>31.483000697110597</v>
      </c>
      <c r="D292" s="2">
        <f>MACD!E292</f>
        <v>5.1526211283745127E-2</v>
      </c>
      <c r="E292" s="2">
        <f>MACD!F292</f>
        <v>6.1923435532282148E-2</v>
      </c>
      <c r="F292" s="2">
        <f>'Moving Avg'!D292</f>
        <v>2.0184599999999997</v>
      </c>
      <c r="G292" s="2">
        <f>'Moving Avg'!F292</f>
        <v>2.080425</v>
      </c>
      <c r="H292" s="2">
        <f>'Moving Avg'!G292</f>
        <v>2.2098419999999992</v>
      </c>
      <c r="I292" s="2">
        <f>'Moving Avg'!H292</f>
        <v>2.2551105000000007</v>
      </c>
      <c r="J292" s="5" t="str">
        <f>OBV!F292</f>
        <v>BEARISH</v>
      </c>
      <c r="K292" s="5" t="str">
        <f>OBV!G292</f>
        <v>NEUTRAL</v>
      </c>
      <c r="L292" s="5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1.9959</v>
      </c>
      <c r="C293" s="2">
        <f>RSI!I293</f>
        <v>34.629803422181041</v>
      </c>
      <c r="D293" s="2">
        <f>MACD!E293</f>
        <v>4.8871077085423043E-2</v>
      </c>
      <c r="E293" s="2">
        <f>MACD!F293</f>
        <v>5.9312963842910335E-2</v>
      </c>
      <c r="F293" s="2">
        <f>'Moving Avg'!D293</f>
        <v>2.0120200000000001</v>
      </c>
      <c r="G293" s="2">
        <f>'Moving Avg'!F293</f>
        <v>2.0695599999999996</v>
      </c>
      <c r="H293" s="2">
        <f>'Moving Avg'!G293</f>
        <v>2.2027599999999992</v>
      </c>
      <c r="I293" s="2">
        <f>'Moving Avg'!H293</f>
        <v>2.2563175000000006</v>
      </c>
      <c r="J293" s="5" t="str">
        <f>OBV!F293</f>
        <v>BULLISH</v>
      </c>
      <c r="K293" s="5" t="str">
        <f>OBV!G293</f>
        <v>NEUTRAL</v>
      </c>
      <c r="L293" s="5" t="str">
        <f>OBV!H293</f>
        <v>BULLISH DIVERGENCE</v>
      </c>
    </row>
    <row r="294" spans="1:12" ht="13.5" x14ac:dyDescent="0.25">
      <c r="A294" s="3">
        <f>RSI!A294</f>
        <v>42733</v>
      </c>
      <c r="B294" s="2">
        <f>RSI!B294</f>
        <v>1.9798</v>
      </c>
      <c r="C294" s="2">
        <f>RSI!I294</f>
        <v>32.997729146636416</v>
      </c>
      <c r="D294" s="2">
        <f>MACD!E294</f>
        <v>3.9759264513114179E-2</v>
      </c>
      <c r="E294" s="2">
        <f>MACD!F294</f>
        <v>5.5402223976951104E-2</v>
      </c>
      <c r="F294" s="2">
        <f>'Moving Avg'!D294</f>
        <v>2.0007399999999995</v>
      </c>
      <c r="G294" s="2">
        <f>'Moving Avg'!F294</f>
        <v>2.0607049999999996</v>
      </c>
      <c r="H294" s="2">
        <f>'Moving Avg'!G294</f>
        <v>2.1966419999999989</v>
      </c>
      <c r="I294" s="2">
        <f>'Moving Avg'!H294</f>
        <v>2.2569210000000006</v>
      </c>
      <c r="J294" s="5" t="str">
        <f>OBV!F294</f>
        <v>BEARISH</v>
      </c>
      <c r="K294" s="5" t="str">
        <f>OBV!G294</f>
        <v>NEUTRAL</v>
      </c>
      <c r="L294" s="5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2.0280999999999998</v>
      </c>
      <c r="C295" s="2">
        <f>RSI!I295</f>
        <v>41.851607391960911</v>
      </c>
      <c r="D295" s="2">
        <f>MACD!E295</f>
        <v>2.17091633295321E-2</v>
      </c>
      <c r="E295" s="2">
        <f>MACD!F295</f>
        <v>4.86636118474673E-2</v>
      </c>
      <c r="F295" s="2">
        <f>'Moving Avg'!D295</f>
        <v>1.99912</v>
      </c>
      <c r="G295" s="2">
        <f>'Moving Avg'!F295</f>
        <v>2.0526549999999997</v>
      </c>
      <c r="H295" s="2">
        <f>'Moving Avg'!G295</f>
        <v>2.1921339999999985</v>
      </c>
      <c r="I295" s="2">
        <f>'Moving Avg'!H295</f>
        <v>2.2572430000000008</v>
      </c>
      <c r="J295" s="5" t="str">
        <f>OBV!F295</f>
        <v>BULLISH</v>
      </c>
      <c r="K295" s="5" t="str">
        <f>OBV!G295</f>
        <v>NEUTRAL</v>
      </c>
      <c r="L295" s="5" t="str">
        <f>OBV!H295</f>
        <v>BULLISH DIVERGENCE</v>
      </c>
    </row>
    <row r="296" spans="1:12" ht="13.5" x14ac:dyDescent="0.25">
      <c r="A296" s="3">
        <f>RSI!A296</f>
        <v>42737</v>
      </c>
      <c r="B296" s="2">
        <f>RSI!B296</f>
        <v>2.0442</v>
      </c>
      <c r="C296" s="2">
        <f>RSI!I296</f>
        <v>44.485012642970688</v>
      </c>
      <c r="D296" s="2">
        <f>MACD!E296</f>
        <v>1.0530774501032791E-2</v>
      </c>
      <c r="E296" s="2">
        <f>MACD!F296</f>
        <v>4.1037044378180405E-2</v>
      </c>
      <c r="F296" s="2">
        <f>'Moving Avg'!D296</f>
        <v>2.00556</v>
      </c>
      <c r="G296" s="2">
        <f>'Moving Avg'!F296</f>
        <v>2.0470199999999998</v>
      </c>
      <c r="H296" s="2">
        <f>'Moving Avg'!G296</f>
        <v>2.1892359999999993</v>
      </c>
      <c r="I296" s="2">
        <f>'Moving Avg'!H296</f>
        <v>2.2576050000000003</v>
      </c>
      <c r="J296" s="5" t="str">
        <f>OBV!F296</f>
        <v>BULLISH</v>
      </c>
      <c r="K296" s="5" t="str">
        <f>OBV!G296</f>
        <v>NEUTRAL</v>
      </c>
      <c r="L296" s="5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2.1004999999999998</v>
      </c>
      <c r="C297" s="2">
        <f>RSI!I297</f>
        <v>52.57351511450964</v>
      </c>
      <c r="D297" s="2">
        <f>MACD!E297</f>
        <v>-2.8845532079171399E-3</v>
      </c>
      <c r="E297" s="2">
        <f>MACD!F297</f>
        <v>3.2252724860960903E-2</v>
      </c>
      <c r="F297" s="2">
        <f>'Moving Avg'!D297</f>
        <v>2.0297000000000001</v>
      </c>
      <c r="G297" s="2">
        <f>'Moving Avg'!F297</f>
        <v>2.0442</v>
      </c>
      <c r="H297" s="2">
        <f>'Moving Avg'!G297</f>
        <v>2.187463999999999</v>
      </c>
      <c r="I297" s="2">
        <f>'Moving Avg'!H297</f>
        <v>2.2586510000000004</v>
      </c>
      <c r="J297" s="5" t="str">
        <f>OBV!F297</f>
        <v>BULLISH</v>
      </c>
      <c r="K297" s="5" t="str">
        <f>OBV!G297</f>
        <v>NEUTRAL</v>
      </c>
      <c r="L297" s="5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2.1568999999999998</v>
      </c>
      <c r="C298" s="2">
        <f>RSI!I298</f>
        <v>59.015669325977619</v>
      </c>
      <c r="D298" s="2">
        <f>MACD!E298</f>
        <v>-1.6071666903442861E-2</v>
      </c>
      <c r="E298" s="2">
        <f>MACD!F298</f>
        <v>2.2587846508080149E-2</v>
      </c>
      <c r="F298" s="2">
        <f>'Moving Avg'!D298</f>
        <v>2.0619000000000001</v>
      </c>
      <c r="G298" s="2">
        <f>'Moving Avg'!F298</f>
        <v>2.0474199999999998</v>
      </c>
      <c r="H298" s="2">
        <f>'Moving Avg'!G298</f>
        <v>2.1871419999999988</v>
      </c>
      <c r="I298" s="2">
        <f>'Moving Avg'!H298</f>
        <v>2.2599790000000004</v>
      </c>
      <c r="J298" s="5" t="str">
        <f>OBV!F298</f>
        <v>BULLISH</v>
      </c>
      <c r="K298" s="5" t="str">
        <f>OBV!G298</f>
        <v>NEUTRAL</v>
      </c>
      <c r="L298" s="5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2.2776000000000001</v>
      </c>
      <c r="C299" s="2">
        <f>RSI!I299</f>
        <v>68.787082775790296</v>
      </c>
      <c r="D299" s="2">
        <f>MACD!E299</f>
        <v>-3.5382691401038002E-2</v>
      </c>
      <c r="E299" s="2">
        <f>MACD!F299</f>
        <v>1.0993738926256519E-2</v>
      </c>
      <c r="F299" s="2">
        <f>'Moving Avg'!D299</f>
        <v>2.1214599999999999</v>
      </c>
      <c r="G299" s="2">
        <f>'Moving Avg'!F299</f>
        <v>2.0566749999999998</v>
      </c>
      <c r="H299" s="2">
        <f>'Moving Avg'!G299</f>
        <v>2.1889119999999993</v>
      </c>
      <c r="I299" s="2">
        <f>'Moving Avg'!H299</f>
        <v>2.2624740000000005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2.3580999999999999</v>
      </c>
      <c r="C300" s="2">
        <f>RSI!I300</f>
        <v>73.350605184101738</v>
      </c>
      <c r="D300" s="2">
        <f>MACD!E300</f>
        <v>-5.8823150008543656E-2</v>
      </c>
      <c r="E300" s="2">
        <f>MACD!F300</f>
        <v>-2.9696388607035173E-3</v>
      </c>
      <c r="F300" s="2">
        <f>'Moving Avg'!D300</f>
        <v>2.1874600000000002</v>
      </c>
      <c r="G300" s="2">
        <f>'Moving Avg'!F300</f>
        <v>2.0671399999999998</v>
      </c>
      <c r="H300" s="2">
        <f>'Moving Avg'!G300</f>
        <v>2.1908439999999989</v>
      </c>
      <c r="I300" s="2">
        <f>'Moving Avg'!H300</f>
        <v>2.2650494999999999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2.35</v>
      </c>
      <c r="C301" s="2">
        <f>RSI!I301</f>
        <v>72.206629685350322</v>
      </c>
      <c r="D301" s="2">
        <f>MACD!E301</f>
        <v>-8.3309285384697063E-2</v>
      </c>
      <c r="E301" s="2">
        <f>MACD!F301</f>
        <v>-1.9037568165502228E-2</v>
      </c>
      <c r="F301" s="2">
        <f>'Moving Avg'!D301</f>
        <v>2.2486199999999998</v>
      </c>
      <c r="G301" s="2">
        <f>'Moving Avg'!F301</f>
        <v>2.079615</v>
      </c>
      <c r="H301" s="2">
        <f>'Moving Avg'!G301</f>
        <v>2.1927739999999991</v>
      </c>
      <c r="I301" s="2">
        <f>'Moving Avg'!H301</f>
        <v>2.2677855000000005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2.3258999999999999</v>
      </c>
      <c r="C302" s="2">
        <f>RSI!I302</f>
        <v>68.770030026410424</v>
      </c>
      <c r="D302" s="2">
        <f>MACD!E302</f>
        <v>-0.10856469873769825</v>
      </c>
      <c r="E302" s="2">
        <f>MACD!F302</f>
        <v>-3.6942994279941438E-2</v>
      </c>
      <c r="F302" s="2">
        <f>'Moving Avg'!D302</f>
        <v>2.2936999999999999</v>
      </c>
      <c r="G302" s="2">
        <f>'Moving Avg'!F302</f>
        <v>2.0912850000000001</v>
      </c>
      <c r="H302" s="2">
        <f>'Moving Avg'!G302</f>
        <v>2.1942219999999995</v>
      </c>
      <c r="I302" s="2">
        <f>'Moving Avg'!H302</f>
        <v>2.2701595000000001</v>
      </c>
      <c r="J302" s="5" t="str">
        <f>OBV!F302</f>
        <v>BULLISH</v>
      </c>
      <c r="K302" s="5" t="str">
        <f>OBV!G302</f>
        <v>STRONG</v>
      </c>
      <c r="L302" s="5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2.3258999999999999</v>
      </c>
      <c r="C303" s="2">
        <f>RSI!I303</f>
        <v>68.770030026410424</v>
      </c>
      <c r="D303" s="2">
        <f>MACD!E303</f>
        <v>-0.12858173542466256</v>
      </c>
      <c r="E303" s="2">
        <f>MACD!F303</f>
        <v>-5.5270742508885667E-2</v>
      </c>
      <c r="F303" s="2">
        <f>'Moving Avg'!D303</f>
        <v>2.3274999999999997</v>
      </c>
      <c r="G303" s="2">
        <f>'Moving Avg'!F303</f>
        <v>2.1033549999999996</v>
      </c>
      <c r="H303" s="2">
        <f>'Moving Avg'!G303</f>
        <v>2.1956699999999993</v>
      </c>
      <c r="I303" s="2">
        <f>'Moving Avg'!H303</f>
        <v>2.2727749999999998</v>
      </c>
      <c r="J303" s="5" t="str">
        <f>OBV!F303</f>
        <v>BULLISH</v>
      </c>
      <c r="K303" s="5" t="str">
        <f>OBV!G303</f>
        <v>STRONG</v>
      </c>
      <c r="L303" s="5" t="str">
        <f>OBV!H303</f>
        <v>CONFIRMED BULLISH</v>
      </c>
    </row>
    <row r="304" spans="1:12" ht="13.5" x14ac:dyDescent="0.25">
      <c r="A304" s="3">
        <f>RSI!A304</f>
        <v>42747</v>
      </c>
      <c r="B304" s="2">
        <f>RSI!B304</f>
        <v>2.2614999999999998</v>
      </c>
      <c r="C304" s="2">
        <f>RSI!I304</f>
        <v>59.930344165875205</v>
      </c>
      <c r="D304" s="2">
        <f>MACD!E304</f>
        <v>-0.14426651647086386</v>
      </c>
      <c r="E304" s="2">
        <f>MACD!F304</f>
        <v>-7.30698973012813E-2</v>
      </c>
      <c r="F304" s="2">
        <f>'Moving Avg'!D304</f>
        <v>2.3242799999999999</v>
      </c>
      <c r="G304" s="2">
        <f>'Moving Avg'!F304</f>
        <v>2.1150249999999997</v>
      </c>
      <c r="H304" s="2">
        <f>'Moving Avg'!G304</f>
        <v>2.1955079999999993</v>
      </c>
      <c r="I304" s="2">
        <f>'Moving Avg'!H304</f>
        <v>2.2753099999999997</v>
      </c>
      <c r="J304" s="5" t="str">
        <f>OBV!F304</f>
        <v>BULLISH</v>
      </c>
      <c r="K304" s="5" t="str">
        <f>OBV!G304</f>
        <v>NEUTRAL</v>
      </c>
      <c r="L304" s="5" t="str">
        <f>OBV!H304</f>
        <v>BULLISH DIVERGENCE</v>
      </c>
    </row>
    <row r="305" spans="1:12" ht="13.5" x14ac:dyDescent="0.25">
      <c r="A305" s="3">
        <f>RSI!A305</f>
        <v>42748</v>
      </c>
      <c r="B305" s="2">
        <f>RSI!B305</f>
        <v>2.3178000000000001</v>
      </c>
      <c r="C305" s="2">
        <f>RSI!I305</f>
        <v>64.255964616616353</v>
      </c>
      <c r="D305" s="2">
        <f>MACD!E305</f>
        <v>-0.15486095727377469</v>
      </c>
      <c r="E305" s="2">
        <f>MACD!F305</f>
        <v>-8.9428109295779989E-2</v>
      </c>
      <c r="F305" s="2">
        <f>'Moving Avg'!D305</f>
        <v>2.3162200000000004</v>
      </c>
      <c r="G305" s="2">
        <f>'Moving Avg'!F305</f>
        <v>2.1319249999999998</v>
      </c>
      <c r="H305" s="2">
        <f>'Moving Avg'!G305</f>
        <v>2.1967939999999992</v>
      </c>
      <c r="I305" s="2">
        <f>'Moving Avg'!H305</f>
        <v>2.278489</v>
      </c>
      <c r="J305" s="5" t="str">
        <f>OBV!F305</f>
        <v>BULLISH</v>
      </c>
      <c r="K305" s="5" t="str">
        <f>OBV!G305</f>
        <v>STRONG</v>
      </c>
      <c r="L305" s="5" t="str">
        <f>OBV!H305</f>
        <v>BULLISH DIVERGENCE</v>
      </c>
    </row>
    <row r="306" spans="1:12" ht="13.5" x14ac:dyDescent="0.25">
      <c r="A306" s="3">
        <f>RSI!A306</f>
        <v>42751</v>
      </c>
      <c r="B306" s="2">
        <f>RSI!B306</f>
        <v>2.35</v>
      </c>
      <c r="C306" s="2">
        <f>RSI!I306</f>
        <v>66.484457306704158</v>
      </c>
      <c r="D306" s="2">
        <f>MACD!E306</f>
        <v>-0.16460633445812078</v>
      </c>
      <c r="E306" s="2">
        <f>MACD!F306</f>
        <v>-0.10446375432824814</v>
      </c>
      <c r="F306" s="2">
        <f>'Moving Avg'!D306</f>
        <v>2.3162199999999999</v>
      </c>
      <c r="G306" s="2">
        <f>'Moving Avg'!F306</f>
        <v>2.1488249999999995</v>
      </c>
      <c r="H306" s="2">
        <f>'Moving Avg'!G306</f>
        <v>2.1967939999999997</v>
      </c>
      <c r="I306" s="2">
        <f>'Moving Avg'!H306</f>
        <v>2.2813460000000005</v>
      </c>
      <c r="J306" s="5" t="str">
        <f>OBV!F306</f>
        <v>BULLISH</v>
      </c>
      <c r="K306" s="5" t="str">
        <f>OBV!G306</f>
        <v>STRONG</v>
      </c>
      <c r="L306" s="5" t="str">
        <f>OBV!H306</f>
        <v>NEUTRAL</v>
      </c>
    </row>
    <row r="307" spans="1:12" ht="13.5" x14ac:dyDescent="0.25">
      <c r="A307" s="3">
        <f>RSI!A307</f>
        <v>42752</v>
      </c>
      <c r="B307" s="2">
        <f>RSI!B307</f>
        <v>2.4708000000000001</v>
      </c>
      <c r="C307" s="2">
        <f>RSI!I307</f>
        <v>73.227951421623985</v>
      </c>
      <c r="D307" s="2">
        <f>MACD!E307</f>
        <v>-0.17413725579106298</v>
      </c>
      <c r="E307" s="2">
        <f>MACD!F307</f>
        <v>-0.11839845462081111</v>
      </c>
      <c r="F307" s="2">
        <f>'Moving Avg'!D307</f>
        <v>2.3452000000000002</v>
      </c>
      <c r="G307" s="2">
        <f>'Moving Avg'!F307</f>
        <v>2.1717649999999997</v>
      </c>
      <c r="H307" s="2">
        <f>'Moving Avg'!G307</f>
        <v>2.1979219999999993</v>
      </c>
      <c r="I307" s="2">
        <f>'Moving Avg'!H307</f>
        <v>2.2844445000000007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</row>
    <row r="308" spans="1:12" ht="13.5" x14ac:dyDescent="0.25">
      <c r="A308" s="3">
        <f>RSI!A308</f>
        <v>42753</v>
      </c>
      <c r="B308" s="2">
        <f>RSI!B308</f>
        <v>2.4546999999999999</v>
      </c>
      <c r="C308" s="2">
        <f>RSI!I308</f>
        <v>71.172558162232036</v>
      </c>
      <c r="D308" s="2">
        <f>MACD!E308</f>
        <v>-0.17397045904859842</v>
      </c>
      <c r="E308" s="2">
        <f>MACD!F308</f>
        <v>-0.12951285550636857</v>
      </c>
      <c r="F308" s="2">
        <f>'Moving Avg'!D308</f>
        <v>2.3709600000000002</v>
      </c>
      <c r="G308" s="2">
        <f>'Moving Avg'!F308</f>
        <v>2.193095</v>
      </c>
      <c r="H308" s="2">
        <f>'Moving Avg'!G308</f>
        <v>2.1987279999999991</v>
      </c>
      <c r="I308" s="2">
        <f>'Moving Avg'!H308</f>
        <v>2.2870605000000004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2.4144000000000001</v>
      </c>
      <c r="C309" s="2">
        <f>RSI!I309</f>
        <v>66.166241006883951</v>
      </c>
      <c r="D309" s="2">
        <f>MACD!E309</f>
        <v>-0.15369652474554396</v>
      </c>
      <c r="E309" s="2">
        <f>MACD!F309</f>
        <v>-0.13434958935420366</v>
      </c>
      <c r="F309" s="2">
        <f>'Moving Avg'!D309</f>
        <v>2.4015399999999998</v>
      </c>
      <c r="G309" s="2">
        <f>'Moving Avg'!F309</f>
        <v>2.212005</v>
      </c>
      <c r="H309" s="2">
        <f>'Moving Avg'!G309</f>
        <v>2.1987279999999996</v>
      </c>
      <c r="I309" s="2">
        <f>'Moving Avg'!H309</f>
        <v>2.2893540000000003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2.4546999999999999</v>
      </c>
      <c r="C310" s="2">
        <f>RSI!I310</f>
        <v>68.548718528632364</v>
      </c>
      <c r="D310" s="2">
        <f>MACD!E310</f>
        <v>-0.12822040499533838</v>
      </c>
      <c r="E310" s="2">
        <f>MACD!F310</f>
        <v>-0.13312375248243061</v>
      </c>
      <c r="F310" s="2">
        <f>'Moving Avg'!D310</f>
        <v>2.4289200000000002</v>
      </c>
      <c r="G310" s="2">
        <f>'Moving Avg'!F310</f>
        <v>2.2329300000000005</v>
      </c>
      <c r="H310" s="2">
        <f>'Moving Avg'!G310</f>
        <v>2.1992120000000002</v>
      </c>
      <c r="I310" s="2">
        <f>'Moving Avg'!H310</f>
        <v>2.2915270000000008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2.5110000000000001</v>
      </c>
      <c r="C311" s="2">
        <f>RSI!I311</f>
        <v>71.561535418083196</v>
      </c>
      <c r="D311" s="2">
        <f>MACD!E311</f>
        <v>-0.11331665983497397</v>
      </c>
      <c r="E311" s="2">
        <f>MACD!F311</f>
        <v>-0.12916233395293927</v>
      </c>
      <c r="F311" s="2">
        <f>'Moving Avg'!D311</f>
        <v>2.4611199999999998</v>
      </c>
      <c r="G311" s="2">
        <f>'Moving Avg'!F311</f>
        <v>2.2578800000000006</v>
      </c>
      <c r="H311" s="2">
        <f>'Moving Avg'!G311</f>
        <v>2.2011439999999998</v>
      </c>
      <c r="I311" s="2">
        <f>'Moving Avg'!H311</f>
        <v>2.2934990000000006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2.5914999999999999</v>
      </c>
      <c r="C312" s="2">
        <f>RSI!I312</f>
        <v>75.21713098767043</v>
      </c>
      <c r="D312" s="2">
        <f>MACD!E312</f>
        <v>-0.11185399157730957</v>
      </c>
      <c r="E312" s="2">
        <f>MACD!F312</f>
        <v>-0.12570066547781333</v>
      </c>
      <c r="F312" s="2">
        <f>'Moving Avg'!D312</f>
        <v>2.4852599999999998</v>
      </c>
      <c r="G312" s="2">
        <f>'Moving Avg'!F312</f>
        <v>2.288465</v>
      </c>
      <c r="H312" s="2">
        <f>'Moving Avg'!G312</f>
        <v>2.2048459999999999</v>
      </c>
      <c r="I312" s="2">
        <f>'Moving Avg'!H312</f>
        <v>2.2954305000000006</v>
      </c>
      <c r="J312" s="5" t="str">
        <f>OBV!F312</f>
        <v>BULLISH</v>
      </c>
      <c r="K312" s="5" t="str">
        <f>OBV!G312</f>
        <v>NEUTRAL</v>
      </c>
      <c r="L312" s="5" t="str">
        <f>OBV!H312</f>
        <v>CONFIRMED BULLISH</v>
      </c>
    </row>
    <row r="313" spans="1:12" ht="13.5" x14ac:dyDescent="0.25">
      <c r="A313" s="3">
        <f>RSI!A313</f>
        <v>42760</v>
      </c>
      <c r="B313" s="2">
        <f>RSI!B313</f>
        <v>2.6076000000000001</v>
      </c>
      <c r="C313" s="2">
        <f>RSI!I313</f>
        <v>75.884794501460959</v>
      </c>
      <c r="D313" s="2">
        <f>MACD!E313</f>
        <v>-0.11365271027483992</v>
      </c>
      <c r="E313" s="2">
        <f>MACD!F313</f>
        <v>-0.12329107443721865</v>
      </c>
      <c r="F313" s="2">
        <f>'Moving Avg'!D313</f>
        <v>2.5158399999999999</v>
      </c>
      <c r="G313" s="2">
        <f>'Moving Avg'!F313</f>
        <v>2.3190500000000003</v>
      </c>
      <c r="H313" s="2">
        <f>'Moving Avg'!G313</f>
        <v>2.2090319999999997</v>
      </c>
      <c r="I313" s="2">
        <f>'Moving Avg'!H313</f>
        <v>2.296799</v>
      </c>
      <c r="J313" s="5" t="str">
        <f>OBV!F313</f>
        <v>BULLISH</v>
      </c>
      <c r="K313" s="5" t="str">
        <f>OBV!G313</f>
        <v>STRONG</v>
      </c>
      <c r="L313" s="5" t="str">
        <f>OBV!H313</f>
        <v>CONFIRMED BULLISH</v>
      </c>
    </row>
    <row r="314" spans="1:12" ht="13.5" x14ac:dyDescent="0.25">
      <c r="A314" s="3">
        <f>RSI!A314</f>
        <v>42761</v>
      </c>
      <c r="B314" s="2">
        <f>RSI!B314</f>
        <v>2.6558999999999999</v>
      </c>
      <c r="C314" s="2">
        <f>RSI!I314</f>
        <v>77.815686546555895</v>
      </c>
      <c r="D314" s="2">
        <f>MACD!E314</f>
        <v>-0.1304625017298866</v>
      </c>
      <c r="E314" s="2">
        <f>MACD!F314</f>
        <v>-0.12472535989575224</v>
      </c>
      <c r="F314" s="2">
        <f>'Moving Avg'!D314</f>
        <v>2.5641399999999996</v>
      </c>
      <c r="G314" s="2">
        <f>'Moving Avg'!F314</f>
        <v>2.3528550000000008</v>
      </c>
      <c r="H314" s="2">
        <f>'Moving Avg'!G314</f>
        <v>2.2146659999999998</v>
      </c>
      <c r="I314" s="2">
        <f>'Moving Avg'!H314</f>
        <v>2.2978855</v>
      </c>
      <c r="J314" s="5" t="str">
        <f>OBV!F314</f>
        <v>BULLISH</v>
      </c>
      <c r="K314" s="5" t="str">
        <f>OBV!G314</f>
        <v>STRONG</v>
      </c>
      <c r="L314" s="5" t="str">
        <f>OBV!H314</f>
        <v>CONFIRMED BULLISH</v>
      </c>
    </row>
    <row r="315" spans="1:12" ht="13.5" x14ac:dyDescent="0.25">
      <c r="A315" s="3">
        <f>RSI!A315</f>
        <v>42762</v>
      </c>
      <c r="B315" s="2">
        <f>RSI!B315</f>
        <v>2.5914999999999999</v>
      </c>
      <c r="C315" s="2">
        <f>RSI!I315</f>
        <v>69.791633195985582</v>
      </c>
      <c r="D315" s="2">
        <f>MACD!E315</f>
        <v>-0.13320849216640607</v>
      </c>
      <c r="E315" s="2">
        <f>MACD!F315</f>
        <v>-0.12642198634988303</v>
      </c>
      <c r="F315" s="2">
        <f>'Moving Avg'!D315</f>
        <v>2.5914999999999999</v>
      </c>
      <c r="G315" s="2">
        <f>'Moving Avg'!F315</f>
        <v>2.3810250000000002</v>
      </c>
      <c r="H315" s="2">
        <f>'Moving Avg'!G315</f>
        <v>2.2193339999999999</v>
      </c>
      <c r="I315" s="2">
        <f>'Moving Avg'!H315</f>
        <v>2.2991734999999998</v>
      </c>
      <c r="J315" s="5" t="str">
        <f>OBV!F315</f>
        <v>BULLISH</v>
      </c>
      <c r="K315" s="5" t="str">
        <f>OBV!G315</f>
        <v>STRONG</v>
      </c>
      <c r="L315" s="5" t="str">
        <f>OBV!H315</f>
        <v>CONFIRMED BULLISH</v>
      </c>
    </row>
    <row r="316" spans="1:12" ht="13.5" x14ac:dyDescent="0.25">
      <c r="A316" s="3">
        <f>RSI!A316</f>
        <v>42765</v>
      </c>
      <c r="B316" s="2">
        <f>RSI!B316</f>
        <v>2.4788000000000001</v>
      </c>
      <c r="C316" s="2">
        <f>RSI!I316</f>
        <v>58.435594737063631</v>
      </c>
      <c r="D316" s="2">
        <f>MACD!E316</f>
        <v>-0.12365895769739499</v>
      </c>
      <c r="E316" s="2">
        <f>MACD!F316</f>
        <v>-0.12586938061938543</v>
      </c>
      <c r="F316" s="2">
        <f>'Moving Avg'!D316</f>
        <v>2.5850599999999999</v>
      </c>
      <c r="G316" s="2">
        <f>'Moving Avg'!F316</f>
        <v>2.402755</v>
      </c>
      <c r="H316" s="2">
        <f>'Moving Avg'!G316</f>
        <v>2.22207</v>
      </c>
      <c r="I316" s="2">
        <f>'Moving Avg'!H316</f>
        <v>2.3000585</v>
      </c>
      <c r="J316" s="5" t="str">
        <f>OBV!F316</f>
        <v>BULLISH</v>
      </c>
      <c r="K316" s="5" t="str">
        <f>OBV!G316</f>
        <v>STRONG</v>
      </c>
      <c r="L316" s="5" t="str">
        <f>OBV!H316</f>
        <v>BULLISH DIVERGENCE</v>
      </c>
    </row>
    <row r="317" spans="1:12" ht="13.5" x14ac:dyDescent="0.25">
      <c r="A317" s="3">
        <f>RSI!A317</f>
        <v>42766</v>
      </c>
      <c r="B317" s="2">
        <f>RSI!B317</f>
        <v>2.3822000000000001</v>
      </c>
      <c r="C317" s="2">
        <f>RSI!I317</f>
        <v>50.804855580991706</v>
      </c>
      <c r="D317" s="2">
        <f>MACD!E317</f>
        <v>-9.0495545133954636E-2</v>
      </c>
      <c r="E317" s="2">
        <f>MACD!F317</f>
        <v>-0.11879461352229928</v>
      </c>
      <c r="F317" s="2">
        <f>'Moving Avg'!D317</f>
        <v>2.5432000000000001</v>
      </c>
      <c r="G317" s="2">
        <f>'Moving Avg'!F317</f>
        <v>2.4168400000000001</v>
      </c>
      <c r="H317" s="2">
        <f>'Moving Avg'!G317</f>
        <v>2.223036</v>
      </c>
      <c r="I317" s="2">
        <f>'Moving Avg'!H317</f>
        <v>2.2997765000000001</v>
      </c>
      <c r="J317" s="5" t="str">
        <f>OBV!F317</f>
        <v>BULLISH</v>
      </c>
      <c r="K317" s="5" t="str">
        <f>OBV!G317</f>
        <v>NEUTRAL</v>
      </c>
      <c r="L317" s="5" t="str">
        <f>OBV!H317</f>
        <v>BULLISH DIVERGENCE</v>
      </c>
    </row>
    <row r="318" spans="1:12" ht="13.5" x14ac:dyDescent="0.25">
      <c r="A318" s="3">
        <f>RSI!A318</f>
        <v>42767</v>
      </c>
      <c r="B318" s="2">
        <f>RSI!B318</f>
        <v>2.3178000000000001</v>
      </c>
      <c r="C318" s="2">
        <f>RSI!I318</f>
        <v>46.450050192594261</v>
      </c>
      <c r="D318" s="2">
        <f>MACD!E318</f>
        <v>-6.0178392326313723E-2</v>
      </c>
      <c r="E318" s="2">
        <f>MACD!F318</f>
        <v>-0.10707136928310218</v>
      </c>
      <c r="F318" s="2">
        <f>'Moving Avg'!D318</f>
        <v>2.4852400000000001</v>
      </c>
      <c r="G318" s="2">
        <f>'Moving Avg'!F318</f>
        <v>2.4248849999999997</v>
      </c>
      <c r="H318" s="2">
        <f>'Moving Avg'!G318</f>
        <v>2.2241620000000002</v>
      </c>
      <c r="I318" s="2">
        <f>'Moving Avg'!H318</f>
        <v>2.2986095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2.3580999999999999</v>
      </c>
      <c r="C319" s="2">
        <f>RSI!I319</f>
        <v>49.374452549142411</v>
      </c>
      <c r="D319" s="2">
        <f>MACD!E319</f>
        <v>-4.3364914857919601E-2</v>
      </c>
      <c r="E319" s="2">
        <f>MACD!F319</f>
        <v>-9.4330078398065675E-2</v>
      </c>
      <c r="F319" s="2">
        <f>'Moving Avg'!D319</f>
        <v>2.4256799999999998</v>
      </c>
      <c r="G319" s="2">
        <f>'Moving Avg'!F319</f>
        <v>2.4289100000000001</v>
      </c>
      <c r="H319" s="2">
        <f>'Moving Avg'!G319</f>
        <v>2.226416</v>
      </c>
      <c r="I319" s="2">
        <f>'Moving Avg'!H319</f>
        <v>2.2974024999999996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2.4064000000000001</v>
      </c>
      <c r="C320" s="2">
        <f>RSI!I320</f>
        <v>52.707898645594753</v>
      </c>
      <c r="D320" s="2">
        <f>MACD!E320</f>
        <v>-2.6433957697691302E-2</v>
      </c>
      <c r="E320" s="2">
        <f>MACD!F320</f>
        <v>-8.0750854257990806E-2</v>
      </c>
      <c r="F320" s="2">
        <f>'Moving Avg'!D320</f>
        <v>2.3886600000000002</v>
      </c>
      <c r="G320" s="2">
        <f>'Moving Avg'!F320</f>
        <v>2.4313249999999997</v>
      </c>
      <c r="H320" s="2">
        <f>'Moving Avg'!G320</f>
        <v>2.2304400000000002</v>
      </c>
      <c r="I320" s="2">
        <f>'Moving Avg'!H320</f>
        <v>2.2956724999999993</v>
      </c>
      <c r="J320" s="5" t="str">
        <f>OBV!F320</f>
        <v>BULLISH</v>
      </c>
      <c r="K320" s="5" t="str">
        <f>OBV!G320</f>
        <v>NEUTRAL</v>
      </c>
      <c r="L320" s="5" t="str">
        <f>OBV!H320</f>
        <v>BULLISH DIVERGENCE</v>
      </c>
    </row>
    <row r="321" spans="1:12" ht="13.5" x14ac:dyDescent="0.25">
      <c r="A321" s="3">
        <f>RSI!A321</f>
        <v>42772</v>
      </c>
      <c r="B321" s="2">
        <f>RSI!B321</f>
        <v>2.3902999999999999</v>
      </c>
      <c r="C321" s="2">
        <f>RSI!I321</f>
        <v>51.490824658527742</v>
      </c>
      <c r="D321" s="2">
        <f>MACD!E321</f>
        <v>-2.4631626838633736E-3</v>
      </c>
      <c r="E321" s="2">
        <f>MACD!F321</f>
        <v>-6.5093315943165322E-2</v>
      </c>
      <c r="F321" s="2">
        <f>'Moving Avg'!D321</f>
        <v>2.3709599999999997</v>
      </c>
      <c r="G321" s="2">
        <f>'Moving Avg'!F321</f>
        <v>2.4333399999999998</v>
      </c>
      <c r="H321" s="2">
        <f>'Moving Avg'!G321</f>
        <v>2.234626</v>
      </c>
      <c r="I321" s="2">
        <f>'Moving Avg'!H321</f>
        <v>2.2939425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2.5270999999999999</v>
      </c>
      <c r="C322" s="2">
        <f>RSI!I322</f>
        <v>59.952584199102006</v>
      </c>
      <c r="D322" s="2">
        <f>MACD!E322</f>
        <v>1.9972225576928793E-2</v>
      </c>
      <c r="E322" s="2">
        <f>MACD!F322</f>
        <v>-4.8080207639146506E-2</v>
      </c>
      <c r="F322" s="2">
        <f>'Moving Avg'!D322</f>
        <v>2.39994</v>
      </c>
      <c r="G322" s="2">
        <f>'Moving Avg'!F322</f>
        <v>2.4433999999999996</v>
      </c>
      <c r="H322" s="2">
        <f>'Moving Avg'!G322</f>
        <v>2.24187</v>
      </c>
      <c r="I322" s="2">
        <f>'Moving Avg'!H322</f>
        <v>2.2928964999999999</v>
      </c>
      <c r="J322" s="5" t="str">
        <f>OBV!F322</f>
        <v>BEARISH</v>
      </c>
      <c r="K322" s="5" t="str">
        <f>OBV!G322</f>
        <v>NEUTRAL</v>
      </c>
      <c r="L322" s="5" t="str">
        <f>OBV!H322</f>
        <v>BEARISH DIVERGENCE</v>
      </c>
    </row>
    <row r="323" spans="1:12" ht="13.5" x14ac:dyDescent="0.25">
      <c r="A323" s="3">
        <f>RSI!A323</f>
        <v>42774</v>
      </c>
      <c r="B323" s="2">
        <f>RSI!B323</f>
        <v>2.5754000000000001</v>
      </c>
      <c r="C323" s="2">
        <f>RSI!I323</f>
        <v>62.443546094394058</v>
      </c>
      <c r="D323" s="2">
        <f>MACD!E323</f>
        <v>3.6955253694906265E-2</v>
      </c>
      <c r="E323" s="2">
        <f>MACD!F323</f>
        <v>-3.1073115372335952E-2</v>
      </c>
      <c r="F323" s="2">
        <f>'Moving Avg'!D323</f>
        <v>2.45146</v>
      </c>
      <c r="G323" s="2">
        <f>'Moving Avg'!F323</f>
        <v>2.4558749999999998</v>
      </c>
      <c r="H323" s="2">
        <f>'Moving Avg'!G323</f>
        <v>2.2491140000000001</v>
      </c>
      <c r="I323" s="2">
        <f>'Moving Avg'!H323</f>
        <v>2.2921319999999996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42775</v>
      </c>
      <c r="B324" s="2">
        <f>RSI!B324</f>
        <v>2.68</v>
      </c>
      <c r="C324" s="2">
        <f>RSI!I324</f>
        <v>67.201457674671587</v>
      </c>
      <c r="D324" s="2">
        <f>MACD!E324</f>
        <v>4.988947511275299E-2</v>
      </c>
      <c r="E324" s="2">
        <f>MACD!F324</f>
        <v>-1.4880597275318165E-2</v>
      </c>
      <c r="F324" s="2">
        <f>'Moving Avg'!D324</f>
        <v>2.5158399999999999</v>
      </c>
      <c r="G324" s="2">
        <f>'Moving Avg'!F324</f>
        <v>2.4767999999999994</v>
      </c>
      <c r="H324" s="2">
        <f>'Moving Avg'!G324</f>
        <v>2.259576</v>
      </c>
      <c r="I324" s="2">
        <f>'Moving Avg'!H324</f>
        <v>2.2922524999999996</v>
      </c>
      <c r="J324" s="5" t="str">
        <f>OBV!F324</f>
        <v>BULLISH</v>
      </c>
      <c r="K324" s="5" t="str">
        <f>OBV!G324</f>
        <v>STRONG</v>
      </c>
      <c r="L324" s="5" t="str">
        <f>OBV!H324</f>
        <v>CONFIRMED BULLISH</v>
      </c>
    </row>
    <row r="325" spans="1:12" ht="13.5" x14ac:dyDescent="0.25">
      <c r="A325" s="3">
        <f>RSI!A325</f>
        <v>42776</v>
      </c>
      <c r="B325" s="2">
        <f>RSI!B325</f>
        <v>2.8410000000000002</v>
      </c>
      <c r="C325" s="2">
        <f>RSI!I325</f>
        <v>72.893673167956138</v>
      </c>
      <c r="D325" s="2">
        <f>MACD!E325</f>
        <v>3.7346321236561675E-2</v>
      </c>
      <c r="E325" s="2">
        <f>MACD!F325</f>
        <v>-4.4352135729421975E-3</v>
      </c>
      <c r="F325" s="2">
        <f>'Moving Avg'!D325</f>
        <v>2.60276</v>
      </c>
      <c r="G325" s="2">
        <f>'Moving Avg'!F325</f>
        <v>2.5029599999999999</v>
      </c>
      <c r="H325" s="2">
        <f>'Moving Avg'!G325</f>
        <v>2.2726139999999999</v>
      </c>
      <c r="I325" s="2">
        <f>'Moving Avg'!H325</f>
        <v>2.292856</v>
      </c>
      <c r="J325" s="5" t="str">
        <f>OBV!F325</f>
        <v>BULLISH</v>
      </c>
      <c r="K325" s="5" t="str">
        <f>OBV!G325</f>
        <v>STRONG</v>
      </c>
      <c r="L325" s="5" t="str">
        <f>OBV!H325</f>
        <v>CONFIRMED BULLISH</v>
      </c>
    </row>
    <row r="326" spans="1:12" ht="13.5" x14ac:dyDescent="0.25">
      <c r="A326" s="3">
        <f>RSI!A326</f>
        <v>42779</v>
      </c>
      <c r="B326" s="2">
        <f>RSI!B326</f>
        <v>2.9939</v>
      </c>
      <c r="C326" s="2">
        <f>RSI!I326</f>
        <v>76.979722755711947</v>
      </c>
      <c r="D326" s="2">
        <f>MACD!E326</f>
        <v>-4.414227483947375E-3</v>
      </c>
      <c r="E326" s="2">
        <f>MACD!F326</f>
        <v>-4.4310163551432328E-3</v>
      </c>
      <c r="F326" s="2">
        <f>'Moving Avg'!D326</f>
        <v>2.7234799999999999</v>
      </c>
      <c r="G326" s="2">
        <f>'Moving Avg'!F326</f>
        <v>2.5351550000000005</v>
      </c>
      <c r="H326" s="2">
        <f>'Moving Avg'!G326</f>
        <v>2.2893539999999999</v>
      </c>
      <c r="I326" s="2">
        <f>'Moving Avg'!H326</f>
        <v>2.2937414999999994</v>
      </c>
      <c r="J326" s="5" t="str">
        <f>OBV!F326</f>
        <v>BULLISH</v>
      </c>
      <c r="K326" s="5" t="str">
        <f>OBV!G326</f>
        <v>STRONG</v>
      </c>
      <c r="L326" s="5" t="str">
        <f>OBV!H326</f>
        <v>CONFIRMED BULLISH</v>
      </c>
    </row>
    <row r="327" spans="1:12" ht="13.5" x14ac:dyDescent="0.25">
      <c r="A327" s="3">
        <f>RSI!A327</f>
        <v>42780</v>
      </c>
      <c r="B327" s="2">
        <f>RSI!B327</f>
        <v>2.9777999999999998</v>
      </c>
      <c r="C327" s="2">
        <f>RSI!I327</f>
        <v>75.685969619881305</v>
      </c>
      <c r="D327" s="2">
        <f>MACD!E327</f>
        <v>-5.6621332863447282E-2</v>
      </c>
      <c r="E327" s="2">
        <f>MACD!F327</f>
        <v>-1.4869079656804044E-2</v>
      </c>
      <c r="F327" s="2">
        <f>'Moving Avg'!D327</f>
        <v>2.8136199999999998</v>
      </c>
      <c r="G327" s="2">
        <f>'Moving Avg'!F327</f>
        <v>2.560505</v>
      </c>
      <c r="H327" s="2">
        <f>'Moving Avg'!G327</f>
        <v>2.3057720000000002</v>
      </c>
      <c r="I327" s="2">
        <f>'Moving Avg'!H327</f>
        <v>2.2942244999999994</v>
      </c>
      <c r="J327" s="5" t="str">
        <f>OBV!F327</f>
        <v>BULLISH</v>
      </c>
      <c r="K327" s="5" t="str">
        <f>OBV!G327</f>
        <v>STRONG</v>
      </c>
      <c r="L327" s="5" t="str">
        <f>OBV!H327</f>
        <v>CONFIRMED BULLISH</v>
      </c>
    </row>
    <row r="328" spans="1:12" ht="13.5" x14ac:dyDescent="0.25">
      <c r="A328" s="3">
        <f>RSI!A328</f>
        <v>42781</v>
      </c>
      <c r="B328" s="2">
        <f>RSI!B328</f>
        <v>2.9054000000000002</v>
      </c>
      <c r="C328" s="2">
        <f>RSI!I328</f>
        <v>69.989505437071671</v>
      </c>
      <c r="D328" s="2">
        <f>MACD!E328</f>
        <v>-0.10821127203127778</v>
      </c>
      <c r="E328" s="2">
        <f>MACD!F328</f>
        <v>-3.3537518131698793E-2</v>
      </c>
      <c r="F328" s="2">
        <f>'Moving Avg'!D328</f>
        <v>2.8796200000000001</v>
      </c>
      <c r="G328" s="2">
        <f>'Moving Avg'!F328</f>
        <v>2.5830400000000004</v>
      </c>
      <c r="H328" s="2">
        <f>'Moving Avg'!G328</f>
        <v>2.3220299999999998</v>
      </c>
      <c r="I328" s="2">
        <f>'Moving Avg'!H328</f>
        <v>2.2943854999999993</v>
      </c>
      <c r="J328" s="5" t="str">
        <f>OBV!F328</f>
        <v>BULLISH</v>
      </c>
      <c r="K328" s="5" t="str">
        <f>OBV!G328</f>
        <v>STRONG</v>
      </c>
      <c r="L328" s="5" t="str">
        <f>OBV!H328</f>
        <v>CONFIRMED BULLISH</v>
      </c>
    </row>
    <row r="329" spans="1:12" ht="13.5" x14ac:dyDescent="0.25">
      <c r="A329" s="3">
        <f>RSI!A329</f>
        <v>42782</v>
      </c>
      <c r="B329" s="2">
        <f>RSI!B329</f>
        <v>2.8812000000000002</v>
      </c>
      <c r="C329" s="2">
        <f>RSI!I329</f>
        <v>68.14332230461001</v>
      </c>
      <c r="D329" s="2">
        <f>MACD!E329</f>
        <v>-0.1461012668547208</v>
      </c>
      <c r="E329" s="2">
        <f>MACD!F329</f>
        <v>-5.6050267876303198E-2</v>
      </c>
      <c r="F329" s="2">
        <f>'Moving Avg'!D329</f>
        <v>2.9198599999999999</v>
      </c>
      <c r="G329" s="2">
        <f>'Moving Avg'!F329</f>
        <v>2.6063800000000006</v>
      </c>
      <c r="H329" s="2">
        <f>'Moving Avg'!G329</f>
        <v>2.3378040000000002</v>
      </c>
      <c r="I329" s="2">
        <f>'Moving Avg'!H329</f>
        <v>2.2944659999999995</v>
      </c>
      <c r="J329" s="5" t="str">
        <f>OBV!F329</f>
        <v>BULLISH</v>
      </c>
      <c r="K329" s="5" t="str">
        <f>OBV!G329</f>
        <v>STRONG</v>
      </c>
      <c r="L329" s="5" t="str">
        <f>OBV!H329</f>
        <v>CONFIRMED BULLISH</v>
      </c>
    </row>
    <row r="330" spans="1:12" ht="13.5" x14ac:dyDescent="0.25">
      <c r="A330" s="3">
        <f>RSI!A330</f>
        <v>42783</v>
      </c>
      <c r="B330" s="2">
        <f>RSI!B330</f>
        <v>2.7122000000000002</v>
      </c>
      <c r="C330" s="2">
        <f>RSI!I330</f>
        <v>56.862867004603004</v>
      </c>
      <c r="D330" s="2">
        <f>MACD!E330</f>
        <v>-0.16013415434482825</v>
      </c>
      <c r="E330" s="2">
        <f>MACD!F330</f>
        <v>-7.6867045170008211E-2</v>
      </c>
      <c r="F330" s="2">
        <f>'Moving Avg'!D330</f>
        <v>2.8941000000000003</v>
      </c>
      <c r="G330" s="2">
        <f>'Moving Avg'!F330</f>
        <v>2.6192550000000003</v>
      </c>
      <c r="H330" s="2">
        <f>'Moving Avg'!G330</f>
        <v>2.349072</v>
      </c>
      <c r="I330" s="2">
        <f>'Moving Avg'!H330</f>
        <v>2.2937819999999989</v>
      </c>
      <c r="J330" s="5" t="str">
        <f>OBV!F330</f>
        <v>BULLISH</v>
      </c>
      <c r="K330" s="5" t="str">
        <f>OBV!G330</f>
        <v>STRONG</v>
      </c>
      <c r="L330" s="5" t="str">
        <f>OBV!H330</f>
        <v>BULLISH DIVERGENCE</v>
      </c>
    </row>
    <row r="331" spans="1:12" ht="13.5" x14ac:dyDescent="0.25">
      <c r="A331" s="3">
        <f>RSI!A331</f>
        <v>42786</v>
      </c>
      <c r="B331" s="2">
        <f>RSI!B331</f>
        <v>2.8329</v>
      </c>
      <c r="C331" s="2">
        <f>RSI!I331</f>
        <v>61.734912000518776</v>
      </c>
      <c r="D331" s="2">
        <f>MACD!E331</f>
        <v>-0.18420625532032764</v>
      </c>
      <c r="E331" s="2">
        <f>MACD!F331</f>
        <v>-9.8334887200072107E-2</v>
      </c>
      <c r="F331" s="2">
        <f>'Moving Avg'!D331</f>
        <v>2.8619000000000003</v>
      </c>
      <c r="G331" s="2">
        <f>'Moving Avg'!F331</f>
        <v>2.6353500000000007</v>
      </c>
      <c r="H331" s="2">
        <f>'Moving Avg'!G331</f>
        <v>2.3637200000000003</v>
      </c>
      <c r="I331" s="2">
        <f>'Moving Avg'!H331</f>
        <v>2.294103999999999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2.8571</v>
      </c>
      <c r="C332" s="2">
        <f>RSI!I332</f>
        <v>62.64585579865016</v>
      </c>
      <c r="D332" s="2">
        <f>MACD!E332</f>
        <v>-0.18675726029748141</v>
      </c>
      <c r="E332" s="2">
        <f>MACD!F332</f>
        <v>-0.11601936181955397</v>
      </c>
      <c r="F332" s="2">
        <f>'Moving Avg'!D332</f>
        <v>2.8377600000000003</v>
      </c>
      <c r="G332" s="2">
        <f>'Moving Avg'!F332</f>
        <v>2.6486300000000003</v>
      </c>
      <c r="H332" s="2">
        <f>'Moving Avg'!G332</f>
        <v>2.3790120000000003</v>
      </c>
      <c r="I332" s="2">
        <f>'Moving Avg'!H332</f>
        <v>2.2951504999999992</v>
      </c>
      <c r="J332" s="5" t="str">
        <f>OBV!F332</f>
        <v>BULLISH</v>
      </c>
      <c r="K332" s="5" t="str">
        <f>OBV!G332</f>
        <v>NEUTRAL</v>
      </c>
      <c r="L332" s="5" t="str">
        <f>OBV!H332</f>
        <v>BULLISH DIVERGENCE</v>
      </c>
    </row>
    <row r="333" spans="1:12" ht="13.5" x14ac:dyDescent="0.25">
      <c r="A333" s="3">
        <f>RSI!A333</f>
        <v>42788</v>
      </c>
      <c r="B333" s="2">
        <f>RSI!B333</f>
        <v>2.8490000000000002</v>
      </c>
      <c r="C333" s="2">
        <f>RSI!I333</f>
        <v>62.112858850756233</v>
      </c>
      <c r="D333" s="2">
        <f>MACD!E333</f>
        <v>-0.18235753758388462</v>
      </c>
      <c r="E333" s="2">
        <f>MACD!F333</f>
        <v>-0.1292869969724201</v>
      </c>
      <c r="F333" s="2">
        <f>'Moving Avg'!D333</f>
        <v>2.8264800000000001</v>
      </c>
      <c r="G333" s="2">
        <f>'Moving Avg'!F333</f>
        <v>2.6607000000000007</v>
      </c>
      <c r="H333" s="2">
        <f>'Moving Avg'!G333</f>
        <v>2.3943020000000006</v>
      </c>
      <c r="I333" s="2">
        <f>'Moving Avg'!H333</f>
        <v>2.2966394999999991</v>
      </c>
      <c r="J333" s="5" t="str">
        <f>OBV!F333</f>
        <v>BULLISH</v>
      </c>
      <c r="K333" s="5" t="str">
        <f>OBV!G333</f>
        <v>NEUTRAL</v>
      </c>
      <c r="L333" s="5" t="str">
        <f>OBV!H333</f>
        <v>BULLISH DIVERGENCE</v>
      </c>
    </row>
    <row r="334" spans="1:12" ht="13.5" x14ac:dyDescent="0.25">
      <c r="A334" s="3">
        <f>RSI!A334</f>
        <v>42789</v>
      </c>
      <c r="B334" s="2">
        <f>RSI!B334</f>
        <v>2.8490000000000002</v>
      </c>
      <c r="C334" s="2">
        <f>RSI!I334</f>
        <v>62.112858850756233</v>
      </c>
      <c r="D334" s="2">
        <f>MACD!E334</f>
        <v>-0.16385795383295942</v>
      </c>
      <c r="E334" s="2">
        <f>MACD!F334</f>
        <v>-0.13620118834452796</v>
      </c>
      <c r="F334" s="2">
        <f>'Moving Avg'!D334</f>
        <v>2.8200400000000001</v>
      </c>
      <c r="G334" s="2">
        <f>'Moving Avg'!F334</f>
        <v>2.6703550000000007</v>
      </c>
      <c r="H334" s="2">
        <f>'Moving Avg'!G334</f>
        <v>2.4107200000000004</v>
      </c>
      <c r="I334" s="2">
        <f>'Moving Avg'!H334</f>
        <v>2.297604999999999</v>
      </c>
      <c r="J334" s="5" t="str">
        <f>OBV!F334</f>
        <v>BULLISH</v>
      </c>
      <c r="K334" s="5" t="str">
        <f>OBV!G334</f>
        <v>NEUTRAL</v>
      </c>
      <c r="L334" s="5" t="str">
        <f>OBV!H334</f>
        <v>BULLISH DIVERGENCE</v>
      </c>
    </row>
    <row r="335" spans="1:12" ht="13.5" x14ac:dyDescent="0.25">
      <c r="A335" s="3">
        <f>RSI!A335</f>
        <v>42790</v>
      </c>
      <c r="B335" s="2">
        <f>RSI!B335</f>
        <v>2.68</v>
      </c>
      <c r="C335" s="2">
        <f>RSI!I335</f>
        <v>51.508542215796147</v>
      </c>
      <c r="D335" s="2">
        <f>MACD!E335</f>
        <v>-0.11213482748869597</v>
      </c>
      <c r="E335" s="2">
        <f>MACD!F335</f>
        <v>-0.13138791617336157</v>
      </c>
      <c r="F335" s="2">
        <f>'Moving Avg'!D335</f>
        <v>2.8136000000000001</v>
      </c>
      <c r="G335" s="2">
        <f>'Moving Avg'!F335</f>
        <v>2.674780000000001</v>
      </c>
      <c r="H335" s="2">
        <f>'Moving Avg'!G335</f>
        <v>2.4247240000000003</v>
      </c>
      <c r="I335" s="2">
        <f>'Moving Avg'!H335</f>
        <v>2.2981684999999996</v>
      </c>
      <c r="J335" s="5" t="str">
        <f>OBV!F335</f>
        <v>BULLISH</v>
      </c>
      <c r="K335" s="5" t="str">
        <f>OBV!G335</f>
        <v>NEUTRAL</v>
      </c>
      <c r="L335" s="5" t="str">
        <f>OBV!H335</f>
        <v>BULLISH DIVERGENCE</v>
      </c>
    </row>
    <row r="336" spans="1:12" ht="13.5" x14ac:dyDescent="0.25">
      <c r="A336" s="3">
        <f>RSI!A336</f>
        <v>42793</v>
      </c>
      <c r="B336" s="2">
        <f>RSI!B336</f>
        <v>2.5754000000000001</v>
      </c>
      <c r="C336" s="2">
        <f>RSI!I336</f>
        <v>46.24589758644035</v>
      </c>
      <c r="D336" s="2">
        <f>MACD!E336</f>
        <v>-3.7227137874374261E-2</v>
      </c>
      <c r="E336" s="2">
        <f>MACD!F336</f>
        <v>-0.11255576051356411</v>
      </c>
      <c r="F336" s="2">
        <f>'Moving Avg'!D336</f>
        <v>2.7620999999999998</v>
      </c>
      <c r="G336" s="2">
        <f>'Moving Avg'!F336</f>
        <v>2.6796100000000007</v>
      </c>
      <c r="H336" s="2">
        <f>'Moving Avg'!G336</f>
        <v>2.4359920000000006</v>
      </c>
      <c r="I336" s="2">
        <f>'Moving Avg'!H336</f>
        <v>2.2980074999999993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</row>
    <row r="337" spans="1:12" ht="13.5" x14ac:dyDescent="0.25">
      <c r="A337" s="3">
        <f>RSI!A337</f>
        <v>42794</v>
      </c>
      <c r="B337" s="2">
        <f>RSI!B337</f>
        <v>2.6558999999999999</v>
      </c>
      <c r="C337" s="2">
        <f>RSI!I337</f>
        <v>50.442368407427693</v>
      </c>
      <c r="D337" s="2">
        <f>MACD!E337</f>
        <v>1.8214808551369366E-2</v>
      </c>
      <c r="E337" s="2">
        <f>MACD!F337</f>
        <v>-8.6401646700577428E-2</v>
      </c>
      <c r="F337" s="2">
        <f>'Moving Avg'!D337</f>
        <v>2.7218600000000004</v>
      </c>
      <c r="G337" s="2">
        <f>'Moving Avg'!F337</f>
        <v>2.6932950000000009</v>
      </c>
      <c r="H337" s="2">
        <f>'Moving Avg'!G337</f>
        <v>2.4488700000000008</v>
      </c>
      <c r="I337" s="2">
        <f>'Moving Avg'!H337</f>
        <v>2.2983294999999995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42795</v>
      </c>
      <c r="B338" s="2">
        <f>RSI!B338</f>
        <v>2.6478000000000002</v>
      </c>
      <c r="C338" s="2">
        <f>RSI!I338</f>
        <v>50.019229062930833</v>
      </c>
      <c r="D338" s="2">
        <f>MACD!E338</f>
        <v>5.4574569328788236E-2</v>
      </c>
      <c r="E338" s="2">
        <f>MACD!F338</f>
        <v>-5.8206403494704295E-2</v>
      </c>
      <c r="F338" s="2">
        <f>'Moving Avg'!D338</f>
        <v>2.6816200000000001</v>
      </c>
      <c r="G338" s="2">
        <f>'Moving Avg'!F338</f>
        <v>2.7097950000000006</v>
      </c>
      <c r="H338" s="2">
        <f>'Moving Avg'!G338</f>
        <v>2.4612640000000008</v>
      </c>
      <c r="I338" s="2">
        <f>'Moving Avg'!H338</f>
        <v>2.2987319999999993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</row>
    <row r="339" spans="1:12" ht="13.5" x14ac:dyDescent="0.25">
      <c r="A339" s="3">
        <f>RSI!A339</f>
        <v>42796</v>
      </c>
      <c r="B339" s="2">
        <f>RSI!B339</f>
        <v>2.6558999999999999</v>
      </c>
      <c r="C339" s="2">
        <f>RSI!I339</f>
        <v>50.466705158317438</v>
      </c>
      <c r="D339" s="2">
        <f>MACD!E339</f>
        <v>8.1052164589400899E-2</v>
      </c>
      <c r="E339" s="2">
        <f>MACD!F339</f>
        <v>-3.035468987788326E-2</v>
      </c>
      <c r="F339" s="2">
        <f>'Moving Avg'!D339</f>
        <v>2.6429999999999998</v>
      </c>
      <c r="G339" s="2">
        <f>'Moving Avg'!F339</f>
        <v>2.724685</v>
      </c>
      <c r="H339" s="2">
        <f>'Moving Avg'!G339</f>
        <v>2.4736580000000008</v>
      </c>
      <c r="I339" s="2">
        <f>'Moving Avg'!H339</f>
        <v>2.2992149999999993</v>
      </c>
      <c r="J339" s="5" t="str">
        <f>OBV!F339</f>
        <v>BEARISH</v>
      </c>
      <c r="K339" s="5" t="str">
        <f>OBV!G339</f>
        <v>NEUTRAL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2.5914999999999999</v>
      </c>
      <c r="C340" s="2">
        <f>RSI!I340</f>
        <v>46.873516985874581</v>
      </c>
      <c r="D340" s="2">
        <f>MACD!E340</f>
        <v>8.2210939627323398E-2</v>
      </c>
      <c r="E340" s="2">
        <f>MACD!F340</f>
        <v>-7.8415639768419296E-3</v>
      </c>
      <c r="F340" s="2">
        <f>'Moving Avg'!D340</f>
        <v>2.6253000000000002</v>
      </c>
      <c r="G340" s="2">
        <f>'Moving Avg'!F340</f>
        <v>2.7339399999999996</v>
      </c>
      <c r="H340" s="2">
        <f>'Moving Avg'!G340</f>
        <v>2.4847640000000006</v>
      </c>
      <c r="I340" s="2">
        <f>'Moving Avg'!H340</f>
        <v>2.2993359999999994</v>
      </c>
      <c r="J340" s="5" t="str">
        <f>OBV!F340</f>
        <v>BEARISH</v>
      </c>
      <c r="K340" s="5" t="str">
        <f>OBV!G340</f>
        <v>NEUTRAL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2.6398000000000001</v>
      </c>
      <c r="C341" s="2">
        <f>RSI!I341</f>
        <v>49.76252508199844</v>
      </c>
      <c r="D341" s="2">
        <f>MACD!E341</f>
        <v>9.8548886570114291E-2</v>
      </c>
      <c r="E341" s="2">
        <f>MACD!F341</f>
        <v>1.3436526132549316E-2</v>
      </c>
      <c r="F341" s="2">
        <f>'Moving Avg'!D341</f>
        <v>2.6381799999999997</v>
      </c>
      <c r="G341" s="2">
        <f>'Moving Avg'!F341</f>
        <v>2.7464149999999998</v>
      </c>
      <c r="H341" s="2">
        <f>'Moving Avg'!G341</f>
        <v>2.4973200000000007</v>
      </c>
      <c r="I341" s="2">
        <f>'Moving Avg'!H341</f>
        <v>2.2989739999999994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2.7202999999999999</v>
      </c>
      <c r="C342" s="2">
        <f>RSI!I342</f>
        <v>54.229905484200977</v>
      </c>
      <c r="D342" s="2">
        <f>MACD!E342</f>
        <v>0.11018689187776953</v>
      </c>
      <c r="E342" s="2">
        <f>MACD!F342</f>
        <v>3.2786599281593359E-2</v>
      </c>
      <c r="F342" s="2">
        <f>'Moving Avg'!D342</f>
        <v>2.6510600000000002</v>
      </c>
      <c r="G342" s="2">
        <f>'Moving Avg'!F342</f>
        <v>2.7560750000000001</v>
      </c>
      <c r="H342" s="2">
        <f>'Moving Avg'!G342</f>
        <v>2.5121300000000004</v>
      </c>
      <c r="I342" s="2">
        <f>'Moving Avg'!H342</f>
        <v>2.2988534999999994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</row>
    <row r="343" spans="1:12" ht="13.5" x14ac:dyDescent="0.25">
      <c r="A343" s="3">
        <f>RSI!A343</f>
        <v>42802</v>
      </c>
      <c r="B343" s="2">
        <f>RSI!B343</f>
        <v>2.7202999999999999</v>
      </c>
      <c r="C343" s="2">
        <f>RSI!I343</f>
        <v>54.229905484200977</v>
      </c>
      <c r="D343" s="2">
        <f>MACD!E343</f>
        <v>0.11836211664157048</v>
      </c>
      <c r="E343" s="2">
        <f>MACD!F343</f>
        <v>4.9901702753588781E-2</v>
      </c>
      <c r="F343" s="2">
        <f>'Moving Avg'!D343</f>
        <v>2.6655600000000002</v>
      </c>
      <c r="G343" s="2">
        <f>'Moving Avg'!F343</f>
        <v>2.7633200000000007</v>
      </c>
      <c r="H343" s="2">
        <f>'Moving Avg'!G343</f>
        <v>2.5266180000000005</v>
      </c>
      <c r="I343" s="2">
        <f>'Moving Avg'!H343</f>
        <v>2.2989744999999986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</row>
    <row r="344" spans="1:12" ht="13.5" x14ac:dyDescent="0.25">
      <c r="A344" s="3">
        <f>RSI!A344</f>
        <v>42803</v>
      </c>
      <c r="B344" s="2">
        <f>RSI!B344</f>
        <v>2.6960999999999999</v>
      </c>
      <c r="C344" s="2">
        <f>RSI!I344</f>
        <v>52.599135930829817</v>
      </c>
      <c r="D344" s="2">
        <f>MACD!E344</f>
        <v>0.12667761049763593</v>
      </c>
      <c r="E344" s="2">
        <f>MACD!F344</f>
        <v>6.5256884302398219E-2</v>
      </c>
      <c r="F344" s="2">
        <f>'Moving Avg'!D344</f>
        <v>2.6736</v>
      </c>
      <c r="G344" s="2">
        <f>'Moving Avg'!F344</f>
        <v>2.7641250000000004</v>
      </c>
      <c r="H344" s="2">
        <f>'Moving Avg'!G344</f>
        <v>2.5409440000000005</v>
      </c>
      <c r="I344" s="2">
        <f>'Moving Avg'!H344</f>
        <v>2.2993769999999989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</row>
    <row r="345" spans="1:12" ht="13.5" x14ac:dyDescent="0.25">
      <c r="A345" s="3">
        <f>RSI!A345</f>
        <v>42804</v>
      </c>
      <c r="B345" s="2">
        <f>RSI!B345</f>
        <v>2.68</v>
      </c>
      <c r="C345" s="2">
        <f>RSI!I345</f>
        <v>51.48978233264846</v>
      </c>
      <c r="D345" s="2">
        <f>MACD!E345</f>
        <v>0.10868402180369685</v>
      </c>
      <c r="E345" s="2">
        <f>MACD!F345</f>
        <v>7.3942311802657951E-2</v>
      </c>
      <c r="F345" s="2">
        <f>'Moving Avg'!D345</f>
        <v>2.6913</v>
      </c>
      <c r="G345" s="2">
        <f>'Moving Avg'!F345</f>
        <v>2.7560750000000005</v>
      </c>
      <c r="H345" s="2">
        <f>'Moving Avg'!G345</f>
        <v>2.5539820000000004</v>
      </c>
      <c r="I345" s="2">
        <f>'Moving Avg'!H345</f>
        <v>2.300060999999999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</row>
    <row r="346" spans="1:12" ht="13.5" x14ac:dyDescent="0.25">
      <c r="A346" s="3">
        <f>RSI!A346</f>
        <v>42807</v>
      </c>
      <c r="B346" s="2">
        <f>RSI!B346</f>
        <v>2.68</v>
      </c>
      <c r="C346" s="2">
        <f>RSI!I346</f>
        <v>51.48978233264846</v>
      </c>
      <c r="D346" s="2">
        <f>MACD!E346</f>
        <v>7.7255608760825378E-2</v>
      </c>
      <c r="E346" s="2">
        <f>MACD!F346</f>
        <v>7.4604971194291436E-2</v>
      </c>
      <c r="F346" s="2">
        <f>'Moving Avg'!D346</f>
        <v>2.6993399999999999</v>
      </c>
      <c r="G346" s="2">
        <f>'Moving Avg'!F346</f>
        <v>2.7403800000000009</v>
      </c>
      <c r="H346" s="2">
        <f>'Moving Avg'!G346</f>
        <v>2.5666980000000001</v>
      </c>
      <c r="I346" s="2">
        <f>'Moving Avg'!H346</f>
        <v>2.3005034999999991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</row>
    <row r="347" spans="1:12" ht="13.5" x14ac:dyDescent="0.25">
      <c r="A347" s="3">
        <f>RSI!A347</f>
        <v>42808</v>
      </c>
      <c r="B347" s="2">
        <f>RSI!B347</f>
        <v>2.68</v>
      </c>
      <c r="C347" s="2">
        <f>RSI!I347</f>
        <v>51.489782332648453</v>
      </c>
      <c r="D347" s="2">
        <f>MACD!E347</f>
        <v>6.2944395023408983E-2</v>
      </c>
      <c r="E347" s="2">
        <f>MACD!F347</f>
        <v>7.2272855960114943E-2</v>
      </c>
      <c r="F347" s="2">
        <f>'Moving Avg'!D347</f>
        <v>2.6912799999999999</v>
      </c>
      <c r="G347" s="2">
        <f>'Moving Avg'!F347</f>
        <v>2.7254900000000006</v>
      </c>
      <c r="H347" s="2">
        <f>'Moving Avg'!G347</f>
        <v>2.5782880000000001</v>
      </c>
      <c r="I347" s="2">
        <f>'Moving Avg'!H347</f>
        <v>2.3005839999999993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2.6076000000000001</v>
      </c>
      <c r="C348" s="2">
        <f>RSI!I348</f>
        <v>46.036472583769324</v>
      </c>
      <c r="D348" s="2">
        <f>MACD!E348</f>
        <v>5.4856755827160875E-2</v>
      </c>
      <c r="E348" s="2">
        <f>MACD!F348</f>
        <v>6.8789635933524135E-2</v>
      </c>
      <c r="F348" s="2">
        <f>'Moving Avg'!D348</f>
        <v>2.6687400000000001</v>
      </c>
      <c r="G348" s="2">
        <f>'Moving Avg'!F348</f>
        <v>2.7106000000000003</v>
      </c>
      <c r="H348" s="2">
        <f>'Moving Avg'!G348</f>
        <v>2.5873020000000002</v>
      </c>
      <c r="I348" s="2">
        <f>'Moving Avg'!H348</f>
        <v>2.300302499999999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2.5994999999999999</v>
      </c>
      <c r="C349" s="2">
        <f>RSI!I349</f>
        <v>45.456422492498959</v>
      </c>
      <c r="D349" s="2">
        <f>MACD!E349</f>
        <v>5.0199411661129734E-2</v>
      </c>
      <c r="E349" s="2">
        <f>MACD!F349</f>
        <v>6.5071591079045255E-2</v>
      </c>
      <c r="F349" s="2">
        <f>'Moving Avg'!D349</f>
        <v>2.6494200000000001</v>
      </c>
      <c r="G349" s="2">
        <f>'Moving Avg'!F349</f>
        <v>2.6965150000000002</v>
      </c>
      <c r="H349" s="2">
        <f>'Moving Avg'!G349</f>
        <v>2.5937400000000008</v>
      </c>
      <c r="I349" s="2">
        <f>'Moving Avg'!H349</f>
        <v>2.3000204999999991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2.5754000000000001</v>
      </c>
      <c r="C350" s="2">
        <f>RSI!I350</f>
        <v>43.692470471366597</v>
      </c>
      <c r="D350" s="2">
        <f>MACD!E350</f>
        <v>3.8498650144596969E-2</v>
      </c>
      <c r="E350" s="2">
        <f>MACD!F350</f>
        <v>5.9757002892155603E-2</v>
      </c>
      <c r="F350" s="2">
        <f>'Moving Avg'!D350</f>
        <v>2.6284999999999998</v>
      </c>
      <c r="G350" s="2">
        <f>'Moving Avg'!F350</f>
        <v>2.6896750000000003</v>
      </c>
      <c r="H350" s="2">
        <f>'Moving Avg'!G350</f>
        <v>2.5980860000000008</v>
      </c>
      <c r="I350" s="2">
        <f>'Moving Avg'!H350</f>
        <v>2.2998999999999996</v>
      </c>
      <c r="J350" s="5" t="str">
        <f>OBV!F350</f>
        <v>BEARISH</v>
      </c>
      <c r="K350" s="5" t="str">
        <f>OBV!G350</f>
        <v>WEAK</v>
      </c>
      <c r="L350" s="5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2.6398000000000001</v>
      </c>
      <c r="C351" s="2">
        <f>RSI!I351</f>
        <v>49.348800698148324</v>
      </c>
      <c r="D351" s="2">
        <f>MACD!E351</f>
        <v>3.1736530436263788E-2</v>
      </c>
      <c r="E351" s="2">
        <f>MACD!F351</f>
        <v>5.4152908400977244E-2</v>
      </c>
      <c r="F351" s="2">
        <f>'Moving Avg'!D351</f>
        <v>2.62046</v>
      </c>
      <c r="G351" s="2">
        <f>'Moving Avg'!F351</f>
        <v>2.6800199999999998</v>
      </c>
      <c r="H351" s="2">
        <f>'Moving Avg'!G351</f>
        <v>2.6038820000000009</v>
      </c>
      <c r="I351" s="2">
        <f>'Moving Avg'!H351</f>
        <v>2.3003024999999995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2.6156000000000001</v>
      </c>
      <c r="C352" s="2">
        <f>RSI!I352</f>
        <v>47.421038218854356</v>
      </c>
      <c r="D352" s="2">
        <f>MACD!E352</f>
        <v>4.0254111514506974E-2</v>
      </c>
      <c r="E352" s="2">
        <f>MACD!F352</f>
        <v>5.1373149023683194E-2</v>
      </c>
      <c r="F352" s="2">
        <f>'Moving Avg'!D352</f>
        <v>2.60758</v>
      </c>
      <c r="G352" s="2">
        <f>'Moving Avg'!F352</f>
        <v>2.6679450000000005</v>
      </c>
      <c r="H352" s="2">
        <f>'Moving Avg'!G352</f>
        <v>2.6096760000000008</v>
      </c>
      <c r="I352" s="2">
        <f>'Moving Avg'!H352</f>
        <v>2.3003424999999993</v>
      </c>
      <c r="J352" s="5" t="str">
        <f>OBV!F352</f>
        <v>BEARISH</v>
      </c>
      <c r="K352" s="5" t="str">
        <f>OBV!G352</f>
        <v>WEAK</v>
      </c>
      <c r="L352" s="5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2.5672999999999999</v>
      </c>
      <c r="C353" s="2">
        <f>RSI!I353</f>
        <v>43.74779615863379</v>
      </c>
      <c r="D353" s="2">
        <f>MACD!E353</f>
        <v>5.1239633880486579E-2</v>
      </c>
      <c r="E353" s="2">
        <f>MACD!F353</f>
        <v>5.1346445995043871E-2</v>
      </c>
      <c r="F353" s="2">
        <f>'Moving Avg'!D353</f>
        <v>2.5995200000000001</v>
      </c>
      <c r="G353" s="2">
        <f>'Moving Avg'!F353</f>
        <v>2.6538600000000003</v>
      </c>
      <c r="H353" s="2">
        <f>'Moving Avg'!G353</f>
        <v>2.6145040000000006</v>
      </c>
      <c r="I353" s="2">
        <f>'Moving Avg'!H353</f>
        <v>2.3001814999999994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2.5592999999999999</v>
      </c>
      <c r="C354" s="2">
        <f>RSI!I354</f>
        <v>43.151581367524344</v>
      </c>
      <c r="D354" s="2">
        <f>MACD!E354</f>
        <v>5.7875702584539113E-2</v>
      </c>
      <c r="E354" s="2">
        <f>MACD!F354</f>
        <v>5.2652297312942922E-2</v>
      </c>
      <c r="F354" s="2">
        <f>'Moving Avg'!D354</f>
        <v>2.5914799999999998</v>
      </c>
      <c r="G354" s="2">
        <f>'Moving Avg'!F354</f>
        <v>2.6393750000000002</v>
      </c>
      <c r="H354" s="2">
        <f>'Moving Avg'!G354</f>
        <v>2.6204600000000005</v>
      </c>
      <c r="I354" s="2">
        <f>'Moving Avg'!H354</f>
        <v>2.3000204999999996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2.6720000000000002</v>
      </c>
      <c r="C355" s="2">
        <f>RSI!I355</f>
        <v>52.891669597293465</v>
      </c>
      <c r="D355" s="2">
        <f>MACD!E355</f>
        <v>5.3149252679343562E-2</v>
      </c>
      <c r="E355" s="2">
        <f>MACD!F355</f>
        <v>5.2751688386223052E-2</v>
      </c>
      <c r="F355" s="2">
        <f>'Moving Avg'!D355</f>
        <v>2.6108000000000002</v>
      </c>
      <c r="G355" s="2">
        <f>'Moving Avg'!F355</f>
        <v>2.6389750000000003</v>
      </c>
      <c r="H355" s="2">
        <f>'Moving Avg'!G355</f>
        <v>2.6275440000000008</v>
      </c>
      <c r="I355" s="2">
        <f>'Moving Avg'!H355</f>
        <v>2.3010669999999993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</row>
    <row r="356" spans="1:12" ht="13.5" x14ac:dyDescent="0.25">
      <c r="A356" s="3">
        <f>RSI!A356</f>
        <v>42822</v>
      </c>
      <c r="B356" s="2">
        <f>RSI!B356</f>
        <v>2.7363</v>
      </c>
      <c r="C356" s="2">
        <f>RSI!I356</f>
        <v>57.378549717298434</v>
      </c>
      <c r="D356" s="2">
        <f>MACD!E356</f>
        <v>4.416870927579275E-2</v>
      </c>
      <c r="E356" s="2">
        <f>MACD!F356</f>
        <v>5.1035092564136991E-2</v>
      </c>
      <c r="F356" s="2">
        <f>'Moving Avg'!D356</f>
        <v>2.6301000000000001</v>
      </c>
      <c r="G356" s="2">
        <f>'Moving Avg'!F356</f>
        <v>2.6470200000000004</v>
      </c>
      <c r="H356" s="2">
        <f>'Moving Avg'!G356</f>
        <v>2.6352700000000011</v>
      </c>
      <c r="I356" s="2">
        <f>'Moving Avg'!H356</f>
        <v>2.3027969999999995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</row>
    <row r="357" spans="1:12" ht="13.5" x14ac:dyDescent="0.25">
      <c r="A357" s="3">
        <f>RSI!A357</f>
        <v>42823</v>
      </c>
      <c r="B357" s="2">
        <f>RSI!B357</f>
        <v>2.6558999999999999</v>
      </c>
      <c r="C357" s="2">
        <f>RSI!I357</f>
        <v>50.855982517535878</v>
      </c>
      <c r="D357" s="2">
        <f>MACD!E357</f>
        <v>4.1943283996363601E-2</v>
      </c>
      <c r="E357" s="2">
        <f>MACD!F357</f>
        <v>4.9216730850582313E-2</v>
      </c>
      <c r="F357" s="2">
        <f>'Moving Avg'!D357</f>
        <v>2.6381600000000001</v>
      </c>
      <c r="G357" s="2">
        <f>'Moving Avg'!F357</f>
        <v>2.6470200000000004</v>
      </c>
      <c r="H357" s="2">
        <f>'Moving Avg'!G357</f>
        <v>2.6389720000000008</v>
      </c>
      <c r="I357" s="2">
        <f>'Moving Avg'!H357</f>
        <v>2.3041249999999991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</row>
    <row r="358" spans="1:12" ht="13.5" x14ac:dyDescent="0.25">
      <c r="A358" s="3">
        <f>RSI!A358</f>
        <v>42824</v>
      </c>
      <c r="B358" s="2">
        <f>RSI!B358</f>
        <v>2.6156000000000001</v>
      </c>
      <c r="C358" s="2">
        <f>RSI!I358</f>
        <v>47.915754529201301</v>
      </c>
      <c r="D358" s="2">
        <f>MACD!E358</f>
        <v>3.1843098560954797E-2</v>
      </c>
      <c r="E358" s="2">
        <f>MACD!F358</f>
        <v>4.5742004392656813E-2</v>
      </c>
      <c r="F358" s="2">
        <f>'Moving Avg'!D358</f>
        <v>2.6478200000000003</v>
      </c>
      <c r="G358" s="2">
        <f>'Moving Avg'!F358</f>
        <v>2.6454100000000005</v>
      </c>
      <c r="H358" s="2">
        <f>'Moving Avg'!G358</f>
        <v>2.6421900000000007</v>
      </c>
      <c r="I358" s="2">
        <f>'Moving Avg'!H358</f>
        <v>2.304848999999999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</row>
    <row r="359" spans="1:12" ht="13.5" x14ac:dyDescent="0.25">
      <c r="A359" s="3">
        <f>RSI!A359</f>
        <v>42825</v>
      </c>
      <c r="B359" s="2">
        <f>RSI!B359</f>
        <v>2.6398000000000001</v>
      </c>
      <c r="C359" s="2">
        <f>RSI!I359</f>
        <v>49.792904868428856</v>
      </c>
      <c r="D359" s="2">
        <f>MACD!E359</f>
        <v>2.0437049019698339E-2</v>
      </c>
      <c r="E359" s="2">
        <f>MACD!F359</f>
        <v>4.0681013318065118E-2</v>
      </c>
      <c r="F359" s="2">
        <f>'Moving Avg'!D359</f>
        <v>2.6639200000000001</v>
      </c>
      <c r="G359" s="2">
        <f>'Moving Avg'!F359</f>
        <v>2.6446050000000003</v>
      </c>
      <c r="H359" s="2">
        <f>'Moving Avg'!G359</f>
        <v>2.6466980000000007</v>
      </c>
      <c r="I359" s="2">
        <f>'Moving Avg'!H359</f>
        <v>2.305693999999999</v>
      </c>
      <c r="J359" s="5" t="str">
        <f>OBV!F359</f>
        <v>BULLISH</v>
      </c>
      <c r="K359" s="5" t="str">
        <f>OBV!G359</f>
        <v>STRONG</v>
      </c>
      <c r="L359" s="5" t="str">
        <f>OBV!H359</f>
        <v>CONFIRMED BULLISH</v>
      </c>
    </row>
    <row r="360" spans="1:12" ht="13.5" x14ac:dyDescent="0.25">
      <c r="A360" s="3">
        <f>RSI!A360</f>
        <v>42828</v>
      </c>
      <c r="B360" s="2">
        <f>RSI!B360</f>
        <v>2.6398000000000001</v>
      </c>
      <c r="C360" s="2">
        <f>RSI!I360</f>
        <v>49.792904868428863</v>
      </c>
      <c r="D360" s="2">
        <f>MACD!E360</f>
        <v>7.1008330085176041E-3</v>
      </c>
      <c r="E360" s="2">
        <f>MACD!F360</f>
        <v>3.3964977256155618E-2</v>
      </c>
      <c r="F360" s="2">
        <f>'Moving Avg'!D360</f>
        <v>2.6574800000000005</v>
      </c>
      <c r="G360" s="2">
        <f>'Moving Avg'!F360</f>
        <v>2.6470200000000004</v>
      </c>
      <c r="H360" s="2">
        <f>'Moving Avg'!G360</f>
        <v>2.6504000000000008</v>
      </c>
      <c r="I360" s="2">
        <f>'Moving Avg'!H360</f>
        <v>2.306418499999999</v>
      </c>
      <c r="J360" s="5" t="str">
        <f>OBV!F360</f>
        <v>BULLISH</v>
      </c>
      <c r="K360" s="5" t="str">
        <f>OBV!G360</f>
        <v>STRONG</v>
      </c>
      <c r="L360" s="5" t="str">
        <f>OBV!H360</f>
        <v>BULLISH DIVERGENCE</v>
      </c>
    </row>
    <row r="361" spans="1:12" ht="13.5" x14ac:dyDescent="0.25">
      <c r="A361" s="3">
        <f>RSI!A361</f>
        <v>42829</v>
      </c>
      <c r="B361" s="2">
        <f>RSI!B361</f>
        <v>2.5592999999999999</v>
      </c>
      <c r="C361" s="2">
        <f>RSI!I361</f>
        <v>43.714764770373932</v>
      </c>
      <c r="D361" s="2">
        <f>MACD!E361</f>
        <v>1.1708061683421533E-2</v>
      </c>
      <c r="E361" s="2">
        <f>MACD!F361</f>
        <v>2.9513594141608802E-2</v>
      </c>
      <c r="F361" s="2">
        <f>'Moving Avg'!D361</f>
        <v>2.62208</v>
      </c>
      <c r="G361" s="2">
        <f>'Moving Avg'!F361</f>
        <v>2.642995</v>
      </c>
      <c r="H361" s="2">
        <f>'Moving Avg'!G361</f>
        <v>2.6513660000000003</v>
      </c>
      <c r="I361" s="2">
        <f>'Moving Avg'!H361</f>
        <v>2.3065394999999991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2.4788000000000001</v>
      </c>
      <c r="C362" s="2">
        <f>RSI!I362</f>
        <v>38.635772764306758</v>
      </c>
      <c r="D362" s="2">
        <f>MACD!E362</f>
        <v>1.8341553532039701E-2</v>
      </c>
      <c r="E362" s="2">
        <f>MACD!F362</f>
        <v>2.7279186019694982E-2</v>
      </c>
      <c r="F362" s="2">
        <f>'Moving Avg'!D362</f>
        <v>2.5866599999999997</v>
      </c>
      <c r="G362" s="2">
        <f>'Moving Avg'!F362</f>
        <v>2.6309200000000006</v>
      </c>
      <c r="H362" s="2">
        <f>'Moving Avg'!G362</f>
        <v>2.6491120000000001</v>
      </c>
      <c r="I362" s="2">
        <f>'Moving Avg'!H362</f>
        <v>2.3068209999999993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2.5350999999999999</v>
      </c>
      <c r="C363" s="2">
        <f>RSI!I363</f>
        <v>43.573527169245779</v>
      </c>
      <c r="D363" s="2">
        <f>MACD!E363</f>
        <v>1.3287547960078694E-2</v>
      </c>
      <c r="E363" s="2">
        <f>MACD!F363</f>
        <v>2.4480858407771727E-2</v>
      </c>
      <c r="F363" s="2">
        <f>'Moving Avg'!D363</f>
        <v>2.57056</v>
      </c>
      <c r="G363" s="2">
        <f>'Moving Avg'!F363</f>
        <v>2.6216600000000003</v>
      </c>
      <c r="H363" s="2">
        <f>'Moving Avg'!G363</f>
        <v>2.6476620000000004</v>
      </c>
      <c r="I363" s="2">
        <f>'Moving Avg'!H363</f>
        <v>2.3071829999999993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2.5350999999999999</v>
      </c>
      <c r="C364" s="2">
        <f>RSI!I364</f>
        <v>43.573527169245779</v>
      </c>
      <c r="D364" s="2">
        <f>MACD!E364</f>
        <v>8.3126142730995944E-3</v>
      </c>
      <c r="E364" s="2">
        <f>MACD!F364</f>
        <v>2.1247209580837301E-2</v>
      </c>
      <c r="F364" s="2">
        <f>'Moving Avg'!D364</f>
        <v>2.54962</v>
      </c>
      <c r="G364" s="2">
        <f>'Moving Avg'!F364</f>
        <v>2.6136100000000004</v>
      </c>
      <c r="H364" s="2">
        <f>'Moving Avg'!G364</f>
        <v>2.6452460000000002</v>
      </c>
      <c r="I364" s="2">
        <f>'Moving Avg'!H364</f>
        <v>2.3075449999999993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2.5672999999999999</v>
      </c>
      <c r="C365" s="2">
        <f>RSI!I365</f>
        <v>46.432640049671441</v>
      </c>
      <c r="D365" s="2">
        <f>MACD!E365</f>
        <v>1.954920338702637E-2</v>
      </c>
      <c r="E365" s="2">
        <f>MACD!F365</f>
        <v>2.0907608342075116E-2</v>
      </c>
      <c r="F365" s="2">
        <f>'Moving Avg'!D365</f>
        <v>2.53512</v>
      </c>
      <c r="G365" s="2">
        <f>'Moving Avg'!F365</f>
        <v>2.6079750000000002</v>
      </c>
      <c r="H365" s="2">
        <f>'Moving Avg'!G365</f>
        <v>2.6447620000000001</v>
      </c>
      <c r="I365" s="2">
        <f>'Moving Avg'!H365</f>
        <v>2.3083094999999996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2.5672999999999999</v>
      </c>
      <c r="C366" s="2">
        <f>RSI!I366</f>
        <v>46.432640049671441</v>
      </c>
      <c r="D366" s="2">
        <f>MACD!E366</f>
        <v>3.9215485987544429E-2</v>
      </c>
      <c r="E366" s="2">
        <f>MACD!F366</f>
        <v>2.4569183871168979E-2</v>
      </c>
      <c r="F366" s="2">
        <f>'Moving Avg'!D366</f>
        <v>2.5367199999999999</v>
      </c>
      <c r="G366" s="2">
        <f>'Moving Avg'!F366</f>
        <v>2.6023400000000003</v>
      </c>
      <c r="H366" s="2">
        <f>'Moving Avg'!G366</f>
        <v>2.6465319999999997</v>
      </c>
      <c r="I366" s="2">
        <f>'Moving Avg'!H366</f>
        <v>2.3090739999999994</v>
      </c>
      <c r="J366" s="5" t="str">
        <f>OBV!F366</f>
        <v>BEARISH</v>
      </c>
      <c r="K366" s="5" t="str">
        <f>OBV!G366</f>
        <v>NEUTRAL</v>
      </c>
      <c r="L366" s="5" t="str">
        <f>OBV!H366</f>
        <v>BEARISH DIVERGENCE</v>
      </c>
    </row>
    <row r="367" spans="1:12" ht="13.5" x14ac:dyDescent="0.25">
      <c r="A367" s="3">
        <f>RSI!A367</f>
        <v>42837</v>
      </c>
      <c r="B367" s="2">
        <f>RSI!B367</f>
        <v>2.5512000000000001</v>
      </c>
      <c r="C367" s="2">
        <f>RSI!I367</f>
        <v>45.107278418391175</v>
      </c>
      <c r="D367" s="2">
        <f>MACD!E367</f>
        <v>4.4925929780114782E-2</v>
      </c>
      <c r="E367" s="2">
        <f>MACD!F367</f>
        <v>2.8640533052958141E-2</v>
      </c>
      <c r="F367" s="2">
        <f>'Moving Avg'!D367</f>
        <v>2.5511999999999997</v>
      </c>
      <c r="G367" s="2">
        <f>'Moving Avg'!F367</f>
        <v>2.5959000000000003</v>
      </c>
      <c r="H367" s="2">
        <f>'Moving Avg'!G367</f>
        <v>2.649912</v>
      </c>
      <c r="I367" s="2">
        <f>'Moving Avg'!H367</f>
        <v>2.3094359999999989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</row>
    <row r="368" spans="1:12" ht="13.5" x14ac:dyDescent="0.25">
      <c r="A368" s="3">
        <f>RSI!A368</f>
        <v>42838</v>
      </c>
      <c r="B368" s="2">
        <f>RSI!B368</f>
        <v>2.5592999999999999</v>
      </c>
      <c r="C368" s="2">
        <f>RSI!I368</f>
        <v>45.943275135923543</v>
      </c>
      <c r="D368" s="2">
        <f>MACD!E368</f>
        <v>4.3281110189905547E-2</v>
      </c>
      <c r="E368" s="2">
        <f>MACD!F368</f>
        <v>3.1568648480347627E-2</v>
      </c>
      <c r="F368" s="2">
        <f>'Moving Avg'!D368</f>
        <v>2.5560399999999999</v>
      </c>
      <c r="G368" s="2">
        <f>'Moving Avg'!F368</f>
        <v>2.5934850000000003</v>
      </c>
      <c r="H368" s="2">
        <f>'Moving Avg'!G368</f>
        <v>2.6547420000000006</v>
      </c>
      <c r="I368" s="2">
        <f>'Moving Avg'!H368</f>
        <v>2.3099589999999988</v>
      </c>
      <c r="J368" s="5" t="str">
        <f>OBV!F368</f>
        <v>BEARISH</v>
      </c>
      <c r="K368" s="5" t="str">
        <f>OBV!G368</f>
        <v>NEUTRAL</v>
      </c>
      <c r="L368" s="5" t="str">
        <f>OBV!H368</f>
        <v>BEARISH DIVERGENCE</v>
      </c>
    </row>
    <row r="369" spans="1:12" ht="13.5" x14ac:dyDescent="0.25">
      <c r="A369" s="3">
        <f>RSI!A369</f>
        <v>42839</v>
      </c>
      <c r="B369" s="2">
        <f>RSI!B369</f>
        <v>2.5592999999999999</v>
      </c>
      <c r="C369" s="2">
        <f>RSI!I369</f>
        <v>45.943275135923543</v>
      </c>
      <c r="D369" s="2">
        <f>MACD!E369</f>
        <v>4.586387421250615E-2</v>
      </c>
      <c r="E369" s="2">
        <f>MACD!F369</f>
        <v>3.4427693626779332E-2</v>
      </c>
      <c r="F369" s="2">
        <f>'Moving Avg'!D369</f>
        <v>2.56088</v>
      </c>
      <c r="G369" s="2">
        <f>'Moving Avg'!F369</f>
        <v>2.5914750000000004</v>
      </c>
      <c r="H369" s="2">
        <f>'Moving Avg'!G369</f>
        <v>2.6587660000000004</v>
      </c>
      <c r="I369" s="2">
        <f>'Moving Avg'!H369</f>
        <v>2.3104819999999995</v>
      </c>
      <c r="J369" s="5" t="str">
        <f>OBV!F369</f>
        <v>BEARISH</v>
      </c>
      <c r="K369" s="5" t="str">
        <f>OBV!G369</f>
        <v>NEUTRAL</v>
      </c>
      <c r="L369" s="5" t="str">
        <f>OBV!H369</f>
        <v>BEARISH DIVERGENCE</v>
      </c>
    </row>
    <row r="370" spans="1:12" ht="13.5" x14ac:dyDescent="0.25">
      <c r="A370" s="3">
        <f>RSI!A370</f>
        <v>42842</v>
      </c>
      <c r="B370" s="2">
        <f>RSI!B370</f>
        <v>2.5592999999999999</v>
      </c>
      <c r="C370" s="2">
        <f>RSI!I370</f>
        <v>45.943275135923535</v>
      </c>
      <c r="D370" s="2">
        <f>MACD!E370</f>
        <v>4.8282120962834352E-2</v>
      </c>
      <c r="E370" s="2">
        <f>MACD!F370</f>
        <v>3.7198579093990339E-2</v>
      </c>
      <c r="F370" s="2">
        <f>'Moving Avg'!D370</f>
        <v>2.5592800000000002</v>
      </c>
      <c r="G370" s="2">
        <f>'Moving Avg'!F370</f>
        <v>2.5906700000000007</v>
      </c>
      <c r="H370" s="2">
        <f>'Moving Avg'!G370</f>
        <v>2.6618240000000002</v>
      </c>
      <c r="I370" s="2">
        <f>'Moving Avg'!H370</f>
        <v>2.3110049999999989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2.4948999999999999</v>
      </c>
      <c r="C371" s="2">
        <f>RSI!I371</f>
        <v>39.907908291557753</v>
      </c>
      <c r="D371" s="2">
        <f>MACD!E371</f>
        <v>4.2929669032603091E-2</v>
      </c>
      <c r="E371" s="2">
        <f>MACD!F371</f>
        <v>3.8344797081712886E-2</v>
      </c>
      <c r="F371" s="2">
        <f>'Moving Avg'!D371</f>
        <v>2.5448</v>
      </c>
      <c r="G371" s="2">
        <f>'Moving Avg'!F371</f>
        <v>2.5834250000000005</v>
      </c>
      <c r="H371" s="2">
        <f>'Moving Avg'!G371</f>
        <v>2.6639160000000004</v>
      </c>
      <c r="I371" s="2">
        <f>'Moving Avg'!H371</f>
        <v>2.3115684999999995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2.4868999999999999</v>
      </c>
      <c r="C372" s="2">
        <f>RSI!I372</f>
        <v>39.218679375184685</v>
      </c>
      <c r="D372" s="2">
        <f>MACD!E372</f>
        <v>2.7188805907406799E-2</v>
      </c>
      <c r="E372" s="2">
        <f>MACD!F372</f>
        <v>3.6113598846851669E-2</v>
      </c>
      <c r="F372" s="2">
        <f>'Moving Avg'!D372</f>
        <v>2.5319399999999996</v>
      </c>
      <c r="G372" s="2">
        <f>'Moving Avg'!F372</f>
        <v>2.5769900000000003</v>
      </c>
      <c r="H372" s="2">
        <f>'Moving Avg'!G372</f>
        <v>2.6631119999999999</v>
      </c>
      <c r="I372" s="2">
        <f>'Moving Avg'!H372</f>
        <v>2.3120919999999994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2.5350999999999999</v>
      </c>
      <c r="C373" s="2">
        <f>RSI!I373</f>
        <v>45.343432816530587</v>
      </c>
      <c r="D373" s="2">
        <f>MACD!E373</f>
        <v>1.954523729470381E-2</v>
      </c>
      <c r="E373" s="2">
        <f>MACD!F373</f>
        <v>3.2799926536422094E-2</v>
      </c>
      <c r="F373" s="2">
        <f>'Moving Avg'!D373</f>
        <v>2.5270999999999999</v>
      </c>
      <c r="G373" s="2">
        <f>'Moving Avg'!F373</f>
        <v>2.57538</v>
      </c>
      <c r="H373" s="2">
        <f>'Moving Avg'!G373</f>
        <v>2.6623059999999992</v>
      </c>
      <c r="I373" s="2">
        <f>'Moving Avg'!H373</f>
        <v>2.3131784999999989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2.5350999999999999</v>
      </c>
      <c r="C374" s="2">
        <f>RSI!I374</f>
        <v>45.343432816530587</v>
      </c>
      <c r="D374" s="2">
        <f>MACD!E374</f>
        <v>1.333394864036741E-2</v>
      </c>
      <c r="E374" s="2">
        <f>MACD!F374</f>
        <v>2.890673095721116E-2</v>
      </c>
      <c r="F374" s="2">
        <f>'Moving Avg'!D374</f>
        <v>2.5222600000000002</v>
      </c>
      <c r="G374" s="2">
        <f>'Moving Avg'!F374</f>
        <v>2.5741700000000001</v>
      </c>
      <c r="H374" s="2">
        <f>'Moving Avg'!G374</f>
        <v>2.6594079999999996</v>
      </c>
      <c r="I374" s="2">
        <f>'Moving Avg'!H374</f>
        <v>2.3138624999999995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2.5350999999999999</v>
      </c>
      <c r="C375" s="2">
        <f>RSI!I375</f>
        <v>45.343432816530587</v>
      </c>
      <c r="D375" s="2">
        <f>MACD!E375</f>
        <v>1.3269446718704003E-2</v>
      </c>
      <c r="E375" s="2">
        <f>MACD!F375</f>
        <v>2.5779274109509732E-2</v>
      </c>
      <c r="F375" s="2">
        <f>'Moving Avg'!D375</f>
        <v>2.51742</v>
      </c>
      <c r="G375" s="2">
        <f>'Moving Avg'!F375</f>
        <v>2.5673249999999999</v>
      </c>
      <c r="H375" s="2">
        <f>'Moving Avg'!G375</f>
        <v>2.6532899999999997</v>
      </c>
      <c r="I375" s="2">
        <f>'Moving Avg'!H375</f>
        <v>2.314586499999999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2.4868999999999999</v>
      </c>
      <c r="C376" s="2">
        <f>RSI!I376</f>
        <v>40.274643570773975</v>
      </c>
      <c r="D376" s="2">
        <f>MACD!E376</f>
        <v>1.7005014196389556E-2</v>
      </c>
      <c r="E376" s="2">
        <f>MACD!F376</f>
        <v>2.40244221268857E-2</v>
      </c>
      <c r="F376" s="2">
        <f>'Moving Avg'!D376</f>
        <v>2.5158200000000002</v>
      </c>
      <c r="G376" s="2">
        <f>'Moving Avg'!F376</f>
        <v>2.5548549999999999</v>
      </c>
      <c r="H376" s="2">
        <f>'Moving Avg'!G376</f>
        <v>2.6431499999999994</v>
      </c>
      <c r="I376" s="2">
        <f>'Moving Avg'!H376</f>
        <v>2.315069499999999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2.5512000000000001</v>
      </c>
      <c r="C377" s="2">
        <f>RSI!I377</f>
        <v>48.539125233538371</v>
      </c>
      <c r="D377" s="2">
        <f>MACD!E377</f>
        <v>1.3414304793478049E-2</v>
      </c>
      <c r="E377" s="2">
        <f>MACD!F377</f>
        <v>2.1902398660204173E-2</v>
      </c>
      <c r="F377" s="2">
        <f>'Moving Avg'!D377</f>
        <v>2.52868</v>
      </c>
      <c r="G377" s="2">
        <f>'Moving Avg'!F377</f>
        <v>2.54962</v>
      </c>
      <c r="H377" s="2">
        <f>'Moving Avg'!G377</f>
        <v>2.6346179999999992</v>
      </c>
      <c r="I377" s="2">
        <f>'Moving Avg'!H377</f>
        <v>2.3157534999999991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2.4788000000000001</v>
      </c>
      <c r="C378" s="2">
        <f>RSI!I378</f>
        <v>41.564901128460356</v>
      </c>
      <c r="D378" s="2">
        <f>MACD!E378</f>
        <v>1.7057318169618974E-2</v>
      </c>
      <c r="E378" s="2">
        <f>MACD!F378</f>
        <v>2.0933382562087134E-2</v>
      </c>
      <c r="F378" s="2">
        <f>'Moving Avg'!D378</f>
        <v>2.51742</v>
      </c>
      <c r="G378" s="2">
        <f>'Moving Avg'!F378</f>
        <v>2.54278</v>
      </c>
      <c r="H378" s="2">
        <f>'Moving Avg'!G378</f>
        <v>2.6260859999999995</v>
      </c>
      <c r="I378" s="2">
        <f>'Moving Avg'!H378</f>
        <v>2.3160754999999988</v>
      </c>
      <c r="J378" s="5" t="str">
        <f>OBV!F378</f>
        <v>BULLISH</v>
      </c>
      <c r="K378" s="5" t="str">
        <f>OBV!G378</f>
        <v>NEUTRAL</v>
      </c>
      <c r="L378" s="5" t="str">
        <f>OBV!H378</f>
        <v>BULLISH DIVERGENCE</v>
      </c>
    </row>
    <row r="379" spans="1:12" ht="13.5" x14ac:dyDescent="0.25">
      <c r="A379" s="3">
        <f>RSI!A379</f>
        <v>42853</v>
      </c>
      <c r="B379" s="2">
        <f>RSI!B379</f>
        <v>2.5834000000000001</v>
      </c>
      <c r="C379" s="2">
        <f>RSI!I379</f>
        <v>52.241490090736313</v>
      </c>
      <c r="D379" s="2">
        <f>MACD!E379</f>
        <v>1.2886376305687453E-2</v>
      </c>
      <c r="E379" s="2">
        <f>MACD!F379</f>
        <v>1.93239813108072E-2</v>
      </c>
      <c r="F379" s="2">
        <f>'Moving Avg'!D379</f>
        <v>2.5270800000000002</v>
      </c>
      <c r="G379" s="2">
        <f>'Moving Avg'!F379</f>
        <v>2.5399599999999998</v>
      </c>
      <c r="H379" s="2">
        <f>'Moving Avg'!G379</f>
        <v>2.6201299999999996</v>
      </c>
      <c r="I379" s="2">
        <f>'Moving Avg'!H379</f>
        <v>2.3165984999999991</v>
      </c>
      <c r="J379" s="5" t="str">
        <f>OBV!F379</f>
        <v>BULLISH</v>
      </c>
      <c r="K379" s="5" t="str">
        <f>OBV!G379</f>
        <v>STRONG</v>
      </c>
      <c r="L379" s="5" t="str">
        <f>OBV!H379</f>
        <v>CONFIRMED BULLISH</v>
      </c>
    </row>
    <row r="380" spans="1:12" ht="13.5" x14ac:dyDescent="0.25">
      <c r="A380" s="3">
        <f>RSI!A380</f>
        <v>42857</v>
      </c>
      <c r="B380" s="2">
        <f>RSI!B380</f>
        <v>2.6076000000000001</v>
      </c>
      <c r="C380" s="2">
        <f>RSI!I380</f>
        <v>54.320920764234806</v>
      </c>
      <c r="D380" s="2">
        <f>MACD!E380</f>
        <v>7.4044546025424651E-3</v>
      </c>
      <c r="E380" s="2">
        <f>MACD!F380</f>
        <v>1.6940075969154256E-2</v>
      </c>
      <c r="F380" s="2">
        <f>'Moving Avg'!D380</f>
        <v>2.5415800000000002</v>
      </c>
      <c r="G380" s="2">
        <f>'Moving Avg'!F380</f>
        <v>2.5383499999999999</v>
      </c>
      <c r="H380" s="2">
        <f>'Moving Avg'!G380</f>
        <v>2.6180379999999999</v>
      </c>
      <c r="I380" s="2">
        <f>'Moving Avg'!H380</f>
        <v>2.3177654999999988</v>
      </c>
      <c r="J380" s="5" t="str">
        <f>OBV!F380</f>
        <v>BULLISH</v>
      </c>
      <c r="K380" s="5" t="str">
        <f>OBV!G380</f>
        <v>STRONG</v>
      </c>
      <c r="L380" s="5" t="str">
        <f>OBV!H380</f>
        <v>CONFIRMED BULLISH</v>
      </c>
    </row>
    <row r="381" spans="1:12" ht="13.5" x14ac:dyDescent="0.25">
      <c r="A381" s="3">
        <f>RSI!A381</f>
        <v>42858</v>
      </c>
      <c r="B381" s="2">
        <f>RSI!B381</f>
        <v>2.6076000000000001</v>
      </c>
      <c r="C381" s="2">
        <f>RSI!I381</f>
        <v>54.320920764234806</v>
      </c>
      <c r="D381" s="2">
        <f>MACD!E381</f>
        <v>-7.4329992059332106E-3</v>
      </c>
      <c r="E381" s="2">
        <f>MACD!F381</f>
        <v>1.2065460934136763E-2</v>
      </c>
      <c r="F381" s="2">
        <f>'Moving Avg'!D381</f>
        <v>2.5657199999999998</v>
      </c>
      <c r="G381" s="2">
        <f>'Moving Avg'!F381</f>
        <v>2.5407649999999995</v>
      </c>
      <c r="H381" s="2">
        <f>'Moving Avg'!G381</f>
        <v>2.6135319999999997</v>
      </c>
      <c r="I381" s="2">
        <f>'Moving Avg'!H381</f>
        <v>2.318570499999999</v>
      </c>
      <c r="J381" s="5" t="str">
        <f>OBV!F381</f>
        <v>BULLISH</v>
      </c>
      <c r="K381" s="5" t="str">
        <f>OBV!G381</f>
        <v>STRONG</v>
      </c>
      <c r="L381" s="5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2.6236999999999999</v>
      </c>
      <c r="C382" s="2">
        <f>RSI!I382</f>
        <v>55.805626996135622</v>
      </c>
      <c r="D382" s="2">
        <f>MACD!E382</f>
        <v>-2.2680770717349308E-2</v>
      </c>
      <c r="E382" s="2">
        <f>MACD!F382</f>
        <v>5.1162146038395487E-3</v>
      </c>
      <c r="F382" s="2">
        <f>'Moving Avg'!D382</f>
        <v>2.5802199999999997</v>
      </c>
      <c r="G382" s="2">
        <f>'Moving Avg'!F382</f>
        <v>2.5480099999999997</v>
      </c>
      <c r="H382" s="2">
        <f>'Moving Avg'!G382</f>
        <v>2.6088639999999996</v>
      </c>
      <c r="I382" s="2">
        <f>'Moving Avg'!H382</f>
        <v>2.3196169999999992</v>
      </c>
      <c r="J382" s="5" t="str">
        <f>OBV!F382</f>
        <v>BULLISH</v>
      </c>
      <c r="K382" s="5" t="str">
        <f>OBV!G382</f>
        <v>STRONG</v>
      </c>
      <c r="L382" s="5" t="str">
        <f>OBV!H382</f>
        <v>CONFIRMED BULLISH</v>
      </c>
    </row>
    <row r="383" spans="1:12" ht="13.5" x14ac:dyDescent="0.25">
      <c r="A383" s="3">
        <f>RSI!A383</f>
        <v>42860</v>
      </c>
      <c r="B383" s="2">
        <f>RSI!B383</f>
        <v>2.6316999999999999</v>
      </c>
      <c r="C383" s="2">
        <f>RSI!I383</f>
        <v>56.561154465876669</v>
      </c>
      <c r="D383" s="2">
        <f>MACD!E383</f>
        <v>-2.9104742463132993E-2</v>
      </c>
      <c r="E383" s="2">
        <f>MACD!F383</f>
        <v>-1.7279768095549595E-3</v>
      </c>
      <c r="F383" s="2">
        <f>'Moving Avg'!D383</f>
        <v>2.6108000000000002</v>
      </c>
      <c r="G383" s="2">
        <f>'Moving Avg'!F383</f>
        <v>2.5528399999999998</v>
      </c>
      <c r="H383" s="2">
        <f>'Moving Avg'!G383</f>
        <v>2.6045180000000001</v>
      </c>
      <c r="I383" s="2">
        <f>'Moving Avg'!H383</f>
        <v>2.3207034999999991</v>
      </c>
      <c r="J383" s="5" t="str">
        <f>OBV!F383</f>
        <v>BULLISH</v>
      </c>
      <c r="K383" s="5" t="str">
        <f>OBV!G383</f>
        <v>STRONG</v>
      </c>
      <c r="L383" s="5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2.6236999999999999</v>
      </c>
      <c r="C384" s="2">
        <f>RSI!I384</f>
        <v>55.538654459064034</v>
      </c>
      <c r="D384" s="2">
        <f>MACD!E384</f>
        <v>-3.4314352891161803E-2</v>
      </c>
      <c r="E384" s="2">
        <f>MACD!F384</f>
        <v>-8.2452520258763286E-3</v>
      </c>
      <c r="F384" s="2">
        <f>'Moving Avg'!D384</f>
        <v>2.6188600000000002</v>
      </c>
      <c r="G384" s="2">
        <f>'Moving Avg'!F384</f>
        <v>2.5572699999999999</v>
      </c>
      <c r="H384" s="2">
        <f>'Moving Avg'!G384</f>
        <v>2.600012</v>
      </c>
      <c r="I384" s="2">
        <f>'Moving Avg'!H384</f>
        <v>2.322071999999999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2.6156000000000001</v>
      </c>
      <c r="C385" s="2">
        <f>RSI!I385</f>
        <v>54.465053952422728</v>
      </c>
      <c r="D385" s="2">
        <f>MACD!E385</f>
        <v>-3.8414596355957453E-2</v>
      </c>
      <c r="E385" s="2">
        <f>MACD!F385</f>
        <v>-1.4279120891892554E-2</v>
      </c>
      <c r="F385" s="2">
        <f>'Moving Avg'!D385</f>
        <v>2.62046</v>
      </c>
      <c r="G385" s="2">
        <f>'Moving Avg'!F385</f>
        <v>2.5596849999999995</v>
      </c>
      <c r="H385" s="2">
        <f>'Moving Avg'!G385</f>
        <v>2.5987239999999998</v>
      </c>
      <c r="I385" s="2">
        <f>'Moving Avg'!H385</f>
        <v>2.3239229999999993</v>
      </c>
      <c r="J385" s="5" t="str">
        <f>OBV!F385</f>
        <v>BEARISH</v>
      </c>
      <c r="K385" s="5" t="str">
        <f>OBV!G385</f>
        <v>NEUTRAL</v>
      </c>
      <c r="L385" s="5" t="str">
        <f>OBV!H385</f>
        <v>BEARISH DIVERGENCE</v>
      </c>
    </row>
    <row r="386" spans="1:12" ht="13.5" x14ac:dyDescent="0.25">
      <c r="A386" s="3">
        <f>RSI!A386</f>
        <v>42865</v>
      </c>
      <c r="B386" s="2">
        <f>RSI!B386</f>
        <v>2.5592999999999999</v>
      </c>
      <c r="C386" s="2">
        <f>RSI!I386</f>
        <v>47.580380804409494</v>
      </c>
      <c r="D386" s="2">
        <f>MACD!E386</f>
        <v>-4.5351657801526724E-2</v>
      </c>
      <c r="E386" s="2">
        <f>MACD!F386</f>
        <v>-2.0493628273819391E-2</v>
      </c>
      <c r="F386" s="2">
        <f>'Moving Avg'!D386</f>
        <v>2.6108000000000002</v>
      </c>
      <c r="G386" s="2">
        <f>'Moving Avg'!F386</f>
        <v>2.559285</v>
      </c>
      <c r="H386" s="2">
        <f>'Moving Avg'!G386</f>
        <v>2.5984020000000005</v>
      </c>
      <c r="I386" s="2">
        <f>'Moving Avg'!H386</f>
        <v>2.3256534999999992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</row>
    <row r="387" spans="1:12" ht="13.5" x14ac:dyDescent="0.25">
      <c r="A387" s="3">
        <f>RSI!A387</f>
        <v>42866</v>
      </c>
      <c r="B387" s="2">
        <f>RSI!B387</f>
        <v>2.5592999999999999</v>
      </c>
      <c r="C387" s="2">
        <f>RSI!I387</f>
        <v>47.580380804409501</v>
      </c>
      <c r="D387" s="2">
        <f>MACD!E387</f>
        <v>-4.1202612976242836E-2</v>
      </c>
      <c r="E387" s="2">
        <f>MACD!F387</f>
        <v>-2.4635425214304084E-2</v>
      </c>
      <c r="F387" s="2">
        <f>'Moving Avg'!D387</f>
        <v>2.5979200000000002</v>
      </c>
      <c r="G387" s="2">
        <f>'Moving Avg'!F387</f>
        <v>2.5596900000000002</v>
      </c>
      <c r="H387" s="2">
        <f>'Moving Avg'!G387</f>
        <v>2.5964700000000001</v>
      </c>
      <c r="I387" s="2">
        <f>'Moving Avg'!H387</f>
        <v>2.3277059999999987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</row>
    <row r="388" spans="1:12" ht="13.5" x14ac:dyDescent="0.25">
      <c r="A388" s="3">
        <f>RSI!A388</f>
        <v>42867</v>
      </c>
      <c r="B388" s="2">
        <f>RSI!B388</f>
        <v>2.6156000000000001</v>
      </c>
      <c r="C388" s="2">
        <f>RSI!I388</f>
        <v>54.282568393534831</v>
      </c>
      <c r="D388" s="2">
        <f>MACD!E388</f>
        <v>-5.2883530985194493E-2</v>
      </c>
      <c r="E388" s="2">
        <f>MACD!F388</f>
        <v>-3.0285046368482164E-2</v>
      </c>
      <c r="F388" s="2">
        <f>'Moving Avg'!D388</f>
        <v>2.5947000000000005</v>
      </c>
      <c r="G388" s="2">
        <f>'Moving Avg'!F388</f>
        <v>2.5625050000000003</v>
      </c>
      <c r="H388" s="2">
        <f>'Moving Avg'!G388</f>
        <v>2.5958259999999997</v>
      </c>
      <c r="I388" s="2">
        <f>'Moving Avg'!H388</f>
        <v>2.3304824999999987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</row>
    <row r="389" spans="1:12" ht="13.5" x14ac:dyDescent="0.25">
      <c r="A389" s="3">
        <f>RSI!A389</f>
        <v>42870</v>
      </c>
      <c r="B389" s="2">
        <f>RSI!B389</f>
        <v>2.6156000000000001</v>
      </c>
      <c r="C389" s="2">
        <f>RSI!I389</f>
        <v>54.282568393534831</v>
      </c>
      <c r="D389" s="2">
        <f>MACD!E389</f>
        <v>-4.6899252718872741E-2</v>
      </c>
      <c r="E389" s="2">
        <f>MACD!F389</f>
        <v>-3.3607887638560277E-2</v>
      </c>
      <c r="F389" s="2">
        <f>'Moving Avg'!D389</f>
        <v>2.5930800000000001</v>
      </c>
      <c r="G389" s="2">
        <f>'Moving Avg'!F389</f>
        <v>2.5653200000000007</v>
      </c>
      <c r="H389" s="2">
        <f>'Moving Avg'!G389</f>
        <v>2.5950199999999994</v>
      </c>
      <c r="I389" s="2">
        <f>'Moving Avg'!H389</f>
        <v>2.3334199999999985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</row>
    <row r="390" spans="1:12" ht="13.5" x14ac:dyDescent="0.25">
      <c r="A390" s="3">
        <f>RSI!A390</f>
        <v>42871</v>
      </c>
      <c r="B390" s="2">
        <f>RSI!B390</f>
        <v>2.6156000000000001</v>
      </c>
      <c r="C390" s="2">
        <f>RSI!I390</f>
        <v>54.282568393534831</v>
      </c>
      <c r="D390" s="2">
        <f>MACD!E390</f>
        <v>-3.8320125841055042E-2</v>
      </c>
      <c r="E390" s="2">
        <f>MACD!F390</f>
        <v>-3.4550335279059236E-2</v>
      </c>
      <c r="F390" s="2">
        <f>'Moving Avg'!D390</f>
        <v>2.5930800000000001</v>
      </c>
      <c r="G390" s="2">
        <f>'Moving Avg'!F390</f>
        <v>2.5681350000000003</v>
      </c>
      <c r="H390" s="2">
        <f>'Moving Avg'!G390</f>
        <v>2.5955019999999998</v>
      </c>
      <c r="I390" s="2">
        <f>'Moving Avg'!H390</f>
        <v>2.3361159999999983</v>
      </c>
      <c r="J390" s="5" t="str">
        <f>OBV!F390</f>
        <v>BEARISH</v>
      </c>
      <c r="K390" s="5" t="str">
        <f>OBV!G390</f>
        <v>NEUTRAL</v>
      </c>
      <c r="L390" s="5" t="str">
        <f>OBV!H390</f>
        <v>NEUTRAL</v>
      </c>
    </row>
    <row r="391" spans="1:12" ht="13.5" x14ac:dyDescent="0.25">
      <c r="A391" s="3">
        <f>RSI!A391</f>
        <v>42872</v>
      </c>
      <c r="B391" s="2">
        <f>RSI!B391</f>
        <v>2.5432000000000001</v>
      </c>
      <c r="C391" s="2">
        <f>RSI!I391</f>
        <v>45.034477891169487</v>
      </c>
      <c r="D391" s="2">
        <f>MACD!E391</f>
        <v>-2.5890096226342862E-2</v>
      </c>
      <c r="E391" s="2">
        <f>MACD!F391</f>
        <v>-3.2818287468515964E-2</v>
      </c>
      <c r="F391" s="2">
        <f>'Moving Avg'!D391</f>
        <v>2.5898600000000003</v>
      </c>
      <c r="G391" s="2">
        <f>'Moving Avg'!F391</f>
        <v>2.5705500000000003</v>
      </c>
      <c r="H391" s="2">
        <f>'Moving Avg'!G391</f>
        <v>2.5935699999999997</v>
      </c>
      <c r="I391" s="2">
        <f>'Moving Avg'!H391</f>
        <v>2.3385704999999981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2.5110000000000001</v>
      </c>
      <c r="C392" s="2">
        <f>RSI!I392</f>
        <v>41.636880924598358</v>
      </c>
      <c r="D392" s="2">
        <f>MACD!E392</f>
        <v>-1.0260413807678059E-2</v>
      </c>
      <c r="E392" s="2">
        <f>MACD!F392</f>
        <v>-2.8306712736348386E-2</v>
      </c>
      <c r="F392" s="2">
        <f>'Moving Avg'!D392</f>
        <v>2.5802</v>
      </c>
      <c r="G392" s="2">
        <f>'Moving Avg'!F392</f>
        <v>2.5717550000000005</v>
      </c>
      <c r="H392" s="2">
        <f>'Moving Avg'!G392</f>
        <v>2.5893839999999999</v>
      </c>
      <c r="I392" s="2">
        <f>'Moving Avg'!H392</f>
        <v>2.3409444999999982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2.6156000000000001</v>
      </c>
      <c r="C393" s="2">
        <f>RSI!I393</f>
        <v>53.824055045598094</v>
      </c>
      <c r="D393" s="2">
        <f>MACD!E393</f>
        <v>-3.1310567696052338E-3</v>
      </c>
      <c r="E393" s="2">
        <f>MACD!F393</f>
        <v>-2.3271581542999756E-2</v>
      </c>
      <c r="F393" s="2">
        <f>'Moving Avg'!D393</f>
        <v>2.5802</v>
      </c>
      <c r="G393" s="2">
        <f>'Moving Avg'!F393</f>
        <v>2.5757800000000004</v>
      </c>
      <c r="H393" s="2">
        <f>'Moving Avg'!G393</f>
        <v>2.5872899999999999</v>
      </c>
      <c r="I393" s="2">
        <f>'Moving Avg'!H393</f>
        <v>2.3436404999999985</v>
      </c>
      <c r="J393" s="5" t="str">
        <f>OBV!F393</f>
        <v>BEARISH</v>
      </c>
      <c r="K393" s="5" t="str">
        <f>OBV!G393</f>
        <v>NEUTRAL</v>
      </c>
      <c r="L393" s="5" t="str">
        <f>OBV!H393</f>
        <v>NEUTRAL</v>
      </c>
    </row>
    <row r="394" spans="1:12" ht="13.5" x14ac:dyDescent="0.25">
      <c r="A394" s="3">
        <f>RSI!A394</f>
        <v>42877</v>
      </c>
      <c r="B394" s="2">
        <f>RSI!B394</f>
        <v>2.5994999999999999</v>
      </c>
      <c r="C394" s="2">
        <f>RSI!I394</f>
        <v>52.023353484266494</v>
      </c>
      <c r="D394" s="2">
        <f>MACD!E394</f>
        <v>2.6356025254048454E-3</v>
      </c>
      <c r="E394" s="2">
        <f>MACD!F394</f>
        <v>-1.8090144729318837E-2</v>
      </c>
      <c r="F394" s="2">
        <f>'Moving Avg'!D394</f>
        <v>2.5769800000000003</v>
      </c>
      <c r="G394" s="2">
        <f>'Moving Avg'!F394</f>
        <v>2.5789999999999997</v>
      </c>
      <c r="H394" s="2">
        <f>'Moving Avg'!G394</f>
        <v>2.5853579999999998</v>
      </c>
      <c r="I394" s="2">
        <f>'Moving Avg'!H394</f>
        <v>2.3462559999999981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2.5270999999999999</v>
      </c>
      <c r="C395" s="2">
        <f>RSI!I395</f>
        <v>44.769842583014075</v>
      </c>
      <c r="D395" s="2">
        <f>MACD!E395</f>
        <v>1.1516197670778272E-2</v>
      </c>
      <c r="E395" s="2">
        <f>MACD!F395</f>
        <v>-1.2168876249299417E-2</v>
      </c>
      <c r="F395" s="2">
        <f>'Moving Avg'!D395</f>
        <v>2.5592800000000002</v>
      </c>
      <c r="G395" s="2">
        <f>'Moving Avg'!F395</f>
        <v>2.5785999999999998</v>
      </c>
      <c r="H395" s="2">
        <f>'Moving Avg'!G395</f>
        <v>2.5823</v>
      </c>
      <c r="I395" s="2">
        <f>'Moving Avg'!H395</f>
        <v>2.3481474999999978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42879</v>
      </c>
      <c r="B396" s="2">
        <f>RSI!B396</f>
        <v>2.5190999999999999</v>
      </c>
      <c r="C396" s="2">
        <f>RSI!I396</f>
        <v>44.039166123999564</v>
      </c>
      <c r="D396" s="2">
        <f>MACD!E396</f>
        <v>1.1282291329737237E-2</v>
      </c>
      <c r="E396" s="2">
        <f>MACD!F396</f>
        <v>-7.4786427334920871E-3</v>
      </c>
      <c r="F396" s="2">
        <f>'Moving Avg'!D396</f>
        <v>2.5544599999999997</v>
      </c>
      <c r="G396" s="2">
        <f>'Moving Avg'!F396</f>
        <v>2.5802100000000001</v>
      </c>
      <c r="H396" s="2">
        <f>'Moving Avg'!G396</f>
        <v>2.5790820000000001</v>
      </c>
      <c r="I396" s="2">
        <f>'Moving Avg'!H396</f>
        <v>2.3496364999999981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2.4466000000000001</v>
      </c>
      <c r="C397" s="2">
        <f>RSI!I397</f>
        <v>37.988245125849311</v>
      </c>
      <c r="D397" s="2">
        <f>MACD!E397</f>
        <v>1.679894828385331E-2</v>
      </c>
      <c r="E397" s="2">
        <f>MACD!F397</f>
        <v>-2.6231245300230074E-3</v>
      </c>
      <c r="F397" s="2">
        <f>'Moving Avg'!D397</f>
        <v>2.5415799999999997</v>
      </c>
      <c r="G397" s="2">
        <f>'Moving Avg'!F397</f>
        <v>2.57498</v>
      </c>
      <c r="H397" s="2">
        <f>'Moving Avg'!G397</f>
        <v>2.574414</v>
      </c>
      <c r="I397" s="2">
        <f>'Moving Avg'!H397</f>
        <v>2.3506019999999981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2.4466000000000001</v>
      </c>
      <c r="C398" s="2">
        <f>RSI!I398</f>
        <v>37.988245125849311</v>
      </c>
      <c r="D398" s="2">
        <f>MACD!E398</f>
        <v>3.0875543352931523E-2</v>
      </c>
      <c r="E398" s="2">
        <f>MACD!F398</f>
        <v>4.076609046567899E-3</v>
      </c>
      <c r="F398" s="2">
        <f>'Moving Avg'!D398</f>
        <v>2.5077799999999999</v>
      </c>
      <c r="G398" s="2">
        <f>'Moving Avg'!F398</f>
        <v>2.5733700000000006</v>
      </c>
      <c r="H398" s="2">
        <f>'Moving Avg'!G398</f>
        <v>2.5711939999999998</v>
      </c>
      <c r="I398" s="2">
        <f>'Moving Avg'!H398</f>
        <v>2.351567499999998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2.4386000000000001</v>
      </c>
      <c r="C399" s="2">
        <f>RSI!I399</f>
        <v>37.331823401605625</v>
      </c>
      <c r="D399" s="2">
        <f>MACD!E399</f>
        <v>4.4070875177959934E-2</v>
      </c>
      <c r="E399" s="2">
        <f>MACD!F399</f>
        <v>1.2075462272846307E-2</v>
      </c>
      <c r="F399" s="2">
        <f>'Moving Avg'!D399</f>
        <v>2.4756</v>
      </c>
      <c r="G399" s="2">
        <f>'Moving Avg'!F399</f>
        <v>2.5661300000000002</v>
      </c>
      <c r="H399" s="2">
        <f>'Moving Avg'!G399</f>
        <v>2.5679760000000003</v>
      </c>
      <c r="I399" s="2">
        <f>'Moving Avg'!H399</f>
        <v>2.3524929999999982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2.5110000000000001</v>
      </c>
      <c r="C400" s="2">
        <f>RSI!I400</f>
        <v>46.364550710027153</v>
      </c>
      <c r="D400" s="2">
        <f>MACD!E400</f>
        <v>5.0560996976167338E-2</v>
      </c>
      <c r="E400" s="2">
        <f>MACD!F400</f>
        <v>1.9772569213510512E-2</v>
      </c>
      <c r="F400" s="2">
        <f>'Moving Avg'!D400</f>
        <v>2.4723799999999998</v>
      </c>
      <c r="G400" s="2">
        <f>'Moving Avg'!F400</f>
        <v>2.5613000000000001</v>
      </c>
      <c r="H400" s="2">
        <f>'Moving Avg'!G400</f>
        <v>2.5666880000000005</v>
      </c>
      <c r="I400" s="2">
        <f>'Moving Avg'!H400</f>
        <v>2.3538209999999982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2.5110000000000001</v>
      </c>
      <c r="C401" s="2">
        <f>RSI!I401</f>
        <v>46.364550710027153</v>
      </c>
      <c r="D401" s="2">
        <f>MACD!E401</f>
        <v>4.5123217792698345E-2</v>
      </c>
      <c r="E401" s="2">
        <f>MACD!F401</f>
        <v>2.4842698929348081E-2</v>
      </c>
      <c r="F401" s="2">
        <f>'Moving Avg'!D401</f>
        <v>2.4707599999999998</v>
      </c>
      <c r="G401" s="2">
        <f>'Moving Avg'!F401</f>
        <v>2.5564700000000005</v>
      </c>
      <c r="H401" s="2">
        <f>'Moving Avg'!G401</f>
        <v>2.5641120000000002</v>
      </c>
      <c r="I401" s="2">
        <f>'Moving Avg'!H401</f>
        <v>2.355148999999999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2.4546999999999999</v>
      </c>
      <c r="C402" s="2">
        <f>RSI!I402</f>
        <v>41.030927082238719</v>
      </c>
      <c r="D402" s="2">
        <f>MACD!E402</f>
        <v>3.9932100565847506E-2</v>
      </c>
      <c r="E402" s="2">
        <f>MACD!F402</f>
        <v>2.786057925664797E-2</v>
      </c>
      <c r="F402" s="2">
        <f>'Moving Avg'!D402</f>
        <v>2.4723799999999998</v>
      </c>
      <c r="G402" s="2">
        <f>'Moving Avg'!F402</f>
        <v>2.5480200000000006</v>
      </c>
      <c r="H402" s="2">
        <f>'Moving Avg'!G402</f>
        <v>2.5608939999999993</v>
      </c>
      <c r="I402" s="2">
        <f>'Moving Avg'!H402</f>
        <v>2.3565174999999989</v>
      </c>
      <c r="J402" s="5" t="str">
        <f>OBV!F402</f>
        <v>BEARISH</v>
      </c>
      <c r="K402" s="5" t="str">
        <f>OBV!G402</f>
        <v>NEUTRAL</v>
      </c>
      <c r="L402" s="5" t="str">
        <f>OBV!H402</f>
        <v>BEARISH DIVERGENCE</v>
      </c>
    </row>
    <row r="403" spans="1:12" ht="13.5" x14ac:dyDescent="0.25">
      <c r="A403" s="3">
        <f>RSI!A403</f>
        <v>42888</v>
      </c>
      <c r="B403" s="2">
        <f>RSI!B403</f>
        <v>2.5270999999999999</v>
      </c>
      <c r="C403" s="2">
        <f>RSI!I403</f>
        <v>49.134466822407674</v>
      </c>
      <c r="D403" s="2">
        <f>MACD!E403</f>
        <v>4.6780859427250299E-2</v>
      </c>
      <c r="E403" s="2">
        <f>MACD!F403</f>
        <v>3.1644635290768441E-2</v>
      </c>
      <c r="F403" s="2">
        <f>'Moving Avg'!D403</f>
        <v>2.48848</v>
      </c>
      <c r="G403" s="2">
        <f>'Moving Avg'!F403</f>
        <v>2.542790000000001</v>
      </c>
      <c r="H403" s="2">
        <f>'Moving Avg'!G403</f>
        <v>2.5600899999999998</v>
      </c>
      <c r="I403" s="2">
        <f>'Moving Avg'!H403</f>
        <v>2.3584089999999986</v>
      </c>
      <c r="J403" s="5" t="str">
        <f>OBV!F403</f>
        <v>BEARISH</v>
      </c>
      <c r="K403" s="5" t="str">
        <f>OBV!G403</f>
        <v>NEUTRAL</v>
      </c>
      <c r="L403" s="5" t="str">
        <f>OBV!H403</f>
        <v>BEARISH DIVERGENCE</v>
      </c>
    </row>
    <row r="404" spans="1:12" ht="13.5" x14ac:dyDescent="0.25">
      <c r="A404" s="3">
        <f>RSI!A404</f>
        <v>42891</v>
      </c>
      <c r="B404" s="2">
        <f>RSI!B404</f>
        <v>2.5270999999999999</v>
      </c>
      <c r="C404" s="2">
        <f>RSI!I404</f>
        <v>49.134466822407674</v>
      </c>
      <c r="D404" s="2">
        <f>MACD!E404</f>
        <v>5.0145204866500759E-2</v>
      </c>
      <c r="E404" s="2">
        <f>MACD!F404</f>
        <v>3.5344749205914905E-2</v>
      </c>
      <c r="F404" s="2">
        <f>'Moving Avg'!D404</f>
        <v>2.5061799999999996</v>
      </c>
      <c r="G404" s="2">
        <f>'Moving Avg'!F404</f>
        <v>2.5379600000000009</v>
      </c>
      <c r="H404" s="2">
        <f>'Moving Avg'!G404</f>
        <v>2.5594459999999999</v>
      </c>
      <c r="I404" s="2">
        <f>'Moving Avg'!H404</f>
        <v>2.3601794999999988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</row>
    <row r="405" spans="1:12" ht="13.5" x14ac:dyDescent="0.25">
      <c r="A405" s="3">
        <f>RSI!A405</f>
        <v>42892</v>
      </c>
      <c r="B405" s="2">
        <f>RSI!B405</f>
        <v>2.5270999999999999</v>
      </c>
      <c r="C405" s="2">
        <f>RSI!I405</f>
        <v>49.134466822407681</v>
      </c>
      <c r="D405" s="2">
        <f>MACD!E405</f>
        <v>4.1896242405896622E-2</v>
      </c>
      <c r="E405" s="2">
        <f>MACD!F405</f>
        <v>3.6655047845911254E-2</v>
      </c>
      <c r="F405" s="2">
        <f>'Moving Avg'!D405</f>
        <v>2.5094000000000003</v>
      </c>
      <c r="G405" s="2">
        <f>'Moving Avg'!F405</f>
        <v>2.5335350000000001</v>
      </c>
      <c r="H405" s="2">
        <f>'Moving Avg'!G405</f>
        <v>2.5565479999999998</v>
      </c>
      <c r="I405" s="2">
        <f>'Moving Avg'!H405</f>
        <v>2.3619499999999984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2.5270999999999999</v>
      </c>
      <c r="C406" s="2">
        <f>RSI!I406</f>
        <v>49.134466822407681</v>
      </c>
      <c r="D406" s="2">
        <f>MACD!E406</f>
        <v>3.3725160792535291E-2</v>
      </c>
      <c r="E406" s="2">
        <f>MACD!F406</f>
        <v>3.6069070435236064E-2</v>
      </c>
      <c r="F406" s="2">
        <f>'Moving Avg'!D406</f>
        <v>2.5126199999999996</v>
      </c>
      <c r="G406" s="2">
        <f>'Moving Avg'!F406</f>
        <v>2.5319250000000002</v>
      </c>
      <c r="H406" s="2">
        <f>'Moving Avg'!G406</f>
        <v>2.5523639999999999</v>
      </c>
      <c r="I406" s="2">
        <f>'Moving Avg'!H406</f>
        <v>2.3643644999999989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2.4466000000000001</v>
      </c>
      <c r="C407" s="2">
        <f>RSI!I407</f>
        <v>40.758023900688229</v>
      </c>
      <c r="D407" s="2">
        <f>MACD!E407</f>
        <v>2.1656932624887215E-2</v>
      </c>
      <c r="E407" s="2">
        <f>MACD!F407</f>
        <v>3.3186642873166292E-2</v>
      </c>
      <c r="F407" s="2">
        <f>'Moving Avg'!D407</f>
        <v>2.5110000000000001</v>
      </c>
      <c r="G407" s="2">
        <f>'Moving Avg'!F407</f>
        <v>2.5262900000000004</v>
      </c>
      <c r="H407" s="2">
        <f>'Moving Avg'!G407</f>
        <v>2.5481779999999996</v>
      </c>
      <c r="I407" s="2">
        <f>'Moving Avg'!H407</f>
        <v>2.3667789999999984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2.4144000000000001</v>
      </c>
      <c r="C408" s="2">
        <f>RSI!I408</f>
        <v>37.969628196579848</v>
      </c>
      <c r="D408" s="2">
        <f>MACD!E408</f>
        <v>1.4340150640263616E-2</v>
      </c>
      <c r="E408" s="2">
        <f>MACD!F408</f>
        <v>2.9417344426585758E-2</v>
      </c>
      <c r="F408" s="2">
        <f>'Moving Avg'!D408</f>
        <v>2.4884599999999999</v>
      </c>
      <c r="G408" s="2">
        <f>'Moving Avg'!F408</f>
        <v>2.5162299999999993</v>
      </c>
      <c r="H408" s="2">
        <f>'Moving Avg'!G408</f>
        <v>2.5441540000000002</v>
      </c>
      <c r="I408" s="2">
        <f>'Moving Avg'!H408</f>
        <v>2.3689114999999981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2.4868999999999999</v>
      </c>
      <c r="C409" s="2">
        <f>RSI!I409</f>
        <v>46.795480037626817</v>
      </c>
      <c r="D409" s="2">
        <f>MACD!E409</f>
        <v>2.2100205880346557E-3</v>
      </c>
      <c r="E409" s="2">
        <f>MACD!F409</f>
        <v>2.3975879658875539E-2</v>
      </c>
      <c r="F409" s="2">
        <f>'Moving Avg'!D409</f>
        <v>2.4804200000000001</v>
      </c>
      <c r="G409" s="2">
        <f>'Moving Avg'!F409</f>
        <v>2.5097949999999996</v>
      </c>
      <c r="H409" s="2">
        <f>'Moving Avg'!G409</f>
        <v>2.541096</v>
      </c>
      <c r="I409" s="2">
        <f>'Moving Avg'!H409</f>
        <v>2.3714064999999982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2.4466000000000001</v>
      </c>
      <c r="C410" s="2">
        <f>RSI!I410</f>
        <v>43.122583123214746</v>
      </c>
      <c r="D410" s="2">
        <f>MACD!E410</f>
        <v>6.2543913951138563E-3</v>
      </c>
      <c r="E410" s="2">
        <f>MACD!F410</f>
        <v>2.0431582006123203E-2</v>
      </c>
      <c r="F410" s="2">
        <f>'Moving Avg'!D410</f>
        <v>2.4643199999999998</v>
      </c>
      <c r="G410" s="2">
        <f>'Moving Avg'!F410</f>
        <v>2.5013449999999993</v>
      </c>
      <c r="H410" s="2">
        <f>'Moving Avg'!G410</f>
        <v>2.5372320000000004</v>
      </c>
      <c r="I410" s="2">
        <f>'Moving Avg'!H410</f>
        <v>2.3739819999999985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2.4466000000000001</v>
      </c>
      <c r="C411" s="2">
        <f>RSI!I411</f>
        <v>43.122583123214746</v>
      </c>
      <c r="D411" s="2">
        <f>MACD!E411</f>
        <v>1.0085686000146143E-2</v>
      </c>
      <c r="E411" s="2">
        <f>MACD!F411</f>
        <v>1.8362402804927791E-2</v>
      </c>
      <c r="F411" s="2">
        <f>'Moving Avg'!D411</f>
        <v>2.4482200000000001</v>
      </c>
      <c r="G411" s="2">
        <f>'Moving Avg'!F411</f>
        <v>2.4965149999999996</v>
      </c>
      <c r="H411" s="2">
        <f>'Moving Avg'!G411</f>
        <v>2.5349780000000006</v>
      </c>
      <c r="I411" s="2">
        <f>'Moving Avg'!H411</f>
        <v>2.3767584999999984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2.4466000000000001</v>
      </c>
      <c r="C412" s="2">
        <f>RSI!I412</f>
        <v>43.122583123214746</v>
      </c>
      <c r="D412" s="2">
        <f>MACD!E412</f>
        <v>5.0448406223204678E-3</v>
      </c>
      <c r="E412" s="2">
        <f>MACD!F412</f>
        <v>1.5698890368406326E-2</v>
      </c>
      <c r="F412" s="2">
        <f>'Moving Avg'!D412</f>
        <v>2.4482200000000001</v>
      </c>
      <c r="G412" s="2">
        <f>'Moving Avg'!F412</f>
        <v>2.4932949999999998</v>
      </c>
      <c r="H412" s="2">
        <f>'Moving Avg'!G412</f>
        <v>2.5343340000000008</v>
      </c>
      <c r="I412" s="2">
        <f>'Moving Avg'!H412</f>
        <v>2.3797359999999985</v>
      </c>
      <c r="J412" s="5" t="str">
        <f>OBV!F412</f>
        <v>BEARISH</v>
      </c>
      <c r="K412" s="5" t="str">
        <f>OBV!G412</f>
        <v>NEUTRAL</v>
      </c>
      <c r="L412" s="5" t="str">
        <f>OBV!H412</f>
        <v>NEUTRAL</v>
      </c>
    </row>
    <row r="413" spans="1:12" ht="13.5" x14ac:dyDescent="0.25">
      <c r="A413" s="3">
        <f>RSI!A413</f>
        <v>42902</v>
      </c>
      <c r="B413" s="2">
        <f>RSI!B413</f>
        <v>2.5190999999999999</v>
      </c>
      <c r="C413" s="2">
        <f>RSI!I413</f>
        <v>51.649513075030548</v>
      </c>
      <c r="D413" s="2">
        <f>MACD!E413</f>
        <v>6.8983681397245533E-3</v>
      </c>
      <c r="E413" s="2">
        <f>MACD!F413</f>
        <v>1.3938785922669972E-2</v>
      </c>
      <c r="F413" s="2">
        <f>'Moving Avg'!D413</f>
        <v>2.46916</v>
      </c>
      <c r="G413" s="2">
        <f>'Moving Avg'!F413</f>
        <v>2.48847</v>
      </c>
      <c r="H413" s="2">
        <f>'Moving Avg'!G413</f>
        <v>2.5340140000000004</v>
      </c>
      <c r="I413" s="2">
        <f>'Moving Avg'!H413</f>
        <v>2.3825529999999979</v>
      </c>
      <c r="J413" s="5" t="str">
        <f>OBV!F413</f>
        <v>BULLISH</v>
      </c>
      <c r="K413" s="5" t="str">
        <f>OBV!G413</f>
        <v>NEUTRAL</v>
      </c>
      <c r="L413" s="5" t="str">
        <f>OBV!H413</f>
        <v>CONFIRMED BULLISH</v>
      </c>
    </row>
    <row r="414" spans="1:12" ht="13.5" x14ac:dyDescent="0.25">
      <c r="A414" s="3">
        <f>RSI!A414</f>
        <v>42905</v>
      </c>
      <c r="B414" s="2">
        <f>RSI!B414</f>
        <v>2.5754000000000001</v>
      </c>
      <c r="C414" s="2">
        <f>RSI!I414</f>
        <v>57.036077153258965</v>
      </c>
      <c r="D414" s="2">
        <f>MACD!E414</f>
        <v>4.1927459024799774E-3</v>
      </c>
      <c r="E414" s="2">
        <f>MACD!F414</f>
        <v>1.1989577918631974E-2</v>
      </c>
      <c r="F414" s="2">
        <f>'Moving Avg'!D414</f>
        <v>2.4868600000000001</v>
      </c>
      <c r="G414" s="2">
        <f>'Moving Avg'!F414</f>
        <v>2.4872650000000003</v>
      </c>
      <c r="H414" s="2">
        <f>'Moving Avg'!G414</f>
        <v>2.5348200000000007</v>
      </c>
      <c r="I414" s="2">
        <f>'Moving Avg'!H414</f>
        <v>2.3855709999999983</v>
      </c>
      <c r="J414" s="5" t="str">
        <f>OBV!F414</f>
        <v>BULLISH</v>
      </c>
      <c r="K414" s="5" t="str">
        <f>OBV!G414</f>
        <v>NEUTRAL</v>
      </c>
      <c r="L414" s="5" t="str">
        <f>OBV!H414</f>
        <v>CONFIRMED BULLISH</v>
      </c>
    </row>
    <row r="415" spans="1:12" ht="13.5" x14ac:dyDescent="0.25">
      <c r="A415" s="3">
        <f>RSI!A415</f>
        <v>42906</v>
      </c>
      <c r="B415" s="2">
        <f>RSI!B415</f>
        <v>2.5914999999999999</v>
      </c>
      <c r="C415" s="2">
        <f>RSI!I415</f>
        <v>58.461246913328225</v>
      </c>
      <c r="D415" s="2">
        <f>MACD!E415</f>
        <v>2.8215587726032609E-4</v>
      </c>
      <c r="E415" s="2">
        <f>MACD!F415</f>
        <v>9.648093510357645E-3</v>
      </c>
      <c r="F415" s="2">
        <f>'Moving Avg'!D415</f>
        <v>2.5158399999999999</v>
      </c>
      <c r="G415" s="2">
        <f>'Moving Avg'!F415</f>
        <v>2.4904850000000005</v>
      </c>
      <c r="H415" s="2">
        <f>'Moving Avg'!G415</f>
        <v>2.5353040000000004</v>
      </c>
      <c r="I415" s="2">
        <f>'Moving Avg'!H415</f>
        <v>2.3884684999999988</v>
      </c>
      <c r="J415" s="5" t="str">
        <f>OBV!F415</f>
        <v>BULLISH</v>
      </c>
      <c r="K415" s="5" t="str">
        <f>OBV!G415</f>
        <v>STRONG</v>
      </c>
      <c r="L415" s="5" t="str">
        <f>OBV!H415</f>
        <v>CONFIRMED BULLISH</v>
      </c>
    </row>
    <row r="416" spans="1:12" ht="13.5" x14ac:dyDescent="0.25">
      <c r="A416" s="3">
        <f>RSI!A416</f>
        <v>42907</v>
      </c>
      <c r="B416" s="2">
        <f>RSI!B416</f>
        <v>2.5914999999999999</v>
      </c>
      <c r="C416" s="2">
        <f>RSI!I416</f>
        <v>58.461246913328225</v>
      </c>
      <c r="D416" s="2">
        <f>MACD!E416</f>
        <v>-3.5188152920970772E-3</v>
      </c>
      <c r="E416" s="2">
        <f>MACD!F416</f>
        <v>7.0147117498667007E-3</v>
      </c>
      <c r="F416" s="2">
        <f>'Moving Avg'!D416</f>
        <v>2.5448200000000001</v>
      </c>
      <c r="G416" s="2">
        <f>'Moving Avg'!F416</f>
        <v>2.4941050000000002</v>
      </c>
      <c r="H416" s="2">
        <f>'Moving Avg'!G416</f>
        <v>2.5357880000000006</v>
      </c>
      <c r="I416" s="2">
        <f>'Moving Avg'!H416</f>
        <v>2.3914464999999989</v>
      </c>
      <c r="J416" s="5" t="str">
        <f>OBV!F416</f>
        <v>BULLISH</v>
      </c>
      <c r="K416" s="5" t="str">
        <f>OBV!G416</f>
        <v>STRONG</v>
      </c>
      <c r="L416" s="5" t="str">
        <f>OBV!H416</f>
        <v>CONFIRMED BULLISH</v>
      </c>
    </row>
    <row r="417" spans="1:12" ht="13.5" x14ac:dyDescent="0.25">
      <c r="A417" s="3">
        <f>RSI!A417</f>
        <v>42908</v>
      </c>
      <c r="B417" s="2">
        <f>RSI!B417</f>
        <v>2.5754000000000001</v>
      </c>
      <c r="C417" s="2">
        <f>RSI!I417</f>
        <v>56.295509536477411</v>
      </c>
      <c r="D417" s="2">
        <f>MACD!E417</f>
        <v>-1.8382609623735391E-2</v>
      </c>
      <c r="E417" s="2">
        <f>MACD!F417</f>
        <v>1.9352474751462823E-3</v>
      </c>
      <c r="F417" s="2">
        <f>'Moving Avg'!D417</f>
        <v>2.5705800000000001</v>
      </c>
      <c r="G417" s="2">
        <f>'Moving Avg'!F417</f>
        <v>2.5005450000000002</v>
      </c>
      <c r="H417" s="2">
        <f>'Moving Avg'!G417</f>
        <v>2.5362720000000007</v>
      </c>
      <c r="I417" s="2">
        <f>'Moving Avg'!H417</f>
        <v>2.3946254999999983</v>
      </c>
      <c r="J417" s="5" t="str">
        <f>OBV!F417</f>
        <v>BULLISH</v>
      </c>
      <c r="K417" s="5" t="str">
        <f>OBV!G417</f>
        <v>STRONG</v>
      </c>
      <c r="L417" s="5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2.5030000000000001</v>
      </c>
      <c r="C418" s="2">
        <f>RSI!I418</f>
        <v>47.732118076835931</v>
      </c>
      <c r="D418" s="2">
        <f>MACD!E418</f>
        <v>-3.0877233563067819E-2</v>
      </c>
      <c r="E418" s="2">
        <f>MACD!F418</f>
        <v>-4.6272487324965379E-3</v>
      </c>
      <c r="F418" s="2">
        <f>'Moving Avg'!D418</f>
        <v>2.5673599999999999</v>
      </c>
      <c r="G418" s="2">
        <f>'Moving Avg'!F418</f>
        <v>2.5033650000000001</v>
      </c>
      <c r="H418" s="2">
        <f>'Moving Avg'!G418</f>
        <v>2.5351460000000006</v>
      </c>
      <c r="I418" s="2">
        <f>'Moving Avg'!H418</f>
        <v>2.3971204999999984</v>
      </c>
      <c r="J418" s="5" t="str">
        <f>OBV!F418</f>
        <v>BULLISH</v>
      </c>
      <c r="K418" s="5" t="str">
        <f>OBV!G418</f>
        <v>STRONG</v>
      </c>
      <c r="L418" s="5" t="str">
        <f>OBV!H418</f>
        <v>BULLISH DIVERGENCE</v>
      </c>
    </row>
    <row r="419" spans="1:12" ht="13.5" x14ac:dyDescent="0.25">
      <c r="A419" s="3">
        <f>RSI!A419</f>
        <v>42914</v>
      </c>
      <c r="B419" s="2">
        <f>RSI!B419</f>
        <v>2.5030000000000001</v>
      </c>
      <c r="C419" s="2">
        <f>RSI!I419</f>
        <v>47.732118076835931</v>
      </c>
      <c r="D419" s="2">
        <f>MACD!E419</f>
        <v>-3.0170431993449487E-2</v>
      </c>
      <c r="E419" s="2">
        <f>MACD!F419</f>
        <v>-9.7358853846871291E-3</v>
      </c>
      <c r="F419" s="2">
        <f>'Moving Avg'!D419</f>
        <v>2.55288</v>
      </c>
      <c r="G419" s="2">
        <f>'Moving Avg'!F419</f>
        <v>2.5065850000000003</v>
      </c>
      <c r="H419" s="2">
        <f>'Moving Avg'!G419</f>
        <v>2.5340200000000008</v>
      </c>
      <c r="I419" s="2">
        <f>'Moving Avg'!H419</f>
        <v>2.3995349999999984</v>
      </c>
      <c r="J419" s="5" t="str">
        <f>OBV!F419</f>
        <v>BULLISH</v>
      </c>
      <c r="K419" s="5" t="str">
        <f>OBV!G419</f>
        <v>NEUTRAL</v>
      </c>
      <c r="L419" s="5" t="str">
        <f>OBV!H419</f>
        <v>BULLISH DIVERGENCE</v>
      </c>
    </row>
    <row r="420" spans="1:12" ht="13.5" x14ac:dyDescent="0.25">
      <c r="A420" s="3">
        <f>RSI!A420</f>
        <v>42915</v>
      </c>
      <c r="B420" s="2">
        <f>RSI!B420</f>
        <v>2.4304999999999999</v>
      </c>
      <c r="C420" s="2">
        <f>RSI!I420</f>
        <v>40.565732476343868</v>
      </c>
      <c r="D420" s="2">
        <f>MACD!E420</f>
        <v>-3.0285952906216718E-2</v>
      </c>
      <c r="E420" s="2">
        <f>MACD!F420</f>
        <v>-1.3845898888993048E-2</v>
      </c>
      <c r="F420" s="2">
        <f>'Moving Avg'!D420</f>
        <v>2.52068</v>
      </c>
      <c r="G420" s="2">
        <f>'Moving Avg'!F420</f>
        <v>2.5025599999999999</v>
      </c>
      <c r="H420" s="2">
        <f>'Moving Avg'!G420</f>
        <v>2.5314440000000005</v>
      </c>
      <c r="I420" s="2">
        <f>'Moving Avg'!H420</f>
        <v>2.4015869999999979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2.3982999999999999</v>
      </c>
      <c r="C421" s="2">
        <f>RSI!I421</f>
        <v>37.847835081733294</v>
      </c>
      <c r="D421" s="2">
        <f>MACD!E421</f>
        <v>-2.7462660710735332E-2</v>
      </c>
      <c r="E421" s="2">
        <f>MACD!F421</f>
        <v>-1.6569251253341508E-2</v>
      </c>
      <c r="F421" s="2">
        <f>'Moving Avg'!D421</f>
        <v>2.48204</v>
      </c>
      <c r="G421" s="2">
        <f>'Moving Avg'!F421</f>
        <v>2.4969250000000001</v>
      </c>
      <c r="H421" s="2">
        <f>'Moving Avg'!G421</f>
        <v>2.5295120000000004</v>
      </c>
      <c r="I421" s="2">
        <f>'Moving Avg'!H421</f>
        <v>2.4033169999999986</v>
      </c>
      <c r="J421" s="5" t="str">
        <f>OBV!F421</f>
        <v>BEARISH</v>
      </c>
      <c r="K421" s="5" t="str">
        <f>OBV!G421</f>
        <v>WEAK</v>
      </c>
      <c r="L421" s="5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2.3982999999999999</v>
      </c>
      <c r="C422" s="2">
        <f>RSI!I422</f>
        <v>37.847835081733294</v>
      </c>
      <c r="D422" s="2">
        <f>MACD!E422</f>
        <v>-2.4387287501047794E-2</v>
      </c>
      <c r="E422" s="2">
        <f>MACD!F422</f>
        <v>-1.8132858502882765E-2</v>
      </c>
      <c r="F422" s="2">
        <f>'Moving Avg'!D422</f>
        <v>2.4466200000000002</v>
      </c>
      <c r="G422" s="2">
        <f>'Moving Avg'!F422</f>
        <v>2.4941050000000002</v>
      </c>
      <c r="H422" s="2">
        <f>'Moving Avg'!G422</f>
        <v>2.5277400000000005</v>
      </c>
      <c r="I422" s="2">
        <f>'Moving Avg'!H422</f>
        <v>2.4053289999999978</v>
      </c>
      <c r="J422" s="5" t="str">
        <f>OBV!F422</f>
        <v>BEARISH</v>
      </c>
      <c r="K422" s="5" t="str">
        <f>OBV!G422</f>
        <v>WEAK</v>
      </c>
      <c r="L422" s="5" t="str">
        <f>OBV!H422</f>
        <v>CONFIRMED BEARISH</v>
      </c>
    </row>
    <row r="423" spans="1:12" ht="13.5" x14ac:dyDescent="0.25">
      <c r="A423" s="3">
        <f>RSI!A423</f>
        <v>42920</v>
      </c>
      <c r="B423" s="2">
        <f>RSI!B423</f>
        <v>2.3822000000000001</v>
      </c>
      <c r="C423" s="2">
        <f>RSI!I423</f>
        <v>36.432365702154563</v>
      </c>
      <c r="D423" s="2">
        <f>MACD!E423</f>
        <v>-8.8030231629616651E-3</v>
      </c>
      <c r="E423" s="2">
        <f>MACD!F423</f>
        <v>-1.6266891434898546E-2</v>
      </c>
      <c r="F423" s="2">
        <f>'Moving Avg'!D423</f>
        <v>2.4224600000000001</v>
      </c>
      <c r="G423" s="2">
        <f>'Moving Avg'!F423</f>
        <v>2.4868600000000001</v>
      </c>
      <c r="H423" s="2">
        <f>'Moving Avg'!G423</f>
        <v>2.5246820000000003</v>
      </c>
      <c r="I423" s="2">
        <f>'Moving Avg'!H423</f>
        <v>2.4071799999999981</v>
      </c>
      <c r="J423" s="5" t="str">
        <f>OBV!F423</f>
        <v>BEARISH</v>
      </c>
      <c r="K423" s="5" t="str">
        <f>OBV!G423</f>
        <v>WEAK</v>
      </c>
      <c r="L423" s="5" t="str">
        <f>OBV!H423</f>
        <v>CONFIRMED BEARISH</v>
      </c>
    </row>
    <row r="424" spans="1:12" ht="13.5" x14ac:dyDescent="0.25">
      <c r="A424" s="3">
        <f>RSI!A424</f>
        <v>42921</v>
      </c>
      <c r="B424" s="2">
        <f>RSI!B424</f>
        <v>2.4788000000000001</v>
      </c>
      <c r="C424" s="2">
        <f>RSI!I424</f>
        <v>48.804099260296823</v>
      </c>
      <c r="D424" s="2">
        <f>MACD!E424</f>
        <v>6.5732867675958317E-3</v>
      </c>
      <c r="E424" s="2">
        <f>MACD!F424</f>
        <v>-1.1698855794399672E-2</v>
      </c>
      <c r="F424" s="2">
        <f>'Moving Avg'!D424</f>
        <v>2.4176199999999999</v>
      </c>
      <c r="G424" s="2">
        <f>'Moving Avg'!F424</f>
        <v>2.484445</v>
      </c>
      <c r="H424" s="2">
        <f>'Moving Avg'!G424</f>
        <v>2.523556000000001</v>
      </c>
      <c r="I424" s="2">
        <f>'Moving Avg'!H424</f>
        <v>2.4095139999999979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</row>
    <row r="425" spans="1:12" ht="13.5" x14ac:dyDescent="0.25">
      <c r="A425" s="3">
        <f>RSI!A425</f>
        <v>42922</v>
      </c>
      <c r="B425" s="2">
        <f>RSI!B425</f>
        <v>2.4948999999999999</v>
      </c>
      <c r="C425" s="2">
        <f>RSI!I425</f>
        <v>50.532128804533166</v>
      </c>
      <c r="D425" s="2">
        <f>MACD!E425</f>
        <v>2.0930529171677481E-2</v>
      </c>
      <c r="E425" s="2">
        <f>MACD!F425</f>
        <v>-5.1729788011842413E-3</v>
      </c>
      <c r="F425" s="2">
        <f>'Moving Avg'!D425</f>
        <v>2.4304999999999999</v>
      </c>
      <c r="G425" s="2">
        <f>'Moving Avg'!F425</f>
        <v>2.4828350000000001</v>
      </c>
      <c r="H425" s="2">
        <f>'Moving Avg'!G425</f>
        <v>2.522752000000001</v>
      </c>
      <c r="I425" s="2">
        <f>'Moving Avg'!H425</f>
        <v>2.4119684999999982</v>
      </c>
      <c r="J425" s="5" t="str">
        <f>OBV!F425</f>
        <v>BULLISH</v>
      </c>
      <c r="K425" s="5" t="str">
        <f>OBV!G425</f>
        <v>NEUTRAL</v>
      </c>
      <c r="L425" s="5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2.4868999999999999</v>
      </c>
      <c r="C426" s="2">
        <f>RSI!I426</f>
        <v>49.635612576127805</v>
      </c>
      <c r="D426" s="2">
        <f>MACD!E426</f>
        <v>3.3634003657250222E-2</v>
      </c>
      <c r="E426" s="2">
        <f>MACD!F426</f>
        <v>2.5884176905026516E-3</v>
      </c>
      <c r="F426" s="2">
        <f>'Moving Avg'!D426</f>
        <v>2.4482200000000001</v>
      </c>
      <c r="G426" s="2">
        <f>'Moving Avg'!F426</f>
        <v>2.4808250000000003</v>
      </c>
      <c r="H426" s="2">
        <f>'Moving Avg'!G426</f>
        <v>2.522752000000001</v>
      </c>
      <c r="I426" s="2">
        <f>'Moving Avg'!H426</f>
        <v>2.4143429999999979</v>
      </c>
      <c r="J426" s="5" t="str">
        <f>OBV!F426</f>
        <v>BULLISH</v>
      </c>
      <c r="K426" s="5" t="str">
        <f>OBV!G426</f>
        <v>NEUTRAL</v>
      </c>
      <c r="L426" s="5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2.5110000000000001</v>
      </c>
      <c r="C427" s="2">
        <f>RSI!I427</f>
        <v>52.376693428161133</v>
      </c>
      <c r="D427" s="2">
        <f>MACD!E427</f>
        <v>4.013348932364158E-2</v>
      </c>
      <c r="E427" s="2">
        <f>MACD!F427</f>
        <v>1.0097432017130438E-2</v>
      </c>
      <c r="F427" s="2">
        <f>'Moving Avg'!D427</f>
        <v>2.4707599999999998</v>
      </c>
      <c r="G427" s="2">
        <f>'Moving Avg'!F427</f>
        <v>2.4840450000000001</v>
      </c>
      <c r="H427" s="2">
        <f>'Moving Avg'!G427</f>
        <v>2.521948000000001</v>
      </c>
      <c r="I427" s="2">
        <f>'Moving Avg'!H427</f>
        <v>2.416837999999998</v>
      </c>
      <c r="J427" s="5" t="str">
        <f>OBV!F427</f>
        <v>BULLISH</v>
      </c>
      <c r="K427" s="5" t="str">
        <f>OBV!G427</f>
        <v>STRONG</v>
      </c>
      <c r="L427" s="5" t="str">
        <f>OBV!H427</f>
        <v>CONFIRMED BULLISH</v>
      </c>
    </row>
    <row r="428" spans="1:12" ht="13.5" x14ac:dyDescent="0.25">
      <c r="A428" s="3">
        <f>RSI!A428</f>
        <v>42927</v>
      </c>
      <c r="B428" s="2">
        <f>RSI!B428</f>
        <v>2.5030000000000001</v>
      </c>
      <c r="C428" s="2">
        <f>RSI!I428</f>
        <v>51.377095231425933</v>
      </c>
      <c r="D428" s="2">
        <f>MACD!E428</f>
        <v>3.495635143464737E-2</v>
      </c>
      <c r="E428" s="2">
        <f>MACD!F428</f>
        <v>1.5069215900633825E-2</v>
      </c>
      <c r="F428" s="2">
        <f>'Moving Avg'!D428</f>
        <v>2.4949199999999996</v>
      </c>
      <c r="G428" s="2">
        <f>'Moving Avg'!F428</f>
        <v>2.4884750000000002</v>
      </c>
      <c r="H428" s="2">
        <f>'Moving Avg'!G428</f>
        <v>2.5224320000000011</v>
      </c>
      <c r="I428" s="2">
        <f>'Moving Avg'!H428</f>
        <v>2.4192929999999979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2.4304999999999999</v>
      </c>
      <c r="C429" s="2">
        <f>RSI!I429</f>
        <v>43.310139529187026</v>
      </c>
      <c r="D429" s="2">
        <f>MACD!E429</f>
        <v>3.5872196661963507E-2</v>
      </c>
      <c r="E429" s="2">
        <f>MACD!F429</f>
        <v>1.922981205289976E-2</v>
      </c>
      <c r="F429" s="2">
        <f>'Moving Avg'!D429</f>
        <v>2.4852599999999998</v>
      </c>
      <c r="G429" s="2">
        <f>'Moving Avg'!F429</f>
        <v>2.4856550000000004</v>
      </c>
      <c r="H429" s="2">
        <f>'Moving Avg'!G429</f>
        <v>2.5193740000000004</v>
      </c>
      <c r="I429" s="2">
        <f>'Moving Avg'!H429</f>
        <v>2.4213854999999982</v>
      </c>
      <c r="J429" s="5" t="str">
        <f>OBV!F429</f>
        <v>BULLISH</v>
      </c>
      <c r="K429" s="5" t="str">
        <f>OBV!G429</f>
        <v>NEUTRAL</v>
      </c>
      <c r="L429" s="5" t="str">
        <f>OBV!H429</f>
        <v>BULLISH DIVERGENCE</v>
      </c>
    </row>
    <row r="430" spans="1:12" ht="13.5" x14ac:dyDescent="0.25">
      <c r="A430" s="3">
        <f>RSI!A430</f>
        <v>42929</v>
      </c>
      <c r="B430" s="2">
        <f>RSI!B430</f>
        <v>2.4788000000000001</v>
      </c>
      <c r="C430" s="2">
        <f>RSI!I430</f>
        <v>49.049724265378238</v>
      </c>
      <c r="D430" s="2">
        <f>MACD!E430</f>
        <v>2.2275526151604996E-2</v>
      </c>
      <c r="E430" s="2">
        <f>MACD!F430</f>
        <v>1.9838954872640806E-2</v>
      </c>
      <c r="F430" s="2">
        <f>'Moving Avg'!D430</f>
        <v>2.48204</v>
      </c>
      <c r="G430" s="2">
        <f>'Moving Avg'!F430</f>
        <v>2.4872649999999998</v>
      </c>
      <c r="H430" s="2">
        <f>'Moving Avg'!G430</f>
        <v>2.5167980000000005</v>
      </c>
      <c r="I430" s="2">
        <f>'Moving Avg'!H430</f>
        <v>2.4237999999999982</v>
      </c>
      <c r="J430" s="5" t="str">
        <f>OBV!F430</f>
        <v>BULLISH</v>
      </c>
      <c r="K430" s="5" t="str">
        <f>OBV!G430</f>
        <v>NEUTRAL</v>
      </c>
      <c r="L430" s="5" t="str">
        <f>OBV!H430</f>
        <v>BULLISH DIVERGENCE</v>
      </c>
    </row>
    <row r="431" spans="1:12" ht="13.5" x14ac:dyDescent="0.25">
      <c r="A431" s="3">
        <f>RSI!A431</f>
        <v>42930</v>
      </c>
      <c r="B431" s="2">
        <f>RSI!B431</f>
        <v>2.4708000000000001</v>
      </c>
      <c r="C431" s="2">
        <f>RSI!I431</f>
        <v>48.179630437562544</v>
      </c>
      <c r="D431" s="2">
        <f>MACD!E431</f>
        <v>6.4573310092828073E-3</v>
      </c>
      <c r="E431" s="2">
        <f>MACD!F431</f>
        <v>1.7162630099969205E-2</v>
      </c>
      <c r="F431" s="2">
        <f>'Moving Avg'!D431</f>
        <v>2.4788199999999998</v>
      </c>
      <c r="G431" s="2">
        <f>'Moving Avg'!F431</f>
        <v>2.4884750000000002</v>
      </c>
      <c r="H431" s="2">
        <f>'Moving Avg'!G431</f>
        <v>2.5140620000000005</v>
      </c>
      <c r="I431" s="2">
        <f>'Moving Avg'!H431</f>
        <v>2.4261744999999979</v>
      </c>
      <c r="J431" s="5" t="str">
        <f>OBV!F431</f>
        <v>BULLISH</v>
      </c>
      <c r="K431" s="5" t="str">
        <f>OBV!G431</f>
        <v>NEUTRAL</v>
      </c>
      <c r="L431" s="5" t="str">
        <f>OBV!H431</f>
        <v>BULLISH DIVERGENCE</v>
      </c>
    </row>
    <row r="432" spans="1:12" ht="13.5" x14ac:dyDescent="0.25">
      <c r="A432" s="3">
        <f>RSI!A432</f>
        <v>42933</v>
      </c>
      <c r="B432" s="2">
        <f>RSI!B432</f>
        <v>2.4626999999999999</v>
      </c>
      <c r="C432" s="2">
        <f>RSI!I432</f>
        <v>47.265406413791183</v>
      </c>
      <c r="D432" s="2">
        <f>MACD!E432</f>
        <v>-6.2356404670009802E-3</v>
      </c>
      <c r="E432" s="2">
        <f>MACD!F432</f>
        <v>1.2482975986575169E-2</v>
      </c>
      <c r="F432" s="2">
        <f>'Moving Avg'!D432</f>
        <v>2.46916</v>
      </c>
      <c r="G432" s="2">
        <f>'Moving Avg'!F432</f>
        <v>2.4892799999999999</v>
      </c>
      <c r="H432" s="2">
        <f>'Moving Avg'!G432</f>
        <v>2.5108420000000002</v>
      </c>
      <c r="I432" s="2">
        <f>'Moving Avg'!H432</f>
        <v>2.4287499999999982</v>
      </c>
      <c r="J432" s="5" t="str">
        <f>OBV!F432</f>
        <v>BEARISH</v>
      </c>
      <c r="K432" s="5" t="str">
        <f>OBV!G432</f>
        <v>NEUTRAL</v>
      </c>
      <c r="L432" s="5" t="str">
        <f>OBV!H432</f>
        <v>CONFIRMED BEARISH</v>
      </c>
    </row>
    <row r="433" spans="1:12" ht="13.5" x14ac:dyDescent="0.25">
      <c r="A433" s="3">
        <f>RSI!A433</f>
        <v>42934</v>
      </c>
      <c r="B433" s="2">
        <f>RSI!B433</f>
        <v>2.4626999999999999</v>
      </c>
      <c r="C433" s="2">
        <f>RSI!I433</f>
        <v>47.26540641379119</v>
      </c>
      <c r="D433" s="2">
        <f>MACD!E433</f>
        <v>-1.9320041020021161E-2</v>
      </c>
      <c r="E433" s="2">
        <f>MACD!F433</f>
        <v>6.1223725852559037E-3</v>
      </c>
      <c r="F433" s="2">
        <f>'Moving Avg'!D433</f>
        <v>2.4611000000000001</v>
      </c>
      <c r="G433" s="2">
        <f>'Moving Avg'!F433</f>
        <v>2.4864600000000001</v>
      </c>
      <c r="H433" s="2">
        <f>'Moving Avg'!G433</f>
        <v>2.5074620000000003</v>
      </c>
      <c r="I433" s="2">
        <f>'Moving Avg'!H433</f>
        <v>2.4314059999999977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</row>
    <row r="434" spans="1:12" ht="13.5" x14ac:dyDescent="0.25">
      <c r="A434" s="3">
        <f>RSI!A434</f>
        <v>42935</v>
      </c>
      <c r="B434" s="2">
        <f>RSI!B434</f>
        <v>2.5270999999999999</v>
      </c>
      <c r="C434" s="2">
        <f>RSI!I434</f>
        <v>55.118284091775308</v>
      </c>
      <c r="D434" s="2">
        <f>MACD!E434</f>
        <v>-2.0177391413184864E-2</v>
      </c>
      <c r="E434" s="2">
        <f>MACD!F434</f>
        <v>8.6241978556775029E-4</v>
      </c>
      <c r="F434" s="2">
        <f>'Moving Avg'!D434</f>
        <v>2.4804200000000001</v>
      </c>
      <c r="G434" s="2">
        <f>'Moving Avg'!F434</f>
        <v>2.4840449999999996</v>
      </c>
      <c r="H434" s="2">
        <f>'Moving Avg'!G434</f>
        <v>2.5055300000000003</v>
      </c>
      <c r="I434" s="2">
        <f>'Moving Avg'!H434</f>
        <v>2.4340619999999977</v>
      </c>
      <c r="J434" s="5" t="str">
        <f>OBV!F434</f>
        <v>BULLISH</v>
      </c>
      <c r="K434" s="5" t="str">
        <f>OBV!G434</f>
        <v>NEUTRAL</v>
      </c>
      <c r="L434" s="5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2.4948999999999999</v>
      </c>
      <c r="C435" s="2">
        <f>RSI!I435</f>
        <v>51.026753044854225</v>
      </c>
      <c r="D435" s="2">
        <f>MACD!E435</f>
        <v>-1.630748199001486E-2</v>
      </c>
      <c r="E435" s="2">
        <f>MACD!F435</f>
        <v>-2.5715605695487719E-3</v>
      </c>
      <c r="F435" s="2">
        <f>'Moving Avg'!D435</f>
        <v>2.4836400000000003</v>
      </c>
      <c r="G435" s="2">
        <f>'Moving Avg'!F435</f>
        <v>2.4792149999999995</v>
      </c>
      <c r="H435" s="2">
        <f>'Moving Avg'!G435</f>
        <v>2.5031160000000003</v>
      </c>
      <c r="I435" s="2">
        <f>'Moving Avg'!H435</f>
        <v>2.4368384999999977</v>
      </c>
      <c r="J435" s="5" t="str">
        <f>OBV!F435</f>
        <v>BEARISH</v>
      </c>
      <c r="K435" s="5" t="str">
        <f>OBV!G435</f>
        <v>NEUTRAL</v>
      </c>
      <c r="L435" s="5" t="str">
        <f>OBV!H435</f>
        <v>BEARISH DIVERGENCE</v>
      </c>
    </row>
    <row r="436" spans="1:12" ht="13.5" x14ac:dyDescent="0.25">
      <c r="A436" s="3">
        <f>RSI!A436</f>
        <v>42937</v>
      </c>
      <c r="B436" s="2">
        <f>RSI!B436</f>
        <v>2.4948999999999999</v>
      </c>
      <c r="C436" s="2">
        <f>RSI!I436</f>
        <v>51.026753044854239</v>
      </c>
      <c r="D436" s="2">
        <f>MACD!E436</f>
        <v>-1.4320430652887239E-2</v>
      </c>
      <c r="E436" s="2">
        <f>MACD!F436</f>
        <v>-4.9213345862164654E-3</v>
      </c>
      <c r="F436" s="2">
        <f>'Moving Avg'!D436</f>
        <v>2.4884599999999999</v>
      </c>
      <c r="G436" s="2">
        <f>'Moving Avg'!F436</f>
        <v>2.4743849999999994</v>
      </c>
      <c r="H436" s="2">
        <f>'Moving Avg'!G436</f>
        <v>2.5018280000000002</v>
      </c>
      <c r="I436" s="2">
        <f>'Moving Avg'!H436</f>
        <v>2.4390514999999975</v>
      </c>
      <c r="J436" s="5" t="str">
        <f>OBV!F436</f>
        <v>BEARISH</v>
      </c>
      <c r="K436" s="5" t="str">
        <f>OBV!G436</f>
        <v>NEUTRAL</v>
      </c>
      <c r="L436" s="5" t="str">
        <f>OBV!H436</f>
        <v>BEARISH DIVERGENCE</v>
      </c>
    </row>
    <row r="437" spans="1:12" ht="13.5" x14ac:dyDescent="0.25">
      <c r="A437" s="3">
        <f>RSI!A437</f>
        <v>42940</v>
      </c>
      <c r="B437" s="2">
        <f>RSI!B437</f>
        <v>2.5110000000000001</v>
      </c>
      <c r="C437" s="2">
        <f>RSI!I437</f>
        <v>53.047840493590421</v>
      </c>
      <c r="D437" s="2">
        <f>MACD!E437</f>
        <v>-1.0176496634876742E-2</v>
      </c>
      <c r="E437" s="2">
        <f>MACD!F437</f>
        <v>-5.9723669959485214E-3</v>
      </c>
      <c r="F437" s="2">
        <f>'Moving Avg'!D437</f>
        <v>2.4981200000000001</v>
      </c>
      <c r="G437" s="2">
        <f>'Moving Avg'!F437</f>
        <v>2.4711650000000001</v>
      </c>
      <c r="H437" s="2">
        <f>'Moving Avg'!G437</f>
        <v>2.5008620000000001</v>
      </c>
      <c r="I437" s="2">
        <f>'Moving Avg'!H437</f>
        <v>2.4413854999999973</v>
      </c>
      <c r="J437" s="5" t="str">
        <f>OBV!F437</f>
        <v>BEARISH</v>
      </c>
      <c r="K437" s="5" t="str">
        <f>OBV!G437</f>
        <v>NEUTRAL</v>
      </c>
      <c r="L437" s="5" t="str">
        <f>OBV!H437</f>
        <v>BEARISH DIVERGENCE</v>
      </c>
    </row>
    <row r="438" spans="1:12" ht="13.5" x14ac:dyDescent="0.25">
      <c r="A438" s="3">
        <f>RSI!A438</f>
        <v>42942</v>
      </c>
      <c r="B438" s="2">
        <f>RSI!B438</f>
        <v>2.4788000000000001</v>
      </c>
      <c r="C438" s="2">
        <f>RSI!I438</f>
        <v>48.717464902845961</v>
      </c>
      <c r="D438" s="2">
        <f>MACD!E438</f>
        <v>-5.6594372574054752E-3</v>
      </c>
      <c r="E438" s="2">
        <f>MACD!F438</f>
        <v>-5.9097810482399132E-3</v>
      </c>
      <c r="F438" s="2">
        <f>'Moving Avg'!D438</f>
        <v>2.5013399999999999</v>
      </c>
      <c r="G438" s="2">
        <f>'Moving Avg'!F438</f>
        <v>2.4699549999999997</v>
      </c>
      <c r="H438" s="2">
        <f>'Moving Avg'!G438</f>
        <v>2.4981260000000001</v>
      </c>
      <c r="I438" s="2">
        <f>'Moving Avg'!H438</f>
        <v>2.4437594999999974</v>
      </c>
      <c r="J438" s="5" t="str">
        <f>OBV!F438</f>
        <v>BEARISH</v>
      </c>
      <c r="K438" s="5" t="str">
        <f>OBV!G438</f>
        <v>WEAK</v>
      </c>
      <c r="L438" s="5" t="str">
        <f>OBV!H438</f>
        <v>BEARISH DIVERGENCE</v>
      </c>
    </row>
    <row r="439" spans="1:12" ht="13.5" x14ac:dyDescent="0.25">
      <c r="A439" s="3">
        <f>RSI!A439</f>
        <v>42943</v>
      </c>
      <c r="B439" s="2">
        <f>RSI!B439</f>
        <v>2.5030000000000001</v>
      </c>
      <c r="C439" s="2">
        <f>RSI!I439</f>
        <v>51.89569941471229</v>
      </c>
      <c r="D439" s="2">
        <f>MACD!E439</f>
        <v>-1.472659088180972E-2</v>
      </c>
      <c r="E439" s="2">
        <f>MACD!F439</f>
        <v>-7.6731430149538753E-3</v>
      </c>
      <c r="F439" s="2">
        <f>'Moving Avg'!D439</f>
        <v>2.4965199999999999</v>
      </c>
      <c r="G439" s="2">
        <f>'Moving Avg'!F439</f>
        <v>2.4699549999999997</v>
      </c>
      <c r="H439" s="2">
        <f>'Moving Avg'!G439</f>
        <v>2.4958740000000001</v>
      </c>
      <c r="I439" s="2">
        <f>'Moving Avg'!H439</f>
        <v>2.4460129999999971</v>
      </c>
      <c r="J439" s="5" t="str">
        <f>OBV!F439</f>
        <v>BEARISH</v>
      </c>
      <c r="K439" s="5" t="str">
        <f>OBV!G439</f>
        <v>WEAK</v>
      </c>
      <c r="L439" s="5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2.4546999999999999</v>
      </c>
      <c r="C440" s="2">
        <f>RSI!I440</f>
        <v>45.795355294417362</v>
      </c>
      <c r="D440" s="2">
        <f>MACD!E440</f>
        <v>-1.1480325591735063E-2</v>
      </c>
      <c r="E440" s="2">
        <f>MACD!F440</f>
        <v>-8.4345795303101129E-3</v>
      </c>
      <c r="F440" s="2">
        <f>'Moving Avg'!D440</f>
        <v>2.48848</v>
      </c>
      <c r="G440" s="2">
        <f>'Moving Avg'!F440</f>
        <v>2.4711650000000001</v>
      </c>
      <c r="H440" s="2">
        <f>'Moving Avg'!G440</f>
        <v>2.4926560000000002</v>
      </c>
      <c r="I440" s="2">
        <f>'Moving Avg'!H440</f>
        <v>2.4476629999999977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</row>
    <row r="441" spans="1:12" ht="13.5" x14ac:dyDescent="0.25">
      <c r="A441" s="3">
        <f>RSI!A441</f>
        <v>42947</v>
      </c>
      <c r="B441" s="2">
        <f>RSI!B441</f>
        <v>2.4144000000000001</v>
      </c>
      <c r="C441" s="2">
        <f>RSI!I441</f>
        <v>41.42034321220023</v>
      </c>
      <c r="D441" s="2">
        <f>MACD!E441</f>
        <v>-6.7770655998904417E-3</v>
      </c>
      <c r="E441" s="2">
        <f>MACD!F441</f>
        <v>-8.1030767442261797E-3</v>
      </c>
      <c r="F441" s="2">
        <f>'Moving Avg'!D441</f>
        <v>2.4723800000000002</v>
      </c>
      <c r="G441" s="2">
        <f>'Moving Avg'!F441</f>
        <v>2.4719699999999998</v>
      </c>
      <c r="H441" s="2">
        <f>'Moving Avg'!G441</f>
        <v>2.4900800000000003</v>
      </c>
      <c r="I441" s="2">
        <f>'Moving Avg'!H441</f>
        <v>2.449071499999997</v>
      </c>
      <c r="J441" s="5" t="str">
        <f>OBV!F441</f>
        <v>BEARISH</v>
      </c>
      <c r="K441" s="5" t="str">
        <f>OBV!G441</f>
        <v>WEAK</v>
      </c>
      <c r="L441" s="5" t="str">
        <f>OBV!H441</f>
        <v>CONFIRMED BEARISH</v>
      </c>
    </row>
    <row r="442" spans="1:12" ht="13.5" x14ac:dyDescent="0.25">
      <c r="A442" s="3">
        <f>RSI!A442</f>
        <v>42948</v>
      </c>
      <c r="B442" s="2">
        <f>RSI!B442</f>
        <v>2.4868999999999999</v>
      </c>
      <c r="C442" s="2">
        <f>RSI!I442</f>
        <v>50.569311591382245</v>
      </c>
      <c r="D442" s="2">
        <f>MACD!E442</f>
        <v>-8.9887329498710145E-3</v>
      </c>
      <c r="E442" s="2">
        <f>MACD!F442</f>
        <v>-8.2802079853551477E-3</v>
      </c>
      <c r="F442" s="2">
        <f>'Moving Avg'!D442</f>
        <v>2.4675599999999998</v>
      </c>
      <c r="G442" s="2">
        <f>'Moving Avg'!F442</f>
        <v>2.4763999999999999</v>
      </c>
      <c r="H442" s="2">
        <f>'Moving Avg'!G442</f>
        <v>2.4895980000000004</v>
      </c>
      <c r="I442" s="2">
        <f>'Moving Avg'!H442</f>
        <v>2.4502384999999975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</row>
    <row r="443" spans="1:12" ht="13.5" x14ac:dyDescent="0.25">
      <c r="A443" s="3">
        <f>RSI!A443</f>
        <v>42949</v>
      </c>
      <c r="B443" s="2">
        <f>RSI!B443</f>
        <v>2.4948999999999999</v>
      </c>
      <c r="C443" s="2">
        <f>RSI!I443</f>
        <v>51.469995286761069</v>
      </c>
      <c r="D443" s="2">
        <f>MACD!E443</f>
        <v>-1.1487461124929155E-2</v>
      </c>
      <c r="E443" s="2">
        <f>MACD!F443</f>
        <v>-8.9216586132699494E-3</v>
      </c>
      <c r="F443" s="2">
        <f>'Moving Avg'!D443</f>
        <v>2.47078</v>
      </c>
      <c r="G443" s="2">
        <f>'Moving Avg'!F443</f>
        <v>2.4820350000000002</v>
      </c>
      <c r="H443" s="2">
        <f>'Moving Avg'!G443</f>
        <v>2.4871840000000005</v>
      </c>
      <c r="I443" s="2">
        <f>'Moving Avg'!H443</f>
        <v>2.4509629999999971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2.5270999999999999</v>
      </c>
      <c r="C444" s="2">
        <f>RSI!I444</f>
        <v>55.022400382649209</v>
      </c>
      <c r="D444" s="2">
        <f>MACD!E444</f>
        <v>-6.1586873461285663E-3</v>
      </c>
      <c r="E444" s="2">
        <f>MACD!F444</f>
        <v>-8.3690643598416728E-3</v>
      </c>
      <c r="F444" s="2">
        <f>'Moving Avg'!D444</f>
        <v>2.4756</v>
      </c>
      <c r="G444" s="2">
        <f>'Moving Avg'!F444</f>
        <v>2.4844499999999998</v>
      </c>
      <c r="H444" s="2">
        <f>'Moving Avg'!G444</f>
        <v>2.4857360000000011</v>
      </c>
      <c r="I444" s="2">
        <f>'Moving Avg'!H444</f>
        <v>2.452169999999998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2.6720000000000002</v>
      </c>
      <c r="C445" s="2">
        <f>RSI!I445</f>
        <v>66.799812744535615</v>
      </c>
      <c r="D445" s="2">
        <f>MACD!E445</f>
        <v>-1.7600717150816347E-2</v>
      </c>
      <c r="E445" s="2">
        <f>MACD!F445</f>
        <v>-1.0215394918036608E-2</v>
      </c>
      <c r="F445" s="2">
        <f>'Moving Avg'!D445</f>
        <v>2.5190600000000005</v>
      </c>
      <c r="G445" s="2">
        <f>'Moving Avg'!F445</f>
        <v>2.4933049999999999</v>
      </c>
      <c r="H445" s="2">
        <f>'Moving Avg'!G445</f>
        <v>2.4886340000000007</v>
      </c>
      <c r="I445" s="2">
        <f>'Moving Avg'!H445</f>
        <v>2.4542624999999978</v>
      </c>
      <c r="J445" s="5" t="str">
        <f>OBV!F445</f>
        <v>BULLISH</v>
      </c>
      <c r="K445" s="5" t="str">
        <f>OBV!G445</f>
        <v>STRONG</v>
      </c>
      <c r="L445" s="5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2.6720000000000002</v>
      </c>
      <c r="C446" s="2">
        <f>RSI!I446</f>
        <v>66.799812744535615</v>
      </c>
      <c r="D446" s="2">
        <f>MACD!E446</f>
        <v>-2.8382926061602198E-2</v>
      </c>
      <c r="E446" s="2">
        <f>MACD!F446</f>
        <v>-1.3848901146749727E-2</v>
      </c>
      <c r="F446" s="2">
        <f>'Moving Avg'!D446</f>
        <v>2.5705800000000001</v>
      </c>
      <c r="G446" s="2">
        <f>'Moving Avg'!F446</f>
        <v>2.5025599999999999</v>
      </c>
      <c r="H446" s="2">
        <f>'Moving Avg'!G446</f>
        <v>2.4916920000000009</v>
      </c>
      <c r="I446" s="2">
        <f>'Moving Avg'!H446</f>
        <v>2.4566769999999978</v>
      </c>
      <c r="J446" s="5" t="str">
        <f>OBV!F446</f>
        <v>BULLISH</v>
      </c>
      <c r="K446" s="5" t="str">
        <f>OBV!G446</f>
        <v>STRONG</v>
      </c>
      <c r="L446" s="5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2.6076000000000001</v>
      </c>
      <c r="C447" s="2">
        <f>RSI!I447</f>
        <v>58.855964534904579</v>
      </c>
      <c r="D447" s="2">
        <f>MACD!E447</f>
        <v>-3.1278013657669579E-2</v>
      </c>
      <c r="E447" s="2">
        <f>MACD!F447</f>
        <v>-1.7334723648933698E-2</v>
      </c>
      <c r="F447" s="2">
        <f>'Moving Avg'!D447</f>
        <v>2.5947200000000001</v>
      </c>
      <c r="G447" s="2">
        <f>'Moving Avg'!F447</f>
        <v>2.5073899999999996</v>
      </c>
      <c r="H447" s="2">
        <f>'Moving Avg'!G447</f>
        <v>2.4949120000000007</v>
      </c>
      <c r="I447" s="2">
        <f>'Moving Avg'!H447</f>
        <v>2.4587694999999981</v>
      </c>
      <c r="J447" s="5" t="str">
        <f>OBV!F447</f>
        <v>BULLISH</v>
      </c>
      <c r="K447" s="5" t="str">
        <f>OBV!G447</f>
        <v>STRONG</v>
      </c>
      <c r="L447" s="5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2.6076000000000001</v>
      </c>
      <c r="C448" s="2">
        <f>RSI!I448</f>
        <v>58.855964534904579</v>
      </c>
      <c r="D448" s="2">
        <f>MACD!E448</f>
        <v>-3.9244500934842996E-2</v>
      </c>
      <c r="E448" s="2">
        <f>MACD!F448</f>
        <v>-2.1716679106115556E-2</v>
      </c>
      <c r="F448" s="2">
        <f>'Moving Avg'!D448</f>
        <v>2.6172599999999999</v>
      </c>
      <c r="G448" s="2">
        <f>'Moving Avg'!F448</f>
        <v>2.5126199999999992</v>
      </c>
      <c r="H448" s="2">
        <f>'Moving Avg'!G448</f>
        <v>2.4981320000000005</v>
      </c>
      <c r="I448" s="2">
        <f>'Moving Avg'!H448</f>
        <v>2.460942499999998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</row>
    <row r="449" spans="1:12" ht="13.5" x14ac:dyDescent="0.25">
      <c r="A449" s="3">
        <f>RSI!A449</f>
        <v>42957</v>
      </c>
      <c r="B449" s="2">
        <f>RSI!B449</f>
        <v>2.5512000000000001</v>
      </c>
      <c r="C449" s="2">
        <f>RSI!I449</f>
        <v>52.513093277398134</v>
      </c>
      <c r="D449" s="2">
        <f>MACD!E449</f>
        <v>-3.860577158294376E-2</v>
      </c>
      <c r="E449" s="2">
        <f>MACD!F449</f>
        <v>-2.5094497601481199E-2</v>
      </c>
      <c r="F449" s="2">
        <f>'Moving Avg'!D449</f>
        <v>2.62208</v>
      </c>
      <c r="G449" s="2">
        <f>'Moving Avg'!F449</f>
        <v>2.5186549999999994</v>
      </c>
      <c r="H449" s="2">
        <f>'Moving Avg'!G449</f>
        <v>2.5003840000000004</v>
      </c>
      <c r="I449" s="2">
        <f>'Moving Avg'!H449</f>
        <v>2.462752999999998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2.5030000000000001</v>
      </c>
      <c r="C450" s="2">
        <f>RSI!I450</f>
        <v>47.77455212006992</v>
      </c>
      <c r="D450" s="2">
        <f>MACD!E450</f>
        <v>-4.2075077400311134E-2</v>
      </c>
      <c r="E450" s="2">
        <f>MACD!F450</f>
        <v>-2.8490613561247189E-2</v>
      </c>
      <c r="F450" s="2">
        <f>'Moving Avg'!D450</f>
        <v>2.5882800000000001</v>
      </c>
      <c r="G450" s="2">
        <f>'Moving Avg'!F450</f>
        <v>2.5198649999999994</v>
      </c>
      <c r="H450" s="2">
        <f>'Moving Avg'!G450</f>
        <v>2.5002240000000002</v>
      </c>
      <c r="I450" s="2">
        <f>'Moving Avg'!H450</f>
        <v>2.4639604999999976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</row>
    <row r="451" spans="1:12" ht="13.5" x14ac:dyDescent="0.25">
      <c r="A451" s="3">
        <f>RSI!A451</f>
        <v>42961</v>
      </c>
      <c r="B451" s="2">
        <f>RSI!B451</f>
        <v>2.4546999999999999</v>
      </c>
      <c r="C451" s="2">
        <f>RSI!I451</f>
        <v>43.535174334256126</v>
      </c>
      <c r="D451" s="2">
        <f>MACD!E451</f>
        <v>-4.7486356004797781E-2</v>
      </c>
      <c r="E451" s="2">
        <f>MACD!F451</f>
        <v>-3.2289762049957309E-2</v>
      </c>
      <c r="F451" s="2">
        <f>'Moving Avg'!D451</f>
        <v>2.5448200000000001</v>
      </c>
      <c r="G451" s="2">
        <f>'Moving Avg'!F451</f>
        <v>2.5190599999999996</v>
      </c>
      <c r="H451" s="2">
        <f>'Moving Avg'!G451</f>
        <v>2.4990980000000005</v>
      </c>
      <c r="I451" s="2">
        <f>'Moving Avg'!H451</f>
        <v>2.4649664999999978</v>
      </c>
      <c r="J451" s="5" t="str">
        <f>OBV!F451</f>
        <v>BEARISH</v>
      </c>
      <c r="K451" s="5" t="str">
        <f>OBV!G451</f>
        <v>NEUTRAL</v>
      </c>
      <c r="L451" s="5" t="str">
        <f>OBV!H451</f>
        <v>CONFIRMED BEARISH</v>
      </c>
    </row>
    <row r="452" spans="1:12" ht="13.5" x14ac:dyDescent="0.25">
      <c r="A452" s="3">
        <f>RSI!A452</f>
        <v>42962</v>
      </c>
      <c r="B452" s="2">
        <f>RSI!B452</f>
        <v>2.4948999999999999</v>
      </c>
      <c r="C452" s="2">
        <f>RSI!I452</f>
        <v>47.695329876933123</v>
      </c>
      <c r="D452" s="2">
        <f>MACD!E452</f>
        <v>-4.346799757805897E-2</v>
      </c>
      <c r="E452" s="2">
        <f>MACD!F452</f>
        <v>-3.4525409155577641E-2</v>
      </c>
      <c r="F452" s="2">
        <f>'Moving Avg'!D452</f>
        <v>2.5222799999999999</v>
      </c>
      <c r="G452" s="2">
        <f>'Moving Avg'!F452</f>
        <v>2.52067</v>
      </c>
      <c r="H452" s="2">
        <f>'Moving Avg'!G452</f>
        <v>2.4999020000000005</v>
      </c>
      <c r="I452" s="2">
        <f>'Moving Avg'!H452</f>
        <v>2.4661734999999978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</row>
    <row r="453" spans="1:12" ht="13.5" x14ac:dyDescent="0.25">
      <c r="A453" s="3">
        <f>RSI!A453</f>
        <v>42963</v>
      </c>
      <c r="B453" s="2">
        <f>RSI!B453</f>
        <v>2.5350999999999999</v>
      </c>
      <c r="C453" s="2">
        <f>RSI!I453</f>
        <v>51.540332909580357</v>
      </c>
      <c r="D453" s="2">
        <f>MACD!E453</f>
        <v>-4.1662525903798375E-2</v>
      </c>
      <c r="E453" s="2">
        <f>MACD!F453</f>
        <v>-3.5952832505221785E-2</v>
      </c>
      <c r="F453" s="2">
        <f>'Moving Avg'!D453</f>
        <v>2.5077799999999999</v>
      </c>
      <c r="G453" s="2">
        <f>'Moving Avg'!F453</f>
        <v>2.5242899999999997</v>
      </c>
      <c r="H453" s="2">
        <f>'Moving Avg'!G453</f>
        <v>2.5000620000000007</v>
      </c>
      <c r="I453" s="2">
        <f>'Moving Avg'!H453</f>
        <v>2.4675814999999979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2.4948999999999999</v>
      </c>
      <c r="C454" s="2">
        <f>RSI!I454</f>
        <v>47.759393597610597</v>
      </c>
      <c r="D454" s="2">
        <f>MACD!E454</f>
        <v>-3.2299691675773179E-2</v>
      </c>
      <c r="E454" s="2">
        <f>MACD!F454</f>
        <v>-3.5222204339332069E-2</v>
      </c>
      <c r="F454" s="2">
        <f>'Moving Avg'!D454</f>
        <v>2.4965199999999999</v>
      </c>
      <c r="G454" s="2">
        <f>'Moving Avg'!F454</f>
        <v>2.5226800000000003</v>
      </c>
      <c r="H454" s="2">
        <f>'Moving Avg'!G454</f>
        <v>2.4994180000000004</v>
      </c>
      <c r="I454" s="2">
        <f>'Moving Avg'!H454</f>
        <v>2.4687079999999981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</row>
    <row r="455" spans="1:12" ht="13.5" x14ac:dyDescent="0.25">
      <c r="A455" s="3">
        <f>RSI!A455</f>
        <v>42965</v>
      </c>
      <c r="B455" s="2">
        <f>RSI!B455</f>
        <v>2.4708000000000001</v>
      </c>
      <c r="C455" s="2">
        <f>RSI!I455</f>
        <v>45.599709474103399</v>
      </c>
      <c r="D455" s="2">
        <f>MACD!E455</f>
        <v>-1.5160569454764072E-4</v>
      </c>
      <c r="E455" s="2">
        <f>MACD!F455</f>
        <v>-2.8208084610375186E-2</v>
      </c>
      <c r="F455" s="2">
        <f>'Moving Avg'!D455</f>
        <v>2.4900799999999998</v>
      </c>
      <c r="G455" s="2">
        <f>'Moving Avg'!F455</f>
        <v>2.5214750000000001</v>
      </c>
      <c r="H455" s="2">
        <f>'Moving Avg'!G455</f>
        <v>2.4982920000000006</v>
      </c>
      <c r="I455" s="2">
        <f>'Moving Avg'!H455</f>
        <v>2.4697944999999977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42968</v>
      </c>
      <c r="B456" s="2">
        <f>RSI!B456</f>
        <v>2.4788000000000001</v>
      </c>
      <c r="C456" s="2">
        <f>RSI!I456</f>
        <v>46.465127294690248</v>
      </c>
      <c r="D456" s="2">
        <f>MACD!E456</f>
        <v>2.6737653757347601E-2</v>
      </c>
      <c r="E456" s="2">
        <f>MACD!F456</f>
        <v>-1.7218936936830628E-2</v>
      </c>
      <c r="F456" s="2">
        <f>'Moving Avg'!D456</f>
        <v>2.4948999999999999</v>
      </c>
      <c r="G456" s="2">
        <f>'Moving Avg'!F456</f>
        <v>2.5206700000000004</v>
      </c>
      <c r="H456" s="2">
        <f>'Moving Avg'!G456</f>
        <v>2.4973260000000006</v>
      </c>
      <c r="I456" s="2">
        <f>'Moving Avg'!H456</f>
        <v>2.470438499999998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</row>
    <row r="457" spans="1:12" ht="13.5" x14ac:dyDescent="0.25">
      <c r="A457" s="3">
        <f>RSI!A457</f>
        <v>42969</v>
      </c>
      <c r="B457" s="2">
        <f>RSI!B457</f>
        <v>2.4948999999999999</v>
      </c>
      <c r="C457" s="2">
        <f>RSI!I457</f>
        <v>48.249397397376477</v>
      </c>
      <c r="D457" s="2">
        <f>MACD!E457</f>
        <v>3.860145926800751E-2</v>
      </c>
      <c r="E457" s="2">
        <f>MACD!F457</f>
        <v>-6.0548576958629995E-3</v>
      </c>
      <c r="F457" s="2">
        <f>'Moving Avg'!D457</f>
        <v>2.4948999999999999</v>
      </c>
      <c r="G457" s="2">
        <f>'Moving Avg'!F457</f>
        <v>2.5198650000000002</v>
      </c>
      <c r="H457" s="2">
        <f>'Moving Avg'!G457</f>
        <v>2.4982920000000006</v>
      </c>
      <c r="I457" s="2">
        <f>'Moving Avg'!H457</f>
        <v>2.4708409999999983</v>
      </c>
      <c r="J457" s="5" t="str">
        <f>OBV!F457</f>
        <v>BULLISH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2.4868999999999999</v>
      </c>
      <c r="C458" s="2">
        <f>RSI!I458</f>
        <v>47.403948932202212</v>
      </c>
      <c r="D458" s="2">
        <f>MACD!E458</f>
        <v>4.9333483992678673E-2</v>
      </c>
      <c r="E458" s="2">
        <f>MACD!F458</f>
        <v>5.0228106418453355E-3</v>
      </c>
      <c r="F458" s="2">
        <f>'Moving Avg'!D458</f>
        <v>2.4852599999999998</v>
      </c>
      <c r="G458" s="2">
        <f>'Moving Avg'!F458</f>
        <v>2.5202700000000005</v>
      </c>
      <c r="H458" s="2">
        <f>'Moving Avg'!G458</f>
        <v>2.4997420000000004</v>
      </c>
      <c r="I458" s="2">
        <f>'Moving Avg'!H458</f>
        <v>2.4712034999999979</v>
      </c>
      <c r="J458" s="5" t="str">
        <f>OBV!F458</f>
        <v>BULLISH</v>
      </c>
      <c r="K458" s="5" t="str">
        <f>OBV!G458</f>
        <v>NEUTRAL</v>
      </c>
      <c r="L458" s="5" t="str">
        <f>OBV!H458</f>
        <v>BULLISH DIVERGENCE</v>
      </c>
    </row>
    <row r="459" spans="1:12" ht="13.5" x14ac:dyDescent="0.25">
      <c r="A459" s="3">
        <f>RSI!A459</f>
        <v>42971</v>
      </c>
      <c r="B459" s="2">
        <f>RSI!B459</f>
        <v>2.4948999999999999</v>
      </c>
      <c r="C459" s="2">
        <f>RSI!I459</f>
        <v>48.37807271039707</v>
      </c>
      <c r="D459" s="2">
        <f>MACD!E459</f>
        <v>4.928554343231939E-2</v>
      </c>
      <c r="E459" s="2">
        <f>MACD!F459</f>
        <v>1.3875357199940147E-2</v>
      </c>
      <c r="F459" s="2">
        <f>'Moving Avg'!D459</f>
        <v>2.4852599999999998</v>
      </c>
      <c r="G459" s="2">
        <f>'Moving Avg'!F459</f>
        <v>2.5198650000000002</v>
      </c>
      <c r="H459" s="2">
        <f>'Moving Avg'!G459</f>
        <v>2.4999020000000005</v>
      </c>
      <c r="I459" s="2">
        <f>'Moving Avg'!H459</f>
        <v>2.4716059999999977</v>
      </c>
      <c r="J459" s="5" t="str">
        <f>OBV!F459</f>
        <v>BULLISH</v>
      </c>
      <c r="K459" s="5" t="str">
        <f>OBV!G459</f>
        <v>NEUTRAL</v>
      </c>
      <c r="L459" s="5" t="str">
        <f>OBV!H459</f>
        <v>NEUTRAL</v>
      </c>
    </row>
    <row r="460" spans="1:12" ht="13.5" x14ac:dyDescent="0.25">
      <c r="A460" s="3">
        <f>RSI!A460</f>
        <v>42972</v>
      </c>
      <c r="B460" s="2">
        <f>RSI!B460</f>
        <v>2.4546999999999999</v>
      </c>
      <c r="C460" s="2">
        <f>RSI!I460</f>
        <v>43.971019531288242</v>
      </c>
      <c r="D460" s="2">
        <f>MACD!E460</f>
        <v>4.4890313153606254E-2</v>
      </c>
      <c r="E460" s="2">
        <f>MACD!F460</f>
        <v>2.0078348390673371E-2</v>
      </c>
      <c r="F460" s="2">
        <f>'Moving Avg'!D460</f>
        <v>2.48204</v>
      </c>
      <c r="G460" s="2">
        <f>'Moving Avg'!F460</f>
        <v>2.5198650000000002</v>
      </c>
      <c r="H460" s="2">
        <f>'Moving Avg'!G460</f>
        <v>2.5000640000000005</v>
      </c>
      <c r="I460" s="2">
        <f>'Moving Avg'!H460</f>
        <v>2.4717269999999978</v>
      </c>
      <c r="J460" s="5" t="str">
        <f>OBV!F460</f>
        <v>BULLISH</v>
      </c>
      <c r="K460" s="5" t="str">
        <f>OBV!G460</f>
        <v>NEUTRAL</v>
      </c>
      <c r="L460" s="5" t="str">
        <f>OBV!H460</f>
        <v>BULLISH DIVERGENCE</v>
      </c>
    </row>
    <row r="461" spans="1:12" ht="13.5" x14ac:dyDescent="0.25">
      <c r="A461" s="3">
        <f>RSI!A461</f>
        <v>42975</v>
      </c>
      <c r="B461" s="2">
        <f>RSI!B461</f>
        <v>2.4546999999999999</v>
      </c>
      <c r="C461" s="2">
        <f>RSI!I461</f>
        <v>43.971019531288242</v>
      </c>
      <c r="D461" s="2">
        <f>MACD!E461</f>
        <v>3.4054844266824258E-2</v>
      </c>
      <c r="E461" s="2">
        <f>MACD!F461</f>
        <v>2.287364756590355E-2</v>
      </c>
      <c r="F461" s="2">
        <f>'Moving Avg'!D461</f>
        <v>2.47722</v>
      </c>
      <c r="G461" s="2">
        <f>'Moving Avg'!F461</f>
        <v>2.5218800000000003</v>
      </c>
      <c r="H461" s="2">
        <f>'Moving Avg'!G461</f>
        <v>2.5002260000000005</v>
      </c>
      <c r="I461" s="2">
        <f>'Moving Avg'!H461</f>
        <v>2.471928499999998</v>
      </c>
      <c r="J461" s="5" t="str">
        <f>OBV!F461</f>
        <v>BULLISH</v>
      </c>
      <c r="K461" s="5" t="str">
        <f>OBV!G461</f>
        <v>NEUTRAL</v>
      </c>
      <c r="L461" s="5" t="str">
        <f>OBV!H461</f>
        <v>BULLISH DIVERGENCE</v>
      </c>
    </row>
    <row r="462" spans="1:12" ht="13.5" x14ac:dyDescent="0.25">
      <c r="A462" s="3">
        <f>RSI!A462</f>
        <v>42976</v>
      </c>
      <c r="B462" s="2">
        <f>RSI!B462</f>
        <v>2.4304999999999999</v>
      </c>
      <c r="C462" s="2">
        <f>RSI!I462</f>
        <v>41.341680808695529</v>
      </c>
      <c r="D462" s="2">
        <f>MACD!E462</f>
        <v>3.3154635375279629E-2</v>
      </c>
      <c r="E462" s="2">
        <f>MACD!F462</f>
        <v>2.4929845127778766E-2</v>
      </c>
      <c r="F462" s="2">
        <f>'Moving Avg'!D462</f>
        <v>2.46434</v>
      </c>
      <c r="G462" s="2">
        <f>'Moving Avg'!F462</f>
        <v>2.5190600000000005</v>
      </c>
      <c r="H462" s="2">
        <f>'Moving Avg'!G462</f>
        <v>2.4999040000000003</v>
      </c>
      <c r="I462" s="2">
        <f>'Moving Avg'!H462</f>
        <v>2.4720489999999979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2.4948999999999999</v>
      </c>
      <c r="C463" s="2">
        <f>RSI!I463</f>
        <v>49.923327824152608</v>
      </c>
      <c r="D463" s="2">
        <f>MACD!E463</f>
        <v>3.4219661054264883E-2</v>
      </c>
      <c r="E463" s="2">
        <f>MACD!F463</f>
        <v>2.6787808313075992E-2</v>
      </c>
      <c r="F463" s="2">
        <f>'Moving Avg'!D463</f>
        <v>2.4659399999999998</v>
      </c>
      <c r="G463" s="2">
        <f>'Moving Avg'!F463</f>
        <v>2.5190600000000005</v>
      </c>
      <c r="H463" s="2">
        <f>'Moving Avg'!G463</f>
        <v>2.4994200000000006</v>
      </c>
      <c r="I463" s="2">
        <f>'Moving Avg'!H463</f>
        <v>2.4725319999999975</v>
      </c>
      <c r="J463" s="5" t="str">
        <f>OBV!F463</f>
        <v>BEARISH</v>
      </c>
      <c r="K463" s="5" t="str">
        <f>OBV!G463</f>
        <v>NEUTRAL</v>
      </c>
      <c r="L463" s="5" t="str">
        <f>OBV!H463</f>
        <v>BEARISH DIVERGENCE</v>
      </c>
    </row>
    <row r="464" spans="1:12" ht="13.5" x14ac:dyDescent="0.25">
      <c r="A464" s="3">
        <f>RSI!A464</f>
        <v>42978</v>
      </c>
      <c r="B464" s="2">
        <f>RSI!B464</f>
        <v>2.4546999999999999</v>
      </c>
      <c r="C464" s="2">
        <f>RSI!I464</f>
        <v>45.453102318755285</v>
      </c>
      <c r="D464" s="2">
        <f>MACD!E464</f>
        <v>3.1915397286470082E-2</v>
      </c>
      <c r="E464" s="2">
        <f>MACD!F464</f>
        <v>2.7813326107754811E-2</v>
      </c>
      <c r="F464" s="2">
        <f>'Moving Avg'!D464</f>
        <v>2.4579</v>
      </c>
      <c r="G464" s="2">
        <f>'Moving Avg'!F464</f>
        <v>2.5154400000000008</v>
      </c>
      <c r="H464" s="2">
        <f>'Moving Avg'!G464</f>
        <v>2.4970060000000007</v>
      </c>
      <c r="I464" s="2">
        <f>'Moving Avg'!H464</f>
        <v>2.4729344999999974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2.4948999999999999</v>
      </c>
      <c r="C465" s="2">
        <f>RSI!I465</f>
        <v>50.25043539795729</v>
      </c>
      <c r="D465" s="2">
        <f>MACD!E465</f>
        <v>2.35190037671269E-2</v>
      </c>
      <c r="E465" s="2">
        <f>MACD!F465</f>
        <v>2.6954461639629231E-2</v>
      </c>
      <c r="F465" s="2">
        <f>'Moving Avg'!D465</f>
        <v>2.4659399999999994</v>
      </c>
      <c r="G465" s="2">
        <f>'Moving Avg'!F465</f>
        <v>2.5065850000000007</v>
      </c>
      <c r="H465" s="2">
        <f>'Moving Avg'!G465</f>
        <v>2.4950740000000007</v>
      </c>
      <c r="I465" s="2">
        <f>'Moving Avg'!H465</f>
        <v>2.4736184999999975</v>
      </c>
      <c r="J465" s="5" t="str">
        <f>OBV!F465</f>
        <v>BEARISH</v>
      </c>
      <c r="K465" s="5" t="str">
        <f>OBV!G465</f>
        <v>NEUTRAL</v>
      </c>
      <c r="L465" s="5" t="str">
        <f>OBV!H465</f>
        <v>BEARISH DIVERGENCE</v>
      </c>
    </row>
    <row r="466" spans="1:12" ht="13.5" x14ac:dyDescent="0.25">
      <c r="A466" s="3">
        <f>RSI!A466</f>
        <v>42983</v>
      </c>
      <c r="B466" s="2">
        <f>RSI!B466</f>
        <v>2.4948999999999999</v>
      </c>
      <c r="C466" s="2">
        <f>RSI!I466</f>
        <v>50.250435397957283</v>
      </c>
      <c r="D466" s="2">
        <f>MACD!E466</f>
        <v>1.7628735297360976E-2</v>
      </c>
      <c r="E466" s="2">
        <f>MACD!F466</f>
        <v>2.5089316371175584E-2</v>
      </c>
      <c r="F466" s="2">
        <f>'Moving Avg'!D466</f>
        <v>2.4739800000000001</v>
      </c>
      <c r="G466" s="2">
        <f>'Moving Avg'!F466</f>
        <v>2.4977300000000007</v>
      </c>
      <c r="H466" s="2">
        <f>'Moving Avg'!G466</f>
        <v>2.4931420000000006</v>
      </c>
      <c r="I466" s="2">
        <f>'Moving Avg'!H466</f>
        <v>2.4743829999999978</v>
      </c>
      <c r="J466" s="5" t="str">
        <f>OBV!F466</f>
        <v>BEARISH</v>
      </c>
      <c r="K466" s="5" t="str">
        <f>OBV!G466</f>
        <v>NEUTRAL</v>
      </c>
      <c r="L466" s="5" t="str">
        <f>OBV!H466</f>
        <v>BEARISH DIVERGENCE</v>
      </c>
    </row>
    <row r="467" spans="1:12" ht="13.5" x14ac:dyDescent="0.25">
      <c r="A467" s="3">
        <f>RSI!A467</f>
        <v>42984</v>
      </c>
      <c r="B467" s="2">
        <f>RSI!B467</f>
        <v>2.4224999999999999</v>
      </c>
      <c r="C467" s="2">
        <f>RSI!I467</f>
        <v>42.451963989873811</v>
      </c>
      <c r="D467" s="2">
        <f>MACD!E467</f>
        <v>2.0469365581192278E-2</v>
      </c>
      <c r="E467" s="2">
        <f>MACD!F467</f>
        <v>2.4165326213178927E-2</v>
      </c>
      <c r="F467" s="2">
        <f>'Moving Avg'!D467</f>
        <v>2.4723799999999998</v>
      </c>
      <c r="G467" s="2">
        <f>'Moving Avg'!F467</f>
        <v>2.4884750000000007</v>
      </c>
      <c r="H467" s="2">
        <f>'Moving Avg'!G467</f>
        <v>2.4900840000000004</v>
      </c>
      <c r="I467" s="2">
        <f>'Moving Avg'!H467</f>
        <v>2.4748259999999975</v>
      </c>
      <c r="J467" s="5" t="str">
        <f>OBV!F467</f>
        <v>BULLISH</v>
      </c>
      <c r="K467" s="5" t="str">
        <f>OBV!G467</f>
        <v>NEUTRAL</v>
      </c>
      <c r="L467" s="5" t="str">
        <f>OBV!H467</f>
        <v>BULLISH DIVERGENCE</v>
      </c>
    </row>
    <row r="468" spans="1:12" ht="13.5" x14ac:dyDescent="0.25">
      <c r="A468" s="3">
        <f>RSI!A468</f>
        <v>42985</v>
      </c>
      <c r="B468" s="2">
        <f>RSI!B468</f>
        <v>2.4948999999999999</v>
      </c>
      <c r="C468" s="2">
        <f>RSI!I468</f>
        <v>50.692692821711681</v>
      </c>
      <c r="D468" s="2">
        <f>MACD!E468</f>
        <v>1.6693000526288859E-2</v>
      </c>
      <c r="E468" s="2">
        <f>MACD!F468</f>
        <v>2.2670861075800915E-2</v>
      </c>
      <c r="F468" s="2">
        <f>'Moving Avg'!D468</f>
        <v>2.4723799999999998</v>
      </c>
      <c r="G468" s="2">
        <f>'Moving Avg'!F468</f>
        <v>2.4828400000000004</v>
      </c>
      <c r="H468" s="2">
        <f>'Moving Avg'!G468</f>
        <v>2.4899220000000004</v>
      </c>
      <c r="I468" s="2">
        <f>'Moving Avg'!H468</f>
        <v>2.4759929999999972</v>
      </c>
      <c r="J468" s="5" t="str">
        <f>OBV!F468</f>
        <v>BEARISH</v>
      </c>
      <c r="K468" s="5" t="str">
        <f>OBV!G468</f>
        <v>NEUTRAL</v>
      </c>
      <c r="L468" s="5" t="str">
        <f>OBV!H468</f>
        <v>NEUTRAL</v>
      </c>
    </row>
    <row r="469" spans="1:12" ht="13.5" x14ac:dyDescent="0.25">
      <c r="A469" s="3">
        <f>RSI!A469</f>
        <v>42986</v>
      </c>
      <c r="B469" s="2">
        <f>RSI!B469</f>
        <v>2.4546999999999999</v>
      </c>
      <c r="C469" s="2">
        <f>RSI!I469</f>
        <v>46.694421292320555</v>
      </c>
      <c r="D469" s="2">
        <f>MACD!E469</f>
        <v>1.7661455249355917E-2</v>
      </c>
      <c r="E469" s="2">
        <f>MACD!F469</f>
        <v>2.1668979910511917E-2</v>
      </c>
      <c r="F469" s="2">
        <f>'Moving Avg'!D469</f>
        <v>2.4723799999999998</v>
      </c>
      <c r="G469" s="2">
        <f>'Moving Avg'!F469</f>
        <v>2.4780150000000005</v>
      </c>
      <c r="H469" s="2">
        <f>'Moving Avg'!G469</f>
        <v>2.4889560000000004</v>
      </c>
      <c r="I469" s="2">
        <f>'Moving Avg'!H469</f>
        <v>2.4770394999999978</v>
      </c>
      <c r="J469" s="5" t="str">
        <f>OBV!F469</f>
        <v>BEARISH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42989</v>
      </c>
      <c r="B470" s="2">
        <f>RSI!B470</f>
        <v>2.4144000000000001</v>
      </c>
      <c r="C470" s="2">
        <f>RSI!I470</f>
        <v>43.030337852158425</v>
      </c>
      <c r="D470" s="2">
        <f>MACD!E470</f>
        <v>1.5477635385669153E-2</v>
      </c>
      <c r="E470" s="2">
        <f>MACD!F470</f>
        <v>2.0430711005543365E-2</v>
      </c>
      <c r="F470" s="2">
        <f>'Moving Avg'!D470</f>
        <v>2.4562800000000005</v>
      </c>
      <c r="G470" s="2">
        <f>'Moving Avg'!F470</f>
        <v>2.4735850000000004</v>
      </c>
      <c r="H470" s="2">
        <f>'Moving Avg'!G470</f>
        <v>2.4886340000000007</v>
      </c>
      <c r="I470" s="2">
        <f>'Moving Avg'!H470</f>
        <v>2.4780854999999975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2.3982999999999999</v>
      </c>
      <c r="C471" s="2">
        <f>RSI!I471</f>
        <v>41.625064564062015</v>
      </c>
      <c r="D471" s="2">
        <f>MACD!E471</f>
        <v>1.5242133949611159E-2</v>
      </c>
      <c r="E471" s="2">
        <f>MACD!F471</f>
        <v>1.9392995594356924E-2</v>
      </c>
      <c r="F471" s="2">
        <f>'Moving Avg'!D471</f>
        <v>2.43696</v>
      </c>
      <c r="G471" s="2">
        <f>'Moving Avg'!F471</f>
        <v>2.4707650000000001</v>
      </c>
      <c r="H471" s="2">
        <f>'Moving Avg'!G471</f>
        <v>2.4886340000000002</v>
      </c>
      <c r="I471" s="2">
        <f>'Moving Avg'!H471</f>
        <v>2.4791719999999975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2.3982999999999999</v>
      </c>
      <c r="C472" s="2">
        <f>RSI!I472</f>
        <v>41.625064564062015</v>
      </c>
      <c r="D472" s="2">
        <f>MACD!E472</f>
        <v>1.1803582864954532E-2</v>
      </c>
      <c r="E472" s="2">
        <f>MACD!F472</f>
        <v>1.7875113048476447E-2</v>
      </c>
      <c r="F472" s="2">
        <f>'Moving Avg'!D472</f>
        <v>2.4321199999999998</v>
      </c>
      <c r="G472" s="2">
        <f>'Moving Avg'!F472</f>
        <v>2.465935</v>
      </c>
      <c r="H472" s="2">
        <f>'Moving Avg'!G472</f>
        <v>2.4886340000000002</v>
      </c>
      <c r="I472" s="2">
        <f>'Moving Avg'!H472</f>
        <v>2.4803389999999976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2.3902999999999999</v>
      </c>
      <c r="C473" s="2">
        <f>RSI!I473</f>
        <v>40.856151972006074</v>
      </c>
      <c r="D473" s="2">
        <f>MACD!E473</f>
        <v>1.9842284062275617E-2</v>
      </c>
      <c r="E473" s="2">
        <f>MACD!F473</f>
        <v>1.8268547251236281E-2</v>
      </c>
      <c r="F473" s="2">
        <f>'Moving Avg'!D473</f>
        <v>2.4112</v>
      </c>
      <c r="G473" s="2">
        <f>'Moving Avg'!F473</f>
        <v>2.4586950000000001</v>
      </c>
      <c r="H473" s="2">
        <f>'Moving Avg'!G473</f>
        <v>2.4887960000000002</v>
      </c>
      <c r="I473" s="2">
        <f>'Moving Avg'!H473</f>
        <v>2.4812244999999975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2.2936999999999999</v>
      </c>
      <c r="C474" s="2">
        <f>RSI!I474</f>
        <v>32.942889582041403</v>
      </c>
      <c r="D474" s="2">
        <f>MACD!E474</f>
        <v>2.8077251848640294E-2</v>
      </c>
      <c r="E474" s="2">
        <f>MACD!F474</f>
        <v>2.0230288170717085E-2</v>
      </c>
      <c r="F474" s="2">
        <f>'Moving Avg'!D474</f>
        <v>2.3789999999999996</v>
      </c>
      <c r="G474" s="2">
        <f>'Moving Avg'!F474</f>
        <v>2.4486350000000003</v>
      </c>
      <c r="H474" s="2">
        <f>'Moving Avg'!G474</f>
        <v>2.4850940000000006</v>
      </c>
      <c r="I474" s="2">
        <f>'Moving Avg'!H474</f>
        <v>2.4819084999999976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</row>
    <row r="475" spans="1:12" ht="13.5" x14ac:dyDescent="0.25">
      <c r="A475" s="3">
        <f>RSI!A475</f>
        <v>42996</v>
      </c>
      <c r="B475" s="2">
        <f>RSI!B475</f>
        <v>2.3580999999999999</v>
      </c>
      <c r="C475" s="2">
        <f>RSI!I475</f>
        <v>41.129253935961017</v>
      </c>
      <c r="D475" s="2">
        <f>MACD!E475</f>
        <v>3.7458183853927629E-2</v>
      </c>
      <c r="E475" s="2">
        <f>MACD!F475</f>
        <v>2.3675867307359193E-2</v>
      </c>
      <c r="F475" s="2">
        <f>'Moving Avg'!D475</f>
        <v>2.36774</v>
      </c>
      <c r="G475" s="2">
        <f>'Moving Avg'!F475</f>
        <v>2.4430000000000005</v>
      </c>
      <c r="H475" s="2">
        <f>'Moving Avg'!G475</f>
        <v>2.4823580000000005</v>
      </c>
      <c r="I475" s="2">
        <f>'Moving Avg'!H475</f>
        <v>2.4827534999999976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2.4064000000000001</v>
      </c>
      <c r="C476" s="2">
        <f>RSI!I476</f>
        <v>46.413107296286547</v>
      </c>
      <c r="D476" s="2">
        <f>MACD!E476</f>
        <v>4.2362239597626417E-2</v>
      </c>
      <c r="E476" s="2">
        <f>MACD!F476</f>
        <v>2.7413141765412638E-2</v>
      </c>
      <c r="F476" s="2">
        <f>'Moving Avg'!D476</f>
        <v>2.3693599999999999</v>
      </c>
      <c r="G476" s="2">
        <f>'Moving Avg'!F476</f>
        <v>2.4393799999999999</v>
      </c>
      <c r="H476" s="2">
        <f>'Moving Avg'!G476</f>
        <v>2.4807480000000002</v>
      </c>
      <c r="I476" s="2">
        <f>'Moving Avg'!H476</f>
        <v>2.4840009999999979</v>
      </c>
      <c r="J476" s="5" t="str">
        <f>OBV!F476</f>
        <v>BEARISH</v>
      </c>
      <c r="K476" s="5" t="str">
        <f>OBV!G476</f>
        <v>NEUTRAL</v>
      </c>
      <c r="L476" s="5" t="str">
        <f>OBV!H476</f>
        <v>BEARISH DIVERGENCE</v>
      </c>
    </row>
    <row r="477" spans="1:12" ht="13.5" x14ac:dyDescent="0.25">
      <c r="A477" s="3">
        <f>RSI!A477</f>
        <v>42998</v>
      </c>
      <c r="B477" s="2">
        <f>RSI!B477</f>
        <v>2.4064000000000001</v>
      </c>
      <c r="C477" s="2">
        <f>RSI!I477</f>
        <v>46.413107296286555</v>
      </c>
      <c r="D477" s="2">
        <f>MACD!E477</f>
        <v>3.5591773418500505E-2</v>
      </c>
      <c r="E477" s="2">
        <f>MACD!F477</f>
        <v>2.9048868096030214E-2</v>
      </c>
      <c r="F477" s="2">
        <f>'Moving Avg'!D477</f>
        <v>2.3709799999999999</v>
      </c>
      <c r="G477" s="2">
        <f>'Moving Avg'!F477</f>
        <v>2.4349549999999995</v>
      </c>
      <c r="H477" s="2">
        <f>'Moving Avg'!G477</f>
        <v>2.4786560000000004</v>
      </c>
      <c r="I477" s="2">
        <f>'Moving Avg'!H477</f>
        <v>2.4852484999999982</v>
      </c>
      <c r="J477" s="5" t="str">
        <f>OBV!F477</f>
        <v>BEARISH</v>
      </c>
      <c r="K477" s="5" t="str">
        <f>OBV!G477</f>
        <v>NEUTRAL</v>
      </c>
      <c r="L477" s="5" t="str">
        <f>OBV!H477</f>
        <v>BEARISH DIVERGENCE</v>
      </c>
    </row>
    <row r="478" spans="1:12" ht="13.5" x14ac:dyDescent="0.25">
      <c r="A478" s="3">
        <f>RSI!A478</f>
        <v>43000</v>
      </c>
      <c r="B478" s="2">
        <f>RSI!B478</f>
        <v>2.4064000000000001</v>
      </c>
      <c r="C478" s="2">
        <f>RSI!I478</f>
        <v>46.413107296286547</v>
      </c>
      <c r="D478" s="2">
        <f>MACD!E478</f>
        <v>4.1203610190769346E-2</v>
      </c>
      <c r="E478" s="2">
        <f>MACD!F478</f>
        <v>3.147981651497804E-2</v>
      </c>
      <c r="F478" s="2">
        <f>'Moving Avg'!D478</f>
        <v>2.3741999999999996</v>
      </c>
      <c r="G478" s="2">
        <f>'Moving Avg'!F478</f>
        <v>2.43093</v>
      </c>
      <c r="H478" s="2">
        <f>'Moving Avg'!G478</f>
        <v>2.4767240000000008</v>
      </c>
      <c r="I478" s="2">
        <f>'Moving Avg'!H478</f>
        <v>2.4868179999999982</v>
      </c>
      <c r="J478" s="5" t="str">
        <f>OBV!F478</f>
        <v>BEARISH</v>
      </c>
      <c r="K478" s="5" t="str">
        <f>OBV!G478</f>
        <v>NEUTRAL</v>
      </c>
      <c r="L478" s="5" t="str">
        <f>OBV!H478</f>
        <v>BEARISH DIVERGENCE</v>
      </c>
    </row>
    <row r="479" spans="1:12" ht="13.5" x14ac:dyDescent="0.25">
      <c r="A479" s="3">
        <f>RSI!A479</f>
        <v>43003</v>
      </c>
      <c r="B479" s="2">
        <f>RSI!B479</f>
        <v>2.3660999999999999</v>
      </c>
      <c r="C479" s="2">
        <f>RSI!I479</f>
        <v>42.443275759350747</v>
      </c>
      <c r="D479" s="2">
        <f>MACD!E479</f>
        <v>4.2939908400486893E-2</v>
      </c>
      <c r="E479" s="2">
        <f>MACD!F479</f>
        <v>3.3771834892079813E-2</v>
      </c>
      <c r="F479" s="2">
        <f>'Moving Avg'!D479</f>
        <v>2.3886799999999999</v>
      </c>
      <c r="G479" s="2">
        <f>'Moving Avg'!F479</f>
        <v>2.4244899999999996</v>
      </c>
      <c r="H479" s="2">
        <f>'Moving Avg'!G479</f>
        <v>2.4754360000000006</v>
      </c>
      <c r="I479" s="2">
        <f>'Moving Avg'!H479</f>
        <v>2.4881859999999985</v>
      </c>
      <c r="J479" s="5" t="str">
        <f>OBV!F479</f>
        <v>BEARISH</v>
      </c>
      <c r="K479" s="5" t="str">
        <f>OBV!G479</f>
        <v>NEUTRAL</v>
      </c>
      <c r="L479" s="5" t="str">
        <f>OBV!H479</f>
        <v>BEARISH DIVERGENCE</v>
      </c>
    </row>
    <row r="480" spans="1:12" ht="13.5" x14ac:dyDescent="0.25">
      <c r="A480" s="3">
        <f>RSI!A480</f>
        <v>43004</v>
      </c>
      <c r="B480" s="2">
        <f>RSI!B480</f>
        <v>2.4064000000000001</v>
      </c>
      <c r="C480" s="2">
        <f>RSI!I480</f>
        <v>47.297781441426991</v>
      </c>
      <c r="D480" s="2">
        <f>MACD!E480</f>
        <v>3.5635413739718569E-2</v>
      </c>
      <c r="E480" s="2">
        <f>MACD!F480</f>
        <v>3.414455066160757E-2</v>
      </c>
      <c r="F480" s="2">
        <f>'Moving Avg'!D480</f>
        <v>2.3983400000000001</v>
      </c>
      <c r="G480" s="2">
        <f>'Moving Avg'!F480</f>
        <v>2.4220749999999995</v>
      </c>
      <c r="H480" s="2">
        <f>'Moving Avg'!G480</f>
        <v>2.4739880000000007</v>
      </c>
      <c r="I480" s="2">
        <f>'Moving Avg'!H480</f>
        <v>2.4894739999999986</v>
      </c>
      <c r="J480" s="5" t="str">
        <f>OBV!F480</f>
        <v>BULLISH</v>
      </c>
      <c r="K480" s="5" t="str">
        <f>OBV!G480</f>
        <v>STRONG</v>
      </c>
      <c r="L480" s="5" t="str">
        <f>OBV!H480</f>
        <v>CONFIRMED BULLISH</v>
      </c>
    </row>
    <row r="481" spans="1:12" ht="13.5" x14ac:dyDescent="0.25">
      <c r="A481" s="3">
        <f>RSI!A481</f>
        <v>43005</v>
      </c>
      <c r="B481" s="2">
        <f>RSI!B481</f>
        <v>2.4224999999999999</v>
      </c>
      <c r="C481" s="2">
        <f>RSI!I481</f>
        <v>49.143235283056839</v>
      </c>
      <c r="D481" s="2">
        <f>MACD!E481</f>
        <v>2.5928069903051298E-2</v>
      </c>
      <c r="E481" s="2">
        <f>MACD!F481</f>
        <v>3.250125450989632E-2</v>
      </c>
      <c r="F481" s="2">
        <f>'Moving Avg'!D481</f>
        <v>2.4015599999999999</v>
      </c>
      <c r="G481" s="2">
        <f>'Moving Avg'!F481</f>
        <v>2.4204649999999992</v>
      </c>
      <c r="H481" s="2">
        <f>'Moving Avg'!G481</f>
        <v>2.4730220000000007</v>
      </c>
      <c r="I481" s="2">
        <f>'Moving Avg'!H481</f>
        <v>2.491083999999999</v>
      </c>
      <c r="J481" s="5" t="str">
        <f>OBV!F481</f>
        <v>BULLISH</v>
      </c>
      <c r="K481" s="5" t="str">
        <f>OBV!G481</f>
        <v>NEUTRAL</v>
      </c>
      <c r="L481" s="5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2.4144000000000001</v>
      </c>
      <c r="C482" s="2">
        <f>RSI!I482</f>
        <v>48.228238606712004</v>
      </c>
      <c r="D482" s="2">
        <f>MACD!E482</f>
        <v>1.8351341029273716E-2</v>
      </c>
      <c r="E482" s="2">
        <f>MACD!F482</f>
        <v>2.9671271813771802E-2</v>
      </c>
      <c r="F482" s="2">
        <f>'Moving Avg'!D482</f>
        <v>2.4031600000000002</v>
      </c>
      <c r="G482" s="2">
        <f>'Moving Avg'!F482</f>
        <v>2.4196599999999995</v>
      </c>
      <c r="H482" s="2">
        <f>'Moving Avg'!G482</f>
        <v>2.4720560000000007</v>
      </c>
      <c r="I482" s="2">
        <f>'Moving Avg'!H482</f>
        <v>2.4926934999999988</v>
      </c>
      <c r="J482" s="5" t="str">
        <f>OBV!F482</f>
        <v>BULLISH</v>
      </c>
      <c r="K482" s="5" t="str">
        <f>OBV!G482</f>
        <v>NEUTRAL</v>
      </c>
      <c r="L482" s="5" t="str">
        <f>OBV!H482</f>
        <v>CONFIRMED BULLISH</v>
      </c>
    </row>
    <row r="483" spans="1:12" ht="13.5" x14ac:dyDescent="0.25">
      <c r="A483" s="3">
        <f>RSI!A483</f>
        <v>43007</v>
      </c>
      <c r="B483" s="2">
        <f>RSI!B483</f>
        <v>2.3982999999999999</v>
      </c>
      <c r="C483" s="2">
        <f>RSI!I483</f>
        <v>46.37977890588683</v>
      </c>
      <c r="D483" s="2">
        <f>MACD!E483</f>
        <v>1.1984372925553544E-2</v>
      </c>
      <c r="E483" s="2">
        <f>MACD!F483</f>
        <v>2.6133892036128155E-2</v>
      </c>
      <c r="F483" s="2">
        <f>'Moving Avg'!D483</f>
        <v>2.4015399999999998</v>
      </c>
      <c r="G483" s="2">
        <f>'Moving Avg'!F483</f>
        <v>2.4148299999999998</v>
      </c>
      <c r="H483" s="2">
        <f>'Moving Avg'!G483</f>
        <v>2.470768000000001</v>
      </c>
      <c r="I483" s="2">
        <f>'Moving Avg'!H483</f>
        <v>2.4942624999999992</v>
      </c>
      <c r="J483" s="5" t="str">
        <f>OBV!F483</f>
        <v>BULLISH</v>
      </c>
      <c r="K483" s="5" t="str">
        <f>OBV!G483</f>
        <v>NEUTRAL</v>
      </c>
      <c r="L483" s="5" t="str">
        <f>OBV!H483</f>
        <v>BULLISH DIVERGENCE</v>
      </c>
    </row>
    <row r="484" spans="1:12" ht="13.5" x14ac:dyDescent="0.25">
      <c r="A484" s="3">
        <f>RSI!A484</f>
        <v>43010</v>
      </c>
      <c r="B484" s="2">
        <f>RSI!B484</f>
        <v>2.3660999999999999</v>
      </c>
      <c r="C484" s="2">
        <f>RSI!I484</f>
        <v>42.843035905157564</v>
      </c>
      <c r="D484" s="2">
        <f>MACD!E484</f>
        <v>-5.7080878158286552E-3</v>
      </c>
      <c r="E484" s="2">
        <f>MACD!F484</f>
        <v>1.9765496065736795E-2</v>
      </c>
      <c r="F484" s="2">
        <f>'Moving Avg'!D484</f>
        <v>2.4015399999999998</v>
      </c>
      <c r="G484" s="2">
        <f>'Moving Avg'!F484</f>
        <v>2.4104000000000001</v>
      </c>
      <c r="H484" s="2">
        <f>'Moving Avg'!G484</f>
        <v>2.4675480000000012</v>
      </c>
      <c r="I484" s="2">
        <f>'Moving Avg'!H484</f>
        <v>2.4959524999999987</v>
      </c>
      <c r="J484" s="5" t="str">
        <f>OBV!F484</f>
        <v>BULLISH</v>
      </c>
      <c r="K484" s="5" t="str">
        <f>OBV!G484</f>
        <v>NEUTRAL</v>
      </c>
      <c r="L484" s="5" t="str">
        <f>OBV!H484</f>
        <v>NEUTRAL</v>
      </c>
    </row>
    <row r="485" spans="1:12" ht="13.5" x14ac:dyDescent="0.25">
      <c r="A485" s="3">
        <f>RSI!A485</f>
        <v>43011</v>
      </c>
      <c r="B485" s="2">
        <f>RSI!B485</f>
        <v>2.3258999999999999</v>
      </c>
      <c r="C485" s="2">
        <f>RSI!I485</f>
        <v>38.859016058733985</v>
      </c>
      <c r="D485" s="2">
        <f>MACD!E485</f>
        <v>-7.4442540626002973E-3</v>
      </c>
      <c r="E485" s="2">
        <f>MACD!F485</f>
        <v>1.4323546040069376E-2</v>
      </c>
      <c r="F485" s="2">
        <f>'Moving Avg'!D485</f>
        <v>2.38544</v>
      </c>
      <c r="G485" s="2">
        <f>'Moving Avg'!F485</f>
        <v>2.4019500000000003</v>
      </c>
      <c r="H485" s="2">
        <f>'Moving Avg'!G485</f>
        <v>2.4641680000000012</v>
      </c>
      <c r="I485" s="2">
        <f>'Moving Avg'!H485</f>
        <v>2.497682999999999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2.3338999999999999</v>
      </c>
      <c r="C486" s="2">
        <f>RSI!I486</f>
        <v>40.053697921592153</v>
      </c>
      <c r="D486" s="2">
        <f>MACD!E486</f>
        <v>-1.5145352637735421E-3</v>
      </c>
      <c r="E486" s="2">
        <f>MACD!F486</f>
        <v>1.1155929779300792E-2</v>
      </c>
      <c r="F486" s="2">
        <f>'Moving Avg'!D486</f>
        <v>2.3677199999999998</v>
      </c>
      <c r="G486" s="2">
        <f>'Moving Avg'!F486</f>
        <v>2.3938999999999999</v>
      </c>
      <c r="H486" s="2">
        <f>'Moving Avg'!G486</f>
        <v>2.4609480000000015</v>
      </c>
      <c r="I486" s="2">
        <f>'Moving Avg'!H486</f>
        <v>2.4992924999999993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</row>
    <row r="487" spans="1:12" ht="13.5" x14ac:dyDescent="0.25">
      <c r="A487" s="3">
        <f>RSI!A487</f>
        <v>43013</v>
      </c>
      <c r="B487" s="2">
        <f>RSI!B487</f>
        <v>2.2856999999999998</v>
      </c>
      <c r="C487" s="2">
        <f>RSI!I487</f>
        <v>35.546943942400773</v>
      </c>
      <c r="D487" s="2">
        <f>MACD!E487</f>
        <v>7.5450966756354099E-3</v>
      </c>
      <c r="E487" s="2">
        <f>MACD!F487</f>
        <v>1.0433763158567717E-2</v>
      </c>
      <c r="F487" s="2">
        <f>'Moving Avg'!D487</f>
        <v>2.34198</v>
      </c>
      <c r="G487" s="2">
        <f>'Moving Avg'!F487</f>
        <v>2.3870600000000004</v>
      </c>
      <c r="H487" s="2">
        <f>'Moving Avg'!G487</f>
        <v>2.4564420000000013</v>
      </c>
      <c r="I487" s="2">
        <f>'Moving Avg'!H487</f>
        <v>2.5006609999999996</v>
      </c>
      <c r="J487" s="5" t="str">
        <f>OBV!F487</f>
        <v>BULLISH</v>
      </c>
      <c r="K487" s="5" t="str">
        <f>OBV!G487</f>
        <v>NEUTRAL</v>
      </c>
      <c r="L487" s="5" t="str">
        <f>OBV!H487</f>
        <v>BULLISH DIVERGENCE</v>
      </c>
    </row>
    <row r="488" spans="1:12" ht="13.5" x14ac:dyDescent="0.25">
      <c r="A488" s="3">
        <f>RSI!A488</f>
        <v>43014</v>
      </c>
      <c r="B488" s="2">
        <f>RSI!B488</f>
        <v>2.2936999999999999</v>
      </c>
      <c r="C488" s="2">
        <f>RSI!I488</f>
        <v>36.817648679465059</v>
      </c>
      <c r="D488" s="2">
        <f>MACD!E488</f>
        <v>1.5340020882572247E-2</v>
      </c>
      <c r="E488" s="2">
        <f>MACD!F488</f>
        <v>1.1415014703368623E-2</v>
      </c>
      <c r="F488" s="2">
        <f>'Moving Avg'!D488</f>
        <v>2.3210600000000001</v>
      </c>
      <c r="G488" s="2">
        <f>'Moving Avg'!F488</f>
        <v>2.3769999999999998</v>
      </c>
      <c r="H488" s="2">
        <f>'Moving Avg'!G488</f>
        <v>2.4527400000000013</v>
      </c>
      <c r="I488" s="2">
        <f>'Moving Avg'!H488</f>
        <v>2.5019889999999996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</row>
    <row r="489" spans="1:12" ht="13.5" x14ac:dyDescent="0.25">
      <c r="A489" s="3">
        <f>RSI!A489</f>
        <v>43017</v>
      </c>
      <c r="B489" s="2">
        <f>RSI!B489</f>
        <v>2.2936999999999999</v>
      </c>
      <c r="C489" s="2">
        <f>RSI!I489</f>
        <v>36.817648679465059</v>
      </c>
      <c r="D489" s="2">
        <f>MACD!E489</f>
        <v>1.6356670664273931E-2</v>
      </c>
      <c r="E489" s="2">
        <f>MACD!F489</f>
        <v>1.2403345895549686E-2</v>
      </c>
      <c r="F489" s="2">
        <f>'Moving Avg'!D489</f>
        <v>2.3065799999999994</v>
      </c>
      <c r="G489" s="2">
        <f>'Moving Avg'!F489</f>
        <v>2.3689500000000003</v>
      </c>
      <c r="H489" s="2">
        <f>'Moving Avg'!G489</f>
        <v>2.448554000000001</v>
      </c>
      <c r="I489" s="2">
        <f>'Moving Avg'!H489</f>
        <v>2.5032764999999997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</row>
    <row r="490" spans="1:12" ht="13.5" x14ac:dyDescent="0.25">
      <c r="A490" s="3">
        <f>RSI!A490</f>
        <v>43018</v>
      </c>
      <c r="B490" s="2">
        <f>RSI!B490</f>
        <v>2.2936999999999999</v>
      </c>
      <c r="C490" s="2">
        <f>RSI!I490</f>
        <v>36.817648679465059</v>
      </c>
      <c r="D490" s="2">
        <f>MACD!E490</f>
        <v>2.3991861568293693E-2</v>
      </c>
      <c r="E490" s="2">
        <f>MACD!F490</f>
        <v>1.472104903009849E-2</v>
      </c>
      <c r="F490" s="2">
        <f>'Moving Avg'!D490</f>
        <v>2.3001399999999999</v>
      </c>
      <c r="G490" s="2">
        <f>'Moving Avg'!F490</f>
        <v>2.3629150000000001</v>
      </c>
      <c r="H490" s="2">
        <f>'Moving Avg'!G490</f>
        <v>2.4453340000000012</v>
      </c>
      <c r="I490" s="2">
        <f>'Moving Avg'!H490</f>
        <v>2.5045639999999993</v>
      </c>
      <c r="J490" s="5" t="str">
        <f>OBV!F490</f>
        <v>BULLISH</v>
      </c>
      <c r="K490" s="5" t="str">
        <f>OBV!G490</f>
        <v>NEUTRAL</v>
      </c>
      <c r="L490" s="5" t="str">
        <f>OBV!H490</f>
        <v>BULLISH DIVERGENCE</v>
      </c>
    </row>
    <row r="491" spans="1:12" ht="13.5" x14ac:dyDescent="0.25">
      <c r="A491" s="3">
        <f>RSI!A491</f>
        <v>43019</v>
      </c>
      <c r="B491" s="2">
        <f>RSI!B491</f>
        <v>2.2936999999999999</v>
      </c>
      <c r="C491" s="2">
        <f>RSI!I491</f>
        <v>36.817648679465059</v>
      </c>
      <c r="D491" s="2">
        <f>MACD!E491</f>
        <v>3.3461690777217612E-2</v>
      </c>
      <c r="E491" s="2">
        <f>MACD!F491</f>
        <v>1.8469177379522316E-2</v>
      </c>
      <c r="F491" s="2">
        <f>'Moving Avg'!D491</f>
        <v>2.2920999999999996</v>
      </c>
      <c r="G491" s="2">
        <f>'Moving Avg'!F491</f>
        <v>2.357685</v>
      </c>
      <c r="H491" s="2">
        <f>'Moving Avg'!G491</f>
        <v>2.4429200000000013</v>
      </c>
      <c r="I491" s="2">
        <f>'Moving Avg'!H491</f>
        <v>2.505972499999999</v>
      </c>
      <c r="J491" s="5" t="str">
        <f>OBV!F491</f>
        <v>BEARISH</v>
      </c>
      <c r="K491" s="5" t="str">
        <f>OBV!G491</f>
        <v>NEUTRAL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2.2936999999999999</v>
      </c>
      <c r="C492" s="2">
        <f>RSI!I492</f>
        <v>36.817648679465059</v>
      </c>
      <c r="D492" s="2">
        <f>MACD!E492</f>
        <v>4.0721395248286107E-2</v>
      </c>
      <c r="E492" s="2">
        <f>MACD!F492</f>
        <v>2.2919620953275075E-2</v>
      </c>
      <c r="F492" s="2">
        <f>'Moving Avg'!D492</f>
        <v>2.2936999999999999</v>
      </c>
      <c r="G492" s="2">
        <f>'Moving Avg'!F492</f>
        <v>2.352455</v>
      </c>
      <c r="H492" s="2">
        <f>'Moving Avg'!G492</f>
        <v>2.4390560000000012</v>
      </c>
      <c r="I492" s="2">
        <f>'Moving Avg'!H492</f>
        <v>2.5075419999999995</v>
      </c>
      <c r="J492" s="5" t="str">
        <f>OBV!F492</f>
        <v>BULLISH</v>
      </c>
      <c r="K492" s="5" t="str">
        <f>OBV!G492</f>
        <v>NEUTRAL</v>
      </c>
      <c r="L492" s="5" t="str">
        <f>OBV!H492</f>
        <v>CONFIRMED BULLISH</v>
      </c>
    </row>
    <row r="493" spans="1:12" ht="13.5" x14ac:dyDescent="0.25">
      <c r="A493" s="3">
        <f>RSI!A493</f>
        <v>43021</v>
      </c>
      <c r="B493" s="2">
        <f>RSI!B493</f>
        <v>2.3580999999999999</v>
      </c>
      <c r="C493" s="2">
        <f>RSI!I493</f>
        <v>48.627648195060843</v>
      </c>
      <c r="D493" s="2">
        <f>MACD!E493</f>
        <v>4.0073341540453722E-2</v>
      </c>
      <c r="E493" s="2">
        <f>MACD!F493</f>
        <v>2.6350365070710806E-2</v>
      </c>
      <c r="F493" s="2">
        <f>'Moving Avg'!D493</f>
        <v>2.3065799999999999</v>
      </c>
      <c r="G493" s="2">
        <f>'Moving Avg'!F493</f>
        <v>2.3508450000000005</v>
      </c>
      <c r="H493" s="2">
        <f>'Moving Avg'!G493</f>
        <v>2.4363200000000012</v>
      </c>
      <c r="I493" s="2">
        <f>'Moving Avg'!H493</f>
        <v>2.5093529999999991</v>
      </c>
      <c r="J493" s="5" t="str">
        <f>OBV!F493</f>
        <v>BULLISH</v>
      </c>
      <c r="K493" s="5" t="str">
        <f>OBV!G493</f>
        <v>NEUTRAL</v>
      </c>
      <c r="L493" s="5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2.3420000000000001</v>
      </c>
      <c r="C494" s="2">
        <f>RSI!I494</f>
        <v>46.297741172147255</v>
      </c>
      <c r="D494" s="2">
        <f>MACD!E494</f>
        <v>3.5805796993969796E-2</v>
      </c>
      <c r="E494" s="2">
        <f>MACD!F494</f>
        <v>2.8241451455362606E-2</v>
      </c>
      <c r="F494" s="2">
        <f>'Moving Avg'!D494</f>
        <v>2.3162400000000001</v>
      </c>
      <c r="G494" s="2">
        <f>'Moving Avg'!F494</f>
        <v>2.3532599999999997</v>
      </c>
      <c r="H494" s="2">
        <f>'Moving Avg'!G494</f>
        <v>2.4326180000000011</v>
      </c>
      <c r="I494" s="2">
        <f>'Moving Avg'!H494</f>
        <v>2.5111639999999995</v>
      </c>
      <c r="J494" s="5" t="str">
        <f>OBV!F494</f>
        <v>BEARISH</v>
      </c>
      <c r="K494" s="5" t="str">
        <f>OBV!G494</f>
        <v>NEUTRAL</v>
      </c>
      <c r="L494" s="5" t="str">
        <f>OBV!H494</f>
        <v>BEARISH DIVERGENCE</v>
      </c>
    </row>
    <row r="495" spans="1:12" ht="13.5" x14ac:dyDescent="0.25">
      <c r="A495" s="3">
        <f>RSI!A495</f>
        <v>43025</v>
      </c>
      <c r="B495" s="2">
        <f>RSI!B495</f>
        <v>2.3420000000000001</v>
      </c>
      <c r="C495" s="2">
        <f>RSI!I495</f>
        <v>46.297741172147255</v>
      </c>
      <c r="D495" s="2">
        <f>MACD!E495</f>
        <v>2.6144264406337214E-2</v>
      </c>
      <c r="E495" s="2">
        <f>MACD!F495</f>
        <v>2.7822014045557529E-2</v>
      </c>
      <c r="F495" s="2">
        <f>'Moving Avg'!D495</f>
        <v>2.3258999999999999</v>
      </c>
      <c r="G495" s="2">
        <f>'Moving Avg'!F495</f>
        <v>2.352455</v>
      </c>
      <c r="H495" s="2">
        <f>'Moving Avg'!G495</f>
        <v>2.4260180000000009</v>
      </c>
      <c r="I495" s="2">
        <f>'Moving Avg'!H495</f>
        <v>2.5127334999999995</v>
      </c>
      <c r="J495" s="5" t="str">
        <f>OBV!F495</f>
        <v>BEARISH</v>
      </c>
      <c r="K495" s="5" t="str">
        <f>OBV!G495</f>
        <v>NEUTRAL</v>
      </c>
      <c r="L495" s="5" t="str">
        <f>OBV!H495</f>
        <v>BEARISH DIVERGENCE</v>
      </c>
    </row>
    <row r="496" spans="1:12" ht="13.5" x14ac:dyDescent="0.25">
      <c r="A496" s="3">
        <f>RSI!A496</f>
        <v>43026</v>
      </c>
      <c r="B496" s="2">
        <f>RSI!B496</f>
        <v>2.35</v>
      </c>
      <c r="C496" s="2">
        <f>RSI!I496</f>
        <v>47.740694990960925</v>
      </c>
      <c r="D496" s="2">
        <f>MACD!E496</f>
        <v>1.8731448112251581E-2</v>
      </c>
      <c r="E496" s="2">
        <f>MACD!F496</f>
        <v>2.6003900858896343E-2</v>
      </c>
      <c r="F496" s="2">
        <f>'Moving Avg'!D496</f>
        <v>2.3371599999999999</v>
      </c>
      <c r="G496" s="2">
        <f>'Moving Avg'!F496</f>
        <v>2.3496350000000001</v>
      </c>
      <c r="H496" s="2">
        <f>'Moving Avg'!G496</f>
        <v>2.4195780000000009</v>
      </c>
      <c r="I496" s="2">
        <f>'Moving Avg'!H496</f>
        <v>2.5142624999999992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2.3258999999999999</v>
      </c>
      <c r="C497" s="2">
        <f>RSI!I497</f>
        <v>43.912777852533488</v>
      </c>
      <c r="D497" s="2">
        <f>MACD!E497</f>
        <v>6.896547048654611E-3</v>
      </c>
      <c r="E497" s="2">
        <f>MACD!F497</f>
        <v>2.2182430096847998E-2</v>
      </c>
      <c r="F497" s="2">
        <f>'Moving Avg'!D497</f>
        <v>2.3435999999999999</v>
      </c>
      <c r="G497" s="2">
        <f>'Moving Avg'!F497</f>
        <v>2.3456099999999998</v>
      </c>
      <c r="H497" s="2">
        <f>'Moving Avg'!G497</f>
        <v>2.4139440000000012</v>
      </c>
      <c r="I497" s="2">
        <f>'Moving Avg'!H497</f>
        <v>2.5153894999999991</v>
      </c>
      <c r="J497" s="5" t="str">
        <f>OBV!F497</f>
        <v>BEARISH</v>
      </c>
      <c r="K497" s="5" t="str">
        <f>OBV!G497</f>
        <v>NEUTRAL</v>
      </c>
      <c r="L497" s="5" t="str">
        <f>OBV!H497</f>
        <v>BEARISH DIVERGENCE</v>
      </c>
    </row>
    <row r="498" spans="1:12" ht="13.5" x14ac:dyDescent="0.25">
      <c r="A498" s="3">
        <f>RSI!A498</f>
        <v>43028</v>
      </c>
      <c r="B498" s="2">
        <f>RSI!B498</f>
        <v>2.3018000000000001</v>
      </c>
      <c r="C498" s="2">
        <f>RSI!I498</f>
        <v>40.422339885610668</v>
      </c>
      <c r="D498" s="2">
        <f>MACD!E498</f>
        <v>1.0343029456949537E-4</v>
      </c>
      <c r="E498" s="2">
        <f>MACD!F498</f>
        <v>1.7766630136392299E-2</v>
      </c>
      <c r="F498" s="2">
        <f>'Moving Avg'!D498</f>
        <v>2.3323399999999999</v>
      </c>
      <c r="G498" s="2">
        <f>'Moving Avg'!F498</f>
        <v>2.3403800000000001</v>
      </c>
      <c r="H498" s="2">
        <f>'Moving Avg'!G498</f>
        <v>2.4078280000000007</v>
      </c>
      <c r="I498" s="2">
        <f>'Moving Avg'!H498</f>
        <v>2.5161139999999995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2.2454000000000001</v>
      </c>
      <c r="C499" s="2">
        <f>RSI!I499</f>
        <v>33.676154760264552</v>
      </c>
      <c r="D499" s="2">
        <f>MACD!E499</f>
        <v>-1.1345207839252858E-3</v>
      </c>
      <c r="E499" s="2">
        <f>MACD!F499</f>
        <v>1.3986399952328782E-2</v>
      </c>
      <c r="F499" s="2">
        <f>'Moving Avg'!D499</f>
        <v>2.3130200000000003</v>
      </c>
      <c r="G499" s="2">
        <f>'Moving Avg'!F499</f>
        <v>2.3343449999999999</v>
      </c>
      <c r="H499" s="2">
        <f>'Moving Avg'!G499</f>
        <v>2.4017120000000007</v>
      </c>
      <c r="I499" s="2">
        <f>'Moving Avg'!H499</f>
        <v>2.5159529999999997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2.2534999999999998</v>
      </c>
      <c r="C500" s="2">
        <f>RSI!I500</f>
        <v>35.345050403818533</v>
      </c>
      <c r="D500" s="2">
        <f>MACD!E500</f>
        <v>-2.1410691128433967E-3</v>
      </c>
      <c r="E500" s="2">
        <f>MACD!F500</f>
        <v>1.0760906139294346E-2</v>
      </c>
      <c r="F500" s="2">
        <f>'Moving Avg'!D500</f>
        <v>2.2953200000000002</v>
      </c>
      <c r="G500" s="2">
        <f>'Moving Avg'!F500</f>
        <v>2.3267000000000002</v>
      </c>
      <c r="H500" s="2">
        <f>'Moving Avg'!G500</f>
        <v>2.3967220000000009</v>
      </c>
      <c r="I500" s="2">
        <f>'Moving Avg'!H500</f>
        <v>2.5154299999999994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2.2534999999999998</v>
      </c>
      <c r="C501" s="2">
        <f>RSI!I501</f>
        <v>35.345050403818547</v>
      </c>
      <c r="D501" s="2">
        <f>MACD!E501</f>
        <v>-2.4471560473195986E-3</v>
      </c>
      <c r="E501" s="2">
        <f>MACD!F501</f>
        <v>8.1192937019715569E-3</v>
      </c>
      <c r="F501" s="2">
        <f>'Moving Avg'!D501</f>
        <v>2.2760199999999999</v>
      </c>
      <c r="G501" s="2">
        <f>'Moving Avg'!F501</f>
        <v>2.3182500000000004</v>
      </c>
      <c r="H501" s="2">
        <f>'Moving Avg'!G501</f>
        <v>2.3926980000000007</v>
      </c>
      <c r="I501" s="2">
        <f>'Moving Avg'!H501</f>
        <v>2.514947499999999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2.2936999999999999</v>
      </c>
      <c r="C502" s="2">
        <f>RSI!I502</f>
        <v>43.524596877825246</v>
      </c>
      <c r="D502" s="2">
        <f>MACD!E502</f>
        <v>-5.1787380495751378E-3</v>
      </c>
      <c r="E502" s="2">
        <f>MACD!F502</f>
        <v>5.4596873516622188E-3</v>
      </c>
      <c r="F502" s="2">
        <f>'Moving Avg'!D502</f>
        <v>2.2695799999999999</v>
      </c>
      <c r="G502" s="2">
        <f>'Moving Avg'!F502</f>
        <v>2.3122150000000006</v>
      </c>
      <c r="H502" s="2">
        <f>'Moving Avg'!G502</f>
        <v>2.3886740000000004</v>
      </c>
      <c r="I502" s="2">
        <f>'Moving Avg'!H502</f>
        <v>2.5147864999999987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</row>
    <row r="503" spans="1:12" ht="13.5" x14ac:dyDescent="0.25">
      <c r="A503" s="3">
        <f>RSI!A503</f>
        <v>43035</v>
      </c>
      <c r="B503" s="2">
        <f>RSI!B503</f>
        <v>2.2292999999999998</v>
      </c>
      <c r="C503" s="2">
        <f>RSI!I503</f>
        <v>35.72688629162316</v>
      </c>
      <c r="D503" s="2">
        <f>MACD!E503</f>
        <v>7.4182132369720044E-3</v>
      </c>
      <c r="E503" s="2">
        <f>MACD!F503</f>
        <v>5.851392528724176E-3</v>
      </c>
      <c r="F503" s="2">
        <f>'Moving Avg'!D503</f>
        <v>2.25508</v>
      </c>
      <c r="G503" s="2">
        <f>'Moving Avg'!F503</f>
        <v>2.3037650000000003</v>
      </c>
      <c r="H503" s="2">
        <f>'Moving Avg'!G503</f>
        <v>2.3825580000000004</v>
      </c>
      <c r="I503" s="2">
        <f>'Moving Avg'!H503</f>
        <v>2.5143034999999991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</row>
    <row r="504" spans="1:12" ht="13.5" x14ac:dyDescent="0.25">
      <c r="A504" s="3">
        <f>RSI!A504</f>
        <v>43038</v>
      </c>
      <c r="B504" s="2">
        <f>RSI!B504</f>
        <v>2.2212999999999998</v>
      </c>
      <c r="C504" s="2">
        <f>RSI!I504</f>
        <v>34.890647731025595</v>
      </c>
      <c r="D504" s="2">
        <f>MACD!E504</f>
        <v>1.6786557256494472E-2</v>
      </c>
      <c r="E504" s="2">
        <f>MACD!F504</f>
        <v>8.0384254742782348E-3</v>
      </c>
      <c r="F504" s="2">
        <f>'Moving Avg'!D504</f>
        <v>2.2502599999999999</v>
      </c>
      <c r="G504" s="2">
        <f>'Moving Avg'!F504</f>
        <v>2.2965249999999999</v>
      </c>
      <c r="H504" s="2">
        <f>'Moving Avg'!G504</f>
        <v>2.3770860000000003</v>
      </c>
      <c r="I504" s="2">
        <f>'Moving Avg'!H504</f>
        <v>2.5141024999999986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2.2614999999999998</v>
      </c>
      <c r="C505" s="2">
        <f>RSI!I505</f>
        <v>42.210535789390704</v>
      </c>
      <c r="D505" s="2">
        <f>MACD!E505</f>
        <v>2.2332848926986504E-2</v>
      </c>
      <c r="E505" s="2">
        <f>MACD!F505</f>
        <v>1.0897310164819889E-2</v>
      </c>
      <c r="F505" s="2">
        <f>'Moving Avg'!D505</f>
        <v>2.2518599999999998</v>
      </c>
      <c r="G505" s="2">
        <f>'Moving Avg'!F505</f>
        <v>2.2933050000000001</v>
      </c>
      <c r="H505" s="2">
        <f>'Moving Avg'!G505</f>
        <v>2.3729</v>
      </c>
      <c r="I505" s="2">
        <f>'Moving Avg'!H505</f>
        <v>2.5138209999999988</v>
      </c>
      <c r="J505" s="5" t="str">
        <f>OBV!F505</f>
        <v>BEARISH</v>
      </c>
      <c r="K505" s="5" t="str">
        <f>OBV!G505</f>
        <v>NEUTRAL</v>
      </c>
      <c r="L505" s="5" t="str">
        <f>OBV!H505</f>
        <v>BEARISH DIVERGENCE</v>
      </c>
    </row>
    <row r="506" spans="1:12" ht="13.5" x14ac:dyDescent="0.25">
      <c r="A506" s="3">
        <f>RSI!A506</f>
        <v>43040</v>
      </c>
      <c r="B506" s="2">
        <f>RSI!B506</f>
        <v>2.2534999999999998</v>
      </c>
      <c r="C506" s="2">
        <f>RSI!I506</f>
        <v>41.217440991786439</v>
      </c>
      <c r="D506" s="2">
        <f>MACD!E506</f>
        <v>2.9164469478774269E-2</v>
      </c>
      <c r="E506" s="2">
        <f>MACD!F506</f>
        <v>1.4550742027610766E-2</v>
      </c>
      <c r="F506" s="2">
        <f>'Moving Avg'!D506</f>
        <v>2.2518599999999998</v>
      </c>
      <c r="G506" s="2">
        <f>'Moving Avg'!F506</f>
        <v>2.2892850000000005</v>
      </c>
      <c r="H506" s="2">
        <f>'Moving Avg'!G506</f>
        <v>2.3683940000000003</v>
      </c>
      <c r="I506" s="2">
        <f>'Moving Avg'!H506</f>
        <v>2.5133384999999984</v>
      </c>
      <c r="J506" s="5" t="str">
        <f>OBV!F506</f>
        <v>BEARISH</v>
      </c>
      <c r="K506" s="5" t="str">
        <f>OBV!G506</f>
        <v>WEAK</v>
      </c>
      <c r="L506" s="5" t="str">
        <f>OBV!H506</f>
        <v>NEUTRAL</v>
      </c>
    </row>
    <row r="507" spans="1:12" ht="13.5" x14ac:dyDescent="0.25">
      <c r="A507" s="3">
        <f>RSI!A507</f>
        <v>43041</v>
      </c>
      <c r="B507" s="2">
        <f>RSI!B507</f>
        <v>2.2454000000000001</v>
      </c>
      <c r="C507" s="2">
        <f>RSI!I507</f>
        <v>40.186509413956969</v>
      </c>
      <c r="D507" s="2">
        <f>MACD!E507</f>
        <v>3.2176542908479711E-2</v>
      </c>
      <c r="E507" s="2">
        <f>MACD!F507</f>
        <v>1.8075902203784557E-2</v>
      </c>
      <c r="F507" s="2">
        <f>'Moving Avg'!D507</f>
        <v>2.2421999999999995</v>
      </c>
      <c r="G507" s="2">
        <f>'Moving Avg'!F507</f>
        <v>2.2872700000000004</v>
      </c>
      <c r="H507" s="2">
        <f>'Moving Avg'!G507</f>
        <v>2.3634040000000001</v>
      </c>
      <c r="I507" s="2">
        <f>'Moving Avg'!H507</f>
        <v>2.512211499999998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</row>
    <row r="508" spans="1:12" ht="13.5" x14ac:dyDescent="0.25">
      <c r="A508" s="3">
        <f>RSI!A508</f>
        <v>43042</v>
      </c>
      <c r="B508" s="2">
        <f>RSI!B508</f>
        <v>2.2132000000000001</v>
      </c>
      <c r="C508" s="2">
        <f>RSI!I508</f>
        <v>36.299585659886958</v>
      </c>
      <c r="D508" s="2">
        <f>MACD!E508</f>
        <v>3.376461704390632E-2</v>
      </c>
      <c r="E508" s="2">
        <f>MACD!F508</f>
        <v>2.1213645171808911E-2</v>
      </c>
      <c r="F508" s="2">
        <f>'Moving Avg'!D508</f>
        <v>2.2389800000000002</v>
      </c>
      <c r="G508" s="2">
        <f>'Moving Avg'!F508</f>
        <v>2.283245</v>
      </c>
      <c r="H508" s="2">
        <f>'Moving Avg'!G508</f>
        <v>2.3579300000000005</v>
      </c>
      <c r="I508" s="2">
        <f>'Moving Avg'!H508</f>
        <v>2.511003999999998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43045</v>
      </c>
      <c r="B509" s="2">
        <f>RSI!B509</f>
        <v>2.2534999999999998</v>
      </c>
      <c r="C509" s="2">
        <f>RSI!I509</f>
        <v>43.646133530401109</v>
      </c>
      <c r="D509" s="2">
        <f>MACD!E509</f>
        <v>2.3971631058342435E-2</v>
      </c>
      <c r="E509" s="2">
        <f>MACD!F509</f>
        <v>2.1765242349115616E-2</v>
      </c>
      <c r="F509" s="2">
        <f>'Moving Avg'!D509</f>
        <v>2.2454200000000002</v>
      </c>
      <c r="G509" s="2">
        <f>'Moving Avg'!F509</f>
        <v>2.2812350000000001</v>
      </c>
      <c r="H509" s="2">
        <f>'Moving Avg'!G509</f>
        <v>2.3531020000000002</v>
      </c>
      <c r="I509" s="2">
        <f>'Moving Avg'!H509</f>
        <v>2.5101994999999979</v>
      </c>
      <c r="J509" s="5" t="str">
        <f>OBV!F509</f>
        <v>BEARISH</v>
      </c>
      <c r="K509" s="5" t="str">
        <f>OBV!G509</f>
        <v>NEUTRAL</v>
      </c>
      <c r="L509" s="5" t="str">
        <f>OBV!H509</f>
        <v>BEARISH DIVERGENCE</v>
      </c>
    </row>
    <row r="510" spans="1:12" ht="13.5" x14ac:dyDescent="0.25">
      <c r="A510" s="3">
        <f>RSI!A510</f>
        <v>43046</v>
      </c>
      <c r="B510" s="2">
        <f>RSI!B510</f>
        <v>2.2534999999999998</v>
      </c>
      <c r="C510" s="2">
        <f>RSI!I510</f>
        <v>43.646133530401102</v>
      </c>
      <c r="D510" s="2">
        <f>MACD!E510</f>
        <v>1.7179728863859545E-2</v>
      </c>
      <c r="E510" s="2">
        <f>MACD!F510</f>
        <v>2.0848139652064401E-2</v>
      </c>
      <c r="F510" s="2">
        <f>'Moving Avg'!D510</f>
        <v>2.2438199999999995</v>
      </c>
      <c r="G510" s="2">
        <f>'Moving Avg'!F510</f>
        <v>2.2792250000000003</v>
      </c>
      <c r="H510" s="2">
        <f>'Moving Avg'!G510</f>
        <v>2.349078</v>
      </c>
      <c r="I510" s="2">
        <f>'Moving Avg'!H510</f>
        <v>2.5091934999999976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2.2454000000000001</v>
      </c>
      <c r="C511" s="2">
        <f>RSI!I511</f>
        <v>42.503479182792354</v>
      </c>
      <c r="D511" s="2">
        <f>MACD!E511</f>
        <v>1.2262657584833025E-2</v>
      </c>
      <c r="E511" s="2">
        <f>MACD!F511</f>
        <v>1.9131043238618126E-2</v>
      </c>
      <c r="F511" s="2">
        <f>'Moving Avg'!D511</f>
        <v>2.2422</v>
      </c>
      <c r="G511" s="2">
        <f>'Moving Avg'!F511</f>
        <v>2.2768100000000002</v>
      </c>
      <c r="H511" s="2">
        <f>'Moving Avg'!G511</f>
        <v>2.3448919999999998</v>
      </c>
      <c r="I511" s="2">
        <f>'Moving Avg'!H511</f>
        <v>2.5078654999999981</v>
      </c>
      <c r="J511" s="5" t="str">
        <f>OBV!F511</f>
        <v>BEARISH</v>
      </c>
      <c r="K511" s="5" t="str">
        <f>OBV!G511</f>
        <v>NEUTRAL</v>
      </c>
      <c r="L511" s="5" t="str">
        <f>OBV!H511</f>
        <v>CONFIRMED BEARISH</v>
      </c>
    </row>
    <row r="512" spans="1:12" ht="13.5" x14ac:dyDescent="0.25">
      <c r="A512" s="3">
        <f>RSI!A512</f>
        <v>43048</v>
      </c>
      <c r="B512" s="2">
        <f>RSI!B512</f>
        <v>2.1970999999999998</v>
      </c>
      <c r="C512" s="2">
        <f>RSI!I512</f>
        <v>36.386268786253964</v>
      </c>
      <c r="D512" s="2">
        <f>MACD!E512</f>
        <v>1.8125206781209879E-2</v>
      </c>
      <c r="E512" s="2">
        <f>MACD!F512</f>
        <v>1.8929875947136479E-2</v>
      </c>
      <c r="F512" s="2">
        <f>'Moving Avg'!D512</f>
        <v>2.2325399999999993</v>
      </c>
      <c r="G512" s="2">
        <f>'Moving Avg'!F512</f>
        <v>2.2719800000000001</v>
      </c>
      <c r="H512" s="2">
        <f>'Moving Avg'!G512</f>
        <v>2.3402240000000001</v>
      </c>
      <c r="I512" s="2">
        <f>'Moving Avg'!H512</f>
        <v>2.5058934999999978</v>
      </c>
      <c r="J512" s="5" t="str">
        <f>OBV!F512</f>
        <v>BEARISH</v>
      </c>
      <c r="K512" s="5" t="str">
        <f>OBV!G512</f>
        <v>NEUTRAL</v>
      </c>
      <c r="L512" s="5" t="str">
        <f>OBV!H512</f>
        <v>CONFIRMED BEARISH</v>
      </c>
    </row>
    <row r="513" spans="1:12" ht="13.5" x14ac:dyDescent="0.25">
      <c r="A513" s="3">
        <f>RSI!A513</f>
        <v>43049</v>
      </c>
      <c r="B513" s="2">
        <f>RSI!B513</f>
        <v>2.2614999999999998</v>
      </c>
      <c r="C513" s="2">
        <f>RSI!I513</f>
        <v>47.281062374603358</v>
      </c>
      <c r="D513" s="2">
        <f>MACD!E513</f>
        <v>8.9346090657649313E-3</v>
      </c>
      <c r="E513" s="2">
        <f>MACD!F513</f>
        <v>1.6930822570862168E-2</v>
      </c>
      <c r="F513" s="2">
        <f>'Moving Avg'!D513</f>
        <v>2.2422</v>
      </c>
      <c r="G513" s="2">
        <f>'Moving Avg'!F513</f>
        <v>2.26715</v>
      </c>
      <c r="H513" s="2">
        <f>'Moving Avg'!G513</f>
        <v>2.3355560000000004</v>
      </c>
      <c r="I513" s="2">
        <f>'Moving Avg'!H513</f>
        <v>2.5041629999999979</v>
      </c>
      <c r="J513" s="5" t="str">
        <f>OBV!F513</f>
        <v>BEARISH</v>
      </c>
      <c r="K513" s="5" t="str">
        <f>OBV!G513</f>
        <v>NEUTRAL</v>
      </c>
      <c r="L513" s="5" t="str">
        <f>OBV!H513</f>
        <v>BEARISH DIVERGENCE</v>
      </c>
    </row>
    <row r="514" spans="1:12" ht="13.5" x14ac:dyDescent="0.25">
      <c r="A514" s="3">
        <f>RSI!A514</f>
        <v>43052</v>
      </c>
      <c r="B514" s="2">
        <f>RSI!B514</f>
        <v>2.2936999999999999</v>
      </c>
      <c r="C514" s="2">
        <f>RSI!I514</f>
        <v>51.732287333488628</v>
      </c>
      <c r="D514" s="2">
        <f>MACD!E514</f>
        <v>-2.3507265695923429E-3</v>
      </c>
      <c r="E514" s="2">
        <f>MACD!F514</f>
        <v>1.3074512742771266E-2</v>
      </c>
      <c r="F514" s="2">
        <f>'Moving Avg'!D514</f>
        <v>2.2502399999999998</v>
      </c>
      <c r="G514" s="2">
        <f>'Moving Avg'!F514</f>
        <v>2.2647349999999999</v>
      </c>
      <c r="H514" s="2">
        <f>'Moving Avg'!G514</f>
        <v>2.3323360000000002</v>
      </c>
      <c r="I514" s="2">
        <f>'Moving Avg'!H514</f>
        <v>2.5023519999999979</v>
      </c>
      <c r="J514" s="5" t="str">
        <f>OBV!F514</f>
        <v>BEARISH</v>
      </c>
      <c r="K514" s="5" t="str">
        <f>OBV!G514</f>
        <v>NEUTRAL</v>
      </c>
      <c r="L514" s="5" t="str">
        <f>OBV!H514</f>
        <v>BEARISH DIVERGENCE</v>
      </c>
    </row>
    <row r="515" spans="1:12" ht="13.5" x14ac:dyDescent="0.25">
      <c r="A515" s="3">
        <f>RSI!A515</f>
        <v>43053</v>
      </c>
      <c r="B515" s="2">
        <f>RSI!B515</f>
        <v>2.2936999999999999</v>
      </c>
      <c r="C515" s="2">
        <f>RSI!I515</f>
        <v>51.732287333488628</v>
      </c>
      <c r="D515" s="2">
        <f>MACD!E515</f>
        <v>-5.8061806819709183E-3</v>
      </c>
      <c r="E515" s="2">
        <f>MACD!F515</f>
        <v>9.2983740578228297E-3</v>
      </c>
      <c r="F515" s="2">
        <f>'Moving Avg'!D515</f>
        <v>2.2582800000000001</v>
      </c>
      <c r="G515" s="2">
        <f>'Moving Avg'!F515</f>
        <v>2.2623199999999999</v>
      </c>
      <c r="H515" s="2">
        <f>'Moving Avg'!G515</f>
        <v>2.3283120000000004</v>
      </c>
      <c r="I515" s="2">
        <f>'Moving Avg'!H515</f>
        <v>2.5008629999999981</v>
      </c>
      <c r="J515" s="5" t="str">
        <f>OBV!F515</f>
        <v>BEARISH</v>
      </c>
      <c r="K515" s="5" t="str">
        <f>OBV!G515</f>
        <v>NEUTRAL</v>
      </c>
      <c r="L515" s="5" t="str">
        <f>OBV!H515</f>
        <v>BEARISH DIVERGENCE</v>
      </c>
    </row>
    <row r="516" spans="1:12" ht="13.5" x14ac:dyDescent="0.25">
      <c r="A516" s="3">
        <f>RSI!A516</f>
        <v>43054</v>
      </c>
      <c r="B516" s="2">
        <f>RSI!B516</f>
        <v>2.2776000000000001</v>
      </c>
      <c r="C516" s="2">
        <f>RSI!I516</f>
        <v>49.317635542058795</v>
      </c>
      <c r="D516" s="2">
        <f>MACD!E516</f>
        <v>-8.8524062038404239E-3</v>
      </c>
      <c r="E516" s="2">
        <f>MACD!F516</f>
        <v>5.6682180054901787E-3</v>
      </c>
      <c r="F516" s="2">
        <f>'Moving Avg'!D516</f>
        <v>2.2647199999999996</v>
      </c>
      <c r="G516" s="2">
        <f>'Moving Avg'!F516</f>
        <v>2.2586999999999997</v>
      </c>
      <c r="H516" s="2">
        <f>'Moving Avg'!G516</f>
        <v>2.3239660000000004</v>
      </c>
      <c r="I516" s="2">
        <f>'Moving Avg'!H516</f>
        <v>2.4998569999999982</v>
      </c>
      <c r="J516" s="5" t="str">
        <f>OBV!F516</f>
        <v>BEARISH</v>
      </c>
      <c r="K516" s="5" t="str">
        <f>OBV!G516</f>
        <v>NEUTRAL</v>
      </c>
      <c r="L516" s="5" t="str">
        <f>OBV!H516</f>
        <v>BEARISH DIVERGENCE</v>
      </c>
    </row>
    <row r="517" spans="1:12" ht="13.5" x14ac:dyDescent="0.25">
      <c r="A517" s="3">
        <f>RSI!A517</f>
        <v>43055</v>
      </c>
      <c r="B517" s="2">
        <f>RSI!B517</f>
        <v>2.2292999999999998</v>
      </c>
      <c r="C517" s="2">
        <f>RSI!I517</f>
        <v>42.855121506829697</v>
      </c>
      <c r="D517" s="2">
        <f>MACD!E517</f>
        <v>-9.0811879522698646E-3</v>
      </c>
      <c r="E517" s="2">
        <f>MACD!F517</f>
        <v>2.7183368139381704E-3</v>
      </c>
      <c r="F517" s="2">
        <f>'Moving Avg'!D517</f>
        <v>2.2711599999999996</v>
      </c>
      <c r="G517" s="2">
        <f>'Moving Avg'!F517</f>
        <v>2.25387</v>
      </c>
      <c r="H517" s="2">
        <f>'Moving Avg'!G517</f>
        <v>2.3201020000000008</v>
      </c>
      <c r="I517" s="2">
        <f>'Moving Avg'!H517</f>
        <v>2.4990924999999979</v>
      </c>
      <c r="J517" s="5" t="str">
        <f>OBV!F517</f>
        <v>BEARISH</v>
      </c>
      <c r="K517" s="5" t="str">
        <f>OBV!G517</f>
        <v>NEUTRAL</v>
      </c>
      <c r="L517" s="5" t="str">
        <f>OBV!H517</f>
        <v>BEARISH DIVERGENCE</v>
      </c>
    </row>
    <row r="518" spans="1:12" ht="13.5" x14ac:dyDescent="0.25">
      <c r="A518" s="3">
        <f>RSI!A518</f>
        <v>43056</v>
      </c>
      <c r="B518" s="2">
        <f>RSI!B518</f>
        <v>2.2534999999999998</v>
      </c>
      <c r="C518" s="2">
        <f>RSI!I518</f>
        <v>46.628753271193894</v>
      </c>
      <c r="D518" s="2">
        <f>MACD!E518</f>
        <v>-1.5719906553434804E-2</v>
      </c>
      <c r="E518" s="2">
        <f>MACD!F518</f>
        <v>-9.6931185953642472E-4</v>
      </c>
      <c r="F518" s="2">
        <f>'Moving Avg'!D518</f>
        <v>2.2695599999999998</v>
      </c>
      <c r="G518" s="2">
        <f>'Moving Avg'!F518</f>
        <v>2.251455</v>
      </c>
      <c r="H518" s="2">
        <f>'Moving Avg'!G518</f>
        <v>2.3152740000000005</v>
      </c>
      <c r="I518" s="2">
        <f>'Moving Avg'!H518</f>
        <v>2.4987709999999979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2.2534999999999998</v>
      </c>
      <c r="C519" s="2">
        <f>RSI!I519</f>
        <v>46.628753271193887</v>
      </c>
      <c r="D519" s="2">
        <f>MACD!E519</f>
        <v>-1.500129683578999E-2</v>
      </c>
      <c r="E519" s="2">
        <f>MACD!F519</f>
        <v>-3.7757088547871382E-3</v>
      </c>
      <c r="F519" s="2">
        <f>'Moving Avg'!D519</f>
        <v>2.2615199999999995</v>
      </c>
      <c r="G519" s="2">
        <f>'Moving Avg'!F519</f>
        <v>2.2518600000000002</v>
      </c>
      <c r="H519" s="2">
        <f>'Moving Avg'!G519</f>
        <v>2.3112500000000007</v>
      </c>
      <c r="I519" s="2">
        <f>'Moving Avg'!H519</f>
        <v>2.498247999999998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2.2454000000000001</v>
      </c>
      <c r="C520" s="2">
        <f>RSI!I520</f>
        <v>45.463333187022322</v>
      </c>
      <c r="D520" s="2">
        <f>MACD!E520</f>
        <v>-1.366732857454922E-2</v>
      </c>
      <c r="E520" s="2">
        <f>MACD!F520</f>
        <v>-5.7540327987395546E-3</v>
      </c>
      <c r="F520" s="2">
        <f>'Moving Avg'!D520</f>
        <v>2.2518599999999998</v>
      </c>
      <c r="G520" s="2">
        <f>'Moving Avg'!F520</f>
        <v>2.251455</v>
      </c>
      <c r="H520" s="2">
        <f>'Moving Avg'!G520</f>
        <v>2.3078700000000008</v>
      </c>
      <c r="I520" s="2">
        <f>'Moving Avg'!H520</f>
        <v>2.4974429999999979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2.2374000000000001</v>
      </c>
      <c r="C521" s="2">
        <f>RSI!I521</f>
        <v>44.286038512921188</v>
      </c>
      <c r="D521" s="2">
        <f>MACD!E521</f>
        <v>-1.3027697275006744E-2</v>
      </c>
      <c r="E521" s="2">
        <f>MACD!F521</f>
        <v>-7.2087656939929922E-3</v>
      </c>
      <c r="F521" s="2">
        <f>'Moving Avg'!D521</f>
        <v>2.2438200000000004</v>
      </c>
      <c r="G521" s="2">
        <f>'Moving Avg'!F521</f>
        <v>2.2506500000000007</v>
      </c>
      <c r="H521" s="2">
        <f>'Moving Avg'!G521</f>
        <v>2.3046520000000004</v>
      </c>
      <c r="I521" s="2">
        <f>'Moving Avg'!H521</f>
        <v>2.496678499999998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2.1970999999999998</v>
      </c>
      <c r="C522" s="2">
        <f>RSI!I522</f>
        <v>38.830951513697428</v>
      </c>
      <c r="D522" s="2">
        <f>MACD!E522</f>
        <v>-1.6732513809268212E-2</v>
      </c>
      <c r="E522" s="2">
        <f>MACD!F522</f>
        <v>-9.1135153170480362E-3</v>
      </c>
      <c r="F522" s="2">
        <f>'Moving Avg'!D522</f>
        <v>2.2373799999999995</v>
      </c>
      <c r="G522" s="2">
        <f>'Moving Avg'!F522</f>
        <v>2.2458200000000006</v>
      </c>
      <c r="H522" s="2">
        <f>'Moving Avg'!G522</f>
        <v>2.3006280000000006</v>
      </c>
      <c r="I522" s="2">
        <f>'Moving Avg'!H522</f>
        <v>2.4950284999999979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2.2292999999999998</v>
      </c>
      <c r="C523" s="2">
        <f>RSI!I523</f>
        <v>44.693012842733729</v>
      </c>
      <c r="D523" s="2">
        <f>MACD!E523</f>
        <v>-1.192195680552155E-2</v>
      </c>
      <c r="E523" s="2">
        <f>MACD!F523</f>
        <v>-9.6752036147427396E-3</v>
      </c>
      <c r="F523" s="2">
        <f>'Moving Avg'!D523</f>
        <v>2.2325399999999997</v>
      </c>
      <c r="G523" s="2">
        <f>'Moving Avg'!F523</f>
        <v>2.2458200000000001</v>
      </c>
      <c r="H523" s="2">
        <f>'Moving Avg'!G523</f>
        <v>2.2974080000000008</v>
      </c>
      <c r="I523" s="2">
        <f>'Moving Avg'!H523</f>
        <v>2.4932979999999976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2.2212999999999998</v>
      </c>
      <c r="C524" s="2">
        <f>RSI!I524</f>
        <v>43.57568240817448</v>
      </c>
      <c r="D524" s="2">
        <f>MACD!E524</f>
        <v>-2.1037488190471798E-3</v>
      </c>
      <c r="E524" s="2">
        <f>MACD!F524</f>
        <v>-8.160912655603628E-3</v>
      </c>
      <c r="F524" s="2">
        <f>'Moving Avg'!D524</f>
        <v>2.2260999999999997</v>
      </c>
      <c r="G524" s="2">
        <f>'Moving Avg'!F524</f>
        <v>2.2458200000000001</v>
      </c>
      <c r="H524" s="2">
        <f>'Moving Avg'!G524</f>
        <v>2.2959600000000004</v>
      </c>
      <c r="I524" s="2">
        <f>'Moving Avg'!H524</f>
        <v>2.4910044999999981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</row>
    <row r="525" spans="1:12" ht="13.5" x14ac:dyDescent="0.25">
      <c r="A525" s="3">
        <f>RSI!A525</f>
        <v>43067</v>
      </c>
      <c r="B525" s="2">
        <f>RSI!B525</f>
        <v>2.2212999999999998</v>
      </c>
      <c r="C525" s="2">
        <f>RSI!I525</f>
        <v>43.57568240817448</v>
      </c>
      <c r="D525" s="2">
        <f>MACD!E525</f>
        <v>6.437624946071363E-3</v>
      </c>
      <c r="E525" s="2">
        <f>MACD!F525</f>
        <v>-5.2412051352686301E-3</v>
      </c>
      <c r="F525" s="2">
        <f>'Moving Avg'!D525</f>
        <v>2.2212799999999997</v>
      </c>
      <c r="G525" s="2">
        <f>'Moving Avg'!F525</f>
        <v>2.2438099999999999</v>
      </c>
      <c r="H525" s="2">
        <f>'Moving Avg'!G525</f>
        <v>2.2932240000000004</v>
      </c>
      <c r="I525" s="2">
        <f>'Moving Avg'!H525</f>
        <v>2.487905999999998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</row>
    <row r="526" spans="1:12" ht="13.5" x14ac:dyDescent="0.25">
      <c r="A526" s="3">
        <f>RSI!A526</f>
        <v>43068</v>
      </c>
      <c r="B526" s="2">
        <f>RSI!B526</f>
        <v>2.2212999999999998</v>
      </c>
      <c r="C526" s="2">
        <f>RSI!I526</f>
        <v>43.57568240817448</v>
      </c>
      <c r="D526" s="2">
        <f>MACD!E526</f>
        <v>1.1404369349556465E-2</v>
      </c>
      <c r="E526" s="2">
        <f>MACD!F526</f>
        <v>-1.9120902383036116E-3</v>
      </c>
      <c r="F526" s="2">
        <f>'Moving Avg'!D526</f>
        <v>2.2180599999999995</v>
      </c>
      <c r="G526" s="2">
        <f>'Moving Avg'!F526</f>
        <v>2.2421999999999995</v>
      </c>
      <c r="H526" s="2">
        <f>'Moving Avg'!G526</f>
        <v>2.2895220000000007</v>
      </c>
      <c r="I526" s="2">
        <f>'Moving Avg'!H526</f>
        <v>2.484042999999998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</row>
    <row r="527" spans="1:12" ht="13.5" x14ac:dyDescent="0.25">
      <c r="A527" s="3">
        <f>RSI!A527</f>
        <v>43069</v>
      </c>
      <c r="B527" s="2">
        <f>RSI!B527</f>
        <v>2.2776000000000001</v>
      </c>
      <c r="C527" s="2">
        <f>RSI!I527</f>
        <v>53.740803167897994</v>
      </c>
      <c r="D527" s="2">
        <f>MACD!E527</f>
        <v>4.2061848297851867E-3</v>
      </c>
      <c r="E527" s="2">
        <f>MACD!F527</f>
        <v>-6.88435224685852E-4</v>
      </c>
      <c r="F527" s="2">
        <f>'Moving Avg'!D527</f>
        <v>2.2341599999999997</v>
      </c>
      <c r="G527" s="2">
        <f>'Moving Avg'!F527</f>
        <v>2.2438099999999999</v>
      </c>
      <c r="H527" s="2">
        <f>'Moving Avg'!G527</f>
        <v>2.2869460000000008</v>
      </c>
      <c r="I527" s="2">
        <f>'Moving Avg'!H527</f>
        <v>2.480541999999998</v>
      </c>
      <c r="J527" s="5" t="str">
        <f>OBV!F527</f>
        <v>BEARISH</v>
      </c>
      <c r="K527" s="5" t="str">
        <f>OBV!G527</f>
        <v>NEUTRAL</v>
      </c>
      <c r="L527" s="5" t="str">
        <f>OBV!H527</f>
        <v>BEARISH DIVERGENCE</v>
      </c>
    </row>
    <row r="528" spans="1:12" ht="13.5" x14ac:dyDescent="0.25">
      <c r="A528" s="3">
        <f>RSI!A528</f>
        <v>43073</v>
      </c>
      <c r="B528" s="2">
        <f>RSI!B528</f>
        <v>2.3178000000000001</v>
      </c>
      <c r="C528" s="2">
        <f>RSI!I528</f>
        <v>59.369418923602304</v>
      </c>
      <c r="D528" s="2">
        <f>MACD!E528</f>
        <v>-1.2864803618284348E-3</v>
      </c>
      <c r="E528" s="2">
        <f>MACD!F528</f>
        <v>-8.0804425211436861E-4</v>
      </c>
      <c r="F528" s="2">
        <f>'Moving Avg'!D528</f>
        <v>2.2518599999999998</v>
      </c>
      <c r="G528" s="2">
        <f>'Moving Avg'!F528</f>
        <v>2.2490399999999999</v>
      </c>
      <c r="H528" s="2">
        <f>'Moving Avg'!G528</f>
        <v>2.2851740000000005</v>
      </c>
      <c r="I528" s="2">
        <f>'Moving Avg'!H528</f>
        <v>2.4776039999999981</v>
      </c>
      <c r="J528" s="5" t="str">
        <f>OBV!F528</f>
        <v>BEARISH</v>
      </c>
      <c r="K528" s="5" t="str">
        <f>OBV!G528</f>
        <v>NEUTRAL</v>
      </c>
      <c r="L528" s="5" t="str">
        <f>OBV!H528</f>
        <v>BEARISH DIVERGENCE</v>
      </c>
    </row>
    <row r="529" spans="1:12" ht="13.5" x14ac:dyDescent="0.25">
      <c r="A529" s="3">
        <f>RSI!A529</f>
        <v>43074</v>
      </c>
      <c r="B529" s="2">
        <f>RSI!B529</f>
        <v>2.2534999999999998</v>
      </c>
      <c r="C529" s="2">
        <f>RSI!I529</f>
        <v>49.082216534262564</v>
      </c>
      <c r="D529" s="2">
        <f>MACD!E529</f>
        <v>-1.5449903511339791E-3</v>
      </c>
      <c r="E529" s="2">
        <f>MACD!F529</f>
        <v>-9.5543347191829079E-4</v>
      </c>
      <c r="F529" s="2">
        <f>'Moving Avg'!D529</f>
        <v>2.2582999999999998</v>
      </c>
      <c r="G529" s="2">
        <f>'Moving Avg'!F529</f>
        <v>2.2490399999999999</v>
      </c>
      <c r="H529" s="2">
        <f>'Moving Avg'!G529</f>
        <v>2.2829220000000006</v>
      </c>
      <c r="I529" s="2">
        <f>'Moving Avg'!H529</f>
        <v>2.4744654999999978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2.2132000000000001</v>
      </c>
      <c r="C530" s="2">
        <f>RSI!I530</f>
        <v>43.942936126248576</v>
      </c>
      <c r="D530" s="2">
        <f>MACD!E530</f>
        <v>9.1113991373958925E-6</v>
      </c>
      <c r="E530" s="2">
        <f>MACD!F530</f>
        <v>-7.6252449770715348E-4</v>
      </c>
      <c r="F530" s="2">
        <f>'Moving Avg'!D530</f>
        <v>2.2566800000000002</v>
      </c>
      <c r="G530" s="2">
        <f>'Moving Avg'!F530</f>
        <v>2.2470249999999998</v>
      </c>
      <c r="H530" s="2">
        <f>'Moving Avg'!G530</f>
        <v>2.2790580000000009</v>
      </c>
      <c r="I530" s="2">
        <f>'Moving Avg'!H530</f>
        <v>2.4719704999999972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</row>
    <row r="531" spans="1:12" ht="13.5" x14ac:dyDescent="0.25">
      <c r="A531" s="3">
        <f>RSI!A531</f>
        <v>43076</v>
      </c>
      <c r="B531" s="2">
        <f>RSI!B531</f>
        <v>2.2132000000000001</v>
      </c>
      <c r="C531" s="2">
        <f>RSI!I531</f>
        <v>43.942936126248576</v>
      </c>
      <c r="D531" s="2">
        <f>MACD!E531</f>
        <v>3.6279098810654276E-4</v>
      </c>
      <c r="E531" s="2">
        <f>MACD!F531</f>
        <v>-5.374614005444143E-4</v>
      </c>
      <c r="F531" s="2">
        <f>'Moving Avg'!D531</f>
        <v>2.2550599999999998</v>
      </c>
      <c r="G531" s="2">
        <f>'Moving Avg'!F531</f>
        <v>2.2454149999999999</v>
      </c>
      <c r="H531" s="2">
        <f>'Moving Avg'!G531</f>
        <v>2.2748720000000007</v>
      </c>
      <c r="I531" s="2">
        <f>'Moving Avg'!H531</f>
        <v>2.468871999999998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2.2454000000000001</v>
      </c>
      <c r="C532" s="2">
        <f>RSI!I532</f>
        <v>48.900985671710778</v>
      </c>
      <c r="D532" s="2">
        <f>MACD!E532</f>
        <v>-7.6736456984627388E-3</v>
      </c>
      <c r="E532" s="2">
        <f>MACD!F532</f>
        <v>-1.9646982601280792E-3</v>
      </c>
      <c r="F532" s="2">
        <f>'Moving Avg'!D532</f>
        <v>2.2486199999999998</v>
      </c>
      <c r="G532" s="2">
        <f>'Moving Avg'!F532</f>
        <v>2.2478299999999996</v>
      </c>
      <c r="H532" s="2">
        <f>'Moving Avg'!G532</f>
        <v>2.2714920000000007</v>
      </c>
      <c r="I532" s="2">
        <f>'Moving Avg'!H532</f>
        <v>2.4658134999999977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2.2132000000000001</v>
      </c>
      <c r="C533" s="2">
        <f>RSI!I533</f>
        <v>44.648238822690651</v>
      </c>
      <c r="D533" s="2">
        <f>MACD!E533</f>
        <v>-7.0939462853938373E-3</v>
      </c>
      <c r="E533" s="2">
        <f>MACD!F533</f>
        <v>-2.990547865181231E-3</v>
      </c>
      <c r="F533" s="2">
        <f>'Moving Avg'!D533</f>
        <v>2.2277</v>
      </c>
      <c r="G533" s="2">
        <f>'Moving Avg'!F533</f>
        <v>2.2454149999999999</v>
      </c>
      <c r="H533" s="2">
        <f>'Moving Avg'!G533</f>
        <v>2.2677900000000006</v>
      </c>
      <c r="I533" s="2">
        <f>'Moving Avg'!H533</f>
        <v>2.4626344999999978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</row>
    <row r="534" spans="1:12" ht="13.5" x14ac:dyDescent="0.25">
      <c r="A534" s="3">
        <f>RSI!A534</f>
        <v>43081</v>
      </c>
      <c r="B534" s="2">
        <f>RSI!B534</f>
        <v>2.2454000000000001</v>
      </c>
      <c r="C534" s="2">
        <f>RSI!I534</f>
        <v>49.388335727355759</v>
      </c>
      <c r="D534" s="2">
        <f>MACD!E534</f>
        <v>-9.9914017733264693E-3</v>
      </c>
      <c r="E534" s="2">
        <f>MACD!F534</f>
        <v>-4.390718646810279E-3</v>
      </c>
      <c r="F534" s="2">
        <f>'Moving Avg'!D534</f>
        <v>2.2260800000000001</v>
      </c>
      <c r="G534" s="2">
        <f>'Moving Avg'!F534</f>
        <v>2.2429999999999999</v>
      </c>
      <c r="H534" s="2">
        <f>'Moving Avg'!G534</f>
        <v>2.2653760000000007</v>
      </c>
      <c r="I534" s="2">
        <f>'Moving Avg'!H534</f>
        <v>2.4596164999999974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43082</v>
      </c>
      <c r="B535" s="2">
        <f>RSI!B535</f>
        <v>2.2292999999999998</v>
      </c>
      <c r="C535" s="2">
        <f>RSI!I535</f>
        <v>47.211343762727246</v>
      </c>
      <c r="D535" s="2">
        <f>MACD!E535</f>
        <v>-1.1229677135401239E-2</v>
      </c>
      <c r="E535" s="2">
        <f>MACD!F535</f>
        <v>-5.7585103445284714E-3</v>
      </c>
      <c r="F535" s="2">
        <f>'Moving Avg'!D535</f>
        <v>2.2293000000000003</v>
      </c>
      <c r="G535" s="2">
        <f>'Moving Avg'!F535</f>
        <v>2.2397800000000001</v>
      </c>
      <c r="H535" s="2">
        <f>'Moving Avg'!G535</f>
        <v>2.2634440000000007</v>
      </c>
      <c r="I535" s="2">
        <f>'Moving Avg'!H535</f>
        <v>2.4573629999999982</v>
      </c>
      <c r="J535" s="5" t="str">
        <f>OBV!F535</f>
        <v>BEARISH</v>
      </c>
      <c r="K535" s="5" t="str">
        <f>OBV!G535</f>
        <v>NEUTRAL</v>
      </c>
      <c r="L535" s="5" t="str">
        <f>OBV!H535</f>
        <v>BEARISH DIVERGENCE</v>
      </c>
    </row>
    <row r="536" spans="1:12" ht="13.5" x14ac:dyDescent="0.25">
      <c r="A536" s="3">
        <f>RSI!A536</f>
        <v>43083</v>
      </c>
      <c r="B536" s="2">
        <f>RSI!B536</f>
        <v>2.1890999999999998</v>
      </c>
      <c r="C536" s="2">
        <f>RSI!I536</f>
        <v>42.20849718742933</v>
      </c>
      <c r="D536" s="2">
        <f>MACD!E536</f>
        <v>-9.1852526796429856E-3</v>
      </c>
      <c r="E536" s="2">
        <f>MACD!F536</f>
        <v>-6.4438588115513749E-3</v>
      </c>
      <c r="F536" s="2">
        <f>'Moving Avg'!D536</f>
        <v>2.2244800000000002</v>
      </c>
      <c r="G536" s="2">
        <f>'Moving Avg'!F536</f>
        <v>2.2353550000000006</v>
      </c>
      <c r="H536" s="2">
        <f>'Moving Avg'!G536</f>
        <v>2.2605480000000004</v>
      </c>
      <c r="I536" s="2">
        <f>'Moving Avg'!H536</f>
        <v>2.4554314999999982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2.2132000000000001</v>
      </c>
      <c r="C537" s="2">
        <f>RSI!I537</f>
        <v>45.909085871259236</v>
      </c>
      <c r="D537" s="2">
        <f>MACD!E537</f>
        <v>-2.3551553989387131E-4</v>
      </c>
      <c r="E537" s="2">
        <f>MACD!F537</f>
        <v>-5.202190157219874E-3</v>
      </c>
      <c r="F537" s="2">
        <f>'Moving Avg'!D537</f>
        <v>2.2180400000000002</v>
      </c>
      <c r="G537" s="2">
        <f>'Moving Avg'!F537</f>
        <v>2.23455</v>
      </c>
      <c r="H537" s="2">
        <f>'Moving Avg'!G537</f>
        <v>2.2590980000000003</v>
      </c>
      <c r="I537" s="2">
        <f>'Moving Avg'!H537</f>
        <v>2.4532179999999979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2.2132000000000001</v>
      </c>
      <c r="C538" s="2">
        <f>RSI!I538</f>
        <v>45.909085871259236</v>
      </c>
      <c r="D538" s="2">
        <f>MACD!E538</f>
        <v>1.3697589233868435E-2</v>
      </c>
      <c r="E538" s="2">
        <f>MACD!F538</f>
        <v>-1.4222342790022125E-3</v>
      </c>
      <c r="F538" s="2">
        <f>'Moving Avg'!D538</f>
        <v>2.2180400000000002</v>
      </c>
      <c r="G538" s="2">
        <f>'Moving Avg'!F538</f>
        <v>2.2325349999999999</v>
      </c>
      <c r="H538" s="2">
        <f>'Moving Avg'!G538</f>
        <v>2.2574880000000004</v>
      </c>
      <c r="I538" s="2">
        <f>'Moving Avg'!H538</f>
        <v>2.4510449999999979</v>
      </c>
      <c r="J538" s="5" t="str">
        <f>OBV!F538</f>
        <v>BEARISH</v>
      </c>
      <c r="K538" s="5" t="str">
        <f>OBV!G538</f>
        <v>NEUTRAL</v>
      </c>
      <c r="L538" s="5" t="str">
        <f>OBV!H538</f>
        <v>NEUTRAL</v>
      </c>
    </row>
    <row r="539" spans="1:12" ht="13.5" x14ac:dyDescent="0.25">
      <c r="A539" s="3">
        <f>RSI!A539</f>
        <v>43088</v>
      </c>
      <c r="B539" s="2">
        <f>RSI!B539</f>
        <v>2.2132000000000001</v>
      </c>
      <c r="C539" s="2">
        <f>RSI!I539</f>
        <v>45.909085871259236</v>
      </c>
      <c r="D539" s="2">
        <f>MACD!E539</f>
        <v>1.5757456629450051E-2</v>
      </c>
      <c r="E539" s="2">
        <f>MACD!F539</f>
        <v>2.0137039026882405E-3</v>
      </c>
      <c r="F539" s="2">
        <f>'Moving Avg'!D539</f>
        <v>2.2116000000000002</v>
      </c>
      <c r="G539" s="2">
        <f>'Moving Avg'!F539</f>
        <v>2.2305200000000007</v>
      </c>
      <c r="H539" s="2">
        <f>'Moving Avg'!G539</f>
        <v>2.2558780000000005</v>
      </c>
      <c r="I539" s="2">
        <f>'Moving Avg'!H539</f>
        <v>2.4488314999999976</v>
      </c>
      <c r="J539" s="5" t="str">
        <f>OBV!F539</f>
        <v>BEARISH</v>
      </c>
      <c r="K539" s="5" t="str">
        <f>OBV!G539</f>
        <v>NEUTRAL</v>
      </c>
      <c r="L539" s="5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2.2132000000000001</v>
      </c>
      <c r="C540" s="2">
        <f>RSI!I540</f>
        <v>45.909085871259236</v>
      </c>
      <c r="D540" s="2">
        <f>MACD!E540</f>
        <v>1.1450999954997432E-2</v>
      </c>
      <c r="E540" s="2">
        <f>MACD!F540</f>
        <v>3.9011631131500792E-3</v>
      </c>
      <c r="F540" s="2">
        <f>'Moving Avg'!D540</f>
        <v>2.2083800000000005</v>
      </c>
      <c r="G540" s="2">
        <f>'Moving Avg'!F540</f>
        <v>2.2289099999999999</v>
      </c>
      <c r="H540" s="2">
        <f>'Moving Avg'!G540</f>
        <v>2.2542680000000006</v>
      </c>
      <c r="I540" s="2">
        <f>'Moving Avg'!H540</f>
        <v>2.4469399999999975</v>
      </c>
      <c r="J540" s="5" t="str">
        <f>OBV!F540</f>
        <v>BULLISH</v>
      </c>
      <c r="K540" s="5" t="str">
        <f>OBV!G540</f>
        <v>NEUTRAL</v>
      </c>
      <c r="L540" s="5" t="str">
        <f>OBV!H540</f>
        <v>BULLISH DIVERGENCE</v>
      </c>
    </row>
    <row r="541" spans="1:12" ht="13.5" x14ac:dyDescent="0.25">
      <c r="A541" s="3">
        <f>RSI!A541</f>
        <v>43090</v>
      </c>
      <c r="B541" s="2">
        <f>RSI!B541</f>
        <v>2.1568999999999998</v>
      </c>
      <c r="C541" s="2">
        <f>RSI!I541</f>
        <v>38.219220458802909</v>
      </c>
      <c r="D541" s="2">
        <f>MACD!E541</f>
        <v>1.2116870082363729E-2</v>
      </c>
      <c r="E541" s="2">
        <f>MACD!F541</f>
        <v>5.5443045069928087E-3</v>
      </c>
      <c r="F541" s="2">
        <f>'Moving Avg'!D541</f>
        <v>2.20194</v>
      </c>
      <c r="G541" s="2">
        <f>'Moving Avg'!F541</f>
        <v>2.224885</v>
      </c>
      <c r="H541" s="2">
        <f>'Moving Avg'!G541</f>
        <v>2.2515320000000001</v>
      </c>
      <c r="I541" s="2">
        <f>'Moving Avg'!H541</f>
        <v>2.4445254999999975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2.2132000000000001</v>
      </c>
      <c r="C542" s="2">
        <f>RSI!I542</f>
        <v>47.660564273404276</v>
      </c>
      <c r="D542" s="2">
        <f>MACD!E542</f>
        <v>1.392555043762389E-2</v>
      </c>
      <c r="E542" s="2">
        <f>MACD!F542</f>
        <v>7.2205536931190251E-3</v>
      </c>
      <c r="F542" s="2">
        <f>'Moving Avg'!D542</f>
        <v>2.20194</v>
      </c>
      <c r="G542" s="2">
        <f>'Moving Avg'!F542</f>
        <v>2.2256899999999997</v>
      </c>
      <c r="H542" s="2">
        <f>'Moving Avg'!G542</f>
        <v>2.2499220000000002</v>
      </c>
      <c r="I542" s="2">
        <f>'Moving Avg'!H542</f>
        <v>2.4419899999999974</v>
      </c>
      <c r="J542" s="5" t="str">
        <f>OBV!F542</f>
        <v>BEARISH</v>
      </c>
      <c r="K542" s="5" t="str">
        <f>OBV!G542</f>
        <v>NEUTRAL</v>
      </c>
      <c r="L542" s="5" t="str">
        <f>OBV!H542</f>
        <v>NEUTRAL</v>
      </c>
    </row>
    <row r="543" spans="1:12" ht="13.5" x14ac:dyDescent="0.25">
      <c r="A543" s="3">
        <f>RSI!A543</f>
        <v>43094</v>
      </c>
      <c r="B543" s="2">
        <f>RSI!B543</f>
        <v>2.2132000000000001</v>
      </c>
      <c r="C543" s="2">
        <f>RSI!I543</f>
        <v>47.660564273404283</v>
      </c>
      <c r="D543" s="2">
        <f>MACD!E543</f>
        <v>1.0597017377640849E-2</v>
      </c>
      <c r="E543" s="2">
        <f>MACD!F543</f>
        <v>7.8958464300233899E-3</v>
      </c>
      <c r="F543" s="2">
        <f>'Moving Avg'!D543</f>
        <v>2.20194</v>
      </c>
      <c r="G543" s="2">
        <f>'Moving Avg'!F543</f>
        <v>2.224885</v>
      </c>
      <c r="H543" s="2">
        <f>'Moving Avg'!G543</f>
        <v>2.2470240000000001</v>
      </c>
      <c r="I543" s="2">
        <f>'Moving Avg'!H543</f>
        <v>2.439454499999997</v>
      </c>
      <c r="J543" s="5" t="str">
        <f>OBV!F543</f>
        <v>BEARISH</v>
      </c>
      <c r="K543" s="5" t="str">
        <f>OBV!G543</f>
        <v>NEUTRAL</v>
      </c>
      <c r="L543" s="5" t="str">
        <f>OBV!H543</f>
        <v>NEUTRAL</v>
      </c>
    </row>
    <row r="544" spans="1:12" ht="13.5" x14ac:dyDescent="0.25">
      <c r="A544" s="3">
        <f>RSI!A544</f>
        <v>43095</v>
      </c>
      <c r="B544" s="2">
        <f>RSI!B544</f>
        <v>2.1970999999999998</v>
      </c>
      <c r="C544" s="2">
        <f>RSI!I544</f>
        <v>45.361482004182733</v>
      </c>
      <c r="D544" s="2">
        <f>MACD!E544</f>
        <v>1.4014867346285431E-2</v>
      </c>
      <c r="E544" s="2">
        <f>MACD!F544</f>
        <v>9.1196506132757982E-3</v>
      </c>
      <c r="F544" s="2">
        <f>'Moving Avg'!D544</f>
        <v>2.1987200000000002</v>
      </c>
      <c r="G544" s="2">
        <f>'Moving Avg'!F544</f>
        <v>2.2236750000000001</v>
      </c>
      <c r="H544" s="2">
        <f>'Moving Avg'!G544</f>
        <v>2.2441260000000001</v>
      </c>
      <c r="I544" s="2">
        <f>'Moving Avg'!H544</f>
        <v>2.4369594999999968</v>
      </c>
      <c r="J544" s="5" t="str">
        <f>OBV!F544</f>
        <v>BEARISH</v>
      </c>
      <c r="K544" s="5" t="str">
        <f>OBV!G544</f>
        <v>NEUTRAL</v>
      </c>
      <c r="L544" s="5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2.1408</v>
      </c>
      <c r="C545" s="2">
        <f>RSI!I545</f>
        <v>38.387886723378436</v>
      </c>
      <c r="D545" s="2">
        <f>MACD!E545</f>
        <v>1.8776831084154288E-2</v>
      </c>
      <c r="E545" s="2">
        <f>MACD!F545</f>
        <v>1.1051086707451497E-2</v>
      </c>
      <c r="F545" s="2">
        <f>'Moving Avg'!D545</f>
        <v>2.18424</v>
      </c>
      <c r="G545" s="2">
        <f>'Moving Avg'!F545</f>
        <v>2.2196500000000001</v>
      </c>
      <c r="H545" s="2">
        <f>'Moving Avg'!G545</f>
        <v>2.2401020000000007</v>
      </c>
      <c r="I545" s="2">
        <f>'Moving Avg'!H545</f>
        <v>2.4342634999999966</v>
      </c>
      <c r="J545" s="5" t="str">
        <f>OBV!F545</f>
        <v>BEARISH</v>
      </c>
      <c r="K545" s="5" t="str">
        <f>OBV!G545</f>
        <v>WEAK</v>
      </c>
      <c r="L545" s="5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2.1970999999999998</v>
      </c>
      <c r="C546" s="2">
        <f>RSI!I546</f>
        <v>47.139453938776839</v>
      </c>
      <c r="D546" s="2">
        <f>MACD!E546</f>
        <v>1.2947294627109862E-2</v>
      </c>
      <c r="E546" s="2">
        <f>MACD!F546</f>
        <v>1.1430328291383171E-2</v>
      </c>
      <c r="F546" s="2">
        <f>'Moving Avg'!D546</f>
        <v>2.1922800000000002</v>
      </c>
      <c r="G546" s="2">
        <f>'Moving Avg'!F546</f>
        <v>2.2184400000000002</v>
      </c>
      <c r="H546" s="2">
        <f>'Moving Avg'!G546</f>
        <v>2.2370440000000005</v>
      </c>
      <c r="I546" s="2">
        <f>'Moving Avg'!H546</f>
        <v>2.431848999999997</v>
      </c>
      <c r="J546" s="5" t="str">
        <f>OBV!F546</f>
        <v>BEARISH</v>
      </c>
      <c r="K546" s="5" t="str">
        <f>OBV!G546</f>
        <v>NEUTRAL</v>
      </c>
      <c r="L546" s="5" t="str">
        <f>OBV!H546</f>
        <v>BEARISH DIVERGENCE</v>
      </c>
    </row>
    <row r="547" spans="1:12" ht="13.5" x14ac:dyDescent="0.25">
      <c r="A547" s="3">
        <f>RSI!A547</f>
        <v>43098</v>
      </c>
      <c r="B547" s="2">
        <f>RSI!B547</f>
        <v>2.2052</v>
      </c>
      <c r="C547" s="2">
        <f>RSI!I547</f>
        <v>48.277758234638299</v>
      </c>
      <c r="D547" s="2">
        <f>MACD!E547</f>
        <v>1.1248970683532811E-2</v>
      </c>
      <c r="E547" s="2">
        <f>MACD!F547</f>
        <v>1.13940567698131E-2</v>
      </c>
      <c r="F547" s="2">
        <f>'Moving Avg'!D547</f>
        <v>2.19068</v>
      </c>
      <c r="G547" s="2">
        <f>'Moving Avg'!F547</f>
        <v>2.21482</v>
      </c>
      <c r="H547" s="2">
        <f>'Moving Avg'!G547</f>
        <v>2.234630000000001</v>
      </c>
      <c r="I547" s="2">
        <f>'Moving Avg'!H547</f>
        <v>2.4294749999999965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2.2614999999999998</v>
      </c>
      <c r="C548" s="2">
        <f>RSI!I548</f>
        <v>55.457507879912583</v>
      </c>
      <c r="D548" s="2">
        <f>MACD!E548</f>
        <v>5.7109793239371598E-3</v>
      </c>
      <c r="E548" s="2">
        <f>MACD!F548</f>
        <v>1.0257441280637911E-2</v>
      </c>
      <c r="F548" s="2">
        <f>'Moving Avg'!D548</f>
        <v>2.2003399999999997</v>
      </c>
      <c r="G548" s="2">
        <f>'Moving Avg'!F548</f>
        <v>2.212005</v>
      </c>
      <c r="H548" s="2">
        <f>'Moving Avg'!G548</f>
        <v>2.2338240000000003</v>
      </c>
      <c r="I548" s="2">
        <f>'Moving Avg'!H548</f>
        <v>2.4277444999999971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2.2696000000000001</v>
      </c>
      <c r="C549" s="2">
        <f>RSI!I549</f>
        <v>56.3953422616054</v>
      </c>
      <c r="D549" s="2">
        <f>MACD!E549</f>
        <v>1.5658746871105578E-4</v>
      </c>
      <c r="E549" s="2">
        <f>MACD!F549</f>
        <v>8.2372705182525412E-3</v>
      </c>
      <c r="F549" s="2">
        <f>'Moving Avg'!D549</f>
        <v>2.2148399999999997</v>
      </c>
      <c r="G549" s="2">
        <f>'Moving Avg'!F549</f>
        <v>2.2128099999999997</v>
      </c>
      <c r="H549" s="2">
        <f>'Moving Avg'!G549</f>
        <v>2.2343080000000004</v>
      </c>
      <c r="I549" s="2">
        <f>'Moving Avg'!H549</f>
        <v>2.426094999999997</v>
      </c>
      <c r="J549" s="5" t="str">
        <f>OBV!F549</f>
        <v>BULLISH</v>
      </c>
      <c r="K549" s="5" t="str">
        <f>OBV!G549</f>
        <v>NEUTRAL</v>
      </c>
      <c r="L549" s="5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2.3178000000000001</v>
      </c>
      <c r="C550" s="2">
        <f>RSI!I550</f>
        <v>61.579322738267464</v>
      </c>
      <c r="D550" s="2">
        <f>MACD!E550</f>
        <v>-8.4100339274768565E-3</v>
      </c>
      <c r="E550" s="2">
        <f>MACD!F550</f>
        <v>4.9078096291066617E-3</v>
      </c>
      <c r="F550" s="2">
        <f>'Moving Avg'!D550</f>
        <v>2.2502400000000002</v>
      </c>
      <c r="G550" s="2">
        <f>'Moving Avg'!F550</f>
        <v>2.2180399999999993</v>
      </c>
      <c r="H550" s="2">
        <f>'Moving Avg'!G550</f>
        <v>2.2355940000000003</v>
      </c>
      <c r="I550" s="2">
        <f>'Moving Avg'!H550</f>
        <v>2.4248069999999968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2.3178000000000001</v>
      </c>
      <c r="C551" s="2">
        <f>RSI!I551</f>
        <v>61.579322738267464</v>
      </c>
      <c r="D551" s="2">
        <f>MACD!E551</f>
        <v>-2.4879494748678344E-2</v>
      </c>
      <c r="E551" s="2">
        <f>MACD!F551</f>
        <v>-1.0496512464503397E-3</v>
      </c>
      <c r="F551" s="2">
        <f>'Moving Avg'!D551</f>
        <v>2.2743799999999998</v>
      </c>
      <c r="G551" s="2">
        <f>'Moving Avg'!F551</f>
        <v>2.2232699999999994</v>
      </c>
      <c r="H551" s="2">
        <f>'Moving Avg'!G551</f>
        <v>2.2368800000000006</v>
      </c>
      <c r="I551" s="2">
        <f>'Moving Avg'!H551</f>
        <v>2.4231969999999974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2.3178000000000001</v>
      </c>
      <c r="C552" s="2">
        <f>RSI!I552</f>
        <v>61.579322738267464</v>
      </c>
      <c r="D552" s="2">
        <f>MACD!E552</f>
        <v>-3.0671471235389713E-2</v>
      </c>
      <c r="E552" s="2">
        <f>MACD!F552</f>
        <v>-6.9740152442382148E-3</v>
      </c>
      <c r="F552" s="2">
        <f>'Moving Avg'!D552</f>
        <v>2.2968999999999999</v>
      </c>
      <c r="G552" s="2">
        <f>'Moving Avg'!F552</f>
        <v>2.2268899999999996</v>
      </c>
      <c r="H552" s="2">
        <f>'Moving Avg'!G552</f>
        <v>2.2373620000000005</v>
      </c>
      <c r="I552" s="2">
        <f>'Moving Avg'!H552</f>
        <v>2.4217079999999966</v>
      </c>
      <c r="J552" s="5" t="str">
        <f>OBV!F552</f>
        <v>BULLISH</v>
      </c>
      <c r="K552" s="5" t="str">
        <f>OBV!G552</f>
        <v>NEUTRAL</v>
      </c>
      <c r="L552" s="5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2.2534999999999998</v>
      </c>
      <c r="C553" s="2">
        <f>RSI!I553</f>
        <v>51.398186362452165</v>
      </c>
      <c r="D553" s="2">
        <f>MACD!E553</f>
        <v>-3.1288871944518348E-2</v>
      </c>
      <c r="E553" s="2">
        <f>MACD!F553</f>
        <v>-1.1836986584294242E-2</v>
      </c>
      <c r="F553" s="2">
        <f>'Moving Avg'!D553</f>
        <v>2.2953000000000001</v>
      </c>
      <c r="G553" s="2">
        <f>'Moving Avg'!F553</f>
        <v>2.2289049999999997</v>
      </c>
      <c r="H553" s="2">
        <f>'Moving Avg'!G553</f>
        <v>2.2378460000000002</v>
      </c>
      <c r="I553" s="2">
        <f>'Moving Avg'!H553</f>
        <v>2.4201389999999972</v>
      </c>
      <c r="J553" s="5" t="str">
        <f>OBV!F553</f>
        <v>BULLISH</v>
      </c>
      <c r="K553" s="5" t="str">
        <f>OBV!G553</f>
        <v>NEUTRAL</v>
      </c>
      <c r="L553" s="5" t="str">
        <f>OBV!H553</f>
        <v>BULLISH DIVERGENCE</v>
      </c>
    </row>
    <row r="554" spans="1:12" ht="13.5" x14ac:dyDescent="0.25">
      <c r="A554" s="3">
        <f>RSI!A554</f>
        <v>43110</v>
      </c>
      <c r="B554" s="2">
        <f>RSI!B554</f>
        <v>2.2534999999999998</v>
      </c>
      <c r="C554" s="2">
        <f>RSI!I554</f>
        <v>51.398186362452165</v>
      </c>
      <c r="D554" s="2">
        <f>MACD!E554</f>
        <v>-3.4352204443755419E-2</v>
      </c>
      <c r="E554" s="2">
        <f>MACD!F554</f>
        <v>-1.6340030156186479E-2</v>
      </c>
      <c r="F554" s="2">
        <f>'Moving Avg'!D554</f>
        <v>2.2920799999999999</v>
      </c>
      <c r="G554" s="2">
        <f>'Moving Avg'!F554</f>
        <v>2.2293099999999999</v>
      </c>
      <c r="H554" s="2">
        <f>'Moving Avg'!G554</f>
        <v>2.2384900000000005</v>
      </c>
      <c r="I554" s="2">
        <f>'Moving Avg'!H554</f>
        <v>2.4186099999999966</v>
      </c>
      <c r="J554" s="5" t="str">
        <f>OBV!F554</f>
        <v>BULLISH</v>
      </c>
      <c r="K554" s="5" t="str">
        <f>OBV!G554</f>
        <v>NEUTRAL</v>
      </c>
      <c r="L554" s="5" t="str">
        <f>OBV!H554</f>
        <v>BULLISH DIVERGENCE</v>
      </c>
    </row>
    <row r="555" spans="1:12" ht="13.5" x14ac:dyDescent="0.25">
      <c r="A555" s="3">
        <f>RSI!A555</f>
        <v>43111</v>
      </c>
      <c r="B555" s="2">
        <f>RSI!B555</f>
        <v>2.2856999999999998</v>
      </c>
      <c r="C555" s="2">
        <f>RSI!I555</f>
        <v>55.656213158658502</v>
      </c>
      <c r="D555" s="2">
        <f>MACD!E555</f>
        <v>-4.8050231849781522E-2</v>
      </c>
      <c r="E555" s="2">
        <f>MACD!F555</f>
        <v>-2.268207049490549E-2</v>
      </c>
      <c r="F555" s="2">
        <f>'Moving Avg'!D555</f>
        <v>2.28566</v>
      </c>
      <c r="G555" s="2">
        <f>'Moving Avg'!F555</f>
        <v>2.2321300000000002</v>
      </c>
      <c r="H555" s="2">
        <f>'Moving Avg'!G555</f>
        <v>2.2389740000000007</v>
      </c>
      <c r="I555" s="2">
        <f>'Moving Avg'!H555</f>
        <v>2.4166784999999975</v>
      </c>
      <c r="J555" s="5" t="str">
        <f>OBV!F555</f>
        <v>BULLISH</v>
      </c>
      <c r="K555" s="5" t="str">
        <f>OBV!G555</f>
        <v>NEUTRAL</v>
      </c>
      <c r="L555" s="5" t="str">
        <f>OBV!H555</f>
        <v>BULLISH DIVERGENCE</v>
      </c>
    </row>
    <row r="556" spans="1:12" ht="13.5" x14ac:dyDescent="0.25">
      <c r="A556" s="3">
        <f>RSI!A556</f>
        <v>43112</v>
      </c>
      <c r="B556" s="2">
        <f>RSI!B556</f>
        <v>2.2856999999999998</v>
      </c>
      <c r="C556" s="2">
        <f>RSI!I556</f>
        <v>55.656213158658502</v>
      </c>
      <c r="D556" s="2">
        <f>MACD!E556</f>
        <v>-5.1224467203793367E-2</v>
      </c>
      <c r="E556" s="2">
        <f>MACD!F556</f>
        <v>-2.8390549836683068E-2</v>
      </c>
      <c r="F556" s="2">
        <f>'Moving Avg'!D556</f>
        <v>2.2792400000000002</v>
      </c>
      <c r="G556" s="2">
        <f>'Moving Avg'!F556</f>
        <v>2.2369600000000003</v>
      </c>
      <c r="H556" s="2">
        <f>'Moving Avg'!G556</f>
        <v>2.2396180000000006</v>
      </c>
      <c r="I556" s="2">
        <f>'Moving Avg'!H556</f>
        <v>2.4144254999999974</v>
      </c>
      <c r="J556" s="5" t="str">
        <f>OBV!F556</f>
        <v>BULLISH</v>
      </c>
      <c r="K556" s="5" t="str">
        <f>OBV!G556</f>
        <v>NEUTRAL</v>
      </c>
      <c r="L556" s="5" t="str">
        <f>OBV!H556</f>
        <v>BULLISH DIVERGENCE</v>
      </c>
    </row>
    <row r="557" spans="1:12" ht="13.5" x14ac:dyDescent="0.25">
      <c r="A557" s="3">
        <f>RSI!A557</f>
        <v>43115</v>
      </c>
      <c r="B557" s="2">
        <f>RSI!B557</f>
        <v>2.1890999999999998</v>
      </c>
      <c r="C557" s="2">
        <f>RSI!I557</f>
        <v>42.654251955800738</v>
      </c>
      <c r="D557" s="2">
        <f>MACD!E557</f>
        <v>-4.5735626330682511E-2</v>
      </c>
      <c r="E557" s="2">
        <f>MACD!F557</f>
        <v>-3.1859565135482958E-2</v>
      </c>
      <c r="F557" s="2">
        <f>'Moving Avg'!D557</f>
        <v>2.2534999999999998</v>
      </c>
      <c r="G557" s="2">
        <f>'Moving Avg'!F557</f>
        <v>2.2357550000000002</v>
      </c>
      <c r="H557" s="2">
        <f>'Moving Avg'!G557</f>
        <v>2.2384920000000008</v>
      </c>
      <c r="I557" s="2">
        <f>'Moving Avg'!H557</f>
        <v>2.4120914999999972</v>
      </c>
      <c r="J557" s="5" t="str">
        <f>OBV!F557</f>
        <v>BULLISH</v>
      </c>
      <c r="K557" s="5" t="str">
        <f>OBV!G557</f>
        <v>NEUTRAL</v>
      </c>
      <c r="L557" s="5" t="str">
        <f>OBV!H557</f>
        <v>BULLISH DIVERGENCE</v>
      </c>
    </row>
    <row r="558" spans="1:12" ht="13.5" x14ac:dyDescent="0.25">
      <c r="A558" s="3">
        <f>RSI!A558</f>
        <v>43116</v>
      </c>
      <c r="B558" s="2">
        <f>RSI!B558</f>
        <v>2.2534999999999998</v>
      </c>
      <c r="C558" s="2">
        <f>RSI!I558</f>
        <v>50.890901668962847</v>
      </c>
      <c r="D558" s="2">
        <f>MACD!E558</f>
        <v>-3.6839404833735934E-2</v>
      </c>
      <c r="E558" s="2">
        <f>MACD!F558</f>
        <v>-3.2855533075133558E-2</v>
      </c>
      <c r="F558" s="2">
        <f>'Moving Avg'!D558</f>
        <v>2.2534999999999998</v>
      </c>
      <c r="G558" s="2">
        <f>'Moving Avg'!F558</f>
        <v>2.2377700000000003</v>
      </c>
      <c r="H558" s="2">
        <f>'Moving Avg'!G558</f>
        <v>2.2392980000000007</v>
      </c>
      <c r="I558" s="2">
        <f>'Moving Avg'!H558</f>
        <v>2.4102809999999972</v>
      </c>
      <c r="J558" s="5" t="str">
        <f>OBV!F558</f>
        <v>BULLISH</v>
      </c>
      <c r="K558" s="5" t="str">
        <f>OBV!G558</f>
        <v>NEUTRAL</v>
      </c>
      <c r="L558" s="5" t="str">
        <f>OBV!H558</f>
        <v>NEUTRAL</v>
      </c>
    </row>
    <row r="559" spans="1:12" ht="13.5" x14ac:dyDescent="0.25">
      <c r="A559" s="3">
        <f>RSI!A559</f>
        <v>43117</v>
      </c>
      <c r="B559" s="2">
        <f>RSI!B559</f>
        <v>2.2534999999999998</v>
      </c>
      <c r="C559" s="2">
        <f>RSI!I559</f>
        <v>50.890901668962847</v>
      </c>
      <c r="D559" s="2">
        <f>MACD!E559</f>
        <v>-2.811228651181219E-2</v>
      </c>
      <c r="E559" s="2">
        <f>MACD!F559</f>
        <v>-3.1906883762469286E-2</v>
      </c>
      <c r="F559" s="2">
        <f>'Moving Avg'!D559</f>
        <v>2.2534999999999998</v>
      </c>
      <c r="G559" s="2">
        <f>'Moving Avg'!F559</f>
        <v>2.2397849999999999</v>
      </c>
      <c r="H559" s="2">
        <f>'Moving Avg'!G559</f>
        <v>2.2392980000000007</v>
      </c>
      <c r="I559" s="2">
        <f>'Moving Avg'!H559</f>
        <v>2.4083494999999973</v>
      </c>
      <c r="J559" s="5" t="str">
        <f>OBV!F559</f>
        <v>BULLISH</v>
      </c>
      <c r="K559" s="5" t="str">
        <f>OBV!G559</f>
        <v>NEUTRAL</v>
      </c>
      <c r="L559" s="5" t="str">
        <f>OBV!H559</f>
        <v>NEUTRAL</v>
      </c>
    </row>
    <row r="560" spans="1:12" ht="13.5" x14ac:dyDescent="0.25">
      <c r="A560" s="3">
        <f>RSI!A560</f>
        <v>43118</v>
      </c>
      <c r="B560" s="2">
        <f>RSI!B560</f>
        <v>2.2534999999999998</v>
      </c>
      <c r="C560" s="2">
        <f>RSI!I560</f>
        <v>50.890901668962847</v>
      </c>
      <c r="D560" s="2">
        <f>MACD!E560</f>
        <v>-1.3355572310739916E-2</v>
      </c>
      <c r="E560" s="2">
        <f>MACD!F560</f>
        <v>-2.8196621472123415E-2</v>
      </c>
      <c r="F560" s="2">
        <f>'Moving Avg'!D560</f>
        <v>2.2470599999999998</v>
      </c>
      <c r="G560" s="2">
        <f>'Moving Avg'!F560</f>
        <v>2.2418</v>
      </c>
      <c r="H560" s="2">
        <f>'Moving Avg'!G560</f>
        <v>2.2392980000000011</v>
      </c>
      <c r="I560" s="2">
        <f>'Moving Avg'!H560</f>
        <v>2.4064179999999973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</row>
    <row r="561" spans="1:12" ht="13.5" x14ac:dyDescent="0.25">
      <c r="A561" s="3">
        <f>RSI!A561</f>
        <v>43119</v>
      </c>
      <c r="B561" s="2">
        <f>RSI!B561</f>
        <v>2.2776000000000001</v>
      </c>
      <c r="C561" s="2">
        <f>RSI!I561</f>
        <v>53.98032983396925</v>
      </c>
      <c r="D561" s="2">
        <f>MACD!E561</f>
        <v>-2.6942654886950024E-3</v>
      </c>
      <c r="E561" s="2">
        <f>MACD!F561</f>
        <v>-2.3096150275437734E-2</v>
      </c>
      <c r="F561" s="2">
        <f>'Moving Avg'!D561</f>
        <v>2.2454399999999999</v>
      </c>
      <c r="G561" s="2">
        <f>'Moving Avg'!F561</f>
        <v>2.2478350000000002</v>
      </c>
      <c r="H561" s="2">
        <f>'Moving Avg'!G561</f>
        <v>2.239942000000001</v>
      </c>
      <c r="I561" s="2">
        <f>'Moving Avg'!H561</f>
        <v>2.4050094999999971</v>
      </c>
      <c r="J561" s="5" t="str">
        <f>OBV!F561</f>
        <v>BULLISH</v>
      </c>
      <c r="K561" s="5" t="str">
        <f>OBV!G561</f>
        <v>NEUTRAL</v>
      </c>
      <c r="L561" s="5" t="str">
        <f>OBV!H561</f>
        <v>BULLISH DIVERGENCE</v>
      </c>
    </row>
    <row r="562" spans="1:12" ht="13.5" x14ac:dyDescent="0.25">
      <c r="A562" s="3">
        <f>RSI!A562</f>
        <v>43122</v>
      </c>
      <c r="B562" s="2">
        <f>RSI!B562</f>
        <v>2.2534999999999998</v>
      </c>
      <c r="C562" s="2">
        <f>RSI!I562</f>
        <v>50.55527667757449</v>
      </c>
      <c r="D562" s="2">
        <f>MACD!E562</f>
        <v>7.9326189501003341E-3</v>
      </c>
      <c r="E562" s="2">
        <f>MACD!F562</f>
        <v>-1.6890396430330121E-2</v>
      </c>
      <c r="F562" s="2">
        <f>'Moving Avg'!D562</f>
        <v>2.2583199999999999</v>
      </c>
      <c r="G562" s="2">
        <f>'Moving Avg'!F562</f>
        <v>2.2498500000000003</v>
      </c>
      <c r="H562" s="2">
        <f>'Moving Avg'!G562</f>
        <v>2.241070000000001</v>
      </c>
      <c r="I562" s="2">
        <f>'Moving Avg'!H562</f>
        <v>2.4038829999999973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</row>
    <row r="563" spans="1:12" ht="13.5" x14ac:dyDescent="0.25">
      <c r="A563" s="3">
        <f>RSI!A563</f>
        <v>43123</v>
      </c>
      <c r="B563" s="2">
        <f>RSI!B563</f>
        <v>2.2534999999999998</v>
      </c>
      <c r="C563" s="2">
        <f>RSI!I563</f>
        <v>50.55527667757449</v>
      </c>
      <c r="D563" s="2">
        <f>MACD!E563</f>
        <v>7.0085811861924086E-3</v>
      </c>
      <c r="E563" s="2">
        <f>MACD!F563</f>
        <v>-1.2110600907025615E-2</v>
      </c>
      <c r="F563" s="2">
        <f>'Moving Avg'!D563</f>
        <v>2.2583199999999999</v>
      </c>
      <c r="G563" s="2">
        <f>'Moving Avg'!F563</f>
        <v>2.251865</v>
      </c>
      <c r="H563" s="2">
        <f>'Moving Avg'!G563</f>
        <v>2.2409100000000013</v>
      </c>
      <c r="I563" s="2">
        <f>'Moving Avg'!H563</f>
        <v>2.4024749999999973</v>
      </c>
      <c r="J563" s="5" t="str">
        <f>OBV!F563</f>
        <v>BEARISH</v>
      </c>
      <c r="K563" s="5" t="str">
        <f>OBV!G563</f>
        <v>NEUTRAL</v>
      </c>
      <c r="L563" s="5" t="str">
        <f>OBV!H563</f>
        <v>NEUTRAL</v>
      </c>
    </row>
    <row r="564" spans="1:12" ht="13.5" x14ac:dyDescent="0.25">
      <c r="A564" s="3">
        <f>RSI!A564</f>
        <v>43124</v>
      </c>
      <c r="B564" s="2">
        <f>RSI!B564</f>
        <v>2.2534999999999998</v>
      </c>
      <c r="C564" s="2">
        <f>RSI!I564</f>
        <v>50.55527667757449</v>
      </c>
      <c r="D564" s="2">
        <f>MACD!E564</f>
        <v>6.2047501040862763E-3</v>
      </c>
      <c r="E564" s="2">
        <f>MACD!F564</f>
        <v>-8.4475307048032383E-3</v>
      </c>
      <c r="F564" s="2">
        <f>'Moving Avg'!D564</f>
        <v>2.2583199999999999</v>
      </c>
      <c r="G564" s="2">
        <f>'Moving Avg'!F564</f>
        <v>2.2546850000000003</v>
      </c>
      <c r="H564" s="2">
        <f>'Moving Avg'!G564</f>
        <v>2.2401060000000013</v>
      </c>
      <c r="I564" s="2">
        <f>'Moving Avg'!H564</f>
        <v>2.4010669999999976</v>
      </c>
      <c r="J564" s="5" t="str">
        <f>OBV!F564</f>
        <v>BEARISH</v>
      </c>
      <c r="K564" s="5" t="str">
        <f>OBV!G564</f>
        <v>NEUTRAL</v>
      </c>
      <c r="L564" s="5" t="str">
        <f>OBV!H564</f>
        <v>NEUTRAL</v>
      </c>
    </row>
    <row r="565" spans="1:12" ht="13.5" x14ac:dyDescent="0.25">
      <c r="A565" s="3">
        <f>RSI!A565</f>
        <v>43125</v>
      </c>
      <c r="B565" s="2">
        <f>RSI!B565</f>
        <v>2.2534999999999998</v>
      </c>
      <c r="C565" s="2">
        <f>RSI!I565</f>
        <v>50.55527667757449</v>
      </c>
      <c r="D565" s="2">
        <f>MACD!E565</f>
        <v>1.0458104668201518E-2</v>
      </c>
      <c r="E565" s="2">
        <f>MACD!F565</f>
        <v>-4.6664036302022874E-3</v>
      </c>
      <c r="F565" s="2">
        <f>'Moving Avg'!D565</f>
        <v>2.2583199999999999</v>
      </c>
      <c r="G565" s="2">
        <f>'Moving Avg'!F565</f>
        <v>2.2603200000000001</v>
      </c>
      <c r="H565" s="2">
        <f>'Moving Avg'!G565</f>
        <v>2.2393020000000012</v>
      </c>
      <c r="I565" s="2">
        <f>'Moving Avg'!H565</f>
        <v>2.3994979999999972</v>
      </c>
      <c r="J565" s="5" t="str">
        <f>OBV!F565</f>
        <v>BEARISH</v>
      </c>
      <c r="K565" s="5" t="str">
        <f>OBV!G565</f>
        <v>NEUTRAL</v>
      </c>
      <c r="L565" s="5" t="str">
        <f>OBV!H565</f>
        <v>NEUTRAL</v>
      </c>
    </row>
    <row r="566" spans="1:12" ht="13.5" x14ac:dyDescent="0.25">
      <c r="A566" s="3">
        <f>RSI!A566</f>
        <v>43126</v>
      </c>
      <c r="B566" s="2">
        <f>RSI!B566</f>
        <v>2.3178000000000001</v>
      </c>
      <c r="C566" s="2">
        <f>RSI!I566</f>
        <v>59.7257526799213</v>
      </c>
      <c r="D566" s="2">
        <f>MACD!E566</f>
        <v>9.2753128917308914E-3</v>
      </c>
      <c r="E566" s="2">
        <f>MACD!F566</f>
        <v>-1.8780603258156518E-3</v>
      </c>
      <c r="F566" s="2">
        <f>'Moving Avg'!D566</f>
        <v>2.2663599999999997</v>
      </c>
      <c r="G566" s="2">
        <f>'Moving Avg'!F566</f>
        <v>2.2663549999999999</v>
      </c>
      <c r="H566" s="2">
        <f>'Moving Avg'!G566</f>
        <v>2.2401060000000017</v>
      </c>
      <c r="I566" s="2">
        <f>'Moving Avg'!H566</f>
        <v>2.3982504999999974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2.4546999999999999</v>
      </c>
      <c r="C567" s="2">
        <f>RSI!I567</f>
        <v>71.74242027387065</v>
      </c>
      <c r="D567" s="2">
        <f>MACD!E567</f>
        <v>-1.7125168561535453E-2</v>
      </c>
      <c r="E567" s="2">
        <f>MACD!F567</f>
        <v>-4.9274819729596122E-3</v>
      </c>
      <c r="F567" s="2">
        <f>'Moving Avg'!D567</f>
        <v>2.3065999999999995</v>
      </c>
      <c r="G567" s="2">
        <f>'Moving Avg'!F567</f>
        <v>2.2788300000000001</v>
      </c>
      <c r="H567" s="2">
        <f>'Moving Avg'!G567</f>
        <v>2.2446140000000012</v>
      </c>
      <c r="I567" s="2">
        <f>'Moving Avg'!H567</f>
        <v>2.3977679999999975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2.5190999999999999</v>
      </c>
      <c r="C568" s="2">
        <f>RSI!I568</f>
        <v>75.452854330906334</v>
      </c>
      <c r="D568" s="2">
        <f>MACD!E568</f>
        <v>-3.5503606525643772E-2</v>
      </c>
      <c r="E568" s="2">
        <f>MACD!F568</f>
        <v>-1.1042706883496445E-2</v>
      </c>
      <c r="F568" s="2">
        <f>'Moving Avg'!D568</f>
        <v>2.3597199999999998</v>
      </c>
      <c r="G568" s="2">
        <f>'Moving Avg'!F568</f>
        <v>2.2917100000000001</v>
      </c>
      <c r="H568" s="2">
        <f>'Moving Avg'!G568</f>
        <v>2.2499260000000008</v>
      </c>
      <c r="I568" s="2">
        <f>'Moving Avg'!H568</f>
        <v>2.3975669999999973</v>
      </c>
      <c r="J568" s="5" t="str">
        <f>OBV!F568</f>
        <v>BULLISH</v>
      </c>
      <c r="K568" s="5" t="str">
        <f>OBV!G568</f>
        <v>STRONG</v>
      </c>
      <c r="L568" s="5" t="str">
        <f>OBV!H568</f>
        <v>CONFIRMED BULLISH</v>
      </c>
    </row>
    <row r="569" spans="1:12" ht="13.5" x14ac:dyDescent="0.25">
      <c r="A569" s="3">
        <f>RSI!A569</f>
        <v>43131</v>
      </c>
      <c r="B569" s="2">
        <f>RSI!B569</f>
        <v>2.4546999999999999</v>
      </c>
      <c r="C569" s="2">
        <f>RSI!I569</f>
        <v>66.105060102238809</v>
      </c>
      <c r="D569" s="2">
        <f>MACD!E569</f>
        <v>-4.7754478360479524E-2</v>
      </c>
      <c r="E569" s="2">
        <f>MACD!F569</f>
        <v>-1.8385061178893061E-2</v>
      </c>
      <c r="F569" s="2">
        <f>'Moving Avg'!D569</f>
        <v>2.3999600000000001</v>
      </c>
      <c r="G569" s="2">
        <f>'Moving Avg'!F569</f>
        <v>2.3009650000000001</v>
      </c>
      <c r="H569" s="2">
        <f>'Moving Avg'!G569</f>
        <v>2.2539500000000015</v>
      </c>
      <c r="I569" s="2">
        <f>'Moving Avg'!H569</f>
        <v>2.3970439999999975</v>
      </c>
      <c r="J569" s="5" t="str">
        <f>OBV!F569</f>
        <v>BULLISH</v>
      </c>
      <c r="K569" s="5" t="str">
        <f>OBV!G569</f>
        <v>STRONG</v>
      </c>
      <c r="L569" s="5" t="str">
        <f>OBV!H569</f>
        <v>CONFIRMED BULLISH</v>
      </c>
    </row>
    <row r="570" spans="1:12" ht="13.5" x14ac:dyDescent="0.25">
      <c r="A570" s="3">
        <f>RSI!A570</f>
        <v>43132</v>
      </c>
      <c r="B570" s="2">
        <f>RSI!B570</f>
        <v>2.4546999999999999</v>
      </c>
      <c r="C570" s="2">
        <f>RSI!I570</f>
        <v>66.105060102238809</v>
      </c>
      <c r="D570" s="2">
        <f>MACD!E570</f>
        <v>-5.9101406682809277E-2</v>
      </c>
      <c r="E570" s="2">
        <f>MACD!F570</f>
        <v>-2.6528330279676306E-2</v>
      </c>
      <c r="F570" s="2">
        <f>'Moving Avg'!D570</f>
        <v>2.4401999999999999</v>
      </c>
      <c r="G570" s="2">
        <f>'Moving Avg'!F570</f>
        <v>2.3078100000000004</v>
      </c>
      <c r="H570" s="2">
        <f>'Moving Avg'!G570</f>
        <v>2.2581360000000008</v>
      </c>
      <c r="I570" s="2">
        <f>'Moving Avg'!H570</f>
        <v>2.3965209999999972</v>
      </c>
      <c r="J570" s="5" t="str">
        <f>OBV!F570</f>
        <v>BULLISH</v>
      </c>
      <c r="K570" s="5" t="str">
        <f>OBV!G570</f>
        <v>STRONG</v>
      </c>
      <c r="L570" s="5" t="str">
        <f>OBV!H570</f>
        <v>CONFIRMED BULLISH</v>
      </c>
    </row>
    <row r="571" spans="1:12" ht="13.5" x14ac:dyDescent="0.25">
      <c r="A571" s="3">
        <f>RSI!A571</f>
        <v>43133</v>
      </c>
      <c r="B571" s="2">
        <f>RSI!B571</f>
        <v>2.4064000000000001</v>
      </c>
      <c r="C571" s="2">
        <f>RSI!I571</f>
        <v>59.674445362751364</v>
      </c>
      <c r="D571" s="2">
        <f>MACD!E571</f>
        <v>-6.2325337343519749E-2</v>
      </c>
      <c r="E571" s="2">
        <f>MACD!F571</f>
        <v>-3.3687731692444996E-2</v>
      </c>
      <c r="F571" s="2">
        <f>'Moving Avg'!D571</f>
        <v>2.4579199999999997</v>
      </c>
      <c r="G571" s="2">
        <f>'Moving Avg'!F571</f>
        <v>2.3122400000000001</v>
      </c>
      <c r="H571" s="2">
        <f>'Moving Avg'!G571</f>
        <v>2.2615160000000012</v>
      </c>
      <c r="I571" s="2">
        <f>'Moving Avg'!H571</f>
        <v>2.3960784999999971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</row>
    <row r="572" spans="1:12" ht="13.5" x14ac:dyDescent="0.25">
      <c r="A572" s="3">
        <f>RSI!A572</f>
        <v>43136</v>
      </c>
      <c r="B572" s="2">
        <f>RSI!B572</f>
        <v>2.3982999999999999</v>
      </c>
      <c r="C572" s="2">
        <f>RSI!I572</f>
        <v>58.644142284275468</v>
      </c>
      <c r="D572" s="2">
        <f>MACD!E572</f>
        <v>-6.8716447264662861E-2</v>
      </c>
      <c r="E572" s="2">
        <f>MACD!F572</f>
        <v>-4.069347480688857E-2</v>
      </c>
      <c r="F572" s="2">
        <f>'Moving Avg'!D572</f>
        <v>2.4466399999999999</v>
      </c>
      <c r="G572" s="2">
        <f>'Moving Avg'!F572</f>
        <v>2.316265</v>
      </c>
      <c r="H572" s="2">
        <f>'Moving Avg'!G572</f>
        <v>2.265540000000001</v>
      </c>
      <c r="I572" s="2">
        <f>'Moving Avg'!H572</f>
        <v>2.3956354999999974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2.3822000000000001</v>
      </c>
      <c r="C573" s="2">
        <f>RSI!I573</f>
        <v>56.554048161035261</v>
      </c>
      <c r="D573" s="2">
        <f>MACD!E573</f>
        <v>-7.3398183558839314E-2</v>
      </c>
      <c r="E573" s="2">
        <f>MACD!F573</f>
        <v>-4.7234416557278718E-2</v>
      </c>
      <c r="F573" s="2">
        <f>'Moving Avg'!D573</f>
        <v>2.41926</v>
      </c>
      <c r="G573" s="2">
        <f>'Moving Avg'!F573</f>
        <v>2.3226999999999993</v>
      </c>
      <c r="H573" s="2">
        <f>'Moving Avg'!G573</f>
        <v>2.2685980000000008</v>
      </c>
      <c r="I573" s="2">
        <f>'Moving Avg'!H573</f>
        <v>2.3948709999999971</v>
      </c>
      <c r="J573" s="5" t="str">
        <f>OBV!F573</f>
        <v>BEARISH</v>
      </c>
      <c r="K573" s="5" t="str">
        <f>OBV!G573</f>
        <v>WEAK</v>
      </c>
      <c r="L573" s="5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2.2856999999999998</v>
      </c>
      <c r="C574" s="2">
        <f>RSI!I574</f>
        <v>45.976931209366079</v>
      </c>
      <c r="D574" s="2">
        <f>MACD!E574</f>
        <v>-7.0548282552181263E-2</v>
      </c>
      <c r="E574" s="2">
        <f>MACD!F574</f>
        <v>-5.1897189756259232E-2</v>
      </c>
      <c r="F574" s="2">
        <f>'Moving Avg'!D574</f>
        <v>2.3854600000000001</v>
      </c>
      <c r="G574" s="2">
        <f>'Moving Avg'!F574</f>
        <v>2.3243099999999997</v>
      </c>
      <c r="H574" s="2">
        <f>'Moving Avg'!G574</f>
        <v>2.269886000000001</v>
      </c>
      <c r="I574" s="2">
        <f>'Moving Avg'!H574</f>
        <v>2.3936239999999973</v>
      </c>
      <c r="J574" s="5" t="str">
        <f>OBV!F574</f>
        <v>BEARISH</v>
      </c>
      <c r="K574" s="5" t="str">
        <f>OBV!G574</f>
        <v>WEAK</v>
      </c>
      <c r="L574" s="5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2.2614999999999998</v>
      </c>
      <c r="C575" s="2">
        <f>RSI!I575</f>
        <v>43.76630057679116</v>
      </c>
      <c r="D575" s="2">
        <f>MACD!E575</f>
        <v>-6.608584407058693E-2</v>
      </c>
      <c r="E575" s="2">
        <f>MACD!F575</f>
        <v>-5.4734920619124772E-2</v>
      </c>
      <c r="F575" s="2">
        <f>'Moving Avg'!D575</f>
        <v>2.3468200000000001</v>
      </c>
      <c r="G575" s="2">
        <f>'Moving Avg'!F575</f>
        <v>2.3230999999999993</v>
      </c>
      <c r="H575" s="2">
        <f>'Moving Avg'!G575</f>
        <v>2.2706900000000005</v>
      </c>
      <c r="I575" s="2">
        <f>'Moving Avg'!H575</f>
        <v>2.3922559999999975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2.2614999999999998</v>
      </c>
      <c r="C576" s="2">
        <f>RSI!I576</f>
        <v>43.76630057679116</v>
      </c>
      <c r="D576" s="2">
        <f>MACD!E576</f>
        <v>-5.2035376951724555E-2</v>
      </c>
      <c r="E576" s="2">
        <f>MACD!F576</f>
        <v>-5.4195011885644732E-2</v>
      </c>
      <c r="F576" s="2">
        <f>'Moving Avg'!D576</f>
        <v>2.3178399999999999</v>
      </c>
      <c r="G576" s="2">
        <f>'Moving Avg'!F576</f>
        <v>2.3218899999999989</v>
      </c>
      <c r="H576" s="2">
        <f>'Moving Avg'!G576</f>
        <v>2.2714940000000006</v>
      </c>
      <c r="I576" s="2">
        <f>'Moving Avg'!H576</f>
        <v>2.3911289999999976</v>
      </c>
      <c r="J576" s="5" t="str">
        <f>OBV!F576</f>
        <v>BEARISH</v>
      </c>
      <c r="K576" s="5" t="str">
        <f>OBV!G576</f>
        <v>WEAK</v>
      </c>
      <c r="L576" s="5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2.3178000000000001</v>
      </c>
      <c r="C577" s="2">
        <f>RSI!I577</f>
        <v>50.22374685002876</v>
      </c>
      <c r="D577" s="2">
        <f>MACD!E577</f>
        <v>-2.2901416936071506E-2</v>
      </c>
      <c r="E577" s="2">
        <f>MACD!F577</f>
        <v>-4.7936292895730086E-2</v>
      </c>
      <c r="F577" s="2">
        <f>'Moving Avg'!D577</f>
        <v>2.3017399999999997</v>
      </c>
      <c r="G577" s="2">
        <f>'Moving Avg'!F577</f>
        <v>2.3283249999999986</v>
      </c>
      <c r="H577" s="2">
        <f>'Moving Avg'!G577</f>
        <v>2.2722980000000006</v>
      </c>
      <c r="I577" s="2">
        <f>'Moving Avg'!H577</f>
        <v>2.3899619999999966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2.3178000000000001</v>
      </c>
      <c r="C578" s="2">
        <f>RSI!I578</f>
        <v>50.223746850028768</v>
      </c>
      <c r="D578" s="2">
        <f>MACD!E578</f>
        <v>1.165312628913906E-2</v>
      </c>
      <c r="E578" s="2">
        <f>MACD!F578</f>
        <v>-3.6018409058756258E-2</v>
      </c>
      <c r="F578" s="2">
        <f>'Moving Avg'!D578</f>
        <v>2.2888600000000001</v>
      </c>
      <c r="G578" s="2">
        <f>'Moving Avg'!F578</f>
        <v>2.3315399999999995</v>
      </c>
      <c r="H578" s="2">
        <f>'Moving Avg'!G578</f>
        <v>2.272298000000001</v>
      </c>
      <c r="I578" s="2">
        <f>'Moving Avg'!H578</f>
        <v>2.3891569999999969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2.3018000000000001</v>
      </c>
      <c r="C579" s="2">
        <f>RSI!I579</f>
        <v>48.39219010516819</v>
      </c>
      <c r="D579" s="2">
        <f>MACD!E579</f>
        <v>3.2164484926678227E-2</v>
      </c>
      <c r="E579" s="2">
        <f>MACD!F579</f>
        <v>-2.2381830261669362E-2</v>
      </c>
      <c r="F579" s="2">
        <f>'Moving Avg'!D579</f>
        <v>2.2920799999999999</v>
      </c>
      <c r="G579" s="2">
        <f>'Moving Avg'!F579</f>
        <v>2.3339549999999996</v>
      </c>
      <c r="H579" s="2">
        <f>'Moving Avg'!G579</f>
        <v>2.2732640000000011</v>
      </c>
      <c r="I579" s="2">
        <f>'Moving Avg'!H579</f>
        <v>2.3877489999999968</v>
      </c>
      <c r="J579" s="5" t="str">
        <f>OBV!F579</f>
        <v>BEARISH</v>
      </c>
      <c r="K579" s="5" t="str">
        <f>OBV!G579</f>
        <v>NEUTRAL</v>
      </c>
      <c r="L579" s="5" t="str">
        <f>OBV!H579</f>
        <v>BEARISH DIVERGENCE</v>
      </c>
    </row>
    <row r="580" spans="1:12" ht="13.5" x14ac:dyDescent="0.25">
      <c r="A580" s="3">
        <f>RSI!A580</f>
        <v>43146</v>
      </c>
      <c r="B580" s="2">
        <f>RSI!B580</f>
        <v>2.2936999999999999</v>
      </c>
      <c r="C580" s="2">
        <f>RSI!I580</f>
        <v>47.448810851074931</v>
      </c>
      <c r="D580" s="2">
        <f>MACD!E580</f>
        <v>5.0210541011055376E-2</v>
      </c>
      <c r="E580" s="2">
        <f>MACD!F580</f>
        <v>-7.8633560071244141E-3</v>
      </c>
      <c r="F580" s="2">
        <f>'Moving Avg'!D580</f>
        <v>2.2985199999999999</v>
      </c>
      <c r="G580" s="2">
        <f>'Moving Avg'!F580</f>
        <v>2.3359649999999994</v>
      </c>
      <c r="H580" s="2">
        <f>'Moving Avg'!G580</f>
        <v>2.274874000000001</v>
      </c>
      <c r="I580" s="2">
        <f>'Moving Avg'!H580</f>
        <v>2.3861794999999968</v>
      </c>
      <c r="J580" s="5" t="str">
        <f>OBV!F580</f>
        <v>BEARISH</v>
      </c>
      <c r="K580" s="5" t="str">
        <f>OBV!G580</f>
        <v>NEUTRAL</v>
      </c>
      <c r="L580" s="5" t="str">
        <f>OBV!H580</f>
        <v>BEARISH DIVERGENCE</v>
      </c>
    </row>
    <row r="581" spans="1:12" ht="13.5" x14ac:dyDescent="0.25">
      <c r="A581" s="3">
        <f>RSI!A581</f>
        <v>43147</v>
      </c>
      <c r="B581" s="2">
        <f>RSI!B581</f>
        <v>2.3178000000000001</v>
      </c>
      <c r="C581" s="2">
        <f>RSI!I581</f>
        <v>50.538367731182966</v>
      </c>
      <c r="D581" s="2">
        <f>MACD!E581</f>
        <v>5.6395792461652938E-2</v>
      </c>
      <c r="E581" s="2">
        <f>MACD!F581</f>
        <v>4.9884736866310569E-3</v>
      </c>
      <c r="F581" s="2">
        <f>'Moving Avg'!D581</f>
        <v>2.3097799999999999</v>
      </c>
      <c r="G581" s="2">
        <f>'Moving Avg'!F581</f>
        <v>2.3379749999999992</v>
      </c>
      <c r="H581" s="2">
        <f>'Moving Avg'!G581</f>
        <v>2.2769660000000012</v>
      </c>
      <c r="I581" s="2">
        <f>'Moving Avg'!H581</f>
        <v>2.3847304999999968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2.2776000000000001</v>
      </c>
      <c r="C582" s="2">
        <f>RSI!I582</f>
        <v>45.710822243530352</v>
      </c>
      <c r="D582" s="2">
        <f>MACD!E582</f>
        <v>6.3340410635635003E-2</v>
      </c>
      <c r="E582" s="2">
        <f>MACD!F582</f>
        <v>1.6658861076431847E-2</v>
      </c>
      <c r="F582" s="2">
        <f>'Moving Avg'!D582</f>
        <v>2.3017399999999997</v>
      </c>
      <c r="G582" s="2">
        <f>'Moving Avg'!F582</f>
        <v>2.3391799999999998</v>
      </c>
      <c r="H582" s="2">
        <f>'Moving Avg'!G582</f>
        <v>2.277610000000001</v>
      </c>
      <c r="I582" s="2">
        <f>'Moving Avg'!H582</f>
        <v>2.3829999999999965</v>
      </c>
      <c r="J582" s="5" t="str">
        <f>OBV!F582</f>
        <v>BULLISH</v>
      </c>
      <c r="K582" s="5" t="str">
        <f>OBV!G582</f>
        <v>NEUTRAL</v>
      </c>
      <c r="L582" s="5" t="str">
        <f>OBV!H582</f>
        <v>BULLISH DIVERGENCE</v>
      </c>
    </row>
    <row r="583" spans="1:12" ht="13.5" x14ac:dyDescent="0.25">
      <c r="A583" s="3">
        <f>RSI!A583</f>
        <v>43151</v>
      </c>
      <c r="B583" s="2">
        <f>RSI!B583</f>
        <v>2.2776000000000001</v>
      </c>
      <c r="C583" s="2">
        <f>RSI!I583</f>
        <v>45.710822243530352</v>
      </c>
      <c r="D583" s="2">
        <f>MACD!E583</f>
        <v>6.6958098257579479E-2</v>
      </c>
      <c r="E583" s="2">
        <f>MACD!F583</f>
        <v>2.6718708512661376E-2</v>
      </c>
      <c r="F583" s="2">
        <f>'Moving Avg'!D583</f>
        <v>2.2936999999999999</v>
      </c>
      <c r="G583" s="2">
        <f>'Moving Avg'!F583</f>
        <v>2.3403849999999995</v>
      </c>
      <c r="H583" s="2">
        <f>'Moving Avg'!G583</f>
        <v>2.2788980000000008</v>
      </c>
      <c r="I583" s="2">
        <f>'Moving Avg'!H583</f>
        <v>2.3812294999999968</v>
      </c>
      <c r="J583" s="5" t="str">
        <f>OBV!F583</f>
        <v>BULLISH</v>
      </c>
      <c r="K583" s="5" t="str">
        <f>OBV!G583</f>
        <v>NEUTRAL</v>
      </c>
      <c r="L583" s="5" t="str">
        <f>OBV!H583</f>
        <v>BULLISH DIVERGENCE</v>
      </c>
    </row>
    <row r="584" spans="1:12" ht="13.5" x14ac:dyDescent="0.25">
      <c r="A584" s="3">
        <f>RSI!A584</f>
        <v>43152</v>
      </c>
      <c r="B584" s="2">
        <f>RSI!B584</f>
        <v>2.2454000000000001</v>
      </c>
      <c r="C584" s="2">
        <f>RSI!I584</f>
        <v>41.985186153458031</v>
      </c>
      <c r="D584" s="2">
        <f>MACD!E584</f>
        <v>5.7760467781808433E-2</v>
      </c>
      <c r="E584" s="2">
        <f>MACD!F584</f>
        <v>3.292706036649079E-2</v>
      </c>
      <c r="F584" s="2">
        <f>'Moving Avg'!D584</f>
        <v>2.2824199999999997</v>
      </c>
      <c r="G584" s="2">
        <f>'Moving Avg'!F584</f>
        <v>2.3399799999999997</v>
      </c>
      <c r="H584" s="2">
        <f>'Moving Avg'!G584</f>
        <v>2.2788980000000012</v>
      </c>
      <c r="I584" s="2">
        <f>'Moving Avg'!H584</f>
        <v>2.3793379999999962</v>
      </c>
      <c r="J584" s="5" t="str">
        <f>OBV!F584</f>
        <v>BULLISH</v>
      </c>
      <c r="K584" s="5" t="str">
        <f>OBV!G584</f>
        <v>NEUTRAL</v>
      </c>
      <c r="L584" s="5" t="str">
        <f>OBV!H584</f>
        <v>BULLISH DIVERGENCE</v>
      </c>
    </row>
    <row r="585" spans="1:12" ht="13.5" x14ac:dyDescent="0.25">
      <c r="A585" s="3">
        <f>RSI!A585</f>
        <v>43153</v>
      </c>
      <c r="B585" s="2">
        <f>RSI!B585</f>
        <v>2.2534999999999998</v>
      </c>
      <c r="C585" s="2">
        <f>RSI!I585</f>
        <v>43.23846966186543</v>
      </c>
      <c r="D585" s="2">
        <f>MACD!E585</f>
        <v>4.603229042578505E-2</v>
      </c>
      <c r="E585" s="2">
        <f>MACD!F585</f>
        <v>3.5548106378349639E-2</v>
      </c>
      <c r="F585" s="2">
        <f>'Moving Avg'!D585</f>
        <v>2.2743799999999998</v>
      </c>
      <c r="G585" s="2">
        <f>'Moving Avg'!F585</f>
        <v>2.3399799999999997</v>
      </c>
      <c r="H585" s="2">
        <f>'Moving Avg'!G585</f>
        <v>2.2793820000000014</v>
      </c>
      <c r="I585" s="2">
        <f>'Moving Avg'!H585</f>
        <v>2.3775274999999962</v>
      </c>
      <c r="J585" s="5" t="str">
        <f>OBV!F585</f>
        <v>BULLISH</v>
      </c>
      <c r="K585" s="5" t="str">
        <f>OBV!G585</f>
        <v>NEUTRAL</v>
      </c>
      <c r="L585" s="5" t="str">
        <f>OBV!H585</f>
        <v>BULLISH DIVERGENCE</v>
      </c>
    </row>
    <row r="586" spans="1:12" ht="13.5" x14ac:dyDescent="0.25">
      <c r="A586" s="3">
        <f>RSI!A586</f>
        <v>43154</v>
      </c>
      <c r="B586" s="2">
        <f>RSI!B586</f>
        <v>2.2534999999999998</v>
      </c>
      <c r="C586" s="2">
        <f>RSI!I586</f>
        <v>43.238469661865437</v>
      </c>
      <c r="D586" s="2">
        <f>MACD!E586</f>
        <v>3.6410131067922791E-2</v>
      </c>
      <c r="E586" s="2">
        <f>MACD!F586</f>
        <v>3.5720511316264268E-2</v>
      </c>
      <c r="F586" s="2">
        <f>'Moving Avg'!D586</f>
        <v>2.26152</v>
      </c>
      <c r="G586" s="2">
        <f>'Moving Avg'!F586</f>
        <v>2.3367649999999998</v>
      </c>
      <c r="H586" s="2">
        <f>'Moving Avg'!G586</f>
        <v>2.2806700000000015</v>
      </c>
      <c r="I586" s="2">
        <f>'Moving Avg'!H586</f>
        <v>2.3759984999999961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2.2534999999999998</v>
      </c>
      <c r="C587" s="2">
        <f>RSI!I587</f>
        <v>43.238469661865437</v>
      </c>
      <c r="D587" s="2">
        <f>MACD!E587</f>
        <v>3.7209178510419605E-2</v>
      </c>
      <c r="E587" s="2">
        <f>MACD!F587</f>
        <v>3.6018244755095338E-2</v>
      </c>
      <c r="F587" s="2">
        <f>'Moving Avg'!D587</f>
        <v>2.2566999999999999</v>
      </c>
      <c r="G587" s="2">
        <f>'Moving Avg'!F587</f>
        <v>2.3267049999999996</v>
      </c>
      <c r="H587" s="2">
        <f>'Moving Avg'!G587</f>
        <v>2.2814760000000014</v>
      </c>
      <c r="I587" s="2">
        <f>'Moving Avg'!H587</f>
        <v>2.374469499999996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2.2052</v>
      </c>
      <c r="C588" s="2">
        <f>RSI!I588</f>
        <v>37.2459954974602</v>
      </c>
      <c r="D588" s="2">
        <f>MACD!E588</f>
        <v>4.1721717919664503E-2</v>
      </c>
      <c r="E588" s="2">
        <f>MACD!F588</f>
        <v>3.7158939388009175E-2</v>
      </c>
      <c r="F588" s="2">
        <f>'Moving Avg'!D588</f>
        <v>2.2422200000000001</v>
      </c>
      <c r="G588" s="2">
        <f>'Moving Avg'!F588</f>
        <v>2.31101</v>
      </c>
      <c r="H588" s="2">
        <f>'Moving Avg'!G588</f>
        <v>2.2813160000000017</v>
      </c>
      <c r="I588" s="2">
        <f>'Moving Avg'!H588</f>
        <v>2.3724174999999961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2.2534999999999998</v>
      </c>
      <c r="C589" s="2">
        <f>RSI!I589</f>
        <v>45.395790150416168</v>
      </c>
      <c r="D589" s="2">
        <f>MACD!E589</f>
        <v>4.0025596739789115E-2</v>
      </c>
      <c r="E589" s="2">
        <f>MACD!F589</f>
        <v>3.7732270858365169E-2</v>
      </c>
      <c r="F589" s="2">
        <f>'Moving Avg'!D589</f>
        <v>2.2438400000000001</v>
      </c>
      <c r="G589" s="2">
        <f>'Moving Avg'!F589</f>
        <v>2.3009499999999998</v>
      </c>
      <c r="H589" s="2">
        <f>'Moving Avg'!G589</f>
        <v>2.2821220000000015</v>
      </c>
      <c r="I589" s="2">
        <f>'Moving Avg'!H589</f>
        <v>2.3706069999999961</v>
      </c>
      <c r="J589" s="5" t="str">
        <f>OBV!F589</f>
        <v>BEARISH</v>
      </c>
      <c r="K589" s="5" t="str">
        <f>OBV!G589</f>
        <v>NEUTRAL</v>
      </c>
      <c r="L589" s="5" t="str">
        <f>OBV!H589</f>
        <v>BEARISH DIVERGENCE</v>
      </c>
    </row>
    <row r="590" spans="1:12" ht="13.5" x14ac:dyDescent="0.25">
      <c r="A590" s="3">
        <f>RSI!A590</f>
        <v>43160</v>
      </c>
      <c r="B590" s="2">
        <f>RSI!B590</f>
        <v>2.2534999999999998</v>
      </c>
      <c r="C590" s="2">
        <f>RSI!I590</f>
        <v>45.395790150416168</v>
      </c>
      <c r="D590" s="2">
        <f>MACD!E590</f>
        <v>3.7544868217211036E-2</v>
      </c>
      <c r="E590" s="2">
        <f>MACD!F590</f>
        <v>3.7694790330134342E-2</v>
      </c>
      <c r="F590" s="2">
        <f>'Moving Avg'!D590</f>
        <v>2.2438399999999996</v>
      </c>
      <c r="G590" s="2">
        <f>'Moving Avg'!F590</f>
        <v>2.2908900000000005</v>
      </c>
      <c r="H590" s="2">
        <f>'Moving Avg'!G590</f>
        <v>2.2829280000000014</v>
      </c>
      <c r="I590" s="2">
        <f>'Moving Avg'!H590</f>
        <v>2.3687964999999962</v>
      </c>
      <c r="J590" s="5" t="str">
        <f>OBV!F590</f>
        <v>BEARISH</v>
      </c>
      <c r="K590" s="5" t="str">
        <f>OBV!G590</f>
        <v>NEUTRAL</v>
      </c>
      <c r="L590" s="5" t="str">
        <f>OBV!H590</f>
        <v>NEUTRAL</v>
      </c>
    </row>
    <row r="591" spans="1:12" ht="13.5" x14ac:dyDescent="0.25">
      <c r="A591" s="3">
        <f>RSI!A591</f>
        <v>43161</v>
      </c>
      <c r="B591" s="2">
        <f>RSI!B591</f>
        <v>2.1970999999999998</v>
      </c>
      <c r="C591" s="2">
        <f>RSI!I591</f>
        <v>38.605933308426046</v>
      </c>
      <c r="D591" s="2">
        <f>MACD!E591</f>
        <v>4.3517005491917615E-2</v>
      </c>
      <c r="E591" s="2">
        <f>MACD!F591</f>
        <v>3.8859233362491002E-2</v>
      </c>
      <c r="F591" s="2">
        <f>'Moving Avg'!D591</f>
        <v>2.2325600000000003</v>
      </c>
      <c r="G591" s="2">
        <f>'Moving Avg'!F591</f>
        <v>2.2804250000000001</v>
      </c>
      <c r="H591" s="2">
        <f>'Moving Avg'!G591</f>
        <v>2.2837320000000019</v>
      </c>
      <c r="I591" s="2">
        <f>'Moving Avg'!H591</f>
        <v>2.3670659999999959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2.2374000000000001</v>
      </c>
      <c r="C592" s="2">
        <f>RSI!I592</f>
        <v>44.942737368557047</v>
      </c>
      <c r="D592" s="2">
        <f>MACD!E592</f>
        <v>3.9905808137435272E-2</v>
      </c>
      <c r="E592" s="2">
        <f>MACD!F592</f>
        <v>3.9068548317479856E-2</v>
      </c>
      <c r="F592" s="2">
        <f>'Moving Avg'!D592</f>
        <v>2.2293399999999997</v>
      </c>
      <c r="G592" s="2">
        <f>'Moving Avg'!F592</f>
        <v>2.2723800000000005</v>
      </c>
      <c r="H592" s="2">
        <f>'Moving Avg'!G592</f>
        <v>2.2842160000000016</v>
      </c>
      <c r="I592" s="2">
        <f>'Moving Avg'!H592</f>
        <v>2.3656979999999961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2.2374000000000001</v>
      </c>
      <c r="C593" s="2">
        <f>RSI!I593</f>
        <v>44.942737368557047</v>
      </c>
      <c r="D593" s="2">
        <f>MACD!E593</f>
        <v>3.7079875074665036E-2</v>
      </c>
      <c r="E593" s="2">
        <f>MACD!F593</f>
        <v>3.8670813668916892E-2</v>
      </c>
      <c r="F593" s="2">
        <f>'Moving Avg'!D593</f>
        <v>2.2357799999999997</v>
      </c>
      <c r="G593" s="2">
        <f>'Moving Avg'!F593</f>
        <v>2.2651399999999997</v>
      </c>
      <c r="H593" s="2">
        <f>'Moving Avg'!G593</f>
        <v>2.2847000000000013</v>
      </c>
      <c r="I593" s="2">
        <f>'Moving Avg'!H593</f>
        <v>2.363806999999996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</row>
    <row r="594" spans="1:12" ht="13.5" x14ac:dyDescent="0.25">
      <c r="A594" s="3">
        <f>RSI!A594</f>
        <v>43166</v>
      </c>
      <c r="B594" s="2">
        <f>RSI!B594</f>
        <v>2.2936999999999999</v>
      </c>
      <c r="C594" s="2">
        <f>RSI!I594</f>
        <v>52.830873955482708</v>
      </c>
      <c r="D594" s="2">
        <f>MACD!E594</f>
        <v>2.5777165409250014E-2</v>
      </c>
      <c r="E594" s="2">
        <f>MACD!F594</f>
        <v>3.6092084016983522E-2</v>
      </c>
      <c r="F594" s="2">
        <f>'Moving Avg'!D594</f>
        <v>2.2438199999999999</v>
      </c>
      <c r="G594" s="2">
        <f>'Moving Avg'!F594</f>
        <v>2.2655400000000001</v>
      </c>
      <c r="H594" s="2">
        <f>'Moving Avg'!G594</f>
        <v>2.2866320000000013</v>
      </c>
      <c r="I594" s="2">
        <f>'Moving Avg'!H594</f>
        <v>2.3622779999999959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</row>
    <row r="595" spans="1:12" ht="13.5" x14ac:dyDescent="0.25">
      <c r="A595" s="3">
        <f>RSI!A595</f>
        <v>43167</v>
      </c>
      <c r="B595" s="2">
        <f>RSI!B595</f>
        <v>2.3258999999999999</v>
      </c>
      <c r="C595" s="2">
        <f>RSI!I595</f>
        <v>56.655799322967525</v>
      </c>
      <c r="D595" s="2">
        <f>MACD!E595</f>
        <v>1.4938550538520889E-2</v>
      </c>
      <c r="E595" s="2">
        <f>MACD!F595</f>
        <v>3.1861377321290997E-2</v>
      </c>
      <c r="F595" s="2">
        <f>'Moving Avg'!D595</f>
        <v>2.2582999999999998</v>
      </c>
      <c r="G595" s="2">
        <f>'Moving Avg'!F595</f>
        <v>2.2687599999999999</v>
      </c>
      <c r="H595" s="2">
        <f>'Moving Avg'!G595</f>
        <v>2.290334000000001</v>
      </c>
      <c r="I595" s="2">
        <f>'Moving Avg'!H595</f>
        <v>2.361271999999996</v>
      </c>
      <c r="J595" s="5" t="str">
        <f>OBV!F595</f>
        <v>BULLISH</v>
      </c>
      <c r="K595" s="5" t="str">
        <f>OBV!G595</f>
        <v>STRONG</v>
      </c>
      <c r="L595" s="5" t="str">
        <f>OBV!H595</f>
        <v>CONFIRMED BULLISH</v>
      </c>
    </row>
    <row r="596" spans="1:12" ht="13.5" x14ac:dyDescent="0.25">
      <c r="A596" s="3">
        <f>RSI!A596</f>
        <v>43168</v>
      </c>
      <c r="B596" s="2">
        <f>RSI!B596</f>
        <v>2.2534999999999998</v>
      </c>
      <c r="C596" s="2">
        <f>RSI!I596</f>
        <v>47.357182171522496</v>
      </c>
      <c r="D596" s="2">
        <f>MACD!E596</f>
        <v>1.0814410106598782E-2</v>
      </c>
      <c r="E596" s="2">
        <f>MACD!F596</f>
        <v>2.7651983878352555E-2</v>
      </c>
      <c r="F596" s="2">
        <f>'Moving Avg'!D596</f>
        <v>2.2695799999999999</v>
      </c>
      <c r="G596" s="2">
        <f>'Moving Avg'!F596</f>
        <v>2.2683599999999999</v>
      </c>
      <c r="H596" s="2">
        <f>'Moving Avg'!G596</f>
        <v>2.291462000000001</v>
      </c>
      <c r="I596" s="2">
        <f>'Moving Avg'!H596</f>
        <v>2.359943999999996</v>
      </c>
      <c r="J596" s="5" t="str">
        <f>OBV!F596</f>
        <v>BULLISH</v>
      </c>
      <c r="K596" s="5" t="str">
        <f>OBV!G596</f>
        <v>STRONG</v>
      </c>
      <c r="L596" s="5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2.2856999999999998</v>
      </c>
      <c r="C597" s="2">
        <f>RSI!I597</f>
        <v>51.193819979736247</v>
      </c>
      <c r="D597" s="2">
        <f>MACD!E597</f>
        <v>5.0748196245335997E-3</v>
      </c>
      <c r="E597" s="2">
        <f>MACD!F597</f>
        <v>2.3136551027588766E-2</v>
      </c>
      <c r="F597" s="2">
        <f>'Moving Avg'!D597</f>
        <v>2.2792400000000002</v>
      </c>
      <c r="G597" s="2">
        <f>'Moving Avg'!F597</f>
        <v>2.2667549999999999</v>
      </c>
      <c r="H597" s="2">
        <f>'Moving Avg'!G597</f>
        <v>2.2930720000000009</v>
      </c>
      <c r="I597" s="2">
        <f>'Moving Avg'!H597</f>
        <v>2.3591394999999959</v>
      </c>
      <c r="J597" s="5" t="str">
        <f>OBV!F597</f>
        <v>BULLISH</v>
      </c>
      <c r="K597" s="5" t="str">
        <f>OBV!G597</f>
        <v>STRONG</v>
      </c>
      <c r="L597" s="5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2.3018000000000001</v>
      </c>
      <c r="C598" s="2">
        <f>RSI!I598</f>
        <v>53.036813950692846</v>
      </c>
      <c r="D598" s="2">
        <f>MACD!E598</f>
        <v>-8.4701566178204679E-3</v>
      </c>
      <c r="E598" s="2">
        <f>MACD!F598</f>
        <v>1.6815209498506921E-2</v>
      </c>
      <c r="F598" s="2">
        <f>'Moving Avg'!D598</f>
        <v>2.2921199999999997</v>
      </c>
      <c r="G598" s="2">
        <f>'Moving Avg'!F598</f>
        <v>2.2659549999999995</v>
      </c>
      <c r="H598" s="2">
        <f>'Moving Avg'!G598</f>
        <v>2.2938780000000012</v>
      </c>
      <c r="I598" s="2">
        <f>'Moving Avg'!H598</f>
        <v>2.358415499999996</v>
      </c>
      <c r="J598" s="5" t="str">
        <f>OBV!F598</f>
        <v>BULLISH</v>
      </c>
      <c r="K598" s="5" t="str">
        <f>OBV!G598</f>
        <v>STRONG</v>
      </c>
      <c r="L598" s="5" t="str">
        <f>OBV!H598</f>
        <v>CONFIRMED BULLISH</v>
      </c>
    </row>
    <row r="599" spans="1:12" ht="13.5" x14ac:dyDescent="0.25">
      <c r="A599" s="3">
        <f>RSI!A599</f>
        <v>43173</v>
      </c>
      <c r="B599" s="2">
        <f>RSI!B599</f>
        <v>2.2454000000000001</v>
      </c>
      <c r="C599" s="2">
        <f>RSI!I599</f>
        <v>46.423423382804621</v>
      </c>
      <c r="D599" s="2">
        <f>MACD!E599</f>
        <v>-8.4780991824242591E-3</v>
      </c>
      <c r="E599" s="2">
        <f>MACD!F599</f>
        <v>1.1756547762320685E-2</v>
      </c>
      <c r="F599" s="2">
        <f>'Moving Avg'!D599</f>
        <v>2.2824599999999999</v>
      </c>
      <c r="G599" s="2">
        <f>'Moving Avg'!F599</f>
        <v>2.2631349999999997</v>
      </c>
      <c r="H599" s="2">
        <f>'Moving Avg'!G599</f>
        <v>2.293394000000001</v>
      </c>
      <c r="I599" s="2">
        <f>'Moving Avg'!H599</f>
        <v>2.357449499999996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2.2454000000000001</v>
      </c>
      <c r="C600" s="2">
        <f>RSI!I600</f>
        <v>46.423423382804621</v>
      </c>
      <c r="D600" s="2">
        <f>MACD!E600</f>
        <v>-8.2953977822426417E-3</v>
      </c>
      <c r="E600" s="2">
        <f>MACD!F600</f>
        <v>7.7461586534080199E-3</v>
      </c>
      <c r="F600" s="2">
        <f>'Moving Avg'!D600</f>
        <v>2.2663599999999997</v>
      </c>
      <c r="G600" s="2">
        <f>'Moving Avg'!F600</f>
        <v>2.2607200000000001</v>
      </c>
      <c r="H600" s="2">
        <f>'Moving Avg'!G600</f>
        <v>2.2919460000000011</v>
      </c>
      <c r="I600" s="2">
        <f>'Moving Avg'!H600</f>
        <v>2.356121499999996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2.2936999999999999</v>
      </c>
      <c r="C601" s="2">
        <f>RSI!I601</f>
        <v>52.327500977702904</v>
      </c>
      <c r="D601" s="2">
        <f>MACD!E601</f>
        <v>-2.0220114374326137E-2</v>
      </c>
      <c r="E601" s="2">
        <f>MACD!F601</f>
        <v>2.1529040478611887E-3</v>
      </c>
      <c r="F601" s="2">
        <f>'Moving Avg'!D601</f>
        <v>2.2744</v>
      </c>
      <c r="G601" s="2">
        <f>'Moving Avg'!F601</f>
        <v>2.2595150000000004</v>
      </c>
      <c r="H601" s="2">
        <f>'Moving Avg'!G601</f>
        <v>2.2914640000000008</v>
      </c>
      <c r="I601" s="2">
        <f>'Moving Avg'!H601</f>
        <v>2.3550349999999964</v>
      </c>
      <c r="J601" s="5" t="str">
        <f>OBV!F601</f>
        <v>BULLISH</v>
      </c>
      <c r="K601" s="5" t="str">
        <f>OBV!G601</f>
        <v>NEUTRAL</v>
      </c>
      <c r="L601" s="5" t="str">
        <f>OBV!H601</f>
        <v>CONFIRMED BULLISH</v>
      </c>
    </row>
    <row r="602" spans="1:12" ht="13.5" x14ac:dyDescent="0.25">
      <c r="A602" s="3">
        <f>RSI!A602</f>
        <v>43178</v>
      </c>
      <c r="B602" s="2">
        <f>RSI!B602</f>
        <v>2.2374000000000001</v>
      </c>
      <c r="C602" s="2">
        <f>RSI!I602</f>
        <v>45.968570940708993</v>
      </c>
      <c r="D602" s="2">
        <f>MACD!E602</f>
        <v>-2.0062896725681068E-2</v>
      </c>
      <c r="E602" s="2">
        <f>MACD!F602</f>
        <v>-2.2902561068472624E-3</v>
      </c>
      <c r="F602" s="2">
        <f>'Moving Avg'!D602</f>
        <v>2.2647399999999998</v>
      </c>
      <c r="G602" s="2">
        <f>'Moving Avg'!F602</f>
        <v>2.2575050000000001</v>
      </c>
      <c r="H602" s="2">
        <f>'Moving Avg'!G602</f>
        <v>2.2898560000000008</v>
      </c>
      <c r="I602" s="2">
        <f>'Moving Avg'!H602</f>
        <v>2.353948499999996</v>
      </c>
      <c r="J602" s="5" t="str">
        <f>OBV!F602</f>
        <v>BULLISH</v>
      </c>
      <c r="K602" s="5" t="str">
        <f>OBV!G602</f>
        <v>NEUTRAL</v>
      </c>
      <c r="L602" s="5" t="str">
        <f>OBV!H602</f>
        <v>BULLISH DIVERGENCE</v>
      </c>
    </row>
    <row r="603" spans="1:12" ht="13.5" x14ac:dyDescent="0.25">
      <c r="A603" s="3">
        <f>RSI!A603</f>
        <v>43180</v>
      </c>
      <c r="B603" s="2">
        <f>RSI!B603</f>
        <v>2.2454000000000001</v>
      </c>
      <c r="C603" s="2">
        <f>RSI!I603</f>
        <v>46.954997600313028</v>
      </c>
      <c r="D603" s="2">
        <f>MACD!E603</f>
        <v>-2.030367609810213E-2</v>
      </c>
      <c r="E603" s="2">
        <f>MACD!F603</f>
        <v>-5.8929401050982367E-3</v>
      </c>
      <c r="F603" s="2">
        <f>'Moving Avg'!D603</f>
        <v>2.2534599999999996</v>
      </c>
      <c r="G603" s="2">
        <f>'Moving Avg'!F603</f>
        <v>2.2558950000000002</v>
      </c>
      <c r="H603" s="2">
        <f>'Moving Avg'!G603</f>
        <v>2.2896940000000008</v>
      </c>
      <c r="I603" s="2">
        <f>'Moving Avg'!H603</f>
        <v>2.3525399999999963</v>
      </c>
      <c r="J603" s="5" t="str">
        <f>OBV!F603</f>
        <v>BULLISH</v>
      </c>
      <c r="K603" s="5" t="str">
        <f>OBV!G603</f>
        <v>NEUTRAL</v>
      </c>
      <c r="L603" s="5" t="str">
        <f>OBV!H603</f>
        <v>BULLISH DIVERGENCE</v>
      </c>
    </row>
    <row r="604" spans="1:12" ht="13.5" x14ac:dyDescent="0.25">
      <c r="A604" s="3">
        <f>RSI!A604</f>
        <v>43181</v>
      </c>
      <c r="B604" s="2">
        <f>RSI!B604</f>
        <v>2.1890999999999998</v>
      </c>
      <c r="C604" s="2">
        <f>RSI!I604</f>
        <v>41.247807864727726</v>
      </c>
      <c r="D604" s="2">
        <f>MACD!E604</f>
        <v>-7.5201992406190854E-3</v>
      </c>
      <c r="E604" s="2">
        <f>MACD!F604</f>
        <v>-6.2183919322024066E-3</v>
      </c>
      <c r="F604" s="2">
        <f>'Moving Avg'!D604</f>
        <v>2.2421999999999995</v>
      </c>
      <c r="G604" s="2">
        <f>'Moving Avg'!F604</f>
        <v>2.2530799999999997</v>
      </c>
      <c r="H604" s="2">
        <f>'Moving Avg'!G604</f>
        <v>2.2884060000000006</v>
      </c>
      <c r="I604" s="2">
        <f>'Moving Avg'!H604</f>
        <v>2.3508499999999968</v>
      </c>
      <c r="J604" s="5" t="str">
        <f>OBV!F604</f>
        <v>BULLISH</v>
      </c>
      <c r="K604" s="5" t="str">
        <f>OBV!G604</f>
        <v>NEUTRAL</v>
      </c>
      <c r="L604" s="5" t="str">
        <f>OBV!H604</f>
        <v>BULLISH DIVERGENCE</v>
      </c>
    </row>
    <row r="605" spans="1:12" ht="13.5" x14ac:dyDescent="0.25">
      <c r="A605" s="3">
        <f>RSI!A605</f>
        <v>43182</v>
      </c>
      <c r="B605" s="2">
        <f>RSI!B605</f>
        <v>2.2454000000000001</v>
      </c>
      <c r="C605" s="2">
        <f>RSI!I605</f>
        <v>48.04808666454548</v>
      </c>
      <c r="D605" s="2">
        <f>MACD!E605</f>
        <v>4.5565441575874388E-3</v>
      </c>
      <c r="E605" s="2">
        <f>MACD!F605</f>
        <v>-4.0634047142444375E-3</v>
      </c>
      <c r="F605" s="2">
        <f>'Moving Avg'!D605</f>
        <v>2.2422</v>
      </c>
      <c r="G605" s="2">
        <f>'Moving Avg'!F605</f>
        <v>2.252675</v>
      </c>
      <c r="H605" s="2">
        <f>'Moving Avg'!G605</f>
        <v>2.2876000000000003</v>
      </c>
      <c r="I605" s="2">
        <f>'Moving Avg'!H605</f>
        <v>2.3494414999999966</v>
      </c>
      <c r="J605" s="5" t="str">
        <f>OBV!F605</f>
        <v>BULLISH</v>
      </c>
      <c r="K605" s="5" t="str">
        <f>OBV!G605</f>
        <v>NEUTRAL</v>
      </c>
      <c r="L605" s="5" t="str">
        <f>OBV!H605</f>
        <v>NEUTRAL</v>
      </c>
    </row>
    <row r="606" spans="1:12" ht="13.5" x14ac:dyDescent="0.25">
      <c r="A606" s="3">
        <f>RSI!A606</f>
        <v>43185</v>
      </c>
      <c r="B606" s="2">
        <f>RSI!B606</f>
        <v>2.2132000000000001</v>
      </c>
      <c r="C606" s="2">
        <f>RSI!I606</f>
        <v>44.850639045429517</v>
      </c>
      <c r="D606" s="2">
        <f>MACD!E606</f>
        <v>6.1305562882889575E-3</v>
      </c>
      <c r="E606" s="2">
        <f>MACD!F606</f>
        <v>-2.0246125137377588E-3</v>
      </c>
      <c r="F606" s="2">
        <f>'Moving Avg'!D606</f>
        <v>2.2261000000000002</v>
      </c>
      <c r="G606" s="2">
        <f>'Moving Avg'!F606</f>
        <v>2.2506599999999999</v>
      </c>
      <c r="H606" s="2">
        <f>'Moving Avg'!G606</f>
        <v>2.2861500000000001</v>
      </c>
      <c r="I606" s="2">
        <f>'Moving Avg'!H606</f>
        <v>2.3478719999999966</v>
      </c>
      <c r="J606" s="5" t="str">
        <f>OBV!F606</f>
        <v>BEARISH</v>
      </c>
      <c r="K606" s="5" t="str">
        <f>OBV!G606</f>
        <v>NEUTRAL</v>
      </c>
      <c r="L606" s="5" t="str">
        <f>OBV!H606</f>
        <v>CONFIRMED BEARISH</v>
      </c>
    </row>
    <row r="607" spans="1:12" ht="13.5" x14ac:dyDescent="0.25">
      <c r="A607" s="3">
        <f>RSI!A607</f>
        <v>43186</v>
      </c>
      <c r="B607" s="2">
        <f>RSI!B607</f>
        <v>2.2052</v>
      </c>
      <c r="C607" s="2">
        <f>RSI!I607</f>
        <v>44.066035761371239</v>
      </c>
      <c r="D607" s="2">
        <f>MACD!E607</f>
        <v>1.3299590791963745E-2</v>
      </c>
      <c r="E607" s="2">
        <f>MACD!F607</f>
        <v>1.0402281474025422E-3</v>
      </c>
      <c r="F607" s="2">
        <f>'Moving Avg'!D607</f>
        <v>2.2196600000000002</v>
      </c>
      <c r="G607" s="2">
        <f>'Moving Avg'!F607</f>
        <v>2.2482449999999998</v>
      </c>
      <c r="H607" s="2">
        <f>'Moving Avg'!G607</f>
        <v>2.2864720000000003</v>
      </c>
      <c r="I607" s="2">
        <f>'Moving Avg'!H607</f>
        <v>2.3466649999999967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</row>
    <row r="608" spans="1:12" ht="13.5" x14ac:dyDescent="0.25">
      <c r="A608" s="3">
        <f>RSI!A608</f>
        <v>43187</v>
      </c>
      <c r="B608" s="2">
        <f>RSI!B608</f>
        <v>2.2374000000000001</v>
      </c>
      <c r="C608" s="2">
        <f>RSI!I608</f>
        <v>48.008471640439083</v>
      </c>
      <c r="D608" s="2">
        <f>MACD!E608</f>
        <v>1.9773910237384396E-2</v>
      </c>
      <c r="E608" s="2">
        <f>MACD!F608</f>
        <v>4.7869645653989138E-3</v>
      </c>
      <c r="F608" s="2">
        <f>'Moving Avg'!D608</f>
        <v>2.2180599999999999</v>
      </c>
      <c r="G608" s="2">
        <f>'Moving Avg'!F608</f>
        <v>2.2498550000000002</v>
      </c>
      <c r="H608" s="2">
        <f>'Moving Avg'!G608</f>
        <v>2.2861500000000006</v>
      </c>
      <c r="I608" s="2">
        <f>'Moving Avg'!H608</f>
        <v>2.3457799999999964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</row>
    <row r="609" spans="1:12" ht="13.5" x14ac:dyDescent="0.25">
      <c r="A609" s="3">
        <f>RSI!A609</f>
        <v>43188</v>
      </c>
      <c r="B609" s="2">
        <f>RSI!B609</f>
        <v>2.2212999999999998</v>
      </c>
      <c r="C609" s="2">
        <f>RSI!I609</f>
        <v>46.253039664668087</v>
      </c>
      <c r="D609" s="2">
        <f>MACD!E609</f>
        <v>1.787061168052162E-2</v>
      </c>
      <c r="E609" s="2">
        <f>MACD!F609</f>
        <v>7.4036939884234553E-3</v>
      </c>
      <c r="F609" s="2">
        <f>'Moving Avg'!D609</f>
        <v>2.2244999999999999</v>
      </c>
      <c r="G609" s="2">
        <f>'Moving Avg'!F609</f>
        <v>2.2482449999999998</v>
      </c>
      <c r="H609" s="2">
        <f>'Moving Avg'!G609</f>
        <v>2.2855060000000003</v>
      </c>
      <c r="I609" s="2">
        <f>'Moving Avg'!H609</f>
        <v>2.3444519999999964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2.2212999999999998</v>
      </c>
      <c r="C610" s="2">
        <f>RSI!I610</f>
        <v>46.253039664668087</v>
      </c>
      <c r="D610" s="2">
        <f>MACD!E610</f>
        <v>1.64504135327741E-2</v>
      </c>
      <c r="E610" s="2">
        <f>MACD!F610</f>
        <v>9.2130378972935852E-3</v>
      </c>
      <c r="F610" s="2">
        <f>'Moving Avg'!D610</f>
        <v>2.2196799999999999</v>
      </c>
      <c r="G610" s="2">
        <f>'Moving Avg'!F610</f>
        <v>2.2466349999999999</v>
      </c>
      <c r="H610" s="2">
        <f>'Moving Avg'!G610</f>
        <v>2.2848620000000004</v>
      </c>
      <c r="I610" s="2">
        <f>'Moving Avg'!H610</f>
        <v>2.3433254999999962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2.173</v>
      </c>
      <c r="C611" s="2">
        <f>RSI!I611</f>
        <v>41.032827114551111</v>
      </c>
      <c r="D611" s="2">
        <f>MACD!E611</f>
        <v>2.6433444459379452E-2</v>
      </c>
      <c r="E611" s="2">
        <f>MACD!F611</f>
        <v>1.2657119209710759E-2</v>
      </c>
      <c r="F611" s="2">
        <f>'Moving Avg'!D611</f>
        <v>2.2116400000000001</v>
      </c>
      <c r="G611" s="2">
        <f>'Moving Avg'!F611</f>
        <v>2.2454299999999998</v>
      </c>
      <c r="H611" s="2">
        <f>'Moving Avg'!G611</f>
        <v>2.2827700000000002</v>
      </c>
      <c r="I611" s="2">
        <f>'Moving Avg'!H611</f>
        <v>2.3419574999999964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2.1166</v>
      </c>
      <c r="C612" s="2">
        <f>RSI!I612</f>
        <v>35.932973389454133</v>
      </c>
      <c r="D612" s="2">
        <f>MACD!E612</f>
        <v>3.0845409493507336E-2</v>
      </c>
      <c r="E612" s="2">
        <f>MACD!F612</f>
        <v>1.6294777266470075E-2</v>
      </c>
      <c r="F612" s="2">
        <f>'Moving Avg'!D612</f>
        <v>2.1939199999999999</v>
      </c>
      <c r="G612" s="2">
        <f>'Moving Avg'!F612</f>
        <v>2.2393900000000002</v>
      </c>
      <c r="H612" s="2">
        <f>'Moving Avg'!G612</f>
        <v>2.2800320000000003</v>
      </c>
      <c r="I612" s="2">
        <f>'Moving Avg'!H612</f>
        <v>2.3403074999999962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2.2052</v>
      </c>
      <c r="C613" s="2">
        <f>RSI!I613</f>
        <v>47.063607831881406</v>
      </c>
      <c r="D613" s="2">
        <f>MACD!E613</f>
        <v>2.9995007061630385E-2</v>
      </c>
      <c r="E613" s="2">
        <f>MACD!F613</f>
        <v>1.9034823225502137E-2</v>
      </c>
      <c r="F613" s="2">
        <f>'Moving Avg'!D613</f>
        <v>2.1874799999999999</v>
      </c>
      <c r="G613" s="2">
        <f>'Moving Avg'!F613</f>
        <v>2.2377799999999999</v>
      </c>
      <c r="H613" s="2">
        <f>'Moving Avg'!G613</f>
        <v>2.2790660000000003</v>
      </c>
      <c r="I613" s="2">
        <f>'Moving Avg'!H613</f>
        <v>2.3387379999999967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2.173</v>
      </c>
      <c r="C614" s="2">
        <f>RSI!I614</f>
        <v>44.06715660426336</v>
      </c>
      <c r="D614" s="2">
        <f>MACD!E614</f>
        <v>2.3168680289514576E-2</v>
      </c>
      <c r="E614" s="2">
        <f>MACD!F614</f>
        <v>1.9861594638304624E-2</v>
      </c>
      <c r="F614" s="2">
        <f>'Moving Avg'!D614</f>
        <v>2.1778199999999996</v>
      </c>
      <c r="G614" s="2">
        <f>'Moving Avg'!F614</f>
        <v>2.2317450000000001</v>
      </c>
      <c r="H614" s="2">
        <f>'Moving Avg'!G614</f>
        <v>2.2774560000000004</v>
      </c>
      <c r="I614" s="2">
        <f>'Moving Avg'!H614</f>
        <v>2.3367259999999965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2.1408</v>
      </c>
      <c r="C615" s="2">
        <f>RSI!I615</f>
        <v>41.239540187944634</v>
      </c>
      <c r="D615" s="2">
        <f>MACD!E615</f>
        <v>2.8786587459058488E-2</v>
      </c>
      <c r="E615" s="2">
        <f>MACD!F615</f>
        <v>2.1646593202455398E-2</v>
      </c>
      <c r="F615" s="2">
        <f>'Moving Avg'!D615</f>
        <v>2.1617199999999999</v>
      </c>
      <c r="G615" s="2">
        <f>'Moving Avg'!F615</f>
        <v>2.2224900000000001</v>
      </c>
      <c r="H615" s="2">
        <f>'Moving Avg'!G615</f>
        <v>2.2752020000000006</v>
      </c>
      <c r="I615" s="2">
        <f>'Moving Avg'!H615</f>
        <v>2.3344724999999964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2.1004999999999998</v>
      </c>
      <c r="C616" s="2">
        <f>RSI!I616</f>
        <v>37.956852853585893</v>
      </c>
      <c r="D616" s="2">
        <f>MACD!E616</f>
        <v>3.2083391224837499E-2</v>
      </c>
      <c r="E616" s="2">
        <f>MACD!F616</f>
        <v>2.3733952806931819E-2</v>
      </c>
      <c r="F616" s="2">
        <f>'Moving Avg'!D616</f>
        <v>2.1472199999999999</v>
      </c>
      <c r="G616" s="2">
        <f>'Moving Avg'!F616</f>
        <v>2.2148399999999997</v>
      </c>
      <c r="H616" s="2">
        <f>'Moving Avg'!G616</f>
        <v>2.2708560000000007</v>
      </c>
      <c r="I616" s="2">
        <f>'Moving Avg'!H616</f>
        <v>2.3320174999999965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2.1326999999999998</v>
      </c>
      <c r="C617" s="2">
        <f>RSI!I617</f>
        <v>41.934012552264917</v>
      </c>
      <c r="D617" s="2">
        <f>MACD!E617</f>
        <v>3.1969110514552757E-2</v>
      </c>
      <c r="E617" s="2">
        <f>MACD!F617</f>
        <v>2.5380984348456009E-2</v>
      </c>
      <c r="F617" s="2">
        <f>'Moving Avg'!D617</f>
        <v>2.1504400000000001</v>
      </c>
      <c r="G617" s="2">
        <f>'Moving Avg'!F617</f>
        <v>2.2071899999999998</v>
      </c>
      <c r="H617" s="2">
        <f>'Moving Avg'!G617</f>
        <v>2.2644160000000007</v>
      </c>
      <c r="I617" s="2">
        <f>'Moving Avg'!H617</f>
        <v>2.3298039999999967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</row>
    <row r="618" spans="1:12" ht="13.5" x14ac:dyDescent="0.25">
      <c r="A618" s="3">
        <f>RSI!A618</f>
        <v>43202</v>
      </c>
      <c r="B618" s="2">
        <f>RSI!B618</f>
        <v>2.0924999999999998</v>
      </c>
      <c r="C618" s="2">
        <f>RSI!I618</f>
        <v>38.606677725949055</v>
      </c>
      <c r="D618" s="2">
        <f>MACD!E618</f>
        <v>4.0273088755616637E-2</v>
      </c>
      <c r="E618" s="2">
        <f>MACD!F618</f>
        <v>2.835940522988814E-2</v>
      </c>
      <c r="F618" s="2">
        <f>'Moving Avg'!D618</f>
        <v>2.1278999999999999</v>
      </c>
      <c r="G618" s="2">
        <f>'Moving Avg'!F618</f>
        <v>2.1967249999999998</v>
      </c>
      <c r="H618" s="2">
        <f>'Moving Avg'!G618</f>
        <v>2.2558840000000004</v>
      </c>
      <c r="I618" s="2">
        <f>'Moving Avg'!H618</f>
        <v>2.3277514999999966</v>
      </c>
      <c r="J618" s="5" t="str">
        <f>OBV!F618</f>
        <v>BEARISH</v>
      </c>
      <c r="K618" s="5" t="str">
        <f>OBV!G618</f>
        <v>NEUTRAL</v>
      </c>
      <c r="L618" s="5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2.1326999999999998</v>
      </c>
      <c r="C619" s="2">
        <f>RSI!I619</f>
        <v>43.43977869621429</v>
      </c>
      <c r="D619" s="2">
        <f>MACD!E619</f>
        <v>4.2516683232169505E-2</v>
      </c>
      <c r="E619" s="2">
        <f>MACD!F619</f>
        <v>3.1190860830344412E-2</v>
      </c>
      <c r="F619" s="2">
        <f>'Moving Avg'!D619</f>
        <v>2.1198399999999999</v>
      </c>
      <c r="G619" s="2">
        <f>'Moving Avg'!F619</f>
        <v>2.19109</v>
      </c>
      <c r="H619" s="2">
        <f>'Moving Avg'!G619</f>
        <v>2.2494440000000004</v>
      </c>
      <c r="I619" s="2">
        <f>'Moving Avg'!H619</f>
        <v>2.3258999999999967</v>
      </c>
      <c r="J619" s="5" t="str">
        <f>OBV!F619</f>
        <v>BEARISH</v>
      </c>
      <c r="K619" s="5" t="str">
        <f>OBV!G619</f>
        <v>NEUTRAL</v>
      </c>
      <c r="L619" s="5" t="str">
        <f>OBV!H619</f>
        <v>CONFIRMED BEARISH</v>
      </c>
    </row>
    <row r="620" spans="1:12" ht="13.5" x14ac:dyDescent="0.25">
      <c r="A620" s="3">
        <f>RSI!A620</f>
        <v>43206</v>
      </c>
      <c r="B620" s="2">
        <f>RSI!B620</f>
        <v>2.1890999999999998</v>
      </c>
      <c r="C620" s="2">
        <f>RSI!I620</f>
        <v>49.452142101426368</v>
      </c>
      <c r="D620" s="2">
        <f>MACD!E620</f>
        <v>4.0621873397762798E-2</v>
      </c>
      <c r="E620" s="2">
        <f>MACD!F620</f>
        <v>3.3077063343828095E-2</v>
      </c>
      <c r="F620" s="2">
        <f>'Moving Avg'!D620</f>
        <v>2.1294999999999997</v>
      </c>
      <c r="G620" s="2">
        <f>'Moving Avg'!F620</f>
        <v>2.1882749999999995</v>
      </c>
      <c r="H620" s="2">
        <f>'Moving Avg'!G620</f>
        <v>2.2441320000000005</v>
      </c>
      <c r="I620" s="2">
        <f>'Moving Avg'!H620</f>
        <v>2.3246929999999968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</row>
    <row r="621" spans="1:12" ht="13.5" x14ac:dyDescent="0.25">
      <c r="A621" s="3">
        <f>RSI!A621</f>
        <v>43207</v>
      </c>
      <c r="B621" s="2">
        <f>RSI!B621</f>
        <v>2.2454000000000001</v>
      </c>
      <c r="C621" s="2">
        <f>RSI!I621</f>
        <v>54.63606803009754</v>
      </c>
      <c r="D621" s="2">
        <f>MACD!E621</f>
        <v>2.7440220411857563E-2</v>
      </c>
      <c r="E621" s="2">
        <f>MACD!F621</f>
        <v>3.1949694757433991E-2</v>
      </c>
      <c r="F621" s="2">
        <f>'Moving Avg'!D621</f>
        <v>2.15848</v>
      </c>
      <c r="G621" s="2">
        <f>'Moving Avg'!F621</f>
        <v>2.1858599999999995</v>
      </c>
      <c r="H621" s="2">
        <f>'Moving Avg'!G621</f>
        <v>2.2409120000000002</v>
      </c>
      <c r="I621" s="2">
        <f>'Moving Avg'!H621</f>
        <v>2.3239284999999974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</row>
    <row r="622" spans="1:12" ht="13.5" x14ac:dyDescent="0.25">
      <c r="A622" s="3">
        <f>RSI!A622</f>
        <v>43208</v>
      </c>
      <c r="B622" s="2">
        <f>RSI!B622</f>
        <v>2.2132000000000001</v>
      </c>
      <c r="C622" s="2">
        <f>RSI!I622</f>
        <v>51.389935377030355</v>
      </c>
      <c r="D622" s="2">
        <f>MACD!E622</f>
        <v>9.6831963298877888E-3</v>
      </c>
      <c r="E622" s="2">
        <f>MACD!F622</f>
        <v>2.7496395071924751E-2</v>
      </c>
      <c r="F622" s="2">
        <f>'Moving Avg'!D622</f>
        <v>2.1745799999999997</v>
      </c>
      <c r="G622" s="2">
        <f>'Moving Avg'!F622</f>
        <v>2.18465</v>
      </c>
      <c r="H622" s="2">
        <f>'Moving Avg'!G622</f>
        <v>2.2372100000000001</v>
      </c>
      <c r="I622" s="2">
        <f>'Moving Avg'!H622</f>
        <v>2.3230029999999968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</row>
    <row r="623" spans="1:12" ht="13.5" x14ac:dyDescent="0.25">
      <c r="A623" s="3">
        <f>RSI!A623</f>
        <v>43209</v>
      </c>
      <c r="B623" s="2">
        <f>RSI!B623</f>
        <v>2.2534999999999998</v>
      </c>
      <c r="C623" s="2">
        <f>RSI!I623</f>
        <v>54.993988707700403</v>
      </c>
      <c r="D623" s="2">
        <f>MACD!E623</f>
        <v>5.2053775040725725E-3</v>
      </c>
      <c r="E623" s="2">
        <f>MACD!F623</f>
        <v>2.3038191558354317E-2</v>
      </c>
      <c r="F623" s="2">
        <f>'Moving Avg'!D623</f>
        <v>2.2067799999999997</v>
      </c>
      <c r="G623" s="2">
        <f>'Moving Avg'!F623</f>
        <v>2.1850549999999997</v>
      </c>
      <c r="H623" s="2">
        <f>'Moving Avg'!G623</f>
        <v>2.2346360000000001</v>
      </c>
      <c r="I623" s="2">
        <f>'Moving Avg'!H623</f>
        <v>2.322359499999997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2.2132000000000001</v>
      </c>
      <c r="C624" s="2">
        <f>RSI!I624</f>
        <v>50.927651909769217</v>
      </c>
      <c r="D624" s="2">
        <f>MACD!E624</f>
        <v>-8.8129396919134351E-4</v>
      </c>
      <c r="E624" s="2">
        <f>MACD!F624</f>
        <v>1.8254294452845186E-2</v>
      </c>
      <c r="F624" s="2">
        <f>'Moving Avg'!D624</f>
        <v>2.22288</v>
      </c>
      <c r="G624" s="2">
        <f>'Moving Avg'!F624</f>
        <v>2.1862599999999999</v>
      </c>
      <c r="H624" s="2">
        <f>'Moving Avg'!G624</f>
        <v>2.2331860000000003</v>
      </c>
      <c r="I624" s="2">
        <f>'Moving Avg'!H624</f>
        <v>2.321031499999997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2.181</v>
      </c>
      <c r="C625" s="2">
        <f>RSI!I625</f>
        <v>47.881237363225864</v>
      </c>
      <c r="D625" s="2">
        <f>MACD!E625</f>
        <v>-8.6667910611306631E-3</v>
      </c>
      <c r="E625" s="2">
        <f>MACD!F625</f>
        <v>1.2870077350050016E-2</v>
      </c>
      <c r="F625" s="2">
        <f>'Moving Avg'!D625</f>
        <v>2.22126</v>
      </c>
      <c r="G625" s="2">
        <f>'Moving Avg'!F625</f>
        <v>2.1830399999999996</v>
      </c>
      <c r="H625" s="2">
        <f>'Moving Avg'!G625</f>
        <v>2.2315760000000004</v>
      </c>
      <c r="I625" s="2">
        <f>'Moving Avg'!H625</f>
        <v>2.319461999999997</v>
      </c>
      <c r="J625" s="5" t="str">
        <f>OBV!F625</f>
        <v>BULLISH</v>
      </c>
      <c r="K625" s="5" t="str">
        <f>OBV!G625</f>
        <v>NEUTRAL</v>
      </c>
      <c r="L625" s="5" t="str">
        <f>OBV!H625</f>
        <v>BULLISH DIVERGENCE</v>
      </c>
    </row>
    <row r="626" spans="1:12" ht="13.5" x14ac:dyDescent="0.25">
      <c r="A626" s="3">
        <f>RSI!A626</f>
        <v>43214</v>
      </c>
      <c r="B626" s="2">
        <f>RSI!B626</f>
        <v>2.1970999999999998</v>
      </c>
      <c r="C626" s="2">
        <f>RSI!I626</f>
        <v>49.50759514148718</v>
      </c>
      <c r="D626" s="2">
        <f>MACD!E626</f>
        <v>-2.2518484895999169E-2</v>
      </c>
      <c r="E626" s="2">
        <f>MACD!F626</f>
        <v>5.7923649008401797E-3</v>
      </c>
      <c r="F626" s="2">
        <f>'Moving Avg'!D626</f>
        <v>2.2115999999999998</v>
      </c>
      <c r="G626" s="2">
        <f>'Moving Avg'!F626</f>
        <v>2.1822349999999995</v>
      </c>
      <c r="H626" s="2">
        <f>'Moving Avg'!G626</f>
        <v>2.2302880000000003</v>
      </c>
      <c r="I626" s="2">
        <f>'Moving Avg'!H626</f>
        <v>2.318012999999997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2.1970999999999998</v>
      </c>
      <c r="C627" s="2">
        <f>RSI!I627</f>
        <v>49.50759514148718</v>
      </c>
      <c r="D627" s="2">
        <f>MACD!E627</f>
        <v>-2.9261339212252491E-2</v>
      </c>
      <c r="E627" s="2">
        <f>MACD!F627</f>
        <v>-1.2183759217783549E-3</v>
      </c>
      <c r="F627" s="2">
        <f>'Moving Avg'!D627</f>
        <v>2.2083799999999996</v>
      </c>
      <c r="G627" s="2">
        <f>'Moving Avg'!F627</f>
        <v>2.1818299999999997</v>
      </c>
      <c r="H627" s="2">
        <f>'Moving Avg'!G627</f>
        <v>2.2278740000000004</v>
      </c>
      <c r="I627" s="2">
        <f>'Moving Avg'!H627</f>
        <v>2.3164434999999965</v>
      </c>
      <c r="J627" s="5" t="str">
        <f>OBV!F627</f>
        <v>BULLISH</v>
      </c>
      <c r="K627" s="5" t="str">
        <f>OBV!G627</f>
        <v>NEUTRAL</v>
      </c>
      <c r="L627" s="5" t="str">
        <f>OBV!H627</f>
        <v>BULLISH DIVERGENCE</v>
      </c>
    </row>
    <row r="628" spans="1:12" ht="13.5" x14ac:dyDescent="0.25">
      <c r="A628" s="3">
        <f>RSI!A628</f>
        <v>43216</v>
      </c>
      <c r="B628" s="2">
        <f>RSI!B628</f>
        <v>2.1004999999999998</v>
      </c>
      <c r="C628" s="2">
        <f>RSI!I628</f>
        <v>40.675303284876513</v>
      </c>
      <c r="D628" s="2">
        <f>MACD!E628</f>
        <v>-3.3973702688379959E-2</v>
      </c>
      <c r="E628" s="2">
        <f>MACD!F628</f>
        <v>-7.7694412750986758E-3</v>
      </c>
      <c r="F628" s="2">
        <f>'Moving Avg'!D628</f>
        <v>2.1777799999999998</v>
      </c>
      <c r="G628" s="2">
        <f>'Moving Avg'!F628</f>
        <v>2.1749849999999995</v>
      </c>
      <c r="H628" s="2">
        <f>'Moving Avg'!G628</f>
        <v>2.2235280000000004</v>
      </c>
      <c r="I628" s="2">
        <f>'Moving Avg'!H628</f>
        <v>2.3144309999999968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2.0602999999999998</v>
      </c>
      <c r="C629" s="2">
        <f>RSI!I629</f>
        <v>37.663954195373215</v>
      </c>
      <c r="D629" s="2">
        <f>MACD!E629</f>
        <v>-2.8207335580634929E-2</v>
      </c>
      <c r="E629" s="2">
        <f>MACD!F629</f>
        <v>-1.1857020136205928E-2</v>
      </c>
      <c r="F629" s="2">
        <f>'Moving Avg'!D629</f>
        <v>2.1471999999999998</v>
      </c>
      <c r="G629" s="2">
        <f>'Moving Avg'!F629</f>
        <v>2.1669349999999996</v>
      </c>
      <c r="H629" s="2">
        <f>'Moving Avg'!G629</f>
        <v>2.2186980000000003</v>
      </c>
      <c r="I629" s="2">
        <f>'Moving Avg'!H629</f>
        <v>2.312579999999997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43220</v>
      </c>
      <c r="B630" s="2">
        <f>RSI!B630</f>
        <v>2.0442</v>
      </c>
      <c r="C630" s="2">
        <f>RSI!I630</f>
        <v>36.498513998124494</v>
      </c>
      <c r="D630" s="2">
        <f>MACD!E630</f>
        <v>-1.2673488580770442E-2</v>
      </c>
      <c r="E630" s="2">
        <f>MACD!F630</f>
        <v>-1.202031382511883E-2</v>
      </c>
      <c r="F630" s="2">
        <f>'Moving Avg'!D630</f>
        <v>2.1198399999999999</v>
      </c>
      <c r="G630" s="2">
        <f>'Moving Avg'!F630</f>
        <v>2.1580799999999996</v>
      </c>
      <c r="H630" s="2">
        <f>'Moving Avg'!G630</f>
        <v>2.2137080000000005</v>
      </c>
      <c r="I630" s="2">
        <f>'Moving Avg'!H630</f>
        <v>2.3104069999999965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43222</v>
      </c>
      <c r="B631" s="2">
        <f>RSI!B631</f>
        <v>2.0522999999999998</v>
      </c>
      <c r="C631" s="2">
        <f>RSI!I631</f>
        <v>37.545572952079276</v>
      </c>
      <c r="D631" s="2">
        <f>MACD!E631</f>
        <v>9.3541521009559148E-3</v>
      </c>
      <c r="E631" s="2">
        <f>MACD!F631</f>
        <v>-7.7454206399038827E-3</v>
      </c>
      <c r="F631" s="2">
        <f>'Moving Avg'!D631</f>
        <v>2.0908799999999998</v>
      </c>
      <c r="G631" s="2">
        <f>'Moving Avg'!F631</f>
        <v>2.1520449999999998</v>
      </c>
      <c r="H631" s="2">
        <f>'Moving Avg'!G631</f>
        <v>2.2083980000000007</v>
      </c>
      <c r="I631" s="2">
        <f>'Moving Avg'!H631</f>
        <v>2.3083144999999972</v>
      </c>
      <c r="J631" s="5" t="str">
        <f>OBV!F631</f>
        <v>BEARISH</v>
      </c>
      <c r="K631" s="5" t="str">
        <f>OBV!G631</f>
        <v>NEUTRAL</v>
      </c>
      <c r="L631" s="5" t="str">
        <f>OBV!H631</f>
        <v>CONFIRMED BEARISH</v>
      </c>
    </row>
    <row r="632" spans="1:12" ht="13.5" x14ac:dyDescent="0.25">
      <c r="A632" s="3">
        <f>RSI!A632</f>
        <v>43223</v>
      </c>
      <c r="B632" s="2">
        <f>RSI!B632</f>
        <v>2.0522999999999998</v>
      </c>
      <c r="C632" s="2">
        <f>RSI!I632</f>
        <v>37.545572952079283</v>
      </c>
      <c r="D632" s="2">
        <f>MACD!E632</f>
        <v>2.3752398764975702E-2</v>
      </c>
      <c r="E632" s="2">
        <f>MACD!F632</f>
        <v>-1.4458567589279662E-3</v>
      </c>
      <c r="F632" s="2">
        <f>'Moving Avg'!D632</f>
        <v>2.0619199999999998</v>
      </c>
      <c r="G632" s="2">
        <f>'Moving Avg'!F632</f>
        <v>2.1488300000000002</v>
      </c>
      <c r="H632" s="2">
        <f>'Moving Avg'!G632</f>
        <v>2.2038920000000006</v>
      </c>
      <c r="I632" s="2">
        <f>'Moving Avg'!H632</f>
        <v>2.3062624999999972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</row>
    <row r="633" spans="1:12" ht="13.5" x14ac:dyDescent="0.25">
      <c r="A633" s="3">
        <f>RSI!A633</f>
        <v>43224</v>
      </c>
      <c r="B633" s="2">
        <f>RSI!B633</f>
        <v>2.1086</v>
      </c>
      <c r="C633" s="2">
        <f>RSI!I633</f>
        <v>44.87289344473821</v>
      </c>
      <c r="D633" s="2">
        <f>MACD!E633</f>
        <v>3.8625641606985894E-2</v>
      </c>
      <c r="E633" s="2">
        <f>MACD!F633</f>
        <v>6.5684429142548063E-3</v>
      </c>
      <c r="F633" s="2">
        <f>'Moving Avg'!D633</f>
        <v>2.0635399999999997</v>
      </c>
      <c r="G633" s="2">
        <f>'Moving Avg'!F633</f>
        <v>2.1440000000000001</v>
      </c>
      <c r="H633" s="2">
        <f>'Moving Avg'!G633</f>
        <v>2.2005120000000007</v>
      </c>
      <c r="I633" s="2">
        <f>'Moving Avg'!H633</f>
        <v>2.3044919999999975</v>
      </c>
      <c r="J633" s="5" t="str">
        <f>OBV!F633</f>
        <v>BEARISH</v>
      </c>
      <c r="K633" s="5" t="str">
        <f>OBV!G633</f>
        <v>NEUTRAL</v>
      </c>
      <c r="L633" s="5" t="str">
        <f>OBV!H633</f>
        <v>BEARISH DIVERGENCE</v>
      </c>
    </row>
    <row r="634" spans="1:12" ht="13.5" x14ac:dyDescent="0.25">
      <c r="A634" s="3">
        <f>RSI!A634</f>
        <v>43227</v>
      </c>
      <c r="B634" s="2">
        <f>RSI!B634</f>
        <v>2.0924999999999998</v>
      </c>
      <c r="C634" s="2">
        <f>RSI!I634</f>
        <v>43.308113086961221</v>
      </c>
      <c r="D634" s="2">
        <f>MACD!E634</f>
        <v>4.6482163587398428E-2</v>
      </c>
      <c r="E634" s="2">
        <f>MACD!F634</f>
        <v>1.4551187048883531E-2</v>
      </c>
      <c r="F634" s="2">
        <f>'Moving Avg'!D634</f>
        <v>2.0699800000000002</v>
      </c>
      <c r="G634" s="2">
        <f>'Moving Avg'!F634</f>
        <v>2.1399750000000002</v>
      </c>
      <c r="H634" s="2">
        <f>'Moving Avg'!G634</f>
        <v>2.197454</v>
      </c>
      <c r="I634" s="2">
        <f>'Moving Avg'!H634</f>
        <v>2.3023189999999976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</row>
    <row r="635" spans="1:12" ht="13.5" x14ac:dyDescent="0.25">
      <c r="A635" s="3">
        <f>RSI!A635</f>
        <v>43228</v>
      </c>
      <c r="B635" s="2">
        <f>RSI!B635</f>
        <v>2.1004999999999998</v>
      </c>
      <c r="C635" s="2">
        <f>RSI!I635</f>
        <v>44.346620609758581</v>
      </c>
      <c r="D635" s="2">
        <f>MACD!E635</f>
        <v>4.7936906864503026E-2</v>
      </c>
      <c r="E635" s="2">
        <f>MACD!F635</f>
        <v>2.1228331012007433E-2</v>
      </c>
      <c r="F635" s="2">
        <f>'Moving Avg'!D635</f>
        <v>2.0812400000000002</v>
      </c>
      <c r="G635" s="2">
        <f>'Moving Avg'!F635</f>
        <v>2.1379600000000001</v>
      </c>
      <c r="H635" s="2">
        <f>'Moving Avg'!G635</f>
        <v>2.194394</v>
      </c>
      <c r="I635" s="2">
        <f>'Moving Avg'!H635</f>
        <v>2.3003469999999977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2.0924999999999998</v>
      </c>
      <c r="C636" s="2">
        <f>RSI!I636</f>
        <v>43.488694686812522</v>
      </c>
      <c r="D636" s="2">
        <f>MACD!E636</f>
        <v>5.2517268043266174E-2</v>
      </c>
      <c r="E636" s="2">
        <f>MACD!F636</f>
        <v>2.7486118418259181E-2</v>
      </c>
      <c r="F636" s="2">
        <f>'Moving Avg'!D636</f>
        <v>2.0892799999999996</v>
      </c>
      <c r="G636" s="2">
        <f>'Moving Avg'!F636</f>
        <v>2.1375600000000001</v>
      </c>
      <c r="H636" s="2">
        <f>'Moving Avg'!G636</f>
        <v>2.1911740000000002</v>
      </c>
      <c r="I636" s="2">
        <f>'Moving Avg'!H636</f>
        <v>2.298334999999998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2.0924999999999998</v>
      </c>
      <c r="C637" s="2">
        <f>RSI!I637</f>
        <v>43.488694686812515</v>
      </c>
      <c r="D637" s="2">
        <f>MACD!E637</f>
        <v>5.6699405513314094E-2</v>
      </c>
      <c r="E637" s="2">
        <f>MACD!F637</f>
        <v>3.3328775837270161E-2</v>
      </c>
      <c r="F637" s="2">
        <f>'Moving Avg'!D637</f>
        <v>2.0973199999999999</v>
      </c>
      <c r="G637" s="2">
        <f>'Moving Avg'!F637</f>
        <v>2.1355500000000003</v>
      </c>
      <c r="H637" s="2">
        <f>'Moving Avg'!G637</f>
        <v>2.187954</v>
      </c>
      <c r="I637" s="2">
        <f>'Moving Avg'!H637</f>
        <v>2.2962424999999977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</row>
    <row r="638" spans="1:12" ht="13.5" x14ac:dyDescent="0.25">
      <c r="A638" s="3">
        <f>RSI!A638</f>
        <v>43231</v>
      </c>
      <c r="B638" s="2">
        <f>RSI!B638</f>
        <v>2.0924999999999998</v>
      </c>
      <c r="C638" s="2">
        <f>RSI!I638</f>
        <v>43.488694686812515</v>
      </c>
      <c r="D638" s="2">
        <f>MACD!E638</f>
        <v>4.5660346203371116E-2</v>
      </c>
      <c r="E638" s="2">
        <f>MACD!F638</f>
        <v>3.5795089910490352E-2</v>
      </c>
      <c r="F638" s="2">
        <f>'Moving Avg'!D638</f>
        <v>2.0940999999999996</v>
      </c>
      <c r="G638" s="2">
        <f>'Moving Avg'!F638</f>
        <v>2.1355499999999998</v>
      </c>
      <c r="H638" s="2">
        <f>'Moving Avg'!G638</f>
        <v>2.1857000000000002</v>
      </c>
      <c r="I638" s="2">
        <f>'Moving Avg'!H638</f>
        <v>2.2943109999999978</v>
      </c>
      <c r="J638" s="5" t="str">
        <f>OBV!F638</f>
        <v>BULLISH</v>
      </c>
      <c r="K638" s="5" t="str">
        <f>OBV!G638</f>
        <v>NEUTRAL</v>
      </c>
      <c r="L638" s="5" t="str">
        <f>OBV!H638</f>
        <v>BULLISH DIVERGENCE</v>
      </c>
    </row>
    <row r="639" spans="1:12" ht="13.5" x14ac:dyDescent="0.25">
      <c r="A639" s="3">
        <f>RSI!A639</f>
        <v>43234</v>
      </c>
      <c r="B639" s="2">
        <f>RSI!B639</f>
        <v>2.0844999999999998</v>
      </c>
      <c r="C639" s="2">
        <f>RSI!I639</f>
        <v>42.462686611983557</v>
      </c>
      <c r="D639" s="2">
        <f>MACD!E639</f>
        <v>3.0990310035143409E-2</v>
      </c>
      <c r="E639" s="2">
        <f>MACD!F639</f>
        <v>3.4834133935420966E-2</v>
      </c>
      <c r="F639" s="2">
        <f>'Moving Avg'!D639</f>
        <v>2.0924999999999998</v>
      </c>
      <c r="G639" s="2">
        <f>'Moving Avg'!F639</f>
        <v>2.13314</v>
      </c>
      <c r="H639" s="2">
        <f>'Moving Avg'!G639</f>
        <v>2.1823200000000003</v>
      </c>
      <c r="I639" s="2">
        <f>'Moving Avg'!H639</f>
        <v>2.2922184999999975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2.0844999999999998</v>
      </c>
      <c r="C640" s="2">
        <f>RSI!I640</f>
        <v>42.462686611983557</v>
      </c>
      <c r="D640" s="2">
        <f>MACD!E640</f>
        <v>1.6390819475589957E-2</v>
      </c>
      <c r="E640" s="2">
        <f>MACD!F640</f>
        <v>3.1145471043454765E-2</v>
      </c>
      <c r="F640" s="2">
        <f>'Moving Avg'!D640</f>
        <v>2.0893000000000002</v>
      </c>
      <c r="G640" s="2">
        <f>'Moving Avg'!F640</f>
        <v>2.1279099999999995</v>
      </c>
      <c r="H640" s="2">
        <f>'Moving Avg'!G640</f>
        <v>2.1789400000000003</v>
      </c>
      <c r="I640" s="2">
        <f>'Moving Avg'!H640</f>
        <v>2.2903674999999977</v>
      </c>
      <c r="J640" s="5" t="str">
        <f>OBV!F640</f>
        <v>BEARISH</v>
      </c>
      <c r="K640" s="5" t="str">
        <f>OBV!G640</f>
        <v>NEUTRAL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2.0684</v>
      </c>
      <c r="C641" s="2">
        <f>RSI!I641</f>
        <v>40.246492970558599</v>
      </c>
      <c r="D641" s="2">
        <f>MACD!E641</f>
        <v>6.7451693850499872E-3</v>
      </c>
      <c r="E641" s="2">
        <f>MACD!F641</f>
        <v>2.6265410711773813E-2</v>
      </c>
      <c r="F641" s="2">
        <f>'Moving Avg'!D641</f>
        <v>2.0844800000000001</v>
      </c>
      <c r="G641" s="2">
        <f>'Moving Avg'!F641</f>
        <v>2.1190599999999997</v>
      </c>
      <c r="H641" s="2">
        <f>'Moving Avg'!G641</f>
        <v>2.1763660000000002</v>
      </c>
      <c r="I641" s="2">
        <f>'Moving Avg'!H641</f>
        <v>2.2886374999999974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2.0844999999999998</v>
      </c>
      <c r="C642" s="2">
        <f>RSI!I642</f>
        <v>43.426291247718709</v>
      </c>
      <c r="D642" s="2">
        <f>MACD!E642</f>
        <v>-2.2649002800174678E-3</v>
      </c>
      <c r="E642" s="2">
        <f>MACD!F642</f>
        <v>2.0559348513415558E-2</v>
      </c>
      <c r="F642" s="2">
        <f>'Moving Avg'!D642</f>
        <v>2.0828800000000003</v>
      </c>
      <c r="G642" s="2">
        <f>'Moving Avg'!F642</f>
        <v>2.1126249999999995</v>
      </c>
      <c r="H642" s="2">
        <f>'Moving Avg'!G642</f>
        <v>2.1733080000000005</v>
      </c>
      <c r="I642" s="2">
        <f>'Moving Avg'!H642</f>
        <v>2.2866254999999978</v>
      </c>
      <c r="J642" s="5" t="str">
        <f>OBV!F642</f>
        <v>BEARISH</v>
      </c>
      <c r="K642" s="5" t="str">
        <f>OBV!G642</f>
        <v>NEUTRAL</v>
      </c>
      <c r="L642" s="5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2.1408</v>
      </c>
      <c r="C643" s="2">
        <f>RSI!I643</f>
        <v>52.87105483662657</v>
      </c>
      <c r="D643" s="2">
        <f>MACD!E643</f>
        <v>-5.174044316409443E-3</v>
      </c>
      <c r="E643" s="2">
        <f>MACD!F643</f>
        <v>1.5412669947450559E-2</v>
      </c>
      <c r="F643" s="2">
        <f>'Moving Avg'!D643</f>
        <v>2.0925400000000001</v>
      </c>
      <c r="G643" s="2">
        <f>'Moving Avg'!F643</f>
        <v>2.1069899999999997</v>
      </c>
      <c r="H643" s="2">
        <f>'Moving Avg'!G643</f>
        <v>2.1713760000000004</v>
      </c>
      <c r="I643" s="2">
        <f>'Moving Avg'!H643</f>
        <v>2.2848549999999976</v>
      </c>
      <c r="J643" s="5" t="str">
        <f>OBV!F643</f>
        <v>BULLISH</v>
      </c>
      <c r="K643" s="5" t="str">
        <f>OBV!G643</f>
        <v>NEUTRAL</v>
      </c>
      <c r="L643" s="5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2.2374000000000001</v>
      </c>
      <c r="C644" s="2">
        <f>RSI!I644</f>
        <v>63.981969610893159</v>
      </c>
      <c r="D644" s="2">
        <f>MACD!E644</f>
        <v>-1.7393754951002371E-2</v>
      </c>
      <c r="E644" s="2">
        <f>MACD!F644</f>
        <v>8.8513849677599732E-3</v>
      </c>
      <c r="F644" s="2">
        <f>'Moving Avg'!D644</f>
        <v>2.1231200000000001</v>
      </c>
      <c r="G644" s="2">
        <f>'Moving Avg'!F644</f>
        <v>2.1081999999999996</v>
      </c>
      <c r="H644" s="2">
        <f>'Moving Avg'!G644</f>
        <v>2.1702500000000002</v>
      </c>
      <c r="I644" s="2">
        <f>'Moving Avg'!H644</f>
        <v>2.2834064999999977</v>
      </c>
      <c r="J644" s="5" t="str">
        <f>OBV!F644</f>
        <v>BULLISH</v>
      </c>
      <c r="K644" s="5" t="str">
        <f>OBV!G644</f>
        <v>STRONG</v>
      </c>
      <c r="L644" s="5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2.2696000000000001</v>
      </c>
      <c r="C645" s="2">
        <f>RSI!I645</f>
        <v>66.792341422192607</v>
      </c>
      <c r="D645" s="2">
        <f>MACD!E645</f>
        <v>-2.9575080890344108E-2</v>
      </c>
      <c r="E645" s="2">
        <f>MACD!F645</f>
        <v>1.1660917961391565E-3</v>
      </c>
      <c r="F645" s="2">
        <f>'Moving Avg'!D645</f>
        <v>2.1601399999999997</v>
      </c>
      <c r="G645" s="2">
        <f>'Moving Avg'!F645</f>
        <v>2.1126299999999998</v>
      </c>
      <c r="H645" s="2">
        <f>'Moving Avg'!G645</f>
        <v>2.1691240000000005</v>
      </c>
      <c r="I645" s="2">
        <f>'Moving Avg'!H645</f>
        <v>2.2813944999999975</v>
      </c>
      <c r="J645" s="5" t="str">
        <f>OBV!F645</f>
        <v>BULLISH</v>
      </c>
      <c r="K645" s="5" t="str">
        <f>OBV!G645</f>
        <v>STRONG</v>
      </c>
      <c r="L645" s="5" t="str">
        <f>OBV!H645</f>
        <v>CONFIRMED BULLISH</v>
      </c>
    </row>
    <row r="646" spans="1:12" ht="13.5" x14ac:dyDescent="0.25">
      <c r="A646" s="3">
        <f>RSI!A646</f>
        <v>43243</v>
      </c>
      <c r="B646" s="2">
        <f>RSI!B646</f>
        <v>2.2936999999999999</v>
      </c>
      <c r="C646" s="2">
        <f>RSI!I646</f>
        <v>68.757235441939443</v>
      </c>
      <c r="D646" s="2">
        <f>MACD!E646</f>
        <v>-4.3724836758599839E-2</v>
      </c>
      <c r="E646" s="2">
        <f>MACD!F646</f>
        <v>-7.8120939148086429E-3</v>
      </c>
      <c r="F646" s="2">
        <f>'Moving Avg'!D646</f>
        <v>2.2052</v>
      </c>
      <c r="G646" s="2">
        <f>'Moving Avg'!F646</f>
        <v>2.1174599999999999</v>
      </c>
      <c r="H646" s="2">
        <f>'Moving Avg'!G646</f>
        <v>2.1699280000000005</v>
      </c>
      <c r="I646" s="2">
        <f>'Moving Avg'!H646</f>
        <v>2.2795029999999978</v>
      </c>
      <c r="J646" s="5" t="str">
        <f>OBV!F646</f>
        <v>BULLISH</v>
      </c>
      <c r="K646" s="5" t="str">
        <f>OBV!G646</f>
        <v>STRONG</v>
      </c>
      <c r="L646" s="5" t="str">
        <f>OBV!H646</f>
        <v>CONFIRMED BULLISH</v>
      </c>
    </row>
    <row r="647" spans="1:12" ht="13.5" x14ac:dyDescent="0.25">
      <c r="A647" s="3">
        <f>RSI!A647</f>
        <v>43244</v>
      </c>
      <c r="B647" s="2">
        <f>RSI!B647</f>
        <v>2.3902999999999999</v>
      </c>
      <c r="C647" s="2">
        <f>RSI!I647</f>
        <v>75.113587440152457</v>
      </c>
      <c r="D647" s="2">
        <f>MACD!E647</f>
        <v>-6.3760972133915406E-2</v>
      </c>
      <c r="E647" s="2">
        <f>MACD!F647</f>
        <v>-1.9001869558629998E-2</v>
      </c>
      <c r="F647" s="2">
        <f>'Moving Avg'!D647</f>
        <v>2.2663599999999997</v>
      </c>
      <c r="G647" s="2">
        <f>'Moving Avg'!F647</f>
        <v>2.1271200000000001</v>
      </c>
      <c r="H647" s="2">
        <f>'Moving Avg'!G647</f>
        <v>2.1720199999999998</v>
      </c>
      <c r="I647" s="2">
        <f>'Moving Avg'!H647</f>
        <v>2.2784164999999978</v>
      </c>
      <c r="J647" s="5" t="str">
        <f>OBV!F647</f>
        <v>BULLISH</v>
      </c>
      <c r="K647" s="5" t="str">
        <f>OBV!G647</f>
        <v>STRONG</v>
      </c>
      <c r="L647" s="5" t="str">
        <f>OBV!H647</f>
        <v>CONFIRMED BULLISH</v>
      </c>
    </row>
    <row r="648" spans="1:12" ht="13.5" x14ac:dyDescent="0.25">
      <c r="A648" s="3">
        <f>RSI!A648</f>
        <v>43245</v>
      </c>
      <c r="B648" s="2">
        <f>RSI!B648</f>
        <v>2.4948999999999999</v>
      </c>
      <c r="C648" s="2">
        <f>RSI!I648</f>
        <v>79.885628677364451</v>
      </c>
      <c r="D648" s="2">
        <f>MACD!E648</f>
        <v>-8.9874058571739468E-2</v>
      </c>
      <c r="E648" s="2">
        <f>MACD!F648</f>
        <v>-3.3176307361251892E-2</v>
      </c>
      <c r="F648" s="2">
        <f>'Moving Avg'!D648</f>
        <v>2.3371799999999996</v>
      </c>
      <c r="G648" s="2">
        <f>'Moving Avg'!F648</f>
        <v>2.1468399999999996</v>
      </c>
      <c r="H648" s="2">
        <f>'Moving Avg'!G648</f>
        <v>2.1758820000000001</v>
      </c>
      <c r="I648" s="2">
        <f>'Moving Avg'!H648</f>
        <v>2.2778529999999977</v>
      </c>
      <c r="J648" s="5" t="str">
        <f>OBV!F648</f>
        <v>BULLISH</v>
      </c>
      <c r="K648" s="5" t="str">
        <f>OBV!G648</f>
        <v>STRONG</v>
      </c>
      <c r="L648" s="5" t="str">
        <f>OBV!H648</f>
        <v>CONFIRMED BULLISH</v>
      </c>
    </row>
    <row r="649" spans="1:12" ht="13.5" x14ac:dyDescent="0.25">
      <c r="A649" s="3">
        <f>RSI!A649</f>
        <v>43248</v>
      </c>
      <c r="B649" s="2">
        <f>RSI!B649</f>
        <v>2.6398000000000001</v>
      </c>
      <c r="C649" s="2">
        <f>RSI!I649</f>
        <v>84.359743671900816</v>
      </c>
      <c r="D649" s="2">
        <f>MACD!E649</f>
        <v>-0.12585868118175236</v>
      </c>
      <c r="E649" s="2">
        <f>MACD!F649</f>
        <v>-5.1712782125351991E-2</v>
      </c>
      <c r="F649" s="2">
        <f>'Moving Avg'!D649</f>
        <v>2.4176600000000001</v>
      </c>
      <c r="G649" s="2">
        <f>'Moving Avg'!F649</f>
        <v>2.1758149999999996</v>
      </c>
      <c r="H649" s="2">
        <f>'Moving Avg'!G649</f>
        <v>2.18377</v>
      </c>
      <c r="I649" s="2">
        <f>'Moving Avg'!H649</f>
        <v>2.2782959999999979</v>
      </c>
      <c r="J649" s="5" t="str">
        <f>OBV!F649</f>
        <v>BULLISH</v>
      </c>
      <c r="K649" s="5" t="str">
        <f>OBV!G649</f>
        <v>STRONG</v>
      </c>
      <c r="L649" s="5" t="str">
        <f>OBV!H649</f>
        <v>CONFIRMED BULLISH</v>
      </c>
    </row>
    <row r="650" spans="1:12" ht="13.5" x14ac:dyDescent="0.25">
      <c r="A650" s="3">
        <f>RSI!A650</f>
        <v>43249</v>
      </c>
      <c r="B650" s="2">
        <f>RSI!B650</f>
        <v>2.7927</v>
      </c>
      <c r="C650" s="2">
        <f>RSI!I650</f>
        <v>87.515454493114404</v>
      </c>
      <c r="D650" s="2">
        <f>MACD!E650</f>
        <v>-0.17027160566330934</v>
      </c>
      <c r="E650" s="2">
        <f>MACD!F650</f>
        <v>-7.5424546832943473E-2</v>
      </c>
      <c r="F650" s="2">
        <f>'Moving Avg'!D650</f>
        <v>2.5222799999999999</v>
      </c>
      <c r="G650" s="2">
        <f>'Moving Avg'!F650</f>
        <v>2.2132399999999999</v>
      </c>
      <c r="H650" s="2">
        <f>'Moving Avg'!G650</f>
        <v>2.1947159999999997</v>
      </c>
      <c r="I650" s="2">
        <f>'Moving Avg'!H650</f>
        <v>2.2797444999999978</v>
      </c>
      <c r="J650" s="5" t="str">
        <f>OBV!F650</f>
        <v>BULLISH</v>
      </c>
      <c r="K650" s="5" t="str">
        <f>OBV!G650</f>
        <v>STRONG</v>
      </c>
      <c r="L650" s="5" t="str">
        <f>OBV!H650</f>
        <v>CONFIRMED BULLISH</v>
      </c>
    </row>
    <row r="651" spans="1:12" ht="13.5" x14ac:dyDescent="0.25">
      <c r="A651" s="3">
        <f>RSI!A651</f>
        <v>43250</v>
      </c>
      <c r="B651" s="2">
        <f>RSI!B651</f>
        <v>2.9535999999999998</v>
      </c>
      <c r="C651" s="2">
        <f>RSI!I651</f>
        <v>89.83887739699486</v>
      </c>
      <c r="D651" s="2">
        <f>MACD!E651</f>
        <v>-0.2255937361754885</v>
      </c>
      <c r="E651" s="2">
        <f>MACD!F651</f>
        <v>-0.1054583847014525</v>
      </c>
      <c r="F651" s="2">
        <f>'Moving Avg'!D651</f>
        <v>2.6542599999999998</v>
      </c>
      <c r="G651" s="2">
        <f>'Moving Avg'!F651</f>
        <v>2.2583050000000005</v>
      </c>
      <c r="H651" s="2">
        <f>'Moving Avg'!G651</f>
        <v>2.2079139999999997</v>
      </c>
      <c r="I651" s="2">
        <f>'Moving Avg'!H651</f>
        <v>2.2822389999999979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</row>
    <row r="652" spans="1:12" ht="13.5" x14ac:dyDescent="0.25">
      <c r="A652" s="3">
        <f>RSI!A652</f>
        <v>43251</v>
      </c>
      <c r="B652" s="2">
        <f>RSI!B652</f>
        <v>3.0583</v>
      </c>
      <c r="C652" s="2">
        <f>RSI!I652</f>
        <v>91.011165207002009</v>
      </c>
      <c r="D652" s="2">
        <f>MACD!E652</f>
        <v>-0.28173279870012502</v>
      </c>
      <c r="E652" s="2">
        <f>MACD!F652</f>
        <v>-0.14071326750118701</v>
      </c>
      <c r="F652" s="2">
        <f>'Moving Avg'!D652</f>
        <v>2.7878599999999998</v>
      </c>
      <c r="G652" s="2">
        <f>'Moving Avg'!F652</f>
        <v>2.3086050000000005</v>
      </c>
      <c r="H652" s="2">
        <f>'Moving Avg'!G652</f>
        <v>2.2243319999999995</v>
      </c>
      <c r="I652" s="2">
        <f>'Moving Avg'!H652</f>
        <v>2.2850559999999978</v>
      </c>
      <c r="J652" s="5" t="str">
        <f>OBV!F652</f>
        <v>BULLISH</v>
      </c>
      <c r="K652" s="5" t="str">
        <f>OBV!G652</f>
        <v>STRONG</v>
      </c>
      <c r="L652" s="5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2.9535999999999998</v>
      </c>
      <c r="C653" s="2">
        <f>RSI!I653</f>
        <v>80.953176669669617</v>
      </c>
      <c r="D653" s="2">
        <f>MACD!E653</f>
        <v>-0.31718610639093558</v>
      </c>
      <c r="E653" s="2">
        <f>MACD!F653</f>
        <v>-0.17600783527913672</v>
      </c>
      <c r="F653" s="2">
        <f>'Moving Avg'!D653</f>
        <v>2.8795999999999995</v>
      </c>
      <c r="G653" s="2">
        <f>'Moving Avg'!F653</f>
        <v>2.3508550000000001</v>
      </c>
      <c r="H653" s="2">
        <f>'Moving Avg'!G653</f>
        <v>2.2384959999999996</v>
      </c>
      <c r="I653" s="2">
        <f>'Moving Avg'!H653</f>
        <v>2.287148499999998</v>
      </c>
      <c r="J653" s="5" t="str">
        <f>OBV!F653</f>
        <v>BULLISH</v>
      </c>
      <c r="K653" s="5" t="str">
        <f>OBV!G653</f>
        <v>STRONG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2.8168000000000002</v>
      </c>
      <c r="C654" s="2">
        <f>RSI!I654</f>
        <v>70.058781151164652</v>
      </c>
      <c r="D654" s="2">
        <f>MACD!E654</f>
        <v>-0.32561606419552014</v>
      </c>
      <c r="E654" s="2">
        <f>MACD!F654</f>
        <v>-0.20592948106241343</v>
      </c>
      <c r="F654" s="2">
        <f>'Moving Avg'!D654</f>
        <v>2.915</v>
      </c>
      <c r="G654" s="2">
        <f>'Moving Avg'!F654</f>
        <v>2.3870700000000005</v>
      </c>
      <c r="H654" s="2">
        <f>'Moving Avg'!G654</f>
        <v>2.2510499999999998</v>
      </c>
      <c r="I654" s="2">
        <f>'Moving Avg'!H654</f>
        <v>2.2887579999999983</v>
      </c>
      <c r="J654" s="5" t="str">
        <f>OBV!F654</f>
        <v>BULLISH</v>
      </c>
      <c r="K654" s="5" t="str">
        <f>OBV!G654</f>
        <v>STRONG</v>
      </c>
      <c r="L654" s="5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2.9777999999999998</v>
      </c>
      <c r="C655" s="2">
        <f>RSI!I655</f>
        <v>74.421599129831307</v>
      </c>
      <c r="D655" s="2">
        <f>MACD!E655</f>
        <v>-0.34208493638776716</v>
      </c>
      <c r="E655" s="2">
        <f>MACD!F655</f>
        <v>-0.2331605721274842</v>
      </c>
      <c r="F655" s="2">
        <f>'Moving Avg'!D655</f>
        <v>2.9520200000000001</v>
      </c>
      <c r="G655" s="2">
        <f>'Moving Avg'!F655</f>
        <v>2.4309350000000007</v>
      </c>
      <c r="H655" s="2">
        <f>'Moving Avg'!G655</f>
        <v>2.265698</v>
      </c>
      <c r="I655" s="2">
        <f>'Moving Avg'!H655</f>
        <v>2.2912929999999982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</row>
    <row r="656" spans="1:12" ht="13.5" x14ac:dyDescent="0.25">
      <c r="A656" s="3">
        <f>RSI!A656</f>
        <v>43257</v>
      </c>
      <c r="B656" s="2">
        <f>RSI!B656</f>
        <v>3.1227</v>
      </c>
      <c r="C656" s="2">
        <f>RSI!I656</f>
        <v>77.586974996608305</v>
      </c>
      <c r="D656" s="2">
        <f>MACD!E656</f>
        <v>-0.36618579139436802</v>
      </c>
      <c r="E656" s="2">
        <f>MACD!F656</f>
        <v>-0.25976561598086095</v>
      </c>
      <c r="F656" s="2">
        <f>'Moving Avg'!D656</f>
        <v>2.98584</v>
      </c>
      <c r="G656" s="2">
        <f>'Moving Avg'!F656</f>
        <v>2.4824450000000007</v>
      </c>
      <c r="H656" s="2">
        <f>'Moving Avg'!G656</f>
        <v>2.2838879999999993</v>
      </c>
      <c r="I656" s="2">
        <f>'Moving Avg'!H656</f>
        <v>2.2945124999999984</v>
      </c>
      <c r="J656" s="5" t="str">
        <f>OBV!F656</f>
        <v>BULLISH</v>
      </c>
      <c r="K656" s="5" t="str">
        <f>OBV!G656</f>
        <v>STRONG</v>
      </c>
      <c r="L656" s="5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3.1869999999999998</v>
      </c>
      <c r="C657" s="2">
        <f>RSI!I657</f>
        <v>78.838462144382063</v>
      </c>
      <c r="D657" s="2">
        <f>MACD!E657</f>
        <v>-0.38024388815003096</v>
      </c>
      <c r="E657" s="2">
        <f>MACD!F657</f>
        <v>-0.283861270414695</v>
      </c>
      <c r="F657" s="2">
        <f>'Moving Avg'!D657</f>
        <v>3.0115799999999999</v>
      </c>
      <c r="G657" s="2">
        <f>'Moving Avg'!F657</f>
        <v>2.5371700000000006</v>
      </c>
      <c r="H657" s="2">
        <f>'Moving Avg'!G657</f>
        <v>2.3035239999999995</v>
      </c>
      <c r="I657" s="2">
        <f>'Moving Avg'!H657</f>
        <v>2.2979729999999985</v>
      </c>
      <c r="J657" s="5" t="str">
        <f>OBV!F657</f>
        <v>BEARISH</v>
      </c>
      <c r="K657" s="5" t="str">
        <f>OBV!G657</f>
        <v>NEUTRAL</v>
      </c>
      <c r="L657" s="5" t="str">
        <f>OBV!H657</f>
        <v>BEARISH DIVERGENCE</v>
      </c>
    </row>
    <row r="658" spans="1:12" ht="13.5" x14ac:dyDescent="0.25">
      <c r="A658" s="3">
        <f>RSI!A658</f>
        <v>43259</v>
      </c>
      <c r="B658" s="2">
        <f>RSI!B658</f>
        <v>3.0985</v>
      </c>
      <c r="C658" s="2">
        <f>RSI!I658</f>
        <v>72.812212390942108</v>
      </c>
      <c r="D658" s="2">
        <f>MACD!E658</f>
        <v>-0.37335614186856958</v>
      </c>
      <c r="E658" s="2">
        <f>MACD!F658</f>
        <v>-0.30176024470546992</v>
      </c>
      <c r="F658" s="2">
        <f>'Moving Avg'!D658</f>
        <v>3.0405600000000002</v>
      </c>
      <c r="G658" s="2">
        <f>'Moving Avg'!F658</f>
        <v>2.5874700000000006</v>
      </c>
      <c r="H658" s="2">
        <f>'Moving Avg'!G658</f>
        <v>2.3207459999999993</v>
      </c>
      <c r="I658" s="2">
        <f>'Moving Avg'!H658</f>
        <v>2.3010309999999987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</row>
    <row r="659" spans="1:12" ht="13.5" x14ac:dyDescent="0.25">
      <c r="A659" s="3">
        <f>RSI!A659</f>
        <v>43262</v>
      </c>
      <c r="B659" s="2">
        <f>RSI!B659</f>
        <v>3.1467999999999998</v>
      </c>
      <c r="C659" s="2">
        <f>RSI!I659</f>
        <v>73.981135296211974</v>
      </c>
      <c r="D659" s="2">
        <f>MACD!E659</f>
        <v>-0.3518690911709168</v>
      </c>
      <c r="E659" s="2">
        <f>MACD!F659</f>
        <v>-0.31178201399855932</v>
      </c>
      <c r="F659" s="2">
        <f>'Moving Avg'!D659</f>
        <v>3.1065599999999995</v>
      </c>
      <c r="G659" s="2">
        <f>'Moving Avg'!F659</f>
        <v>2.6405850000000002</v>
      </c>
      <c r="H659" s="2">
        <f>'Moving Avg'!G659</f>
        <v>2.3392559999999993</v>
      </c>
      <c r="I659" s="2">
        <f>'Moving Avg'!H659</f>
        <v>2.3042904999999987</v>
      </c>
      <c r="J659" s="5" t="str">
        <f>OBV!F659</f>
        <v>BULLISH</v>
      </c>
      <c r="K659" s="5" t="str">
        <f>OBV!G659</f>
        <v>STRONG</v>
      </c>
      <c r="L659" s="5" t="str">
        <f>OBV!H659</f>
        <v>CONFIRMED BULLISH</v>
      </c>
    </row>
    <row r="660" spans="1:12" ht="13.5" x14ac:dyDescent="0.25">
      <c r="A660" s="3">
        <f>RSI!A660</f>
        <v>43263</v>
      </c>
      <c r="B660" s="2">
        <f>RSI!B660</f>
        <v>3.1227</v>
      </c>
      <c r="C660" s="2">
        <f>RSI!I660</f>
        <v>72.31055148265402</v>
      </c>
      <c r="D660" s="2">
        <f>MACD!E660</f>
        <v>-0.31149411878761768</v>
      </c>
      <c r="E660" s="2">
        <f>MACD!F660</f>
        <v>-0.31172443495637098</v>
      </c>
      <c r="F660" s="2">
        <f>'Moving Avg'!D660</f>
        <v>3.1355399999999998</v>
      </c>
      <c r="G660" s="2">
        <f>'Moving Avg'!F660</f>
        <v>2.6924950000000001</v>
      </c>
      <c r="H660" s="2">
        <f>'Moving Avg'!G660</f>
        <v>2.3572839999999995</v>
      </c>
      <c r="I660" s="2">
        <f>'Moving Avg'!H660</f>
        <v>2.3076304999999984</v>
      </c>
      <c r="J660" s="5" t="str">
        <f>OBV!F660</f>
        <v>BULLISH</v>
      </c>
      <c r="K660" s="5" t="str">
        <f>OBV!G660</f>
        <v>STRONG</v>
      </c>
      <c r="L660" s="5" t="str">
        <f>OBV!H660</f>
        <v>CONFIRMED BULLISH</v>
      </c>
    </row>
    <row r="661" spans="1:12" ht="13.5" x14ac:dyDescent="0.25">
      <c r="A661" s="3">
        <f>RSI!A661</f>
        <v>43264</v>
      </c>
      <c r="B661" s="2">
        <f>RSI!B661</f>
        <v>3.1547999999999998</v>
      </c>
      <c r="C661" s="2">
        <f>RSI!I661</f>
        <v>73.17929221624054</v>
      </c>
      <c r="D661" s="2">
        <f>MACD!E661</f>
        <v>-0.25769613052392026</v>
      </c>
      <c r="E661" s="2">
        <f>MACD!F661</f>
        <v>-0.30091877406988082</v>
      </c>
      <c r="F661" s="2">
        <f>'Moving Avg'!D661</f>
        <v>3.1419600000000001</v>
      </c>
      <c r="G661" s="2">
        <f>'Moving Avg'!F661</f>
        <v>2.7468150000000002</v>
      </c>
      <c r="H661" s="2">
        <f>'Moving Avg'!G661</f>
        <v>2.3769199999999988</v>
      </c>
      <c r="I661" s="2">
        <f>'Moving Avg'!H661</f>
        <v>2.3111309999999983</v>
      </c>
      <c r="J661" s="5" t="str">
        <f>OBV!F661</f>
        <v>BULLISH</v>
      </c>
      <c r="K661" s="5" t="str">
        <f>OBV!G661</f>
        <v>STRONG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3.2997000000000001</v>
      </c>
      <c r="C662" s="2">
        <f>RSI!I662</f>
        <v>76.728619607799004</v>
      </c>
      <c r="D662" s="2">
        <f>MACD!E662</f>
        <v>-0.20952851999795818</v>
      </c>
      <c r="E662" s="2">
        <f>MACD!F662</f>
        <v>-0.28264072325549633</v>
      </c>
      <c r="F662" s="2">
        <f>'Moving Avg'!D662</f>
        <v>3.1644999999999999</v>
      </c>
      <c r="G662" s="2">
        <f>'Moving Avg'!F662</f>
        <v>2.8075750000000004</v>
      </c>
      <c r="H662" s="2">
        <f>'Moving Avg'!G662</f>
        <v>2.4005819999999991</v>
      </c>
      <c r="I662" s="2">
        <f>'Moving Avg'!H662</f>
        <v>2.3154769999999982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3.3801999999999999</v>
      </c>
      <c r="C663" s="2">
        <f>RSI!I663</f>
        <v>78.435952780922833</v>
      </c>
      <c r="D663" s="2">
        <f>MACD!E663</f>
        <v>-0.19422422662294014</v>
      </c>
      <c r="E663" s="2">
        <f>MACD!F663</f>
        <v>-0.26495742392898508</v>
      </c>
      <c r="F663" s="2">
        <f>'Moving Avg'!D663</f>
        <v>3.2208399999999999</v>
      </c>
      <c r="G663" s="2">
        <f>'Moving Avg'!F663</f>
        <v>2.8695449999999996</v>
      </c>
      <c r="H663" s="2">
        <f>'Moving Avg'!G663</f>
        <v>2.424081999999999</v>
      </c>
      <c r="I663" s="2">
        <f>'Moving Avg'!H663</f>
        <v>2.3199034999999979</v>
      </c>
      <c r="J663" s="5" t="str">
        <f>OBV!F663</f>
        <v>BULLISH</v>
      </c>
      <c r="K663" s="5" t="str">
        <f>OBV!G663</f>
        <v>STRONG</v>
      </c>
      <c r="L663" s="5" t="str">
        <f>OBV!H663</f>
        <v>CONFIRMED BULLISH</v>
      </c>
    </row>
    <row r="664" spans="1:12" ht="13.5" x14ac:dyDescent="0.25">
      <c r="A664" s="3">
        <f>RSI!A664</f>
        <v>43270</v>
      </c>
      <c r="B664" s="2">
        <f>RSI!B664</f>
        <v>3.34</v>
      </c>
      <c r="C664" s="2">
        <f>RSI!I664</f>
        <v>75.458669669272098</v>
      </c>
      <c r="D664" s="2">
        <f>MACD!E664</f>
        <v>-0.20295021641034294</v>
      </c>
      <c r="E664" s="2">
        <f>MACD!F664</f>
        <v>-0.25255598242525668</v>
      </c>
      <c r="F664" s="2">
        <f>'Moving Avg'!D664</f>
        <v>3.2594799999999999</v>
      </c>
      <c r="G664" s="2">
        <f>'Moving Avg'!F664</f>
        <v>2.9246749999999997</v>
      </c>
      <c r="H664" s="2">
        <f>'Moving Avg'!G664</f>
        <v>2.4474219999999995</v>
      </c>
      <c r="I664" s="2">
        <f>'Moving Avg'!H664</f>
        <v>2.324329999999998</v>
      </c>
      <c r="J664" s="5" t="str">
        <f>OBV!F664</f>
        <v>BULLISH</v>
      </c>
      <c r="K664" s="5" t="str">
        <f>OBV!G664</f>
        <v>STRONG</v>
      </c>
      <c r="L664" s="5" t="str">
        <f>OBV!H664</f>
        <v>CONFIRMED BULLISH</v>
      </c>
    </row>
    <row r="665" spans="1:12" ht="13.5" x14ac:dyDescent="0.25">
      <c r="A665" s="3">
        <f>RSI!A665</f>
        <v>43271</v>
      </c>
      <c r="B665" s="2">
        <f>RSI!B665</f>
        <v>3.2433999999999998</v>
      </c>
      <c r="C665" s="2">
        <f>RSI!I665</f>
        <v>68.709398733743498</v>
      </c>
      <c r="D665" s="2">
        <f>MACD!E665</f>
        <v>-0.18151160195420202</v>
      </c>
      <c r="E665" s="2">
        <f>MACD!F665</f>
        <v>-0.23834710633104578</v>
      </c>
      <c r="F665" s="2">
        <f>'Moving Avg'!D665</f>
        <v>3.28362</v>
      </c>
      <c r="G665" s="2">
        <f>'Moving Avg'!F665</f>
        <v>2.9733650000000003</v>
      </c>
      <c r="H665" s="2">
        <f>'Moving Avg'!G665</f>
        <v>2.4694739999999995</v>
      </c>
      <c r="I665" s="2">
        <f>'Moving Avg'!H665</f>
        <v>2.328072499999998</v>
      </c>
      <c r="J665" s="5" t="str">
        <f>OBV!F665</f>
        <v>BULLISH</v>
      </c>
      <c r="K665" s="5" t="str">
        <f>OBV!G665</f>
        <v>STRONG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3.0743999999999998</v>
      </c>
      <c r="C666" s="2">
        <f>RSI!I666</f>
        <v>58.800546694754317</v>
      </c>
      <c r="D666" s="2">
        <f>MACD!E666</f>
        <v>-0.13086241282811706</v>
      </c>
      <c r="E666" s="2">
        <f>MACD!F666</f>
        <v>-0.21685016763046003</v>
      </c>
      <c r="F666" s="2">
        <f>'Moving Avg'!D666</f>
        <v>3.2675399999999994</v>
      </c>
      <c r="G666" s="2">
        <f>'Moving Avg'!F666</f>
        <v>3.0124</v>
      </c>
      <c r="H666" s="2">
        <f>'Moving Avg'!G666</f>
        <v>2.4889519999999989</v>
      </c>
      <c r="I666" s="2">
        <f>'Moving Avg'!H666</f>
        <v>2.3309699999999984</v>
      </c>
      <c r="J666" s="5" t="str">
        <f>OBV!F666</f>
        <v>BULLISH</v>
      </c>
      <c r="K666" s="5" t="str">
        <f>OBV!G666</f>
        <v>STRONG</v>
      </c>
      <c r="L666" s="5" t="str">
        <f>OBV!H666</f>
        <v>BULLISH DIVERGENCE</v>
      </c>
    </row>
    <row r="667" spans="1:12" ht="13.5" x14ac:dyDescent="0.25">
      <c r="A667" s="3">
        <f>RSI!A667</f>
        <v>43273</v>
      </c>
      <c r="B667" s="2">
        <f>RSI!B667</f>
        <v>3.0743999999999998</v>
      </c>
      <c r="C667" s="2">
        <f>RSI!I667</f>
        <v>58.800546694754317</v>
      </c>
      <c r="D667" s="2">
        <f>MACD!E667</f>
        <v>-7.9245955104510823E-2</v>
      </c>
      <c r="E667" s="2">
        <f>MACD!F667</f>
        <v>-0.18932932512527018</v>
      </c>
      <c r="F667" s="2">
        <f>'Moving Avg'!D667</f>
        <v>3.22248</v>
      </c>
      <c r="G667" s="2">
        <f>'Moving Avg'!F667</f>
        <v>3.046605</v>
      </c>
      <c r="H667" s="2">
        <f>'Moving Avg'!G667</f>
        <v>2.5077859999999994</v>
      </c>
      <c r="I667" s="2">
        <f>'Moving Avg'!H667</f>
        <v>2.3342294999999988</v>
      </c>
      <c r="J667" s="5" t="str">
        <f>OBV!F667</f>
        <v>BEARISH</v>
      </c>
      <c r="K667" s="5" t="str">
        <f>OBV!G667</f>
        <v>NEUTRAL</v>
      </c>
      <c r="L667" s="5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3.0743999999999998</v>
      </c>
      <c r="C668" s="2">
        <f>RSI!I668</f>
        <v>58.800546694754317</v>
      </c>
      <c r="D668" s="2">
        <f>MACD!E668</f>
        <v>-5.023481637399918E-2</v>
      </c>
      <c r="E668" s="2">
        <f>MACD!F668</f>
        <v>-0.161510423375016</v>
      </c>
      <c r="F668" s="2">
        <f>'Moving Avg'!D668</f>
        <v>3.1613199999999999</v>
      </c>
      <c r="G668" s="2">
        <f>'Moving Avg'!F668</f>
        <v>3.0755799999999995</v>
      </c>
      <c r="H668" s="2">
        <f>'Moving Avg'!G668</f>
        <v>2.527423999999999</v>
      </c>
      <c r="I668" s="2">
        <f>'Moving Avg'!H668</f>
        <v>2.3371269999999988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3.0985</v>
      </c>
      <c r="C669" s="2">
        <f>RSI!I669</f>
        <v>59.832283044116309</v>
      </c>
      <c r="D669" s="2">
        <f>MACD!E669</f>
        <v>-2.1012587267483784E-2</v>
      </c>
      <c r="E669" s="2">
        <f>MACD!F669</f>
        <v>-0.13341085615350956</v>
      </c>
      <c r="F669" s="2">
        <f>'Moving Avg'!D669</f>
        <v>3.1130199999999997</v>
      </c>
      <c r="G669" s="2">
        <f>'Moving Avg'!F669</f>
        <v>3.0985149999999999</v>
      </c>
      <c r="H669" s="2">
        <f>'Moving Avg'!G669</f>
        <v>2.5467399999999989</v>
      </c>
      <c r="I669" s="2">
        <f>'Moving Avg'!H669</f>
        <v>2.3403459999999985</v>
      </c>
      <c r="J669" s="5" t="str">
        <f>OBV!F669</f>
        <v>BEARISH</v>
      </c>
      <c r="K669" s="5" t="str">
        <f>OBV!G669</f>
        <v>NEUTRAL</v>
      </c>
      <c r="L669" s="5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3.2835999999999999</v>
      </c>
      <c r="C670" s="2">
        <f>RSI!I670</f>
        <v>66.724723340908611</v>
      </c>
      <c r="D670" s="2">
        <f>MACD!E670</f>
        <v>-1.4746594807764524E-2</v>
      </c>
      <c r="E670" s="2">
        <f>MACD!F670</f>
        <v>-0.10967800388436055</v>
      </c>
      <c r="F670" s="2">
        <f>'Moving Avg'!D670</f>
        <v>3.1210599999999995</v>
      </c>
      <c r="G670" s="2">
        <f>'Moving Avg'!F670</f>
        <v>3.1230600000000002</v>
      </c>
      <c r="H670" s="2">
        <f>'Moving Avg'!G670</f>
        <v>2.5686299999999993</v>
      </c>
      <c r="I670" s="2">
        <f>'Moving Avg'!H670</f>
        <v>2.3446919999999984</v>
      </c>
      <c r="J670" s="5" t="str">
        <f>OBV!F670</f>
        <v>BULLISH</v>
      </c>
      <c r="K670" s="5" t="str">
        <f>OBV!G670</f>
        <v>STRONG</v>
      </c>
      <c r="L670" s="5" t="str">
        <f>OBV!H670</f>
        <v>CONFIRMED BULLISH</v>
      </c>
    </row>
    <row r="671" spans="1:12" ht="13.5" x14ac:dyDescent="0.25">
      <c r="A671" s="3">
        <f>RSI!A671</f>
        <v>43279</v>
      </c>
      <c r="B671" s="2">
        <f>RSI!B671</f>
        <v>3.2835999999999999</v>
      </c>
      <c r="C671" s="2">
        <f>RSI!I671</f>
        <v>66.724723340908611</v>
      </c>
      <c r="D671" s="2">
        <f>MACD!E671</f>
        <v>-6.5644457888076602E-3</v>
      </c>
      <c r="E671" s="2">
        <f>MACD!F671</f>
        <v>-8.9055292265249983E-2</v>
      </c>
      <c r="F671" s="2">
        <f>'Moving Avg'!D671</f>
        <v>3.1628999999999996</v>
      </c>
      <c r="G671" s="2">
        <f>'Moving Avg'!F671</f>
        <v>3.1395599999999999</v>
      </c>
      <c r="H671" s="2">
        <f>'Moving Avg'!G671</f>
        <v>2.5893939999999991</v>
      </c>
      <c r="I671" s="2">
        <f>'Moving Avg'!H671</f>
        <v>2.3491184999999981</v>
      </c>
      <c r="J671" s="5" t="str">
        <f>OBV!F671</f>
        <v>BULLISH</v>
      </c>
      <c r="K671" s="5" t="str">
        <f>OBV!G671</f>
        <v>STRONG</v>
      </c>
      <c r="L671" s="5" t="str">
        <f>OBV!H671</f>
        <v>CONFIRMED BULLISH</v>
      </c>
    </row>
    <row r="672" spans="1:12" ht="13.5" x14ac:dyDescent="0.25">
      <c r="A672" s="3">
        <f>RSI!A672</f>
        <v>43280</v>
      </c>
      <c r="B672" s="2">
        <f>RSI!B672</f>
        <v>3.2031000000000001</v>
      </c>
      <c r="C672" s="2">
        <f>RSI!I672</f>
        <v>61.4098521351344</v>
      </c>
      <c r="D672" s="2">
        <f>MACD!E672</f>
        <v>2.6708342710817679E-2</v>
      </c>
      <c r="E672" s="2">
        <f>MACD!F672</f>
        <v>-6.5902565270036462E-2</v>
      </c>
      <c r="F672" s="2">
        <f>'Moving Avg'!D672</f>
        <v>3.1886400000000004</v>
      </c>
      <c r="G672" s="2">
        <f>'Moving Avg'!F672</f>
        <v>3.1467999999999998</v>
      </c>
      <c r="H672" s="2">
        <f>'Moving Avg'!G672</f>
        <v>2.6091919999999993</v>
      </c>
      <c r="I672" s="2">
        <f>'Moving Avg'!H672</f>
        <v>2.3531424999999984</v>
      </c>
      <c r="J672" s="5" t="str">
        <f>OBV!F672</f>
        <v>BULLISH</v>
      </c>
      <c r="K672" s="5" t="str">
        <f>OBV!G672</f>
        <v>STRONG</v>
      </c>
      <c r="L672" s="5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3.2513999999999998</v>
      </c>
      <c r="C673" s="2">
        <f>RSI!I673</f>
        <v>63.298809057747661</v>
      </c>
      <c r="D673" s="2">
        <f>MACD!E673</f>
        <v>6.2380090478776573E-2</v>
      </c>
      <c r="E673" s="2">
        <f>MACD!F673</f>
        <v>-4.024603412027386E-2</v>
      </c>
      <c r="F673" s="2">
        <f>'Moving Avg'!D673</f>
        <v>3.22404</v>
      </c>
      <c r="G673" s="2">
        <f>'Moving Avg'!F673</f>
        <v>3.1616899999999992</v>
      </c>
      <c r="H673" s="2">
        <f>'Moving Avg'!G673</f>
        <v>2.6291499999999997</v>
      </c>
      <c r="I673" s="2">
        <f>'Moving Avg'!H673</f>
        <v>2.3574479999999984</v>
      </c>
      <c r="J673" s="5" t="str">
        <f>OBV!F673</f>
        <v>BULLISH</v>
      </c>
      <c r="K673" s="5" t="str">
        <f>OBV!G673</f>
        <v>STRONG</v>
      </c>
      <c r="L673" s="5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3.2191999999999998</v>
      </c>
      <c r="C674" s="2">
        <f>RSI!I674</f>
        <v>61.149819930602014</v>
      </c>
      <c r="D674" s="2">
        <f>MACD!E674</f>
        <v>8.728553285562457E-2</v>
      </c>
      <c r="E674" s="2">
        <f>MACD!F674</f>
        <v>-1.4739720725094173E-2</v>
      </c>
      <c r="F674" s="2">
        <f>'Moving Avg'!D674</f>
        <v>3.2481800000000001</v>
      </c>
      <c r="G674" s="2">
        <f>'Moving Avg'!F674</f>
        <v>3.1818099999999996</v>
      </c>
      <c r="H674" s="2">
        <f>'Moving Avg'!G674</f>
        <v>2.6492699999999996</v>
      </c>
      <c r="I674" s="2">
        <f>'Moving Avg'!H674</f>
        <v>2.3620754999999987</v>
      </c>
      <c r="J674" s="5" t="str">
        <f>OBV!F674</f>
        <v>BULLISH</v>
      </c>
      <c r="K674" s="5" t="str">
        <f>OBV!G674</f>
        <v>STRONG</v>
      </c>
      <c r="L674" s="5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3.1387999999999998</v>
      </c>
      <c r="C675" s="2">
        <f>RSI!I675</f>
        <v>56.034432656880149</v>
      </c>
      <c r="D675" s="2">
        <f>MACD!E675</f>
        <v>9.8274292178162526E-2</v>
      </c>
      <c r="E675" s="2">
        <f>MACD!F675</f>
        <v>7.8630818555571677E-3</v>
      </c>
      <c r="F675" s="2">
        <f>'Moving Avg'!D675</f>
        <v>3.21922</v>
      </c>
      <c r="G675" s="2">
        <f>'Moving Avg'!F675</f>
        <v>3.1898599999999995</v>
      </c>
      <c r="H675" s="2">
        <f>'Moving Avg'!G675</f>
        <v>2.6684260000000002</v>
      </c>
      <c r="I675" s="2">
        <f>'Moving Avg'!H675</f>
        <v>2.3659789999999989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</row>
    <row r="676" spans="1:12" ht="13.5" x14ac:dyDescent="0.25">
      <c r="A676" s="3">
        <f>RSI!A676</f>
        <v>43286</v>
      </c>
      <c r="B676" s="2">
        <f>RSI!B676</f>
        <v>3.0985</v>
      </c>
      <c r="C676" s="2">
        <f>RSI!I676</f>
        <v>53.613454835431668</v>
      </c>
      <c r="D676" s="2">
        <f>MACD!E676</f>
        <v>8.3940992021425576E-2</v>
      </c>
      <c r="E676" s="2">
        <f>MACD!F676</f>
        <v>2.3078663888730852E-2</v>
      </c>
      <c r="F676" s="2">
        <f>'Moving Avg'!D676</f>
        <v>3.1821999999999999</v>
      </c>
      <c r="G676" s="2">
        <f>'Moving Avg'!F676</f>
        <v>3.18865</v>
      </c>
      <c r="H676" s="2">
        <f>'Moving Avg'!G676</f>
        <v>2.6864539999999999</v>
      </c>
      <c r="I676" s="2">
        <f>'Moving Avg'!H676</f>
        <v>2.369439499999999</v>
      </c>
      <c r="J676" s="5" t="str">
        <f>OBV!F676</f>
        <v>BEARISH</v>
      </c>
      <c r="K676" s="5" t="str">
        <f>OBV!G676</f>
        <v>WEAK</v>
      </c>
      <c r="L676" s="5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3.0823999999999998</v>
      </c>
      <c r="C677" s="2">
        <f>RSI!I677</f>
        <v>52.635054878018309</v>
      </c>
      <c r="D677" s="2">
        <f>MACD!E677</f>
        <v>7.2672554667612133E-2</v>
      </c>
      <c r="E677" s="2">
        <f>MACD!F677</f>
        <v>3.2997442044507108E-2</v>
      </c>
      <c r="F677" s="2">
        <f>'Moving Avg'!D677</f>
        <v>3.1580599999999999</v>
      </c>
      <c r="G677" s="2">
        <f>'Moving Avg'!F677</f>
        <v>3.1834199999999999</v>
      </c>
      <c r="H677" s="2">
        <f>'Moving Avg'!G677</f>
        <v>2.7041599999999999</v>
      </c>
      <c r="I677" s="2">
        <f>'Moving Avg'!H677</f>
        <v>2.372819499999999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3.0583</v>
      </c>
      <c r="C678" s="2">
        <f>RSI!I678</f>
        <v>51.130868502110275</v>
      </c>
      <c r="D678" s="2">
        <f>MACD!E678</f>
        <v>6.4709846716133335E-2</v>
      </c>
      <c r="E678" s="2">
        <f>MACD!F678</f>
        <v>3.9339922978832355E-2</v>
      </c>
      <c r="F678" s="2">
        <f>'Moving Avg'!D678</f>
        <v>3.11944</v>
      </c>
      <c r="G678" s="2">
        <f>'Moving Avg'!F678</f>
        <v>3.1814100000000001</v>
      </c>
      <c r="H678" s="2">
        <f>'Moving Avg'!G678</f>
        <v>2.7233159999999996</v>
      </c>
      <c r="I678" s="2">
        <f>'Moving Avg'!H678</f>
        <v>2.3760789999999989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3.0823999999999998</v>
      </c>
      <c r="C679" s="2">
        <f>RSI!I679</f>
        <v>52.589956900196775</v>
      </c>
      <c r="D679" s="2">
        <f>MACD!E679</f>
        <v>5.9839806620630931E-2</v>
      </c>
      <c r="E679" s="2">
        <f>MACD!F679</f>
        <v>4.3439899707192073E-2</v>
      </c>
      <c r="F679" s="2">
        <f>'Moving Avg'!D679</f>
        <v>3.0920800000000002</v>
      </c>
      <c r="G679" s="2">
        <f>'Moving Avg'!F679</f>
        <v>3.1781899999999998</v>
      </c>
      <c r="H679" s="2">
        <f>'Moving Avg'!G679</f>
        <v>2.7437580000000001</v>
      </c>
      <c r="I679" s="2">
        <f>'Moving Avg'!H679</f>
        <v>2.3796604999999995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43292</v>
      </c>
      <c r="B680" s="2">
        <f>RSI!B680</f>
        <v>3.0743999999999998</v>
      </c>
      <c r="C680" s="2">
        <f>RSI!I680</f>
        <v>52.034568798877345</v>
      </c>
      <c r="D680" s="2">
        <f>MACD!E680</f>
        <v>8.4595304476056565E-2</v>
      </c>
      <c r="E680" s="2">
        <f>MACD!F680</f>
        <v>5.1670980660964975E-2</v>
      </c>
      <c r="F680" s="2">
        <f>'Moving Avg'!D680</f>
        <v>3.0792000000000002</v>
      </c>
      <c r="G680" s="2">
        <f>'Moving Avg'!F680</f>
        <v>3.1757750000000002</v>
      </c>
      <c r="H680" s="2">
        <f>'Moving Avg'!G680</f>
        <v>2.7643620000000002</v>
      </c>
      <c r="I680" s="2">
        <f>'Moving Avg'!H680</f>
        <v>2.3830004999999996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43293</v>
      </c>
      <c r="B681" s="2">
        <f>RSI!B681</f>
        <v>3.0583</v>
      </c>
      <c r="C681" s="2">
        <f>RSI!I681</f>
        <v>50.870233511249715</v>
      </c>
      <c r="D681" s="2">
        <f>MACD!E681</f>
        <v>0.10660322667644939</v>
      </c>
      <c r="E681" s="2">
        <f>MACD!F681</f>
        <v>6.2657429864061864E-2</v>
      </c>
      <c r="F681" s="2">
        <f>'Moving Avg'!D681</f>
        <v>3.0711599999999999</v>
      </c>
      <c r="G681" s="2">
        <f>'Moving Avg'!F681</f>
        <v>3.1709499999999999</v>
      </c>
      <c r="H681" s="2">
        <f>'Moving Avg'!G681</f>
        <v>2.7844820000000006</v>
      </c>
      <c r="I681" s="2">
        <f>'Moving Avg'!H681</f>
        <v>2.3861794999999995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3.0179999999999998</v>
      </c>
      <c r="C682" s="2">
        <f>RSI!I682</f>
        <v>47.976374432209511</v>
      </c>
      <c r="D682" s="2">
        <f>MACD!E682</f>
        <v>0.11579914034711081</v>
      </c>
      <c r="E682" s="2">
        <f>MACD!F682</f>
        <v>7.3285771960671653E-2</v>
      </c>
      <c r="F682" s="2">
        <f>'Moving Avg'!D682</f>
        <v>3.0582799999999999</v>
      </c>
      <c r="G682" s="2">
        <f>'Moving Avg'!F682</f>
        <v>3.1568650000000007</v>
      </c>
      <c r="H682" s="2">
        <f>'Moving Avg'!G682</f>
        <v>2.8037960000000002</v>
      </c>
      <c r="I682" s="2">
        <f>'Moving Avg'!H682</f>
        <v>2.3891974999999994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</row>
    <row r="683" spans="1:12" ht="13.5" x14ac:dyDescent="0.25">
      <c r="A683" s="3">
        <f>RSI!A683</f>
        <v>43297</v>
      </c>
      <c r="B683" s="2">
        <f>RSI!B683</f>
        <v>3.0179999999999998</v>
      </c>
      <c r="C683" s="2">
        <f>RSI!I683</f>
        <v>47.976374432209511</v>
      </c>
      <c r="D683" s="2">
        <f>MACD!E683</f>
        <v>0.13122443863213507</v>
      </c>
      <c r="E683" s="2">
        <f>MACD!F683</f>
        <v>8.4873505294964333E-2</v>
      </c>
      <c r="F683" s="2">
        <f>'Moving Avg'!D683</f>
        <v>3.0502200000000004</v>
      </c>
      <c r="G683" s="2">
        <f>'Moving Avg'!F683</f>
        <v>3.1387550000000006</v>
      </c>
      <c r="H683" s="2">
        <f>'Moving Avg'!G683</f>
        <v>2.8219840000000005</v>
      </c>
      <c r="I683" s="2">
        <f>'Moving Avg'!H683</f>
        <v>2.3922959999999991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</row>
    <row r="684" spans="1:12" ht="13.5" x14ac:dyDescent="0.25">
      <c r="A684" s="3">
        <f>RSI!A684</f>
        <v>43298</v>
      </c>
      <c r="B684" s="2">
        <f>RSI!B684</f>
        <v>3.01</v>
      </c>
      <c r="C684" s="2">
        <f>RSI!I684</f>
        <v>47.356156382370692</v>
      </c>
      <c r="D684" s="2">
        <f>MACD!E684</f>
        <v>0.14011292659183061</v>
      </c>
      <c r="E684" s="2">
        <f>MACD!F684</f>
        <v>9.5921389554337599E-2</v>
      </c>
      <c r="F684" s="2">
        <f>'Moving Avg'!D684</f>
        <v>3.0357400000000001</v>
      </c>
      <c r="G684" s="2">
        <f>'Moving Avg'!F684</f>
        <v>3.122255</v>
      </c>
      <c r="H684" s="2">
        <f>'Moving Avg'!G684</f>
        <v>2.8403340000000004</v>
      </c>
      <c r="I684" s="2">
        <f>'Moving Avg'!H684</f>
        <v>2.3955154999999992</v>
      </c>
      <c r="J684" s="5" t="str">
        <f>OBV!F684</f>
        <v>BEARISH</v>
      </c>
      <c r="K684" s="5" t="str">
        <f>OBV!G684</f>
        <v>WEAK</v>
      </c>
      <c r="L684" s="5" t="str">
        <f>OBV!H684</f>
        <v>CONFIRMED BEARISH</v>
      </c>
    </row>
    <row r="685" spans="1:12" ht="13.5" x14ac:dyDescent="0.25">
      <c r="A685" s="3">
        <f>RSI!A685</f>
        <v>43299</v>
      </c>
      <c r="B685" s="2">
        <f>RSI!B685</f>
        <v>3.1227</v>
      </c>
      <c r="C685" s="2">
        <f>RSI!I685</f>
        <v>55.988051990938281</v>
      </c>
      <c r="D685" s="2">
        <f>MACD!E685</f>
        <v>0.12714677981846556</v>
      </c>
      <c r="E685" s="2">
        <f>MACD!F685</f>
        <v>0.10216646760716319</v>
      </c>
      <c r="F685" s="2">
        <f>'Moving Avg'!D685</f>
        <v>3.0453999999999999</v>
      </c>
      <c r="G685" s="2">
        <f>'Moving Avg'!F685</f>
        <v>3.1162200000000002</v>
      </c>
      <c r="H685" s="2">
        <f>'Moving Avg'!G685</f>
        <v>2.8607780000000007</v>
      </c>
      <c r="I685" s="2">
        <f>'Moving Avg'!H685</f>
        <v>2.3994994999999992</v>
      </c>
      <c r="J685" s="5" t="str">
        <f>OBV!F685</f>
        <v>BULLISH</v>
      </c>
      <c r="K685" s="5" t="str">
        <f>OBV!G685</f>
        <v>NEUTRAL</v>
      </c>
      <c r="L685" s="5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3.1065999999999998</v>
      </c>
      <c r="C686" s="2">
        <f>RSI!I686</f>
        <v>54.610458582887979</v>
      </c>
      <c r="D686" s="2">
        <f>MACD!E686</f>
        <v>0.11071522004083212</v>
      </c>
      <c r="E686" s="2">
        <f>MACD!F686</f>
        <v>0.10387621809389698</v>
      </c>
      <c r="F686" s="2">
        <f>'Moving Avg'!D686</f>
        <v>3.0550600000000001</v>
      </c>
      <c r="G686" s="2">
        <f>'Moving Avg'!F686</f>
        <v>3.1178300000000005</v>
      </c>
      <c r="H686" s="2">
        <f>'Moving Avg'!G686</f>
        <v>2.8810600000000006</v>
      </c>
      <c r="I686" s="2">
        <f>'Moving Avg'!H686</f>
        <v>2.4033629999999992</v>
      </c>
      <c r="J686" s="5" t="str">
        <f>OBV!F686</f>
        <v>BEARISH</v>
      </c>
      <c r="K686" s="5" t="str">
        <f>OBV!G686</f>
        <v>NEUTRAL</v>
      </c>
      <c r="L686" s="5" t="str">
        <f>OBV!H686</f>
        <v>BEARISH DIVERGENCE</v>
      </c>
    </row>
    <row r="687" spans="1:12" ht="13.5" x14ac:dyDescent="0.25">
      <c r="A687" s="3">
        <f>RSI!A687</f>
        <v>43301</v>
      </c>
      <c r="B687" s="2">
        <f>RSI!B687</f>
        <v>3.1387999999999998</v>
      </c>
      <c r="C687" s="2">
        <f>RSI!I687</f>
        <v>56.894845098268917</v>
      </c>
      <c r="D687" s="2">
        <f>MACD!E687</f>
        <v>9.162536300660884E-2</v>
      </c>
      <c r="E687" s="2">
        <f>MACD!F687</f>
        <v>0.10142604707643936</v>
      </c>
      <c r="F687" s="2">
        <f>'Moving Avg'!D687</f>
        <v>3.0792200000000003</v>
      </c>
      <c r="G687" s="2">
        <f>'Moving Avg'!F687</f>
        <v>3.1210500000000003</v>
      </c>
      <c r="H687" s="2">
        <f>'Moving Avg'!G687</f>
        <v>2.9019860000000004</v>
      </c>
      <c r="I687" s="2">
        <f>'Moving Avg'!H687</f>
        <v>2.4076284999999991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</row>
    <row r="688" spans="1:12" ht="13.5" x14ac:dyDescent="0.25">
      <c r="A688" s="3">
        <f>RSI!A688</f>
        <v>43304</v>
      </c>
      <c r="B688" s="2">
        <f>RSI!B688</f>
        <v>3.0985</v>
      </c>
      <c r="C688" s="2">
        <f>RSI!I688</f>
        <v>53.280606570842927</v>
      </c>
      <c r="D688" s="2">
        <f>MACD!E688</f>
        <v>7.4259516464051156E-2</v>
      </c>
      <c r="E688" s="2">
        <f>MACD!F688</f>
        <v>9.5992740953961722E-2</v>
      </c>
      <c r="F688" s="2">
        <f>'Moving Avg'!D688</f>
        <v>3.0953200000000001</v>
      </c>
      <c r="G688" s="2">
        <f>'Moving Avg'!F688</f>
        <v>3.1222550000000004</v>
      </c>
      <c r="H688" s="2">
        <f>'Moving Avg'!G688</f>
        <v>2.9221060000000008</v>
      </c>
      <c r="I688" s="2">
        <f>'Moving Avg'!H688</f>
        <v>2.4116524999999989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</row>
    <row r="689" spans="1:12" ht="13.5" x14ac:dyDescent="0.25">
      <c r="A689" s="3">
        <f>RSI!A689</f>
        <v>43305</v>
      </c>
      <c r="B689" s="2">
        <f>RSI!B689</f>
        <v>3.0583</v>
      </c>
      <c r="C689" s="2">
        <f>RSI!I689</f>
        <v>49.876922582427504</v>
      </c>
      <c r="D689" s="2">
        <f>MACD!E689</f>
        <v>6.6034884369863711E-2</v>
      </c>
      <c r="E689" s="2">
        <f>MACD!F689</f>
        <v>9.0001169637142137E-2</v>
      </c>
      <c r="F689" s="2">
        <f>'Moving Avg'!D689</f>
        <v>3.1049799999999999</v>
      </c>
      <c r="G689" s="2">
        <f>'Moving Avg'!F689</f>
        <v>3.1202450000000006</v>
      </c>
      <c r="H689" s="2">
        <f>'Moving Avg'!G689</f>
        <v>2.9415820000000004</v>
      </c>
      <c r="I689" s="2">
        <f>'Moving Avg'!H689</f>
        <v>2.4154754999999986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</row>
    <row r="690" spans="1:12" ht="13.5" x14ac:dyDescent="0.25">
      <c r="A690" s="3">
        <f>RSI!A690</f>
        <v>43307</v>
      </c>
      <c r="B690" s="2">
        <f>RSI!B690</f>
        <v>3.0261</v>
      </c>
      <c r="C690" s="2">
        <f>RSI!I690</f>
        <v>47.271978798507973</v>
      </c>
      <c r="D690" s="2">
        <f>MACD!E690</f>
        <v>6.0267609830317426E-2</v>
      </c>
      <c r="E690" s="2">
        <f>MACD!F690</f>
        <v>8.4054457675777197E-2</v>
      </c>
      <c r="F690" s="2">
        <f>'Moving Avg'!D690</f>
        <v>3.0856599999999998</v>
      </c>
      <c r="G690" s="2">
        <f>'Moving Avg'!F690</f>
        <v>3.1073700000000004</v>
      </c>
      <c r="H690" s="2">
        <f>'Moving Avg'!G690</f>
        <v>2.9604140000000005</v>
      </c>
      <c r="I690" s="2">
        <f>'Moving Avg'!H690</f>
        <v>2.4191374999999988</v>
      </c>
      <c r="J690" s="5" t="str">
        <f>OBV!F690</f>
        <v>BEARISH</v>
      </c>
      <c r="K690" s="5" t="str">
        <f>OBV!G690</f>
        <v>WEAK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3.01</v>
      </c>
      <c r="C691" s="2">
        <f>RSI!I691</f>
        <v>45.978937706435985</v>
      </c>
      <c r="D691" s="2">
        <f>MACD!E691</f>
        <v>5.4328376389586097E-2</v>
      </c>
      <c r="E691" s="2">
        <f>MACD!F691</f>
        <v>7.8109241418538977E-2</v>
      </c>
      <c r="F691" s="2">
        <f>'Moving Avg'!D691</f>
        <v>3.0663399999999998</v>
      </c>
      <c r="G691" s="2">
        <f>'Moving Avg'!F691</f>
        <v>3.0936899999999996</v>
      </c>
      <c r="H691" s="2">
        <f>'Moving Avg'!G691</f>
        <v>2.9792460000000007</v>
      </c>
      <c r="I691" s="2">
        <f>'Moving Avg'!H691</f>
        <v>2.422718999999999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3.1387999999999998</v>
      </c>
      <c r="C692" s="2">
        <f>RSI!I692</f>
        <v>56.281561789342526</v>
      </c>
      <c r="D692" s="2">
        <f>MACD!E692</f>
        <v>3.3865690629587775E-2</v>
      </c>
      <c r="E692" s="2">
        <f>MACD!F692</f>
        <v>6.9260531260748742E-2</v>
      </c>
      <c r="F692" s="2">
        <f>'Moving Avg'!D692</f>
        <v>3.0663399999999998</v>
      </c>
      <c r="G692" s="2">
        <f>'Moving Avg'!F692</f>
        <v>3.0904750000000001</v>
      </c>
      <c r="H692" s="2">
        <f>'Moving Avg'!G692</f>
        <v>3.0003320000000002</v>
      </c>
      <c r="I692" s="2">
        <f>'Moving Avg'!H692</f>
        <v>2.4269444999999985</v>
      </c>
      <c r="J692" s="5" t="str">
        <f>OBV!F692</f>
        <v>BEARISH</v>
      </c>
      <c r="K692" s="5" t="str">
        <f>OBV!G692</f>
        <v>WEAK</v>
      </c>
      <c r="L692" s="5" t="str">
        <f>OBV!H692</f>
        <v>NEUTRAL</v>
      </c>
    </row>
    <row r="693" spans="1:12" ht="13.5" x14ac:dyDescent="0.25">
      <c r="A693" s="3">
        <f>RSI!A693</f>
        <v>43312</v>
      </c>
      <c r="B693" s="2">
        <f>RSI!B693</f>
        <v>3.2755999999999998</v>
      </c>
      <c r="C693" s="2">
        <f>RSI!I693</f>
        <v>64.110562064566011</v>
      </c>
      <c r="D693" s="2">
        <f>MACD!E693</f>
        <v>5.9377665654340994E-3</v>
      </c>
      <c r="E693" s="2">
        <f>MACD!F693</f>
        <v>5.6595978321685815E-2</v>
      </c>
      <c r="F693" s="2">
        <f>'Moving Avg'!D693</f>
        <v>3.1017600000000001</v>
      </c>
      <c r="G693" s="2">
        <f>'Moving Avg'!F693</f>
        <v>3.0916849999999996</v>
      </c>
      <c r="H693" s="2">
        <f>'Moving Avg'!G693</f>
        <v>3.0230280000000005</v>
      </c>
      <c r="I693" s="2">
        <f>'Moving Avg'!H693</f>
        <v>2.4315319999999985</v>
      </c>
      <c r="J693" s="5" t="str">
        <f>OBV!F693</f>
        <v>BULLISH</v>
      </c>
      <c r="K693" s="5" t="str">
        <f>OBV!G693</f>
        <v>NEUTRAL</v>
      </c>
      <c r="L693" s="5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3.1387999999999998</v>
      </c>
      <c r="C694" s="2">
        <f>RSI!I694</f>
        <v>53.745568958861</v>
      </c>
      <c r="D694" s="2">
        <f>MACD!E694</f>
        <v>-1.0043800910075618E-2</v>
      </c>
      <c r="E694" s="2">
        <f>MACD!F694</f>
        <v>4.3268022475333533E-2</v>
      </c>
      <c r="F694" s="2">
        <f>'Moving Avg'!D694</f>
        <v>3.1178599999999994</v>
      </c>
      <c r="G694" s="2">
        <f>'Moving Avg'!F694</f>
        <v>3.0876649999999999</v>
      </c>
      <c r="H694" s="2">
        <f>'Moving Avg'!G694</f>
        <v>3.0410560000000002</v>
      </c>
      <c r="I694" s="2">
        <f>'Moving Avg'!H694</f>
        <v>2.4355159999999985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</row>
    <row r="695" spans="1:12" ht="13.5" x14ac:dyDescent="0.25">
      <c r="A695" s="3">
        <f>RSI!A695</f>
        <v>43314</v>
      </c>
      <c r="B695" s="2">
        <f>RSI!B695</f>
        <v>3.0501999999999998</v>
      </c>
      <c r="C695" s="2">
        <f>RSI!I695</f>
        <v>48.299147937552007</v>
      </c>
      <c r="D695" s="2">
        <f>MACD!E695</f>
        <v>-1.6894505872944166E-5</v>
      </c>
      <c r="E695" s="2">
        <f>MACD!F695</f>
        <v>3.4611039079092236E-2</v>
      </c>
      <c r="F695" s="2">
        <f>'Moving Avg'!D695</f>
        <v>3.1226799999999999</v>
      </c>
      <c r="G695" s="2">
        <f>'Moving Avg'!F695</f>
        <v>3.0832350000000002</v>
      </c>
      <c r="H695" s="2">
        <f>'Moving Avg'!G695</f>
        <v>3.0566680000000002</v>
      </c>
      <c r="I695" s="2">
        <f>'Moving Avg'!H695</f>
        <v>2.4390569999999991</v>
      </c>
      <c r="J695" s="5" t="str">
        <f>OBV!F695</f>
        <v>BULLISH</v>
      </c>
      <c r="K695" s="5" t="str">
        <f>OBV!G695</f>
        <v>NEUTRAL</v>
      </c>
      <c r="L695" s="5" t="str">
        <f>OBV!H695</f>
        <v>CONFIRMED BULLISH</v>
      </c>
    </row>
    <row r="696" spans="1:12" ht="13.5" x14ac:dyDescent="0.25">
      <c r="A696" s="3">
        <f>RSI!A696</f>
        <v>43315</v>
      </c>
      <c r="B696" s="2">
        <f>RSI!B696</f>
        <v>3.1387999999999998</v>
      </c>
      <c r="C696" s="2">
        <f>RSI!I696</f>
        <v>53.386216422369074</v>
      </c>
      <c r="D696" s="2">
        <f>MACD!E696</f>
        <v>-3.7453883869575932E-4</v>
      </c>
      <c r="E696" s="2">
        <f>MACD!F696</f>
        <v>2.7613923495534636E-2</v>
      </c>
      <c r="F696" s="2">
        <f>'Moving Avg'!D696</f>
        <v>3.1484399999999999</v>
      </c>
      <c r="G696" s="2">
        <f>'Moving Avg'!F696</f>
        <v>3.0852499999999998</v>
      </c>
      <c r="H696" s="2">
        <f>'Moving Avg'!G696</f>
        <v>3.0735700000000001</v>
      </c>
      <c r="I696" s="2">
        <f>'Moving Avg'!H696</f>
        <v>2.4430009999999989</v>
      </c>
      <c r="J696" s="5" t="str">
        <f>OBV!F696</f>
        <v>BULLISH</v>
      </c>
      <c r="K696" s="5" t="str">
        <f>OBV!G696</f>
        <v>STRONG</v>
      </c>
      <c r="L696" s="5" t="str">
        <f>OBV!H696</f>
        <v>CONFIRMED BULLISH</v>
      </c>
    </row>
    <row r="697" spans="1:12" ht="13.5" x14ac:dyDescent="0.25">
      <c r="A697" s="3">
        <f>RSI!A697</f>
        <v>43318</v>
      </c>
      <c r="B697" s="2">
        <f>RSI!B697</f>
        <v>3.1227</v>
      </c>
      <c r="C697" s="2">
        <f>RSI!I697</f>
        <v>52.377676827755124</v>
      </c>
      <c r="D697" s="2">
        <f>MACD!E697</f>
        <v>5.1290109158013131E-3</v>
      </c>
      <c r="E697" s="2">
        <f>MACD!F697</f>
        <v>2.3116940979587976E-2</v>
      </c>
      <c r="F697" s="2">
        <f>'Moving Avg'!D697</f>
        <v>3.1452199999999997</v>
      </c>
      <c r="G697" s="2">
        <f>'Moving Avg'!F697</f>
        <v>3.0872649999999995</v>
      </c>
      <c r="H697" s="2">
        <f>'Moving Avg'!G697</f>
        <v>3.0882180000000004</v>
      </c>
      <c r="I697" s="2">
        <f>'Moving Avg'!H697</f>
        <v>2.4469849999999993</v>
      </c>
      <c r="J697" s="5" t="str">
        <f>OBV!F697</f>
        <v>BULLISH</v>
      </c>
      <c r="K697" s="5" t="str">
        <f>OBV!G697</f>
        <v>STRONG</v>
      </c>
      <c r="L697" s="5" t="str">
        <f>OBV!H697</f>
        <v>BULLISH DIVERGENCE</v>
      </c>
    </row>
    <row r="698" spans="1:12" ht="13.5" x14ac:dyDescent="0.25">
      <c r="A698" s="3">
        <f>RSI!A698</f>
        <v>43319</v>
      </c>
      <c r="B698" s="2">
        <f>RSI!B698</f>
        <v>3.1387999999999998</v>
      </c>
      <c r="C698" s="2">
        <f>RSI!I698</f>
        <v>53.327214531937017</v>
      </c>
      <c r="D698" s="2">
        <f>MACD!E698</f>
        <v>2.1733417956402157E-3</v>
      </c>
      <c r="E698" s="2">
        <f>MACD!F698</f>
        <v>1.8928221142798424E-2</v>
      </c>
      <c r="F698" s="2">
        <f>'Moving Avg'!D698</f>
        <v>3.1178599999999999</v>
      </c>
      <c r="G698" s="2">
        <f>'Moving Avg'!F698</f>
        <v>3.0912899999999994</v>
      </c>
      <c r="H698" s="2">
        <f>'Moving Avg'!G698</f>
        <v>3.1010960000000005</v>
      </c>
      <c r="I698" s="2">
        <f>'Moving Avg'!H698</f>
        <v>2.451169999999999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3.0501999999999998</v>
      </c>
      <c r="C699" s="2">
        <f>RSI!I699</f>
        <v>47.691660600054284</v>
      </c>
      <c r="D699" s="2">
        <f>MACD!E699</f>
        <v>-2.4803249275517913E-4</v>
      </c>
      <c r="E699" s="2">
        <f>MACD!F699</f>
        <v>1.5092970415687704E-2</v>
      </c>
      <c r="F699" s="2">
        <f>'Moving Avg'!D699</f>
        <v>3.1001400000000001</v>
      </c>
      <c r="G699" s="2">
        <f>'Moving Avg'!F699</f>
        <v>3.0896799999999995</v>
      </c>
      <c r="H699" s="2">
        <f>'Moving Avg'!G699</f>
        <v>3.1093040000000003</v>
      </c>
      <c r="I699" s="2">
        <f>'Moving Avg'!H699</f>
        <v>2.4551939999999997</v>
      </c>
      <c r="J699" s="5" t="str">
        <f>OBV!F699</f>
        <v>BULLISH</v>
      </c>
      <c r="K699" s="5" t="str">
        <f>OBV!G699</f>
        <v>NEUTRAL</v>
      </c>
      <c r="L699" s="5" t="str">
        <f>OBV!H699</f>
        <v>BULLISH DIVERGENCE</v>
      </c>
    </row>
    <row r="700" spans="1:12" ht="13.5" x14ac:dyDescent="0.25">
      <c r="A700" s="3">
        <f>RSI!A700</f>
        <v>43321</v>
      </c>
      <c r="B700" s="2">
        <f>RSI!B700</f>
        <v>3.01</v>
      </c>
      <c r="C700" s="2">
        <f>RSI!I700</f>
        <v>45.349907361200373</v>
      </c>
      <c r="D700" s="2">
        <f>MACD!E700</f>
        <v>-4.0260547130905877E-3</v>
      </c>
      <c r="E700" s="2">
        <f>MACD!F700</f>
        <v>1.1269165389932046E-2</v>
      </c>
      <c r="F700" s="2">
        <f>'Moving Avg'!D700</f>
        <v>3.0920999999999998</v>
      </c>
      <c r="G700" s="2">
        <f>'Moving Avg'!F700</f>
        <v>3.0864599999999998</v>
      </c>
      <c r="H700" s="2">
        <f>'Moving Avg'!G700</f>
        <v>3.1136500000000003</v>
      </c>
      <c r="I700" s="2">
        <f>'Moving Avg'!H700</f>
        <v>2.458976499999999</v>
      </c>
      <c r="J700" s="5" t="str">
        <f>OBV!F700</f>
        <v>BULLISH</v>
      </c>
      <c r="K700" s="5" t="str">
        <f>OBV!G700</f>
        <v>NEUTRAL</v>
      </c>
      <c r="L700" s="5" t="str">
        <f>OBV!H700</f>
        <v>BULLISH DIVERGENCE</v>
      </c>
    </row>
    <row r="701" spans="1:12" ht="13.5" x14ac:dyDescent="0.25">
      <c r="A701" s="3">
        <f>RSI!A701</f>
        <v>43322</v>
      </c>
      <c r="B701" s="2">
        <f>RSI!B701</f>
        <v>3.0019</v>
      </c>
      <c r="C701" s="2">
        <f>RSI!I701</f>
        <v>44.871810462353928</v>
      </c>
      <c r="D701" s="2">
        <f>MACD!E701</f>
        <v>-8.6336099602131178E-3</v>
      </c>
      <c r="E701" s="2">
        <f>MACD!F701</f>
        <v>7.288610319903013E-3</v>
      </c>
      <c r="F701" s="2">
        <f>'Moving Avg'!D701</f>
        <v>3.0647199999999999</v>
      </c>
      <c r="G701" s="2">
        <f>'Moving Avg'!F701</f>
        <v>3.0836399999999995</v>
      </c>
      <c r="H701" s="2">
        <f>'Moving Avg'!G701</f>
        <v>3.1146160000000007</v>
      </c>
      <c r="I701" s="2">
        <f>'Moving Avg'!H701</f>
        <v>2.4627184999999994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2.9697</v>
      </c>
      <c r="C702" s="2">
        <f>RSI!I702</f>
        <v>42.934063550583758</v>
      </c>
      <c r="D702" s="2">
        <f>MACD!E702</f>
        <v>1.0147748293012349E-2</v>
      </c>
      <c r="E702" s="2">
        <f>MACD!F702</f>
        <v>7.8604379145248808E-3</v>
      </c>
      <c r="F702" s="2">
        <f>'Moving Avg'!D702</f>
        <v>3.0341200000000002</v>
      </c>
      <c r="G702" s="2">
        <f>'Moving Avg'!F702</f>
        <v>3.0812249999999994</v>
      </c>
      <c r="H702" s="2">
        <f>'Moving Avg'!G702</f>
        <v>3.1128440000000008</v>
      </c>
      <c r="I702" s="2">
        <f>'Moving Avg'!H702</f>
        <v>2.4660984999999993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3.0179999999999998</v>
      </c>
      <c r="C703" s="2">
        <f>RSI!I703</f>
        <v>46.655327346608722</v>
      </c>
      <c r="D703" s="2">
        <f>MACD!E703</f>
        <v>4.4142285405448511E-2</v>
      </c>
      <c r="E703" s="2">
        <f>MACD!F703</f>
        <v>1.5116807412709607E-2</v>
      </c>
      <c r="F703" s="2">
        <f>'Moving Avg'!D703</f>
        <v>3.0099600000000004</v>
      </c>
      <c r="G703" s="2">
        <f>'Moving Avg'!F703</f>
        <v>3.0812249999999994</v>
      </c>
      <c r="H703" s="2">
        <f>'Moving Avg'!G703</f>
        <v>3.1141319999999997</v>
      </c>
      <c r="I703" s="2">
        <f>'Moving Avg'!H703</f>
        <v>2.470041999999999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</row>
    <row r="704" spans="1:12" ht="13.5" x14ac:dyDescent="0.25">
      <c r="A704" s="3">
        <f>RSI!A704</f>
        <v>43328</v>
      </c>
      <c r="B704" s="2">
        <f>RSI!B704</f>
        <v>2.9617</v>
      </c>
      <c r="C704" s="2">
        <f>RSI!I704</f>
        <v>43.125198448591142</v>
      </c>
      <c r="D704" s="2">
        <f>MACD!E704</f>
        <v>5.6332965075813757E-2</v>
      </c>
      <c r="E704" s="2">
        <f>MACD!F704</f>
        <v>2.3360038945330439E-2</v>
      </c>
      <c r="F704" s="2">
        <f>'Moving Avg'!D704</f>
        <v>2.9922600000000004</v>
      </c>
      <c r="G704" s="2">
        <f>'Moving Avg'!F704</f>
        <v>3.0788099999999998</v>
      </c>
      <c r="H704" s="2">
        <f>'Moving Avg'!G704</f>
        <v>3.1170300000000002</v>
      </c>
      <c r="I704" s="2">
        <f>'Moving Avg'!H704</f>
        <v>2.4737439999999991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43329</v>
      </c>
      <c r="B705" s="2">
        <f>RSI!B705</f>
        <v>2.9134000000000002</v>
      </c>
      <c r="C705" s="2">
        <f>RSI!I705</f>
        <v>40.307475188519419</v>
      </c>
      <c r="D705" s="2">
        <f>MACD!E705</f>
        <v>5.7207338434922761E-2</v>
      </c>
      <c r="E705" s="2">
        <f>MACD!F705</f>
        <v>3.0129498843248906E-2</v>
      </c>
      <c r="F705" s="2">
        <f>'Moving Avg'!D705</f>
        <v>2.9729399999999999</v>
      </c>
      <c r="G705" s="2">
        <f>'Moving Avg'!F705</f>
        <v>3.0683449999999999</v>
      </c>
      <c r="H705" s="2">
        <f>'Moving Avg'!G705</f>
        <v>3.115742</v>
      </c>
      <c r="I705" s="2">
        <f>'Moving Avg'!H705</f>
        <v>2.4770034999999995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</row>
    <row r="706" spans="1:12" ht="13.5" x14ac:dyDescent="0.25">
      <c r="A706" s="3">
        <f>RSI!A706</f>
        <v>43332</v>
      </c>
      <c r="B706" s="2">
        <f>RSI!B706</f>
        <v>3.0501999999999998</v>
      </c>
      <c r="C706" s="2">
        <f>RSI!I706</f>
        <v>50.226882502269774</v>
      </c>
      <c r="D706" s="2">
        <f>MACD!E706</f>
        <v>6.2296863563171101E-2</v>
      </c>
      <c r="E706" s="2">
        <f>MACD!F706</f>
        <v>3.6562971787233348E-2</v>
      </c>
      <c r="F706" s="2">
        <f>'Moving Avg'!D706</f>
        <v>2.9826000000000001</v>
      </c>
      <c r="G706" s="2">
        <f>'Moving Avg'!F706</f>
        <v>3.0655250000000001</v>
      </c>
      <c r="H706" s="2">
        <f>'Moving Avg'!G706</f>
        <v>3.1142920000000003</v>
      </c>
      <c r="I706" s="2">
        <f>'Moving Avg'!H706</f>
        <v>2.4809869999999994</v>
      </c>
      <c r="J706" s="5" t="str">
        <f>OBV!F706</f>
        <v>BEARISH</v>
      </c>
      <c r="K706" s="5" t="str">
        <f>OBV!G706</f>
        <v>NEUTRAL</v>
      </c>
      <c r="L706" s="5" t="str">
        <f>OBV!H706</f>
        <v>BEARISH DIVERGENCE</v>
      </c>
    </row>
    <row r="707" spans="1:12" ht="13.5" x14ac:dyDescent="0.25">
      <c r="A707" s="3">
        <f>RSI!A707</f>
        <v>43335</v>
      </c>
      <c r="B707" s="2">
        <f>RSI!B707</f>
        <v>3.0501999999999998</v>
      </c>
      <c r="C707" s="2">
        <f>RSI!I707</f>
        <v>50.226882502269774</v>
      </c>
      <c r="D707" s="2">
        <f>MACD!E707</f>
        <v>6.4107211016206644E-2</v>
      </c>
      <c r="E707" s="2">
        <f>MACD!F707</f>
        <v>4.2071819633028008E-2</v>
      </c>
      <c r="F707" s="2">
        <f>'Moving Avg'!D707</f>
        <v>2.9987000000000004</v>
      </c>
      <c r="G707" s="2">
        <f>'Moving Avg'!F707</f>
        <v>3.0610949999999999</v>
      </c>
      <c r="H707" s="2">
        <f>'Moving Avg'!G707</f>
        <v>3.1115559999999993</v>
      </c>
      <c r="I707" s="2">
        <f>'Moving Avg'!H707</f>
        <v>2.4850109999999996</v>
      </c>
      <c r="J707" s="5" t="str">
        <f>OBV!F707</f>
        <v>BEARISH</v>
      </c>
      <c r="K707" s="5" t="str">
        <f>OBV!G707</f>
        <v>NEUTRAL</v>
      </c>
      <c r="L707" s="5" t="str">
        <f>OBV!H707</f>
        <v>BEARISH DIVERGENCE</v>
      </c>
    </row>
    <row r="708" spans="1:12" ht="13.5" x14ac:dyDescent="0.25">
      <c r="A708" s="3">
        <f>RSI!A708</f>
        <v>43336</v>
      </c>
      <c r="B708" s="2">
        <f>RSI!B708</f>
        <v>3.1387999999999998</v>
      </c>
      <c r="C708" s="2">
        <f>RSI!I708</f>
        <v>55.750132951675425</v>
      </c>
      <c r="D708" s="2">
        <f>MACD!E708</f>
        <v>6.1535178838201254E-2</v>
      </c>
      <c r="E708" s="2">
        <f>MACD!F708</f>
        <v>4.596449147406266E-2</v>
      </c>
      <c r="F708" s="2">
        <f>'Moving Avg'!D708</f>
        <v>3.0228600000000001</v>
      </c>
      <c r="G708" s="2">
        <f>'Moving Avg'!F708</f>
        <v>3.0631099999999996</v>
      </c>
      <c r="H708" s="2">
        <f>'Moving Avg'!G708</f>
        <v>3.1123620000000001</v>
      </c>
      <c r="I708" s="2">
        <f>'Moving Avg'!H708</f>
        <v>2.4896389999999995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3.1387999999999998</v>
      </c>
      <c r="C709" s="2">
        <f>RSI!I709</f>
        <v>55.750132951675425</v>
      </c>
      <c r="D709" s="2">
        <f>MACD!E709</f>
        <v>4.5188029082348091E-2</v>
      </c>
      <c r="E709" s="2">
        <f>MACD!F709</f>
        <v>4.5809198995719745E-2</v>
      </c>
      <c r="F709" s="2">
        <f>'Moving Avg'!D709</f>
        <v>3.0582799999999999</v>
      </c>
      <c r="G709" s="2">
        <f>'Moving Avg'!F709</f>
        <v>3.0671349999999995</v>
      </c>
      <c r="H709" s="2">
        <f>'Moving Avg'!G709</f>
        <v>3.1122020000000004</v>
      </c>
      <c r="I709" s="2">
        <f>'Moving Avg'!H709</f>
        <v>2.4940654999999996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3.0501999999999998</v>
      </c>
      <c r="C710" s="2">
        <f>RSI!I710</f>
        <v>49.393345340106258</v>
      </c>
      <c r="D710" s="2">
        <f>MACD!E710</f>
        <v>3.1234130794060455E-2</v>
      </c>
      <c r="E710" s="2">
        <f>MACD!F710</f>
        <v>4.2894185355387887E-2</v>
      </c>
      <c r="F710" s="2">
        <f>'Moving Avg'!D710</f>
        <v>3.0856400000000002</v>
      </c>
      <c r="G710" s="2">
        <f>'Moving Avg'!F710</f>
        <v>3.0683399999999996</v>
      </c>
      <c r="H710" s="2">
        <f>'Moving Avg'!G710</f>
        <v>3.1107519999999997</v>
      </c>
      <c r="I710" s="2">
        <f>'Moving Avg'!H710</f>
        <v>2.498049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</row>
    <row r="711" spans="1:12" ht="13.5" x14ac:dyDescent="0.25">
      <c r="A711" s="3">
        <f>RSI!A711</f>
        <v>43341</v>
      </c>
      <c r="B711" s="2">
        <f>RSI!B711</f>
        <v>3.0583</v>
      </c>
      <c r="C711" s="2">
        <f>RSI!I711</f>
        <v>49.955152339757859</v>
      </c>
      <c r="D711" s="2">
        <f>MACD!E711</f>
        <v>1.7641371385356042E-2</v>
      </c>
      <c r="E711" s="2">
        <f>MACD!F711</f>
        <v>3.7843622561381525E-2</v>
      </c>
      <c r="F711" s="2">
        <f>'Moving Avg'!D711</f>
        <v>3.0872599999999997</v>
      </c>
      <c r="G711" s="2">
        <f>'Moving Avg'!F711</f>
        <v>3.0707550000000001</v>
      </c>
      <c r="H711" s="2">
        <f>'Moving Avg'!G711</f>
        <v>3.108822</v>
      </c>
      <c r="I711" s="2">
        <f>'Moving Avg'!H711</f>
        <v>2.5021134999999997</v>
      </c>
      <c r="J711" s="5" t="str">
        <f>OBV!F711</f>
        <v>BULLISH</v>
      </c>
      <c r="K711" s="5" t="str">
        <f>OBV!G711</f>
        <v>NEUTRAL</v>
      </c>
      <c r="L711" s="5" t="str">
        <f>OBV!H711</f>
        <v>CONFIRMED BULLISH</v>
      </c>
    </row>
    <row r="712" spans="1:12" ht="13.5" x14ac:dyDescent="0.25">
      <c r="A712" s="3">
        <f>RSI!A712</f>
        <v>43342</v>
      </c>
      <c r="B712" s="2">
        <f>RSI!B712</f>
        <v>2.9777999999999998</v>
      </c>
      <c r="C712" s="2">
        <f>RSI!I712</f>
        <v>44.650014573357765</v>
      </c>
      <c r="D712" s="2">
        <f>MACD!E712</f>
        <v>7.1571140550563683E-3</v>
      </c>
      <c r="E712" s="2">
        <f>MACD!F712</f>
        <v>3.1706320860116495E-2</v>
      </c>
      <c r="F712" s="2">
        <f>'Moving Avg'!D712</f>
        <v>3.0727799999999998</v>
      </c>
      <c r="G712" s="2">
        <f>'Moving Avg'!F712</f>
        <v>3.0627050000000002</v>
      </c>
      <c r="H712" s="2">
        <f>'Moving Avg'!G712</f>
        <v>3.1023840000000007</v>
      </c>
      <c r="I712" s="2">
        <f>'Moving Avg'!H712</f>
        <v>2.5060169999999999</v>
      </c>
      <c r="J712" s="5" t="str">
        <f>OBV!F712</f>
        <v>BULLISH</v>
      </c>
      <c r="K712" s="5" t="str">
        <f>OBV!G712</f>
        <v>NEUTRAL</v>
      </c>
      <c r="L712" s="5" t="str">
        <f>OBV!H712</f>
        <v>BULLISH DIVERGENCE</v>
      </c>
    </row>
    <row r="713" spans="1:12" ht="13.5" x14ac:dyDescent="0.25">
      <c r="A713" s="3">
        <f>RSI!A713</f>
        <v>43343</v>
      </c>
      <c r="B713" s="2">
        <f>RSI!B713</f>
        <v>3.0179999999999998</v>
      </c>
      <c r="C713" s="2">
        <f>RSI!I713</f>
        <v>47.640402522719967</v>
      </c>
      <c r="D713" s="2">
        <f>MACD!E713</f>
        <v>3.2220735363881481E-3</v>
      </c>
      <c r="E713" s="2">
        <f>MACD!F713</f>
        <v>2.6009471395370826E-2</v>
      </c>
      <c r="F713" s="2">
        <f>'Moving Avg'!D713</f>
        <v>3.0486199999999997</v>
      </c>
      <c r="G713" s="2">
        <f>'Moving Avg'!F713</f>
        <v>3.0498249999999993</v>
      </c>
      <c r="H713" s="2">
        <f>'Moving Avg'!G713</f>
        <v>3.0951400000000007</v>
      </c>
      <c r="I713" s="2">
        <f>'Moving Avg'!H713</f>
        <v>2.5097994999999997</v>
      </c>
      <c r="J713" s="5" t="str">
        <f>OBV!F713</f>
        <v>BULLISH</v>
      </c>
      <c r="K713" s="5" t="str">
        <f>OBV!G713</f>
        <v>NEUTRAL</v>
      </c>
      <c r="L713" s="5" t="str">
        <f>OBV!H713</f>
        <v>BULLISH DIVERGENCE</v>
      </c>
    </row>
    <row r="714" spans="1:12" ht="13.5" x14ac:dyDescent="0.25">
      <c r="A714" s="3">
        <f>RSI!A714</f>
        <v>43346</v>
      </c>
      <c r="B714" s="2">
        <f>RSI!B714</f>
        <v>3.0179999999999998</v>
      </c>
      <c r="C714" s="2">
        <f>RSI!I714</f>
        <v>47.640402522719967</v>
      </c>
      <c r="D714" s="2">
        <f>MACD!E714</f>
        <v>-8.559192665262394E-3</v>
      </c>
      <c r="E714" s="2">
        <f>MACD!F714</f>
        <v>1.9095738583244183E-2</v>
      </c>
      <c r="F714" s="2">
        <f>'Moving Avg'!D714</f>
        <v>3.0244599999999999</v>
      </c>
      <c r="G714" s="2">
        <f>'Moving Avg'!F714</f>
        <v>3.0437850000000002</v>
      </c>
      <c r="H714" s="2">
        <f>'Moving Avg'!G714</f>
        <v>3.0887000000000007</v>
      </c>
      <c r="I714" s="2">
        <f>'Moving Avg'!H714</f>
        <v>2.5134209999999997</v>
      </c>
      <c r="J714" s="5" t="str">
        <f>OBV!F714</f>
        <v>BULLISH</v>
      </c>
      <c r="K714" s="5" t="str">
        <f>OBV!G714</f>
        <v>NEUTRAL</v>
      </c>
      <c r="L714" s="5" t="str">
        <f>OBV!H714</f>
        <v>BULLISH DIVERGENCE</v>
      </c>
    </row>
    <row r="715" spans="1:12" ht="13.5" x14ac:dyDescent="0.25">
      <c r="A715" s="3">
        <f>RSI!A715</f>
        <v>43347</v>
      </c>
      <c r="B715" s="2">
        <f>RSI!B715</f>
        <v>2.9295</v>
      </c>
      <c r="C715" s="2">
        <f>RSI!I715</f>
        <v>41.865403807930264</v>
      </c>
      <c r="D715" s="2">
        <f>MACD!E715</f>
        <v>-1.9208797892592777E-2</v>
      </c>
      <c r="E715" s="2">
        <f>MACD!F715</f>
        <v>1.1434831288076791E-2</v>
      </c>
      <c r="F715" s="2">
        <f>'Moving Avg'!D715</f>
        <v>3.0003199999999999</v>
      </c>
      <c r="G715" s="2">
        <f>'Moving Avg'!F715</f>
        <v>3.03775</v>
      </c>
      <c r="H715" s="2">
        <f>'Moving Avg'!G715</f>
        <v>3.0824220000000002</v>
      </c>
      <c r="I715" s="2">
        <f>'Moving Avg'!H715</f>
        <v>2.5166000000000004</v>
      </c>
      <c r="J715" s="5" t="str">
        <f>OBV!F715</f>
        <v>BULLISH</v>
      </c>
      <c r="K715" s="5" t="str">
        <f>OBV!G715</f>
        <v>NEUTRAL</v>
      </c>
      <c r="L715" s="5" t="str">
        <f>OBV!H715</f>
        <v>BULLISH DIVERGENCE</v>
      </c>
    </row>
    <row r="716" spans="1:12" ht="13.5" x14ac:dyDescent="0.25">
      <c r="A716" s="3">
        <f>RSI!A716</f>
        <v>43348</v>
      </c>
      <c r="B716" s="2">
        <f>RSI!B716</f>
        <v>2.8249</v>
      </c>
      <c r="C716" s="2">
        <f>RSI!I716</f>
        <v>36.269266750240149</v>
      </c>
      <c r="D716" s="2">
        <f>MACD!E716</f>
        <v>1.2772241987311084E-3</v>
      </c>
      <c r="E716" s="2">
        <f>MACD!F716</f>
        <v>9.4033098702076545E-3</v>
      </c>
      <c r="F716" s="2">
        <f>'Moving Avg'!D716</f>
        <v>2.95364</v>
      </c>
      <c r="G716" s="2">
        <f>'Moving Avg'!F716</f>
        <v>3.0220550000000004</v>
      </c>
      <c r="H716" s="2">
        <f>'Moving Avg'!G716</f>
        <v>3.0774320000000004</v>
      </c>
      <c r="I716" s="2">
        <f>'Moving Avg'!H716</f>
        <v>2.5193365000000001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</row>
    <row r="717" spans="1:12" ht="13.5" x14ac:dyDescent="0.25">
      <c r="A717" s="3">
        <f>RSI!A717</f>
        <v>43349</v>
      </c>
      <c r="B717" s="2">
        <f>RSI!B717</f>
        <v>2.8168000000000002</v>
      </c>
      <c r="C717" s="2">
        <f>RSI!I717</f>
        <v>35.869418307006455</v>
      </c>
      <c r="D717" s="2">
        <f>MACD!E717</f>
        <v>2.0480492513030413E-2</v>
      </c>
      <c r="E717" s="2">
        <f>MACD!F717</f>
        <v>1.1618746398772207E-2</v>
      </c>
      <c r="F717" s="2">
        <f>'Moving Avg'!D717</f>
        <v>2.9214399999999996</v>
      </c>
      <c r="G717" s="2">
        <f>'Moving Avg'!F717</f>
        <v>3.0067599999999999</v>
      </c>
      <c r="H717" s="2">
        <f>'Moving Avg'!G717</f>
        <v>3.0722800000000006</v>
      </c>
      <c r="I717" s="2">
        <f>'Moving Avg'!H717</f>
        <v>2.5222740000000003</v>
      </c>
      <c r="J717" s="5" t="str">
        <f>OBV!F717</f>
        <v>BULLISH</v>
      </c>
      <c r="K717" s="5" t="str">
        <f>OBV!G717</f>
        <v>NEUTRAL</v>
      </c>
      <c r="L717" s="5" t="str">
        <f>OBV!H717</f>
        <v>BULLISH DIVERGENCE</v>
      </c>
    </row>
    <row r="718" spans="1:12" ht="13.5" x14ac:dyDescent="0.25">
      <c r="A718" s="3">
        <f>RSI!A718</f>
        <v>43350</v>
      </c>
      <c r="B718" s="2">
        <f>RSI!B718</f>
        <v>2.8168000000000002</v>
      </c>
      <c r="C718" s="2">
        <f>RSI!I718</f>
        <v>35.869418307006455</v>
      </c>
      <c r="D718" s="2">
        <f>MACD!E718</f>
        <v>5.1582990565395281E-2</v>
      </c>
      <c r="E718" s="2">
        <f>MACD!F718</f>
        <v>1.9611595232096823E-2</v>
      </c>
      <c r="F718" s="2">
        <f>'Moving Avg'!D718</f>
        <v>2.8812000000000002</v>
      </c>
      <c r="G718" s="2">
        <f>'Moving Avg'!F718</f>
        <v>2.9906600000000001</v>
      </c>
      <c r="H718" s="2">
        <f>'Moving Avg'!G718</f>
        <v>3.0671280000000012</v>
      </c>
      <c r="I718" s="2">
        <f>'Moving Avg'!H718</f>
        <v>2.5250905000000001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2.8812000000000002</v>
      </c>
      <c r="C719" s="2">
        <f>RSI!I719</f>
        <v>41.787031763871276</v>
      </c>
      <c r="D719" s="2">
        <f>MACD!E719</f>
        <v>7.4262349545847428E-2</v>
      </c>
      <c r="E719" s="2">
        <f>MACD!F719</f>
        <v>3.0541746094846944E-2</v>
      </c>
      <c r="F719" s="2">
        <f>'Moving Avg'!D719</f>
        <v>2.8538400000000004</v>
      </c>
      <c r="G719" s="2">
        <f>'Moving Avg'!F719</f>
        <v>2.9822100000000002</v>
      </c>
      <c r="H719" s="2">
        <f>'Moving Avg'!G719</f>
        <v>3.0627820000000012</v>
      </c>
      <c r="I719" s="2">
        <f>'Moving Avg'!H719</f>
        <v>2.5282290000000001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2.7524000000000002</v>
      </c>
      <c r="C720" s="2">
        <f>RSI!I720</f>
        <v>34.858984731957761</v>
      </c>
      <c r="D720" s="2">
        <f>MACD!E720</f>
        <v>9.0030367555651303E-2</v>
      </c>
      <c r="E720" s="2">
        <f>MACD!F720</f>
        <v>4.2439470387007822E-2</v>
      </c>
      <c r="F720" s="2">
        <f>'Moving Avg'!D720</f>
        <v>2.8184200000000001</v>
      </c>
      <c r="G720" s="2">
        <f>'Moving Avg'!F720</f>
        <v>2.9693300000000002</v>
      </c>
      <c r="H720" s="2">
        <f>'Moving Avg'!G720</f>
        <v>3.0521580000000013</v>
      </c>
      <c r="I720" s="2">
        <f>'Moving Avg'!H720</f>
        <v>2.530764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2.7685</v>
      </c>
      <c r="C721" s="2">
        <f>RSI!I721</f>
        <v>36.281091900016683</v>
      </c>
      <c r="D721" s="2">
        <f>MACD!E721</f>
        <v>0.10480553417238436</v>
      </c>
      <c r="E721" s="2">
        <f>MACD!F721</f>
        <v>5.4912683144083138E-2</v>
      </c>
      <c r="F721" s="2">
        <f>'Moving Avg'!D721</f>
        <v>2.80714</v>
      </c>
      <c r="G721" s="2">
        <f>'Moving Avg'!F721</f>
        <v>2.9576600000000002</v>
      </c>
      <c r="H721" s="2">
        <f>'Moving Avg'!G721</f>
        <v>3.0418560000000001</v>
      </c>
      <c r="I721" s="2">
        <f>'Moving Avg'!H721</f>
        <v>2.5334194999999999</v>
      </c>
      <c r="J721" s="5" t="str">
        <f>OBV!F721</f>
        <v>BULLISH</v>
      </c>
      <c r="K721" s="5" t="str">
        <f>OBV!G721</f>
        <v>NEUTRAL</v>
      </c>
      <c r="L721" s="5" t="str">
        <f>OBV!H721</f>
        <v>BULLISH DIVERGENCE</v>
      </c>
    </row>
    <row r="722" spans="1:12" ht="13.5" x14ac:dyDescent="0.25">
      <c r="A722" s="3">
        <f>RSI!A722</f>
        <v>43357</v>
      </c>
      <c r="B722" s="2">
        <f>RSI!B722</f>
        <v>2.6880999999999999</v>
      </c>
      <c r="C722" s="2">
        <f>RSI!I722</f>
        <v>32.469014062607059</v>
      </c>
      <c r="D722" s="2">
        <f>MACD!E722</f>
        <v>0.11206065862512515</v>
      </c>
      <c r="E722" s="2">
        <f>MACD!F722</f>
        <v>6.6342278240291541E-2</v>
      </c>
      <c r="F722" s="2">
        <f>'Moving Avg'!D722</f>
        <v>2.7814000000000001</v>
      </c>
      <c r="G722" s="2">
        <f>'Moving Avg'!F722</f>
        <v>2.9435799999999999</v>
      </c>
      <c r="H722" s="2">
        <f>'Moving Avg'!G722</f>
        <v>3.0315560000000006</v>
      </c>
      <c r="I722" s="2">
        <f>'Moving Avg'!H722</f>
        <v>2.5358745000000003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</row>
    <row r="723" spans="1:12" ht="13.5" x14ac:dyDescent="0.25">
      <c r="A723" s="3">
        <f>RSI!A723</f>
        <v>43360</v>
      </c>
      <c r="B723" s="2">
        <f>RSI!B723</f>
        <v>2.68</v>
      </c>
      <c r="C723" s="2">
        <f>RSI!I723</f>
        <v>32.103047567632672</v>
      </c>
      <c r="D723" s="2">
        <f>MACD!E723</f>
        <v>0.12655386828325454</v>
      </c>
      <c r="E723" s="2">
        <f>MACD!F723</f>
        <v>7.8384596248884136E-2</v>
      </c>
      <c r="F723" s="2">
        <f>'Moving Avg'!D723</f>
        <v>2.7540400000000003</v>
      </c>
      <c r="G723" s="2">
        <f>'Moving Avg'!F723</f>
        <v>2.9266800000000002</v>
      </c>
      <c r="H723" s="2">
        <f>'Moving Avg'!G723</f>
        <v>3.020128000000001</v>
      </c>
      <c r="I723" s="2">
        <f>'Moving Avg'!H723</f>
        <v>2.5381280000000004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2.7122000000000002</v>
      </c>
      <c r="C724" s="2">
        <f>RSI!I724</f>
        <v>35.228491917269608</v>
      </c>
      <c r="D724" s="2">
        <f>MACD!E724</f>
        <v>0.13793340441673774</v>
      </c>
      <c r="E724" s="2">
        <f>MACD!F724</f>
        <v>9.0294357882454865E-2</v>
      </c>
      <c r="F724" s="2">
        <f>'Moving Avg'!D724</f>
        <v>2.7202399999999995</v>
      </c>
      <c r="G724" s="2">
        <f>'Moving Avg'!F724</f>
        <v>2.9142049999999999</v>
      </c>
      <c r="H724" s="2">
        <f>'Moving Avg'!G724</f>
        <v>3.0099880000000008</v>
      </c>
      <c r="I724" s="2">
        <f>'Moving Avg'!H724</f>
        <v>2.5405825000000006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2.8732000000000002</v>
      </c>
      <c r="C725" s="2">
        <f>RSI!I725</f>
        <v>48.094161365639572</v>
      </c>
      <c r="D725" s="2">
        <f>MACD!E725</f>
        <v>0.12322069449947515</v>
      </c>
      <c r="E725" s="2">
        <f>MACD!F725</f>
        <v>9.6879625205858924E-2</v>
      </c>
      <c r="F725" s="2">
        <f>'Moving Avg'!D725</f>
        <v>2.7444000000000002</v>
      </c>
      <c r="G725" s="2">
        <f>'Moving Avg'!F725</f>
        <v>2.9121950000000001</v>
      </c>
      <c r="H725" s="2">
        <f>'Moving Avg'!G725</f>
        <v>3.0046759999999999</v>
      </c>
      <c r="I725" s="2">
        <f>'Moving Avg'!H725</f>
        <v>2.5438420000000006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</row>
    <row r="726" spans="1:12" ht="13.5" x14ac:dyDescent="0.25">
      <c r="A726" s="3">
        <f>RSI!A726</f>
        <v>43363</v>
      </c>
      <c r="B726" s="2">
        <f>RSI!B726</f>
        <v>2.8651</v>
      </c>
      <c r="C726" s="2">
        <f>RSI!I726</f>
        <v>47.582083899954831</v>
      </c>
      <c r="D726" s="2">
        <f>MACD!E726</f>
        <v>9.5438705880543484E-2</v>
      </c>
      <c r="E726" s="2">
        <f>MACD!F726</f>
        <v>9.659144134079585E-2</v>
      </c>
      <c r="F726" s="2">
        <f>'Moving Avg'!D726</f>
        <v>2.7637200000000002</v>
      </c>
      <c r="G726" s="2">
        <f>'Moving Avg'!F726</f>
        <v>2.9029400000000001</v>
      </c>
      <c r="H726" s="2">
        <f>'Moving Avg'!G726</f>
        <v>3.0000080000000002</v>
      </c>
      <c r="I726" s="2">
        <f>'Moving Avg'!H726</f>
        <v>2.5470610000000007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2.8168000000000002</v>
      </c>
      <c r="C727" s="2">
        <f>RSI!I727</f>
        <v>44.536922553938396</v>
      </c>
      <c r="D727" s="2">
        <f>MACD!E727</f>
        <v>7.4458074274479369E-2</v>
      </c>
      <c r="E727" s="2">
        <f>MACD!F727</f>
        <v>9.2164767927532559E-2</v>
      </c>
      <c r="F727" s="2">
        <f>'Moving Avg'!D727</f>
        <v>2.7894600000000005</v>
      </c>
      <c r="G727" s="2">
        <f>'Moving Avg'!F727</f>
        <v>2.89127</v>
      </c>
      <c r="H727" s="2">
        <f>'Moving Avg'!G727</f>
        <v>2.9946960000000007</v>
      </c>
      <c r="I727" s="2">
        <f>'Moving Avg'!H727</f>
        <v>2.5497570000000005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2.8168000000000002</v>
      </c>
      <c r="C728" s="2">
        <f>RSI!I728</f>
        <v>44.536922553938396</v>
      </c>
      <c r="D728" s="2">
        <f>MACD!E728</f>
        <v>5.7171732426144484E-2</v>
      </c>
      <c r="E728" s="2">
        <f>MACD!F728</f>
        <v>8.516616082725495E-2</v>
      </c>
      <c r="F728" s="2">
        <f>'Moving Avg'!D728</f>
        <v>2.8168200000000003</v>
      </c>
      <c r="G728" s="2">
        <f>'Moving Avg'!F728</f>
        <v>2.8751700000000002</v>
      </c>
      <c r="H728" s="2">
        <f>'Moving Avg'!G728</f>
        <v>2.9898660000000006</v>
      </c>
      <c r="I728" s="2">
        <f>'Moving Avg'!H728</f>
        <v>2.5522520000000002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2.8168000000000002</v>
      </c>
      <c r="C729" s="2">
        <f>RSI!I729</f>
        <v>44.536922553938396</v>
      </c>
      <c r="D729" s="2">
        <f>MACD!E729</f>
        <v>5.2884464796524089E-2</v>
      </c>
      <c r="E729" s="2">
        <f>MACD!F729</f>
        <v>7.8709821621108789E-2</v>
      </c>
      <c r="F729" s="2">
        <f>'Moving Avg'!D729</f>
        <v>2.8377400000000006</v>
      </c>
      <c r="G729" s="2">
        <f>'Moving Avg'!F729</f>
        <v>2.85907</v>
      </c>
      <c r="H729" s="2">
        <f>'Moving Avg'!G729</f>
        <v>2.9845540000000006</v>
      </c>
      <c r="I729" s="2">
        <f>'Moving Avg'!H729</f>
        <v>2.5550685000000004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2.7444000000000002</v>
      </c>
      <c r="C730" s="2">
        <f>RSI!I730</f>
        <v>39.771667648332524</v>
      </c>
      <c r="D730" s="2">
        <f>MACD!E730</f>
        <v>3.520430394942542E-2</v>
      </c>
      <c r="E730" s="2">
        <f>MACD!F730</f>
        <v>7.0008718086772115E-2</v>
      </c>
      <c r="F730" s="2">
        <f>'Moving Avg'!D730</f>
        <v>2.8119800000000006</v>
      </c>
      <c r="G730" s="2">
        <f>'Moving Avg'!F730</f>
        <v>2.8437799999999998</v>
      </c>
      <c r="H730" s="2">
        <f>'Moving Avg'!G730</f>
        <v>2.9779540000000009</v>
      </c>
      <c r="I730" s="2">
        <f>'Moving Avg'!H730</f>
        <v>2.5577245000000004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</row>
    <row r="731" spans="1:12" ht="13.5" x14ac:dyDescent="0.25">
      <c r="A731" s="3">
        <f>RSI!A731</f>
        <v>43370</v>
      </c>
      <c r="B731" s="2">
        <f>RSI!B731</f>
        <v>2.8571</v>
      </c>
      <c r="C731" s="2">
        <f>RSI!I731</f>
        <v>48.931527586852262</v>
      </c>
      <c r="D731" s="2">
        <f>MACD!E731</f>
        <v>1.5171080448713514E-2</v>
      </c>
      <c r="E731" s="2">
        <f>MACD!F731</f>
        <v>5.9041190559160399E-2</v>
      </c>
      <c r="F731" s="2">
        <f>'Moving Avg'!D731</f>
        <v>2.8103799999999999</v>
      </c>
      <c r="G731" s="2">
        <f>'Moving Avg'!F731</f>
        <v>2.8337200000000005</v>
      </c>
      <c r="H731" s="2">
        <f>'Moving Avg'!G731</f>
        <v>2.9739300000000011</v>
      </c>
      <c r="I731" s="2">
        <f>'Moving Avg'!H731</f>
        <v>2.5609440000000001</v>
      </c>
      <c r="J731" s="5" t="str">
        <f>OBV!F731</f>
        <v>BULLISH</v>
      </c>
      <c r="K731" s="5" t="str">
        <f>OBV!G731</f>
        <v>NEUTRAL</v>
      </c>
      <c r="L731" s="5" t="str">
        <f>OBV!H731</f>
        <v>BULLISH DIVERGENCE</v>
      </c>
    </row>
    <row r="732" spans="1:12" ht="13.5" x14ac:dyDescent="0.25">
      <c r="A732" s="3">
        <f>RSI!A732</f>
        <v>43371</v>
      </c>
      <c r="B732" s="2">
        <f>RSI!B732</f>
        <v>2.9295</v>
      </c>
      <c r="C732" s="2">
        <f>RSI!I732</f>
        <v>53.793276261554823</v>
      </c>
      <c r="D732" s="2">
        <f>MACD!E732</f>
        <v>-1.9439235176615721E-2</v>
      </c>
      <c r="E732" s="2">
        <f>MACD!F732</f>
        <v>4.3345105412005175E-2</v>
      </c>
      <c r="F732" s="2">
        <f>'Moving Avg'!D732</f>
        <v>2.8329200000000001</v>
      </c>
      <c r="G732" s="2">
        <f>'Moving Avg'!F732</f>
        <v>2.8313049999999995</v>
      </c>
      <c r="H732" s="2">
        <f>'Moving Avg'!G732</f>
        <v>2.9721600000000006</v>
      </c>
      <c r="I732" s="2">
        <f>'Moving Avg'!H732</f>
        <v>2.5643645000000004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</row>
    <row r="733" spans="1:12" ht="13.5" x14ac:dyDescent="0.25">
      <c r="A733" s="3">
        <f>RSI!A733</f>
        <v>43374</v>
      </c>
      <c r="B733" s="2">
        <f>RSI!B733</f>
        <v>2.8410000000000002</v>
      </c>
      <c r="C733" s="2">
        <f>RSI!I733</f>
        <v>47.802542472972881</v>
      </c>
      <c r="D733" s="2">
        <f>MACD!E733</f>
        <v>-4.3775645023508059E-2</v>
      </c>
      <c r="E733" s="2">
        <f>MACD!F733</f>
        <v>2.5920955324902524E-2</v>
      </c>
      <c r="F733" s="2">
        <f>'Moving Avg'!D733</f>
        <v>2.8377600000000003</v>
      </c>
      <c r="G733" s="2">
        <f>'Moving Avg'!F733</f>
        <v>2.8224550000000002</v>
      </c>
      <c r="H733" s="2">
        <f>'Moving Avg'!G733</f>
        <v>2.9686200000000009</v>
      </c>
      <c r="I733" s="2">
        <f>'Moving Avg'!H733</f>
        <v>2.5675035000000004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2.7685</v>
      </c>
      <c r="C734" s="2">
        <f>RSI!I734</f>
        <v>43.526112856765081</v>
      </c>
      <c r="D734" s="2">
        <f>MACD!E734</f>
        <v>-5.385430635627575E-2</v>
      </c>
      <c r="E734" s="2">
        <f>MACD!F734</f>
        <v>9.9659029886668693E-3</v>
      </c>
      <c r="F734" s="2">
        <f>'Moving Avg'!D734</f>
        <v>2.8281000000000001</v>
      </c>
      <c r="G734" s="2">
        <f>'Moving Avg'!F734</f>
        <v>2.8099800000000004</v>
      </c>
      <c r="H734" s="2">
        <f>'Moving Avg'!G734</f>
        <v>2.9637900000000008</v>
      </c>
      <c r="I734" s="2">
        <f>'Moving Avg'!H734</f>
        <v>2.5701190000000009</v>
      </c>
      <c r="J734" s="5" t="str">
        <f>OBV!F734</f>
        <v>BULLISH</v>
      </c>
      <c r="K734" s="5" t="str">
        <f>OBV!G734</f>
        <v>NEUTRAL</v>
      </c>
      <c r="L734" s="5" t="str">
        <f>OBV!H734</f>
        <v>BULLISH DIVERGENCE</v>
      </c>
    </row>
    <row r="735" spans="1:12" ht="13.5" x14ac:dyDescent="0.25">
      <c r="A735" s="3">
        <f>RSI!A735</f>
        <v>43376</v>
      </c>
      <c r="B735" s="2">
        <f>RSI!B735</f>
        <v>2.7202999999999999</v>
      </c>
      <c r="C735" s="2">
        <f>RSI!I735</f>
        <v>40.906050668917295</v>
      </c>
      <c r="D735" s="2">
        <f>MACD!E735</f>
        <v>-3.3438963453386261E-2</v>
      </c>
      <c r="E735" s="2">
        <f>MACD!F735</f>
        <v>1.2849297002562425E-3</v>
      </c>
      <c r="F735" s="2">
        <f>'Moving Avg'!D735</f>
        <v>2.82328</v>
      </c>
      <c r="G735" s="2">
        <f>'Moving Avg'!F735</f>
        <v>2.7995200000000002</v>
      </c>
      <c r="H735" s="2">
        <f>'Moving Avg'!G735</f>
        <v>2.9557420000000008</v>
      </c>
      <c r="I735" s="2">
        <f>'Moving Avg'!H735</f>
        <v>2.5725740000000008</v>
      </c>
      <c r="J735" s="5" t="str">
        <f>OBV!F735</f>
        <v>BEARISH</v>
      </c>
      <c r="K735" s="5" t="str">
        <f>OBV!G735</f>
        <v>NEUTRAL</v>
      </c>
      <c r="L735" s="5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2.7202999999999999</v>
      </c>
      <c r="C736" s="2">
        <f>RSI!I736</f>
        <v>40.906050668917302</v>
      </c>
      <c r="D736" s="2">
        <f>MACD!E736</f>
        <v>-1.6566669572736004E-2</v>
      </c>
      <c r="E736" s="2">
        <f>MACD!F736</f>
        <v>-2.2853901543422065E-3</v>
      </c>
      <c r="F736" s="2">
        <f>'Moving Avg'!D736</f>
        <v>2.7959199999999997</v>
      </c>
      <c r="G736" s="2">
        <f>'Moving Avg'!F736</f>
        <v>2.7942900000000006</v>
      </c>
      <c r="H736" s="2">
        <f>'Moving Avg'!G736</f>
        <v>2.9480160000000013</v>
      </c>
      <c r="I736" s="2">
        <f>'Moving Avg'!H736</f>
        <v>2.5752300000000004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2.7282999999999999</v>
      </c>
      <c r="C737" s="2">
        <f>RSI!I737</f>
        <v>41.582933927074016</v>
      </c>
      <c r="D737" s="2">
        <f>MACD!E737</f>
        <v>-9.5320613235347906E-3</v>
      </c>
      <c r="E737" s="2">
        <f>MACD!F737</f>
        <v>-3.7347243881807237E-3</v>
      </c>
      <c r="F737" s="2">
        <f>'Moving Avg'!D737</f>
        <v>2.7556800000000004</v>
      </c>
      <c r="G737" s="2">
        <f>'Moving Avg'!F737</f>
        <v>2.7898650000000003</v>
      </c>
      <c r="H737" s="2">
        <f>'Moving Avg'!G737</f>
        <v>2.9398060000000004</v>
      </c>
      <c r="I737" s="2">
        <f>'Moving Avg'!H737</f>
        <v>2.5778055000000006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2.7363</v>
      </c>
      <c r="C738" s="2">
        <f>RSI!I738</f>
        <v>42.294754820064966</v>
      </c>
      <c r="D738" s="2">
        <f>MACD!E738</f>
        <v>-3.4960342186214355E-3</v>
      </c>
      <c r="E738" s="2">
        <f>MACD!F738</f>
        <v>-3.6869863542688661E-3</v>
      </c>
      <c r="F738" s="2">
        <f>'Moving Avg'!D738</f>
        <v>2.7347399999999999</v>
      </c>
      <c r="G738" s="2">
        <f>'Moving Avg'!F738</f>
        <v>2.7858400000000003</v>
      </c>
      <c r="H738" s="2">
        <f>'Moving Avg'!G738</f>
        <v>2.9325620000000003</v>
      </c>
      <c r="I738" s="2">
        <f>'Moving Avg'!H738</f>
        <v>2.5804210000000012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2.6558999999999999</v>
      </c>
      <c r="C739" s="2">
        <f>RSI!I739</f>
        <v>37.366790727761156</v>
      </c>
      <c r="D739" s="2">
        <f>MACD!E739</f>
        <v>8.1458221652117579E-3</v>
      </c>
      <c r="E739" s="2">
        <f>MACD!F739</f>
        <v>-1.3204246503727415E-3</v>
      </c>
      <c r="F739" s="2">
        <f>'Moving Avg'!D739</f>
        <v>2.7122199999999999</v>
      </c>
      <c r="G739" s="2">
        <f>'Moving Avg'!F739</f>
        <v>2.7745750000000005</v>
      </c>
      <c r="H739" s="2">
        <f>'Moving Avg'!G739</f>
        <v>2.9245140000000003</v>
      </c>
      <c r="I739" s="2">
        <f>'Moving Avg'!H739</f>
        <v>2.5826345000000002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2.5592999999999999</v>
      </c>
      <c r="C740" s="2">
        <f>RSI!I740</f>
        <v>32.471395723015533</v>
      </c>
      <c r="D740" s="2">
        <f>MACD!E740</f>
        <v>1.5024817085135922E-2</v>
      </c>
      <c r="E740" s="2">
        <f>MACD!F740</f>
        <v>1.9486236967289916E-3</v>
      </c>
      <c r="F740" s="2">
        <f>'Moving Avg'!D740</f>
        <v>2.6800199999999998</v>
      </c>
      <c r="G740" s="2">
        <f>'Moving Avg'!F740</f>
        <v>2.7649200000000005</v>
      </c>
      <c r="H740" s="2">
        <f>'Moving Avg'!G740</f>
        <v>2.915178</v>
      </c>
      <c r="I740" s="2">
        <f>'Moving Avg'!H740</f>
        <v>2.5843650000000009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2.5110000000000001</v>
      </c>
      <c r="C741" s="2">
        <f>RSI!I741</f>
        <v>30.331693733667038</v>
      </c>
      <c r="D741" s="2">
        <f>MACD!E741</f>
        <v>4.3268761058465444E-2</v>
      </c>
      <c r="E741" s="2">
        <f>MACD!F741</f>
        <v>1.0212651169076282E-2</v>
      </c>
      <c r="F741" s="2">
        <f>'Moving Avg'!D741</f>
        <v>2.6381600000000001</v>
      </c>
      <c r="G741" s="2">
        <f>'Moving Avg'!F741</f>
        <v>2.7520450000000003</v>
      </c>
      <c r="H741" s="2">
        <f>'Moving Avg'!G741</f>
        <v>2.9051980000000004</v>
      </c>
      <c r="I741" s="2">
        <f>'Moving Avg'!H741</f>
        <v>2.5861355000000001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2.5672999999999999</v>
      </c>
      <c r="C742" s="2">
        <f>RSI!I742</f>
        <v>35.654226089627315</v>
      </c>
      <c r="D742" s="2">
        <f>MACD!E742</f>
        <v>7.5816366609553043E-2</v>
      </c>
      <c r="E742" s="2">
        <f>MACD!F742</f>
        <v>2.3333394257171635E-2</v>
      </c>
      <c r="F742" s="2">
        <f>'Moving Avg'!D742</f>
        <v>2.6059599999999996</v>
      </c>
      <c r="G742" s="2">
        <f>'Moving Avg'!F742</f>
        <v>2.7460050000000007</v>
      </c>
      <c r="H742" s="2">
        <f>'Moving Avg'!G742</f>
        <v>2.8937680000000001</v>
      </c>
      <c r="I742" s="2">
        <f>'Moving Avg'!H742</f>
        <v>2.5879060000000011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2.5672999999999999</v>
      </c>
      <c r="C743" s="2">
        <f>RSI!I743</f>
        <v>35.654226089627315</v>
      </c>
      <c r="D743" s="2">
        <f>MACD!E743</f>
        <v>9.0964873903315979E-2</v>
      </c>
      <c r="E743" s="2">
        <f>MACD!F743</f>
        <v>3.6859690186400507E-2</v>
      </c>
      <c r="F743" s="2">
        <f>'Moving Avg'!D743</f>
        <v>2.5721599999999998</v>
      </c>
      <c r="G743" s="2">
        <f>'Moving Avg'!F743</f>
        <v>2.7403700000000004</v>
      </c>
      <c r="H743" s="2">
        <f>'Moving Avg'!G743</f>
        <v>2.8796019999999993</v>
      </c>
      <c r="I743" s="2">
        <f>'Moving Avg'!H743</f>
        <v>2.5896765000000013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2.6156000000000001</v>
      </c>
      <c r="C744" s="2">
        <f>RSI!I744</f>
        <v>40.199849348716164</v>
      </c>
      <c r="D744" s="2">
        <f>MACD!E744</f>
        <v>9.0184190171611167E-2</v>
      </c>
      <c r="E744" s="2">
        <f>MACD!F744</f>
        <v>4.7524590183442642E-2</v>
      </c>
      <c r="F744" s="2">
        <f>'Moving Avg'!D744</f>
        <v>2.5640999999999998</v>
      </c>
      <c r="G744" s="2">
        <f>'Moving Avg'!F744</f>
        <v>2.7355400000000007</v>
      </c>
      <c r="H744" s="2">
        <f>'Moving Avg'!G744</f>
        <v>2.869138</v>
      </c>
      <c r="I744" s="2">
        <f>'Moving Avg'!H744</f>
        <v>2.5917690000000011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2.6156000000000001</v>
      </c>
      <c r="C745" s="2">
        <f>RSI!I745</f>
        <v>40.199849348716164</v>
      </c>
      <c r="D745" s="2">
        <f>MACD!E745</f>
        <v>8.2871868841396523E-2</v>
      </c>
      <c r="E745" s="2">
        <f>MACD!F745</f>
        <v>5.4594045915033418E-2</v>
      </c>
      <c r="F745" s="2">
        <f>'Moving Avg'!D745</f>
        <v>2.5753600000000003</v>
      </c>
      <c r="G745" s="2">
        <f>'Moving Avg'!F745</f>
        <v>2.7226600000000007</v>
      </c>
      <c r="H745" s="2">
        <f>'Moving Avg'!G745</f>
        <v>2.8604459999999996</v>
      </c>
      <c r="I745" s="2">
        <f>'Moving Avg'!H745</f>
        <v>2.5941430000000008</v>
      </c>
      <c r="J745" s="5" t="str">
        <f>OBV!F745</f>
        <v>BULLISH</v>
      </c>
      <c r="K745" s="5" t="str">
        <f>OBV!G745</f>
        <v>NEUTRAL</v>
      </c>
      <c r="L745" s="5" t="str">
        <f>OBV!H745</f>
        <v>CONFIRMED BULLISH</v>
      </c>
    </row>
    <row r="746" spans="1:12" ht="13.5" x14ac:dyDescent="0.25">
      <c r="A746" s="3">
        <f>RSI!A746</f>
        <v>43392</v>
      </c>
      <c r="B746" s="2">
        <f>RSI!B746</f>
        <v>2.6880999999999999</v>
      </c>
      <c r="C746" s="2">
        <f>RSI!I746</f>
        <v>46.748683626648138</v>
      </c>
      <c r="D746" s="2">
        <f>MACD!E746</f>
        <v>7.2021225419246715E-2</v>
      </c>
      <c r="E746" s="2">
        <f>MACD!F746</f>
        <v>5.8079481815876077E-2</v>
      </c>
      <c r="F746" s="2">
        <f>'Moving Avg'!D746</f>
        <v>2.6107800000000001</v>
      </c>
      <c r="G746" s="2">
        <f>'Moving Avg'!F746</f>
        <v>2.7138100000000005</v>
      </c>
      <c r="H746" s="2">
        <f>'Moving Avg'!G746</f>
        <v>2.851432</v>
      </c>
      <c r="I746" s="2">
        <f>'Moving Avg'!H746</f>
        <v>2.5965980000000002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2.6960999999999999</v>
      </c>
      <c r="C747" s="2">
        <f>RSI!I747</f>
        <v>47.43277394850503</v>
      </c>
      <c r="D747" s="2">
        <f>MACD!E747</f>
        <v>6.3704382562356887E-2</v>
      </c>
      <c r="E747" s="2">
        <f>MACD!F747</f>
        <v>5.9204461965172241E-2</v>
      </c>
      <c r="F747" s="2">
        <f>'Moving Avg'!D747</f>
        <v>2.6365400000000001</v>
      </c>
      <c r="G747" s="2">
        <f>'Moving Avg'!F747</f>
        <v>2.7077750000000007</v>
      </c>
      <c r="H747" s="2">
        <f>'Moving Avg'!G747</f>
        <v>2.8428999999999998</v>
      </c>
      <c r="I747" s="2">
        <f>'Moving Avg'!H747</f>
        <v>2.5990525000000009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2.7202999999999999</v>
      </c>
      <c r="C748" s="2">
        <f>RSI!I748</f>
        <v>49.54433244480947</v>
      </c>
      <c r="D748" s="2">
        <f>MACD!E748</f>
        <v>5.6267489924482383E-2</v>
      </c>
      <c r="E748" s="2">
        <f>MACD!F748</f>
        <v>5.8617067557034275E-2</v>
      </c>
      <c r="F748" s="2">
        <f>'Moving Avg'!D748</f>
        <v>2.6671399999999998</v>
      </c>
      <c r="G748" s="2">
        <f>'Moving Avg'!F748</f>
        <v>2.7029500000000004</v>
      </c>
      <c r="H748" s="2">
        <f>'Moving Avg'!G748</f>
        <v>2.8345299999999995</v>
      </c>
      <c r="I748" s="2">
        <f>'Moving Avg'!H748</f>
        <v>2.6013465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2.6960999999999999</v>
      </c>
      <c r="C749" s="2">
        <f>RSI!I749</f>
        <v>47.489981025349095</v>
      </c>
      <c r="D749" s="2">
        <f>MACD!E749</f>
        <v>3.94053376876915E-2</v>
      </c>
      <c r="E749" s="2">
        <f>MACD!F749</f>
        <v>5.4774721583165722E-2</v>
      </c>
      <c r="F749" s="2">
        <f>'Moving Avg'!D749</f>
        <v>2.6832400000000001</v>
      </c>
      <c r="G749" s="2">
        <f>'Moving Avg'!F749</f>
        <v>2.6969150000000006</v>
      </c>
      <c r="H749" s="2">
        <f>'Moving Avg'!G749</f>
        <v>2.827448</v>
      </c>
      <c r="I749" s="2">
        <f>'Moving Avg'!H749</f>
        <v>2.6034790000000005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2.6960999999999999</v>
      </c>
      <c r="C750" s="2">
        <f>RSI!I750</f>
        <v>47.489981025349095</v>
      </c>
      <c r="D750" s="2">
        <f>MACD!E750</f>
        <v>1.0425527955873815E-2</v>
      </c>
      <c r="E750" s="2">
        <f>MACD!F750</f>
        <v>4.5904882857707344E-2</v>
      </c>
      <c r="F750" s="2">
        <f>'Moving Avg'!D750</f>
        <v>2.6993399999999999</v>
      </c>
      <c r="G750" s="2">
        <f>'Moving Avg'!F750</f>
        <v>2.6945000000000006</v>
      </c>
      <c r="H750" s="2">
        <f>'Moving Avg'!G750</f>
        <v>2.8211700000000004</v>
      </c>
      <c r="I750" s="2">
        <f>'Moving Avg'!H750</f>
        <v>2.6053705000000003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2.6398000000000001</v>
      </c>
      <c r="C751" s="2">
        <f>RSI!I751</f>
        <v>42.711518713344169</v>
      </c>
      <c r="D751" s="2">
        <f>MACD!E751</f>
        <v>-1.7217633833508827E-2</v>
      </c>
      <c r="E751" s="2">
        <f>MACD!F751</f>
        <v>3.3280379519464109E-2</v>
      </c>
      <c r="F751" s="2">
        <f>'Moving Avg'!D751</f>
        <v>2.6896800000000001</v>
      </c>
      <c r="G751" s="2">
        <f>'Moving Avg'!F751</f>
        <v>2.6836350000000002</v>
      </c>
      <c r="H751" s="2">
        <f>'Moving Avg'!G751</f>
        <v>2.8139280000000002</v>
      </c>
      <c r="I751" s="2">
        <f>'Moving Avg'!H751</f>
        <v>2.6069805000000006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2.5592999999999999</v>
      </c>
      <c r="C752" s="2">
        <f>RSI!I752</f>
        <v>36.981650563140327</v>
      </c>
      <c r="D752" s="2">
        <f>MACD!E752</f>
        <v>-2.5522474166119302E-2</v>
      </c>
      <c r="E752" s="2">
        <f>MACD!F752</f>
        <v>2.1519808782347431E-2</v>
      </c>
      <c r="F752" s="2">
        <f>'Moving Avg'!D752</f>
        <v>2.6623199999999998</v>
      </c>
      <c r="G752" s="2">
        <f>'Moving Avg'!F752</f>
        <v>2.6651250000000002</v>
      </c>
      <c r="H752" s="2">
        <f>'Moving Avg'!G752</f>
        <v>2.8057200000000004</v>
      </c>
      <c r="I752" s="2">
        <f>'Moving Avg'!H752</f>
        <v>2.6081880000000006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2.5754000000000001</v>
      </c>
      <c r="C753" s="2">
        <f>RSI!I753</f>
        <v>38.751394759613831</v>
      </c>
      <c r="D753" s="2">
        <f>MACD!E753</f>
        <v>-3.2839685547325637E-2</v>
      </c>
      <c r="E753" s="2">
        <f>MACD!F753</f>
        <v>1.0647909916412818E-2</v>
      </c>
      <c r="F753" s="2">
        <f>'Moving Avg'!D753</f>
        <v>2.63334</v>
      </c>
      <c r="G753" s="2">
        <f>'Moving Avg'!F753</f>
        <v>2.6518450000000007</v>
      </c>
      <c r="H753" s="2">
        <f>'Moving Avg'!G753</f>
        <v>2.7968679999999999</v>
      </c>
      <c r="I753" s="2">
        <f>'Moving Avg'!H753</f>
        <v>2.6097975000000004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2.7202999999999999</v>
      </c>
      <c r="C754" s="2">
        <f>RSI!I754</f>
        <v>51.855736563408207</v>
      </c>
      <c r="D754" s="2">
        <f>MACD!E754</f>
        <v>-4.1593173831206975E-2</v>
      </c>
      <c r="E754" s="2">
        <f>MACD!F754</f>
        <v>1.9969316688885942E-4</v>
      </c>
      <c r="F754" s="2">
        <f>'Moving Avg'!D754</f>
        <v>2.6381800000000002</v>
      </c>
      <c r="G754" s="2">
        <f>'Moving Avg'!F754</f>
        <v>2.6494350000000004</v>
      </c>
      <c r="H754" s="2">
        <f>'Moving Avg'!G754</f>
        <v>2.7920400000000005</v>
      </c>
      <c r="I754" s="2">
        <f>'Moving Avg'!H754</f>
        <v>2.6121314999999998</v>
      </c>
      <c r="J754" s="5" t="str">
        <f>OBV!F754</f>
        <v>BULLISH</v>
      </c>
      <c r="K754" s="5" t="str">
        <f>OBV!G754</f>
        <v>NEUTRAL</v>
      </c>
      <c r="L754" s="5" t="str">
        <f>OBV!H754</f>
        <v>CONFIRMED BULLISH</v>
      </c>
    </row>
    <row r="755" spans="1:12" ht="13.5" x14ac:dyDescent="0.25">
      <c r="A755" s="3">
        <f>RSI!A755</f>
        <v>43405</v>
      </c>
      <c r="B755" s="2">
        <f>RSI!B755</f>
        <v>2.7122000000000002</v>
      </c>
      <c r="C755" s="2">
        <f>RSI!I755</f>
        <v>51.196321170658514</v>
      </c>
      <c r="D755" s="2">
        <f>MACD!E755</f>
        <v>-4.8570486032752935E-2</v>
      </c>
      <c r="E755" s="2">
        <f>MACD!F755</f>
        <v>-9.5543426730394995E-3</v>
      </c>
      <c r="F755" s="2">
        <f>'Moving Avg'!D755</f>
        <v>2.6414</v>
      </c>
      <c r="G755" s="2">
        <f>'Moving Avg'!F755</f>
        <v>2.6490300000000007</v>
      </c>
      <c r="H755" s="2">
        <f>'Moving Avg'!G755</f>
        <v>2.7880160000000003</v>
      </c>
      <c r="I755" s="2">
        <f>'Moving Avg'!H755</f>
        <v>2.6142639999999999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2.7363</v>
      </c>
      <c r="C756" s="2">
        <f>RSI!I756</f>
        <v>53.106997068711266</v>
      </c>
      <c r="D756" s="2">
        <f>MACD!E756</f>
        <v>-4.5215725096269477E-2</v>
      </c>
      <c r="E756" s="2">
        <f>MACD!F756</f>
        <v>-1.6686619157685496E-2</v>
      </c>
      <c r="F756" s="2">
        <f>'Moving Avg'!D756</f>
        <v>2.6606999999999998</v>
      </c>
      <c r="G756" s="2">
        <f>'Moving Avg'!F756</f>
        <v>2.6498300000000006</v>
      </c>
      <c r="H756" s="2">
        <f>'Moving Avg'!G756</f>
        <v>2.7817379999999998</v>
      </c>
      <c r="I756" s="2">
        <f>'Moving Avg'!H756</f>
        <v>2.616517</v>
      </c>
      <c r="J756" s="5" t="str">
        <f>OBV!F756</f>
        <v>BULLISH</v>
      </c>
      <c r="K756" s="5" t="str">
        <f>OBV!G756</f>
        <v>NEUTRAL</v>
      </c>
      <c r="L756" s="5" t="str">
        <f>OBV!H756</f>
        <v>CONFIRMED BULLISH</v>
      </c>
    </row>
    <row r="757" spans="1:12" ht="13.5" x14ac:dyDescent="0.25">
      <c r="A757" s="3">
        <f>RSI!A757</f>
        <v>43409</v>
      </c>
      <c r="B757" s="2">
        <f>RSI!B757</f>
        <v>2.6960999999999999</v>
      </c>
      <c r="C757" s="2">
        <f>RSI!I757</f>
        <v>49.617498504070156</v>
      </c>
      <c r="D757" s="2">
        <f>MACD!E757</f>
        <v>-3.8412812965448406E-2</v>
      </c>
      <c r="E757" s="2">
        <f>MACD!F757</f>
        <v>-2.1031857919238079E-2</v>
      </c>
      <c r="F757" s="2">
        <f>'Moving Avg'!D757</f>
        <v>2.6880599999999997</v>
      </c>
      <c r="G757" s="2">
        <f>'Moving Avg'!F757</f>
        <v>2.6482200000000007</v>
      </c>
      <c r="H757" s="2">
        <f>'Moving Avg'!G757</f>
        <v>2.7746559999999998</v>
      </c>
      <c r="I757" s="2">
        <f>'Moving Avg'!H757</f>
        <v>2.6190520000000004</v>
      </c>
      <c r="J757" s="5" t="str">
        <f>OBV!F757</f>
        <v>BULLISH</v>
      </c>
      <c r="K757" s="5" t="str">
        <f>OBV!G757</f>
        <v>NEUTRAL</v>
      </c>
      <c r="L757" s="5" t="str">
        <f>OBV!H757</f>
        <v>CONFIRMED BULLISH</v>
      </c>
    </row>
    <row r="758" spans="1:12" ht="13.5" x14ac:dyDescent="0.25">
      <c r="A758" s="3">
        <f>RSI!A758</f>
        <v>43410</v>
      </c>
      <c r="B758" s="2">
        <f>RSI!B758</f>
        <v>2.7282999999999999</v>
      </c>
      <c r="C758" s="2">
        <f>RSI!I758</f>
        <v>52.319976943362818</v>
      </c>
      <c r="D758" s="2">
        <f>MACD!E758</f>
        <v>-3.1307251461637708E-2</v>
      </c>
      <c r="E758" s="2">
        <f>MACD!F758</f>
        <v>-2.3086936627718005E-2</v>
      </c>
      <c r="F758" s="2">
        <f>'Moving Avg'!D758</f>
        <v>2.7186399999999997</v>
      </c>
      <c r="G758" s="2">
        <f>'Moving Avg'!F758</f>
        <v>2.6478200000000003</v>
      </c>
      <c r="H758" s="2">
        <f>'Moving Avg'!G758</f>
        <v>2.7664459999999997</v>
      </c>
      <c r="I758" s="2">
        <f>'Moving Avg'!H758</f>
        <v>2.6214260000000009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</row>
    <row r="759" spans="1:12" ht="13.5" x14ac:dyDescent="0.25">
      <c r="A759" s="3">
        <f>RSI!A759</f>
        <v>43411</v>
      </c>
      <c r="B759" s="2">
        <f>RSI!B759</f>
        <v>2.7282999999999999</v>
      </c>
      <c r="C759" s="2">
        <f>RSI!I759</f>
        <v>52.319976943362818</v>
      </c>
      <c r="D759" s="2">
        <f>MACD!E759</f>
        <v>-2.9197683315214551E-2</v>
      </c>
      <c r="E759" s="2">
        <f>MACD!F759</f>
        <v>-2.4309085965217317E-2</v>
      </c>
      <c r="F759" s="2">
        <f>'Moving Avg'!D759</f>
        <v>2.7202400000000004</v>
      </c>
      <c r="G759" s="2">
        <f>'Moving Avg'!F759</f>
        <v>2.65144</v>
      </c>
      <c r="H759" s="2">
        <f>'Moving Avg'!G759</f>
        <v>2.7582359999999992</v>
      </c>
      <c r="I759" s="2">
        <f>'Moving Avg'!H759</f>
        <v>2.6238000000000006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</row>
    <row r="760" spans="1:12" ht="13.5" x14ac:dyDescent="0.25">
      <c r="A760" s="3">
        <f>RSI!A760</f>
        <v>43412</v>
      </c>
      <c r="B760" s="2">
        <f>RSI!B760</f>
        <v>2.7042000000000002</v>
      </c>
      <c r="C760" s="2">
        <f>RSI!I760</f>
        <v>49.992333482112819</v>
      </c>
      <c r="D760" s="2">
        <f>MACD!E760</f>
        <v>-2.579391700886946E-2</v>
      </c>
      <c r="E760" s="2">
        <f>MACD!F760</f>
        <v>-2.4606052173947748E-2</v>
      </c>
      <c r="F760" s="2">
        <f>'Moving Avg'!D760</f>
        <v>2.7186399999999997</v>
      </c>
      <c r="G760" s="2">
        <f>'Moving Avg'!F760</f>
        <v>2.6586850000000006</v>
      </c>
      <c r="H760" s="2">
        <f>'Moving Avg'!G760</f>
        <v>2.7513159999999992</v>
      </c>
      <c r="I760" s="2">
        <f>'Moving Avg'!H760</f>
        <v>2.6260534999999998</v>
      </c>
      <c r="J760" s="5" t="str">
        <f>OBV!F760</f>
        <v>BULLISH</v>
      </c>
      <c r="K760" s="5" t="str">
        <f>OBV!G760</f>
        <v>NEUTRAL</v>
      </c>
      <c r="L760" s="5" t="str">
        <f>OBV!H760</f>
        <v>BULLISH DIVERGENCE</v>
      </c>
    </row>
    <row r="761" spans="1:12" ht="13.5" x14ac:dyDescent="0.25">
      <c r="A761" s="3">
        <f>RSI!A761</f>
        <v>43413</v>
      </c>
      <c r="B761" s="2">
        <f>RSI!B761</f>
        <v>2.6960999999999999</v>
      </c>
      <c r="C761" s="2">
        <f>RSI!I761</f>
        <v>49.200074208893604</v>
      </c>
      <c r="D761" s="2">
        <f>MACD!E761</f>
        <v>-3.0987046916902461E-2</v>
      </c>
      <c r="E761" s="2">
        <f>MACD!F761</f>
        <v>-2.5882251122538693E-2</v>
      </c>
      <c r="F761" s="2">
        <f>'Moving Avg'!D761</f>
        <v>2.7105999999999999</v>
      </c>
      <c r="G761" s="2">
        <f>'Moving Avg'!F761</f>
        <v>2.6679400000000006</v>
      </c>
      <c r="H761" s="2">
        <f>'Moving Avg'!G761</f>
        <v>2.7440720000000001</v>
      </c>
      <c r="I761" s="2">
        <f>'Moving Avg'!H761</f>
        <v>2.6281459999999996</v>
      </c>
      <c r="J761" s="5" t="str">
        <f>OBV!F761</f>
        <v>BEARISH</v>
      </c>
      <c r="K761" s="5" t="str">
        <f>OBV!G761</f>
        <v>NEUTRAL</v>
      </c>
      <c r="L761" s="5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2.6720000000000002</v>
      </c>
      <c r="C762" s="2">
        <f>RSI!I762</f>
        <v>46.822494024776134</v>
      </c>
      <c r="D762" s="2">
        <f>MACD!E762</f>
        <v>-4.5943635341521905E-2</v>
      </c>
      <c r="E762" s="2">
        <f>MACD!F762</f>
        <v>-2.9894527966335335E-2</v>
      </c>
      <c r="F762" s="2">
        <f>'Moving Avg'!D762</f>
        <v>2.7057799999999999</v>
      </c>
      <c r="G762" s="2">
        <f>'Moving Avg'!F762</f>
        <v>2.6731750000000001</v>
      </c>
      <c r="H762" s="2">
        <f>'Moving Avg'!G762</f>
        <v>2.7379559999999996</v>
      </c>
      <c r="I762" s="2">
        <f>'Moving Avg'!H762</f>
        <v>2.6302384999999999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2.6478000000000002</v>
      </c>
      <c r="C763" s="2">
        <f>RSI!I763</f>
        <v>44.49716321371185</v>
      </c>
      <c r="D763" s="2">
        <f>MACD!E763</f>
        <v>-5.4153000798514483E-2</v>
      </c>
      <c r="E763" s="2">
        <f>MACD!F763</f>
        <v>-3.4746222532771168E-2</v>
      </c>
      <c r="F763" s="2">
        <f>'Moving Avg'!D763</f>
        <v>2.6896800000000001</v>
      </c>
      <c r="G763" s="2">
        <f>'Moving Avg'!F763</f>
        <v>2.6772</v>
      </c>
      <c r="H763" s="2">
        <f>'Moving Avg'!G763</f>
        <v>2.7305520000000003</v>
      </c>
      <c r="I763" s="2">
        <f>'Moving Avg'!H763</f>
        <v>2.6322100000000002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</row>
    <row r="764" spans="1:12" ht="13.5" x14ac:dyDescent="0.25">
      <c r="A764" s="3">
        <f>RSI!A764</f>
        <v>43418</v>
      </c>
      <c r="B764" s="2">
        <f>RSI!B764</f>
        <v>2.6478000000000002</v>
      </c>
      <c r="C764" s="2">
        <f>RSI!I764</f>
        <v>44.49716321371185</v>
      </c>
      <c r="D764" s="2">
        <f>MACD!E764</f>
        <v>-3.8500475150305746E-2</v>
      </c>
      <c r="E764" s="2">
        <f>MACD!F764</f>
        <v>-3.5497073056278083E-2</v>
      </c>
      <c r="F764" s="2">
        <f>'Moving Avg'!D764</f>
        <v>2.6735800000000003</v>
      </c>
      <c r="G764" s="2">
        <f>'Moving Avg'!F764</f>
        <v>2.6788099999999999</v>
      </c>
      <c r="H764" s="2">
        <f>'Moving Avg'!G764</f>
        <v>2.7231479999999992</v>
      </c>
      <c r="I764" s="2">
        <f>'Moving Avg'!H764</f>
        <v>2.6341814999999995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2.6558999999999999</v>
      </c>
      <c r="C765" s="2">
        <f>RSI!I765</f>
        <v>45.54692707057545</v>
      </c>
      <c r="D765" s="2">
        <f>MACD!E765</f>
        <v>-2.6818291521079285E-2</v>
      </c>
      <c r="E765" s="2">
        <f>MACD!F765</f>
        <v>-3.3761316749238324E-2</v>
      </c>
      <c r="F765" s="2">
        <f>'Moving Avg'!D765</f>
        <v>2.6639200000000001</v>
      </c>
      <c r="G765" s="2">
        <f>'Moving Avg'!F765</f>
        <v>2.680825</v>
      </c>
      <c r="H765" s="2">
        <f>'Moving Avg'!G765</f>
        <v>2.7176759999999995</v>
      </c>
      <c r="I765" s="2">
        <f>'Moving Avg'!H765</f>
        <v>2.6361935000000001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2.6960999999999999</v>
      </c>
      <c r="C766" s="2">
        <f>RSI!I766</f>
        <v>50.546147454081506</v>
      </c>
      <c r="D766" s="2">
        <f>MACD!E766</f>
        <v>-1.5988452022157151E-2</v>
      </c>
      <c r="E766" s="2">
        <f>MACD!F766</f>
        <v>-3.0206743803822093E-2</v>
      </c>
      <c r="F766" s="2">
        <f>'Moving Avg'!D766</f>
        <v>2.6639200000000001</v>
      </c>
      <c r="G766" s="2">
        <f>'Moving Avg'!F766</f>
        <v>2.6812250000000004</v>
      </c>
      <c r="H766" s="2">
        <f>'Moving Avg'!G766</f>
        <v>2.7151000000000001</v>
      </c>
      <c r="I766" s="2">
        <f>'Moving Avg'!H766</f>
        <v>2.6380849999999998</v>
      </c>
      <c r="J766" s="5" t="str">
        <f>OBV!F766</f>
        <v>BULLISH</v>
      </c>
      <c r="K766" s="5" t="str">
        <f>OBV!G766</f>
        <v>STRONG</v>
      </c>
      <c r="L766" s="5" t="str">
        <f>OBV!H766</f>
        <v>NEUTRAL</v>
      </c>
    </row>
    <row r="767" spans="1:12" ht="13.5" x14ac:dyDescent="0.25">
      <c r="A767" s="3">
        <f>RSI!A767</f>
        <v>43423</v>
      </c>
      <c r="B767" s="2">
        <f>RSI!B767</f>
        <v>2.6156000000000001</v>
      </c>
      <c r="C767" s="2">
        <f>RSI!I767</f>
        <v>42.192604106283653</v>
      </c>
      <c r="D767" s="2">
        <f>MACD!E767</f>
        <v>-7.0848632179059123E-3</v>
      </c>
      <c r="E767" s="2">
        <f>MACD!F767</f>
        <v>-2.5582367686638859E-2</v>
      </c>
      <c r="F767" s="2">
        <f>'Moving Avg'!D767</f>
        <v>2.6526400000000003</v>
      </c>
      <c r="G767" s="2">
        <f>'Moving Avg'!F767</f>
        <v>2.6772000000000005</v>
      </c>
      <c r="H767" s="2">
        <f>'Moving Avg'!G767</f>
        <v>2.7110760000000003</v>
      </c>
      <c r="I767" s="2">
        <f>'Moving Avg'!H767</f>
        <v>2.6388894999999994</v>
      </c>
      <c r="J767" s="5" t="str">
        <f>OBV!F767</f>
        <v>BULLISH</v>
      </c>
      <c r="K767" s="5" t="str">
        <f>OBV!G767</f>
        <v>STRONG</v>
      </c>
      <c r="L767" s="5" t="str">
        <f>OBV!H767</f>
        <v>BULLISH DIVERGENCE</v>
      </c>
    </row>
    <row r="768" spans="1:12" ht="13.5" x14ac:dyDescent="0.25">
      <c r="A768" s="3">
        <f>RSI!A768</f>
        <v>43425</v>
      </c>
      <c r="B768" s="2">
        <f>RSI!B768</f>
        <v>2.5914999999999999</v>
      </c>
      <c r="C768" s="2">
        <f>RSI!I768</f>
        <v>40.05818460686595</v>
      </c>
      <c r="D768" s="2">
        <f>MACD!E768</f>
        <v>7.6280324346313932E-3</v>
      </c>
      <c r="E768" s="2">
        <f>MACD!F768</f>
        <v>-1.894028766238481E-2</v>
      </c>
      <c r="F768" s="2">
        <f>'Moving Avg'!D768</f>
        <v>2.6413800000000003</v>
      </c>
      <c r="G768" s="2">
        <f>'Moving Avg'!F768</f>
        <v>2.6707600000000005</v>
      </c>
      <c r="H768" s="2">
        <f>'Moving Avg'!G768</f>
        <v>2.7065700000000006</v>
      </c>
      <c r="I768" s="2">
        <f>'Moving Avg'!H768</f>
        <v>2.6392514999999999</v>
      </c>
      <c r="J768" s="5" t="str">
        <f>OBV!F768</f>
        <v>BULLISH</v>
      </c>
      <c r="K768" s="5" t="str">
        <f>OBV!G768</f>
        <v>STRONG</v>
      </c>
      <c r="L768" s="5" t="str">
        <f>OBV!H768</f>
        <v>BULLISH DIVERGENCE</v>
      </c>
    </row>
    <row r="769" spans="1:12" ht="13.5" x14ac:dyDescent="0.25">
      <c r="A769" s="3">
        <f>RSI!A769</f>
        <v>43426</v>
      </c>
      <c r="B769" s="2">
        <f>RSI!B769</f>
        <v>2.5834000000000001</v>
      </c>
      <c r="C769" s="2">
        <f>RSI!I769</f>
        <v>39.33789487408243</v>
      </c>
      <c r="D769" s="2">
        <f>MACD!E769</f>
        <v>2.122727509762079E-2</v>
      </c>
      <c r="E769" s="2">
        <f>MACD!F769</f>
        <v>-1.0906775110383692E-2</v>
      </c>
      <c r="F769" s="2">
        <f>'Moving Avg'!D769</f>
        <v>2.6285000000000003</v>
      </c>
      <c r="G769" s="2">
        <f>'Moving Avg'!F769</f>
        <v>2.6651250000000006</v>
      </c>
      <c r="H769" s="2">
        <f>'Moving Avg'!G769</f>
        <v>2.7006140000000003</v>
      </c>
      <c r="I769" s="2">
        <f>'Moving Avg'!H769</f>
        <v>2.6398949999999997</v>
      </c>
      <c r="J769" s="5" t="str">
        <f>OBV!F769</f>
        <v>BULLISH</v>
      </c>
      <c r="K769" s="5" t="str">
        <f>OBV!G769</f>
        <v>STRONG</v>
      </c>
      <c r="L769" s="5" t="str">
        <f>OBV!H769</f>
        <v>BULLISH DIVERGENCE</v>
      </c>
    </row>
    <row r="770" spans="1:12" ht="13.5" x14ac:dyDescent="0.25">
      <c r="A770" s="3">
        <f>RSI!A770</f>
        <v>43427</v>
      </c>
      <c r="B770" s="2">
        <f>RSI!B770</f>
        <v>2.6236999999999999</v>
      </c>
      <c r="C770" s="2">
        <f>RSI!I770</f>
        <v>44.668685877487889</v>
      </c>
      <c r="D770" s="2">
        <f>MACD!E770</f>
        <v>2.659845068717015E-2</v>
      </c>
      <c r="E770" s="2">
        <f>MACD!F770</f>
        <v>-3.4057299508729244E-3</v>
      </c>
      <c r="F770" s="2">
        <f>'Moving Avg'!D770</f>
        <v>2.6220599999999998</v>
      </c>
      <c r="G770" s="2">
        <f>'Moving Avg'!F770</f>
        <v>2.6615050000000005</v>
      </c>
      <c r="H770" s="2">
        <f>'Moving Avg'!G770</f>
        <v>2.6980400000000007</v>
      </c>
      <c r="I770" s="2">
        <f>'Moving Avg'!H770</f>
        <v>2.6407400000000001</v>
      </c>
      <c r="J770" s="5" t="str">
        <f>OBV!F770</f>
        <v>BULLISH</v>
      </c>
      <c r="K770" s="5" t="str">
        <f>OBV!G770</f>
        <v>STRONG</v>
      </c>
      <c r="L770" s="5" t="str">
        <f>OBV!H770</f>
        <v>BULLISH DIVERGENCE</v>
      </c>
    </row>
    <row r="771" spans="1:12" ht="13.5" x14ac:dyDescent="0.25">
      <c r="A771" s="3">
        <f>RSI!A771</f>
        <v>43430</v>
      </c>
      <c r="B771" s="2">
        <f>RSI!B771</f>
        <v>2.5672999999999999</v>
      </c>
      <c r="C771" s="2">
        <f>RSI!I771</f>
        <v>39.44449198588854</v>
      </c>
      <c r="D771" s="2">
        <f>MACD!E771</f>
        <v>3.4352523292233261E-2</v>
      </c>
      <c r="E771" s="2">
        <f>MACD!F771</f>
        <v>4.1459206977483131E-3</v>
      </c>
      <c r="F771" s="2">
        <f>'Moving Avg'!D771</f>
        <v>2.5963000000000003</v>
      </c>
      <c r="G771" s="2">
        <f>'Moving Avg'!F771</f>
        <v>2.65788</v>
      </c>
      <c r="H771" s="2">
        <f>'Moving Avg'!G771</f>
        <v>2.6940160000000004</v>
      </c>
      <c r="I771" s="2">
        <f>'Moving Avg'!H771</f>
        <v>2.6415445000000002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</row>
    <row r="772" spans="1:12" ht="13.5" x14ac:dyDescent="0.25">
      <c r="A772" s="3">
        <f>RSI!A772</f>
        <v>43431</v>
      </c>
      <c r="B772" s="2">
        <f>RSI!B772</f>
        <v>2.7202999999999999</v>
      </c>
      <c r="C772" s="2">
        <f>RSI!I772</f>
        <v>54.865738035983647</v>
      </c>
      <c r="D772" s="2">
        <f>MACD!E772</f>
        <v>2.646295028147394E-2</v>
      </c>
      <c r="E772" s="2">
        <f>MACD!F772</f>
        <v>8.6093266144934393E-3</v>
      </c>
      <c r="F772" s="2">
        <f>'Moving Avg'!D772</f>
        <v>2.6172399999999998</v>
      </c>
      <c r="G772" s="2">
        <f>'Moving Avg'!F772</f>
        <v>2.6659300000000004</v>
      </c>
      <c r="H772" s="2">
        <f>'Moving Avg'!G772</f>
        <v>2.6946600000000003</v>
      </c>
      <c r="I772" s="2">
        <f>'Moving Avg'!H772</f>
        <v>2.6431545000000001</v>
      </c>
      <c r="J772" s="5" t="str">
        <f>OBV!F772</f>
        <v>BULLISH</v>
      </c>
      <c r="K772" s="5" t="str">
        <f>OBV!G772</f>
        <v>STRONG</v>
      </c>
      <c r="L772" s="5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2.8812000000000002</v>
      </c>
      <c r="C773" s="2">
        <f>RSI!I773</f>
        <v>64.969108921912266</v>
      </c>
      <c r="D773" s="2">
        <f>MACD!E773</f>
        <v>3.7880660105771291E-3</v>
      </c>
      <c r="E773" s="2">
        <f>MACD!F773</f>
        <v>7.6450744937101777E-3</v>
      </c>
      <c r="F773" s="2">
        <f>'Moving Avg'!D773</f>
        <v>2.6751800000000001</v>
      </c>
      <c r="G773" s="2">
        <f>'Moving Avg'!F773</f>
        <v>2.6812200000000006</v>
      </c>
      <c r="H773" s="2">
        <f>'Moving Avg'!G773</f>
        <v>2.6986840000000001</v>
      </c>
      <c r="I773" s="2">
        <f>'Moving Avg'!H773</f>
        <v>2.6456495000000002</v>
      </c>
      <c r="J773" s="5" t="str">
        <f>OBV!F773</f>
        <v>BULLISH</v>
      </c>
      <c r="K773" s="5" t="str">
        <f>OBV!G773</f>
        <v>STRONG</v>
      </c>
      <c r="L773" s="5" t="str">
        <f>OBV!H773</f>
        <v>CONFIRMED BULLISH</v>
      </c>
    </row>
    <row r="774" spans="1:12" ht="13.5" x14ac:dyDescent="0.25">
      <c r="A774" s="3">
        <f>RSI!A774</f>
        <v>43433</v>
      </c>
      <c r="B774" s="2">
        <f>RSI!B774</f>
        <v>2.9054000000000002</v>
      </c>
      <c r="C774" s="2">
        <f>RSI!I774</f>
        <v>66.194817541361573</v>
      </c>
      <c r="D774" s="2">
        <f>MACD!E774</f>
        <v>-1.8472747204633322E-2</v>
      </c>
      <c r="E774" s="2">
        <f>MACD!F774</f>
        <v>2.4215101540414779E-3</v>
      </c>
      <c r="F774" s="2">
        <f>'Moving Avg'!D774</f>
        <v>2.7395800000000001</v>
      </c>
      <c r="G774" s="2">
        <f>'Moving Avg'!F774</f>
        <v>2.6904750000000002</v>
      </c>
      <c r="H774" s="2">
        <f>'Moving Avg'!G774</f>
        <v>2.7025480000000006</v>
      </c>
      <c r="I774" s="2">
        <f>'Moving Avg'!H774</f>
        <v>2.6487479999999999</v>
      </c>
      <c r="J774" s="5" t="str">
        <f>OBV!F774</f>
        <v>BULLISH</v>
      </c>
      <c r="K774" s="5" t="str">
        <f>OBV!G774</f>
        <v>STRONG</v>
      </c>
      <c r="L774" s="5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2.9134000000000002</v>
      </c>
      <c r="C775" s="2">
        <f>RSI!I775</f>
        <v>66.610730335018587</v>
      </c>
      <c r="D775" s="2">
        <f>MACD!E775</f>
        <v>-3.798509092361968E-2</v>
      </c>
      <c r="E775" s="2">
        <f>MACD!F775</f>
        <v>-5.6598100614907538E-3</v>
      </c>
      <c r="F775" s="2">
        <f>'Moving Avg'!D775</f>
        <v>2.79752</v>
      </c>
      <c r="G775" s="2">
        <f>'Moving Avg'!F775</f>
        <v>2.7005350000000004</v>
      </c>
      <c r="H775" s="2">
        <f>'Moving Avg'!G775</f>
        <v>2.7033520000000006</v>
      </c>
      <c r="I775" s="2">
        <f>'Moving Avg'!H775</f>
        <v>2.6520075000000003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</row>
    <row r="776" spans="1:12" ht="13.5" x14ac:dyDescent="0.25">
      <c r="A776" s="3">
        <f>RSI!A776</f>
        <v>43437</v>
      </c>
      <c r="B776" s="2">
        <f>RSI!B776</f>
        <v>2.8651</v>
      </c>
      <c r="C776" s="2">
        <f>RSI!I776</f>
        <v>61.676908954637575</v>
      </c>
      <c r="D776" s="2">
        <f>MACD!E776</f>
        <v>-4.6011740949337021E-2</v>
      </c>
      <c r="E776" s="2">
        <f>MACD!F776</f>
        <v>-1.3730196239060008E-2</v>
      </c>
      <c r="F776" s="2">
        <f>'Moving Avg'!D776</f>
        <v>2.8570800000000003</v>
      </c>
      <c r="G776" s="2">
        <f>'Moving Avg'!F776</f>
        <v>2.7069750000000004</v>
      </c>
      <c r="H776" s="2">
        <f>'Moving Avg'!G776</f>
        <v>2.7033520000000006</v>
      </c>
      <c r="I776" s="2">
        <f>'Moving Avg'!H776</f>
        <v>2.6550254999999998</v>
      </c>
      <c r="J776" s="5" t="str">
        <f>OBV!F776</f>
        <v>BULLISH</v>
      </c>
      <c r="K776" s="5" t="str">
        <f>OBV!G776</f>
        <v>STRONG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2.7766000000000002</v>
      </c>
      <c r="C777" s="2">
        <f>RSI!I777</f>
        <v>53.811913341828784</v>
      </c>
      <c r="D777" s="2">
        <f>MACD!E777</f>
        <v>-5.9531062297698778E-2</v>
      </c>
      <c r="E777" s="2">
        <f>MACD!F777</f>
        <v>-2.2890369450787762E-2</v>
      </c>
      <c r="F777" s="2">
        <f>'Moving Avg'!D777</f>
        <v>2.8683399999999999</v>
      </c>
      <c r="G777" s="2">
        <f>'Moving Avg'!F777</f>
        <v>2.7110000000000007</v>
      </c>
      <c r="H777" s="2">
        <f>'Moving Avg'!G777</f>
        <v>2.7025480000000006</v>
      </c>
      <c r="I777" s="2">
        <f>'Moving Avg'!H777</f>
        <v>2.6573195000000003</v>
      </c>
      <c r="J777" s="5" t="str">
        <f>OBV!F777</f>
        <v>BULLISH</v>
      </c>
      <c r="K777" s="5" t="str">
        <f>OBV!G777</f>
        <v>STRONG</v>
      </c>
      <c r="L777" s="5" t="str">
        <f>OBV!H777</f>
        <v>CONFIRMED BULLISH</v>
      </c>
    </row>
    <row r="778" spans="1:12" ht="13.5" x14ac:dyDescent="0.25">
      <c r="A778" s="3">
        <f>RSI!A778</f>
        <v>43439</v>
      </c>
      <c r="B778" s="2">
        <f>RSI!B778</f>
        <v>2.8168000000000002</v>
      </c>
      <c r="C778" s="2">
        <f>RSI!I778</f>
        <v>56.523937505217823</v>
      </c>
      <c r="D778" s="2">
        <f>MACD!E778</f>
        <v>-7.7964934439034295E-2</v>
      </c>
      <c r="E778" s="2">
        <f>MACD!F778</f>
        <v>-3.3905282448437074E-2</v>
      </c>
      <c r="F778" s="2">
        <f>'Moving Avg'!D778</f>
        <v>2.8554600000000003</v>
      </c>
      <c r="G778" s="2">
        <f>'Moving Avg'!F778</f>
        <v>2.7154250000000006</v>
      </c>
      <c r="H778" s="2">
        <f>'Moving Avg'!G778</f>
        <v>2.7025480000000006</v>
      </c>
      <c r="I778" s="2">
        <f>'Moving Avg'!H778</f>
        <v>2.6598145</v>
      </c>
      <c r="J778" s="5" t="str">
        <f>OBV!F778</f>
        <v>BULLISH</v>
      </c>
      <c r="K778" s="5" t="str">
        <f>OBV!G778</f>
        <v>STRONG</v>
      </c>
      <c r="L778" s="5" t="str">
        <f>OBV!H778</f>
        <v>BULLISH DIVERGENCE</v>
      </c>
    </row>
    <row r="779" spans="1:12" ht="13.5" x14ac:dyDescent="0.25">
      <c r="A779" s="3">
        <f>RSI!A779</f>
        <v>43440</v>
      </c>
      <c r="B779" s="2">
        <f>RSI!B779</f>
        <v>2.8168000000000002</v>
      </c>
      <c r="C779" s="2">
        <f>RSI!I779</f>
        <v>56.523937505217823</v>
      </c>
      <c r="D779" s="2">
        <f>MACD!E779</f>
        <v>-9.5332612789778004E-2</v>
      </c>
      <c r="E779" s="2">
        <f>MACD!F779</f>
        <v>-4.6190748516705266E-2</v>
      </c>
      <c r="F779" s="2">
        <f>'Moving Avg'!D779</f>
        <v>2.8377400000000002</v>
      </c>
      <c r="G779" s="2">
        <f>'Moving Avg'!F779</f>
        <v>2.7198500000000001</v>
      </c>
      <c r="H779" s="2">
        <f>'Moving Avg'!G779</f>
        <v>2.7025480000000006</v>
      </c>
      <c r="I779" s="2">
        <f>'Moving Avg'!H779</f>
        <v>2.6623894999999997</v>
      </c>
      <c r="J779" s="5" t="str">
        <f>OBV!F779</f>
        <v>BULLISH</v>
      </c>
      <c r="K779" s="5" t="str">
        <f>OBV!G779</f>
        <v>NEUTRAL</v>
      </c>
      <c r="L779" s="5" t="str">
        <f>OBV!H779</f>
        <v>BULLISH DIVERGENCE</v>
      </c>
    </row>
    <row r="780" spans="1:12" ht="13.5" x14ac:dyDescent="0.25">
      <c r="A780" s="3">
        <f>RSI!A780</f>
        <v>43441</v>
      </c>
      <c r="B780" s="2">
        <f>RSI!B780</f>
        <v>2.8007</v>
      </c>
      <c r="C780" s="2">
        <f>RSI!I780</f>
        <v>55.023287859539195</v>
      </c>
      <c r="D780" s="2">
        <f>MACD!E780</f>
        <v>-0.10312059311825461</v>
      </c>
      <c r="E780" s="2">
        <f>MACD!F780</f>
        <v>-5.7576717437015132E-2</v>
      </c>
      <c r="F780" s="2">
        <f>'Moving Avg'!D780</f>
        <v>2.8151999999999999</v>
      </c>
      <c r="G780" s="2">
        <f>'Moving Avg'!F780</f>
        <v>2.7246750000000004</v>
      </c>
      <c r="H780" s="2">
        <f>'Moving Avg'!G780</f>
        <v>2.7036740000000004</v>
      </c>
      <c r="I780" s="2">
        <f>'Moving Avg'!H780</f>
        <v>2.6649245000000001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2.7202999999999999</v>
      </c>
      <c r="C781" s="2">
        <f>RSI!I781</f>
        <v>48.148704742793171</v>
      </c>
      <c r="D781" s="2">
        <f>MACD!E781</f>
        <v>-0.11278558519192439</v>
      </c>
      <c r="E781" s="2">
        <f>MACD!F781</f>
        <v>-6.8618490987996994E-2</v>
      </c>
      <c r="F781" s="2">
        <f>'Moving Avg'!D781</f>
        <v>2.7862400000000003</v>
      </c>
      <c r="G781" s="2">
        <f>'Moving Avg'!F781</f>
        <v>2.7258850000000003</v>
      </c>
      <c r="H781" s="2">
        <f>'Moving Avg'!G781</f>
        <v>2.7009380000000003</v>
      </c>
      <c r="I781" s="2">
        <f>'Moving Avg'!H781</f>
        <v>2.6669369999999999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2.8812000000000002</v>
      </c>
      <c r="C782" s="2">
        <f>RSI!I782</f>
        <v>59.148657931455467</v>
      </c>
      <c r="D782" s="2">
        <f>MACD!E782</f>
        <v>-0.10919621333862395</v>
      </c>
      <c r="E782" s="2">
        <f>MACD!F782</f>
        <v>-7.6734035458122393E-2</v>
      </c>
      <c r="F782" s="2">
        <f>'Moving Avg'!D782</f>
        <v>2.8071600000000001</v>
      </c>
      <c r="G782" s="2">
        <f>'Moving Avg'!F782</f>
        <v>2.7363450000000005</v>
      </c>
      <c r="H782" s="2">
        <f>'Moving Avg'!G782</f>
        <v>2.6999720000000007</v>
      </c>
      <c r="I782" s="2">
        <f>'Moving Avg'!H782</f>
        <v>2.6699549999999994</v>
      </c>
      <c r="J782" s="5" t="str">
        <f>OBV!F782</f>
        <v>BULLISH</v>
      </c>
      <c r="K782" s="5" t="str">
        <f>OBV!G782</f>
        <v>STRONG</v>
      </c>
      <c r="L782" s="5" t="str">
        <f>OBV!H782</f>
        <v>CONFIRMED BULLISH</v>
      </c>
    </row>
    <row r="783" spans="1:12" ht="13.5" x14ac:dyDescent="0.25">
      <c r="A783" s="3">
        <f>RSI!A783</f>
        <v>43446</v>
      </c>
      <c r="B783" s="2">
        <f>RSI!B783</f>
        <v>3.0501999999999998</v>
      </c>
      <c r="C783" s="2">
        <f>RSI!I783</f>
        <v>67.05441984068699</v>
      </c>
      <c r="D783" s="2">
        <f>MACD!E783</f>
        <v>-9.4737916720355919E-2</v>
      </c>
      <c r="E783" s="2">
        <f>MACD!F783</f>
        <v>-8.033481171056911E-2</v>
      </c>
      <c r="F783" s="2">
        <f>'Moving Avg'!D783</f>
        <v>2.8538399999999999</v>
      </c>
      <c r="G783" s="2">
        <f>'Moving Avg'!F783</f>
        <v>2.7564649999999999</v>
      </c>
      <c r="H783" s="2">
        <f>'Moving Avg'!G783</f>
        <v>2.7041560000000002</v>
      </c>
      <c r="I783" s="2">
        <f>'Moving Avg'!H783</f>
        <v>2.6738179999999994</v>
      </c>
      <c r="J783" s="5" t="str">
        <f>OBV!F783</f>
        <v>BULLISH</v>
      </c>
      <c r="K783" s="5" t="str">
        <f>OBV!G783</f>
        <v>STRONG</v>
      </c>
      <c r="L783" s="5" t="str">
        <f>OBV!H783</f>
        <v>CONFIRMED BULLISH</v>
      </c>
    </row>
    <row r="784" spans="1:12" ht="13.5" x14ac:dyDescent="0.25">
      <c r="A784" s="3">
        <f>RSI!A784</f>
        <v>43447</v>
      </c>
      <c r="B784" s="2">
        <f>RSI!B784</f>
        <v>3.2353000000000001</v>
      </c>
      <c r="C784" s="2">
        <f>RSI!I784</f>
        <v>73.177168376045444</v>
      </c>
      <c r="D784" s="2">
        <f>MACD!E784</f>
        <v>-9.4244517185013699E-2</v>
      </c>
      <c r="E784" s="2">
        <f>MACD!F784</f>
        <v>-8.3116752805458036E-2</v>
      </c>
      <c r="F784" s="2">
        <f>'Moving Avg'!D784</f>
        <v>2.9375400000000003</v>
      </c>
      <c r="G784" s="2">
        <f>'Moving Avg'!F784</f>
        <v>2.7858400000000003</v>
      </c>
      <c r="H784" s="2">
        <f>'Moving Avg'!G784</f>
        <v>2.713492</v>
      </c>
      <c r="I784" s="2">
        <f>'Moving Avg'!H784</f>
        <v>2.6787675000000002</v>
      </c>
      <c r="J784" s="5" t="str">
        <f>OBV!F784</f>
        <v>BULLISH</v>
      </c>
      <c r="K784" s="5" t="str">
        <f>OBV!G784</f>
        <v>STRONG</v>
      </c>
      <c r="L784" s="5" t="str">
        <f>OBV!H784</f>
        <v>CONFIRMED BULLISH</v>
      </c>
    </row>
    <row r="785" spans="1:12" ht="13.5" x14ac:dyDescent="0.25">
      <c r="A785" s="3">
        <f>RSI!A785</f>
        <v>43448</v>
      </c>
      <c r="B785" s="2">
        <f>RSI!B785</f>
        <v>3.4285000000000001</v>
      </c>
      <c r="C785" s="2">
        <f>RSI!I785</f>
        <v>77.812166372879631</v>
      </c>
      <c r="D785" s="2">
        <f>MACD!E785</f>
        <v>-0.10962382504552881</v>
      </c>
      <c r="E785" s="2">
        <f>MACD!F785</f>
        <v>-8.8418167253472207E-2</v>
      </c>
      <c r="F785" s="2">
        <f>'Moving Avg'!D785</f>
        <v>3.0630999999999999</v>
      </c>
      <c r="G785" s="2">
        <f>'Moving Avg'!F785</f>
        <v>2.8244700000000003</v>
      </c>
      <c r="H785" s="2">
        <f>'Moving Avg'!G785</f>
        <v>2.7276560000000005</v>
      </c>
      <c r="I785" s="2">
        <f>'Moving Avg'!H785</f>
        <v>2.6846424999999994</v>
      </c>
      <c r="J785" s="5" t="str">
        <f>OBV!F785</f>
        <v>BULLISH</v>
      </c>
      <c r="K785" s="5" t="str">
        <f>OBV!G785</f>
        <v>STRONG</v>
      </c>
      <c r="L785" s="5" t="str">
        <f>OBV!H785</f>
        <v>CONFIRMED BULLISH</v>
      </c>
    </row>
    <row r="786" spans="1:12" ht="13.5" x14ac:dyDescent="0.25">
      <c r="A786" s="3">
        <f>RSI!A786</f>
        <v>43451</v>
      </c>
      <c r="B786" s="2">
        <f>RSI!B786</f>
        <v>3.5893999999999999</v>
      </c>
      <c r="C786" s="2">
        <f>RSI!I786</f>
        <v>80.789438856568523</v>
      </c>
      <c r="D786" s="2">
        <f>MACD!E786</f>
        <v>-0.14564323918074118</v>
      </c>
      <c r="E786" s="2">
        <f>MACD!F786</f>
        <v>-9.9863181638926005E-2</v>
      </c>
      <c r="F786" s="2">
        <f>'Moving Avg'!D786</f>
        <v>3.23692</v>
      </c>
      <c r="G786" s="2">
        <f>'Moving Avg'!F786</f>
        <v>2.869135</v>
      </c>
      <c r="H786" s="2">
        <f>'Moving Avg'!G786</f>
        <v>2.7450380000000005</v>
      </c>
      <c r="I786" s="2">
        <f>'Moving Avg'!H786</f>
        <v>2.6913219999999991</v>
      </c>
      <c r="J786" s="5" t="str">
        <f>OBV!F786</f>
        <v>BULLISH</v>
      </c>
      <c r="K786" s="5" t="str">
        <f>OBV!G786</f>
        <v>STRONG</v>
      </c>
      <c r="L786" s="5" t="str">
        <f>OBV!H786</f>
        <v>CONFIRMED BULLISH</v>
      </c>
    </row>
    <row r="787" spans="1:12" ht="13.5" x14ac:dyDescent="0.25">
      <c r="A787" s="3">
        <f>RSI!A787</f>
        <v>43452</v>
      </c>
      <c r="B787" s="2">
        <f>RSI!B787</f>
        <v>3.7665000000000002</v>
      </c>
      <c r="C787" s="2">
        <f>RSI!I787</f>
        <v>83.425687694305722</v>
      </c>
      <c r="D787" s="2">
        <f>MACD!E787</f>
        <v>-0.20719186006524337</v>
      </c>
      <c r="E787" s="2">
        <f>MACD!F787</f>
        <v>-0.12132891732418949</v>
      </c>
      <c r="F787" s="2">
        <f>'Moving Avg'!D787</f>
        <v>3.41398</v>
      </c>
      <c r="G787" s="2">
        <f>'Moving Avg'!F787</f>
        <v>2.9266800000000002</v>
      </c>
      <c r="H787" s="2">
        <f>'Moving Avg'!G787</f>
        <v>2.7658020000000012</v>
      </c>
      <c r="I787" s="2">
        <f>'Moving Avg'!H787</f>
        <v>2.6988869999999996</v>
      </c>
      <c r="J787" s="5" t="str">
        <f>OBV!F787</f>
        <v>BULLISH</v>
      </c>
      <c r="K787" s="5" t="str">
        <f>OBV!G787</f>
        <v>STRONG</v>
      </c>
      <c r="L787" s="5" t="str">
        <f>OBV!H787</f>
        <v>CONFIRMED BULLISH</v>
      </c>
    </row>
    <row r="788" spans="1:12" ht="13.5" x14ac:dyDescent="0.25">
      <c r="A788" s="3">
        <f>RSI!A788</f>
        <v>43453</v>
      </c>
      <c r="B788" s="2">
        <f>RSI!B788</f>
        <v>3.9355000000000002</v>
      </c>
      <c r="C788" s="2">
        <f>RSI!I788</f>
        <v>85.474202729569598</v>
      </c>
      <c r="D788" s="2">
        <f>MACD!E788</f>
        <v>-0.27066736805093328</v>
      </c>
      <c r="E788" s="2">
        <f>MACD!F788</f>
        <v>-0.15119660746953825</v>
      </c>
      <c r="F788" s="2">
        <f>'Moving Avg'!D788</f>
        <v>3.5910400000000005</v>
      </c>
      <c r="G788" s="2">
        <f>'Moving Avg'!F788</f>
        <v>2.9938799999999999</v>
      </c>
      <c r="H788" s="2">
        <f>'Moving Avg'!G788</f>
        <v>2.7897860000000008</v>
      </c>
      <c r="I788" s="2">
        <f>'Moving Avg'!H788</f>
        <v>2.7075385000000001</v>
      </c>
      <c r="J788" s="5" t="str">
        <f>OBV!F788</f>
        <v>BULLISH</v>
      </c>
      <c r="K788" s="5" t="str">
        <f>OBV!G788</f>
        <v>STRONG</v>
      </c>
      <c r="L788" s="5" t="str">
        <f>OBV!H788</f>
        <v>CONFIRMED BULLISH</v>
      </c>
    </row>
    <row r="789" spans="1:12" ht="13.5" x14ac:dyDescent="0.25">
      <c r="A789" s="3">
        <f>RSI!A789</f>
        <v>43454</v>
      </c>
      <c r="B789" s="2">
        <f>RSI!B789</f>
        <v>4.1205999999999996</v>
      </c>
      <c r="C789" s="2">
        <f>RSI!I789</f>
        <v>87.322387950828301</v>
      </c>
      <c r="D789" s="2">
        <f>MACD!E789</f>
        <v>-0.34377419205053705</v>
      </c>
      <c r="E789" s="2">
        <f>MACD!F789</f>
        <v>-0.18971212438573803</v>
      </c>
      <c r="F789" s="2">
        <f>'Moving Avg'!D789</f>
        <v>3.7680999999999996</v>
      </c>
      <c r="G789" s="2">
        <f>'Moving Avg'!F789</f>
        <v>3.0707399999999998</v>
      </c>
      <c r="H789" s="2">
        <f>'Moving Avg'!G789</f>
        <v>2.81908</v>
      </c>
      <c r="I789" s="2">
        <f>'Moving Avg'!H789</f>
        <v>2.7168739999999998</v>
      </c>
      <c r="J789" s="5" t="str">
        <f>OBV!F789</f>
        <v>BULLISH</v>
      </c>
      <c r="K789" s="5" t="str">
        <f>OBV!G789</f>
        <v>STRONG</v>
      </c>
      <c r="L789" s="5" t="str">
        <f>OBV!H789</f>
        <v>CONFIRMED BULLISH</v>
      </c>
    </row>
    <row r="790" spans="1:12" ht="13.5" x14ac:dyDescent="0.25">
      <c r="A790" s="3">
        <f>RSI!A790</f>
        <v>43455</v>
      </c>
      <c r="B790" s="2">
        <f>RSI!B790</f>
        <v>4.2091000000000003</v>
      </c>
      <c r="C790" s="2">
        <f>RSI!I790</f>
        <v>88.101869395942202</v>
      </c>
      <c r="D790" s="2">
        <f>MACD!E790</f>
        <v>-0.42102456194138904</v>
      </c>
      <c r="E790" s="2">
        <f>MACD!F790</f>
        <v>-0.23597461189686825</v>
      </c>
      <c r="F790" s="2">
        <f>'Moving Avg'!D790</f>
        <v>3.9242199999999996</v>
      </c>
      <c r="G790" s="2">
        <f>'Moving Avg'!F790</f>
        <v>3.15001</v>
      </c>
      <c r="H790" s="2">
        <f>'Moving Avg'!G790</f>
        <v>2.8520760000000003</v>
      </c>
      <c r="I790" s="2">
        <f>'Moving Avg'!H790</f>
        <v>2.7266520000000001</v>
      </c>
      <c r="J790" s="5" t="str">
        <f>OBV!F790</f>
        <v>BULLISH</v>
      </c>
      <c r="K790" s="5" t="str">
        <f>OBV!G790</f>
        <v>STRONG</v>
      </c>
      <c r="L790" s="5" t="str">
        <f>OBV!H790</f>
        <v>CONFIRMED BULLISH</v>
      </c>
    </row>
    <row r="791" spans="1:12" ht="13.5" x14ac:dyDescent="0.25">
      <c r="A791" s="3">
        <f>RSI!A791</f>
        <v>43458</v>
      </c>
      <c r="B791" s="2">
        <f>RSI!B791</f>
        <v>4.3460000000000001</v>
      </c>
      <c r="C791" s="2">
        <f>RSI!I791</f>
        <v>89.207327259131702</v>
      </c>
      <c r="D791" s="2">
        <f>MACD!E791</f>
        <v>-0.51531046926964708</v>
      </c>
      <c r="E791" s="2">
        <f>MACD!F791</f>
        <v>-0.29184178337142402</v>
      </c>
      <c r="F791" s="2">
        <f>'Moving Avg'!D791</f>
        <v>4.0755400000000002</v>
      </c>
      <c r="G791" s="2">
        <f>'Moving Avg'!F791</f>
        <v>3.2389449999999997</v>
      </c>
      <c r="H791" s="2">
        <f>'Moving Avg'!G791</f>
        <v>2.8887760000000005</v>
      </c>
      <c r="I791" s="2">
        <f>'Moving Avg'!H791</f>
        <v>2.7373965000000005</v>
      </c>
      <c r="J791" s="5" t="str">
        <f>OBV!F791</f>
        <v>BULLISH</v>
      </c>
      <c r="K791" s="5" t="str">
        <f>OBV!G791</f>
        <v>STRONG</v>
      </c>
      <c r="L791" s="5" t="str">
        <f>OBV!H791</f>
        <v>CONFIRMED BULLISH</v>
      </c>
    </row>
    <row r="792" spans="1:12" ht="13.5" x14ac:dyDescent="0.25">
      <c r="A792" s="3">
        <f>RSI!A792</f>
        <v>43459</v>
      </c>
      <c r="B792" s="2">
        <f>RSI!B792</f>
        <v>4.1125999999999996</v>
      </c>
      <c r="C792" s="2">
        <f>RSI!I792</f>
        <v>76.207354713431045</v>
      </c>
      <c r="D792" s="2">
        <f>MACD!E792</f>
        <v>-0.55979247108785968</v>
      </c>
      <c r="E792" s="2">
        <f>MACD!F792</f>
        <v>-0.34543192091471114</v>
      </c>
      <c r="F792" s="2">
        <f>'Moving Avg'!D792</f>
        <v>4.1447599999999998</v>
      </c>
      <c r="G792" s="2">
        <f>'Moving Avg'!F792</f>
        <v>3.3085599999999991</v>
      </c>
      <c r="H792" s="2">
        <f>'Moving Avg'!G792</f>
        <v>2.9196819999999999</v>
      </c>
      <c r="I792" s="2">
        <f>'Moving Avg'!H792</f>
        <v>2.7467725000000001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</row>
    <row r="793" spans="1:12" ht="13.5" x14ac:dyDescent="0.25">
      <c r="A793" s="3">
        <f>RSI!A793</f>
        <v>43460</v>
      </c>
      <c r="B793" s="2">
        <f>RSI!B793</f>
        <v>4.3540000000000001</v>
      </c>
      <c r="C793" s="2">
        <f>RSI!I793</f>
        <v>79.529979381040761</v>
      </c>
      <c r="D793" s="2">
        <f>MACD!E793</f>
        <v>-0.59417817084756575</v>
      </c>
      <c r="E793" s="2">
        <f>MACD!F793</f>
        <v>-0.39518117090128208</v>
      </c>
      <c r="F793" s="2">
        <f>'Moving Avg'!D793</f>
        <v>4.2284600000000001</v>
      </c>
      <c r="G793" s="2">
        <f>'Moving Avg'!F793</f>
        <v>3.3821999999999997</v>
      </c>
      <c r="H793" s="2">
        <f>'Moving Avg'!G793</f>
        <v>2.955416</v>
      </c>
      <c r="I793" s="2">
        <f>'Moving Avg'!H793</f>
        <v>2.7573555000000005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</row>
    <row r="794" spans="1:12" ht="13.5" x14ac:dyDescent="0.25">
      <c r="A794" s="3">
        <f>RSI!A794</f>
        <v>43461</v>
      </c>
      <c r="B794" s="2">
        <f>RSI!B794</f>
        <v>4.6116000000000001</v>
      </c>
      <c r="C794" s="2">
        <f>RSI!I794</f>
        <v>82.360790819775886</v>
      </c>
      <c r="D794" s="2">
        <f>MACD!E794</f>
        <v>-0.61980995076360301</v>
      </c>
      <c r="E794" s="2">
        <f>MACD!F794</f>
        <v>-0.44010692687374631</v>
      </c>
      <c r="F794" s="2">
        <f>'Moving Avg'!D794</f>
        <v>4.3266599999999995</v>
      </c>
      <c r="G794" s="2">
        <f>'Moving Avg'!F794</f>
        <v>3.4675099999999994</v>
      </c>
      <c r="H794" s="2">
        <f>'Moving Avg'!G794</f>
        <v>2.9953360000000004</v>
      </c>
      <c r="I794" s="2">
        <f>'Moving Avg'!H794</f>
        <v>2.7689450000000004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4.6276000000000002</v>
      </c>
      <c r="C795" s="2">
        <f>RSI!I795</f>
        <v>82.522461673703305</v>
      </c>
      <c r="D795" s="2">
        <f>MACD!E795</f>
        <v>-0.61997490709937431</v>
      </c>
      <c r="E795" s="2">
        <f>MACD!F795</f>
        <v>-0.47608052291887193</v>
      </c>
      <c r="F795" s="2">
        <f>'Moving Avg'!D795</f>
        <v>4.4103599999999998</v>
      </c>
      <c r="G795" s="2">
        <f>'Moving Avg'!F795</f>
        <v>3.5532199999999996</v>
      </c>
      <c r="H795" s="2">
        <f>'Moving Avg'!G795</f>
        <v>3.0355760000000003</v>
      </c>
      <c r="I795" s="2">
        <f>'Moving Avg'!H795</f>
        <v>2.7804535000000006</v>
      </c>
      <c r="J795" s="5" t="str">
        <f>OBV!F795</f>
        <v>BULLISH</v>
      </c>
      <c r="K795" s="5" t="str">
        <f>OBV!G795</f>
        <v>STRONG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4.6196000000000002</v>
      </c>
      <c r="C796" s="2">
        <f>RSI!I796</f>
        <v>82.117194513722509</v>
      </c>
      <c r="D796" s="2">
        <f>MACD!E796</f>
        <v>-0.60135742380575508</v>
      </c>
      <c r="E796" s="2">
        <f>MACD!F796</f>
        <v>-0.50113590309624856</v>
      </c>
      <c r="F796" s="2">
        <f>'Moving Avg'!D796</f>
        <v>4.4650800000000004</v>
      </c>
      <c r="G796" s="2">
        <f>'Moving Avg'!F796</f>
        <v>3.6409449999999999</v>
      </c>
      <c r="H796" s="2">
        <f>'Moving Avg'!G796</f>
        <v>3.0742060000000002</v>
      </c>
      <c r="I796" s="2">
        <f>'Moving Avg'!H796</f>
        <v>2.7922840000000004</v>
      </c>
      <c r="J796" s="5" t="str">
        <f>OBV!F796</f>
        <v>BULLISH</v>
      </c>
      <c r="K796" s="5" t="str">
        <f>OBV!G796</f>
        <v>STRONG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4.6840000000000002</v>
      </c>
      <c r="C797" s="2">
        <f>RSI!I797</f>
        <v>82.847455915184952</v>
      </c>
      <c r="D797" s="2">
        <f>MACD!E797</f>
        <v>-0.56918238790556108</v>
      </c>
      <c r="E797" s="2">
        <f>MACD!F797</f>
        <v>-0.51474520005811109</v>
      </c>
      <c r="F797" s="2">
        <f>'Moving Avg'!D797</f>
        <v>4.5793600000000003</v>
      </c>
      <c r="G797" s="2">
        <f>'Moving Avg'!F797</f>
        <v>3.7363149999999998</v>
      </c>
      <c r="H797" s="2">
        <f>'Moving Avg'!G797</f>
        <v>3.1139640000000002</v>
      </c>
      <c r="I797" s="2">
        <f>'Moving Avg'!H797</f>
        <v>2.8042755000000001</v>
      </c>
      <c r="J797" s="5" t="str">
        <f>OBV!F797</f>
        <v>BULLISH</v>
      </c>
      <c r="K797" s="5" t="str">
        <f>OBV!G797</f>
        <v>STRONG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4.6276000000000002</v>
      </c>
      <c r="C798" s="2">
        <f>RSI!I798</f>
        <v>79.774987967776937</v>
      </c>
      <c r="D798" s="2">
        <f>MACD!E798</f>
        <v>-0.51776568014437663</v>
      </c>
      <c r="E798" s="2">
        <f>MACD!F798</f>
        <v>-0.51534929607536428</v>
      </c>
      <c r="F798" s="2">
        <f>'Moving Avg'!D798</f>
        <v>4.63408</v>
      </c>
      <c r="G798" s="2">
        <f>'Moving Avg'!F798</f>
        <v>3.8268549999999997</v>
      </c>
      <c r="H798" s="2">
        <f>'Moving Avg'!G798</f>
        <v>3.1521100000000009</v>
      </c>
      <c r="I798" s="2">
        <f>'Moving Avg'!H798</f>
        <v>2.8159045000000003</v>
      </c>
      <c r="J798" s="5" t="str">
        <f>OBV!F798</f>
        <v>BULLISH</v>
      </c>
      <c r="K798" s="5" t="str">
        <f>OBV!G798</f>
        <v>STRONG</v>
      </c>
      <c r="L798" s="5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4.4908000000000001</v>
      </c>
      <c r="C799" s="2">
        <f>RSI!I799</f>
        <v>72.729509089482235</v>
      </c>
      <c r="D799" s="2">
        <f>MACD!E799</f>
        <v>-0.44085839423297157</v>
      </c>
      <c r="E799" s="2">
        <f>MACD!F799</f>
        <v>-0.50045111570688583</v>
      </c>
      <c r="F799" s="2">
        <f>'Moving Avg'!D799</f>
        <v>4.6099200000000007</v>
      </c>
      <c r="G799" s="2">
        <f>'Moving Avg'!F799</f>
        <v>3.9105550000000009</v>
      </c>
      <c r="H799" s="2">
        <f>'Moving Avg'!G799</f>
        <v>3.1880040000000007</v>
      </c>
      <c r="I799" s="2">
        <f>'Moving Avg'!H799</f>
        <v>2.8271315000000006</v>
      </c>
      <c r="J799" s="5" t="str">
        <f>OBV!F799</f>
        <v>BULLISH</v>
      </c>
      <c r="K799" s="5" t="str">
        <f>OBV!G799</f>
        <v>NEUTRAL</v>
      </c>
      <c r="L799" s="5" t="str">
        <f>OBV!H799</f>
        <v>BULLISH DIVERGENCE</v>
      </c>
    </row>
    <row r="800" spans="1:12" ht="13.5" x14ac:dyDescent="0.25">
      <c r="A800" s="3">
        <f>RSI!A800</f>
        <v>43472</v>
      </c>
      <c r="B800" s="2">
        <f>RSI!B800</f>
        <v>4.7484000000000002</v>
      </c>
      <c r="C800" s="2">
        <f>RSI!I800</f>
        <v>76.871714683505502</v>
      </c>
      <c r="D800" s="2">
        <f>MACD!E800</f>
        <v>-0.38526427114873085</v>
      </c>
      <c r="E800" s="2">
        <f>MACD!F800</f>
        <v>-0.47741374679525483</v>
      </c>
      <c r="F800" s="2">
        <f>'Moving Avg'!D800</f>
        <v>4.63408</v>
      </c>
      <c r="G800" s="2">
        <f>'Moving Avg'!F800</f>
        <v>4.0079400000000005</v>
      </c>
      <c r="H800" s="2">
        <f>'Moving Avg'!G800</f>
        <v>3.2290500000000009</v>
      </c>
      <c r="I800" s="2">
        <f>'Moving Avg'!H800</f>
        <v>2.8396465000000002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4.6759000000000004</v>
      </c>
      <c r="C801" s="2">
        <f>RSI!I801</f>
        <v>73.488460141712693</v>
      </c>
      <c r="D801" s="2">
        <f>MACD!E801</f>
        <v>-0.31703110609812946</v>
      </c>
      <c r="E801" s="2">
        <f>MACD!F801</f>
        <v>-0.44533721865582981</v>
      </c>
      <c r="F801" s="2">
        <f>'Moving Avg'!D801</f>
        <v>4.64534</v>
      </c>
      <c r="G801" s="2">
        <f>'Moving Avg'!F801</f>
        <v>4.1057199999999998</v>
      </c>
      <c r="H801" s="2">
        <f>'Moving Avg'!G801</f>
        <v>3.2697720000000006</v>
      </c>
      <c r="I801" s="2">
        <f>'Moving Avg'!H801</f>
        <v>2.8515574999999997</v>
      </c>
      <c r="J801" s="5" t="str">
        <f>OBV!F801</f>
        <v>BEARISH</v>
      </c>
      <c r="K801" s="5" t="str">
        <f>OBV!G801</f>
        <v>NEUTRAL</v>
      </c>
      <c r="L801" s="5" t="str">
        <f>OBV!H801</f>
        <v>BEARISH DIVERGENCE</v>
      </c>
    </row>
    <row r="802" spans="1:12" ht="13.5" x14ac:dyDescent="0.25">
      <c r="A802" s="3">
        <f>RSI!A802</f>
        <v>43474</v>
      </c>
      <c r="B802" s="2">
        <f>RSI!B802</f>
        <v>4.7081</v>
      </c>
      <c r="C802" s="2">
        <f>RSI!I802</f>
        <v>74.035045778114622</v>
      </c>
      <c r="D802" s="2">
        <f>MACD!E802</f>
        <v>-0.30201160520551484</v>
      </c>
      <c r="E802" s="2">
        <f>MACD!F802</f>
        <v>-0.41667209596576688</v>
      </c>
      <c r="F802" s="2">
        <f>'Moving Avg'!D802</f>
        <v>4.6501600000000014</v>
      </c>
      <c r="G802" s="2">
        <f>'Moving Avg'!F802</f>
        <v>4.1970650000000003</v>
      </c>
      <c r="H802" s="2">
        <f>'Moving Avg'!G802</f>
        <v>3.3127480000000009</v>
      </c>
      <c r="I802" s="2">
        <f>'Moving Avg'!H802</f>
        <v>2.8639109999999994</v>
      </c>
      <c r="J802" s="5" t="str">
        <f>OBV!F802</f>
        <v>BEARISH</v>
      </c>
      <c r="K802" s="5" t="str">
        <f>OBV!G802</f>
        <v>NEUTRAL</v>
      </c>
      <c r="L802" s="5" t="str">
        <f>OBV!H802</f>
        <v>BEARISH DIVERGENCE</v>
      </c>
    </row>
    <row r="803" spans="1:12" ht="13.5" x14ac:dyDescent="0.25">
      <c r="A803" s="3">
        <f>RSI!A803</f>
        <v>43475</v>
      </c>
      <c r="B803" s="2">
        <f>RSI!B803</f>
        <v>4.8288000000000002</v>
      </c>
      <c r="C803" s="2">
        <f>RSI!I803</f>
        <v>76.029976434088312</v>
      </c>
      <c r="D803" s="2">
        <f>MACD!E803</f>
        <v>-0.26539106627021258</v>
      </c>
      <c r="E803" s="2">
        <f>MACD!F803</f>
        <v>-0.38641589002665599</v>
      </c>
      <c r="F803" s="2">
        <f>'Moving Avg'!D803</f>
        <v>4.6904000000000003</v>
      </c>
      <c r="G803" s="2">
        <f>'Moving Avg'!F803</f>
        <v>4.2859950000000007</v>
      </c>
      <c r="H803" s="2">
        <f>'Moving Avg'!G803</f>
        <v>3.3578160000000001</v>
      </c>
      <c r="I803" s="2">
        <f>'Moving Avg'!H803</f>
        <v>2.8768279999999993</v>
      </c>
      <c r="J803" s="5" t="str">
        <f>OBV!F803</f>
        <v>BULLISH</v>
      </c>
      <c r="K803" s="5" t="str">
        <f>OBV!G803</f>
        <v>NEUTRAL</v>
      </c>
      <c r="L803" s="5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5.0702999999999996</v>
      </c>
      <c r="C804" s="2">
        <f>RSI!I804</f>
        <v>79.434619178442361</v>
      </c>
      <c r="D804" s="2">
        <f>MACD!E804</f>
        <v>-0.2173443070899026</v>
      </c>
      <c r="E804" s="2">
        <f>MACD!F804</f>
        <v>-0.35260157343930532</v>
      </c>
      <c r="F804" s="2">
        <f>'Moving Avg'!D804</f>
        <v>4.8063000000000002</v>
      </c>
      <c r="G804" s="2">
        <f>'Moving Avg'!F804</f>
        <v>4.377745</v>
      </c>
      <c r="H804" s="2">
        <f>'Moving Avg'!G804</f>
        <v>3.4048160000000007</v>
      </c>
      <c r="I804" s="2">
        <f>'Moving Avg'!H804</f>
        <v>2.8912339999999994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</row>
    <row r="805" spans="1:12" ht="13.5" x14ac:dyDescent="0.25">
      <c r="A805" s="3">
        <f>RSI!A805</f>
        <v>43480</v>
      </c>
      <c r="B805" s="2">
        <f>RSI!B805</f>
        <v>5.3197999999999999</v>
      </c>
      <c r="C805" s="2">
        <f>RSI!I805</f>
        <v>82.241073033391928</v>
      </c>
      <c r="D805" s="2">
        <f>MACD!E805</f>
        <v>-0.19847127004447529</v>
      </c>
      <c r="E805" s="2">
        <f>MACD!F805</f>
        <v>-0.32177551276033933</v>
      </c>
      <c r="F805" s="2">
        <f>'Moving Avg'!D805</f>
        <v>4.9205800000000002</v>
      </c>
      <c r="G805" s="2">
        <f>'Moving Avg'!F805</f>
        <v>4.4723100000000002</v>
      </c>
      <c r="H805" s="2">
        <f>'Moving Avg'!G805</f>
        <v>3.4569680000000007</v>
      </c>
      <c r="I805" s="2">
        <f>'Moving Avg'!H805</f>
        <v>2.9066059999999991</v>
      </c>
      <c r="J805" s="5" t="str">
        <f>OBV!F805</f>
        <v>BULLISH</v>
      </c>
      <c r="K805" s="5" t="str">
        <f>OBV!G805</f>
        <v>STRONG</v>
      </c>
      <c r="L805" s="5" t="str">
        <f>OBV!H805</f>
        <v>CONFIRMED BULLISH</v>
      </c>
    </row>
    <row r="806" spans="1:12" ht="13.5" x14ac:dyDescent="0.25">
      <c r="A806" s="3">
        <f>RSI!A806</f>
        <v>43481</v>
      </c>
      <c r="B806" s="2">
        <f>RSI!B806</f>
        <v>5.3117000000000001</v>
      </c>
      <c r="C806" s="2">
        <f>RSI!I806</f>
        <v>81.85055425095068</v>
      </c>
      <c r="D806" s="2">
        <f>MACD!E806</f>
        <v>-0.18994201002262212</v>
      </c>
      <c r="E806" s="2">
        <f>MACD!F806</f>
        <v>-0.29540881221279591</v>
      </c>
      <c r="F806" s="2">
        <f>'Moving Avg'!D806</f>
        <v>5.0477400000000001</v>
      </c>
      <c r="G806" s="2">
        <f>'Moving Avg'!F806</f>
        <v>4.5584250000000006</v>
      </c>
      <c r="H806" s="2">
        <f>'Moving Avg'!G806</f>
        <v>3.5084760000000004</v>
      </c>
      <c r="I806" s="2">
        <f>'Moving Avg'!H806</f>
        <v>2.9220984999999988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</row>
    <row r="807" spans="1:12" ht="13.5" x14ac:dyDescent="0.25">
      <c r="A807" s="3">
        <f>RSI!A807</f>
        <v>43482</v>
      </c>
      <c r="B807" s="2">
        <f>RSI!B807</f>
        <v>5.3921999999999999</v>
      </c>
      <c r="C807" s="2">
        <f>RSI!I807</f>
        <v>82.728328955272744</v>
      </c>
      <c r="D807" s="2">
        <f>MACD!E807</f>
        <v>-0.18503741017618314</v>
      </c>
      <c r="E807" s="2">
        <f>MACD!F807</f>
        <v>-0.2733345318054734</v>
      </c>
      <c r="F807" s="2">
        <f>'Moving Avg'!D807</f>
        <v>5.1845599999999994</v>
      </c>
      <c r="G807" s="2">
        <f>'Moving Avg'!F807</f>
        <v>4.63971</v>
      </c>
      <c r="H807" s="2">
        <f>'Moving Avg'!G807</f>
        <v>3.5623980000000013</v>
      </c>
      <c r="I807" s="2">
        <f>'Moving Avg'!H807</f>
        <v>2.9380334999999991</v>
      </c>
      <c r="J807" s="5" t="str">
        <f>OBV!F807</f>
        <v>BULLISH</v>
      </c>
      <c r="K807" s="5" t="str">
        <f>OBV!G807</f>
        <v>STRONG</v>
      </c>
      <c r="L807" s="5" t="str">
        <f>OBV!H807</f>
        <v>CONFIRMED BULLISH</v>
      </c>
    </row>
    <row r="808" spans="1:12" ht="13.5" x14ac:dyDescent="0.25">
      <c r="A808" s="3">
        <f>RSI!A808</f>
        <v>43483</v>
      </c>
      <c r="B808" s="2">
        <f>RSI!B808</f>
        <v>5.4405000000000001</v>
      </c>
      <c r="C808" s="2">
        <f>RSI!I808</f>
        <v>83.251719477944874</v>
      </c>
      <c r="D808" s="2">
        <f>MACD!E808</f>
        <v>-0.19941144265915867</v>
      </c>
      <c r="E808" s="2">
        <f>MACD!F808</f>
        <v>-0.25854991397621047</v>
      </c>
      <c r="F808" s="2">
        <f>'Moving Avg'!D808</f>
        <v>5.3069000000000006</v>
      </c>
      <c r="G808" s="2">
        <f>'Moving Avg'!F808</f>
        <v>4.7149600000000005</v>
      </c>
      <c r="H808" s="2">
        <f>'Moving Avg'!G808</f>
        <v>3.6166420000000006</v>
      </c>
      <c r="I808" s="2">
        <f>'Moving Avg'!H808</f>
        <v>2.9540489999999995</v>
      </c>
      <c r="J808" s="5" t="str">
        <f>OBV!F808</f>
        <v>BULLISH</v>
      </c>
      <c r="K808" s="5" t="str">
        <f>OBV!G808</f>
        <v>STRONG</v>
      </c>
      <c r="L808" s="5" t="str">
        <f>OBV!H808</f>
        <v>CONFIRMED BULLISH</v>
      </c>
    </row>
    <row r="809" spans="1:12" ht="13.5" x14ac:dyDescent="0.25">
      <c r="A809" s="3">
        <f>RSI!A809</f>
        <v>43486</v>
      </c>
      <c r="B809" s="2">
        <f>RSI!B809</f>
        <v>5.3921999999999999</v>
      </c>
      <c r="C809" s="2">
        <f>RSI!I809</f>
        <v>80.620707736603507</v>
      </c>
      <c r="D809" s="2">
        <f>MACD!E809</f>
        <v>-0.23513284767961995</v>
      </c>
      <c r="E809" s="2">
        <f>MACD!F809</f>
        <v>-0.25386650071689237</v>
      </c>
      <c r="F809" s="2">
        <f>'Moving Avg'!D809</f>
        <v>5.3712799999999996</v>
      </c>
      <c r="G809" s="2">
        <f>'Moving Avg'!F809</f>
        <v>4.7785400000000005</v>
      </c>
      <c r="H809" s="2">
        <f>'Moving Avg'!G809</f>
        <v>3.6699200000000007</v>
      </c>
      <c r="I809" s="2">
        <f>'Moving Avg'!H809</f>
        <v>2.9699034999999987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</row>
    <row r="810" spans="1:12" ht="13.5" x14ac:dyDescent="0.25">
      <c r="A810" s="3">
        <f>RSI!A810</f>
        <v>43487</v>
      </c>
      <c r="B810" s="2">
        <f>RSI!B810</f>
        <v>5.1909999999999998</v>
      </c>
      <c r="C810" s="2">
        <f>RSI!I810</f>
        <v>70.610070008205369</v>
      </c>
      <c r="D810" s="2">
        <f>MACD!E810</f>
        <v>-0.21617801859104002</v>
      </c>
      <c r="E810" s="2">
        <f>MACD!F810</f>
        <v>-0.24632880429172191</v>
      </c>
      <c r="F810" s="2">
        <f>'Moving Avg'!D810</f>
        <v>5.3455199999999996</v>
      </c>
      <c r="G810" s="2">
        <f>'Moving Avg'!F810</f>
        <v>4.8276350000000008</v>
      </c>
      <c r="H810" s="2">
        <f>'Moving Avg'!G810</f>
        <v>3.7196560000000005</v>
      </c>
      <c r="I810" s="2">
        <f>'Moving Avg'!H810</f>
        <v>2.9847519999999985</v>
      </c>
      <c r="J810" s="5" t="str">
        <f>OBV!F810</f>
        <v>BULLISH</v>
      </c>
      <c r="K810" s="5" t="str">
        <f>OBV!G810</f>
        <v>NEUTRAL</v>
      </c>
      <c r="L810" s="5" t="str">
        <f>OBV!H810</f>
        <v>BULLISH DIVERGENCE</v>
      </c>
    </row>
    <row r="811" spans="1:12" ht="13.5" x14ac:dyDescent="0.25">
      <c r="A811" s="3">
        <f>RSI!A811</f>
        <v>43488</v>
      </c>
      <c r="B811" s="2">
        <f>RSI!B811</f>
        <v>4.9253999999999998</v>
      </c>
      <c r="C811" s="2">
        <f>RSI!I811</f>
        <v>60.015914477982172</v>
      </c>
      <c r="D811" s="2">
        <f>MACD!E811</f>
        <v>-0.19538744858043078</v>
      </c>
      <c r="E811" s="2">
        <f>MACD!F811</f>
        <v>-0.2361405331494637</v>
      </c>
      <c r="F811" s="2">
        <f>'Moving Avg'!D811</f>
        <v>5.2682599999999997</v>
      </c>
      <c r="G811" s="2">
        <f>'Moving Avg'!F811</f>
        <v>4.8566050000000009</v>
      </c>
      <c r="H811" s="2">
        <f>'Moving Avg'!G811</f>
        <v>3.7642420000000003</v>
      </c>
      <c r="I811" s="2">
        <f>'Moving Avg'!H811</f>
        <v>2.9985139999999983</v>
      </c>
      <c r="J811" s="5" t="str">
        <f>OBV!F811</f>
        <v>BULLISH</v>
      </c>
      <c r="K811" s="5" t="str">
        <f>OBV!G811</f>
        <v>NEUTRAL</v>
      </c>
      <c r="L811" s="5" t="str">
        <f>OBV!H811</f>
        <v>BULLISH DIVERGENCE</v>
      </c>
    </row>
    <row r="812" spans="1:12" ht="13.5" x14ac:dyDescent="0.25">
      <c r="A812" s="3">
        <f>RSI!A812</f>
        <v>43489</v>
      </c>
      <c r="B812" s="2">
        <f>RSI!B812</f>
        <v>5.0702999999999996</v>
      </c>
      <c r="C812" s="2">
        <f>RSI!I812</f>
        <v>63.255003682662434</v>
      </c>
      <c r="D812" s="2">
        <f>MACD!E812</f>
        <v>-0.1854946948845928</v>
      </c>
      <c r="E812" s="2">
        <f>MACD!F812</f>
        <v>-0.22601136549648954</v>
      </c>
      <c r="F812" s="2">
        <f>'Moving Avg'!D812</f>
        <v>5.2038799999999998</v>
      </c>
      <c r="G812" s="2">
        <f>'Moving Avg'!F812</f>
        <v>4.9044900000000009</v>
      </c>
      <c r="H812" s="2">
        <f>'Moving Avg'!G812</f>
        <v>3.8122080000000009</v>
      </c>
      <c r="I812" s="2">
        <f>'Moving Avg'!H812</f>
        <v>3.0132824999999985</v>
      </c>
      <c r="J812" s="5" t="str">
        <f>OBV!F812</f>
        <v>BULLISH</v>
      </c>
      <c r="K812" s="5" t="str">
        <f>OBV!G812</f>
        <v>NEUTRAL</v>
      </c>
      <c r="L812" s="5" t="str">
        <f>OBV!H812</f>
        <v>BULLISH DIVERGENCE</v>
      </c>
    </row>
    <row r="813" spans="1:12" ht="13.5" x14ac:dyDescent="0.25">
      <c r="A813" s="3">
        <f>RSI!A813</f>
        <v>43490</v>
      </c>
      <c r="B813" s="2">
        <f>RSI!B813</f>
        <v>5.0461</v>
      </c>
      <c r="C813" s="2">
        <f>RSI!I813</f>
        <v>62.346597333506296</v>
      </c>
      <c r="D813" s="2">
        <f>MACD!E813</f>
        <v>-0.15939587424101997</v>
      </c>
      <c r="E813" s="2">
        <f>MACD!F813</f>
        <v>-0.21268826724539563</v>
      </c>
      <c r="F813" s="2">
        <f>'Moving Avg'!D813</f>
        <v>5.1249999999999991</v>
      </c>
      <c r="G813" s="2">
        <f>'Moving Avg'!F813</f>
        <v>4.939095</v>
      </c>
      <c r="H813" s="2">
        <f>'Moving Avg'!G813</f>
        <v>3.8601740000000007</v>
      </c>
      <c r="I813" s="2">
        <f>'Moving Avg'!H813</f>
        <v>3.027486999999998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5.0621999999999998</v>
      </c>
      <c r="C814" s="2">
        <f>RSI!I814</f>
        <v>62.730074048991526</v>
      </c>
      <c r="D814" s="2">
        <f>MACD!E814</f>
        <v>-0.10364670280527566</v>
      </c>
      <c r="E814" s="2">
        <f>MACD!F814</f>
        <v>-0.19087995435737165</v>
      </c>
      <c r="F814" s="2">
        <f>'Moving Avg'!D814</f>
        <v>5.0589999999999993</v>
      </c>
      <c r="G814" s="2">
        <f>'Moving Avg'!F814</f>
        <v>4.9616250000000006</v>
      </c>
      <c r="H814" s="2">
        <f>'Moving Avg'!G814</f>
        <v>3.9084620000000001</v>
      </c>
      <c r="I814" s="2">
        <f>'Moving Avg'!H814</f>
        <v>3.041932999999998</v>
      </c>
      <c r="J814" s="5" t="str">
        <f>OBV!F814</f>
        <v>BULLISH</v>
      </c>
      <c r="K814" s="5" t="str">
        <f>OBV!G814</f>
        <v>NEUTRAL</v>
      </c>
      <c r="L814" s="5" t="str">
        <f>OBV!H814</f>
        <v>BULLISH DIVERGENCE</v>
      </c>
    </row>
    <row r="815" spans="1:12" ht="13.5" x14ac:dyDescent="0.25">
      <c r="A815" s="3">
        <f>RSI!A815</f>
        <v>43494</v>
      </c>
      <c r="B815" s="2">
        <f>RSI!B815</f>
        <v>4.9817999999999998</v>
      </c>
      <c r="C815" s="2">
        <f>RSI!I815</f>
        <v>59.472702490728722</v>
      </c>
      <c r="D815" s="2">
        <f>MACD!E815</f>
        <v>-1.4354939397723143E-2</v>
      </c>
      <c r="E815" s="2">
        <f>MACD!F815</f>
        <v>-0.15557495136544194</v>
      </c>
      <c r="F815" s="2">
        <f>'Moving Avg'!D815</f>
        <v>5.0171599999999996</v>
      </c>
      <c r="G815" s="2">
        <f>'Moving Avg'!F815</f>
        <v>4.9793350000000007</v>
      </c>
      <c r="H815" s="2">
        <f>'Moving Avg'!G815</f>
        <v>3.9549799999999995</v>
      </c>
      <c r="I815" s="2">
        <f>'Moving Avg'!H815</f>
        <v>3.056137999999998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</row>
    <row r="816" spans="1:12" ht="13.5" x14ac:dyDescent="0.25">
      <c r="A816" s="3">
        <f>RSI!A816</f>
        <v>43495</v>
      </c>
      <c r="B816" s="2">
        <f>RSI!B816</f>
        <v>4.9173999999999998</v>
      </c>
      <c r="C816" s="2">
        <f>RSI!I816</f>
        <v>56.922975982649383</v>
      </c>
      <c r="D816" s="2">
        <f>MACD!E816</f>
        <v>6.3142652324978066E-2</v>
      </c>
      <c r="E816" s="2">
        <f>MACD!F816</f>
        <v>-0.11183143062735795</v>
      </c>
      <c r="F816" s="2">
        <f>'Moving Avg'!D816</f>
        <v>5.0155599999999998</v>
      </c>
      <c r="G816" s="2">
        <f>'Moving Avg'!F816</f>
        <v>4.994225000000001</v>
      </c>
      <c r="H816" s="2">
        <f>'Moving Avg'!G816</f>
        <v>3.9994059999999991</v>
      </c>
      <c r="I816" s="2">
        <f>'Moving Avg'!H816</f>
        <v>3.0702224999999981</v>
      </c>
      <c r="J816" s="5" t="str">
        <f>OBV!F816</f>
        <v>BULLISH</v>
      </c>
      <c r="K816" s="5" t="str">
        <f>OBV!G816</f>
        <v>NEUTRAL</v>
      </c>
      <c r="L816" s="5" t="str">
        <f>OBV!H816</f>
        <v>BULLISH DIVERGENCE</v>
      </c>
    </row>
    <row r="817" spans="1:12" ht="13.5" x14ac:dyDescent="0.25">
      <c r="A817" s="3">
        <f>RSI!A817</f>
        <v>43496</v>
      </c>
      <c r="B817" s="2">
        <f>RSI!B817</f>
        <v>4.9817999999999998</v>
      </c>
      <c r="C817" s="2">
        <f>RSI!I817</f>
        <v>58.824071801726866</v>
      </c>
      <c r="D817" s="2">
        <f>MACD!E817</f>
        <v>0.13524825663962936</v>
      </c>
      <c r="E817" s="2">
        <f>MACD!F817</f>
        <v>-6.2415493173960487E-2</v>
      </c>
      <c r="F817" s="2">
        <f>'Moving Avg'!D817</f>
        <v>4.9978600000000002</v>
      </c>
      <c r="G817" s="2">
        <f>'Moving Avg'!F817</f>
        <v>5.0091150000000013</v>
      </c>
      <c r="H817" s="2">
        <f>'Moving Avg'!G817</f>
        <v>4.0467299999999993</v>
      </c>
      <c r="I817" s="2">
        <f>'Moving Avg'!H817</f>
        <v>3.0844679999999984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4.9576000000000002</v>
      </c>
      <c r="C818" s="2">
        <f>RSI!I818</f>
        <v>57.79192923578384</v>
      </c>
      <c r="D818" s="2">
        <f>MACD!E818</f>
        <v>0.20410024569937502</v>
      </c>
      <c r="E818" s="2">
        <f>MACD!F818</f>
        <v>-9.1123453992933909E-3</v>
      </c>
      <c r="F818" s="2">
        <f>'Moving Avg'!D818</f>
        <v>4.9801599999999997</v>
      </c>
      <c r="G818" s="2">
        <f>'Moving Avg'!F818</f>
        <v>5.0256150000000011</v>
      </c>
      <c r="H818" s="2">
        <f>'Moving Avg'!G818</f>
        <v>4.0940519999999996</v>
      </c>
      <c r="I818" s="2">
        <f>'Moving Avg'!H818</f>
        <v>3.098793499999998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4.8691000000000004</v>
      </c>
      <c r="C819" s="2">
        <f>RSI!I819</f>
        <v>54.056462964861446</v>
      </c>
      <c r="D819" s="2">
        <f>MACD!E819</f>
        <v>0.26034610327382612</v>
      </c>
      <c r="E819" s="2">
        <f>MACD!F819</f>
        <v>4.4779344335330512E-2</v>
      </c>
      <c r="F819" s="2">
        <f>'Moving Avg'!D819</f>
        <v>4.9415399999999998</v>
      </c>
      <c r="G819" s="2">
        <f>'Moving Avg'!F819</f>
        <v>5.0445300000000008</v>
      </c>
      <c r="H819" s="2">
        <f>'Moving Avg'!G819</f>
        <v>4.1397659999999989</v>
      </c>
      <c r="I819" s="2">
        <f>'Moving Avg'!H819</f>
        <v>3.1124754999999982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4.8288000000000002</v>
      </c>
      <c r="C820" s="2">
        <f>RSI!I820</f>
        <v>52.395655220400009</v>
      </c>
      <c r="D820" s="2">
        <f>MACD!E820</f>
        <v>0.27943905603701413</v>
      </c>
      <c r="E820" s="2">
        <f>MACD!F820</f>
        <v>9.1711286675667247E-2</v>
      </c>
      <c r="F820" s="2">
        <f>'Moving Avg'!D820</f>
        <v>4.9109400000000001</v>
      </c>
      <c r="G820" s="2">
        <f>'Moving Avg'!F820</f>
        <v>5.0485500000000005</v>
      </c>
      <c r="H820" s="2">
        <f>'Moving Avg'!G820</f>
        <v>4.1838679999999995</v>
      </c>
      <c r="I820" s="2">
        <f>'Moving Avg'!H820</f>
        <v>3.1256739999999983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43502</v>
      </c>
      <c r="B821" s="2">
        <f>RSI!B821</f>
        <v>4.9737</v>
      </c>
      <c r="C821" s="2">
        <f>RSI!I821</f>
        <v>57.456811987777115</v>
      </c>
      <c r="D821" s="2">
        <f>MACD!E821</f>
        <v>0.24374619502769335</v>
      </c>
      <c r="E821" s="2">
        <f>MACD!F821</f>
        <v>0.12211826834607248</v>
      </c>
      <c r="F821" s="2">
        <f>'Moving Avg'!D821</f>
        <v>4.9222000000000001</v>
      </c>
      <c r="G821" s="2">
        <f>'Moving Avg'!F821</f>
        <v>5.0634399999999999</v>
      </c>
      <c r="H821" s="2">
        <f>'Moving Avg'!G821</f>
        <v>4.2319959999999996</v>
      </c>
      <c r="I821" s="2">
        <f>'Moving Avg'!H821</f>
        <v>3.1393154999999986</v>
      </c>
      <c r="J821" s="5" t="str">
        <f>OBV!F821</f>
        <v>BULLISH</v>
      </c>
      <c r="K821" s="5" t="str">
        <f>OBV!G821</f>
        <v>NEUTRAL</v>
      </c>
      <c r="L821" s="5" t="str">
        <f>OBV!H821</f>
        <v>CONFIRMED BULLISH</v>
      </c>
    </row>
    <row r="822" spans="1:12" ht="13.5" x14ac:dyDescent="0.25">
      <c r="A822" s="3">
        <f>RSI!A822</f>
        <v>43503</v>
      </c>
      <c r="B822" s="2">
        <f>RSI!B822</f>
        <v>5.0702999999999996</v>
      </c>
      <c r="C822" s="2">
        <f>RSI!I822</f>
        <v>60.473852287750589</v>
      </c>
      <c r="D822" s="2">
        <f>MACD!E822</f>
        <v>0.22759029315397861</v>
      </c>
      <c r="E822" s="2">
        <f>MACD!F822</f>
        <v>0.14321267330765369</v>
      </c>
      <c r="F822" s="2">
        <f>'Moving Avg'!D822</f>
        <v>4.9398999999999997</v>
      </c>
      <c r="G822" s="2">
        <f>'Moving Avg'!F822</f>
        <v>5.08155</v>
      </c>
      <c r="H822" s="2">
        <f>'Moving Avg'!G822</f>
        <v>4.2789959999999994</v>
      </c>
      <c r="I822" s="2">
        <f>'Moving Avg'!H822</f>
        <v>3.1536009999999983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5.1105</v>
      </c>
      <c r="C823" s="2">
        <f>RSI!I823</f>
        <v>61.691386365793676</v>
      </c>
      <c r="D823" s="2">
        <f>MACD!E823</f>
        <v>0.20563805900045384</v>
      </c>
      <c r="E823" s="2">
        <f>MACD!F823</f>
        <v>0.15569775044621373</v>
      </c>
      <c r="F823" s="2">
        <f>'Moving Avg'!D823</f>
        <v>4.9704800000000002</v>
      </c>
      <c r="G823" s="2">
        <f>'Moving Avg'!F823</f>
        <v>5.0956349999999997</v>
      </c>
      <c r="H823" s="2">
        <f>'Moving Avg'!G823</f>
        <v>4.323582</v>
      </c>
      <c r="I823" s="2">
        <f>'Moving Avg'!H823</f>
        <v>3.1678859999999984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5.0702999999999996</v>
      </c>
      <c r="C824" s="2">
        <f>RSI!I824</f>
        <v>59.710621555997747</v>
      </c>
      <c r="D824" s="2">
        <f>MACD!E824</f>
        <v>0.19081635920495188</v>
      </c>
      <c r="E824" s="2">
        <f>MACD!F824</f>
        <v>0.16272147219796138</v>
      </c>
      <c r="F824" s="2">
        <f>'Moving Avg'!D824</f>
        <v>5.0107200000000001</v>
      </c>
      <c r="G824" s="2">
        <f>'Moving Avg'!F824</f>
        <v>5.0956349999999997</v>
      </c>
      <c r="H824" s="2">
        <f>'Moving Avg'!G824</f>
        <v>4.3668800000000001</v>
      </c>
      <c r="I824" s="2">
        <f>'Moving Avg'!H824</f>
        <v>3.1821714999999982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43508</v>
      </c>
      <c r="B825" s="2">
        <f>RSI!B825</f>
        <v>5.1346999999999996</v>
      </c>
      <c r="C825" s="2">
        <f>RSI!I825</f>
        <v>61.825226984481546</v>
      </c>
      <c r="D825" s="2">
        <f>MACD!E825</f>
        <v>0.1597974621092737</v>
      </c>
      <c r="E825" s="2">
        <f>MACD!F825</f>
        <v>0.16213667018022385</v>
      </c>
      <c r="F825" s="2">
        <f>'Moving Avg'!D825</f>
        <v>5.0719000000000003</v>
      </c>
      <c r="G825" s="2">
        <f>'Moving Avg'!F825</f>
        <v>5.0863800000000001</v>
      </c>
      <c r="H825" s="2">
        <f>'Moving Avg'!G825</f>
        <v>4.4113059999999997</v>
      </c>
      <c r="I825" s="2">
        <f>'Moving Avg'!H825</f>
        <v>3.1969399999999979</v>
      </c>
      <c r="J825" s="5" t="str">
        <f>OBV!F825</f>
        <v>BULLISH</v>
      </c>
      <c r="K825" s="5" t="str">
        <f>OBV!G825</f>
        <v>STRONG</v>
      </c>
      <c r="L825" s="5" t="str">
        <f>OBV!H825</f>
        <v>CONFIRMED BULLISH</v>
      </c>
    </row>
    <row r="826" spans="1:12" ht="13.5" x14ac:dyDescent="0.25">
      <c r="A826" s="3">
        <f>RSI!A826</f>
        <v>43509</v>
      </c>
      <c r="B826" s="2">
        <f>RSI!B826</f>
        <v>5.1105</v>
      </c>
      <c r="C826" s="2">
        <f>RSI!I826</f>
        <v>60.539375258327418</v>
      </c>
      <c r="D826" s="2">
        <f>MACD!E826</f>
        <v>0.12381630384788167</v>
      </c>
      <c r="E826" s="2">
        <f>MACD!F826</f>
        <v>0.15447259691375542</v>
      </c>
      <c r="F826" s="2">
        <f>'Moving Avg'!D826</f>
        <v>5.0992599999999992</v>
      </c>
      <c r="G826" s="2">
        <f>'Moving Avg'!F826</f>
        <v>5.0763199999999999</v>
      </c>
      <c r="H826" s="2">
        <f>'Moving Avg'!G826</f>
        <v>4.4562140000000001</v>
      </c>
      <c r="I826" s="2">
        <f>'Moving Avg'!H826</f>
        <v>3.2115069999999979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</row>
    <row r="827" spans="1:12" ht="13.5" x14ac:dyDescent="0.25">
      <c r="A827" s="3">
        <f>RSI!A827</f>
        <v>43510</v>
      </c>
      <c r="B827" s="2">
        <f>RSI!B827</f>
        <v>5.1426999999999996</v>
      </c>
      <c r="C827" s="2">
        <f>RSI!I827</f>
        <v>61.681360376157294</v>
      </c>
      <c r="D827" s="2">
        <f>MACD!E827</f>
        <v>9.9536863000946774E-2</v>
      </c>
      <c r="E827" s="2">
        <f>MACD!F827</f>
        <v>0.14348545013119371</v>
      </c>
      <c r="F827" s="2">
        <f>'Moving Avg'!D827</f>
        <v>5.11374</v>
      </c>
      <c r="G827" s="2">
        <f>'Moving Avg'!F827</f>
        <v>5.0638449999999997</v>
      </c>
      <c r="H827" s="2">
        <f>'Moving Avg'!G827</f>
        <v>4.5035359999999995</v>
      </c>
      <c r="I827" s="2">
        <f>'Moving Avg'!H827</f>
        <v>3.2262349999999982</v>
      </c>
      <c r="J827" s="5" t="str">
        <f>OBV!F827</f>
        <v>BULLISH</v>
      </c>
      <c r="K827" s="5" t="str">
        <f>OBV!G827</f>
        <v>NEUTRAL</v>
      </c>
      <c r="L827" s="5" t="str">
        <f>OBV!H827</f>
        <v>CONFIRMED BULLISH</v>
      </c>
    </row>
    <row r="828" spans="1:12" ht="13.5" x14ac:dyDescent="0.25">
      <c r="A828" s="3">
        <f>RSI!A828</f>
        <v>43511</v>
      </c>
      <c r="B828" s="2">
        <f>RSI!B828</f>
        <v>5.0301</v>
      </c>
      <c r="C828" s="2">
        <f>RSI!I828</f>
        <v>55.619690789478817</v>
      </c>
      <c r="D828" s="2">
        <f>MACD!E828</f>
        <v>8.216423142000373E-2</v>
      </c>
      <c r="E828" s="2">
        <f>MACD!F828</f>
        <v>0.13122120638895571</v>
      </c>
      <c r="F828" s="2">
        <f>'Moving Avg'!D828</f>
        <v>5.0976599999999994</v>
      </c>
      <c r="G828" s="2">
        <f>'Moving Avg'!F828</f>
        <v>5.0433250000000012</v>
      </c>
      <c r="H828" s="2">
        <f>'Moving Avg'!G828</f>
        <v>4.5478019999999999</v>
      </c>
      <c r="I828" s="2">
        <f>'Moving Avg'!H828</f>
        <v>3.2408829999999984</v>
      </c>
      <c r="J828" s="5" t="str">
        <f>OBV!F828</f>
        <v>BULLISH</v>
      </c>
      <c r="K828" s="5" t="str">
        <f>OBV!G828</f>
        <v>NEUTRAL</v>
      </c>
      <c r="L828" s="5" t="str">
        <f>OBV!H828</f>
        <v>BULLISH DIVERGENCE</v>
      </c>
    </row>
    <row r="829" spans="1:12" ht="13.5" x14ac:dyDescent="0.25">
      <c r="A829" s="3">
        <f>RSI!A829</f>
        <v>43514</v>
      </c>
      <c r="B829" s="2">
        <f>RSI!B829</f>
        <v>4.9496000000000002</v>
      </c>
      <c r="C829" s="2">
        <f>RSI!I829</f>
        <v>51.707382721559931</v>
      </c>
      <c r="D829" s="2">
        <f>MACD!E829</f>
        <v>5.9138218284849664E-2</v>
      </c>
      <c r="E829" s="2">
        <f>MACD!F829</f>
        <v>0.1168046087681345</v>
      </c>
      <c r="F829" s="2">
        <f>'Moving Avg'!D829</f>
        <v>5.0735200000000003</v>
      </c>
      <c r="G829" s="2">
        <f>'Moving Avg'!F829</f>
        <v>5.0211950000000005</v>
      </c>
      <c r="H829" s="2">
        <f>'Moving Avg'!G829</f>
        <v>4.5904580000000008</v>
      </c>
      <c r="I829" s="2">
        <f>'Moving Avg'!H829</f>
        <v>3.2553294999999984</v>
      </c>
      <c r="J829" s="5" t="str">
        <f>OBV!F829</f>
        <v>BULLISH</v>
      </c>
      <c r="K829" s="5" t="str">
        <f>OBV!G829</f>
        <v>NEUTRAL</v>
      </c>
      <c r="L829" s="5" t="str">
        <f>OBV!H829</f>
        <v>BULLISH DIVERGENCE</v>
      </c>
    </row>
    <row r="830" spans="1:12" ht="13.5" x14ac:dyDescent="0.25">
      <c r="A830" s="3">
        <f>RSI!A830</f>
        <v>43515</v>
      </c>
      <c r="B830" s="2">
        <f>RSI!B830</f>
        <v>5.2070999999999996</v>
      </c>
      <c r="C830" s="2">
        <f>RSI!I830</f>
        <v>61.126743569539549</v>
      </c>
      <c r="D830" s="2">
        <f>MACD!E830</f>
        <v>1.4232501802492692E-2</v>
      </c>
      <c r="E830" s="2">
        <f>MACD!F830</f>
        <v>9.629018737500615E-2</v>
      </c>
      <c r="F830" s="2">
        <f>'Moving Avg'!D830</f>
        <v>5.0880000000000001</v>
      </c>
      <c r="G830" s="2">
        <f>'Moving Avg'!F830</f>
        <v>5.0220000000000002</v>
      </c>
      <c r="H830" s="2">
        <f>'Moving Avg'!G830</f>
        <v>4.6385860000000001</v>
      </c>
      <c r="I830" s="2">
        <f>'Moving Avg'!H830</f>
        <v>3.2711439999999987</v>
      </c>
      <c r="J830" s="5" t="str">
        <f>OBV!F830</f>
        <v>BEARISH</v>
      </c>
      <c r="K830" s="5" t="str">
        <f>OBV!G830</f>
        <v>NEUTRAL</v>
      </c>
      <c r="L830" s="5" t="str">
        <f>OBV!H830</f>
        <v>BEARISH DIVERGENCE</v>
      </c>
    </row>
    <row r="831" spans="1:12" ht="13.5" x14ac:dyDescent="0.25">
      <c r="A831" s="3">
        <f>RSI!A831</f>
        <v>43516</v>
      </c>
      <c r="B831" s="2">
        <f>RSI!B831</f>
        <v>5.4325000000000001</v>
      </c>
      <c r="C831" s="2">
        <f>RSI!I831</f>
        <v>67.164148864451619</v>
      </c>
      <c r="D831" s="2">
        <f>MACD!E831</f>
        <v>-1.9827333068897168E-2</v>
      </c>
      <c r="E831" s="2">
        <f>MACD!F831</f>
        <v>7.3066683286225495E-2</v>
      </c>
      <c r="F831" s="2">
        <f>'Moving Avg'!D831</f>
        <v>5.1524000000000001</v>
      </c>
      <c r="G831" s="2">
        <f>'Moving Avg'!F831</f>
        <v>5.0473550000000014</v>
      </c>
      <c r="H831" s="2">
        <f>'Moving Avg'!G831</f>
        <v>4.6928299999999998</v>
      </c>
      <c r="I831" s="2">
        <f>'Moving Avg'!H831</f>
        <v>3.2880449999999986</v>
      </c>
      <c r="J831" s="5" t="str">
        <f>OBV!F831</f>
        <v>BULLISH</v>
      </c>
      <c r="K831" s="5" t="str">
        <f>OBV!G831</f>
        <v>STRONG</v>
      </c>
      <c r="L831" s="5" t="str">
        <f>OBV!H831</f>
        <v>CONFIRMED BULLISH</v>
      </c>
    </row>
    <row r="832" spans="1:12" ht="13.5" x14ac:dyDescent="0.25">
      <c r="A832" s="3">
        <f>RSI!A832</f>
        <v>43517</v>
      </c>
      <c r="B832" s="2">
        <f>RSI!B832</f>
        <v>5.6256000000000004</v>
      </c>
      <c r="C832" s="2">
        <f>RSI!I832</f>
        <v>71.279479720945133</v>
      </c>
      <c r="D832" s="2">
        <f>MACD!E832</f>
        <v>-5.0957091636864682E-2</v>
      </c>
      <c r="E832" s="2">
        <f>MACD!F832</f>
        <v>4.8261928301607464E-2</v>
      </c>
      <c r="F832" s="2">
        <f>'Moving Avg'!D832</f>
        <v>5.2489800000000004</v>
      </c>
      <c r="G832" s="2">
        <f>'Moving Avg'!F832</f>
        <v>5.075120000000001</v>
      </c>
      <c r="H832" s="2">
        <f>'Moving Avg'!G832</f>
        <v>4.7477180000000008</v>
      </c>
      <c r="I832" s="2">
        <f>'Moving Avg'!H832</f>
        <v>3.3059114999999979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</row>
    <row r="833" spans="1:12" ht="13.5" x14ac:dyDescent="0.25">
      <c r="A833" s="3">
        <f>RSI!A833</f>
        <v>43518</v>
      </c>
      <c r="B833" s="2">
        <f>RSI!B833</f>
        <v>5.7785000000000002</v>
      </c>
      <c r="C833" s="2">
        <f>RSI!I833</f>
        <v>74.05255104402606</v>
      </c>
      <c r="D833" s="2">
        <f>MACD!E833</f>
        <v>-8.6235311692829164E-2</v>
      </c>
      <c r="E833" s="2">
        <f>MACD!F833</f>
        <v>2.136248030272014E-2</v>
      </c>
      <c r="F833" s="2">
        <f>'Moving Avg'!D833</f>
        <v>5.3986600000000013</v>
      </c>
      <c r="G833" s="2">
        <f>'Moving Avg'!F833</f>
        <v>5.1117400000000011</v>
      </c>
      <c r="H833" s="2">
        <f>'Moving Avg'!G833</f>
        <v>4.8022840000000002</v>
      </c>
      <c r="I833" s="2">
        <f>'Moving Avg'!H833</f>
        <v>3.3242609999999981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</row>
    <row r="834" spans="1:12" ht="13.5" x14ac:dyDescent="0.25">
      <c r="A834" s="3">
        <f>RSI!A834</f>
        <v>43521</v>
      </c>
      <c r="B834" s="2">
        <f>RSI!B834</f>
        <v>6.0361000000000002</v>
      </c>
      <c r="C834" s="2">
        <f>RSI!I834</f>
        <v>77.920502224729162</v>
      </c>
      <c r="D834" s="2">
        <f>MACD!E834</f>
        <v>-0.1457708366746493</v>
      </c>
      <c r="E834" s="2">
        <f>MACD!F834</f>
        <v>-1.2064183092753748E-2</v>
      </c>
      <c r="F834" s="2">
        <f>'Moving Avg'!D834</f>
        <v>5.6159600000000003</v>
      </c>
      <c r="G834" s="2">
        <f>'Moving Avg'!F834</f>
        <v>5.1604350000000014</v>
      </c>
      <c r="H834" s="2">
        <f>'Moving Avg'!G834</f>
        <v>4.8583000000000007</v>
      </c>
      <c r="I834" s="2">
        <f>'Moving Avg'!H834</f>
        <v>3.3439789999999983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5.9073000000000002</v>
      </c>
      <c r="C835" s="2">
        <f>RSI!I835</f>
        <v>72.130731796422964</v>
      </c>
      <c r="D835" s="2">
        <f>MACD!E835</f>
        <v>-0.18231210739630743</v>
      </c>
      <c r="E835" s="2">
        <f>MACD!F835</f>
        <v>-4.6113767953464488E-2</v>
      </c>
      <c r="F835" s="2">
        <f>'Moving Avg'!D835</f>
        <v>5.7560000000000002</v>
      </c>
      <c r="G835" s="2">
        <f>'Moving Avg'!F835</f>
        <v>5.2067100000000011</v>
      </c>
      <c r="H835" s="2">
        <f>'Moving Avg'!G835</f>
        <v>4.9078760000000008</v>
      </c>
      <c r="I835" s="2">
        <f>'Moving Avg'!H835</f>
        <v>3.3630129999999978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5.7382999999999997</v>
      </c>
      <c r="C836" s="2">
        <f>RSI!I836</f>
        <v>65.277025605116123</v>
      </c>
      <c r="D836" s="2">
        <f>MACD!E836</f>
        <v>-0.20887279405975701</v>
      </c>
      <c r="E836" s="2">
        <f>MACD!F836</f>
        <v>-7.8665573174723002E-2</v>
      </c>
      <c r="F836" s="2">
        <f>'Moving Avg'!D836</f>
        <v>5.8171599999999994</v>
      </c>
      <c r="G836" s="2">
        <f>'Moving Avg'!F836</f>
        <v>5.2477549999999997</v>
      </c>
      <c r="H836" s="2">
        <f>'Moving Avg'!G836</f>
        <v>4.9508540000000005</v>
      </c>
      <c r="I836" s="2">
        <f>'Moving Avg'!H836</f>
        <v>3.3812419999999981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5.7866</v>
      </c>
      <c r="C837" s="2">
        <f>RSI!I837</f>
        <v>66.263642270941631</v>
      </c>
      <c r="D837" s="2">
        <f>MACD!E837</f>
        <v>-0.23308047968998302</v>
      </c>
      <c r="E837" s="2">
        <f>MACD!F837</f>
        <v>-0.10954855447777501</v>
      </c>
      <c r="F837" s="2">
        <f>'Moving Avg'!D837</f>
        <v>5.8493599999999999</v>
      </c>
      <c r="G837" s="2">
        <f>'Moving Avg'!F837</f>
        <v>5.2879950000000004</v>
      </c>
      <c r="H837" s="2">
        <f>'Moving Avg'!G837</f>
        <v>4.9912559999999999</v>
      </c>
      <c r="I837" s="2">
        <f>'Moving Avg'!H837</f>
        <v>3.3997124999999984</v>
      </c>
      <c r="J837" s="5" t="str">
        <f>OBV!F837</f>
        <v>BEARISH</v>
      </c>
      <c r="K837" s="5" t="str">
        <f>OBV!G837</f>
        <v>NEUTRAL</v>
      </c>
      <c r="L837" s="5" t="str">
        <f>OBV!H837</f>
        <v>BEARISH DIVERGENCE</v>
      </c>
    </row>
    <row r="838" spans="1:12" ht="13.5" x14ac:dyDescent="0.25">
      <c r="A838" s="3">
        <f>RSI!A838</f>
        <v>43525</v>
      </c>
      <c r="B838" s="2">
        <f>RSI!B838</f>
        <v>5.6337000000000002</v>
      </c>
      <c r="C838" s="2">
        <f>RSI!I838</f>
        <v>60.411729617256782</v>
      </c>
      <c r="D838" s="2">
        <f>MACD!E838</f>
        <v>-0.26272547008756852</v>
      </c>
      <c r="E838" s="2">
        <f>MACD!F838</f>
        <v>-0.14018393759973372</v>
      </c>
      <c r="F838" s="2">
        <f>'Moving Avg'!D838</f>
        <v>5.8204000000000002</v>
      </c>
      <c r="G838" s="2">
        <f>'Moving Avg'!F838</f>
        <v>5.3218000000000005</v>
      </c>
      <c r="H838" s="2">
        <f>'Moving Avg'!G838</f>
        <v>5.0252200000000009</v>
      </c>
      <c r="I838" s="2">
        <f>'Moving Avg'!H838</f>
        <v>3.4174184999999984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5.5450999999999997</v>
      </c>
      <c r="C839" s="2">
        <f>RSI!I839</f>
        <v>57.256312164948532</v>
      </c>
      <c r="D839" s="2">
        <f>MACD!E839</f>
        <v>-0.29565786461459354</v>
      </c>
      <c r="E839" s="2">
        <f>MACD!F839</f>
        <v>-0.17127872300270569</v>
      </c>
      <c r="F839" s="2">
        <f>'Moving Avg'!D839</f>
        <v>5.7222000000000008</v>
      </c>
      <c r="G839" s="2">
        <f>'Moving Avg'!F839</f>
        <v>5.3556000000000008</v>
      </c>
      <c r="H839" s="2">
        <f>'Moving Avg'!G839</f>
        <v>5.0537100000000006</v>
      </c>
      <c r="I839" s="2">
        <f>'Moving Avg'!H839</f>
        <v>3.4347214999999984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5.6256000000000004</v>
      </c>
      <c r="C840" s="2">
        <f>RSI!I840</f>
        <v>59.334607958807631</v>
      </c>
      <c r="D840" s="2">
        <f>MACD!E840</f>
        <v>-0.29122418095782265</v>
      </c>
      <c r="E840" s="2">
        <f>MACD!F840</f>
        <v>-0.19526781459372911</v>
      </c>
      <c r="F840" s="2">
        <f>'Moving Avg'!D840</f>
        <v>5.6658599999999995</v>
      </c>
      <c r="G840" s="2">
        <f>'Moving Avg'!F840</f>
        <v>5.3954400000000007</v>
      </c>
      <c r="H840" s="2">
        <f>'Moving Avg'!G840</f>
        <v>5.082040000000001</v>
      </c>
      <c r="I840" s="2">
        <f>'Moving Avg'!H840</f>
        <v>3.4524269999999979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5.6980000000000004</v>
      </c>
      <c r="C841" s="2">
        <f>RSI!I841</f>
        <v>61.163559331059922</v>
      </c>
      <c r="D841" s="2">
        <f>MACD!E841</f>
        <v>-0.25988697375143133</v>
      </c>
      <c r="E841" s="2">
        <f>MACD!F841</f>
        <v>-0.20819164642526955</v>
      </c>
      <c r="F841" s="2">
        <f>'Moving Avg'!D841</f>
        <v>5.6577999999999999</v>
      </c>
      <c r="G841" s="2">
        <f>'Moving Avg'!F841</f>
        <v>5.431655000000001</v>
      </c>
      <c r="H841" s="2">
        <f>'Moving Avg'!G841</f>
        <v>5.1090800000000014</v>
      </c>
      <c r="I841" s="2">
        <f>'Moving Avg'!H841</f>
        <v>3.470574999999998</v>
      </c>
      <c r="J841" s="5" t="str">
        <f>OBV!F841</f>
        <v>BULLISH</v>
      </c>
      <c r="K841" s="5" t="str">
        <f>OBV!G841</f>
        <v>NEUTRAL</v>
      </c>
      <c r="L841" s="5" t="str">
        <f>OBV!H841</f>
        <v>BULLISH DIVERGENCE</v>
      </c>
    </row>
    <row r="842" spans="1:12" ht="13.5" x14ac:dyDescent="0.25">
      <c r="A842" s="3">
        <f>RSI!A842</f>
        <v>43531</v>
      </c>
      <c r="B842" s="2">
        <f>RSI!B842</f>
        <v>5.8992000000000004</v>
      </c>
      <c r="C842" s="2">
        <f>RSI!I842</f>
        <v>65.770866746458495</v>
      </c>
      <c r="D842" s="2">
        <f>MACD!E842</f>
        <v>-0.22059500829056677</v>
      </c>
      <c r="E842" s="2">
        <f>MACD!F842</f>
        <v>-0.21067231879832901</v>
      </c>
      <c r="F842" s="2">
        <f>'Moving Avg'!D842</f>
        <v>5.68032</v>
      </c>
      <c r="G842" s="2">
        <f>'Moving Avg'!F842</f>
        <v>5.4731000000000005</v>
      </c>
      <c r="H842" s="2">
        <f>'Moving Avg'!G842</f>
        <v>5.1448120000000017</v>
      </c>
      <c r="I842" s="2">
        <f>'Moving Avg'!H842</f>
        <v>3.4896484999999977</v>
      </c>
      <c r="J842" s="5" t="str">
        <f>OBV!F842</f>
        <v>BULLISH</v>
      </c>
      <c r="K842" s="5" t="str">
        <f>OBV!G842</f>
        <v>STRONG</v>
      </c>
      <c r="L842" s="5" t="str">
        <f>OBV!H842</f>
        <v>CONFIRMED BULLISH</v>
      </c>
    </row>
    <row r="843" spans="1:12" ht="13.5" x14ac:dyDescent="0.25">
      <c r="A843" s="3">
        <f>RSI!A843</f>
        <v>43532</v>
      </c>
      <c r="B843" s="2">
        <f>RSI!B843</f>
        <v>5.9555999999999996</v>
      </c>
      <c r="C843" s="2">
        <f>RSI!I843</f>
        <v>66.954338853924753</v>
      </c>
      <c r="D843" s="2">
        <f>MACD!E843</f>
        <v>-0.17106945121108019</v>
      </c>
      <c r="E843" s="2">
        <f>MACD!F843</f>
        <v>-0.20275174528087928</v>
      </c>
      <c r="F843" s="2">
        <f>'Moving Avg'!D843</f>
        <v>5.7446999999999999</v>
      </c>
      <c r="G843" s="2">
        <f>'Moving Avg'!F843</f>
        <v>5.5153550000000013</v>
      </c>
      <c r="H843" s="2">
        <f>'Moving Avg'!G843</f>
        <v>5.1768440000000009</v>
      </c>
      <c r="I843" s="2">
        <f>'Moving Avg'!H843</f>
        <v>3.508722499999998</v>
      </c>
      <c r="J843" s="5" t="str">
        <f>OBV!F843</f>
        <v>BULLISH</v>
      </c>
      <c r="K843" s="5" t="str">
        <f>OBV!G843</f>
        <v>STRONG</v>
      </c>
      <c r="L843" s="5" t="str">
        <f>OBV!H843</f>
        <v>CONFIRMED BULLISH</v>
      </c>
    </row>
    <row r="844" spans="1:12" ht="13.5" x14ac:dyDescent="0.25">
      <c r="A844" s="3">
        <f>RSI!A844</f>
        <v>43535</v>
      </c>
      <c r="B844" s="2">
        <f>RSI!B844</f>
        <v>5.859</v>
      </c>
      <c r="C844" s="2">
        <f>RSI!I844</f>
        <v>62.940368924572631</v>
      </c>
      <c r="D844" s="2">
        <f>MACD!E844</f>
        <v>-8.5549775992552313E-2</v>
      </c>
      <c r="E844" s="2">
        <f>MACD!F844</f>
        <v>-0.17931135142321389</v>
      </c>
      <c r="F844" s="2">
        <f>'Moving Avg'!D844</f>
        <v>5.80748</v>
      </c>
      <c r="G844" s="2">
        <f>'Moving Avg'!F844</f>
        <v>5.5547900000000006</v>
      </c>
      <c r="H844" s="2">
        <f>'Moving Avg'!G844</f>
        <v>5.2017920000000002</v>
      </c>
      <c r="I844" s="2">
        <f>'Moving Avg'!H844</f>
        <v>3.5268304999999982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</row>
    <row r="845" spans="1:12" ht="13.5" x14ac:dyDescent="0.25">
      <c r="A845" s="3">
        <f>RSI!A845</f>
        <v>43536</v>
      </c>
      <c r="B845" s="2">
        <f>RSI!B845</f>
        <v>5.8750999999999998</v>
      </c>
      <c r="C845" s="2">
        <f>RSI!I845</f>
        <v>63.334900430720026</v>
      </c>
      <c r="D845" s="2">
        <f>MACD!E845</f>
        <v>-3.6561998815728636E-2</v>
      </c>
      <c r="E845" s="2">
        <f>MACD!F845</f>
        <v>-0.15076148090171684</v>
      </c>
      <c r="F845" s="2">
        <f>'Moving Avg'!D845</f>
        <v>5.85738</v>
      </c>
      <c r="G845" s="2">
        <f>'Moving Avg'!F845</f>
        <v>5.5918100000000015</v>
      </c>
      <c r="H845" s="2">
        <f>'Moving Avg'!G845</f>
        <v>5.2267420000000007</v>
      </c>
      <c r="I845" s="2">
        <f>'Moving Avg'!H845</f>
        <v>3.5448579999999974</v>
      </c>
      <c r="J845" s="5" t="str">
        <f>OBV!F845</f>
        <v>BULLISH</v>
      </c>
      <c r="K845" s="5" t="str">
        <f>OBV!G845</f>
        <v>STRONG</v>
      </c>
      <c r="L845" s="5" t="str">
        <f>OBV!H845</f>
        <v>CONFIRMED BULLISH</v>
      </c>
    </row>
    <row r="846" spans="1:12" ht="13.5" x14ac:dyDescent="0.25">
      <c r="A846" s="3">
        <f>RSI!A846</f>
        <v>43537</v>
      </c>
      <c r="B846" s="2">
        <f>RSI!B846</f>
        <v>5.7462999999999997</v>
      </c>
      <c r="C846" s="2">
        <f>RSI!I846</f>
        <v>58.013966919776472</v>
      </c>
      <c r="D846" s="2">
        <f>MACD!E846</f>
        <v>-1.3856908448521388E-2</v>
      </c>
      <c r="E846" s="2">
        <f>MACD!F846</f>
        <v>-0.12338056641107777</v>
      </c>
      <c r="F846" s="2">
        <f>'Moving Avg'!D846</f>
        <v>5.8670400000000003</v>
      </c>
      <c r="G846" s="2">
        <f>'Moving Avg'!F846</f>
        <v>5.6236000000000015</v>
      </c>
      <c r="H846" s="2">
        <f>'Moving Avg'!G846</f>
        <v>5.2492760000000009</v>
      </c>
      <c r="I846" s="2">
        <f>'Moving Avg'!H846</f>
        <v>3.5621209999999972</v>
      </c>
      <c r="J846" s="5" t="str">
        <f>OBV!F846</f>
        <v>BULLISH</v>
      </c>
      <c r="K846" s="5" t="str">
        <f>OBV!G846</f>
        <v>NEUTRAL</v>
      </c>
      <c r="L846" s="5" t="str">
        <f>OBV!H846</f>
        <v>CONFIRMED BULLISH</v>
      </c>
    </row>
    <row r="847" spans="1:12" ht="13.5" x14ac:dyDescent="0.25">
      <c r="A847" s="3">
        <f>RSI!A847</f>
        <v>43538</v>
      </c>
      <c r="B847" s="2">
        <f>RSI!B847</f>
        <v>5.7302</v>
      </c>
      <c r="C847" s="2">
        <f>RSI!I847</f>
        <v>57.365201106260521</v>
      </c>
      <c r="D847" s="2">
        <f>MACD!E847</f>
        <v>1.2622087234601231E-2</v>
      </c>
      <c r="E847" s="2">
        <f>MACD!F847</f>
        <v>-9.6180035681941972E-2</v>
      </c>
      <c r="F847" s="2">
        <f>'Moving Avg'!D847</f>
        <v>5.83324</v>
      </c>
      <c r="G847" s="2">
        <f>'Moving Avg'!F847</f>
        <v>5.6529750000000005</v>
      </c>
      <c r="H847" s="2">
        <f>'Moving Avg'!G847</f>
        <v>5.2702000000000018</v>
      </c>
      <c r="I847" s="2">
        <f>'Moving Avg'!H847</f>
        <v>3.5788204999999973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</row>
    <row r="848" spans="1:12" ht="13.5" x14ac:dyDescent="0.25">
      <c r="A848" s="3">
        <f>RSI!A848</f>
        <v>43539</v>
      </c>
      <c r="B848" s="2">
        <f>RSI!B848</f>
        <v>5.69</v>
      </c>
      <c r="C848" s="2">
        <f>RSI!I848</f>
        <v>55.690559655910647</v>
      </c>
      <c r="D848" s="2">
        <f>MACD!E848</f>
        <v>1.3321333570557314E-2</v>
      </c>
      <c r="E848" s="2">
        <f>MACD!F848</f>
        <v>-7.4279761831442123E-2</v>
      </c>
      <c r="F848" s="2">
        <f>'Moving Avg'!D848</f>
        <v>5.7801200000000001</v>
      </c>
      <c r="G848" s="2">
        <f>'Moving Avg'!F848</f>
        <v>5.6859700000000002</v>
      </c>
      <c r="H848" s="2">
        <f>'Moving Avg'!G848</f>
        <v>5.2914480000000017</v>
      </c>
      <c r="I848" s="2">
        <f>'Moving Avg'!H848</f>
        <v>3.594795999999997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5.6337000000000002</v>
      </c>
      <c r="C849" s="2">
        <f>RSI!I849</f>
        <v>53.341958354194688</v>
      </c>
      <c r="D849" s="2">
        <f>MACD!E849</f>
        <v>3.6153717702873678E-3</v>
      </c>
      <c r="E849" s="2">
        <f>MACD!F849</f>
        <v>-5.8700735111096226E-2</v>
      </c>
      <c r="F849" s="2">
        <f>'Moving Avg'!D849</f>
        <v>5.7350599999999998</v>
      </c>
      <c r="G849" s="2">
        <f>'Moving Avg'!F849</f>
        <v>5.7201750000000002</v>
      </c>
      <c r="H849" s="2">
        <f>'Moving Avg'!G849</f>
        <v>5.3143060000000002</v>
      </c>
      <c r="I849" s="2">
        <f>'Moving Avg'!H849</f>
        <v>3.6097654999999973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5.6658999999999997</v>
      </c>
      <c r="C850" s="2">
        <f>RSI!I850</f>
        <v>54.523229222487963</v>
      </c>
      <c r="D850" s="2">
        <f>MACD!E850</f>
        <v>4.9595285162844505E-3</v>
      </c>
      <c r="E850" s="2">
        <f>MACD!F850</f>
        <v>-4.5968682385620095E-2</v>
      </c>
      <c r="F850" s="2">
        <f>'Moving Avg'!D850</f>
        <v>5.6932200000000002</v>
      </c>
      <c r="G850" s="2">
        <f>'Moving Avg'!F850</f>
        <v>5.7431150000000004</v>
      </c>
      <c r="H850" s="2">
        <f>'Moving Avg'!G850</f>
        <v>5.332656000000001</v>
      </c>
      <c r="I850" s="2">
        <f>'Moving Avg'!H850</f>
        <v>3.6241314999999967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5.6738999999999997</v>
      </c>
      <c r="C851" s="2">
        <f>RSI!I851</f>
        <v>54.829213728792922</v>
      </c>
      <c r="D851" s="2">
        <f>MACD!E851</f>
        <v>1.6042733619087812E-2</v>
      </c>
      <c r="E851" s="2">
        <f>MACD!F851</f>
        <v>-3.3566399184678519E-2</v>
      </c>
      <c r="F851" s="2">
        <f>'Moving Avg'!D851</f>
        <v>5.6787400000000003</v>
      </c>
      <c r="G851" s="2">
        <f>'Moving Avg'!F851</f>
        <v>5.7551849999999991</v>
      </c>
      <c r="H851" s="2">
        <f>'Moving Avg'!G851</f>
        <v>5.3526160000000003</v>
      </c>
      <c r="I851" s="2">
        <f>'Moving Avg'!H851</f>
        <v>3.6377329999999977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5.6577999999999999</v>
      </c>
      <c r="C852" s="2">
        <f>RSI!I852</f>
        <v>54.041161387173027</v>
      </c>
      <c r="D852" s="2">
        <f>MACD!E852</f>
        <v>5.6964415866365137E-2</v>
      </c>
      <c r="E852" s="2">
        <f>MACD!F852</f>
        <v>-1.5460236174469788E-2</v>
      </c>
      <c r="F852" s="2">
        <f>'Moving Avg'!D852</f>
        <v>5.6642600000000005</v>
      </c>
      <c r="G852" s="2">
        <f>'Moving Avg'!F852</f>
        <v>5.7567949999999994</v>
      </c>
      <c r="H852" s="2">
        <f>'Moving Avg'!G852</f>
        <v>5.3716100000000004</v>
      </c>
      <c r="I852" s="2">
        <f>'Moving Avg'!H852</f>
        <v>3.6507304999999972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5.4888000000000003</v>
      </c>
      <c r="C853" s="2">
        <f>RSI!I853</f>
        <v>46.487990186471016</v>
      </c>
      <c r="D853" s="2">
        <f>MACD!E853</f>
        <v>0.11232283454025627</v>
      </c>
      <c r="E853" s="2">
        <f>MACD!F853</f>
        <v>1.0096377968475423E-2</v>
      </c>
      <c r="F853" s="2">
        <f>'Moving Avg'!D853</f>
        <v>5.6240200000000007</v>
      </c>
      <c r="G853" s="2">
        <f>'Moving Avg'!F853</f>
        <v>5.7423099999999998</v>
      </c>
      <c r="H853" s="2">
        <f>'Moving Avg'!G853</f>
        <v>5.3848100000000008</v>
      </c>
      <c r="I853" s="2">
        <f>'Moving Avg'!H853</f>
        <v>3.6634064999999962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</row>
    <row r="854" spans="1:12" ht="13.5" x14ac:dyDescent="0.25">
      <c r="A854" s="3">
        <f>RSI!A854</f>
        <v>43550</v>
      </c>
      <c r="B854" s="2">
        <f>RSI!B854</f>
        <v>5.5532000000000004</v>
      </c>
      <c r="C854" s="2">
        <f>RSI!I854</f>
        <v>49.390796147482362</v>
      </c>
      <c r="D854" s="2">
        <f>MACD!E854</f>
        <v>0.14010253196806044</v>
      </c>
      <c r="E854" s="2">
        <f>MACD!F854</f>
        <v>3.6097608768392429E-2</v>
      </c>
      <c r="F854" s="2">
        <f>'Moving Avg'!D854</f>
        <v>5.60792</v>
      </c>
      <c r="G854" s="2">
        <f>'Moving Avg'!F854</f>
        <v>5.7181649999999999</v>
      </c>
      <c r="H854" s="2">
        <f>'Moving Avg'!G854</f>
        <v>5.3944680000000007</v>
      </c>
      <c r="I854" s="2">
        <f>'Moving Avg'!H854</f>
        <v>3.6770884999999964</v>
      </c>
      <c r="J854" s="5" t="str">
        <f>OBV!F854</f>
        <v>BULLISH</v>
      </c>
      <c r="K854" s="5" t="str">
        <f>OBV!G854</f>
        <v>NEUTRAL</v>
      </c>
      <c r="L854" s="5" t="str">
        <f>OBV!H854</f>
        <v>BULLISH DIVERGENCE</v>
      </c>
    </row>
    <row r="855" spans="1:12" ht="13.5" x14ac:dyDescent="0.25">
      <c r="A855" s="3">
        <f>RSI!A855</f>
        <v>43551</v>
      </c>
      <c r="B855" s="2">
        <f>RSI!B855</f>
        <v>5.7141000000000002</v>
      </c>
      <c r="C855" s="2">
        <f>RSI!I855</f>
        <v>55.836690908945954</v>
      </c>
      <c r="D855" s="2">
        <f>MACD!E855</f>
        <v>0.15431394696741574</v>
      </c>
      <c r="E855" s="2">
        <f>MACD!F855</f>
        <v>5.9740876408197099E-2</v>
      </c>
      <c r="F855" s="2">
        <f>'Moving Avg'!D855</f>
        <v>5.6175600000000001</v>
      </c>
      <c r="G855" s="2">
        <f>'Moving Avg'!F855</f>
        <v>5.7085049999999997</v>
      </c>
      <c r="H855" s="2">
        <f>'Moving Avg'!G855</f>
        <v>5.4023539999999999</v>
      </c>
      <c r="I855" s="2">
        <f>'Moving Avg'!H855</f>
        <v>3.690769999999997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5.7544000000000004</v>
      </c>
      <c r="C856" s="2">
        <f>RSI!I856</f>
        <v>57.303519831719036</v>
      </c>
      <c r="D856" s="2">
        <f>MACD!E856</f>
        <v>0.1427238710043186</v>
      </c>
      <c r="E856" s="2">
        <f>MACD!F856</f>
        <v>7.6337475327421411E-2</v>
      </c>
      <c r="F856" s="2">
        <f>'Moving Avg'!D856</f>
        <v>5.6336599999999999</v>
      </c>
      <c r="G856" s="2">
        <f>'Moving Avg'!F856</f>
        <v>5.7093100000000003</v>
      </c>
      <c r="H856" s="2">
        <f>'Moving Avg'!G856</f>
        <v>5.4112079999999994</v>
      </c>
      <c r="I856" s="2">
        <f>'Moving Avg'!H856</f>
        <v>3.7039284999999977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5.5853999999999999</v>
      </c>
      <c r="C857" s="2">
        <f>RSI!I857</f>
        <v>49.829253327602849</v>
      </c>
      <c r="D857" s="2">
        <f>MACD!E857</f>
        <v>0.14196613204742814</v>
      </c>
      <c r="E857" s="2">
        <f>MACD!F857</f>
        <v>8.9463206671422768E-2</v>
      </c>
      <c r="F857" s="2">
        <f>'Moving Avg'!D857</f>
        <v>5.619180000000001</v>
      </c>
      <c r="G857" s="2">
        <f>'Moving Avg'!F857</f>
        <v>5.699250000000001</v>
      </c>
      <c r="H857" s="2">
        <f>'Moving Avg'!G857</f>
        <v>5.4150720000000003</v>
      </c>
      <c r="I857" s="2">
        <f>'Moving Avg'!H857</f>
        <v>3.7159204999999975</v>
      </c>
      <c r="J857" s="5" t="str">
        <f>OBV!F857</f>
        <v>BULLISH</v>
      </c>
      <c r="K857" s="5" t="str">
        <f>OBV!G857</f>
        <v>NEUTRAL</v>
      </c>
      <c r="L857" s="5" t="str">
        <f>OBV!H857</f>
        <v>BULLISH DIVERGENCE</v>
      </c>
    </row>
    <row r="858" spans="1:12" ht="13.5" x14ac:dyDescent="0.25">
      <c r="A858" s="3">
        <f>RSI!A858</f>
        <v>43556</v>
      </c>
      <c r="B858" s="2">
        <f>RSI!B858</f>
        <v>5.5853999999999999</v>
      </c>
      <c r="C858" s="2">
        <f>RSI!I858</f>
        <v>49.829253327602849</v>
      </c>
      <c r="D858" s="2">
        <f>MACD!E858</f>
        <v>0.1352201413313745</v>
      </c>
      <c r="E858" s="2">
        <f>MACD!F858</f>
        <v>9.8614593603413125E-2</v>
      </c>
      <c r="F858" s="2">
        <f>'Moving Avg'!D858</f>
        <v>5.6385000000000005</v>
      </c>
      <c r="G858" s="2">
        <f>'Moving Avg'!F858</f>
        <v>5.6968350000000001</v>
      </c>
      <c r="H858" s="2">
        <f>'Moving Avg'!G858</f>
        <v>5.4179700000000004</v>
      </c>
      <c r="I858" s="2">
        <f>'Moving Avg'!H858</f>
        <v>3.7283549999999979</v>
      </c>
      <c r="J858" s="5" t="str">
        <f>OBV!F858</f>
        <v>BULLISH</v>
      </c>
      <c r="K858" s="5" t="str">
        <f>OBV!G858</f>
        <v>NEUTRAL</v>
      </c>
      <c r="L858" s="5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5.5532000000000004</v>
      </c>
      <c r="C859" s="2">
        <f>RSI!I859</f>
        <v>48.43330319843551</v>
      </c>
      <c r="D859" s="2">
        <f>MACD!E859</f>
        <v>0.12330952021388075</v>
      </c>
      <c r="E859" s="2">
        <f>MACD!F859</f>
        <v>0.10355357892550666</v>
      </c>
      <c r="F859" s="2">
        <f>'Moving Avg'!D859</f>
        <v>5.6384999999999996</v>
      </c>
      <c r="G859" s="2">
        <f>'Moving Avg'!F859</f>
        <v>5.697239999999999</v>
      </c>
      <c r="H859" s="2">
        <f>'Moving Avg'!G859</f>
        <v>5.4211900000000002</v>
      </c>
      <c r="I859" s="2">
        <f>'Moving Avg'!H859</f>
        <v>3.7403869999999979</v>
      </c>
      <c r="J859" s="5" t="str">
        <f>OBV!F859</f>
        <v>BULLISH</v>
      </c>
      <c r="K859" s="5" t="str">
        <f>OBV!G859</f>
        <v>NEUTRAL</v>
      </c>
      <c r="L859" s="5" t="str">
        <f>OBV!H859</f>
        <v>NEUTRAL</v>
      </c>
    </row>
    <row r="860" spans="1:12" ht="13.5" x14ac:dyDescent="0.25">
      <c r="A860" s="3">
        <f>RSI!A860</f>
        <v>43558</v>
      </c>
      <c r="B860" s="2">
        <f>RSI!B860</f>
        <v>5.6980000000000004</v>
      </c>
      <c r="C860" s="2">
        <f>RSI!I860</f>
        <v>54.593579155240519</v>
      </c>
      <c r="D860" s="2">
        <f>MACD!E860</f>
        <v>0.10771789944987376</v>
      </c>
      <c r="E860" s="2">
        <f>MACD!F860</f>
        <v>0.1043864430303801</v>
      </c>
      <c r="F860" s="2">
        <f>'Moving Avg'!D860</f>
        <v>5.6352799999999998</v>
      </c>
      <c r="G860" s="2">
        <f>'Moving Avg'!F860</f>
        <v>5.7008600000000005</v>
      </c>
      <c r="H860" s="2">
        <f>'Moving Avg'!G860</f>
        <v>5.43133</v>
      </c>
      <c r="I860" s="2">
        <f>'Moving Avg'!H860</f>
        <v>3.753263499999997</v>
      </c>
      <c r="J860" s="5" t="str">
        <f>OBV!F860</f>
        <v>BULLISH</v>
      </c>
      <c r="K860" s="5" t="str">
        <f>OBV!G860</f>
        <v>NEUTRAL</v>
      </c>
      <c r="L860" s="5" t="str">
        <f>OBV!H860</f>
        <v>BULLISH DIVERGENCE</v>
      </c>
    </row>
    <row r="861" spans="1:12" ht="13.5" x14ac:dyDescent="0.25">
      <c r="A861" s="3">
        <f>RSI!A861</f>
        <v>43559</v>
      </c>
      <c r="B861" s="2">
        <f>RSI!B861</f>
        <v>5.9555999999999996</v>
      </c>
      <c r="C861" s="2">
        <f>RSI!I861</f>
        <v>63.050327834191933</v>
      </c>
      <c r="D861" s="2">
        <f>MACD!E861</f>
        <v>7.6058163529927114E-2</v>
      </c>
      <c r="E861" s="2">
        <f>MACD!F861</f>
        <v>9.8720787130289506E-2</v>
      </c>
      <c r="F861" s="2">
        <f>'Moving Avg'!D861</f>
        <v>5.6755200000000006</v>
      </c>
      <c r="G861" s="2">
        <f>'Moving Avg'!F861</f>
        <v>5.7137400000000014</v>
      </c>
      <c r="H861" s="2">
        <f>'Moving Avg'!G861</f>
        <v>5.4519339999999996</v>
      </c>
      <c r="I861" s="2">
        <f>'Moving Avg'!H861</f>
        <v>3.7672674999999973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</row>
    <row r="862" spans="1:12" ht="13.5" x14ac:dyDescent="0.25">
      <c r="A862" s="3">
        <f>RSI!A862</f>
        <v>43560</v>
      </c>
      <c r="B862" s="2">
        <f>RSI!B862</f>
        <v>6.1165000000000003</v>
      </c>
      <c r="C862" s="2">
        <f>RSI!I862</f>
        <v>67.16401339922821</v>
      </c>
      <c r="D862" s="2">
        <f>MACD!E862</f>
        <v>3.2781069421366382E-2</v>
      </c>
      <c r="E862" s="2">
        <f>MACD!F862</f>
        <v>8.5532843588504881E-2</v>
      </c>
      <c r="F862" s="2">
        <f>'Moving Avg'!D862</f>
        <v>5.781740000000001</v>
      </c>
      <c r="G862" s="2">
        <f>'Moving Avg'!F862</f>
        <v>5.7246050000000013</v>
      </c>
      <c r="H862" s="2">
        <f>'Moving Avg'!G862</f>
        <v>5.4728579999999996</v>
      </c>
      <c r="I862" s="2">
        <f>'Moving Avg'!H862</f>
        <v>3.7813514999999978</v>
      </c>
      <c r="J862" s="5" t="str">
        <f>OBV!F862</f>
        <v>BULLISH</v>
      </c>
      <c r="K862" s="5" t="str">
        <f>OBV!G862</f>
        <v>STRONG</v>
      </c>
      <c r="L862" s="5" t="str">
        <f>OBV!H862</f>
        <v>CONFIRMED BULLISH</v>
      </c>
    </row>
    <row r="863" spans="1:12" ht="13.5" x14ac:dyDescent="0.25">
      <c r="A863" s="3">
        <f>RSI!A863</f>
        <v>43563</v>
      </c>
      <c r="B863" s="2">
        <f>RSI!B863</f>
        <v>6.1890000000000001</v>
      </c>
      <c r="C863" s="2">
        <f>RSI!I863</f>
        <v>68.847023404953177</v>
      </c>
      <c r="D863" s="2">
        <f>MACD!E863</f>
        <v>-3.8096780030315358E-2</v>
      </c>
      <c r="E863" s="2">
        <f>MACD!F863</f>
        <v>6.0806918864740836E-2</v>
      </c>
      <c r="F863" s="2">
        <f>'Moving Avg'!D863</f>
        <v>5.9024600000000005</v>
      </c>
      <c r="G863" s="2">
        <f>'Moving Avg'!F863</f>
        <v>5.7362750000000009</v>
      </c>
      <c r="H863" s="2">
        <f>'Moving Avg'!G863</f>
        <v>5.4957160000000007</v>
      </c>
      <c r="I863" s="2">
        <f>'Moving Avg'!H863</f>
        <v>3.7953954999999975</v>
      </c>
      <c r="J863" s="5" t="str">
        <f>OBV!F863</f>
        <v>BULLISH</v>
      </c>
      <c r="K863" s="5" t="str">
        <f>OBV!G863</f>
        <v>STRONG</v>
      </c>
      <c r="L863" s="5" t="str">
        <f>OBV!H863</f>
        <v>CONFIRMED BULLISH</v>
      </c>
    </row>
    <row r="864" spans="1:12" ht="13.5" x14ac:dyDescent="0.25">
      <c r="A864" s="3">
        <f>RSI!A864</f>
        <v>43565</v>
      </c>
      <c r="B864" s="2">
        <f>RSI!B864</f>
        <v>6.1003999999999996</v>
      </c>
      <c r="C864" s="2">
        <f>RSI!I864</f>
        <v>64.496390528800987</v>
      </c>
      <c r="D864" s="2">
        <f>MACD!E864</f>
        <v>-8.4702539230003815E-2</v>
      </c>
      <c r="E864" s="2">
        <f>MACD!F864</f>
        <v>3.1705027245791911E-2</v>
      </c>
      <c r="F864" s="2">
        <f>'Moving Avg'!D864</f>
        <v>6.0118999999999998</v>
      </c>
      <c r="G864" s="2">
        <f>'Moving Avg'!F864</f>
        <v>5.7483449999999996</v>
      </c>
      <c r="H864" s="2">
        <f>'Moving Avg'!G864</f>
        <v>5.5164800000000005</v>
      </c>
      <c r="I864" s="2">
        <f>'Moving Avg'!H864</f>
        <v>3.809197499999998</v>
      </c>
      <c r="J864" s="5" t="str">
        <f>OBV!F864</f>
        <v>BULLISH</v>
      </c>
      <c r="K864" s="5" t="str">
        <f>OBV!G864</f>
        <v>STRONG</v>
      </c>
      <c r="L864" s="5" t="str">
        <f>OBV!H864</f>
        <v>CONFIRMED BULLISH</v>
      </c>
    </row>
    <row r="865" spans="1:12" ht="13.5" x14ac:dyDescent="0.25">
      <c r="A865" s="3">
        <f>RSI!A865</f>
        <v>43566</v>
      </c>
      <c r="B865" s="2">
        <f>RSI!B865</f>
        <v>5.9555999999999996</v>
      </c>
      <c r="C865" s="2">
        <f>RSI!I865</f>
        <v>58.041011262545517</v>
      </c>
      <c r="D865" s="2">
        <f>MACD!E865</f>
        <v>-9.1007877187252895E-2</v>
      </c>
      <c r="E865" s="2">
        <f>MACD!F865</f>
        <v>7.1624463591829501E-3</v>
      </c>
      <c r="F865" s="2">
        <f>'Moving Avg'!D865</f>
        <v>6.0634199999999998</v>
      </c>
      <c r="G865" s="2">
        <f>'Moving Avg'!F865</f>
        <v>5.75237</v>
      </c>
      <c r="H865" s="2">
        <f>'Moving Avg'!G865</f>
        <v>5.5359560000000014</v>
      </c>
      <c r="I865" s="2">
        <f>'Moving Avg'!H865</f>
        <v>3.8227584999999977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</row>
    <row r="866" spans="1:12" ht="13.5" x14ac:dyDescent="0.25">
      <c r="A866" s="3">
        <f>RSI!A866</f>
        <v>43567</v>
      </c>
      <c r="B866" s="2">
        <f>RSI!B866</f>
        <v>5.9474999999999998</v>
      </c>
      <c r="C866" s="2">
        <f>RSI!I866</f>
        <v>57.693145481039636</v>
      </c>
      <c r="D866" s="2">
        <f>MACD!E866</f>
        <v>-9.0862966729972072E-2</v>
      </c>
      <c r="E866" s="2">
        <f>MACD!F866</f>
        <v>-1.2442636258648054E-2</v>
      </c>
      <c r="F866" s="2">
        <f>'Moving Avg'!D866</f>
        <v>6.0617999999999999</v>
      </c>
      <c r="G866" s="2">
        <f>'Moving Avg'!F866</f>
        <v>5.7624300000000002</v>
      </c>
      <c r="H866" s="2">
        <f>'Moving Avg'!G866</f>
        <v>5.5565580000000008</v>
      </c>
      <c r="I866" s="2">
        <f>'Moving Avg'!H866</f>
        <v>3.8371239999999975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5.9474999999999998</v>
      </c>
      <c r="C867" s="2">
        <f>RSI!I867</f>
        <v>57.693145481039636</v>
      </c>
      <c r="D867" s="2">
        <f>MACD!E867</f>
        <v>-0.11791452729215912</v>
      </c>
      <c r="E867" s="2">
        <f>MACD!F867</f>
        <v>-3.3537014465350269E-2</v>
      </c>
      <c r="F867" s="2">
        <f>'Moving Avg'!D867</f>
        <v>6.0280000000000005</v>
      </c>
      <c r="G867" s="2">
        <f>'Moving Avg'!F867</f>
        <v>5.773295000000001</v>
      </c>
      <c r="H867" s="2">
        <f>'Moving Avg'!G867</f>
        <v>5.5758720000000004</v>
      </c>
      <c r="I867" s="2">
        <f>'Moving Avg'!H867</f>
        <v>3.8514894999999978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5.9474999999999998</v>
      </c>
      <c r="C868" s="2">
        <f>RSI!I868</f>
        <v>57.693145481039636</v>
      </c>
      <c r="D868" s="2">
        <f>MACD!E868</f>
        <v>-0.14189151032758041</v>
      </c>
      <c r="E868" s="2">
        <f>MACD!F868</f>
        <v>-5.5207913637796299E-2</v>
      </c>
      <c r="F868" s="2">
        <f>'Moving Avg'!D868</f>
        <v>5.9796999999999993</v>
      </c>
      <c r="G868" s="2">
        <f>'Moving Avg'!F868</f>
        <v>5.7861700000000011</v>
      </c>
      <c r="H868" s="2">
        <f>'Moving Avg'!G868</f>
        <v>5.5956700000000001</v>
      </c>
      <c r="I868" s="2">
        <f>'Moving Avg'!H868</f>
        <v>3.865854999999998</v>
      </c>
      <c r="J868" s="5" t="str">
        <f>OBV!F868</f>
        <v>BEARISH</v>
      </c>
      <c r="K868" s="5" t="str">
        <f>OBV!G868</f>
        <v>NEUTRAL</v>
      </c>
      <c r="L868" s="5" t="str">
        <f>OBV!H868</f>
        <v>CONFIRMED BEARISH</v>
      </c>
    </row>
    <row r="869" spans="1:12" ht="13.5" x14ac:dyDescent="0.25">
      <c r="A869" s="3">
        <f>RSI!A869</f>
        <v>43572</v>
      </c>
      <c r="B869" s="2">
        <f>RSI!B869</f>
        <v>5.9394999999999998</v>
      </c>
      <c r="C869" s="2">
        <f>RSI!I869</f>
        <v>57.269735650865037</v>
      </c>
      <c r="D869" s="2">
        <f>MACD!E869</f>
        <v>-0.16754764791570231</v>
      </c>
      <c r="E869" s="2">
        <f>MACD!F869</f>
        <v>-7.7675860493377505E-2</v>
      </c>
      <c r="F869" s="2">
        <f>'Moving Avg'!D869</f>
        <v>5.947519999999999</v>
      </c>
      <c r="G869" s="2">
        <f>'Moving Avg'!F869</f>
        <v>5.8014600000000005</v>
      </c>
      <c r="H869" s="2">
        <f>'Moving Avg'!G869</f>
        <v>5.6170780000000002</v>
      </c>
      <c r="I869" s="2">
        <f>'Moving Avg'!H869</f>
        <v>3.8800599999999976</v>
      </c>
      <c r="J869" s="5" t="str">
        <f>OBV!F869</f>
        <v>BEARISH</v>
      </c>
      <c r="K869" s="5" t="str">
        <f>OBV!G869</f>
        <v>NEUTRAL</v>
      </c>
      <c r="L869" s="5" t="str">
        <f>OBV!H869</f>
        <v>CONFIRMED BEARISH</v>
      </c>
    </row>
    <row r="870" spans="1:12" ht="13.5" x14ac:dyDescent="0.25">
      <c r="A870" s="3">
        <f>RSI!A870</f>
        <v>43573</v>
      </c>
      <c r="B870" s="2">
        <f>RSI!B870</f>
        <v>5.8349000000000002</v>
      </c>
      <c r="C870" s="2">
        <f>RSI!I870</f>
        <v>51.905851159841617</v>
      </c>
      <c r="D870" s="2">
        <f>MACD!E870</f>
        <v>-0.16011644348570453</v>
      </c>
      <c r="E870" s="2">
        <f>MACD!F870</f>
        <v>-9.4163977091842904E-2</v>
      </c>
      <c r="F870" s="2">
        <f>'Moving Avg'!D870</f>
        <v>5.9233799999999999</v>
      </c>
      <c r="G870" s="2">
        <f>'Moving Avg'!F870</f>
        <v>5.8099100000000012</v>
      </c>
      <c r="H870" s="2">
        <f>'Moving Avg'!G870</f>
        <v>5.6372000000000018</v>
      </c>
      <c r="I870" s="2">
        <f>'Moving Avg'!H870</f>
        <v>3.8928164999999977</v>
      </c>
      <c r="J870" s="5" t="str">
        <f>OBV!F870</f>
        <v>BEARISH</v>
      </c>
      <c r="K870" s="5" t="str">
        <f>OBV!G870</f>
        <v>NEUTRAL</v>
      </c>
      <c r="L870" s="5" t="str">
        <f>OBV!H870</f>
        <v>CONFIRMED BEARISH</v>
      </c>
    </row>
    <row r="871" spans="1:12" ht="13.5" x14ac:dyDescent="0.25">
      <c r="A871" s="3">
        <f>RSI!A871</f>
        <v>43574</v>
      </c>
      <c r="B871" s="2">
        <f>RSI!B871</f>
        <v>5.8106999999999998</v>
      </c>
      <c r="C871" s="2">
        <f>RSI!I871</f>
        <v>50.722208103239396</v>
      </c>
      <c r="D871" s="2">
        <f>MACD!E871</f>
        <v>-0.11260633809484322</v>
      </c>
      <c r="E871" s="2">
        <f>MACD!F871</f>
        <v>-9.7852449292442967E-2</v>
      </c>
      <c r="F871" s="2">
        <f>'Moving Avg'!D871</f>
        <v>5.89602</v>
      </c>
      <c r="G871" s="2">
        <f>'Moving Avg'!F871</f>
        <v>5.8167499999999999</v>
      </c>
      <c r="H871" s="2">
        <f>'Moving Avg'!G871</f>
        <v>5.6539400000000004</v>
      </c>
      <c r="I871" s="2">
        <f>'Moving Avg'!H871</f>
        <v>3.9054519999999973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5.6497999999999999</v>
      </c>
      <c r="C872" s="2">
        <f>RSI!I872</f>
        <v>43.602795919819172</v>
      </c>
      <c r="D872" s="2">
        <f>MACD!E872</f>
        <v>-3.5776411214881954E-2</v>
      </c>
      <c r="E872" s="2">
        <f>MACD!F872</f>
        <v>-8.5437241676930772E-2</v>
      </c>
      <c r="F872" s="2">
        <f>'Moving Avg'!D872</f>
        <v>5.8364799999999999</v>
      </c>
      <c r="G872" s="2">
        <f>'Moving Avg'!F872</f>
        <v>5.8163500000000017</v>
      </c>
      <c r="H872" s="2">
        <f>'Moving Avg'!G872</f>
        <v>5.6655300000000013</v>
      </c>
      <c r="I872" s="2">
        <f>'Moving Avg'!H872</f>
        <v>3.9176854999999979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5.6497999999999999</v>
      </c>
      <c r="C873" s="2">
        <f>RSI!I873</f>
        <v>43.602795919819165</v>
      </c>
      <c r="D873" s="2">
        <f>MACD!E873</f>
        <v>4.1298049004060644E-2</v>
      </c>
      <c r="E873" s="2">
        <f>MACD!F873</f>
        <v>-6.0090183540732492E-2</v>
      </c>
      <c r="F873" s="2">
        <f>'Moving Avg'!D873</f>
        <v>5.7769399999999997</v>
      </c>
      <c r="G873" s="2">
        <f>'Moving Avg'!F873</f>
        <v>5.8244000000000007</v>
      </c>
      <c r="H873" s="2">
        <f>'Moving Avg'!G873</f>
        <v>5.6763160000000017</v>
      </c>
      <c r="I873" s="2">
        <f>'Moving Avg'!H873</f>
        <v>3.9296774999999982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5.5049000000000001</v>
      </c>
      <c r="C874" s="2">
        <f>RSI!I874</f>
        <v>38.027975305994566</v>
      </c>
      <c r="D874" s="2">
        <f>MACD!E874</f>
        <v>0.10446068252027985</v>
      </c>
      <c r="E874" s="2">
        <f>MACD!F874</f>
        <v>-2.7180010328530027E-2</v>
      </c>
      <c r="F874" s="2">
        <f>'Moving Avg'!D874</f>
        <v>5.6900199999999996</v>
      </c>
      <c r="G874" s="2">
        <f>'Moving Avg'!F874</f>
        <v>5.8219850000000006</v>
      </c>
      <c r="H874" s="2">
        <f>'Moving Avg'!G874</f>
        <v>5.6850080000000016</v>
      </c>
      <c r="I874" s="2">
        <f>'Moving Avg'!H874</f>
        <v>3.9411059999999973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5.4726999999999997</v>
      </c>
      <c r="C875" s="2">
        <f>RSI!I875</f>
        <v>36.898952370306667</v>
      </c>
      <c r="D875" s="2">
        <f>MACD!E875</f>
        <v>0.13965122806694374</v>
      </c>
      <c r="E875" s="2">
        <f>MACD!F875</f>
        <v>6.1862373505647272E-3</v>
      </c>
      <c r="F875" s="2">
        <f>'Moving Avg'!D875</f>
        <v>5.6175799999999994</v>
      </c>
      <c r="G875" s="2">
        <f>'Moving Avg'!F875</f>
        <v>5.8099150000000011</v>
      </c>
      <c r="H875" s="2">
        <f>'Moving Avg'!G875</f>
        <v>5.6917680000000015</v>
      </c>
      <c r="I875" s="2">
        <f>'Moving Avg'!H875</f>
        <v>3.9527754999999978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5.2313000000000001</v>
      </c>
      <c r="C876" s="2">
        <f>RSI!I876</f>
        <v>29.764452463852592</v>
      </c>
      <c r="D876" s="2">
        <f>MACD!E876</f>
        <v>0.18776916286199974</v>
      </c>
      <c r="E876" s="2">
        <f>MACD!F876</f>
        <v>4.2502822452851731E-2</v>
      </c>
      <c r="F876" s="2">
        <f>'Moving Avg'!D876</f>
        <v>5.5017000000000005</v>
      </c>
      <c r="G876" s="2">
        <f>'Moving Avg'!F876</f>
        <v>5.7837600000000009</v>
      </c>
      <c r="H876" s="2">
        <f>'Moving Avg'!G876</f>
        <v>5.6941840000000017</v>
      </c>
      <c r="I876" s="2">
        <f>'Moving Avg'!H876</f>
        <v>3.963439499999998</v>
      </c>
      <c r="J876" s="5" t="str">
        <f>OBV!F876</f>
        <v>BEARISH</v>
      </c>
      <c r="K876" s="5" t="str">
        <f>OBV!G876</f>
        <v>WEAK</v>
      </c>
      <c r="L876" s="5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5.0864000000000003</v>
      </c>
      <c r="C877" s="2">
        <f>RSI!I877</f>
        <v>26.457593699533149</v>
      </c>
      <c r="D877" s="2">
        <f>MACD!E877</f>
        <v>0.24222373670015518</v>
      </c>
      <c r="E877" s="2">
        <f>MACD!F877</f>
        <v>8.2447005302312429E-2</v>
      </c>
      <c r="F877" s="2">
        <f>'Moving Avg'!D877</f>
        <v>5.3890200000000004</v>
      </c>
      <c r="G877" s="2">
        <f>'Moving Avg'!F877</f>
        <v>5.7588100000000004</v>
      </c>
      <c r="H877" s="2">
        <f>'Moving Avg'!G877</f>
        <v>5.6930580000000006</v>
      </c>
      <c r="I877" s="2">
        <f>'Moving Avg'!H877</f>
        <v>3.9734594999999984</v>
      </c>
      <c r="J877" s="5" t="str">
        <f>OBV!F877</f>
        <v>BEARISH</v>
      </c>
      <c r="K877" s="5" t="str">
        <f>OBV!G877</f>
        <v>WEAK</v>
      </c>
      <c r="L877" s="5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5.1508000000000003</v>
      </c>
      <c r="C878" s="2">
        <f>RSI!I878</f>
        <v>30.170864150623558</v>
      </c>
      <c r="D878" s="2">
        <f>MACD!E878</f>
        <v>0.28716992718075929</v>
      </c>
      <c r="E878" s="2">
        <f>MACD!F878</f>
        <v>0.1233915896780018</v>
      </c>
      <c r="F878" s="2">
        <f>'Moving Avg'!D878</f>
        <v>5.2892200000000003</v>
      </c>
      <c r="G878" s="2">
        <f>'Moving Avg'!F878</f>
        <v>5.7370800000000006</v>
      </c>
      <c r="H878" s="2">
        <f>'Moving Avg'!G878</f>
        <v>5.6954720000000005</v>
      </c>
      <c r="I878" s="2">
        <f>'Moving Avg'!H878</f>
        <v>3.9839219999999984</v>
      </c>
      <c r="J878" s="5" t="str">
        <f>OBV!F878</f>
        <v>BEARISH</v>
      </c>
      <c r="K878" s="5" t="str">
        <f>OBV!G878</f>
        <v>WEAK</v>
      </c>
      <c r="L878" s="5" t="str">
        <f>OBV!H878</f>
        <v>CONFIRMED BEARISH</v>
      </c>
    </row>
    <row r="879" spans="1:12" ht="13.5" x14ac:dyDescent="0.25">
      <c r="A879" s="3">
        <f>RSI!A879</f>
        <v>43587</v>
      </c>
      <c r="B879" s="2">
        <f>RSI!B879</f>
        <v>5.1508000000000003</v>
      </c>
      <c r="C879" s="2">
        <f>RSI!I879</f>
        <v>30.170864150623558</v>
      </c>
      <c r="D879" s="2">
        <f>MACD!E879</f>
        <v>0.32696002026749138</v>
      </c>
      <c r="E879" s="2">
        <f>MACD!F879</f>
        <v>0.16410527579589973</v>
      </c>
      <c r="F879" s="2">
        <f>'Moving Avg'!D879</f>
        <v>5.2184000000000008</v>
      </c>
      <c r="G879" s="2">
        <f>'Moving Avg'!F879</f>
        <v>5.7169600000000003</v>
      </c>
      <c r="H879" s="2">
        <f>'Moving Avg'!G879</f>
        <v>5.6994959999999999</v>
      </c>
      <c r="I879" s="2">
        <f>'Moving Avg'!H879</f>
        <v>3.9942639999999985</v>
      </c>
      <c r="J879" s="5" t="str">
        <f>OBV!F879</f>
        <v>BEARISH</v>
      </c>
      <c r="K879" s="5" t="str">
        <f>OBV!G879</f>
        <v>WEAK</v>
      </c>
      <c r="L879" s="5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5.2956000000000003</v>
      </c>
      <c r="C880" s="2">
        <f>RSI!I880</f>
        <v>38.295231205881805</v>
      </c>
      <c r="D880" s="2">
        <f>MACD!E880</f>
        <v>0.33657835507598577</v>
      </c>
      <c r="E880" s="2">
        <f>MACD!F880</f>
        <v>0.19859989165191694</v>
      </c>
      <c r="F880" s="2">
        <f>'Moving Avg'!D880</f>
        <v>5.1829800000000006</v>
      </c>
      <c r="G880" s="2">
        <f>'Moving Avg'!F880</f>
        <v>5.6968399999999999</v>
      </c>
      <c r="H880" s="2">
        <f>'Moving Avg'!G880</f>
        <v>5.7012659999999995</v>
      </c>
      <c r="I880" s="2">
        <f>'Moving Avg'!H880</f>
        <v>4.0053699999999983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5.2956000000000003</v>
      </c>
      <c r="C881" s="2">
        <f>RSI!I881</f>
        <v>38.295231205881805</v>
      </c>
      <c r="D881" s="2">
        <f>MACD!E881</f>
        <v>0.34270122872849829</v>
      </c>
      <c r="E881" s="2">
        <f>MACD!F881</f>
        <v>0.22742015906723323</v>
      </c>
      <c r="F881" s="2">
        <f>'Moving Avg'!D881</f>
        <v>5.1958400000000005</v>
      </c>
      <c r="G881" s="2">
        <f>'Moving Avg'!F881</f>
        <v>5.6638400000000004</v>
      </c>
      <c r="H881" s="2">
        <f>'Moving Avg'!G881</f>
        <v>5.6985279999999987</v>
      </c>
      <c r="I881" s="2">
        <f>'Moving Avg'!H881</f>
        <v>4.0165564999999983</v>
      </c>
      <c r="J881" s="5" t="str">
        <f>OBV!F881</f>
        <v>BEARISH</v>
      </c>
      <c r="K881" s="5" t="str">
        <f>OBV!G881</f>
        <v>NEUTRAL</v>
      </c>
      <c r="L881" s="5" t="str">
        <f>OBV!H881</f>
        <v>BEARISH DIVERGENCE</v>
      </c>
    </row>
    <row r="882" spans="1:12" ht="13.5" x14ac:dyDescent="0.25">
      <c r="A882" s="3">
        <f>RSI!A882</f>
        <v>43592</v>
      </c>
      <c r="B882" s="2">
        <f>RSI!B882</f>
        <v>5.3358999999999996</v>
      </c>
      <c r="C882" s="2">
        <f>RSI!I882</f>
        <v>40.528631911603739</v>
      </c>
      <c r="D882" s="2">
        <f>MACD!E882</f>
        <v>0.32172397898356131</v>
      </c>
      <c r="E882" s="2">
        <f>MACD!F882</f>
        <v>0.24628092305049887</v>
      </c>
      <c r="F882" s="2">
        <f>'Moving Avg'!D882</f>
        <v>5.2457399999999996</v>
      </c>
      <c r="G882" s="2">
        <f>'Moving Avg'!F882</f>
        <v>5.6248100000000019</v>
      </c>
      <c r="H882" s="2">
        <f>'Moving Avg'!G882</f>
        <v>5.6927339999999989</v>
      </c>
      <c r="I882" s="2">
        <f>'Moving Avg'!H882</f>
        <v>4.0281459999999996</v>
      </c>
      <c r="J882" s="5" t="str">
        <f>OBV!F882</f>
        <v>BULLISH</v>
      </c>
      <c r="K882" s="5" t="str">
        <f>OBV!G882</f>
        <v>NEUTRAL</v>
      </c>
      <c r="L882" s="5" t="str">
        <f>OBV!H882</f>
        <v>CONFIRMED BULLISH</v>
      </c>
    </row>
    <row r="883" spans="1:12" ht="13.5" x14ac:dyDescent="0.25">
      <c r="A883" s="3">
        <f>RSI!A883</f>
        <v>43593</v>
      </c>
      <c r="B883" s="2">
        <f>RSI!B883</f>
        <v>5.3037000000000001</v>
      </c>
      <c r="C883" s="2">
        <f>RSI!I883</f>
        <v>39.304506875099506</v>
      </c>
      <c r="D883" s="2">
        <f>MACD!E883</f>
        <v>0.30758483483600596</v>
      </c>
      <c r="E883" s="2">
        <f>MACD!F883</f>
        <v>0.2585417054076003</v>
      </c>
      <c r="F883" s="2">
        <f>'Moving Avg'!D883</f>
        <v>5.2763200000000001</v>
      </c>
      <c r="G883" s="2">
        <f>'Moving Avg'!F883</f>
        <v>5.5805450000000008</v>
      </c>
      <c r="H883" s="2">
        <f>'Moving Avg'!G883</f>
        <v>5.6832379999999976</v>
      </c>
      <c r="I883" s="2">
        <f>'Moving Avg'!H883</f>
        <v>4.0395744999999996</v>
      </c>
      <c r="J883" s="5" t="str">
        <f>OBV!F883</f>
        <v>BULLISH</v>
      </c>
      <c r="K883" s="5" t="str">
        <f>OBV!G883</f>
        <v>NEUTRAL</v>
      </c>
      <c r="L883" s="5" t="str">
        <f>OBV!H883</f>
        <v>CONFIRMED BULLISH</v>
      </c>
    </row>
    <row r="884" spans="1:12" ht="13.5" x14ac:dyDescent="0.25">
      <c r="A884" s="3">
        <f>RSI!A884</f>
        <v>43594</v>
      </c>
      <c r="B884" s="2">
        <f>RSI!B884</f>
        <v>5.3358999999999996</v>
      </c>
      <c r="C884" s="2">
        <f>RSI!I884</f>
        <v>41.216575191032405</v>
      </c>
      <c r="D884" s="2">
        <f>MACD!E884</f>
        <v>0.27226858418095823</v>
      </c>
      <c r="E884" s="2">
        <f>MACD!F884</f>
        <v>0.26128708116227189</v>
      </c>
      <c r="F884" s="2">
        <f>'Moving Avg'!D884</f>
        <v>5.3133399999999993</v>
      </c>
      <c r="G884" s="2">
        <f>'Moving Avg'!F884</f>
        <v>5.5423200000000001</v>
      </c>
      <c r="H884" s="2">
        <f>'Moving Avg'!G884</f>
        <v>5.6692339999999977</v>
      </c>
      <c r="I884" s="2">
        <f>'Moving Avg'!H884</f>
        <v>4.0512040000000002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</row>
    <row r="885" spans="1:12" ht="13.5" x14ac:dyDescent="0.25">
      <c r="A885" s="3">
        <f>RSI!A885</f>
        <v>43595</v>
      </c>
      <c r="B885" s="2">
        <f>RSI!B885</f>
        <v>5.3117000000000001</v>
      </c>
      <c r="C885" s="2">
        <f>RSI!I885</f>
        <v>40.191800018088841</v>
      </c>
      <c r="D885" s="2">
        <f>MACD!E885</f>
        <v>0.24026105350613669</v>
      </c>
      <c r="E885" s="2">
        <f>MACD!F885</f>
        <v>0.2570818756310449</v>
      </c>
      <c r="F885" s="2">
        <f>'Moving Avg'!D885</f>
        <v>5.31656</v>
      </c>
      <c r="G885" s="2">
        <f>'Moving Avg'!F885</f>
        <v>5.5101250000000004</v>
      </c>
      <c r="H885" s="2">
        <f>'Moving Avg'!G885</f>
        <v>5.657321999999998</v>
      </c>
      <c r="I885" s="2">
        <f>'Moving Avg'!H885</f>
        <v>4.0621489999999998</v>
      </c>
      <c r="J885" s="5" t="str">
        <f>OBV!F885</f>
        <v>BEARISH</v>
      </c>
      <c r="K885" s="5" t="str">
        <f>OBV!G885</f>
        <v>NEUTRAL</v>
      </c>
      <c r="L885" s="5" t="str">
        <f>OBV!H885</f>
        <v>BEARISH DIVERGENCE</v>
      </c>
    </row>
    <row r="886" spans="1:12" ht="13.5" x14ac:dyDescent="0.25">
      <c r="A886" s="3">
        <f>RSI!A886</f>
        <v>43598</v>
      </c>
      <c r="B886" s="2">
        <f>RSI!B886</f>
        <v>5.3117000000000001</v>
      </c>
      <c r="C886" s="2">
        <f>RSI!I886</f>
        <v>40.191800018088841</v>
      </c>
      <c r="D886" s="2">
        <f>MACD!E886</f>
        <v>0.17714220692607885</v>
      </c>
      <c r="E886" s="2">
        <f>MACD!F886</f>
        <v>0.24109394189005171</v>
      </c>
      <c r="F886" s="2">
        <f>'Moving Avg'!D886</f>
        <v>5.3197799999999997</v>
      </c>
      <c r="G886" s="2">
        <f>'Moving Avg'!F886</f>
        <v>5.4783350000000004</v>
      </c>
      <c r="H886" s="2">
        <f>'Moving Avg'!G886</f>
        <v>5.6487899999999991</v>
      </c>
      <c r="I886" s="2">
        <f>'Moving Avg'!H886</f>
        <v>4.0731745000000004</v>
      </c>
      <c r="J886" s="5" t="str">
        <f>OBV!F886</f>
        <v>BEARISH</v>
      </c>
      <c r="K886" s="5" t="str">
        <f>OBV!G886</f>
        <v>NEUTRAL</v>
      </c>
      <c r="L886" s="5" t="str">
        <f>OBV!H886</f>
        <v>BEARISH DIVERGENCE</v>
      </c>
    </row>
    <row r="887" spans="1:12" ht="13.5" x14ac:dyDescent="0.25">
      <c r="A887" s="3">
        <f>RSI!A887</f>
        <v>43599</v>
      </c>
      <c r="B887" s="2">
        <f>RSI!B887</f>
        <v>5.3841999999999999</v>
      </c>
      <c r="C887" s="2">
        <f>RSI!I887</f>
        <v>44.947613873198293</v>
      </c>
      <c r="D887" s="2">
        <f>MACD!E887</f>
        <v>9.7092487161919649E-2</v>
      </c>
      <c r="E887" s="2">
        <f>MACD!F887</f>
        <v>0.21229365094442532</v>
      </c>
      <c r="F887" s="2">
        <f>'Moving Avg'!D887</f>
        <v>5.32944</v>
      </c>
      <c r="G887" s="2">
        <f>'Moving Avg'!F887</f>
        <v>5.45017</v>
      </c>
      <c r="H887" s="2">
        <f>'Moving Avg'!G887</f>
        <v>5.6407420000000004</v>
      </c>
      <c r="I887" s="2">
        <f>'Moving Avg'!H887</f>
        <v>4.0844014999999994</v>
      </c>
      <c r="J887" s="5" t="str">
        <f>OBV!F887</f>
        <v>BEARISH</v>
      </c>
      <c r="K887" s="5" t="str">
        <f>OBV!G887</f>
        <v>NEUTRAL</v>
      </c>
      <c r="L887" s="5" t="str">
        <f>OBV!H887</f>
        <v>BEARISH DIVERGENCE</v>
      </c>
    </row>
    <row r="888" spans="1:12" ht="13.5" x14ac:dyDescent="0.25">
      <c r="A888" s="3">
        <f>RSI!A888</f>
        <v>43600</v>
      </c>
      <c r="B888" s="2">
        <f>RSI!B888</f>
        <v>5.2152000000000003</v>
      </c>
      <c r="C888" s="2">
        <f>RSI!I888</f>
        <v>37.4683039162311</v>
      </c>
      <c r="D888" s="2">
        <f>MACD!E888</f>
        <v>5.2301481794991389E-2</v>
      </c>
      <c r="E888" s="2">
        <f>MACD!F888</f>
        <v>0.18029521711453855</v>
      </c>
      <c r="F888" s="2">
        <f>'Moving Avg'!D888</f>
        <v>5.3117399999999995</v>
      </c>
      <c r="G888" s="2">
        <f>'Moving Avg'!F888</f>
        <v>5.4135550000000006</v>
      </c>
      <c r="H888" s="2">
        <f>'Moving Avg'!G888</f>
        <v>5.6323719999999993</v>
      </c>
      <c r="I888" s="2">
        <f>'Moving Avg'!H888</f>
        <v>4.0949849999999994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5.1426999999999996</v>
      </c>
      <c r="C889" s="2">
        <f>RSI!I889</f>
        <v>34.793516910024522</v>
      </c>
      <c r="D889" s="2">
        <f>MACD!E889</f>
        <v>2.1249252726372347E-2</v>
      </c>
      <c r="E889" s="2">
        <f>MACD!F889</f>
        <v>0.14848602423690532</v>
      </c>
      <c r="F889" s="2">
        <f>'Moving Avg'!D889</f>
        <v>5.2730999999999995</v>
      </c>
      <c r="G889" s="2">
        <f>'Moving Avg'!F889</f>
        <v>5.3737149999999998</v>
      </c>
      <c r="H889" s="2">
        <f>'Moving Avg'!G889</f>
        <v>5.6243239999999988</v>
      </c>
      <c r="I889" s="2">
        <f>'Moving Avg'!H889</f>
        <v>4.1054069999999996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5.2876000000000003</v>
      </c>
      <c r="C890" s="2">
        <f>RSI!I890</f>
        <v>43.47823885241187</v>
      </c>
      <c r="D890" s="2">
        <f>MACD!E890</f>
        <v>8.3143239378378198E-3</v>
      </c>
      <c r="E890" s="2">
        <f>MACD!F890</f>
        <v>0.12045168417709183</v>
      </c>
      <c r="F890" s="2">
        <f>'Moving Avg'!D890</f>
        <v>5.2682800000000007</v>
      </c>
      <c r="G890" s="2">
        <f>'Moving Avg'!F890</f>
        <v>5.3463499999999993</v>
      </c>
      <c r="H890" s="2">
        <f>'Moving Avg'!G890</f>
        <v>5.6175639999999998</v>
      </c>
      <c r="I890" s="2">
        <f>'Moving Avg'!H890</f>
        <v>4.1167144999999996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5.2794999999999996</v>
      </c>
      <c r="C891" s="2">
        <f>RSI!I891</f>
        <v>43.132402922520072</v>
      </c>
      <c r="D891" s="2">
        <f>MACD!E891</f>
        <v>-1.2234615681405714E-3</v>
      </c>
      <c r="E891" s="2">
        <f>MACD!F891</f>
        <v>9.6116655028045353E-2</v>
      </c>
      <c r="F891" s="2">
        <f>'Moving Avg'!D891</f>
        <v>5.2618399999999994</v>
      </c>
      <c r="G891" s="2">
        <f>'Moving Avg'!F891</f>
        <v>5.3197899999999994</v>
      </c>
      <c r="H891" s="2">
        <f>'Moving Avg'!G891</f>
        <v>5.6091939999999996</v>
      </c>
      <c r="I891" s="2">
        <f>'Moving Avg'!H891</f>
        <v>4.1280619999999999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5.2633999999999999</v>
      </c>
      <c r="C892" s="2">
        <f>RSI!I892</f>
        <v>42.410306621628877</v>
      </c>
      <c r="D892" s="2">
        <f>MACD!E892</f>
        <v>-1.1060745820197226E-3</v>
      </c>
      <c r="E892" s="2">
        <f>MACD!F892</f>
        <v>7.6672109106032338E-2</v>
      </c>
      <c r="F892" s="2">
        <f>'Moving Avg'!D892</f>
        <v>5.2376800000000001</v>
      </c>
      <c r="G892" s="2">
        <f>'Moving Avg'!F892</f>
        <v>5.3004699999999998</v>
      </c>
      <c r="H892" s="2">
        <f>'Moving Avg'!G892</f>
        <v>5.5964779999999994</v>
      </c>
      <c r="I892" s="2">
        <f>'Moving Avg'!H892</f>
        <v>4.1386849999999997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5.4164000000000003</v>
      </c>
      <c r="C893" s="2">
        <f>RSI!I893</f>
        <v>50.834066758139649</v>
      </c>
      <c r="D893" s="2">
        <f>MACD!E893</f>
        <v>-1.646246854352551E-2</v>
      </c>
      <c r="E893" s="2">
        <f>MACD!F893</f>
        <v>5.8045193576120771E-2</v>
      </c>
      <c r="F893" s="2">
        <f>'Moving Avg'!D893</f>
        <v>5.2779199999999999</v>
      </c>
      <c r="G893" s="2">
        <f>'Moving Avg'!F893</f>
        <v>5.2888000000000002</v>
      </c>
      <c r="H893" s="2">
        <f>'Moving Avg'!G893</f>
        <v>5.585694000000001</v>
      </c>
      <c r="I893" s="2">
        <f>'Moving Avg'!H893</f>
        <v>4.1493889999999993</v>
      </c>
      <c r="J893" s="5" t="str">
        <f>OBV!F893</f>
        <v>BEARISH</v>
      </c>
      <c r="K893" s="5" t="str">
        <f>OBV!G893</f>
        <v>NEUTRAL</v>
      </c>
      <c r="L893" s="5" t="str">
        <f>OBV!H893</f>
        <v>BEARISH DIVERGENCE</v>
      </c>
    </row>
    <row r="894" spans="1:12" ht="13.5" x14ac:dyDescent="0.25">
      <c r="A894" s="3">
        <f>RSI!A894</f>
        <v>43608</v>
      </c>
      <c r="B894" s="2">
        <f>RSI!B894</f>
        <v>5.3520000000000003</v>
      </c>
      <c r="C894" s="2">
        <f>RSI!I894</f>
        <v>47.673142249190256</v>
      </c>
      <c r="D894" s="2">
        <f>MACD!E894</f>
        <v>-1.9866338814864548E-2</v>
      </c>
      <c r="E894" s="2">
        <f>MACD!F894</f>
        <v>4.2462887097923709E-2</v>
      </c>
      <c r="F894" s="2">
        <f>'Moving Avg'!D894</f>
        <v>5.3197799999999997</v>
      </c>
      <c r="G894" s="2">
        <f>'Moving Avg'!F894</f>
        <v>5.281155</v>
      </c>
      <c r="H894" s="2">
        <f>'Moving Avg'!G894</f>
        <v>5.5755539999999995</v>
      </c>
      <c r="I894" s="2">
        <f>'Moving Avg'!H894</f>
        <v>4.1604549999999998</v>
      </c>
      <c r="J894" s="5" t="str">
        <f>OBV!F894</f>
        <v>BEARISH</v>
      </c>
      <c r="K894" s="5" t="str">
        <f>OBV!G894</f>
        <v>NEUTRAL</v>
      </c>
      <c r="L894" s="5" t="str">
        <f>OBV!H894</f>
        <v>BEARISH DIVERGENCE</v>
      </c>
    </row>
    <row r="895" spans="1:12" ht="13.5" x14ac:dyDescent="0.25">
      <c r="A895" s="3">
        <f>RSI!A895</f>
        <v>43609</v>
      </c>
      <c r="B895" s="2">
        <f>RSI!B895</f>
        <v>5.2633999999999999</v>
      </c>
      <c r="C895" s="2">
        <f>RSI!I895</f>
        <v>43.651605611917994</v>
      </c>
      <c r="D895" s="2">
        <f>MACD!E895</f>
        <v>-1.9650381462609445E-2</v>
      </c>
      <c r="E895" s="2">
        <f>MACD!F895</f>
        <v>3.0040233385817076E-2</v>
      </c>
      <c r="F895" s="2">
        <f>'Moving Avg'!D895</f>
        <v>5.31494</v>
      </c>
      <c r="G895" s="2">
        <f>'Moving Avg'!F895</f>
        <v>5.270690000000001</v>
      </c>
      <c r="H895" s="2">
        <f>'Moving Avg'!G895</f>
        <v>5.56332</v>
      </c>
      <c r="I895" s="2">
        <f>'Moving Avg'!H895</f>
        <v>4.1715209999999994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5.3921999999999999</v>
      </c>
      <c r="C896" s="2">
        <f>RSI!I896</f>
        <v>50.225088976727065</v>
      </c>
      <c r="D896" s="2">
        <f>MACD!E896</f>
        <v>-2.8247561526084652E-2</v>
      </c>
      <c r="E896" s="2">
        <f>MACD!F896</f>
        <v>1.838267440343673E-2</v>
      </c>
      <c r="F896" s="2">
        <f>'Moving Avg'!D896</f>
        <v>5.3374800000000002</v>
      </c>
      <c r="G896" s="2">
        <f>'Moving Avg'!F896</f>
        <v>5.2787350000000011</v>
      </c>
      <c r="H896" s="2">
        <f>'Moving Avg'!G896</f>
        <v>5.5562380000000005</v>
      </c>
      <c r="I896" s="2">
        <f>'Moving Avg'!H896</f>
        <v>4.1827879999999995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5.3921999999999999</v>
      </c>
      <c r="C897" s="2">
        <f>RSI!I897</f>
        <v>50.225088976727065</v>
      </c>
      <c r="D897" s="2">
        <f>MACD!E897</f>
        <v>-2.4424867142469608E-2</v>
      </c>
      <c r="E897" s="2">
        <f>MACD!F897</f>
        <v>9.8211660942554638E-3</v>
      </c>
      <c r="F897" s="2">
        <f>'Moving Avg'!D897</f>
        <v>5.3632399999999993</v>
      </c>
      <c r="G897" s="2">
        <f>'Moving Avg'!F897</f>
        <v>5.2940250000000004</v>
      </c>
      <c r="H897" s="2">
        <f>'Moving Avg'!G897</f>
        <v>5.5494780000000006</v>
      </c>
      <c r="I897" s="2">
        <f>'Moving Avg'!H897</f>
        <v>4.1941354999999998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5.4726999999999997</v>
      </c>
      <c r="C898" s="2">
        <f>RSI!I898</f>
        <v>54.105881619133378</v>
      </c>
      <c r="D898" s="2">
        <f>MACD!E898</f>
        <v>-5.3205663655107927E-2</v>
      </c>
      <c r="E898" s="2">
        <f>MACD!F898</f>
        <v>-2.7841998556172153E-3</v>
      </c>
      <c r="F898" s="2">
        <f>'Moving Avg'!D898</f>
        <v>5.3744999999999994</v>
      </c>
      <c r="G898" s="2">
        <f>'Moving Avg'!F898</f>
        <v>5.3101200000000004</v>
      </c>
      <c r="H898" s="2">
        <f>'Moving Avg'!G898</f>
        <v>5.5451320000000006</v>
      </c>
      <c r="I898" s="2">
        <f>'Moving Avg'!H898</f>
        <v>4.2058049999999998</v>
      </c>
      <c r="J898" s="5" t="str">
        <f>OBV!F898</f>
        <v>BULLISH</v>
      </c>
      <c r="K898" s="5" t="str">
        <f>OBV!G898</f>
        <v>NEUTRAL</v>
      </c>
      <c r="L898" s="5" t="str">
        <f>OBV!H898</f>
        <v>CONFIRMED BULLISH</v>
      </c>
    </row>
    <row r="899" spans="1:12" ht="13.5" x14ac:dyDescent="0.25">
      <c r="A899" s="3">
        <f>RSI!A899</f>
        <v>43615</v>
      </c>
      <c r="B899" s="2">
        <f>RSI!B899</f>
        <v>5.4726999999999997</v>
      </c>
      <c r="C899" s="2">
        <f>RSI!I899</f>
        <v>54.105881619133378</v>
      </c>
      <c r="D899" s="2">
        <f>MACD!E899</f>
        <v>-8.9236707490877976E-2</v>
      </c>
      <c r="E899" s="2">
        <f>MACD!F899</f>
        <v>-2.0074701382669369E-2</v>
      </c>
      <c r="F899" s="2">
        <f>'Moving Avg'!D899</f>
        <v>5.3986399999999994</v>
      </c>
      <c r="G899" s="2">
        <f>'Moving Avg'!F899</f>
        <v>5.3262150000000004</v>
      </c>
      <c r="H899" s="2">
        <f>'Moving Avg'!G899</f>
        <v>5.5419119999999999</v>
      </c>
      <c r="I899" s="2">
        <f>'Moving Avg'!H899</f>
        <v>4.2179174999999995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5.4968000000000004</v>
      </c>
      <c r="C900" s="2">
        <f>RSI!I900</f>
        <v>55.315524406766976</v>
      </c>
      <c r="D900" s="2">
        <f>MACD!E900</f>
        <v>-9.9702776507610835E-2</v>
      </c>
      <c r="E900" s="2">
        <f>MACD!F900</f>
        <v>-3.6000316407657662E-2</v>
      </c>
      <c r="F900" s="2">
        <f>'Moving Avg'!D900</f>
        <v>5.4453200000000006</v>
      </c>
      <c r="G900" s="2">
        <f>'Moving Avg'!F900</f>
        <v>5.3362750000000005</v>
      </c>
      <c r="H900" s="2">
        <f>'Moving Avg'!G900</f>
        <v>5.5385300000000006</v>
      </c>
      <c r="I900" s="2">
        <f>'Moving Avg'!H900</f>
        <v>4.2303515000000003</v>
      </c>
      <c r="J900" s="5" t="str">
        <f>OBV!F900</f>
        <v>BULLISH</v>
      </c>
      <c r="K900" s="5" t="str">
        <f>OBV!G900</f>
        <v>NEUTRAL</v>
      </c>
      <c r="L900" s="5" t="str">
        <f>OBV!H900</f>
        <v>CONFIRMED BULLISH</v>
      </c>
    </row>
    <row r="901" spans="1:12" ht="13.5" x14ac:dyDescent="0.25">
      <c r="A901" s="3">
        <f>RSI!A901</f>
        <v>43619</v>
      </c>
      <c r="B901" s="2">
        <f>RSI!B901</f>
        <v>5.4726999999999997</v>
      </c>
      <c r="C901" s="2">
        <f>RSI!I901</f>
        <v>53.788745307438717</v>
      </c>
      <c r="D901" s="2">
        <f>MACD!E901</f>
        <v>-0.10861148839812707</v>
      </c>
      <c r="E901" s="2">
        <f>MACD!F901</f>
        <v>-5.0522550805751548E-2</v>
      </c>
      <c r="F901" s="2">
        <f>'Moving Avg'!D901</f>
        <v>5.4614199999999995</v>
      </c>
      <c r="G901" s="2">
        <f>'Moving Avg'!F901</f>
        <v>5.3451300000000002</v>
      </c>
      <c r="H901" s="2">
        <f>'Moving Avg'!G901</f>
        <v>5.5345060000000004</v>
      </c>
      <c r="I901" s="2">
        <f>'Moving Avg'!H901</f>
        <v>4.2427055000000005</v>
      </c>
      <c r="J901" s="5" t="str">
        <f>OBV!F901</f>
        <v>BULLISH</v>
      </c>
      <c r="K901" s="5" t="str">
        <f>OBV!G901</f>
        <v>NEUTRAL</v>
      </c>
      <c r="L901" s="5" t="str">
        <f>OBV!H901</f>
        <v>CONFIRMED BULLISH</v>
      </c>
    </row>
    <row r="902" spans="1:12" ht="13.5" x14ac:dyDescent="0.25">
      <c r="A902" s="3">
        <f>RSI!A902</f>
        <v>43623</v>
      </c>
      <c r="B902" s="2">
        <f>RSI!B902</f>
        <v>5.4565999999999999</v>
      </c>
      <c r="C902" s="2">
        <f>RSI!I902</f>
        <v>52.741436766022716</v>
      </c>
      <c r="D902" s="2">
        <f>MACD!E902</f>
        <v>-0.11783955055282647</v>
      </c>
      <c r="E902" s="2">
        <f>MACD!F902</f>
        <v>-6.398595075516654E-2</v>
      </c>
      <c r="F902" s="2">
        <f>'Moving Avg'!D902</f>
        <v>5.4742999999999995</v>
      </c>
      <c r="G902" s="2">
        <f>'Moving Avg'!F902</f>
        <v>5.3511650000000008</v>
      </c>
      <c r="H902" s="2">
        <f>'Moving Avg'!G902</f>
        <v>5.530482000000001</v>
      </c>
      <c r="I902" s="2">
        <f>'Moving Avg'!H902</f>
        <v>4.2551400000000008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</row>
    <row r="903" spans="1:12" ht="13.5" x14ac:dyDescent="0.25">
      <c r="A903" s="3">
        <f>RSI!A903</f>
        <v>43626</v>
      </c>
      <c r="B903" s="2">
        <f>RSI!B903</f>
        <v>5.2956000000000003</v>
      </c>
      <c r="C903" s="2">
        <f>RSI!I903</f>
        <v>43.599304916067084</v>
      </c>
      <c r="D903" s="2">
        <f>MACD!E903</f>
        <v>-9.0463934855764094E-2</v>
      </c>
      <c r="E903" s="2">
        <f>MACD!F903</f>
        <v>-6.9281547575286054E-2</v>
      </c>
      <c r="F903" s="2">
        <f>'Moving Avg'!D903</f>
        <v>5.4388800000000002</v>
      </c>
      <c r="G903" s="2">
        <f>'Moving Avg'!F903</f>
        <v>5.3507599999999993</v>
      </c>
      <c r="H903" s="2">
        <f>'Moving Avg'!G903</f>
        <v>5.526618</v>
      </c>
      <c r="I903" s="2">
        <f>'Moving Avg'!H903</f>
        <v>4.266528000000001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</row>
    <row r="904" spans="1:12" ht="13.5" x14ac:dyDescent="0.25">
      <c r="A904" s="3">
        <f>RSI!A904</f>
        <v>43627</v>
      </c>
      <c r="B904" s="2">
        <f>RSI!B904</f>
        <v>5.1105</v>
      </c>
      <c r="C904" s="2">
        <f>RSI!I904</f>
        <v>35.895566002530813</v>
      </c>
      <c r="D904" s="2">
        <f>MACD!E904</f>
        <v>-6.2804817886774167E-2</v>
      </c>
      <c r="E904" s="2">
        <f>MACD!F904</f>
        <v>-6.7986201637583676E-2</v>
      </c>
      <c r="F904" s="2">
        <f>'Moving Avg'!D904</f>
        <v>5.3664399999999999</v>
      </c>
      <c r="G904" s="2">
        <f>'Moving Avg'!F904</f>
        <v>5.3394899999999996</v>
      </c>
      <c r="H904" s="2">
        <f>'Moving Avg'!G904</f>
        <v>5.5177640000000006</v>
      </c>
      <c r="I904" s="2">
        <f>'Moving Avg'!H904</f>
        <v>4.277272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</row>
    <row r="905" spans="1:12" ht="13.5" x14ac:dyDescent="0.25">
      <c r="A905" s="3">
        <f>RSI!A905</f>
        <v>43628</v>
      </c>
      <c r="B905" s="2">
        <f>RSI!B905</f>
        <v>5.2152000000000003</v>
      </c>
      <c r="C905" s="2">
        <f>RSI!I905</f>
        <v>42.12486210774717</v>
      </c>
      <c r="D905" s="2">
        <f>MACD!E905</f>
        <v>-5.9053033163072755E-2</v>
      </c>
      <c r="E905" s="2">
        <f>MACD!F905</f>
        <v>-6.6199567942681503E-2</v>
      </c>
      <c r="F905" s="2">
        <f>'Moving Avg'!D905</f>
        <v>5.3101199999999995</v>
      </c>
      <c r="G905" s="2">
        <f>'Moving Avg'!F905</f>
        <v>5.3346650000000002</v>
      </c>
      <c r="H905" s="2">
        <f>'Moving Avg'!G905</f>
        <v>5.5077860000000012</v>
      </c>
      <c r="I905" s="2">
        <f>'Moving Avg'!H905</f>
        <v>4.2887810000000002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5.1909999999999998</v>
      </c>
      <c r="C906" s="2">
        <f>RSI!I906</f>
        <v>41.129999792782044</v>
      </c>
      <c r="D906" s="2">
        <f>MACD!E906</f>
        <v>-3.3283366691078342E-2</v>
      </c>
      <c r="E906" s="2">
        <f>MACD!F906</f>
        <v>-5.9616327692360874E-2</v>
      </c>
      <c r="F906" s="2">
        <f>'Moving Avg'!D906</f>
        <v>5.2537799999999999</v>
      </c>
      <c r="G906" s="2">
        <f>'Moving Avg'!F906</f>
        <v>5.3286299999999986</v>
      </c>
      <c r="H906" s="2">
        <f>'Moving Avg'!G906</f>
        <v>5.4965180000000009</v>
      </c>
      <c r="I906" s="2">
        <f>'Moving Avg'!H906</f>
        <v>4.2994850000000007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5.0944000000000003</v>
      </c>
      <c r="C907" s="2">
        <f>RSI!I907</f>
        <v>37.339159646388332</v>
      </c>
      <c r="D907" s="2">
        <f>MACD!E907</f>
        <v>-3.265726387480683E-3</v>
      </c>
      <c r="E907" s="2">
        <f>MACD!F907</f>
        <v>-4.834620743138484E-2</v>
      </c>
      <c r="F907" s="2">
        <f>'Moving Avg'!D907</f>
        <v>5.1813400000000005</v>
      </c>
      <c r="G907" s="2">
        <f>'Moving Avg'!F907</f>
        <v>5.3141399999999992</v>
      </c>
      <c r="H907" s="2">
        <f>'Moving Avg'!G907</f>
        <v>5.4866980000000005</v>
      </c>
      <c r="I907" s="2">
        <f>'Moving Avg'!H907</f>
        <v>4.3097060000000003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5.0944000000000003</v>
      </c>
      <c r="C908" s="2">
        <f>RSI!I908</f>
        <v>37.339159646388332</v>
      </c>
      <c r="D908" s="2">
        <f>MACD!E908</f>
        <v>3.606793170095024E-2</v>
      </c>
      <c r="E908" s="2">
        <f>MACD!F908</f>
        <v>-3.1463379604917824E-2</v>
      </c>
      <c r="F908" s="2">
        <f>'Moving Avg'!D908</f>
        <v>5.1410999999999998</v>
      </c>
      <c r="G908" s="2">
        <f>'Moving Avg'!F908</f>
        <v>5.3081000000000005</v>
      </c>
      <c r="H908" s="2">
        <f>'Moving Avg'!G908</f>
        <v>5.4768780000000019</v>
      </c>
      <c r="I908" s="2">
        <f>'Moving Avg'!H908</f>
        <v>4.3194840000000001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</row>
    <row r="909" spans="1:12" ht="13.5" x14ac:dyDescent="0.25">
      <c r="A909" s="3">
        <f>RSI!A909</f>
        <v>43634</v>
      </c>
      <c r="B909" s="2">
        <f>RSI!B909</f>
        <v>5.1508000000000003</v>
      </c>
      <c r="C909" s="2">
        <f>RSI!I909</f>
        <v>41.020047028136055</v>
      </c>
      <c r="D909" s="2">
        <f>MACD!E909</f>
        <v>6.660720306139023E-2</v>
      </c>
      <c r="E909" s="2">
        <f>MACD!F909</f>
        <v>-1.1849263071656213E-2</v>
      </c>
      <c r="F909" s="2">
        <f>'Moving Avg'!D909</f>
        <v>5.1491600000000002</v>
      </c>
      <c r="G909" s="2">
        <f>'Moving Avg'!F909</f>
        <v>5.3085049999999994</v>
      </c>
      <c r="H909" s="2">
        <f>'Moving Avg'!G909</f>
        <v>5.4688300000000014</v>
      </c>
      <c r="I909" s="2">
        <f>'Moving Avg'!H909</f>
        <v>4.3295440000000003</v>
      </c>
      <c r="J909" s="5" t="str">
        <f>OBV!F909</f>
        <v>BEARISH</v>
      </c>
      <c r="K909" s="5" t="str">
        <f>OBV!G909</f>
        <v>NEUTRAL</v>
      </c>
      <c r="L909" s="5" t="str">
        <f>OBV!H909</f>
        <v>BEARISH DIVERGENCE</v>
      </c>
    </row>
    <row r="910" spans="1:12" ht="13.5" x14ac:dyDescent="0.25">
      <c r="A910" s="3">
        <f>RSI!A910</f>
        <v>43635</v>
      </c>
      <c r="B910" s="2">
        <f>RSI!B910</f>
        <v>5.1508000000000003</v>
      </c>
      <c r="C910" s="2">
        <f>RSI!I910</f>
        <v>41.020047028136055</v>
      </c>
      <c r="D910" s="2">
        <f>MACD!E910</f>
        <v>9.7150994548215408E-2</v>
      </c>
      <c r="E910" s="2">
        <f>MACD!F910</f>
        <v>9.9507884523181121E-3</v>
      </c>
      <c r="F910" s="2">
        <f>'Moving Avg'!D910</f>
        <v>5.1362800000000002</v>
      </c>
      <c r="G910" s="2">
        <f>'Moving Avg'!F910</f>
        <v>5.3016649999999998</v>
      </c>
      <c r="H910" s="2">
        <f>'Moving Avg'!G910</f>
        <v>5.457886000000002</v>
      </c>
      <c r="I910" s="2">
        <f>'Moving Avg'!H910</f>
        <v>4.3400470000000002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5.1508000000000003</v>
      </c>
      <c r="C911" s="2">
        <f>RSI!I911</f>
        <v>41.020047028136055</v>
      </c>
      <c r="D911" s="2">
        <f>MACD!E911</f>
        <v>0.12020950930799934</v>
      </c>
      <c r="E911" s="2">
        <f>MACD!F911</f>
        <v>3.2002532623454358E-2</v>
      </c>
      <c r="F911" s="2">
        <f>'Moving Avg'!D911</f>
        <v>5.1282399999999999</v>
      </c>
      <c r="G911" s="2">
        <f>'Moving Avg'!F911</f>
        <v>5.295230000000001</v>
      </c>
      <c r="H911" s="2">
        <f>'Moving Avg'!G911</f>
        <v>5.4417900000000019</v>
      </c>
      <c r="I911" s="2">
        <f>'Moving Avg'!H911</f>
        <v>4.3505095000000003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</row>
    <row r="912" spans="1:12" ht="13.5" x14ac:dyDescent="0.25">
      <c r="A912" s="3">
        <f>RSI!A912</f>
        <v>43637</v>
      </c>
      <c r="B912" s="2">
        <f>RSI!B912</f>
        <v>5.1426999999999996</v>
      </c>
      <c r="C912" s="2">
        <f>RSI!I912</f>
        <v>40.592326374317523</v>
      </c>
      <c r="D912" s="2">
        <f>MACD!E912</f>
        <v>0.13869684127867909</v>
      </c>
      <c r="E912" s="2">
        <f>MACD!F912</f>
        <v>5.3341394354499305E-2</v>
      </c>
      <c r="F912" s="2">
        <f>'Moving Avg'!D912</f>
        <v>5.1379000000000001</v>
      </c>
      <c r="G912" s="2">
        <f>'Moving Avg'!F912</f>
        <v>5.2891950000000012</v>
      </c>
      <c r="H912" s="2">
        <f>'Moving Avg'!G912</f>
        <v>5.422314000000001</v>
      </c>
      <c r="I912" s="2">
        <f>'Moving Avg'!H912</f>
        <v>4.3613340000000003</v>
      </c>
      <c r="J912" s="5" t="str">
        <f>OBV!F912</f>
        <v>BEARISH</v>
      </c>
      <c r="K912" s="5" t="str">
        <f>OBV!G912</f>
        <v>NEUTRAL</v>
      </c>
      <c r="L912" s="5" t="str">
        <f>OBV!H912</f>
        <v>BEARISH DIVERGENCE</v>
      </c>
    </row>
    <row r="913" spans="1:12" ht="13.5" x14ac:dyDescent="0.25">
      <c r="A913" s="3">
        <f>RSI!A913</f>
        <v>43640</v>
      </c>
      <c r="B913" s="2">
        <f>RSI!B913</f>
        <v>5.0944000000000003</v>
      </c>
      <c r="C913" s="2">
        <f>RSI!I913</f>
        <v>38.044868832259098</v>
      </c>
      <c r="D913" s="2">
        <f>MACD!E913</f>
        <v>0.13398638238073612</v>
      </c>
      <c r="E913" s="2">
        <f>MACD!F913</f>
        <v>6.9470391959746677E-2</v>
      </c>
      <c r="F913" s="2">
        <f>'Moving Avg'!D913</f>
        <v>5.1379000000000001</v>
      </c>
      <c r="G913" s="2">
        <f>'Moving Avg'!F913</f>
        <v>5.2730950000000005</v>
      </c>
      <c r="H913" s="2">
        <f>'Moving Avg'!G913</f>
        <v>5.4004220000000025</v>
      </c>
      <c r="I913" s="2">
        <f>'Moving Avg'!H913</f>
        <v>4.3717160000000002</v>
      </c>
      <c r="J913" s="5" t="str">
        <f>OBV!F913</f>
        <v>BEARISH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5.0702999999999996</v>
      </c>
      <c r="C914" s="2">
        <f>RSI!I914</f>
        <v>36.803760189057549</v>
      </c>
      <c r="D914" s="2">
        <f>MACD!E914</f>
        <v>0.10437008116575885</v>
      </c>
      <c r="E914" s="2">
        <f>MACD!F914</f>
        <v>7.6450329800949124E-2</v>
      </c>
      <c r="F914" s="2">
        <f>'Moving Avg'!D914</f>
        <v>5.1217999999999995</v>
      </c>
      <c r="G914" s="2">
        <f>'Moving Avg'!F914</f>
        <v>5.2590100000000009</v>
      </c>
      <c r="H914" s="2">
        <f>'Moving Avg'!G914</f>
        <v>5.3798200000000023</v>
      </c>
      <c r="I914" s="2">
        <f>'Moving Avg'!H914</f>
        <v>4.3819774999999996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5.1105</v>
      </c>
      <c r="C915" s="2">
        <f>RSI!I915</f>
        <v>40.302133973304407</v>
      </c>
      <c r="D915" s="2">
        <f>MACD!E915</f>
        <v>9.3565057921366268E-2</v>
      </c>
      <c r="E915" s="2">
        <f>MACD!F915</f>
        <v>7.9873275425032558E-2</v>
      </c>
      <c r="F915" s="2">
        <f>'Moving Avg'!D915</f>
        <v>5.11374</v>
      </c>
      <c r="G915" s="2">
        <f>'Moving Avg'!F915</f>
        <v>5.2513650000000016</v>
      </c>
      <c r="H915" s="2">
        <f>'Moving Avg'!G915</f>
        <v>5.3629180000000005</v>
      </c>
      <c r="I915" s="2">
        <f>'Moving Avg'!H915</f>
        <v>4.3928824999999998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</row>
    <row r="916" spans="1:12" ht="13.5" x14ac:dyDescent="0.25">
      <c r="A916" s="3">
        <f>RSI!A916</f>
        <v>43643</v>
      </c>
      <c r="B916" s="2">
        <f>RSI!B916</f>
        <v>4.9576000000000002</v>
      </c>
      <c r="C916" s="2">
        <f>RSI!I916</f>
        <v>32.852855486143497</v>
      </c>
      <c r="D916" s="2">
        <f>MACD!E916</f>
        <v>9.282932679916378E-2</v>
      </c>
      <c r="E916" s="2">
        <f>MACD!F916</f>
        <v>8.2464485699858814E-2</v>
      </c>
      <c r="F916" s="2">
        <f>'Moving Avg'!D916</f>
        <v>5.0750999999999999</v>
      </c>
      <c r="G916" s="2">
        <f>'Moving Avg'!F916</f>
        <v>5.2296350000000009</v>
      </c>
      <c r="H916" s="2">
        <f>'Moving Avg'!G916</f>
        <v>5.3431200000000025</v>
      </c>
      <c r="I916" s="2">
        <f>'Moving Avg'!H916</f>
        <v>4.4035460000000004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5.0621999999999998</v>
      </c>
      <c r="C917" s="2">
        <f>RSI!I917</f>
        <v>40.900664287141169</v>
      </c>
      <c r="D917" s="2">
        <f>MACD!E917</f>
        <v>7.1245157665822845E-2</v>
      </c>
      <c r="E917" s="2">
        <f>MACD!F917</f>
        <v>8.0220620093051614E-2</v>
      </c>
      <c r="F917" s="2">
        <f>'Moving Avg'!D917</f>
        <v>5.0590000000000002</v>
      </c>
      <c r="G917" s="2">
        <f>'Moving Avg'!F917</f>
        <v>5.2131350000000012</v>
      </c>
      <c r="H917" s="2">
        <f>'Moving Avg'!G917</f>
        <v>5.3254140000000021</v>
      </c>
      <c r="I917" s="2">
        <f>'Moving Avg'!H917</f>
        <v>4.4147730000000003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5.0541999999999998</v>
      </c>
      <c r="C918" s="2">
        <f>RSI!I918</f>
        <v>40.500850988475165</v>
      </c>
      <c r="D918" s="2">
        <f>MACD!E918</f>
        <v>5.4482117374278438E-2</v>
      </c>
      <c r="E918" s="2">
        <f>MACD!F918</f>
        <v>7.5072919549296985E-2</v>
      </c>
      <c r="F918" s="2">
        <f>'Moving Avg'!D918</f>
        <v>5.0509600000000008</v>
      </c>
      <c r="G918" s="2">
        <f>'Moving Avg'!F918</f>
        <v>5.1922100000000011</v>
      </c>
      <c r="H918" s="2">
        <f>'Moving Avg'!G918</f>
        <v>5.3075480000000015</v>
      </c>
      <c r="I918" s="2">
        <f>'Moving Avg'!H918</f>
        <v>4.4259599999999999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5.0621999999999998</v>
      </c>
      <c r="C919" s="2">
        <f>RSI!I919</f>
        <v>41.120683450600168</v>
      </c>
      <c r="D919" s="2">
        <f>MACD!E919</f>
        <v>4.9270252560399186E-2</v>
      </c>
      <c r="E919" s="2">
        <f>MACD!F919</f>
        <v>6.9912386151517431E-2</v>
      </c>
      <c r="F919" s="2">
        <f>'Moving Avg'!D919</f>
        <v>5.0493399999999999</v>
      </c>
      <c r="G919" s="2">
        <f>'Moving Avg'!F919</f>
        <v>5.171685000000001</v>
      </c>
      <c r="H919" s="2">
        <f>'Moving Avg'!G919</f>
        <v>5.2900020000000021</v>
      </c>
      <c r="I919" s="2">
        <f>'Moving Avg'!H919</f>
        <v>4.4368650000000001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5.2070999999999996</v>
      </c>
      <c r="C920" s="2">
        <f>RSI!I920</f>
        <v>51.064453790474282</v>
      </c>
      <c r="D920" s="2">
        <f>MACD!E920</f>
        <v>3.4901751608665599E-2</v>
      </c>
      <c r="E920" s="2">
        <f>MACD!F920</f>
        <v>6.2910259242947061E-2</v>
      </c>
      <c r="F920" s="2">
        <f>'Moving Avg'!D920</f>
        <v>5.0686599999999995</v>
      </c>
      <c r="G920" s="2">
        <f>'Moving Avg'!F920</f>
        <v>5.1572000000000005</v>
      </c>
      <c r="H920" s="2">
        <f>'Moving Avg'!G920</f>
        <v>5.2774460000000021</v>
      </c>
      <c r="I920" s="2">
        <f>'Moving Avg'!H920</f>
        <v>4.4491385000000001</v>
      </c>
      <c r="J920" s="5" t="str">
        <f>OBV!F920</f>
        <v>BEARISH</v>
      </c>
      <c r="K920" s="5" t="str">
        <f>OBV!G920</f>
        <v>NEUTRAL</v>
      </c>
      <c r="L920" s="5" t="str">
        <f>OBV!H920</f>
        <v>BEARISH DIVERGENCE</v>
      </c>
    </row>
    <row r="921" spans="1:12" ht="13.5" x14ac:dyDescent="0.25">
      <c r="A921" s="3">
        <f>RSI!A921</f>
        <v>43650</v>
      </c>
      <c r="B921" s="2">
        <f>RSI!B921</f>
        <v>5.2313000000000001</v>
      </c>
      <c r="C921" s="2">
        <f>RSI!I921</f>
        <v>52.5070640191922</v>
      </c>
      <c r="D921" s="2">
        <f>MACD!E921</f>
        <v>2.0812450274871885E-2</v>
      </c>
      <c r="E921" s="2">
        <f>MACD!F921</f>
        <v>5.4490697449332028E-2</v>
      </c>
      <c r="F921" s="2">
        <f>'Moving Avg'!D921</f>
        <v>5.1234000000000002</v>
      </c>
      <c r="G921" s="2">
        <f>'Moving Avg'!F921</f>
        <v>5.1451300000000009</v>
      </c>
      <c r="H921" s="2">
        <f>'Moving Avg'!G921</f>
        <v>5.2658580000000015</v>
      </c>
      <c r="I921" s="2">
        <f>'Moving Avg'!H921</f>
        <v>4.4614525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</row>
    <row r="922" spans="1:12" ht="13.5" x14ac:dyDescent="0.25">
      <c r="A922" s="3">
        <f>RSI!A922</f>
        <v>43651</v>
      </c>
      <c r="B922" s="2">
        <f>RSI!B922</f>
        <v>5.2313000000000001</v>
      </c>
      <c r="C922" s="2">
        <f>RSI!I922</f>
        <v>52.5070640191922</v>
      </c>
      <c r="D922" s="2">
        <f>MACD!E922</f>
        <v>7.373112189707598E-3</v>
      </c>
      <c r="E922" s="2">
        <f>MACD!F922</f>
        <v>4.506718039740714E-2</v>
      </c>
      <c r="F922" s="2">
        <f>'Moving Avg'!D922</f>
        <v>5.1572200000000006</v>
      </c>
      <c r="G922" s="2">
        <f>'Moving Avg'!F922</f>
        <v>5.133865000000001</v>
      </c>
      <c r="H922" s="2">
        <f>'Moving Avg'!G922</f>
        <v>5.2574880000000004</v>
      </c>
      <c r="I922" s="2">
        <f>'Moving Avg'!H922</f>
        <v>4.4741685000000011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</row>
    <row r="923" spans="1:12" ht="13.5" x14ac:dyDescent="0.25">
      <c r="A923" s="3">
        <f>RSI!A923</f>
        <v>43654</v>
      </c>
      <c r="B923" s="2">
        <f>RSI!B923</f>
        <v>5.0782999999999996</v>
      </c>
      <c r="C923" s="2">
        <f>RSI!I923</f>
        <v>43.174564713656991</v>
      </c>
      <c r="D923" s="2">
        <f>MACD!E923</f>
        <v>-3.4743032362261062E-4</v>
      </c>
      <c r="E923" s="2">
        <f>MACD!F923</f>
        <v>3.5984258253201187E-2</v>
      </c>
      <c r="F923" s="2">
        <f>'Moving Avg'!D923</f>
        <v>5.1620399999999993</v>
      </c>
      <c r="G923" s="2">
        <f>'Moving Avg'!F923</f>
        <v>5.1230000000000002</v>
      </c>
      <c r="H923" s="2">
        <f>'Moving Avg'!G923</f>
        <v>5.2460580000000014</v>
      </c>
      <c r="I923" s="2">
        <f>'Moving Avg'!H923</f>
        <v>4.4861600000000008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</row>
    <row r="924" spans="1:12" ht="13.5" x14ac:dyDescent="0.25">
      <c r="A924" s="3">
        <f>RSI!A924</f>
        <v>43655</v>
      </c>
      <c r="B924" s="2">
        <f>RSI!B924</f>
        <v>5.0782999999999996</v>
      </c>
      <c r="C924" s="2">
        <f>RSI!I924</f>
        <v>43.174564713656991</v>
      </c>
      <c r="D924" s="2">
        <f>MACD!E924</f>
        <v>-9.916545622401074E-3</v>
      </c>
      <c r="E924" s="2">
        <f>MACD!F924</f>
        <v>2.6804097478080737E-2</v>
      </c>
      <c r="F924" s="2">
        <f>'Moving Avg'!D924</f>
        <v>5.1652599999999991</v>
      </c>
      <c r="G924" s="2">
        <f>'Moving Avg'!F924</f>
        <v>5.1213899999999999</v>
      </c>
      <c r="H924" s="2">
        <f>'Moving Avg'!G924</f>
        <v>5.2375260000000026</v>
      </c>
      <c r="I924" s="2">
        <f>'Moving Avg'!H924</f>
        <v>4.4979905000000011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</row>
    <row r="925" spans="1:12" ht="13.5" x14ac:dyDescent="0.25">
      <c r="A925" s="3">
        <f>RSI!A925</f>
        <v>43656</v>
      </c>
      <c r="B925" s="2">
        <f>RSI!B925</f>
        <v>5.2070999999999996</v>
      </c>
      <c r="C925" s="2">
        <f>RSI!I925</f>
        <v>51.577338740869045</v>
      </c>
      <c r="D925" s="2">
        <f>MACD!E925</f>
        <v>-2.0748000108653741E-2</v>
      </c>
      <c r="E925" s="2">
        <f>MACD!F925</f>
        <v>1.7293677960733844E-2</v>
      </c>
      <c r="F925" s="2">
        <f>'Moving Avg'!D925</f>
        <v>5.16526</v>
      </c>
      <c r="G925" s="2">
        <f>'Moving Avg'!F925</f>
        <v>5.1209850000000001</v>
      </c>
      <c r="H925" s="2">
        <f>'Moving Avg'!G925</f>
        <v>5.2322140000000026</v>
      </c>
      <c r="I925" s="2">
        <f>'Moving Avg'!H925</f>
        <v>4.5096600000000002</v>
      </c>
      <c r="J925" s="5" t="str">
        <f>OBV!F925</f>
        <v>BULLISH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5.1508000000000003</v>
      </c>
      <c r="C926" s="2">
        <f>RSI!I926</f>
        <v>48.220800899587516</v>
      </c>
      <c r="D926" s="2">
        <f>MACD!E926</f>
        <v>-4.9451299206331178E-2</v>
      </c>
      <c r="E926" s="2">
        <f>MACD!F926</f>
        <v>3.9446825273208395E-3</v>
      </c>
      <c r="F926" s="2">
        <f>'Moving Avg'!D926</f>
        <v>5.1491600000000002</v>
      </c>
      <c r="G926" s="2">
        <f>'Moving Avg'!F926</f>
        <v>5.1189750000000007</v>
      </c>
      <c r="H926" s="2">
        <f>'Moving Avg'!G926</f>
        <v>5.2306040000000031</v>
      </c>
      <c r="I926" s="2">
        <f>'Moving Avg'!H926</f>
        <v>4.5210885000000012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5.1426999999999996</v>
      </c>
      <c r="C927" s="2">
        <f>RSI!I927</f>
        <v>47.73943952221564</v>
      </c>
      <c r="D927" s="2">
        <f>MACD!E927</f>
        <v>-5.6885493095322204E-2</v>
      </c>
      <c r="E927" s="2">
        <f>MACD!F927</f>
        <v>-8.2213525972077688E-3</v>
      </c>
      <c r="F927" s="2">
        <f>'Moving Avg'!D927</f>
        <v>5.1314399999999996</v>
      </c>
      <c r="G927" s="2">
        <f>'Moving Avg'!F927</f>
        <v>5.1213900000000008</v>
      </c>
      <c r="H927" s="2">
        <f>'Moving Avg'!G927</f>
        <v>5.2317300000000024</v>
      </c>
      <c r="I927" s="2">
        <f>'Moving Avg'!H927</f>
        <v>4.5327180000000009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5.3681000000000001</v>
      </c>
      <c r="C928" s="2">
        <f>RSI!I928</f>
        <v>59.773296434332089</v>
      </c>
      <c r="D928" s="2">
        <f>MACD!E928</f>
        <v>-8.0906180693872898E-2</v>
      </c>
      <c r="E928" s="2">
        <f>MACD!F928</f>
        <v>-2.2758318216540795E-2</v>
      </c>
      <c r="F928" s="2">
        <f>'Moving Avg'!D928</f>
        <v>5.1893999999999991</v>
      </c>
      <c r="G928" s="2">
        <f>'Moving Avg'!F928</f>
        <v>5.1350749999999996</v>
      </c>
      <c r="H928" s="2">
        <f>'Moving Avg'!G928</f>
        <v>5.2360760000000024</v>
      </c>
      <c r="I928" s="2">
        <f>'Moving Avg'!H928</f>
        <v>4.545474500000001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</row>
    <row r="929" spans="1:12" ht="13.5" x14ac:dyDescent="0.25">
      <c r="A929" s="3">
        <f>RSI!A929</f>
        <v>43662</v>
      </c>
      <c r="B929" s="2">
        <f>RSI!B929</f>
        <v>5.69</v>
      </c>
      <c r="C929" s="2">
        <f>RSI!I929</f>
        <v>70.293676589196167</v>
      </c>
      <c r="D929" s="2">
        <f>MACD!E929</f>
        <v>-0.12499468316346274</v>
      </c>
      <c r="E929" s="2">
        <f>MACD!F929</f>
        <v>-4.3205591205925188E-2</v>
      </c>
      <c r="F929" s="2">
        <f>'Moving Avg'!D929</f>
        <v>5.3117400000000004</v>
      </c>
      <c r="G929" s="2">
        <f>'Moving Avg'!F929</f>
        <v>5.1620349999999995</v>
      </c>
      <c r="H929" s="2">
        <f>'Moving Avg'!G929</f>
        <v>5.2468600000000016</v>
      </c>
      <c r="I929" s="2">
        <f>'Moving Avg'!H929</f>
        <v>4.5598405000000017</v>
      </c>
      <c r="J929" s="5" t="str">
        <f>OBV!F929</f>
        <v>BULLISH</v>
      </c>
      <c r="K929" s="5" t="str">
        <f>OBV!G929</f>
        <v>NEUTRAL</v>
      </c>
      <c r="L929" s="5" t="str">
        <f>OBV!H929</f>
        <v>CONFIRMED BULLISH</v>
      </c>
    </row>
    <row r="930" spans="1:12" ht="13.5" x14ac:dyDescent="0.25">
      <c r="A930" s="3">
        <f>RSI!A930</f>
        <v>43663</v>
      </c>
      <c r="B930" s="2">
        <f>RSI!B930</f>
        <v>5.4164000000000003</v>
      </c>
      <c r="C930" s="2">
        <f>RSI!I930</f>
        <v>56.71658213406733</v>
      </c>
      <c r="D930" s="2">
        <f>MACD!E930</f>
        <v>-0.12270795793976852</v>
      </c>
      <c r="E930" s="2">
        <f>MACD!F930</f>
        <v>-5.9106064552693863E-2</v>
      </c>
      <c r="F930" s="2">
        <f>'Moving Avg'!D930</f>
        <v>5.3536000000000001</v>
      </c>
      <c r="G930" s="2">
        <f>'Moving Avg'!F930</f>
        <v>5.1753149999999994</v>
      </c>
      <c r="H930" s="2">
        <f>'Moving Avg'!G930</f>
        <v>5.2492760000000018</v>
      </c>
      <c r="I930" s="2">
        <f>'Moving Avg'!H930</f>
        <v>4.5732005000000013</v>
      </c>
      <c r="J930" s="5" t="str">
        <f>OBV!F930</f>
        <v>BULLISH</v>
      </c>
      <c r="K930" s="5" t="str">
        <f>OBV!G930</f>
        <v>NEUTRAL</v>
      </c>
      <c r="L930" s="5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5.3438999999999997</v>
      </c>
      <c r="C931" s="2">
        <f>RSI!I931</f>
        <v>53.753757123741671</v>
      </c>
      <c r="D931" s="2">
        <f>MACD!E931</f>
        <v>-0.11280972070821615</v>
      </c>
      <c r="E931" s="2">
        <f>MACD!F931</f>
        <v>-6.9846795783798321E-2</v>
      </c>
      <c r="F931" s="2">
        <f>'Moving Avg'!D931</f>
        <v>5.39222</v>
      </c>
      <c r="G931" s="2">
        <f>'Moving Avg'!F931</f>
        <v>5.1849699999999999</v>
      </c>
      <c r="H931" s="2">
        <f>'Moving Avg'!G931</f>
        <v>5.250242000000001</v>
      </c>
      <c r="I931" s="2">
        <f>'Moving Avg'!H931</f>
        <v>4.5856345000000012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</row>
    <row r="932" spans="1:12" ht="13.5" x14ac:dyDescent="0.25">
      <c r="A932" s="3">
        <f>RSI!A932</f>
        <v>43665</v>
      </c>
      <c r="B932" s="2">
        <f>RSI!B932</f>
        <v>5.3117000000000001</v>
      </c>
      <c r="C932" s="2">
        <f>RSI!I932</f>
        <v>52.443400985956707</v>
      </c>
      <c r="D932" s="2">
        <f>MACD!E932</f>
        <v>-0.10266711637343029</v>
      </c>
      <c r="E932" s="2">
        <f>MACD!F932</f>
        <v>-7.641085990172472E-2</v>
      </c>
      <c r="F932" s="2">
        <f>'Moving Avg'!D932</f>
        <v>5.4260199999999994</v>
      </c>
      <c r="G932" s="2">
        <f>'Moving Avg'!F932</f>
        <v>5.1934199999999997</v>
      </c>
      <c r="H932" s="2">
        <f>'Moving Avg'!G932</f>
        <v>5.2497580000000008</v>
      </c>
      <c r="I932" s="2">
        <f>'Moving Avg'!H932</f>
        <v>4.5975455000000007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5.3117000000000001</v>
      </c>
      <c r="C933" s="2">
        <f>RSI!I933</f>
        <v>52.443400985956707</v>
      </c>
      <c r="D933" s="2">
        <f>MACD!E933</f>
        <v>-0.11800533672226265</v>
      </c>
      <c r="E933" s="2">
        <f>MACD!F933</f>
        <v>-8.4729755265832318E-2</v>
      </c>
      <c r="F933" s="2">
        <f>'Moving Avg'!D933</f>
        <v>5.4147400000000001</v>
      </c>
      <c r="G933" s="2">
        <f>'Moving Avg'!F933</f>
        <v>5.2042850000000005</v>
      </c>
      <c r="H933" s="2">
        <f>'Moving Avg'!G933</f>
        <v>5.2499180000000001</v>
      </c>
      <c r="I933" s="2">
        <f>'Moving Avg'!H933</f>
        <v>4.6098990000000004</v>
      </c>
      <c r="J933" s="5" t="str">
        <f>OBV!F933</f>
        <v>BULLISH</v>
      </c>
      <c r="K933" s="5" t="str">
        <f>OBV!G933</f>
        <v>NEUTRAL</v>
      </c>
      <c r="L933" s="5" t="str">
        <f>OBV!H933</f>
        <v>BULLISH DIVERGENCE</v>
      </c>
    </row>
    <row r="934" spans="1:12" ht="13.5" x14ac:dyDescent="0.25">
      <c r="A934" s="3">
        <f>RSI!A934</f>
        <v>43669</v>
      </c>
      <c r="B934" s="2">
        <f>RSI!B934</f>
        <v>5.2633999999999999</v>
      </c>
      <c r="C934" s="2">
        <f>RSI!I934</f>
        <v>50.309891731103818</v>
      </c>
      <c r="D934" s="2">
        <f>MACD!E934</f>
        <v>-0.12775972204716179</v>
      </c>
      <c r="E934" s="2">
        <f>MACD!F934</f>
        <v>-9.3335748622098216E-2</v>
      </c>
      <c r="F934" s="2">
        <f>'Moving Avg'!D934</f>
        <v>5.3294200000000007</v>
      </c>
      <c r="G934" s="2">
        <f>'Moving Avg'!F934</f>
        <v>5.21394</v>
      </c>
      <c r="H934" s="2">
        <f>'Moving Avg'!G934</f>
        <v>5.2484679999999999</v>
      </c>
      <c r="I934" s="2">
        <f>'Moving Avg'!H934</f>
        <v>4.6223735000000001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5.2714999999999996</v>
      </c>
      <c r="C935" s="2">
        <f>RSI!I935</f>
        <v>50.672315758232479</v>
      </c>
      <c r="D935" s="2">
        <f>MACD!E935</f>
        <v>-0.11684011257752935</v>
      </c>
      <c r="E935" s="2">
        <f>MACD!F935</f>
        <v>-9.8036621413184449E-2</v>
      </c>
      <c r="F935" s="2">
        <f>'Moving Avg'!D935</f>
        <v>5.30044</v>
      </c>
      <c r="G935" s="2">
        <f>'Moving Avg'!F935</f>
        <v>5.2219899999999999</v>
      </c>
      <c r="H935" s="2">
        <f>'Moving Avg'!G935</f>
        <v>5.2476640000000012</v>
      </c>
      <c r="I935" s="2">
        <f>'Moving Avg'!H935</f>
        <v>4.6351294999999997</v>
      </c>
      <c r="J935" s="5" t="str">
        <f>OBV!F935</f>
        <v>BULLISH</v>
      </c>
      <c r="K935" s="5" t="str">
        <f>OBV!G935</f>
        <v>NEUTRAL</v>
      </c>
      <c r="L935" s="5" t="str">
        <f>OBV!H935</f>
        <v>BULLISH DIVERGENCE</v>
      </c>
    </row>
    <row r="936" spans="1:12" ht="13.5" x14ac:dyDescent="0.25">
      <c r="A936" s="3">
        <f>RSI!A936</f>
        <v>43672</v>
      </c>
      <c r="B936" s="2">
        <f>RSI!B936</f>
        <v>5.2313000000000001</v>
      </c>
      <c r="C936" s="2">
        <f>RSI!I936</f>
        <v>48.771083559103232</v>
      </c>
      <c r="D936" s="2">
        <f>MACD!E936</f>
        <v>-0.11337101555627793</v>
      </c>
      <c r="E936" s="2">
        <f>MACD!F936</f>
        <v>-0.10110350024180316</v>
      </c>
      <c r="F936" s="2">
        <f>'Moving Avg'!D936</f>
        <v>5.2779199999999999</v>
      </c>
      <c r="G936" s="2">
        <f>'Moving Avg'!F936</f>
        <v>5.2356750000000005</v>
      </c>
      <c r="H936" s="2">
        <f>'Moving Avg'!G936</f>
        <v>5.2460559999999994</v>
      </c>
      <c r="I936" s="2">
        <f>'Moving Avg'!H936</f>
        <v>4.6476845000000004</v>
      </c>
      <c r="J936" s="5" t="str">
        <f>OBV!F936</f>
        <v>BULLISH</v>
      </c>
      <c r="K936" s="5" t="str">
        <f>OBV!G936</f>
        <v>NEUTRAL</v>
      </c>
      <c r="L936" s="5" t="str">
        <f>OBV!H936</f>
        <v>BULLISH DIVERGENCE</v>
      </c>
    </row>
    <row r="937" spans="1:12" ht="13.5" x14ac:dyDescent="0.25">
      <c r="A937" s="3">
        <f>RSI!A937</f>
        <v>43675</v>
      </c>
      <c r="B937" s="2">
        <f>RSI!B937</f>
        <v>5.2313000000000001</v>
      </c>
      <c r="C937" s="2">
        <f>RSI!I937</f>
        <v>48.771083559103239</v>
      </c>
      <c r="D937" s="2">
        <f>MACD!E937</f>
        <v>-0.11152461742787612</v>
      </c>
      <c r="E937" s="2">
        <f>MACD!F937</f>
        <v>-0.10318772367901775</v>
      </c>
      <c r="F937" s="2">
        <f>'Moving Avg'!D937</f>
        <v>5.2618400000000003</v>
      </c>
      <c r="G937" s="2">
        <f>'Moving Avg'!F937</f>
        <v>5.2441300000000011</v>
      </c>
      <c r="H937" s="2">
        <f>'Moving Avg'!G937</f>
        <v>5.242998</v>
      </c>
      <c r="I937" s="2">
        <f>'Moving Avg'!H937</f>
        <v>4.6601995000000009</v>
      </c>
      <c r="J937" s="5" t="str">
        <f>OBV!F937</f>
        <v>BULLISH</v>
      </c>
      <c r="K937" s="5" t="str">
        <f>OBV!G937</f>
        <v>NEUTRAL</v>
      </c>
      <c r="L937" s="5" t="str">
        <f>OBV!H937</f>
        <v>BULLISH DIVERGENCE</v>
      </c>
    </row>
    <row r="938" spans="1:12" ht="13.5" x14ac:dyDescent="0.25">
      <c r="A938" s="3">
        <f>RSI!A938</f>
        <v>43676</v>
      </c>
      <c r="B938" s="2">
        <f>RSI!B938</f>
        <v>5.2313000000000001</v>
      </c>
      <c r="C938" s="2">
        <f>RSI!I938</f>
        <v>48.771083559103239</v>
      </c>
      <c r="D938" s="2">
        <f>MACD!E938</f>
        <v>-7.5139836929238868E-2</v>
      </c>
      <c r="E938" s="2">
        <f>MACD!F938</f>
        <v>-9.7578146329061977E-2</v>
      </c>
      <c r="F938" s="2">
        <f>'Moving Avg'!D938</f>
        <v>5.2457600000000006</v>
      </c>
      <c r="G938" s="2">
        <f>'Moving Avg'!F938</f>
        <v>5.2529850000000007</v>
      </c>
      <c r="H938" s="2">
        <f>'Moving Avg'!G938</f>
        <v>5.2433199999999998</v>
      </c>
      <c r="I938" s="2">
        <f>'Moving Avg'!H938</f>
        <v>4.6726745000000003</v>
      </c>
      <c r="J938" s="5" t="str">
        <f>OBV!F938</f>
        <v>BULLISH</v>
      </c>
      <c r="K938" s="5" t="str">
        <f>OBV!G938</f>
        <v>NEUTRAL</v>
      </c>
      <c r="L938" s="5" t="str">
        <f>OBV!H938</f>
        <v>BULLISH DIVERGENCE</v>
      </c>
    </row>
    <row r="939" spans="1:12" ht="13.5" x14ac:dyDescent="0.25">
      <c r="A939" s="3">
        <f>RSI!A939</f>
        <v>43677</v>
      </c>
      <c r="B939" s="2">
        <f>RSI!B939</f>
        <v>5.0461</v>
      </c>
      <c r="C939" s="2">
        <f>RSI!I939</f>
        <v>40.111413350461795</v>
      </c>
      <c r="D939" s="2">
        <f>MACD!E939</f>
        <v>1.9023621717036754E-2</v>
      </c>
      <c r="E939" s="2">
        <f>MACD!F939</f>
        <v>-7.4257792719842231E-2</v>
      </c>
      <c r="F939" s="2">
        <f>'Moving Avg'!D939</f>
        <v>5.2023000000000001</v>
      </c>
      <c r="G939" s="2">
        <f>'Moving Avg'!F939</f>
        <v>5.252180000000001</v>
      </c>
      <c r="H939" s="2">
        <f>'Moving Avg'!G939</f>
        <v>5.2413880000000006</v>
      </c>
      <c r="I939" s="2">
        <f>'Moving Avg'!H939</f>
        <v>4.684625500000001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</row>
    <row r="940" spans="1:12" ht="13.5" x14ac:dyDescent="0.25">
      <c r="A940" s="3">
        <f>RSI!A940</f>
        <v>43678</v>
      </c>
      <c r="B940" s="2">
        <f>RSI!B940</f>
        <v>5.1265999999999998</v>
      </c>
      <c r="C940" s="2">
        <f>RSI!I940</f>
        <v>44.707075466190744</v>
      </c>
      <c r="D940" s="2">
        <f>MACD!E940</f>
        <v>5.1864238927456618E-2</v>
      </c>
      <c r="E940" s="2">
        <f>MACD!F940</f>
        <v>-4.9033386390382468E-2</v>
      </c>
      <c r="F940" s="2">
        <f>'Moving Avg'!D940</f>
        <v>5.1733199999999995</v>
      </c>
      <c r="G940" s="2">
        <f>'Moving Avg'!F940</f>
        <v>5.2481550000000006</v>
      </c>
      <c r="H940" s="2">
        <f>'Moving Avg'!G940</f>
        <v>5.2381680000000008</v>
      </c>
      <c r="I940" s="2">
        <f>'Moving Avg'!H940</f>
        <v>4.6974620000000007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5.0702999999999996</v>
      </c>
      <c r="C941" s="2">
        <f>RSI!I941</f>
        <v>42.264345965554476</v>
      </c>
      <c r="D941" s="2">
        <f>MACD!E941</f>
        <v>7.3322110087444159E-2</v>
      </c>
      <c r="E941" s="2">
        <f>MACD!F941</f>
        <v>-2.4562287094817142E-2</v>
      </c>
      <c r="F941" s="2">
        <f>'Moving Avg'!D941</f>
        <v>5.1411199999999999</v>
      </c>
      <c r="G941" s="2">
        <f>'Moving Avg'!F941</f>
        <v>5.2401050000000007</v>
      </c>
      <c r="H941" s="2">
        <f>'Moving Avg'!G941</f>
        <v>5.2339840000000004</v>
      </c>
      <c r="I941" s="2">
        <f>'Moving Avg'!H941</f>
        <v>4.7102585000000001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5.0301</v>
      </c>
      <c r="C942" s="2">
        <f>RSI!I942</f>
        <v>40.560219751742338</v>
      </c>
      <c r="D942" s="2">
        <f>MACD!E942</f>
        <v>9.0440133245982324E-2</v>
      </c>
      <c r="E942" s="2">
        <f>MACD!F942</f>
        <v>-1.5618030266572498E-3</v>
      </c>
      <c r="F942" s="2">
        <f>'Moving Avg'!D942</f>
        <v>5.1008800000000001</v>
      </c>
      <c r="G942" s="2">
        <f>'Moving Avg'!F942</f>
        <v>5.2300450000000005</v>
      </c>
      <c r="H942" s="2">
        <f>'Moving Avg'!G942</f>
        <v>5.229318000000001</v>
      </c>
      <c r="I942" s="2">
        <f>'Moving Avg'!H942</f>
        <v>4.7225725000000001</v>
      </c>
      <c r="J942" s="5" t="str">
        <f>OBV!F942</f>
        <v>BEARISH</v>
      </c>
      <c r="K942" s="5" t="str">
        <f>OBV!G942</f>
        <v>NEUTRAL</v>
      </c>
      <c r="L942" s="5" t="str">
        <f>OBV!H942</f>
        <v>CONFIRMED BEARISH</v>
      </c>
    </row>
    <row r="943" spans="1:12" ht="13.5" x14ac:dyDescent="0.25">
      <c r="A943" s="3">
        <f>RSI!A943</f>
        <v>43683</v>
      </c>
      <c r="B943" s="2">
        <f>RSI!B943</f>
        <v>5.0702999999999996</v>
      </c>
      <c r="C943" s="2">
        <f>RSI!I943</f>
        <v>43.033819288664446</v>
      </c>
      <c r="D943" s="2">
        <f>MACD!E943</f>
        <v>0.1030523720938854</v>
      </c>
      <c r="E943" s="2">
        <f>MACD!F943</f>
        <v>1.9361031997451282E-2</v>
      </c>
      <c r="F943" s="2">
        <f>'Moving Avg'!D943</f>
        <v>5.0686799999999996</v>
      </c>
      <c r="G943" s="2">
        <f>'Moving Avg'!F943</f>
        <v>5.2296450000000005</v>
      </c>
      <c r="H943" s="2">
        <f>'Moving Avg'!G943</f>
        <v>5.2223959999999998</v>
      </c>
      <c r="I943" s="2">
        <f>'Moving Avg'!H943</f>
        <v>4.7350875000000006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</row>
    <row r="944" spans="1:12" ht="13.5" x14ac:dyDescent="0.25">
      <c r="A944" s="3">
        <f>RSI!A944</f>
        <v>43684</v>
      </c>
      <c r="B944" s="2">
        <f>RSI!B944</f>
        <v>5.1346999999999996</v>
      </c>
      <c r="C944" s="2">
        <f>RSI!I944</f>
        <v>46.849762499955624</v>
      </c>
      <c r="D944" s="2">
        <f>MACD!E944</f>
        <v>0.10230922734971948</v>
      </c>
      <c r="E944" s="2">
        <f>MACD!F944</f>
        <v>3.5950671067904921E-2</v>
      </c>
      <c r="F944" s="2">
        <f>'Moving Avg'!D944</f>
        <v>5.0863999999999994</v>
      </c>
      <c r="G944" s="2">
        <f>'Moving Avg'!F944</f>
        <v>5.2324649999999995</v>
      </c>
      <c r="H944" s="2">
        <f>'Moving Avg'!G944</f>
        <v>5.2180500000000007</v>
      </c>
      <c r="I944" s="2">
        <f>'Moving Avg'!H944</f>
        <v>4.7476830000000003</v>
      </c>
      <c r="J944" s="5" t="str">
        <f>OBV!F944</f>
        <v>BULLISH</v>
      </c>
      <c r="K944" s="5" t="str">
        <f>OBV!G944</f>
        <v>NEUTRAL</v>
      </c>
      <c r="L944" s="5" t="str">
        <f>OBV!H944</f>
        <v>CONFIRMED BULLISH</v>
      </c>
    </row>
    <row r="945" spans="1:12" ht="13.5" x14ac:dyDescent="0.25">
      <c r="A945" s="3">
        <f>RSI!A945</f>
        <v>43685</v>
      </c>
      <c r="B945" s="2">
        <f>RSI!B945</f>
        <v>5.1426999999999996</v>
      </c>
      <c r="C945" s="2">
        <f>RSI!I945</f>
        <v>47.321830194097181</v>
      </c>
      <c r="D945" s="2">
        <f>MACD!E945</f>
        <v>0.10268130223848182</v>
      </c>
      <c r="E945" s="2">
        <f>MACD!F945</f>
        <v>4.9296797302020301E-2</v>
      </c>
      <c r="F945" s="2">
        <f>'Moving Avg'!D945</f>
        <v>5.0896199999999991</v>
      </c>
      <c r="G945" s="2">
        <f>'Moving Avg'!F945</f>
        <v>5.2292450000000006</v>
      </c>
      <c r="H945" s="2">
        <f>'Moving Avg'!G945</f>
        <v>5.2156360000000017</v>
      </c>
      <c r="I945" s="2">
        <f>'Moving Avg'!H945</f>
        <v>4.7603184999999995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</row>
    <row r="946" spans="1:12" ht="13.5" x14ac:dyDescent="0.25">
      <c r="A946" s="3">
        <f>RSI!A946</f>
        <v>43686</v>
      </c>
      <c r="B946" s="2">
        <f>RSI!B946</f>
        <v>5.1025</v>
      </c>
      <c r="C946" s="2">
        <f>RSI!I946</f>
        <v>45.151661201945764</v>
      </c>
      <c r="D946" s="2">
        <f>MACD!E946</f>
        <v>0.10006362527396817</v>
      </c>
      <c r="E946" s="2">
        <f>MACD!F946</f>
        <v>5.9450162896409878E-2</v>
      </c>
      <c r="F946" s="2">
        <f>'Moving Avg'!D946</f>
        <v>5.0960599999999996</v>
      </c>
      <c r="G946" s="2">
        <f>'Moving Avg'!F946</f>
        <v>5.2268300000000005</v>
      </c>
      <c r="H946" s="2">
        <f>'Moving Avg'!G946</f>
        <v>5.209842000000001</v>
      </c>
      <c r="I946" s="2">
        <f>'Moving Avg'!H946</f>
        <v>4.7723904999999993</v>
      </c>
      <c r="J946" s="5" t="str">
        <f>OBV!F946</f>
        <v>BULLISH</v>
      </c>
      <c r="K946" s="5" t="str">
        <f>OBV!G946</f>
        <v>NEUTRAL</v>
      </c>
      <c r="L946" s="5" t="str">
        <f>OBV!H946</f>
        <v>CONFIRMED BULLISH</v>
      </c>
    </row>
    <row r="947" spans="1:12" ht="13.5" x14ac:dyDescent="0.25">
      <c r="A947" s="3">
        <f>RSI!A947</f>
        <v>43691</v>
      </c>
      <c r="B947" s="2">
        <f>RSI!B947</f>
        <v>5.0944000000000003</v>
      </c>
      <c r="C947" s="2">
        <f>RSI!I947</f>
        <v>44.706774922656926</v>
      </c>
      <c r="D947" s="2">
        <f>MACD!E947</f>
        <v>9.8940218817166858E-2</v>
      </c>
      <c r="E947" s="2">
        <f>MACD!F947</f>
        <v>6.7348174080561277E-2</v>
      </c>
      <c r="F947" s="2">
        <f>'Moving Avg'!D947</f>
        <v>5.1089199999999995</v>
      </c>
      <c r="G947" s="2">
        <f>'Moving Avg'!F947</f>
        <v>5.2244150000000005</v>
      </c>
      <c r="H947" s="2">
        <f>'Moving Avg'!G947</f>
        <v>5.2038860000000007</v>
      </c>
      <c r="I947" s="2">
        <f>'Moving Avg'!H947</f>
        <v>4.784381999999999</v>
      </c>
      <c r="J947" s="5" t="str">
        <f>OBV!F947</f>
        <v>BULLISH</v>
      </c>
      <c r="K947" s="5" t="str">
        <f>OBV!G947</f>
        <v>NEUTRAL</v>
      </c>
      <c r="L947" s="5" t="str">
        <f>OBV!H947</f>
        <v>CONFIRMED BULLISH</v>
      </c>
    </row>
    <row r="948" spans="1:12" ht="13.5" x14ac:dyDescent="0.25">
      <c r="A948" s="3">
        <f>RSI!A948</f>
        <v>43692</v>
      </c>
      <c r="B948" s="2">
        <f>RSI!B948</f>
        <v>5.1025</v>
      </c>
      <c r="C948" s="2">
        <f>RSI!I948</f>
        <v>45.287335877463192</v>
      </c>
      <c r="D948" s="2">
        <f>MACD!E948</f>
        <v>9.7892647162212576E-2</v>
      </c>
      <c r="E948" s="2">
        <f>MACD!F948</f>
        <v>7.3457068696891531E-2</v>
      </c>
      <c r="F948" s="2">
        <f>'Moving Avg'!D948</f>
        <v>5.1153599999999999</v>
      </c>
      <c r="G948" s="2">
        <f>'Moving Avg'!F948</f>
        <v>5.2111350000000005</v>
      </c>
      <c r="H948" s="2">
        <f>'Moving Avg'!G948</f>
        <v>5.1964820000000005</v>
      </c>
      <c r="I948" s="2">
        <f>'Moving Avg'!H948</f>
        <v>4.7962929999999986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</row>
    <row r="949" spans="1:12" ht="13.5" x14ac:dyDescent="0.25">
      <c r="A949" s="3">
        <f>RSI!A949</f>
        <v>43693</v>
      </c>
      <c r="B949" s="2">
        <f>RSI!B949</f>
        <v>4.9496000000000002</v>
      </c>
      <c r="C949" s="2">
        <f>RSI!I949</f>
        <v>37.321336921511509</v>
      </c>
      <c r="D949" s="2">
        <f>MACD!E949</f>
        <v>8.0257738917878463E-2</v>
      </c>
      <c r="E949" s="2">
        <f>MACD!F949</f>
        <v>7.4817202741088926E-2</v>
      </c>
      <c r="F949" s="2">
        <f>'Moving Avg'!D949</f>
        <v>5.0783399999999999</v>
      </c>
      <c r="G949" s="2">
        <f>'Moving Avg'!F949</f>
        <v>5.1741150000000014</v>
      </c>
      <c r="H949" s="2">
        <f>'Moving Avg'!G949</f>
        <v>5.1860200000000001</v>
      </c>
      <c r="I949" s="2">
        <f>'Moving Avg'!H949</f>
        <v>4.8075604999999992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</row>
    <row r="950" spans="1:12" ht="13.5" x14ac:dyDescent="0.25">
      <c r="A950" s="3">
        <f>RSI!A950</f>
        <v>43696</v>
      </c>
      <c r="B950" s="2">
        <f>RSI!B950</f>
        <v>4.8047000000000004</v>
      </c>
      <c r="C950" s="2">
        <f>RSI!I950</f>
        <v>31.64116455408616</v>
      </c>
      <c r="D950" s="2">
        <f>MACD!E950</f>
        <v>8.9744261074963028E-2</v>
      </c>
      <c r="E950" s="2">
        <f>MACD!F950</f>
        <v>7.7802614407863749E-2</v>
      </c>
      <c r="F950" s="2">
        <f>'Moving Avg'!D950</f>
        <v>5.0107400000000002</v>
      </c>
      <c r="G950" s="2">
        <f>'Moving Avg'!F950</f>
        <v>5.1435300000000002</v>
      </c>
      <c r="H950" s="2">
        <f>'Moving Avg'!G950</f>
        <v>5.1721779999999997</v>
      </c>
      <c r="I950" s="2">
        <f>'Moving Avg'!H950</f>
        <v>4.8181034999999994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</row>
    <row r="951" spans="1:12" ht="13.5" x14ac:dyDescent="0.25">
      <c r="A951" s="3">
        <f>RSI!A951</f>
        <v>43697</v>
      </c>
      <c r="B951" s="2">
        <f>RSI!B951</f>
        <v>4.8680000000000003</v>
      </c>
      <c r="C951" s="2">
        <f>RSI!I951</f>
        <v>36.208737848977435</v>
      </c>
      <c r="D951" s="2">
        <f>MACD!E951</f>
        <v>8.6471943550457731E-2</v>
      </c>
      <c r="E951" s="2">
        <f>MACD!F951</f>
        <v>7.9536480236382545E-2</v>
      </c>
      <c r="F951" s="2">
        <f>'Moving Avg'!D951</f>
        <v>4.9638400000000003</v>
      </c>
      <c r="G951" s="2">
        <f>'Moving Avg'!F951</f>
        <v>5.1197350000000004</v>
      </c>
      <c r="H951" s="2">
        <f>'Moving Avg'!G951</f>
        <v>5.1600840000000003</v>
      </c>
      <c r="I951" s="2">
        <f>'Moving Avg'!H951</f>
        <v>4.8292444999999988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</row>
    <row r="952" spans="1:12" ht="13.5" x14ac:dyDescent="0.25">
      <c r="A952" s="3">
        <f>RSI!A952</f>
        <v>43698</v>
      </c>
      <c r="B952" s="2">
        <f>RSI!B952</f>
        <v>4.9907000000000004</v>
      </c>
      <c r="C952" s="2">
        <f>RSI!I952</f>
        <v>44.017286976595223</v>
      </c>
      <c r="D952" s="2">
        <f>MACD!E952</f>
        <v>6.9954635591936487E-2</v>
      </c>
      <c r="E952" s="2">
        <f>MACD!F952</f>
        <v>7.7620111307493342E-2</v>
      </c>
      <c r="F952" s="2">
        <f>'Moving Avg'!D952</f>
        <v>4.9431000000000003</v>
      </c>
      <c r="G952" s="2">
        <f>'Moving Avg'!F952</f>
        <v>5.1036850000000005</v>
      </c>
      <c r="H952" s="2">
        <f>'Moving Avg'!G952</f>
        <v>5.150766</v>
      </c>
      <c r="I952" s="2">
        <f>'Moving Avg'!H952</f>
        <v>4.8414014999999999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43699</v>
      </c>
      <c r="B953" s="2">
        <f>RSI!B953</f>
        <v>4.9907000000000004</v>
      </c>
      <c r="C953" s="2">
        <f>RSI!I953</f>
        <v>44.01728697659523</v>
      </c>
      <c r="D953" s="2">
        <f>MACD!E953</f>
        <v>6.2850139207432321E-2</v>
      </c>
      <c r="E953" s="2">
        <f>MACD!F953</f>
        <v>7.4666116887481135E-2</v>
      </c>
      <c r="F953" s="2">
        <f>'Moving Avg'!D953</f>
        <v>4.9207400000000003</v>
      </c>
      <c r="G953" s="2">
        <f>'Moving Avg'!F953</f>
        <v>5.0876350000000006</v>
      </c>
      <c r="H953" s="2">
        <f>'Moving Avg'!G953</f>
        <v>5.1446680000000002</v>
      </c>
      <c r="I953" s="2">
        <f>'Moving Avg'!H953</f>
        <v>4.8534779999999991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43700</v>
      </c>
      <c r="B954" s="2">
        <f>RSI!B954</f>
        <v>4.9824999999999999</v>
      </c>
      <c r="C954" s="2">
        <f>RSI!I954</f>
        <v>43.603601598078875</v>
      </c>
      <c r="D954" s="2">
        <f>MACD!E954</f>
        <v>6.79899196559548E-2</v>
      </c>
      <c r="E954" s="2">
        <f>MACD!F954</f>
        <v>7.3330877441175876E-2</v>
      </c>
      <c r="F954" s="2">
        <f>'Moving Avg'!D954</f>
        <v>4.9273199999999999</v>
      </c>
      <c r="G954" s="2">
        <f>'Moving Avg'!F954</f>
        <v>5.0735900000000003</v>
      </c>
      <c r="H954" s="2">
        <f>'Moving Avg'!G954</f>
        <v>5.1421080000000003</v>
      </c>
      <c r="I954" s="2">
        <f>'Moving Avg'!H954</f>
        <v>4.8647889999999991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</row>
    <row r="955" spans="1:12" ht="13.5" x14ac:dyDescent="0.25">
      <c r="A955" s="3">
        <f>RSI!A955</f>
        <v>43703</v>
      </c>
      <c r="B955" s="2">
        <f>RSI!B955</f>
        <v>5.0560999999999998</v>
      </c>
      <c r="C955" s="2">
        <f>RSI!I955</f>
        <v>48.300209740300666</v>
      </c>
      <c r="D955" s="2">
        <f>MACD!E955</f>
        <v>6.8755389583932569E-2</v>
      </c>
      <c r="E955" s="2">
        <f>MACD!F955</f>
        <v>7.241577986972722E-2</v>
      </c>
      <c r="F955" s="2">
        <f>'Moving Avg'!D955</f>
        <v>4.9776000000000007</v>
      </c>
      <c r="G955" s="2">
        <f>'Moving Avg'!F955</f>
        <v>5.0628200000000003</v>
      </c>
      <c r="H955" s="2">
        <f>'Moving Avg'!G955</f>
        <v>5.1389260000000005</v>
      </c>
      <c r="I955" s="2">
        <f>'Moving Avg'!H955</f>
        <v>4.876508499999999</v>
      </c>
      <c r="J955" s="5" t="str">
        <f>OBV!F955</f>
        <v>BEARISH</v>
      </c>
      <c r="K955" s="5" t="str">
        <f>OBV!G955</f>
        <v>NEUTRAL</v>
      </c>
      <c r="L955" s="5" t="str">
        <f>OBV!H955</f>
        <v>BEARISH DIVERGENCE</v>
      </c>
    </row>
    <row r="956" spans="1:12" ht="13.5" x14ac:dyDescent="0.25">
      <c r="A956" s="3">
        <f>RSI!A956</f>
        <v>43704</v>
      </c>
      <c r="B956" s="2">
        <f>RSI!B956</f>
        <v>4.9907000000000004</v>
      </c>
      <c r="C956" s="2">
        <f>RSI!I956</f>
        <v>44.735152582905286</v>
      </c>
      <c r="D956" s="2">
        <f>MACD!E956</f>
        <v>6.8218303178968931E-2</v>
      </c>
      <c r="E956" s="2">
        <f>MACD!F956</f>
        <v>7.1576284531575565E-2</v>
      </c>
      <c r="F956" s="2">
        <f>'Moving Avg'!D956</f>
        <v>5.0021399999999998</v>
      </c>
      <c r="G956" s="2">
        <f>'Moving Avg'!F956</f>
        <v>5.0507900000000001</v>
      </c>
      <c r="H956" s="2">
        <f>'Moving Avg'!G956</f>
        <v>5.1349199999999993</v>
      </c>
      <c r="I956" s="2">
        <f>'Moving Avg'!H956</f>
        <v>4.887780499999999</v>
      </c>
      <c r="J956" s="5" t="str">
        <f>OBV!F956</f>
        <v>BEARISH</v>
      </c>
      <c r="K956" s="5" t="str">
        <f>OBV!G956</f>
        <v>NEUTRAL</v>
      </c>
      <c r="L956" s="5" t="str">
        <f>OBV!H956</f>
        <v>BEARISH DIVERGENCE</v>
      </c>
    </row>
    <row r="957" spans="1:12" ht="13.5" x14ac:dyDescent="0.25">
      <c r="A957" s="3">
        <f>RSI!A957</f>
        <v>43705</v>
      </c>
      <c r="B957" s="2">
        <f>RSI!B957</f>
        <v>4.8433999999999999</v>
      </c>
      <c r="C957" s="2">
        <f>RSI!I957</f>
        <v>37.942318224491061</v>
      </c>
      <c r="D957" s="2">
        <f>MACD!E957</f>
        <v>7.7959123765633187E-2</v>
      </c>
      <c r="E957" s="2">
        <f>MACD!F957</f>
        <v>7.2852852378387095E-2</v>
      </c>
      <c r="F957" s="2">
        <f>'Moving Avg'!D957</f>
        <v>4.9726799999999995</v>
      </c>
      <c r="G957" s="2">
        <f>'Moving Avg'!F957</f>
        <v>5.0313950000000007</v>
      </c>
      <c r="H957" s="2">
        <f>'Moving Avg'!G957</f>
        <v>5.1299000000000001</v>
      </c>
      <c r="I957" s="2">
        <f>'Moving Avg'!H957</f>
        <v>4.8985169999999991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</row>
    <row r="958" spans="1:12" ht="13.5" x14ac:dyDescent="0.25">
      <c r="A958" s="3">
        <f>RSI!A958</f>
        <v>43706</v>
      </c>
      <c r="B958" s="2">
        <f>RSI!B958</f>
        <v>4.8025000000000002</v>
      </c>
      <c r="C958" s="2">
        <f>RSI!I958</f>
        <v>36.294358945359264</v>
      </c>
      <c r="D958" s="2">
        <f>MACD!E958</f>
        <v>9.1838580079793175E-2</v>
      </c>
      <c r="E958" s="2">
        <f>MACD!F958</f>
        <v>7.6649997918668306E-2</v>
      </c>
      <c r="F958" s="2">
        <f>'Moving Avg'!D958</f>
        <v>4.935039999999999</v>
      </c>
      <c r="G958" s="2">
        <f>'Moving Avg'!F958</f>
        <v>5.0099549999999997</v>
      </c>
      <c r="H958" s="2">
        <f>'Moving Avg'!G958</f>
        <v>5.1240619999999986</v>
      </c>
      <c r="I958" s="2">
        <f>'Moving Avg'!H958</f>
        <v>4.9088879999999993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</row>
    <row r="959" spans="1:12" ht="13.5" x14ac:dyDescent="0.25">
      <c r="A959" s="3">
        <f>RSI!A959</f>
        <v>43707</v>
      </c>
      <c r="B959" s="2">
        <f>RSI!B959</f>
        <v>4.7942999999999998</v>
      </c>
      <c r="C959" s="2">
        <f>RSI!I959</f>
        <v>35.957162294822197</v>
      </c>
      <c r="D959" s="2">
        <f>MACD!E959</f>
        <v>8.2169338387697799E-2</v>
      </c>
      <c r="E959" s="2">
        <f>MACD!F959</f>
        <v>7.7753866012474207E-2</v>
      </c>
      <c r="F959" s="2">
        <f>'Moving Avg'!D959</f>
        <v>4.8974000000000002</v>
      </c>
      <c r="G959" s="2">
        <f>'Moving Avg'!F959</f>
        <v>4.9973650000000003</v>
      </c>
      <c r="H959" s="2">
        <f>'Moving Avg'!G959</f>
        <v>5.1169320000000003</v>
      </c>
      <c r="I959" s="2">
        <f>'Moving Avg'!H959</f>
        <v>4.919217999999999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</row>
    <row r="960" spans="1:12" ht="13.5" x14ac:dyDescent="0.25">
      <c r="A960" s="3">
        <f>RSI!A960</f>
        <v>43710</v>
      </c>
      <c r="B960" s="2">
        <f>RSI!B960</f>
        <v>4.7451999999999996</v>
      </c>
      <c r="C960" s="2">
        <f>RSI!I960</f>
        <v>33.924744314997625</v>
      </c>
      <c r="D960" s="2">
        <f>MACD!E960</f>
        <v>5.6771848875228237E-2</v>
      </c>
      <c r="E960" s="2">
        <f>MACD!F960</f>
        <v>7.3557462585025019E-2</v>
      </c>
      <c r="F960" s="2">
        <f>'Moving Avg'!D960</f>
        <v>4.8352200000000005</v>
      </c>
      <c r="G960" s="2">
        <f>'Moving Avg'!F960</f>
        <v>4.9782949999999992</v>
      </c>
      <c r="H960" s="2">
        <f>'Moving Avg'!G960</f>
        <v>5.1088199999999997</v>
      </c>
      <c r="I960" s="2">
        <f>'Moving Avg'!H960</f>
        <v>4.929422999999999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43711</v>
      </c>
      <c r="B961" s="2">
        <f>RSI!B961</f>
        <v>4.6634000000000002</v>
      </c>
      <c r="C961" s="2">
        <f>RSI!I961</f>
        <v>30.801173372041774</v>
      </c>
      <c r="D961" s="2">
        <f>MACD!E961</f>
        <v>5.2702341720157975E-2</v>
      </c>
      <c r="E961" s="2">
        <f>MACD!F961</f>
        <v>6.938643841205161E-2</v>
      </c>
      <c r="F961" s="2">
        <f>'Moving Avg'!D961</f>
        <v>4.7697599999999998</v>
      </c>
      <c r="G961" s="2">
        <f>'Moving Avg'!F961</f>
        <v>4.9579500000000003</v>
      </c>
      <c r="H961" s="2">
        <f>'Moving Avg'!G961</f>
        <v>5.0990719999999996</v>
      </c>
      <c r="I961" s="2">
        <f>'Moving Avg'!H961</f>
        <v>4.9392594999999986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</row>
    <row r="962" spans="1:12" ht="13.5" x14ac:dyDescent="0.25">
      <c r="A962" s="3">
        <f>RSI!A962</f>
        <v>43712</v>
      </c>
      <c r="B962" s="2">
        <f>RSI!B962</f>
        <v>4.5734000000000004</v>
      </c>
      <c r="C962" s="2">
        <f>RSI!I962</f>
        <v>27.771423213108534</v>
      </c>
      <c r="D962" s="2">
        <f>MACD!E962</f>
        <v>7.6788598601853053E-2</v>
      </c>
      <c r="E962" s="2">
        <f>MACD!F962</f>
        <v>7.0866870450011901E-2</v>
      </c>
      <c r="F962" s="2">
        <f>'Moving Avg'!D962</f>
        <v>4.7157599999999995</v>
      </c>
      <c r="G962" s="2">
        <f>'Moving Avg'!F962</f>
        <v>4.9351150000000006</v>
      </c>
      <c r="H962" s="2">
        <f>'Moving Avg'!G962</f>
        <v>5.0876859999999997</v>
      </c>
      <c r="I962" s="2">
        <f>'Moving Avg'!H962</f>
        <v>4.9487664999999996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4.6143000000000001</v>
      </c>
      <c r="C963" s="2">
        <f>RSI!I963</f>
        <v>31.088800356057575</v>
      </c>
      <c r="D963" s="2">
        <f>MACD!E963</f>
        <v>9.6510439764412759E-2</v>
      </c>
      <c r="E963" s="2">
        <f>MACD!F963</f>
        <v>7.5995584312892078E-2</v>
      </c>
      <c r="F963" s="2">
        <f>'Moving Avg'!D963</f>
        <v>4.6781199999999998</v>
      </c>
      <c r="G963" s="2">
        <f>'Moving Avg'!F963</f>
        <v>4.9123150000000004</v>
      </c>
      <c r="H963" s="2">
        <f>'Moving Avg'!G963</f>
        <v>5.0780840000000005</v>
      </c>
      <c r="I963" s="2">
        <f>'Moving Avg'!H963</f>
        <v>4.9585989999999995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</row>
    <row r="964" spans="1:12" ht="13.5" x14ac:dyDescent="0.25">
      <c r="A964" s="3">
        <f>RSI!A964</f>
        <v>43714</v>
      </c>
      <c r="B964" s="2">
        <f>RSI!B964</f>
        <v>4.4833999999999996</v>
      </c>
      <c r="C964" s="2">
        <f>RSI!I964</f>
        <v>26.839974668739615</v>
      </c>
      <c r="D964" s="2">
        <f>MACD!E964</f>
        <v>0.12358640717366143</v>
      </c>
      <c r="E964" s="2">
        <f>MACD!F964</f>
        <v>8.5513748885045954E-2</v>
      </c>
      <c r="F964" s="2">
        <f>'Moving Avg'!D964</f>
        <v>4.6159400000000002</v>
      </c>
      <c r="G964" s="2">
        <f>'Moving Avg'!F964</f>
        <v>4.8797499999999996</v>
      </c>
      <c r="H964" s="2">
        <f>'Moving Avg'!G964</f>
        <v>5.0663460000000002</v>
      </c>
      <c r="I964" s="2">
        <f>'Moving Avg'!H964</f>
        <v>4.967776999999999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4.4833999999999996</v>
      </c>
      <c r="C965" s="2">
        <f>RSI!I965</f>
        <v>26.839974668739615</v>
      </c>
      <c r="D965" s="2">
        <f>MACD!E965</f>
        <v>0.16040220605927136</v>
      </c>
      <c r="E965" s="2">
        <f>MACD!F965</f>
        <v>0.10049144031989103</v>
      </c>
      <c r="F965" s="2">
        <f>'Moving Avg'!D965</f>
        <v>4.56358</v>
      </c>
      <c r="G965" s="2">
        <f>'Moving Avg'!F965</f>
        <v>4.8467850000000006</v>
      </c>
      <c r="H965" s="2">
        <f>'Moving Avg'!G965</f>
        <v>5.0538040000000004</v>
      </c>
      <c r="I965" s="2">
        <f>'Moving Avg'!H965</f>
        <v>4.9769144999999986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4.5407000000000002</v>
      </c>
      <c r="C966" s="2">
        <f>RSI!I966</f>
        <v>31.586656356880766</v>
      </c>
      <c r="D966" s="2">
        <f>MACD!E966</f>
        <v>0.17963906038777644</v>
      </c>
      <c r="E966" s="2">
        <f>MACD!F966</f>
        <v>0.11632096433346811</v>
      </c>
      <c r="F966" s="2">
        <f>'Moving Avg'!D966</f>
        <v>4.53904</v>
      </c>
      <c r="G966" s="2">
        <f>'Moving Avg'!F966</f>
        <v>4.8186950000000008</v>
      </c>
      <c r="H966" s="2">
        <f>'Moving Avg'!G966</f>
        <v>5.0454659999999993</v>
      </c>
      <c r="I966" s="2">
        <f>'Moving Avg'!H966</f>
        <v>4.9861374999999981</v>
      </c>
      <c r="J966" s="5" t="str">
        <f>OBV!F966</f>
        <v>BULLISH</v>
      </c>
      <c r="K966" s="5" t="str">
        <f>OBV!G966</f>
        <v>NEUTRAL</v>
      </c>
      <c r="L966" s="5" t="str">
        <f>OBV!H966</f>
        <v>BULLISH DIVERGENCE</v>
      </c>
    </row>
    <row r="967" spans="1:12" ht="13.5" x14ac:dyDescent="0.25">
      <c r="A967" s="3">
        <f>RSI!A967</f>
        <v>43719</v>
      </c>
      <c r="B967" s="2">
        <f>RSI!B967</f>
        <v>4.6143000000000001</v>
      </c>
      <c r="C967" s="2">
        <f>RSI!I967</f>
        <v>37.220942852174844</v>
      </c>
      <c r="D967" s="2">
        <f>MACD!E967</f>
        <v>0.16967831593987803</v>
      </c>
      <c r="E967" s="2">
        <f>MACD!F967</f>
        <v>0.1269924346547501</v>
      </c>
      <c r="F967" s="2">
        <f>'Moving Avg'!D967</f>
        <v>4.5472200000000003</v>
      </c>
      <c r="G967" s="2">
        <f>'Moving Avg'!F967</f>
        <v>4.794690000000001</v>
      </c>
      <c r="H967" s="2">
        <f>'Moving Avg'!G967</f>
        <v>5.0365079999999987</v>
      </c>
      <c r="I967" s="2">
        <f>'Moving Avg'!H967</f>
        <v>4.9961309999999983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</row>
    <row r="968" spans="1:12" ht="13.5" x14ac:dyDescent="0.25">
      <c r="A968" s="3">
        <f>RSI!A968</f>
        <v>43720</v>
      </c>
      <c r="B968" s="2">
        <f>RSI!B968</f>
        <v>4.5898000000000003</v>
      </c>
      <c r="C968" s="2">
        <f>RSI!I968</f>
        <v>36.153555440538241</v>
      </c>
      <c r="D968" s="2">
        <f>MACD!E968</f>
        <v>0.15807399119078624</v>
      </c>
      <c r="E968" s="2">
        <f>MACD!F968</f>
        <v>0.13320874596195734</v>
      </c>
      <c r="F968" s="2">
        <f>'Moving Avg'!D968</f>
        <v>4.5423200000000001</v>
      </c>
      <c r="G968" s="2">
        <f>'Moving Avg'!F968</f>
        <v>4.7690549999999998</v>
      </c>
      <c r="H968" s="2">
        <f>'Moving Avg'!G968</f>
        <v>5.0272199999999989</v>
      </c>
      <c r="I968" s="2">
        <f>'Moving Avg'!H968</f>
        <v>5.0061224999999983</v>
      </c>
      <c r="J968" s="5" t="str">
        <f>OBV!F968</f>
        <v>BULLISH</v>
      </c>
      <c r="K968" s="5" t="str">
        <f>OBV!G968</f>
        <v>NEUTRAL</v>
      </c>
      <c r="L968" s="5" t="str">
        <f>OBV!H968</f>
        <v>BULLISH DIVERGENCE</v>
      </c>
    </row>
    <row r="969" spans="1:12" ht="13.5" x14ac:dyDescent="0.25">
      <c r="A969" s="3">
        <f>RSI!A969</f>
        <v>43721</v>
      </c>
      <c r="B969" s="2">
        <f>RSI!B969</f>
        <v>4.5734000000000004</v>
      </c>
      <c r="C969" s="2">
        <f>RSI!I969</f>
        <v>35.421301581520439</v>
      </c>
      <c r="D969" s="2">
        <f>MACD!E969</f>
        <v>0.14955807873846805</v>
      </c>
      <c r="E969" s="2">
        <f>MACD!F969</f>
        <v>0.13647861251725948</v>
      </c>
      <c r="F969" s="2">
        <f>'Moving Avg'!D969</f>
        <v>4.5603199999999999</v>
      </c>
      <c r="G969" s="2">
        <f>'Moving Avg'!F969</f>
        <v>4.7502450000000014</v>
      </c>
      <c r="H969" s="2">
        <f>'Moving Avg'!G969</f>
        <v>5.0174439999999985</v>
      </c>
      <c r="I969" s="2">
        <f>'Moving Avg'!H969</f>
        <v>5.0160724999999982</v>
      </c>
      <c r="J969" s="5" t="str">
        <f>OBV!F969</f>
        <v>BEARISH</v>
      </c>
      <c r="K969" s="5" t="str">
        <f>OBV!G969</f>
        <v>NEUTRAL</v>
      </c>
      <c r="L969" s="5" t="str">
        <f>OBV!H969</f>
        <v>BEARISH DIVERGENCE</v>
      </c>
    </row>
    <row r="970" spans="1:12" ht="13.5" x14ac:dyDescent="0.25">
      <c r="A970" s="3">
        <f>RSI!A970</f>
        <v>43724</v>
      </c>
      <c r="B970" s="2">
        <f>RSI!B970</f>
        <v>4.4833999999999996</v>
      </c>
      <c r="C970" s="2">
        <f>RSI!I970</f>
        <v>31.634636857371106</v>
      </c>
      <c r="D970" s="2">
        <f>MACD!E970</f>
        <v>0.14281190141840749</v>
      </c>
      <c r="E970" s="2">
        <f>MACD!F970</f>
        <v>0.13774527029748909</v>
      </c>
      <c r="F970" s="2">
        <f>'Moving Avg'!D970</f>
        <v>4.5603199999999999</v>
      </c>
      <c r="G970" s="2">
        <f>'Moving Avg'!F970</f>
        <v>4.7341800000000003</v>
      </c>
      <c r="H970" s="2">
        <f>'Moving Avg'!G970</f>
        <v>5.0029699999999977</v>
      </c>
      <c r="I970" s="2">
        <f>'Moving Avg'!H970</f>
        <v>5.025370999999998</v>
      </c>
      <c r="J970" s="5" t="str">
        <f>OBV!F970</f>
        <v>BEARISH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4.5324999999999998</v>
      </c>
      <c r="C971" s="2">
        <f>RSI!I971</f>
        <v>35.674784657105903</v>
      </c>
      <c r="D971" s="2">
        <f>MACD!E971</f>
        <v>0.12266077216288007</v>
      </c>
      <c r="E971" s="2">
        <f>MACD!F971</f>
        <v>0.13472837067056731</v>
      </c>
      <c r="F971" s="2">
        <f>'Moving Avg'!D971</f>
        <v>4.5586799999999998</v>
      </c>
      <c r="G971" s="2">
        <f>'Moving Avg'!F971</f>
        <v>4.7174050000000003</v>
      </c>
      <c r="H971" s="2">
        <f>'Moving Avg'!G971</f>
        <v>4.9889939999999982</v>
      </c>
      <c r="I971" s="2">
        <f>'Moving Avg'!H971</f>
        <v>5.0351969999999984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4.5243000000000002</v>
      </c>
      <c r="C972" s="2">
        <f>RSI!I972</f>
        <v>35.299597533056044</v>
      </c>
      <c r="D972" s="2">
        <f>MACD!E972</f>
        <v>9.3727998277063129E-2</v>
      </c>
      <c r="E972" s="2">
        <f>MACD!F972</f>
        <v>0.12652829619186648</v>
      </c>
      <c r="F972" s="2">
        <f>'Moving Avg'!D972</f>
        <v>4.54068</v>
      </c>
      <c r="G972" s="2">
        <f>'Moving Avg'!F972</f>
        <v>4.6940850000000003</v>
      </c>
      <c r="H972" s="2">
        <f>'Moving Avg'!G972</f>
        <v>4.9748539999999988</v>
      </c>
      <c r="I972" s="2">
        <f>'Moving Avg'!H972</f>
        <v>5.044216999999998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4.4833999999999996</v>
      </c>
      <c r="C973" s="2">
        <f>RSI!I973</f>
        <v>33.41210788144285</v>
      </c>
      <c r="D973" s="2">
        <f>MACD!E973</f>
        <v>7.9873226733736757E-2</v>
      </c>
      <c r="E973" s="2">
        <f>MACD!F973</f>
        <v>0.11719728230024054</v>
      </c>
      <c r="F973" s="2">
        <f>'Moving Avg'!D973</f>
        <v>4.5193999999999992</v>
      </c>
      <c r="G973" s="2">
        <f>'Moving Avg'!F973</f>
        <v>4.6687200000000004</v>
      </c>
      <c r="H973" s="2">
        <f>'Moving Avg'!G973</f>
        <v>4.9629559999999984</v>
      </c>
      <c r="I973" s="2">
        <f>'Moving Avg'!H973</f>
        <v>5.0522279999999977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4.3771000000000004</v>
      </c>
      <c r="C974" s="2">
        <f>RSI!I974</f>
        <v>29.062566829250258</v>
      </c>
      <c r="D974" s="2">
        <f>MACD!E974</f>
        <v>5.7335462969206219E-2</v>
      </c>
      <c r="E974" s="2">
        <f>MACD!F974</f>
        <v>0.10522491843403367</v>
      </c>
      <c r="F974" s="2">
        <f>'Moving Avg'!D974</f>
        <v>4.4801400000000005</v>
      </c>
      <c r="G974" s="2">
        <f>'Moving Avg'!F974</f>
        <v>4.6384500000000006</v>
      </c>
      <c r="H974" s="2">
        <f>'Moving Avg'!G974</f>
        <v>4.9489319999999983</v>
      </c>
      <c r="I974" s="2">
        <f>'Moving Avg'!H974</f>
        <v>5.0595864999999982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</row>
    <row r="975" spans="1:12" ht="13.5" x14ac:dyDescent="0.25">
      <c r="A975" s="3">
        <f>RSI!A975</f>
        <v>43731</v>
      </c>
      <c r="B975" s="2">
        <f>RSI!B975</f>
        <v>4.4180000000000001</v>
      </c>
      <c r="C975" s="2">
        <f>RSI!I975</f>
        <v>32.693127486752729</v>
      </c>
      <c r="D975" s="2">
        <f>MACD!E975</f>
        <v>3.7206041638373044E-2</v>
      </c>
      <c r="E975" s="2">
        <f>MACD!F975</f>
        <v>9.1621143074901559E-2</v>
      </c>
      <c r="F975" s="2">
        <f>'Moving Avg'!D975</f>
        <v>4.4670599999999991</v>
      </c>
      <c r="G975" s="2">
        <f>'Moving Avg'!F975</f>
        <v>4.6065450000000006</v>
      </c>
      <c r="H975" s="2">
        <f>'Moving Avg'!G975</f>
        <v>4.9331499999999995</v>
      </c>
      <c r="I975" s="2">
        <f>'Moving Avg'!H975</f>
        <v>5.0671094999999973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</row>
    <row r="976" spans="1:12" ht="13.5" x14ac:dyDescent="0.25">
      <c r="A976" s="3">
        <f>RSI!A976</f>
        <v>43732</v>
      </c>
      <c r="B976" s="2">
        <f>RSI!B976</f>
        <v>4.4097999999999997</v>
      </c>
      <c r="C976" s="2">
        <f>RSI!I976</f>
        <v>32.335807616631044</v>
      </c>
      <c r="D976" s="2">
        <f>MACD!E976</f>
        <v>3.1179218183863711E-2</v>
      </c>
      <c r="E976" s="2">
        <f>MACD!F976</f>
        <v>7.9532758096693981E-2</v>
      </c>
      <c r="F976" s="2">
        <f>'Moving Avg'!D976</f>
        <v>4.44252</v>
      </c>
      <c r="G976" s="2">
        <f>'Moving Avg'!F976</f>
        <v>4.5775000000000006</v>
      </c>
      <c r="H976" s="2">
        <f>'Moving Avg'!G976</f>
        <v>4.9183299999999992</v>
      </c>
      <c r="I976" s="2">
        <f>'Moving Avg'!H976</f>
        <v>5.0748329999999973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4.2953000000000001</v>
      </c>
      <c r="C977" s="2">
        <f>RSI!I977</f>
        <v>27.771486928108516</v>
      </c>
      <c r="D977" s="2">
        <f>MACD!E977</f>
        <v>4.7398325526526008E-2</v>
      </c>
      <c r="E977" s="2">
        <f>MACD!F977</f>
        <v>7.3105871582660395E-2</v>
      </c>
      <c r="F977" s="2">
        <f>'Moving Avg'!D977</f>
        <v>4.3967200000000002</v>
      </c>
      <c r="G977" s="2">
        <f>'Moving Avg'!F977</f>
        <v>4.5500949999999998</v>
      </c>
      <c r="H977" s="2">
        <f>'Moving Avg'!G977</f>
        <v>4.9013819999999981</v>
      </c>
      <c r="I977" s="2">
        <f>'Moving Avg'!H977</f>
        <v>5.0824264999999977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4.3933999999999997</v>
      </c>
      <c r="C978" s="2">
        <f>RSI!I978</f>
        <v>36.094471216274144</v>
      </c>
      <c r="D978" s="2">
        <f>MACD!E978</f>
        <v>5.2164881700673682E-2</v>
      </c>
      <c r="E978" s="2">
        <f>MACD!F978</f>
        <v>6.8917673606263052E-2</v>
      </c>
      <c r="F978" s="2">
        <f>'Moving Avg'!D978</f>
        <v>4.3787200000000004</v>
      </c>
      <c r="G978" s="2">
        <f>'Moving Avg'!F978</f>
        <v>4.5296399999999997</v>
      </c>
      <c r="H978" s="2">
        <f>'Moving Avg'!G978</f>
        <v>4.8818879999999991</v>
      </c>
      <c r="I978" s="2">
        <f>'Moving Avg'!H978</f>
        <v>5.0903094999999983</v>
      </c>
      <c r="J978" s="5" t="str">
        <f>OBV!F978</f>
        <v>BULLISH</v>
      </c>
      <c r="K978" s="5" t="str">
        <f>OBV!G978</f>
        <v>NEUTRAL</v>
      </c>
      <c r="L978" s="5" t="str">
        <f>OBV!H978</f>
        <v>BULLISH DIVERGENCE</v>
      </c>
    </row>
    <row r="979" spans="1:12" ht="13.5" x14ac:dyDescent="0.25">
      <c r="A979" s="3">
        <f>RSI!A979</f>
        <v>43735</v>
      </c>
      <c r="B979" s="2">
        <f>RSI!B979</f>
        <v>4.3771000000000004</v>
      </c>
      <c r="C979" s="2">
        <f>RSI!I979</f>
        <v>35.365264612943648</v>
      </c>
      <c r="D979" s="2">
        <f>MACD!E979</f>
        <v>5.6227398569870246E-2</v>
      </c>
      <c r="E979" s="2">
        <f>MACD!F979</f>
        <v>6.6379618598984502E-2</v>
      </c>
      <c r="F979" s="2">
        <f>'Moving Avg'!D979</f>
        <v>4.3787199999999995</v>
      </c>
      <c r="G979" s="2">
        <f>'Moving Avg'!F979</f>
        <v>4.5087799999999998</v>
      </c>
      <c r="H979" s="2">
        <f>'Moving Avg'!G979</f>
        <v>4.8556299999999997</v>
      </c>
      <c r="I979" s="2">
        <f>'Moving Avg'!H979</f>
        <v>5.0981109999999985</v>
      </c>
      <c r="J979" s="5" t="str">
        <f>OBV!F979</f>
        <v>BULLISH</v>
      </c>
      <c r="K979" s="5" t="str">
        <f>OBV!G979</f>
        <v>NEUTRAL</v>
      </c>
      <c r="L979" s="5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4.2542999999999997</v>
      </c>
      <c r="C980" s="2">
        <f>RSI!I980</f>
        <v>30.384880023942117</v>
      </c>
      <c r="D980" s="2">
        <f>MACD!E980</f>
        <v>5.6256693569156191E-2</v>
      </c>
      <c r="E980" s="2">
        <f>MACD!F980</f>
        <v>6.4355033593018848E-2</v>
      </c>
      <c r="F980" s="2">
        <f>'Moving Avg'!D980</f>
        <v>4.34598</v>
      </c>
      <c r="G980" s="2">
        <f>'Moving Avg'!F980</f>
        <v>4.484235</v>
      </c>
      <c r="H980" s="2">
        <f>'Moving Avg'!G980</f>
        <v>4.832387999999999</v>
      </c>
      <c r="I980" s="2">
        <f>'Moving Avg'!H980</f>
        <v>5.1053789999999983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4.2380000000000004</v>
      </c>
      <c r="C981" s="2">
        <f>RSI!I981</f>
        <v>29.78528008770634</v>
      </c>
      <c r="D981" s="2">
        <f>MACD!E981</f>
        <v>6.7010623342737219E-2</v>
      </c>
      <c r="E981" s="2">
        <f>MACD!F981</f>
        <v>6.4886151542962525E-2</v>
      </c>
      <c r="F981" s="2">
        <f>'Moving Avg'!D981</f>
        <v>4.3116199999999996</v>
      </c>
      <c r="G981" s="2">
        <f>'Moving Avg'!F981</f>
        <v>4.4629649999999996</v>
      </c>
      <c r="H981" s="2">
        <f>'Moving Avg'!G981</f>
        <v>4.81027</v>
      </c>
      <c r="I981" s="2">
        <f>'Moving Avg'!H981</f>
        <v>5.1129674999999981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</row>
    <row r="982" spans="1:12" ht="13.5" x14ac:dyDescent="0.25">
      <c r="A982" s="3">
        <f>RSI!A982</f>
        <v>43740</v>
      </c>
      <c r="B982" s="2">
        <f>RSI!B982</f>
        <v>4.2298</v>
      </c>
      <c r="C982" s="2">
        <f>RSI!I982</f>
        <v>29.470216431284072</v>
      </c>
      <c r="D982" s="2">
        <f>MACD!E982</f>
        <v>7.7374407372264642E-2</v>
      </c>
      <c r="E982" s="2">
        <f>MACD!F982</f>
        <v>6.7383802708822951E-2</v>
      </c>
      <c r="F982" s="2">
        <f>'Moving Avg'!D982</f>
        <v>4.2985199999999999</v>
      </c>
      <c r="G982" s="2">
        <f>'Moving Avg'!F982</f>
        <v>4.445784999999999</v>
      </c>
      <c r="H982" s="2">
        <f>'Moving Avg'!G982</f>
        <v>4.7886319999999998</v>
      </c>
      <c r="I982" s="2">
        <f>'Moving Avg'!H982</f>
        <v>5.1197104999999974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4.0743999999999998</v>
      </c>
      <c r="C983" s="2">
        <f>RSI!I983</f>
        <v>24.237707225174887</v>
      </c>
      <c r="D983" s="2">
        <f>MACD!E983</f>
        <v>9.3187350331326968E-2</v>
      </c>
      <c r="E983" s="2">
        <f>MACD!F983</f>
        <v>7.2544512233323755E-2</v>
      </c>
      <c r="F983" s="2">
        <f>'Moving Avg'!D983</f>
        <v>4.2347200000000003</v>
      </c>
      <c r="G983" s="2">
        <f>'Moving Avg'!F983</f>
        <v>4.4187899999999996</v>
      </c>
      <c r="H983" s="2">
        <f>'Moving Avg'!G983</f>
        <v>4.7638860000000003</v>
      </c>
      <c r="I983" s="2">
        <f>'Moving Avg'!H983</f>
        <v>5.1248314999999982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</row>
    <row r="984" spans="1:12" ht="13.5" x14ac:dyDescent="0.25">
      <c r="A984" s="3">
        <f>RSI!A984</f>
        <v>43742</v>
      </c>
      <c r="B984" s="2">
        <f>RSI!B984</f>
        <v>3.9270999999999998</v>
      </c>
      <c r="C984" s="2">
        <f>RSI!I984</f>
        <v>20.518802133936603</v>
      </c>
      <c r="D984" s="2">
        <f>MACD!E984</f>
        <v>0.10373267771713035</v>
      </c>
      <c r="E984" s="2">
        <f>MACD!F984</f>
        <v>7.8782145330085068E-2</v>
      </c>
      <c r="F984" s="2">
        <f>'Moving Avg'!D984</f>
        <v>4.1447200000000004</v>
      </c>
      <c r="G984" s="2">
        <f>'Moving Avg'!F984</f>
        <v>4.3909749999999992</v>
      </c>
      <c r="H984" s="2">
        <f>'Moving Avg'!G984</f>
        <v>4.7371599999999994</v>
      </c>
      <c r="I984" s="2">
        <f>'Moving Avg'!H984</f>
        <v>5.1282904999999968</v>
      </c>
      <c r="J984" s="5" t="str">
        <f>OBV!F984</f>
        <v>BEARISH</v>
      </c>
      <c r="K984" s="5" t="str">
        <f>OBV!G984</f>
        <v>WEAK</v>
      </c>
      <c r="L984" s="5" t="str">
        <f>OBV!H984</f>
        <v>CONFIRMED BEARISH</v>
      </c>
    </row>
    <row r="985" spans="1:12" ht="13.5" x14ac:dyDescent="0.25">
      <c r="A985" s="3">
        <f>RSI!A985</f>
        <v>43745</v>
      </c>
      <c r="B985" s="2">
        <f>RSI!B985</f>
        <v>3.9270999999999998</v>
      </c>
      <c r="C985" s="2">
        <f>RSI!I985</f>
        <v>20.518802133936603</v>
      </c>
      <c r="D985" s="2">
        <f>MACD!E985</f>
        <v>0.12223306039584081</v>
      </c>
      <c r="E985" s="2">
        <f>MACD!F985</f>
        <v>8.7472328343236219E-2</v>
      </c>
      <c r="F985" s="2">
        <f>'Moving Avg'!D985</f>
        <v>4.0792799999999998</v>
      </c>
      <c r="G985" s="2">
        <f>'Moving Avg'!F985</f>
        <v>4.3631599999999988</v>
      </c>
      <c r="H985" s="2">
        <f>'Moving Avg'!G985</f>
        <v>4.7102719999999998</v>
      </c>
      <c r="I985" s="2">
        <f>'Moving Avg'!H985</f>
        <v>5.1307834999999979</v>
      </c>
      <c r="J985" s="5" t="str">
        <f>OBV!F985</f>
        <v>BEARISH</v>
      </c>
      <c r="K985" s="5" t="str">
        <f>OBV!G985</f>
        <v>WEAK</v>
      </c>
      <c r="L985" s="5" t="str">
        <f>OBV!H985</f>
        <v>CONFIRMED BEARISH</v>
      </c>
    </row>
    <row r="986" spans="1:12" ht="13.5" x14ac:dyDescent="0.25">
      <c r="A986" s="3">
        <f>RSI!A986</f>
        <v>43746</v>
      </c>
      <c r="B986" s="2">
        <f>RSI!B986</f>
        <v>3.8698000000000001</v>
      </c>
      <c r="C986" s="2">
        <f>RSI!I986</f>
        <v>19.190402104652009</v>
      </c>
      <c r="D986" s="2">
        <f>MACD!E986</f>
        <v>0.14391190083761263</v>
      </c>
      <c r="E986" s="2">
        <f>MACD!F986</f>
        <v>9.8760242842111517E-2</v>
      </c>
      <c r="F986" s="2">
        <f>'Moving Avg'!D986</f>
        <v>4.0056400000000005</v>
      </c>
      <c r="G986" s="2">
        <f>'Moving Avg'!F986</f>
        <v>4.3296149999999987</v>
      </c>
      <c r="H986" s="2">
        <f>'Moving Avg'!G986</f>
        <v>4.6830419999999995</v>
      </c>
      <c r="I986" s="2">
        <f>'Moving Avg'!H986</f>
        <v>5.1321854999999967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</row>
    <row r="987" spans="1:12" ht="13.5" x14ac:dyDescent="0.25">
      <c r="A987" s="3">
        <f>RSI!A987</f>
        <v>43747</v>
      </c>
      <c r="B987" s="2">
        <f>RSI!B987</f>
        <v>3.7553000000000001</v>
      </c>
      <c r="C987" s="2">
        <f>RSI!I987</f>
        <v>16.84373815060934</v>
      </c>
      <c r="D987" s="2">
        <f>MACD!E987</f>
        <v>0.15627666869555323</v>
      </c>
      <c r="E987" s="2">
        <f>MACD!F987</f>
        <v>0.11026352801279987</v>
      </c>
      <c r="F987" s="2">
        <f>'Moving Avg'!D987</f>
        <v>3.9107399999999997</v>
      </c>
      <c r="G987" s="2">
        <f>'Moving Avg'!F987</f>
        <v>4.2866649999999993</v>
      </c>
      <c r="H987" s="2">
        <f>'Moving Avg'!G987</f>
        <v>4.6535219999999997</v>
      </c>
      <c r="I987" s="2">
        <f>'Moving Avg'!H987</f>
        <v>5.132129499999996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</row>
    <row r="988" spans="1:12" ht="13.5" x14ac:dyDescent="0.25">
      <c r="A988" s="3">
        <f>RSI!A988</f>
        <v>43748</v>
      </c>
      <c r="B988" s="2">
        <f>RSI!B988</f>
        <v>3.7553000000000001</v>
      </c>
      <c r="C988" s="2">
        <f>RSI!I988</f>
        <v>16.84373815060934</v>
      </c>
      <c r="D988" s="2">
        <f>MACD!E988</f>
        <v>0.18542938802931719</v>
      </c>
      <c r="E988" s="2">
        <f>MACD!F988</f>
        <v>0.12529670001610335</v>
      </c>
      <c r="F988" s="2">
        <f>'Moving Avg'!D988</f>
        <v>3.8469199999999999</v>
      </c>
      <c r="G988" s="2">
        <f>'Moving Avg'!F988</f>
        <v>4.2449399999999997</v>
      </c>
      <c r="H988" s="2">
        <f>'Moving Avg'!G988</f>
        <v>4.6240020000000008</v>
      </c>
      <c r="I988" s="2">
        <f>'Moving Avg'!H988</f>
        <v>5.1312284999999971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3.8452999999999999</v>
      </c>
      <c r="C989" s="2">
        <f>RSI!I989</f>
        <v>25.183792948613373</v>
      </c>
      <c r="D989" s="2">
        <f>MACD!E989</f>
        <v>0.20425411812808658</v>
      </c>
      <c r="E989" s="2">
        <f>MACD!F989</f>
        <v>0.14108818363850001</v>
      </c>
      <c r="F989" s="2">
        <f>'Moving Avg'!D989</f>
        <v>3.8305599999999997</v>
      </c>
      <c r="G989" s="2">
        <f>'Moving Avg'!F989</f>
        <v>4.2085349999999995</v>
      </c>
      <c r="H989" s="2">
        <f>'Moving Avg'!G989</f>
        <v>4.5999860000000012</v>
      </c>
      <c r="I989" s="2">
        <f>'Moving Avg'!H989</f>
        <v>5.129851999999997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</row>
    <row r="990" spans="1:12" ht="13.5" x14ac:dyDescent="0.25">
      <c r="A990" s="3">
        <f>RSI!A990</f>
        <v>43752</v>
      </c>
      <c r="B990" s="2">
        <f>RSI!B990</f>
        <v>4.0171000000000001</v>
      </c>
      <c r="C990" s="2">
        <f>RSI!I990</f>
        <v>37.972424750417787</v>
      </c>
      <c r="D990" s="2">
        <f>MACD!E990</f>
        <v>0.19111732127523506</v>
      </c>
      <c r="E990" s="2">
        <f>MACD!F990</f>
        <v>0.15109401116584703</v>
      </c>
      <c r="F990" s="2">
        <f>'Moving Avg'!D990</f>
        <v>3.84856</v>
      </c>
      <c r="G990" s="2">
        <f>'Moving Avg'!F990</f>
        <v>4.1852199999999993</v>
      </c>
      <c r="H990" s="2">
        <f>'Moving Avg'!G990</f>
        <v>4.5777960000000002</v>
      </c>
      <c r="I990" s="2">
        <f>'Moving Avg'!H990</f>
        <v>5.1288919999999969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</row>
    <row r="991" spans="1:12" ht="13.5" x14ac:dyDescent="0.25">
      <c r="A991" s="3">
        <f>RSI!A991</f>
        <v>43754</v>
      </c>
      <c r="B991" s="2">
        <f>RSI!B991</f>
        <v>4.2542999999999997</v>
      </c>
      <c r="C991" s="2">
        <f>RSI!I991</f>
        <v>50.542474322946497</v>
      </c>
      <c r="D991" s="2">
        <f>MACD!E991</f>
        <v>0.16127205512242782</v>
      </c>
      <c r="E991" s="2">
        <f>MACD!F991</f>
        <v>0.15312961995716318</v>
      </c>
      <c r="F991" s="2">
        <f>'Moving Avg'!D991</f>
        <v>3.9254600000000002</v>
      </c>
      <c r="G991" s="2">
        <f>'Moving Avg'!F991</f>
        <v>4.1713100000000001</v>
      </c>
      <c r="H991" s="2">
        <f>'Moving Avg'!G991</f>
        <v>4.5614760000000008</v>
      </c>
      <c r="I991" s="2">
        <f>'Moving Avg'!H991</f>
        <v>5.1284334999999972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</row>
    <row r="992" spans="1:12" ht="13.5" x14ac:dyDescent="0.25">
      <c r="A992" s="3">
        <f>RSI!A992</f>
        <v>43755</v>
      </c>
      <c r="B992" s="2">
        <f>RSI!B992</f>
        <v>4.508</v>
      </c>
      <c r="C992" s="2">
        <f>RSI!I992</f>
        <v>59.902201347712065</v>
      </c>
      <c r="D992" s="2">
        <f>MACD!E992</f>
        <v>0.11581126762239524</v>
      </c>
      <c r="E992" s="2">
        <f>MACD!F992</f>
        <v>0.14566594949020961</v>
      </c>
      <c r="F992" s="2">
        <f>'Moving Avg'!D992</f>
        <v>4.0759999999999996</v>
      </c>
      <c r="G992" s="2">
        <f>'Moving Avg'!F992</f>
        <v>4.1704949999999998</v>
      </c>
      <c r="H992" s="2">
        <f>'Moving Avg'!G992</f>
        <v>4.5510340000000005</v>
      </c>
      <c r="I992" s="2">
        <f>'Moving Avg'!H992</f>
        <v>5.1304104999999973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</row>
    <row r="993" spans="1:12" ht="13.5" x14ac:dyDescent="0.25">
      <c r="A993" s="3">
        <f>RSI!A993</f>
        <v>43756</v>
      </c>
      <c r="B993" s="2">
        <f>RSI!B993</f>
        <v>4.7779999999999996</v>
      </c>
      <c r="C993" s="2">
        <f>RSI!I993</f>
        <v>67.049214076087296</v>
      </c>
      <c r="D993" s="2">
        <f>MACD!E993</f>
        <v>3.1795992314706645E-2</v>
      </c>
      <c r="E993" s="2">
        <f>MACD!F993</f>
        <v>0.12289195805510902</v>
      </c>
      <c r="F993" s="2">
        <f>'Moving Avg'!D993</f>
        <v>4.2805400000000002</v>
      </c>
      <c r="G993" s="2">
        <f>'Moving Avg'!F993</f>
        <v>4.185225</v>
      </c>
      <c r="H993" s="2">
        <f>'Moving Avg'!G993</f>
        <v>4.5451880000000013</v>
      </c>
      <c r="I993" s="2">
        <f>'Moving Avg'!H993</f>
        <v>5.132530499999997</v>
      </c>
      <c r="J993" s="5" t="str">
        <f>OBV!F993</f>
        <v>BULLISH</v>
      </c>
      <c r="K993" s="5" t="str">
        <f>OBV!G993</f>
        <v>NEUTRAL</v>
      </c>
      <c r="L993" s="5" t="str">
        <f>OBV!H993</f>
        <v>CONFIRMED BULLISH</v>
      </c>
    </row>
    <row r="994" spans="1:12" ht="13.5" x14ac:dyDescent="0.25">
      <c r="A994" s="3">
        <f>RSI!A994</f>
        <v>43759</v>
      </c>
      <c r="B994" s="2">
        <f>RSI!B994</f>
        <v>4.7042999999999999</v>
      </c>
      <c r="C994" s="2">
        <f>RSI!I994</f>
        <v>63.711053539748889</v>
      </c>
      <c r="D994" s="2">
        <f>MACD!E994</f>
        <v>-5.9610801642197231E-2</v>
      </c>
      <c r="E994" s="2">
        <f>MACD!F994</f>
        <v>8.6391406115647787E-2</v>
      </c>
      <c r="F994" s="2">
        <f>'Moving Avg'!D994</f>
        <v>4.4523399999999995</v>
      </c>
      <c r="G994" s="2">
        <f>'Moving Avg'!F994</f>
        <v>4.2015849999999997</v>
      </c>
      <c r="H994" s="2">
        <f>'Moving Avg'!G994</f>
        <v>4.5365800000000007</v>
      </c>
      <c r="I994" s="2">
        <f>'Moving Avg'!H994</f>
        <v>5.1329939999999974</v>
      </c>
      <c r="J994" s="5" t="str">
        <f>OBV!F994</f>
        <v>BULLISH</v>
      </c>
      <c r="K994" s="5" t="str">
        <f>OBV!G994</f>
        <v>NEUTRAL</v>
      </c>
      <c r="L994" s="5" t="str">
        <f>OBV!H994</f>
        <v>CONFIRMED BULLISH</v>
      </c>
    </row>
    <row r="995" spans="1:12" ht="13.5" x14ac:dyDescent="0.25">
      <c r="A995" s="3">
        <f>RSI!A995</f>
        <v>43760</v>
      </c>
      <c r="B995" s="2">
        <f>RSI!B995</f>
        <v>4.7042999999999999</v>
      </c>
      <c r="C995" s="2">
        <f>RSI!I995</f>
        <v>63.711053539748889</v>
      </c>
      <c r="D995" s="2">
        <f>MACD!E995</f>
        <v>-0.13940346583473229</v>
      </c>
      <c r="E995" s="2">
        <f>MACD!F995</f>
        <v>4.1232431725571783E-2</v>
      </c>
      <c r="F995" s="2">
        <f>'Moving Avg'!D995</f>
        <v>4.5897799999999993</v>
      </c>
      <c r="G995" s="2">
        <f>'Moving Avg'!F995</f>
        <v>4.2159000000000004</v>
      </c>
      <c r="H995" s="2">
        <f>'Moving Avg'!G995</f>
        <v>4.5278120000000008</v>
      </c>
      <c r="I995" s="2">
        <f>'Moving Avg'!H995</f>
        <v>5.1333774999999982</v>
      </c>
      <c r="J995" s="5" t="str">
        <f>OBV!F995</f>
        <v>BULLISH</v>
      </c>
      <c r="K995" s="5" t="str">
        <f>OBV!G995</f>
        <v>NEUTRAL</v>
      </c>
      <c r="L995" s="5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4.7042999999999999</v>
      </c>
      <c r="C996" s="2">
        <f>RSI!I996</f>
        <v>63.711053539748889</v>
      </c>
      <c r="D996" s="2">
        <f>MACD!E996</f>
        <v>-0.21800280711566788</v>
      </c>
      <c r="E996" s="2">
        <f>MACD!F996</f>
        <v>-1.0614616042676155E-2</v>
      </c>
      <c r="F996" s="2">
        <f>'Moving Avg'!D996</f>
        <v>4.6797800000000001</v>
      </c>
      <c r="G996" s="2">
        <f>'Moving Avg'!F996</f>
        <v>4.2306250000000007</v>
      </c>
      <c r="H996" s="2">
        <f>'Moving Avg'!G996</f>
        <v>4.5198479999999996</v>
      </c>
      <c r="I996" s="2">
        <f>'Moving Avg'!H996</f>
        <v>5.1338009999999974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4.5651999999999999</v>
      </c>
      <c r="C997" s="2">
        <f>RSI!I997</f>
        <v>57.019173637321977</v>
      </c>
      <c r="D997" s="2">
        <f>MACD!E997</f>
        <v>-0.29392077755382928</v>
      </c>
      <c r="E997" s="2">
        <f>MACD!F997</f>
        <v>-6.7275848344906783E-2</v>
      </c>
      <c r="F997" s="2">
        <f>'Moving Avg'!D997</f>
        <v>4.6912199999999995</v>
      </c>
      <c r="G997" s="2">
        <f>'Moving Avg'!F997</f>
        <v>4.2441200000000006</v>
      </c>
      <c r="H997" s="2">
        <f>'Moving Avg'!G997</f>
        <v>4.5092639999999999</v>
      </c>
      <c r="I997" s="2">
        <f>'Moving Avg'!H997</f>
        <v>5.1332069999999979</v>
      </c>
      <c r="J997" s="5" t="str">
        <f>OBV!F997</f>
        <v>BEARISH</v>
      </c>
      <c r="K997" s="5" t="str">
        <f>OBV!G997</f>
        <v>NEUTRAL</v>
      </c>
      <c r="L997" s="5" t="str">
        <f>OBV!H997</f>
        <v>BEARISH DIVERGENCE</v>
      </c>
    </row>
    <row r="998" spans="1:12" ht="13.5" x14ac:dyDescent="0.25">
      <c r="A998" s="3">
        <f>RSI!A998</f>
        <v>43763</v>
      </c>
      <c r="B998" s="2">
        <f>RSI!B998</f>
        <v>4.4180000000000001</v>
      </c>
      <c r="C998" s="2">
        <f>RSI!I998</f>
        <v>50.923559500647613</v>
      </c>
      <c r="D998" s="2">
        <f>MACD!E998</f>
        <v>-0.34837707031815679</v>
      </c>
      <c r="E998" s="2">
        <f>MACD!F998</f>
        <v>-0.12349609273955678</v>
      </c>
      <c r="F998" s="2">
        <f>'Moving Avg'!D998</f>
        <v>4.6192200000000003</v>
      </c>
      <c r="G998" s="2">
        <f>'Moving Avg'!F998</f>
        <v>4.2453500000000002</v>
      </c>
      <c r="H998" s="2">
        <f>'Moving Avg'!G998</f>
        <v>4.4955740000000013</v>
      </c>
      <c r="I998" s="2">
        <f>'Moving Avg'!H998</f>
        <v>5.132158999999997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4.2215999999999996</v>
      </c>
      <c r="C999" s="2">
        <f>RSI!I999</f>
        <v>44.142848160613383</v>
      </c>
      <c r="D999" s="2">
        <f>MACD!E999</f>
        <v>-0.36622998265125428</v>
      </c>
      <c r="E999" s="2">
        <f>MACD!F999</f>
        <v>-0.17204287072189628</v>
      </c>
      <c r="F999" s="2">
        <f>'Moving Avg'!D999</f>
        <v>4.5226799999999994</v>
      </c>
      <c r="G999" s="2">
        <f>'Moving Avg'!F999</f>
        <v>4.2375750000000014</v>
      </c>
      <c r="H999" s="2">
        <f>'Moving Avg'!G999</f>
        <v>4.4810140000000009</v>
      </c>
      <c r="I999" s="2">
        <f>'Moving Avg'!H999</f>
        <v>5.1308129999999972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4.1315999999999997</v>
      </c>
      <c r="C1000" s="2">
        <f>RSI!I1000</f>
        <v>41.421006477984811</v>
      </c>
      <c r="D1000" s="2">
        <f>MACD!E1000</f>
        <v>-0.3472346292637809</v>
      </c>
      <c r="E1000" s="2">
        <f>MACD!F1000</f>
        <v>-0.20708122243027322</v>
      </c>
      <c r="F1000" s="2">
        <f>'Moving Avg'!D1000</f>
        <v>4.4081399999999995</v>
      </c>
      <c r="G1000" s="2">
        <f>'Moving Avg'!F1000</f>
        <v>4.231440000000001</v>
      </c>
      <c r="H1000" s="2">
        <f>'Moving Avg'!G1000</f>
        <v>4.4675520000000004</v>
      </c>
      <c r="I1000" s="2">
        <f>'Moving Avg'!H1000</f>
        <v>5.1277289999999969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4.0989000000000004</v>
      </c>
      <c r="C1001" s="2">
        <f>RSI!I1001</f>
        <v>40.445209375514665</v>
      </c>
      <c r="D1001" s="2">
        <f>MACD!E1001</f>
        <v>-0.29078545348426488</v>
      </c>
      <c r="E1001" s="2">
        <f>MACD!F1001</f>
        <v>-0.22382206864107157</v>
      </c>
      <c r="F1001" s="2">
        <f>'Moving Avg'!D1001</f>
        <v>4.2870599999999994</v>
      </c>
      <c r="G1001" s="2">
        <f>'Moving Avg'!F1001</f>
        <v>4.2244850000000014</v>
      </c>
      <c r="H1001" s="2">
        <f>'Moving Avg'!G1001</f>
        <v>4.4521699999999997</v>
      </c>
      <c r="I1001" s="2">
        <f>'Moving Avg'!H1001</f>
        <v>5.1248439999999968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4.0989000000000004</v>
      </c>
      <c r="C1002" s="2">
        <f>RSI!I1002</f>
        <v>40.445209375514665</v>
      </c>
      <c r="D1002" s="2">
        <f>MACD!E1002</f>
        <v>-0.202443387520435</v>
      </c>
      <c r="E1002" s="2">
        <f>MACD!F1002</f>
        <v>-0.21954633241694427</v>
      </c>
      <c r="F1002" s="2">
        <f>'Moving Avg'!D1002</f>
        <v>4.1938000000000004</v>
      </c>
      <c r="G1002" s="2">
        <f>'Moving Avg'!F1002</f>
        <v>4.2179400000000005</v>
      </c>
      <c r="H1002" s="2">
        <f>'Moving Avg'!G1002</f>
        <v>4.4343339999999998</v>
      </c>
      <c r="I1002" s="2">
        <f>'Moving Avg'!H1002</f>
        <v>5.1217979999999965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4.0579999999999998</v>
      </c>
      <c r="C1003" s="2">
        <f>RSI!I1003</f>
        <v>39.108744132150477</v>
      </c>
      <c r="D1003" s="2">
        <f>MACD!E1003</f>
        <v>-8.1692271594125287E-2</v>
      </c>
      <c r="E1003" s="2">
        <f>MACD!F1003</f>
        <v>-0.19197552025238049</v>
      </c>
      <c r="F1003" s="2">
        <f>'Moving Avg'!D1003</f>
        <v>4.1218000000000004</v>
      </c>
      <c r="G1003" s="2">
        <f>'Moving Avg'!F1003</f>
        <v>4.2171199999999995</v>
      </c>
      <c r="H1003" s="2">
        <f>'Moving Avg'!G1003</f>
        <v>4.41568</v>
      </c>
      <c r="I1003" s="2">
        <f>'Moving Avg'!H1003</f>
        <v>5.1179439999999969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4.0498000000000003</v>
      </c>
      <c r="C1004" s="2">
        <f>RSI!I1004</f>
        <v>38.831697937519493</v>
      </c>
      <c r="D1004" s="2">
        <f>MACD!E1004</f>
        <v>1.1318343693942801E-2</v>
      </c>
      <c r="E1004" s="2">
        <f>MACD!F1004</f>
        <v>-0.15131674746311585</v>
      </c>
      <c r="F1004" s="2">
        <f>'Moving Avg'!D1004</f>
        <v>4.08744</v>
      </c>
      <c r="G1004" s="2">
        <f>'Moving Avg'!F1004</f>
        <v>4.223255</v>
      </c>
      <c r="H1004" s="2">
        <f>'Moving Avg'!G1004</f>
        <v>4.3970259999999994</v>
      </c>
      <c r="I1004" s="2">
        <f>'Moving Avg'!H1004</f>
        <v>5.1128414999999965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</row>
    <row r="1005" spans="1:12" ht="13.5" x14ac:dyDescent="0.25">
      <c r="A1005" s="3">
        <f>RSI!A1005</f>
        <v>43774</v>
      </c>
      <c r="B1005" s="2">
        <f>RSI!B1005</f>
        <v>3.8698000000000001</v>
      </c>
      <c r="C1005" s="2">
        <f>RSI!I1005</f>
        <v>33.26157846206037</v>
      </c>
      <c r="D1005" s="2">
        <f>MACD!E1005</f>
        <v>0.10485294719662885</v>
      </c>
      <c r="E1005" s="2">
        <f>MACD!F1005</f>
        <v>-0.10008280853116693</v>
      </c>
      <c r="F1005" s="2">
        <f>'Moving Avg'!D1005</f>
        <v>4.0350800000000007</v>
      </c>
      <c r="G1005" s="2">
        <f>'Moving Avg'!F1005</f>
        <v>4.2203900000000001</v>
      </c>
      <c r="H1005" s="2">
        <f>'Moving Avg'!G1005</f>
        <v>4.3733000000000004</v>
      </c>
      <c r="I1005" s="2">
        <f>'Moving Avg'!H1005</f>
        <v>5.1055914999999965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3.8126000000000002</v>
      </c>
      <c r="C1006" s="2">
        <f>RSI!I1006</f>
        <v>31.705194459699371</v>
      </c>
      <c r="D1006" s="2">
        <f>MACD!E1006</f>
        <v>0.19068714712384249</v>
      </c>
      <c r="E1006" s="2">
        <f>MACD!F1006</f>
        <v>-4.1928817400165047E-2</v>
      </c>
      <c r="F1006" s="2">
        <f>'Moving Avg'!D1006</f>
        <v>3.9778200000000004</v>
      </c>
      <c r="G1006" s="2">
        <f>'Moving Avg'!F1006</f>
        <v>4.2175300000000009</v>
      </c>
      <c r="H1006" s="2">
        <f>'Moving Avg'!G1006</f>
        <v>4.3497380000000003</v>
      </c>
      <c r="I1006" s="2">
        <f>'Moving Avg'!H1006</f>
        <v>5.0980959999999955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3.9516</v>
      </c>
      <c r="C1007" s="2">
        <f>RSI!I1007</f>
        <v>39.155875991823287</v>
      </c>
      <c r="D1007" s="2">
        <f>MACD!E1007</f>
        <v>0.23422861832466513</v>
      </c>
      <c r="E1007" s="2">
        <f>MACD!F1007</f>
        <v>1.3302669744800995E-2</v>
      </c>
      <c r="F1007" s="2">
        <f>'Moving Avg'!D1007</f>
        <v>3.9483600000000001</v>
      </c>
      <c r="G1007" s="2">
        <f>'Moving Avg'!F1007</f>
        <v>4.2273450000000006</v>
      </c>
      <c r="H1007" s="2">
        <f>'Moving Avg'!G1007</f>
        <v>4.3319020000000004</v>
      </c>
      <c r="I1007" s="2">
        <f>'Moving Avg'!H1007</f>
        <v>5.0908929999999959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4.0907</v>
      </c>
      <c r="C1008" s="2">
        <f>RSI!I1008</f>
        <v>45.556883261766934</v>
      </c>
      <c r="D1008" s="2">
        <f>MACD!E1008</f>
        <v>0.23971576962645269</v>
      </c>
      <c r="E1008" s="2">
        <f>MACD!F1008</f>
        <v>5.8585289721131334E-2</v>
      </c>
      <c r="F1008" s="2">
        <f>'Moving Avg'!D1008</f>
        <v>3.9549000000000007</v>
      </c>
      <c r="G1008" s="2">
        <f>'Moving Avg'!F1008</f>
        <v>4.2441149999999999</v>
      </c>
      <c r="H1008" s="2">
        <f>'Moving Avg'!G1008</f>
        <v>4.317666</v>
      </c>
      <c r="I1008" s="2">
        <f>'Moving Avg'!H1008</f>
        <v>5.0841439999999958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43780</v>
      </c>
      <c r="B1009" s="2">
        <f>RSI!B1009</f>
        <v>4.0907</v>
      </c>
      <c r="C1009" s="2">
        <f>RSI!I1009</f>
        <v>45.556883261766934</v>
      </c>
      <c r="D1009" s="2">
        <f>MACD!E1009</f>
        <v>0.21479754606373369</v>
      </c>
      <c r="E1009" s="2">
        <f>MACD!F1009</f>
        <v>8.9827740989651822E-2</v>
      </c>
      <c r="F1009" s="2">
        <f>'Moving Avg'!D1009</f>
        <v>3.9630800000000002</v>
      </c>
      <c r="G1009" s="2">
        <f>'Moving Avg'!F1009</f>
        <v>4.2563849999999999</v>
      </c>
      <c r="H1009" s="2">
        <f>'Moving Avg'!G1009</f>
        <v>4.3035939999999995</v>
      </c>
      <c r="I1009" s="2">
        <f>'Moving Avg'!H1009</f>
        <v>5.0776364999999952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4.0907</v>
      </c>
      <c r="C1010" s="2">
        <f>RSI!I1010</f>
        <v>45.556883261766934</v>
      </c>
      <c r="D1010" s="2">
        <f>MACD!E1010</f>
        <v>0.18047247009791523</v>
      </c>
      <c r="E1010" s="2">
        <f>MACD!F1010</f>
        <v>0.10795668681130451</v>
      </c>
      <c r="F1010" s="2">
        <f>'Moving Avg'!D1010</f>
        <v>4.0072600000000005</v>
      </c>
      <c r="G1010" s="2">
        <f>'Moving Avg'!F1010</f>
        <v>4.2600649999999991</v>
      </c>
      <c r="H1010" s="2">
        <f>'Moving Avg'!G1010</f>
        <v>4.2905040000000003</v>
      </c>
      <c r="I1010" s="2">
        <f>'Moving Avg'!H1010</f>
        <v>5.072134999999995</v>
      </c>
      <c r="J1010" s="5" t="str">
        <f>OBV!F1010</f>
        <v>BULLISH</v>
      </c>
      <c r="K1010" s="5" t="str">
        <f>OBV!G1010</f>
        <v>NEUTRAL</v>
      </c>
      <c r="L1010" s="5" t="str">
        <f>OBV!H1010</f>
        <v>CONFIRMED BULLISH</v>
      </c>
    </row>
    <row r="1011" spans="1:12" ht="13.5" x14ac:dyDescent="0.25">
      <c r="A1011" s="3">
        <f>RSI!A1011</f>
        <v>43782</v>
      </c>
      <c r="B1011" s="2">
        <f>RSI!B1011</f>
        <v>4.0907</v>
      </c>
      <c r="C1011" s="2">
        <f>RSI!I1011</f>
        <v>45.556883261766941</v>
      </c>
      <c r="D1011" s="2">
        <f>MACD!E1011</f>
        <v>0.14695826562215508</v>
      </c>
      <c r="E1011" s="2">
        <f>MACD!F1011</f>
        <v>0.11575700257347463</v>
      </c>
      <c r="F1011" s="2">
        <f>'Moving Avg'!D1011</f>
        <v>4.0628799999999998</v>
      </c>
      <c r="G1011" s="2">
        <f>'Moving Avg'!F1011</f>
        <v>4.2518849999999997</v>
      </c>
      <c r="H1011" s="2">
        <f>'Moving Avg'!G1011</f>
        <v>4.2790499999999998</v>
      </c>
      <c r="I1011" s="2">
        <f>'Moving Avg'!H1011</f>
        <v>5.0679614999999947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4.0907</v>
      </c>
      <c r="C1012" s="2">
        <f>RSI!I1012</f>
        <v>45.556883261766941</v>
      </c>
      <c r="D1012" s="2">
        <f>MACD!E1012</f>
        <v>0.11911940723662084</v>
      </c>
      <c r="E1012" s="2">
        <f>MACD!F1012</f>
        <v>0.11642948350610388</v>
      </c>
      <c r="F1012" s="2">
        <f>'Moving Avg'!D1012</f>
        <v>4.0907</v>
      </c>
      <c r="G1012" s="2">
        <f>'Moving Avg'!F1012</f>
        <v>4.2310199999999991</v>
      </c>
      <c r="H1012" s="2">
        <f>'Moving Avg'!G1012</f>
        <v>4.2693959999999986</v>
      </c>
      <c r="I1012" s="2">
        <f>'Moving Avg'!H1012</f>
        <v>5.0630634999999948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4.0824999999999996</v>
      </c>
      <c r="C1013" s="2">
        <f>RSI!I1013</f>
        <v>45.151272183289436</v>
      </c>
      <c r="D1013" s="2">
        <f>MACD!E1013</f>
        <v>9.0359396738135089E-2</v>
      </c>
      <c r="E1013" s="2">
        <f>MACD!F1013</f>
        <v>0.11121546615251013</v>
      </c>
      <c r="F1013" s="2">
        <f>'Moving Avg'!D1013</f>
        <v>4.0890599999999999</v>
      </c>
      <c r="G1013" s="2">
        <f>'Moving Avg'!F1013</f>
        <v>4.1962449999999993</v>
      </c>
      <c r="H1013" s="2">
        <f>'Moving Avg'!G1013</f>
        <v>4.2587599999999997</v>
      </c>
      <c r="I1013" s="2">
        <f>'Moving Avg'!H1013</f>
        <v>5.0582454999999946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4.1970999999999998</v>
      </c>
      <c r="C1014" s="2">
        <f>RSI!I1014</f>
        <v>51.632600090782567</v>
      </c>
      <c r="D1014" s="2">
        <f>MACD!E1014</f>
        <v>5.6767258635467499E-2</v>
      </c>
      <c r="E1014" s="2">
        <f>MACD!F1014</f>
        <v>0.1003258246491016</v>
      </c>
      <c r="F1014" s="2">
        <f>'Moving Avg'!D1014</f>
        <v>4.110339999999999</v>
      </c>
      <c r="G1014" s="2">
        <f>'Moving Avg'!F1014</f>
        <v>4.1708850000000002</v>
      </c>
      <c r="H1014" s="2">
        <f>'Moving Avg'!G1014</f>
        <v>4.2530339999999995</v>
      </c>
      <c r="I1014" s="2">
        <f>'Moving Avg'!H1014</f>
        <v>5.0539199999999944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4.4507000000000003</v>
      </c>
      <c r="C1015" s="2">
        <f>RSI!I1015</f>
        <v>62.260412864222793</v>
      </c>
      <c r="D1015" s="2">
        <f>MACD!E1015</f>
        <v>-1.8354413765601763E-2</v>
      </c>
      <c r="E1015" s="2">
        <f>MACD!F1015</f>
        <v>7.6589776966160927E-2</v>
      </c>
      <c r="F1015" s="2">
        <f>'Moving Avg'!D1015</f>
        <v>4.1823399999999999</v>
      </c>
      <c r="G1015" s="2">
        <f>'Moving Avg'!F1015</f>
        <v>4.1582049999999997</v>
      </c>
      <c r="H1015" s="2">
        <f>'Moving Avg'!G1015</f>
        <v>4.2523800000000005</v>
      </c>
      <c r="I1015" s="2">
        <f>'Moving Avg'!H1015</f>
        <v>5.0512644999999949</v>
      </c>
      <c r="J1015" s="5" t="str">
        <f>OBV!F1015</f>
        <v>BULLISH</v>
      </c>
      <c r="K1015" s="5" t="str">
        <f>OBV!G1015</f>
        <v>NEUTRAL</v>
      </c>
      <c r="L1015" s="5" t="str">
        <f>OBV!H1015</f>
        <v>CONFIRMED BULLISH</v>
      </c>
    </row>
    <row r="1016" spans="1:12" ht="13.5" x14ac:dyDescent="0.25">
      <c r="A1016" s="3">
        <f>RSI!A1016</f>
        <v>43789</v>
      </c>
      <c r="B1016" s="2">
        <f>RSI!B1016</f>
        <v>4.5571000000000002</v>
      </c>
      <c r="C1016" s="2">
        <f>RSI!I1016</f>
        <v>65.668859127351752</v>
      </c>
      <c r="D1016" s="2">
        <f>MACD!E1016</f>
        <v>-0.10030268229902628</v>
      </c>
      <c r="E1016" s="2">
        <f>MACD!F1016</f>
        <v>4.1211285113123483E-2</v>
      </c>
      <c r="F1016" s="2">
        <f>'Moving Avg'!D1016</f>
        <v>4.2756200000000009</v>
      </c>
      <c r="G1016" s="2">
        <f>'Moving Avg'!F1016</f>
        <v>4.1508449999999995</v>
      </c>
      <c r="H1016" s="2">
        <f>'Moving Avg'!G1016</f>
        <v>4.2527080000000002</v>
      </c>
      <c r="I1016" s="2">
        <f>'Moving Avg'!H1016</f>
        <v>5.0494629999999949</v>
      </c>
      <c r="J1016" s="5" t="str">
        <f>OBV!F1016</f>
        <v>BULLISH</v>
      </c>
      <c r="K1016" s="5" t="str">
        <f>OBV!G1016</f>
        <v>STRONG</v>
      </c>
      <c r="L1016" s="5" t="str">
        <f>OBV!H1016</f>
        <v>CONFIRMED BULLISH</v>
      </c>
    </row>
    <row r="1017" spans="1:12" ht="13.5" x14ac:dyDescent="0.25">
      <c r="A1017" s="3">
        <f>RSI!A1017</f>
        <v>43790</v>
      </c>
      <c r="B1017" s="2">
        <f>RSI!B1017</f>
        <v>4.4997999999999996</v>
      </c>
      <c r="C1017" s="2">
        <f>RSI!I1017</f>
        <v>62.400390708826741</v>
      </c>
      <c r="D1017" s="2">
        <f>MACD!E1017</f>
        <v>-0.14621938633747433</v>
      </c>
      <c r="E1017" s="2">
        <f>MACD!F1017</f>
        <v>3.7251508230039185E-3</v>
      </c>
      <c r="F1017" s="2">
        <f>'Moving Avg'!D1017</f>
        <v>4.3574399999999995</v>
      </c>
      <c r="G1017" s="2">
        <f>'Moving Avg'!F1017</f>
        <v>4.1475749999999998</v>
      </c>
      <c r="H1017" s="2">
        <f>'Moving Avg'!G1017</f>
        <v>4.2504180000000007</v>
      </c>
      <c r="I1017" s="2">
        <f>'Moving Avg'!H1017</f>
        <v>5.0470529999999947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4.5324999999999998</v>
      </c>
      <c r="C1018" s="2">
        <f>RSI!I1018</f>
        <v>63.516381326830391</v>
      </c>
      <c r="D1018" s="2">
        <f>MACD!E1018</f>
        <v>-0.16779720988512015</v>
      </c>
      <c r="E1018" s="2">
        <f>MACD!F1018</f>
        <v>-3.05793213186209E-2</v>
      </c>
      <c r="F1018" s="2">
        <f>'Moving Avg'!D1018</f>
        <v>4.4474399999999994</v>
      </c>
      <c r="G1018" s="2">
        <f>'Moving Avg'!F1018</f>
        <v>4.1532999999999998</v>
      </c>
      <c r="H1018" s="2">
        <f>'Moving Avg'!G1018</f>
        <v>4.2492720000000004</v>
      </c>
      <c r="I1018" s="2">
        <f>'Moving Avg'!H1018</f>
        <v>5.0449274999999956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4.4016000000000002</v>
      </c>
      <c r="C1019" s="2">
        <f>RSI!I1019</f>
        <v>56.311146221661673</v>
      </c>
      <c r="D1019" s="2">
        <f>MACD!E1019</f>
        <v>-0.17812915471720547</v>
      </c>
      <c r="E1019" s="2">
        <f>MACD!F1019</f>
        <v>-6.0089287998337813E-2</v>
      </c>
      <c r="F1019" s="2">
        <f>'Moving Avg'!D1019</f>
        <v>4.4883399999999991</v>
      </c>
      <c r="G1019" s="2">
        <f>'Moving Avg'!F1019</f>
        <v>4.1623000000000001</v>
      </c>
      <c r="H1019" s="2">
        <f>'Moving Avg'!G1019</f>
        <v>4.2458360000000006</v>
      </c>
      <c r="I1019" s="2">
        <f>'Moving Avg'!H1019</f>
        <v>5.0425899999999952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4.3771000000000004</v>
      </c>
      <c r="C1020" s="2">
        <f>RSI!I1020</f>
        <v>55.052367110541319</v>
      </c>
      <c r="D1020" s="2">
        <f>MACD!E1020</f>
        <v>-0.18592222654043766</v>
      </c>
      <c r="E1020" s="2">
        <f>MACD!F1020</f>
        <v>-8.5255875706757786E-2</v>
      </c>
      <c r="F1020" s="2">
        <f>'Moving Avg'!D1020</f>
        <v>4.4736199999999995</v>
      </c>
      <c r="G1020" s="2">
        <f>'Moving Avg'!F1020</f>
        <v>4.174574999999999</v>
      </c>
      <c r="H1020" s="2">
        <f>'Moving Avg'!G1020</f>
        <v>4.2437100000000019</v>
      </c>
      <c r="I1020" s="2">
        <f>'Moving Avg'!H1020</f>
        <v>5.0403314999999962</v>
      </c>
      <c r="J1020" s="5" t="str">
        <f>OBV!F1020</f>
        <v>BULLISH</v>
      </c>
      <c r="K1020" s="5" t="str">
        <f>OBV!G1020</f>
        <v>NEUTRAL</v>
      </c>
      <c r="L1020" s="5" t="str">
        <f>OBV!H1020</f>
        <v>BULLISH DIVERGENCE</v>
      </c>
    </row>
    <row r="1021" spans="1:12" ht="13.5" x14ac:dyDescent="0.25">
      <c r="A1021" s="3">
        <f>RSI!A1021</f>
        <v>43796</v>
      </c>
      <c r="B1021" s="2">
        <f>RSI!B1021</f>
        <v>4.3771000000000004</v>
      </c>
      <c r="C1021" s="2">
        <f>RSI!I1021</f>
        <v>55.052367110541319</v>
      </c>
      <c r="D1021" s="2">
        <f>MACD!E1021</f>
        <v>-0.19317295544421942</v>
      </c>
      <c r="E1021" s="2">
        <f>MACD!F1021</f>
        <v>-0.10683929165425012</v>
      </c>
      <c r="F1021" s="2">
        <f>'Moving Avg'!D1021</f>
        <v>4.4376199999999999</v>
      </c>
      <c r="G1021" s="2">
        <f>'Moving Avg'!F1021</f>
        <v>4.1884849999999991</v>
      </c>
      <c r="H1021" s="2">
        <f>'Moving Avg'!G1021</f>
        <v>4.2406020000000009</v>
      </c>
      <c r="I1021" s="2">
        <f>'Moving Avg'!H1021</f>
        <v>5.0373484999999958</v>
      </c>
      <c r="J1021" s="5" t="str">
        <f>OBV!F1021</f>
        <v>BEARISH</v>
      </c>
      <c r="K1021" s="5" t="str">
        <f>OBV!G1021</f>
        <v>NEUTRAL</v>
      </c>
      <c r="L1021" s="5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4.4016000000000002</v>
      </c>
      <c r="C1022" s="2">
        <f>RSI!I1022</f>
        <v>56.188203015650139</v>
      </c>
      <c r="D1022" s="2">
        <f>MACD!E1022</f>
        <v>-0.20173095722986911</v>
      </c>
      <c r="E1022" s="2">
        <f>MACD!F1022</f>
        <v>-0.12581762476937391</v>
      </c>
      <c r="F1022" s="2">
        <f>'Moving Avg'!D1022</f>
        <v>4.41798</v>
      </c>
      <c r="G1022" s="2">
        <f>'Moving Avg'!F1022</f>
        <v>4.2036199999999999</v>
      </c>
      <c r="H1022" s="2">
        <f>'Moving Avg'!G1022</f>
        <v>4.2381480000000016</v>
      </c>
      <c r="I1022" s="2">
        <f>'Moving Avg'!H1022</f>
        <v>5.034004999999997</v>
      </c>
      <c r="J1022" s="5" t="str">
        <f>OBV!F1022</f>
        <v>BULLISH</v>
      </c>
      <c r="K1022" s="5" t="str">
        <f>OBV!G1022</f>
        <v>NEUTRAL</v>
      </c>
      <c r="L1022" s="5" t="str">
        <f>OBV!H1022</f>
        <v>BULLISH DIVERGENCE</v>
      </c>
    </row>
    <row r="1023" spans="1:12" ht="13.5" x14ac:dyDescent="0.25">
      <c r="A1023" s="3">
        <f>RSI!A1023</f>
        <v>43798</v>
      </c>
      <c r="B1023" s="2">
        <f>RSI!B1023</f>
        <v>4.3361999999999998</v>
      </c>
      <c r="C1023" s="2">
        <f>RSI!I1023</f>
        <v>52.382855823333571</v>
      </c>
      <c r="D1023" s="2">
        <f>MACD!E1023</f>
        <v>-0.20609713005646224</v>
      </c>
      <c r="E1023" s="2">
        <f>MACD!F1023</f>
        <v>-0.14187352582679158</v>
      </c>
      <c r="F1023" s="2">
        <f>'Moving Avg'!D1023</f>
        <v>4.3787199999999995</v>
      </c>
      <c r="G1023" s="2">
        <f>'Moving Avg'!F1023</f>
        <v>4.2175299999999991</v>
      </c>
      <c r="H1023" s="2">
        <f>'Moving Avg'!G1023</f>
        <v>4.2352040000000013</v>
      </c>
      <c r="I1023" s="2">
        <f>'Moving Avg'!H1023</f>
        <v>5.0301334999999963</v>
      </c>
      <c r="J1023" s="5" t="str">
        <f>OBV!F1023</f>
        <v>BULLISH</v>
      </c>
      <c r="K1023" s="5" t="str">
        <f>OBV!G1023</f>
        <v>NEUTRAL</v>
      </c>
      <c r="L1023" s="5" t="str">
        <f>OBV!H1023</f>
        <v>BULLISH DIVERGENCE</v>
      </c>
    </row>
    <row r="1024" spans="1:12" ht="13.5" x14ac:dyDescent="0.25">
      <c r="A1024" s="3">
        <f>RSI!A1024</f>
        <v>43801</v>
      </c>
      <c r="B1024" s="2">
        <f>RSI!B1024</f>
        <v>4.3361999999999998</v>
      </c>
      <c r="C1024" s="2">
        <f>RSI!I1024</f>
        <v>52.382855823333571</v>
      </c>
      <c r="D1024" s="2">
        <f>MACD!E1024</f>
        <v>-0.19242963435015792</v>
      </c>
      <c r="E1024" s="2">
        <f>MACD!F1024</f>
        <v>-0.15198474753146485</v>
      </c>
      <c r="F1024" s="2">
        <f>'Moving Avg'!D1024</f>
        <v>4.3656400000000009</v>
      </c>
      <c r="G1024" s="2">
        <f>'Moving Avg'!F1024</f>
        <v>4.2318500000000006</v>
      </c>
      <c r="H1024" s="2">
        <f>'Moving Avg'!G1024</f>
        <v>4.2343860000000015</v>
      </c>
      <c r="I1024" s="2">
        <f>'Moving Avg'!H1024</f>
        <v>5.0264629999999961</v>
      </c>
      <c r="J1024" s="5" t="str">
        <f>OBV!F1024</f>
        <v>BULLISH</v>
      </c>
      <c r="K1024" s="5" t="str">
        <f>OBV!G1024</f>
        <v>NEUTRAL</v>
      </c>
      <c r="L1024" s="5" t="str">
        <f>OBV!H1024</f>
        <v>BULLISH DIVERGENCE</v>
      </c>
    </row>
    <row r="1025" spans="1:12" ht="13.5" x14ac:dyDescent="0.25">
      <c r="A1025" s="3">
        <f>RSI!A1025</f>
        <v>43802</v>
      </c>
      <c r="B1025" s="2">
        <f>RSI!B1025</f>
        <v>4.2953000000000001</v>
      </c>
      <c r="C1025" s="2">
        <f>RSI!I1025</f>
        <v>49.930249698226056</v>
      </c>
      <c r="D1025" s="2">
        <f>MACD!E1025</f>
        <v>-0.13906872307769547</v>
      </c>
      <c r="E1025" s="2">
        <f>MACD!F1025</f>
        <v>-0.14940154264071098</v>
      </c>
      <c r="F1025" s="2">
        <f>'Moving Avg'!D1025</f>
        <v>4.3492800000000003</v>
      </c>
      <c r="G1025" s="2">
        <f>'Moving Avg'!F1025</f>
        <v>4.2531250000000007</v>
      </c>
      <c r="H1025" s="2">
        <f>'Moving Avg'!G1025</f>
        <v>4.2319320000000014</v>
      </c>
      <c r="I1025" s="2">
        <f>'Moving Avg'!H1025</f>
        <v>5.0222659999999966</v>
      </c>
      <c r="J1025" s="5" t="str">
        <f>OBV!F1025</f>
        <v>BEARISH</v>
      </c>
      <c r="K1025" s="5" t="str">
        <f>OBV!G1025</f>
        <v>NEUTRAL</v>
      </c>
      <c r="L1025" s="5" t="str">
        <f>OBV!H1025</f>
        <v>CONFIRMED BEARISH</v>
      </c>
    </row>
    <row r="1026" spans="1:12" ht="13.5" x14ac:dyDescent="0.25">
      <c r="A1026" s="3">
        <f>RSI!A1026</f>
        <v>43803</v>
      </c>
      <c r="B1026" s="2">
        <f>RSI!B1026</f>
        <v>4.2542999999999997</v>
      </c>
      <c r="C1026" s="2">
        <f>RSI!I1026</f>
        <v>47.527919646892656</v>
      </c>
      <c r="D1026" s="2">
        <f>MACD!E1026</f>
        <v>-7.4499704581291404E-2</v>
      </c>
      <c r="E1026" s="2">
        <f>MACD!F1026</f>
        <v>-0.13442117502882708</v>
      </c>
      <c r="F1026" s="2">
        <f>'Moving Avg'!D1026</f>
        <v>4.3247200000000001</v>
      </c>
      <c r="G1026" s="2">
        <f>'Moving Avg'!F1026</f>
        <v>4.2752099999999995</v>
      </c>
      <c r="H1026" s="2">
        <f>'Moving Avg'!G1026</f>
        <v>4.228822000000001</v>
      </c>
      <c r="I1026" s="2">
        <f>'Moving Avg'!H1026</f>
        <v>5.0179849999999968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4.1315999999999997</v>
      </c>
      <c r="C1027" s="2">
        <f>RSI!I1027</f>
        <v>41.147391432032229</v>
      </c>
      <c r="D1027" s="2">
        <f>MACD!E1027</f>
        <v>-1.933822621993464E-2</v>
      </c>
      <c r="E1027" s="2">
        <f>MACD!F1027</f>
        <v>-0.11140458526704861</v>
      </c>
      <c r="F1027" s="2">
        <f>'Moving Avg'!D1027</f>
        <v>4.2707199999999998</v>
      </c>
      <c r="G1027" s="2">
        <f>'Moving Avg'!F1027</f>
        <v>4.2842099999999999</v>
      </c>
      <c r="H1027" s="2">
        <f>'Moving Avg'!G1027</f>
        <v>4.2255480000000007</v>
      </c>
      <c r="I1027" s="2">
        <f>'Moving Avg'!H1027</f>
        <v>5.0129294999999967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4.2298</v>
      </c>
      <c r="C1028" s="2">
        <f>RSI!I1028</f>
        <v>47.250836166470926</v>
      </c>
      <c r="D1028" s="2">
        <f>MACD!E1028</f>
        <v>2.6052541456E-2</v>
      </c>
      <c r="E1028" s="2">
        <f>MACD!F1028</f>
        <v>-8.391315992243889E-2</v>
      </c>
      <c r="F1028" s="2">
        <f>'Moving Avg'!D1028</f>
        <v>4.2494399999999999</v>
      </c>
      <c r="G1028" s="2">
        <f>'Moving Avg'!F1028</f>
        <v>4.2911650000000003</v>
      </c>
      <c r="H1028" s="2">
        <f>'Moving Avg'!G1028</f>
        <v>4.2222760000000008</v>
      </c>
      <c r="I1028" s="2">
        <f>'Moving Avg'!H1028</f>
        <v>5.0089279999999965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4.2298</v>
      </c>
      <c r="C1029" s="2">
        <f>RSI!I1029</f>
        <v>47.250836166470918</v>
      </c>
      <c r="D1029" s="2">
        <f>MACD!E1029</f>
        <v>4.4629324775253387E-2</v>
      </c>
      <c r="E1029" s="2">
        <f>MACD!F1029</f>
        <v>-5.8204662982900439E-2</v>
      </c>
      <c r="F1029" s="2">
        <f>'Moving Avg'!D1029</f>
        <v>4.2281600000000008</v>
      </c>
      <c r="G1029" s="2">
        <f>'Moving Avg'!F1029</f>
        <v>4.2981199999999999</v>
      </c>
      <c r="H1029" s="2">
        <f>'Moving Avg'!G1029</f>
        <v>4.219330000000002</v>
      </c>
      <c r="I1029" s="2">
        <f>'Moving Avg'!H1029</f>
        <v>5.0053289999999953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4.3033999999999999</v>
      </c>
      <c r="C1030" s="2">
        <f>RSI!I1030</f>
        <v>51.612739413487994</v>
      </c>
      <c r="D1030" s="2">
        <f>MACD!E1030</f>
        <v>5.1411940483783169E-2</v>
      </c>
      <c r="E1030" s="2">
        <f>MACD!F1030</f>
        <v>-3.6281342289563721E-2</v>
      </c>
      <c r="F1030" s="2">
        <f>'Moving Avg'!D1030</f>
        <v>4.2297799999999999</v>
      </c>
      <c r="G1030" s="2">
        <f>'Moving Avg'!F1030</f>
        <v>4.3087549999999997</v>
      </c>
      <c r="H1030" s="2">
        <f>'Moving Avg'!G1030</f>
        <v>4.2203120000000016</v>
      </c>
      <c r="I1030" s="2">
        <f>'Moving Avg'!H1030</f>
        <v>5.0008104999999956</v>
      </c>
      <c r="J1030" s="5" t="str">
        <f>OBV!F1030</f>
        <v>BEARISH</v>
      </c>
      <c r="K1030" s="5" t="str">
        <f>OBV!G1030</f>
        <v>NEUTRAL</v>
      </c>
      <c r="L1030" s="5" t="str">
        <f>OBV!H1030</f>
        <v>BEARISH DIVERGENCE</v>
      </c>
    </row>
    <row r="1031" spans="1:12" ht="13.5" x14ac:dyDescent="0.25">
      <c r="A1031" s="3">
        <f>RSI!A1031</f>
        <v>43810</v>
      </c>
      <c r="B1031" s="2">
        <f>RSI!B1031</f>
        <v>4.2789000000000001</v>
      </c>
      <c r="C1031" s="2">
        <f>RSI!I1031</f>
        <v>50.12679242169726</v>
      </c>
      <c r="D1031" s="2">
        <f>MACD!E1031</f>
        <v>5.8794765435094654E-2</v>
      </c>
      <c r="E1031" s="2">
        <f>MACD!F1031</f>
        <v>-1.7266120744632046E-2</v>
      </c>
      <c r="F1031" s="2">
        <f>'Moving Avg'!D1031</f>
        <v>4.2347000000000001</v>
      </c>
      <c r="G1031" s="2">
        <f>'Moving Avg'!F1031</f>
        <v>4.3181649999999987</v>
      </c>
      <c r="H1031" s="2">
        <f>'Moving Avg'!G1031</f>
        <v>4.2211300000000014</v>
      </c>
      <c r="I1031" s="2">
        <f>'Moving Avg'!H1031</f>
        <v>4.9950424999999958</v>
      </c>
      <c r="J1031" s="5" t="str">
        <f>OBV!F1031</f>
        <v>BEARISH</v>
      </c>
      <c r="K1031" s="5" t="str">
        <f>OBV!G1031</f>
        <v>NEUTRAL</v>
      </c>
      <c r="L1031" s="5" t="str">
        <f>OBV!H1031</f>
        <v>BEARISH DIVERGENCE</v>
      </c>
    </row>
    <row r="1032" spans="1:12" ht="13.5" x14ac:dyDescent="0.25">
      <c r="A1032" s="3">
        <f>RSI!A1032</f>
        <v>43811</v>
      </c>
      <c r="B1032" s="2">
        <f>RSI!B1032</f>
        <v>4.1562000000000001</v>
      </c>
      <c r="C1032" s="2">
        <f>RSI!I1032</f>
        <v>43.389381612224469</v>
      </c>
      <c r="D1032" s="2">
        <f>MACD!E1032</f>
        <v>7.7886212158371215E-2</v>
      </c>
      <c r="E1032" s="2">
        <f>MACD!F1032</f>
        <v>1.7643458359686056E-3</v>
      </c>
      <c r="F1032" s="2">
        <f>'Moving Avg'!D1032</f>
        <v>4.2396199999999995</v>
      </c>
      <c r="G1032" s="2">
        <f>'Moving Avg'!F1032</f>
        <v>4.3214399999999991</v>
      </c>
      <c r="H1032" s="2">
        <f>'Moving Avg'!G1032</f>
        <v>4.2196580000000008</v>
      </c>
      <c r="I1032" s="2">
        <f>'Moving Avg'!H1032</f>
        <v>4.9876954999999956</v>
      </c>
      <c r="J1032" s="5" t="str">
        <f>OBV!F1032</f>
        <v>BEARISH</v>
      </c>
      <c r="K1032" s="5" t="str">
        <f>OBV!G1032</f>
        <v>NEUTRAL</v>
      </c>
      <c r="L1032" s="5" t="str">
        <f>OBV!H1032</f>
        <v>BEARISH DIVERGENCE</v>
      </c>
    </row>
    <row r="1033" spans="1:12" ht="13.5" x14ac:dyDescent="0.25">
      <c r="A1033" s="3">
        <f>RSI!A1033</f>
        <v>43812</v>
      </c>
      <c r="B1033" s="2">
        <f>RSI!B1033</f>
        <v>4.1643999999999997</v>
      </c>
      <c r="C1033" s="2">
        <f>RSI!I1033</f>
        <v>43.931749652850499</v>
      </c>
      <c r="D1033" s="2">
        <f>MACD!E1033</f>
        <v>8.4083941503863002E-2</v>
      </c>
      <c r="E1033" s="2">
        <f>MACD!F1033</f>
        <v>1.8228264969547485E-2</v>
      </c>
      <c r="F1033" s="2">
        <f>'Moving Avg'!D1033</f>
        <v>4.22654</v>
      </c>
      <c r="G1033" s="2">
        <f>'Moving Avg'!F1033</f>
        <v>4.3255349999999986</v>
      </c>
      <c r="H1033" s="2">
        <f>'Moving Avg'!G1033</f>
        <v>4.221458000000001</v>
      </c>
      <c r="I1033" s="2">
        <f>'Moving Avg'!H1033</f>
        <v>4.979624999999996</v>
      </c>
      <c r="J1033" s="5" t="str">
        <f>OBV!F1033</f>
        <v>BEARISH</v>
      </c>
      <c r="K1033" s="5" t="str">
        <f>OBV!G1033</f>
        <v>NEUTRAL</v>
      </c>
      <c r="L1033" s="5" t="str">
        <f>OBV!H1033</f>
        <v>CONFIRMED BEARISH</v>
      </c>
    </row>
    <row r="1034" spans="1:12" ht="13.5" x14ac:dyDescent="0.25">
      <c r="A1034" s="3">
        <f>RSI!A1034</f>
        <v>43815</v>
      </c>
      <c r="B1034" s="2">
        <f>RSI!B1034</f>
        <v>4.2870999999999997</v>
      </c>
      <c r="C1034" s="2">
        <f>RSI!I1034</f>
        <v>51.430295430889274</v>
      </c>
      <c r="D1034" s="2">
        <f>MACD!E1034</f>
        <v>8.0850436671939363E-2</v>
      </c>
      <c r="E1034" s="2">
        <f>MACD!F1034</f>
        <v>3.0752699310025864E-2</v>
      </c>
      <c r="F1034" s="2">
        <f>'Moving Avg'!D1034</f>
        <v>4.2379999999999995</v>
      </c>
      <c r="G1034" s="2">
        <f>'Moving Avg'!F1034</f>
        <v>4.3300349999999996</v>
      </c>
      <c r="H1034" s="2">
        <f>'Moving Avg'!G1034</f>
        <v>4.2286580000000011</v>
      </c>
      <c r="I1034" s="2">
        <f>'Moving Avg'!H1034</f>
        <v>4.9708799999999957</v>
      </c>
      <c r="J1034" s="5" t="str">
        <f>OBV!F1034</f>
        <v>BEARISH</v>
      </c>
      <c r="K1034" s="5" t="str">
        <f>OBV!G1034</f>
        <v>NEUTRAL</v>
      </c>
      <c r="L1034" s="5" t="str">
        <f>OBV!H1034</f>
        <v>BEARISH DIVERGENCE</v>
      </c>
    </row>
    <row r="1035" spans="1:12" ht="13.5" x14ac:dyDescent="0.25">
      <c r="A1035" s="3">
        <f>RSI!A1035</f>
        <v>43816</v>
      </c>
      <c r="B1035" s="2">
        <f>RSI!B1035</f>
        <v>4.1562000000000001</v>
      </c>
      <c r="C1035" s="2">
        <f>RSI!I1035</f>
        <v>44.580402327906071</v>
      </c>
      <c r="D1035" s="2">
        <f>MACD!E1035</f>
        <v>8.1359224206222436E-2</v>
      </c>
      <c r="E1035" s="2">
        <f>MACD!F1035</f>
        <v>4.087400428926518E-2</v>
      </c>
      <c r="F1035" s="2">
        <f>'Moving Avg'!D1035</f>
        <v>4.2085600000000003</v>
      </c>
      <c r="G1035" s="2">
        <f>'Moving Avg'!F1035</f>
        <v>4.3153099999999984</v>
      </c>
      <c r="H1035" s="2">
        <f>'Moving Avg'!G1035</f>
        <v>4.2332400000000012</v>
      </c>
      <c r="I1035" s="2">
        <f>'Moving Avg'!H1035</f>
        <v>4.9621244999999963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</row>
    <row r="1036" spans="1:12" ht="13.5" x14ac:dyDescent="0.25">
      <c r="A1036" s="3">
        <f>RSI!A1036</f>
        <v>43817</v>
      </c>
      <c r="B1036" s="2">
        <f>RSI!B1036</f>
        <v>4.1562000000000001</v>
      </c>
      <c r="C1036" s="2">
        <f>RSI!I1036</f>
        <v>44.580402327906071</v>
      </c>
      <c r="D1036" s="2">
        <f>MACD!E1036</f>
        <v>7.6108169149535776E-2</v>
      </c>
      <c r="E1036" s="2">
        <f>MACD!F1036</f>
        <v>4.79208372613193E-2</v>
      </c>
      <c r="F1036" s="2">
        <f>'Moving Avg'!D1036</f>
        <v>4.1840199999999994</v>
      </c>
      <c r="G1036" s="2">
        <f>'Moving Avg'!F1036</f>
        <v>4.2952649999999988</v>
      </c>
      <c r="H1036" s="2">
        <f>'Moving Avg'!G1036</f>
        <v>4.2389680000000016</v>
      </c>
      <c r="I1036" s="2">
        <f>'Moving Avg'!H1036</f>
        <v>4.9542139999999968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4.1562000000000001</v>
      </c>
      <c r="C1037" s="2">
        <f>RSI!I1037</f>
        <v>44.580402327906071</v>
      </c>
      <c r="D1037" s="2">
        <f>MACD!E1037</f>
        <v>5.3367790752990807E-2</v>
      </c>
      <c r="E1037" s="2">
        <f>MACD!F1037</f>
        <v>4.901022795965361E-2</v>
      </c>
      <c r="F1037" s="2">
        <f>'Moving Avg'!D1037</f>
        <v>4.1840199999999994</v>
      </c>
      <c r="G1037" s="2">
        <f>'Moving Avg'!F1037</f>
        <v>4.278084999999999</v>
      </c>
      <c r="H1037" s="2">
        <f>'Moving Avg'!G1037</f>
        <v>4.2469860000000015</v>
      </c>
      <c r="I1037" s="2">
        <f>'Moving Avg'!H1037</f>
        <v>4.9460619999999968</v>
      </c>
      <c r="J1037" s="5" t="str">
        <f>OBV!F1037</f>
        <v>BEARISH</v>
      </c>
      <c r="K1037" s="5" t="str">
        <f>OBV!G1037</f>
        <v>NEUTRAL</v>
      </c>
      <c r="L1037" s="5" t="str">
        <f>OBV!H1037</f>
        <v>NEUTRAL</v>
      </c>
    </row>
    <row r="1038" spans="1:12" ht="13.5" x14ac:dyDescent="0.25">
      <c r="A1038" s="3">
        <f>RSI!A1038</f>
        <v>43819</v>
      </c>
      <c r="B1038" s="2">
        <f>RSI!B1038</f>
        <v>4.2134</v>
      </c>
      <c r="C1038" s="2">
        <f>RSI!I1038</f>
        <v>48.335872418806552</v>
      </c>
      <c r="D1038" s="2">
        <f>MACD!E1038</f>
        <v>4.5533388410935238E-2</v>
      </c>
      <c r="E1038" s="2">
        <f>MACD!F1038</f>
        <v>4.8314860049909938E-2</v>
      </c>
      <c r="F1038" s="2">
        <f>'Moving Avg'!D1038</f>
        <v>4.1938200000000005</v>
      </c>
      <c r="G1038" s="2">
        <f>'Moving Avg'!F1038</f>
        <v>4.2621299999999991</v>
      </c>
      <c r="H1038" s="2">
        <f>'Moving Avg'!G1038</f>
        <v>4.2561480000000014</v>
      </c>
      <c r="I1038" s="2">
        <f>'Moving Avg'!H1038</f>
        <v>4.9389604999999968</v>
      </c>
      <c r="J1038" s="5" t="str">
        <f>OBV!F1038</f>
        <v>BULLISH</v>
      </c>
      <c r="K1038" s="5" t="str">
        <f>OBV!G1038</f>
        <v>NEUTRAL</v>
      </c>
      <c r="L1038" s="5" t="str">
        <f>OBV!H1038</f>
        <v>CONFIRMED BULLISH</v>
      </c>
    </row>
    <row r="1039" spans="1:12" ht="13.5" x14ac:dyDescent="0.25">
      <c r="A1039" s="3">
        <f>RSI!A1039</f>
        <v>43822</v>
      </c>
      <c r="B1039" s="2">
        <f>RSI!B1039</f>
        <v>4.1725000000000003</v>
      </c>
      <c r="C1039" s="2">
        <f>RSI!I1039</f>
        <v>45.938740233795286</v>
      </c>
      <c r="D1039" s="2">
        <f>MACD!E1039</f>
        <v>4.2092949101222743E-2</v>
      </c>
      <c r="E1039" s="2">
        <f>MACD!F1039</f>
        <v>4.7070477860172502E-2</v>
      </c>
      <c r="F1039" s="2">
        <f>'Moving Avg'!D1039</f>
        <v>4.1709000000000005</v>
      </c>
      <c r="G1039" s="2">
        <f>'Moving Avg'!F1039</f>
        <v>4.2506750000000002</v>
      </c>
      <c r="H1039" s="2">
        <f>'Moving Avg'!G1039</f>
        <v>4.2626920000000021</v>
      </c>
      <c r="I1039" s="2">
        <f>'Moving Avg'!H1039</f>
        <v>4.9320974999999967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4.1725000000000003</v>
      </c>
      <c r="C1040" s="2">
        <f>RSI!I1040</f>
        <v>45.938740233795279</v>
      </c>
      <c r="D1040" s="2">
        <f>MACD!E1040</f>
        <v>5.0893824865963389E-2</v>
      </c>
      <c r="E1040" s="2">
        <f>MACD!F1040</f>
        <v>4.7835147261330681E-2</v>
      </c>
      <c r="F1040" s="2">
        <f>'Moving Avg'!D1040</f>
        <v>4.1741599999999996</v>
      </c>
      <c r="G1040" s="2">
        <f>'Moving Avg'!F1040</f>
        <v>4.2404449999999994</v>
      </c>
      <c r="H1040" s="2">
        <f>'Moving Avg'!G1040</f>
        <v>4.2658000000000023</v>
      </c>
      <c r="I1040" s="2">
        <f>'Moving Avg'!H1040</f>
        <v>4.9248319999999977</v>
      </c>
      <c r="J1040" s="5" t="str">
        <f>OBV!F1040</f>
        <v>BEARISH</v>
      </c>
      <c r="K1040" s="5" t="str">
        <f>OBV!G1040</f>
        <v>NEUTRAL</v>
      </c>
      <c r="L1040" s="5" t="str">
        <f>OBV!H1040</f>
        <v>BEARISH DIVERGENCE</v>
      </c>
    </row>
    <row r="1041" spans="1:12" ht="13.5" x14ac:dyDescent="0.25">
      <c r="A1041" s="3">
        <f>RSI!A1041</f>
        <v>43824</v>
      </c>
      <c r="B1041" s="2">
        <f>RSI!B1041</f>
        <v>4.2134</v>
      </c>
      <c r="C1041" s="2">
        <f>RSI!I1041</f>
        <v>48.879034747509557</v>
      </c>
      <c r="D1041" s="2">
        <f>MACD!E1041</f>
        <v>5.1901988785735931E-2</v>
      </c>
      <c r="E1041" s="2">
        <f>MACD!F1041</f>
        <v>4.8648515566211734E-2</v>
      </c>
      <c r="F1041" s="2">
        <f>'Moving Avg'!D1041</f>
        <v>4.1856</v>
      </c>
      <c r="G1041" s="2">
        <f>'Moving Avg'!F1041</f>
        <v>4.2322599999999992</v>
      </c>
      <c r="H1041" s="2">
        <f>'Moving Avg'!G1041</f>
        <v>4.2649820000000016</v>
      </c>
      <c r="I1041" s="2">
        <f>'Moving Avg'!H1041</f>
        <v>4.9174089999999975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4.2053000000000003</v>
      </c>
      <c r="C1042" s="2">
        <f>RSI!I1042</f>
        <v>48.31854851944869</v>
      </c>
      <c r="D1042" s="2">
        <f>MACD!E1042</f>
        <v>3.4569900816489252E-2</v>
      </c>
      <c r="E1042" s="2">
        <f>MACD!F1042</f>
        <v>4.5832792616267243E-2</v>
      </c>
      <c r="F1042" s="2">
        <f>'Moving Avg'!D1042</f>
        <v>4.1954200000000004</v>
      </c>
      <c r="G1042" s="2">
        <f>'Moving Avg'!F1042</f>
        <v>4.2224450000000004</v>
      </c>
      <c r="H1042" s="2">
        <f>'Moving Avg'!G1042</f>
        <v>4.2589280000000009</v>
      </c>
      <c r="I1042" s="2">
        <f>'Moving Avg'!H1042</f>
        <v>4.9089394999999971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4.1889000000000003</v>
      </c>
      <c r="C1043" s="2">
        <f>RSI!I1043</f>
        <v>47.139926002329425</v>
      </c>
      <c r="D1043" s="2">
        <f>MACD!E1043</f>
        <v>2.2513479748657694E-2</v>
      </c>
      <c r="E1043" s="2">
        <f>MACD!F1043</f>
        <v>4.1168930042745334E-2</v>
      </c>
      <c r="F1043" s="2">
        <f>'Moving Avg'!D1043</f>
        <v>4.1905200000000002</v>
      </c>
      <c r="G1043" s="2">
        <f>'Moving Avg'!F1043</f>
        <v>4.2150799999999995</v>
      </c>
      <c r="H1043" s="2">
        <f>'Moving Avg'!G1043</f>
        <v>4.2471460000000016</v>
      </c>
      <c r="I1043" s="2">
        <f>'Moving Avg'!H1043</f>
        <v>4.9001059999999965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</row>
    <row r="1044" spans="1:12" ht="13.5" x14ac:dyDescent="0.25">
      <c r="A1044" s="3">
        <f>RSI!A1044</f>
        <v>43829</v>
      </c>
      <c r="B1044" s="2">
        <f>RSI!B1044</f>
        <v>4.1725000000000003</v>
      </c>
      <c r="C1044" s="2">
        <f>RSI!I1044</f>
        <v>45.933298632078632</v>
      </c>
      <c r="D1044" s="2">
        <f>MACD!E1044</f>
        <v>3.262353754738001E-2</v>
      </c>
      <c r="E1044" s="2">
        <f>MACD!F1044</f>
        <v>3.9459851543672271E-2</v>
      </c>
      <c r="F1044" s="2">
        <f>'Moving Avg'!D1044</f>
        <v>4.1905200000000002</v>
      </c>
      <c r="G1044" s="2">
        <f>'Moving Avg'!F1044</f>
        <v>4.2068950000000003</v>
      </c>
      <c r="H1044" s="2">
        <f>'Moving Avg'!G1044</f>
        <v>4.2365100000000027</v>
      </c>
      <c r="I1044" s="2">
        <f>'Moving Avg'!H1044</f>
        <v>4.891673499999996</v>
      </c>
      <c r="J1044" s="5" t="str">
        <f>OBV!F1044</f>
        <v>BEARISH</v>
      </c>
      <c r="K1044" s="5" t="str">
        <f>OBV!G1044</f>
        <v>NEUTRAL</v>
      </c>
      <c r="L1044" s="5" t="str">
        <f>OBV!H1044</f>
        <v>NEUTRAL</v>
      </c>
    </row>
    <row r="1045" spans="1:12" ht="13.5" x14ac:dyDescent="0.25">
      <c r="A1045" s="3">
        <f>RSI!A1045</f>
        <v>43830</v>
      </c>
      <c r="B1045" s="2">
        <f>RSI!B1045</f>
        <v>4.2134</v>
      </c>
      <c r="C1045" s="2">
        <f>RSI!I1045</f>
        <v>49.411091619094918</v>
      </c>
      <c r="D1045" s="2">
        <f>MACD!E1045</f>
        <v>1.8310636534444313E-2</v>
      </c>
      <c r="E1045" s="2">
        <f>MACD!F1045</f>
        <v>3.5230008541826681E-2</v>
      </c>
      <c r="F1045" s="2">
        <f>'Moving Avg'!D1045</f>
        <v>4.1987000000000005</v>
      </c>
      <c r="G1045" s="2">
        <f>'Moving Avg'!F1045</f>
        <v>4.2028000000000008</v>
      </c>
      <c r="H1045" s="2">
        <f>'Moving Avg'!G1045</f>
        <v>4.2266920000000026</v>
      </c>
      <c r="I1045" s="2">
        <f>'Moving Avg'!H1045</f>
        <v>4.883364999999996</v>
      </c>
      <c r="J1045" s="5" t="str">
        <f>OBV!F1045</f>
        <v>BEARISH</v>
      </c>
      <c r="K1045" s="5" t="str">
        <f>OBV!G1045</f>
        <v>NEUTRAL</v>
      </c>
      <c r="L1045" s="5" t="str">
        <f>OBV!H1045</f>
        <v>BEARISH DIVERGENCE</v>
      </c>
    </row>
    <row r="1046" spans="1:12" ht="13.5" x14ac:dyDescent="0.25">
      <c r="A1046" s="3">
        <f>RSI!A1046</f>
        <v>43832</v>
      </c>
      <c r="B1046" s="2">
        <f>RSI!B1046</f>
        <v>4.2134</v>
      </c>
      <c r="C1046" s="2">
        <f>RSI!I1046</f>
        <v>49.411091619094918</v>
      </c>
      <c r="D1046" s="2">
        <f>MACD!E1046</f>
        <v>6.2363051250562407E-3</v>
      </c>
      <c r="E1046" s="2">
        <f>MACD!F1046</f>
        <v>2.9431267858472596E-2</v>
      </c>
      <c r="F1046" s="2">
        <f>'Moving Avg'!D1046</f>
        <v>4.1987000000000005</v>
      </c>
      <c r="G1046" s="2">
        <f>'Moving Avg'!F1046</f>
        <v>4.2007550000000009</v>
      </c>
      <c r="H1046" s="2">
        <f>'Moving Avg'!G1046</f>
        <v>4.2168740000000025</v>
      </c>
      <c r="I1046" s="2">
        <f>'Moving Avg'!H1046</f>
        <v>4.8757004999999962</v>
      </c>
      <c r="J1046" s="5" t="str">
        <f>OBV!F1046</f>
        <v>BEARISH</v>
      </c>
      <c r="K1046" s="5" t="str">
        <f>OBV!G1046</f>
        <v>NEUTRAL</v>
      </c>
      <c r="L1046" s="5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4.2134</v>
      </c>
      <c r="C1047" s="2">
        <f>RSI!I1047</f>
        <v>49.411091619094918</v>
      </c>
      <c r="D1047" s="2">
        <f>MACD!E1047</f>
        <v>-3.946561991986286E-3</v>
      </c>
      <c r="E1047" s="2">
        <f>MACD!F1047</f>
        <v>2.275570188838082E-2</v>
      </c>
      <c r="F1047" s="2">
        <f>'Moving Avg'!D1047</f>
        <v>4.2003199999999996</v>
      </c>
      <c r="G1047" s="2">
        <f>'Moving Avg'!F1047</f>
        <v>4.2048450000000006</v>
      </c>
      <c r="H1047" s="2">
        <f>'Moving Avg'!G1047</f>
        <v>4.2098380000000031</v>
      </c>
      <c r="I1047" s="2">
        <f>'Moving Avg'!H1047</f>
        <v>4.8681164999999957</v>
      </c>
      <c r="J1047" s="5" t="str">
        <f>OBV!F1047</f>
        <v>BEARISH</v>
      </c>
      <c r="K1047" s="5" t="str">
        <f>OBV!G1047</f>
        <v>NEUTRAL</v>
      </c>
      <c r="L1047" s="5" t="str">
        <f>OBV!H1047</f>
        <v>BEARISH DIVERGENCE</v>
      </c>
    </row>
    <row r="1048" spans="1:12" ht="13.5" x14ac:dyDescent="0.25">
      <c r="A1048" s="3">
        <f>RSI!A1048</f>
        <v>43836</v>
      </c>
      <c r="B1048" s="2">
        <f>RSI!B1048</f>
        <v>4.1725000000000003</v>
      </c>
      <c r="C1048" s="2">
        <f>RSI!I1048</f>
        <v>45.736642924797955</v>
      </c>
      <c r="D1048" s="2">
        <f>MACD!E1048</f>
        <v>-7.0183894132735958E-4</v>
      </c>
      <c r="E1048" s="2">
        <f>MACD!F1048</f>
        <v>1.8064193722439184E-2</v>
      </c>
      <c r="F1048" s="2">
        <f>'Moving Avg'!D1048</f>
        <v>4.1970399999999994</v>
      </c>
      <c r="G1048" s="2">
        <f>'Moving Avg'!F1048</f>
        <v>4.2019800000000007</v>
      </c>
      <c r="H1048" s="2">
        <f>'Moving Avg'!G1048</f>
        <v>4.2049280000000033</v>
      </c>
      <c r="I1048" s="2">
        <f>'Moving Avg'!H1048</f>
        <v>4.860528999999997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</row>
    <row r="1049" spans="1:12" ht="13.5" x14ac:dyDescent="0.25">
      <c r="A1049" s="3">
        <f>RSI!A1049</f>
        <v>43837</v>
      </c>
      <c r="B1049" s="2">
        <f>RSI!B1049</f>
        <v>4.0907</v>
      </c>
      <c r="C1049" s="2">
        <f>RSI!I1049</f>
        <v>39.422347465583002</v>
      </c>
      <c r="D1049" s="2">
        <f>MACD!E1049</f>
        <v>2.0813695905719243E-3</v>
      </c>
      <c r="E1049" s="2">
        <f>MACD!F1049</f>
        <v>1.4867628896065733E-2</v>
      </c>
      <c r="F1049" s="2">
        <f>'Moving Avg'!D1049</f>
        <v>4.1806799999999997</v>
      </c>
      <c r="G1049" s="2">
        <f>'Moving Avg'!F1049</f>
        <v>4.1950250000000002</v>
      </c>
      <c r="H1049" s="2">
        <f>'Moving Avg'!G1049</f>
        <v>4.2023100000000024</v>
      </c>
      <c r="I1049" s="2">
        <f>'Moving Avg'!H1049</f>
        <v>4.8528139999999969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4.0907</v>
      </c>
      <c r="C1050" s="2">
        <f>RSI!I1050</f>
        <v>39.422347465583002</v>
      </c>
      <c r="D1050" s="2">
        <f>MACD!E1050</f>
        <v>5.1704204962987887E-3</v>
      </c>
      <c r="E1050" s="2">
        <f>MACD!F1050</f>
        <v>1.2928187216112344E-2</v>
      </c>
      <c r="F1050" s="2">
        <f>'Moving Avg'!D1050</f>
        <v>4.1561399999999988</v>
      </c>
      <c r="G1050" s="2">
        <f>'Moving Avg'!F1050</f>
        <v>4.1843899999999996</v>
      </c>
      <c r="H1050" s="2">
        <f>'Moving Avg'!G1050</f>
        <v>4.2014920000000027</v>
      </c>
      <c r="I1050" s="2">
        <f>'Moving Avg'!H1050</f>
        <v>4.8449379999999964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4.0743999999999998</v>
      </c>
      <c r="C1051" s="2">
        <f>RSI!I1051</f>
        <v>38.203450835178813</v>
      </c>
      <c r="D1051" s="2">
        <f>MACD!E1051</f>
        <v>1.5963603735870358E-2</v>
      </c>
      <c r="E1051" s="2">
        <f>MACD!F1051</f>
        <v>1.3535270520063949E-2</v>
      </c>
      <c r="F1051" s="2">
        <f>'Moving Avg'!D1051</f>
        <v>4.1283399999999997</v>
      </c>
      <c r="G1051" s="2">
        <f>'Moving Avg'!F1051</f>
        <v>4.1741650000000003</v>
      </c>
      <c r="H1051" s="2">
        <f>'Moving Avg'!G1051</f>
        <v>4.2010020000000026</v>
      </c>
      <c r="I1051" s="2">
        <f>'Moving Avg'!H1051</f>
        <v>4.8369404999999963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4.0088999999999997</v>
      </c>
      <c r="C1052" s="2">
        <f>RSI!I1052</f>
        <v>33.694991790508766</v>
      </c>
      <c r="D1052" s="2">
        <f>MACD!E1052</f>
        <v>2.942762361033946E-2</v>
      </c>
      <c r="E1052" s="2">
        <f>MACD!F1052</f>
        <v>1.6713741138119052E-2</v>
      </c>
      <c r="F1052" s="2">
        <f>'Moving Avg'!D1052</f>
        <v>4.08744</v>
      </c>
      <c r="G1052" s="2">
        <f>'Moving Avg'!F1052</f>
        <v>4.1668000000000003</v>
      </c>
      <c r="H1052" s="2">
        <f>'Moving Avg'!G1052</f>
        <v>4.1992020000000023</v>
      </c>
      <c r="I1052" s="2">
        <f>'Moving Avg'!H1052</f>
        <v>4.8286959999999972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3.9598</v>
      </c>
      <c r="C1053" s="2">
        <f>RSI!I1053</f>
        <v>30.764131789285329</v>
      </c>
      <c r="D1053" s="2">
        <f>MACD!E1053</f>
        <v>4.2993136348338012E-2</v>
      </c>
      <c r="E1053" s="2">
        <f>MACD!F1053</f>
        <v>2.1969620180162845E-2</v>
      </c>
      <c r="F1053" s="2">
        <f>'Moving Avg'!D1053</f>
        <v>4.0449000000000002</v>
      </c>
      <c r="G1053" s="2">
        <f>'Moving Avg'!F1053</f>
        <v>4.1565700000000003</v>
      </c>
      <c r="H1053" s="2">
        <f>'Moving Avg'!G1053</f>
        <v>4.1972380000000022</v>
      </c>
      <c r="I1053" s="2">
        <f>'Moving Avg'!H1053</f>
        <v>4.8210509999999971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4.1970999999999998</v>
      </c>
      <c r="C1054" s="2">
        <f>RSI!I1054</f>
        <v>52.340561057784903</v>
      </c>
      <c r="D1054" s="2">
        <f>MACD!E1054</f>
        <v>3.5641408307187206E-2</v>
      </c>
      <c r="E1054" s="2">
        <f>MACD!F1054</f>
        <v>2.4703977805567719E-2</v>
      </c>
      <c r="F1054" s="2">
        <f>'Moving Avg'!D1054</f>
        <v>4.0661800000000001</v>
      </c>
      <c r="G1054" s="2">
        <f>'Moving Avg'!F1054</f>
        <v>4.1520700000000001</v>
      </c>
      <c r="H1054" s="2">
        <f>'Moving Avg'!G1054</f>
        <v>4.2001840000000028</v>
      </c>
      <c r="I1054" s="2">
        <f>'Moving Avg'!H1054</f>
        <v>4.8142704999999975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</row>
    <row r="1055" spans="1:12" ht="13.5" x14ac:dyDescent="0.25">
      <c r="A1055" s="3">
        <f>RSI!A1055</f>
        <v>43846</v>
      </c>
      <c r="B1055" s="2">
        <f>RSI!B1055</f>
        <v>4.3771000000000004</v>
      </c>
      <c r="C1055" s="2">
        <f>RSI!I1055</f>
        <v>62.011347101559437</v>
      </c>
      <c r="D1055" s="2">
        <f>MACD!E1055</f>
        <v>2.2153970003640389E-2</v>
      </c>
      <c r="E1055" s="2">
        <f>MACD!F1055</f>
        <v>2.4193976245182255E-2</v>
      </c>
      <c r="F1055" s="2">
        <f>'Moving Avg'!D1055</f>
        <v>4.1234599999999997</v>
      </c>
      <c r="G1055" s="2">
        <f>'Moving Avg'!F1055</f>
        <v>4.1631149999999995</v>
      </c>
      <c r="H1055" s="2">
        <f>'Moving Avg'!G1055</f>
        <v>4.2103300000000026</v>
      </c>
      <c r="I1055" s="2">
        <f>'Moving Avg'!H1055</f>
        <v>4.8075854999999974</v>
      </c>
      <c r="J1055" s="5" t="str">
        <f>OBV!F1055</f>
        <v>BULLISH</v>
      </c>
      <c r="K1055" s="5" t="str">
        <f>OBV!G1055</f>
        <v>NEUTRAL</v>
      </c>
      <c r="L1055" s="5" t="str">
        <f>OBV!H1055</f>
        <v>CONFIRMED BULLISH</v>
      </c>
    </row>
    <row r="1056" spans="1:12" ht="13.5" x14ac:dyDescent="0.25">
      <c r="A1056" s="3">
        <f>RSI!A1056</f>
        <v>43847</v>
      </c>
      <c r="B1056" s="2">
        <f>RSI!B1056</f>
        <v>4.2380000000000004</v>
      </c>
      <c r="C1056" s="2">
        <f>RSI!I1056</f>
        <v>53.052396098960678</v>
      </c>
      <c r="D1056" s="2">
        <f>MACD!E1056</f>
        <v>1.9772598455235268E-2</v>
      </c>
      <c r="E1056" s="2">
        <f>MACD!F1056</f>
        <v>2.3309700687192857E-2</v>
      </c>
      <c r="F1056" s="2">
        <f>'Moving Avg'!D1056</f>
        <v>4.1561800000000009</v>
      </c>
      <c r="G1056" s="2">
        <f>'Moving Avg'!F1056</f>
        <v>4.167205</v>
      </c>
      <c r="H1056" s="2">
        <f>'Moving Avg'!G1056</f>
        <v>4.2188380000000016</v>
      </c>
      <c r="I1056" s="2">
        <f>'Moving Avg'!H1056</f>
        <v>4.8000034999999981</v>
      </c>
      <c r="J1056" s="5" t="str">
        <f>OBV!F1056</f>
        <v>BULLISH</v>
      </c>
      <c r="K1056" s="5" t="str">
        <f>OBV!G1056</f>
        <v>NEUTRAL</v>
      </c>
      <c r="L1056" s="5" t="str">
        <f>OBV!H1056</f>
        <v>CONFIRMED BULLISH</v>
      </c>
    </row>
    <row r="1057" spans="1:12" ht="13.5" x14ac:dyDescent="0.25">
      <c r="A1057" s="3">
        <f>RSI!A1057</f>
        <v>43850</v>
      </c>
      <c r="B1057" s="2">
        <f>RSI!B1057</f>
        <v>4.2870999999999997</v>
      </c>
      <c r="C1057" s="2">
        <f>RSI!I1057</f>
        <v>55.49649756995273</v>
      </c>
      <c r="D1057" s="2">
        <f>MACD!E1057</f>
        <v>1.3764143840898413E-2</v>
      </c>
      <c r="E1057" s="2">
        <f>MACD!F1057</f>
        <v>2.1400589317933968E-2</v>
      </c>
      <c r="F1057" s="2">
        <f>'Moving Avg'!D1057</f>
        <v>4.2118200000000003</v>
      </c>
      <c r="G1057" s="2">
        <f>'Moving Avg'!F1057</f>
        <v>4.1737500000000001</v>
      </c>
      <c r="H1057" s="2">
        <f>'Moving Avg'!G1057</f>
        <v>4.2255480000000016</v>
      </c>
      <c r="I1057" s="2">
        <f>'Moving Avg'!H1057</f>
        <v>4.793511999999998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</row>
    <row r="1058" spans="1:12" ht="13.5" x14ac:dyDescent="0.25">
      <c r="A1058" s="3">
        <f>RSI!A1058</f>
        <v>43851</v>
      </c>
      <c r="B1058" s="2">
        <f>RSI!B1058</f>
        <v>4.2542999999999997</v>
      </c>
      <c r="C1058" s="2">
        <f>RSI!I1058</f>
        <v>53.493040151703426</v>
      </c>
      <c r="D1058" s="2">
        <f>MACD!E1058</f>
        <v>4.1972447118201472E-3</v>
      </c>
      <c r="E1058" s="2">
        <f>MACD!F1058</f>
        <v>1.7959920396711206E-2</v>
      </c>
      <c r="F1058" s="2">
        <f>'Moving Avg'!D1058</f>
        <v>4.2707199999999998</v>
      </c>
      <c r="G1058" s="2">
        <f>'Moving Avg'!F1058</f>
        <v>4.175794999999999</v>
      </c>
      <c r="H1058" s="2">
        <f>'Moving Avg'!G1058</f>
        <v>4.2288200000000016</v>
      </c>
      <c r="I1058" s="2">
        <f>'Moving Avg'!H1058</f>
        <v>4.7868564999999981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</row>
    <row r="1059" spans="1:12" ht="13.5" x14ac:dyDescent="0.25">
      <c r="A1059" s="3">
        <f>RSI!A1059</f>
        <v>43852</v>
      </c>
      <c r="B1059" s="2">
        <f>RSI!B1059</f>
        <v>4.2215999999999996</v>
      </c>
      <c r="C1059" s="2">
        <f>RSI!I1059</f>
        <v>51.497062873034587</v>
      </c>
      <c r="D1059" s="2">
        <f>MACD!E1059</f>
        <v>-1.4440607821922136E-2</v>
      </c>
      <c r="E1059" s="2">
        <f>MACD!F1059</f>
        <v>1.1479814752984539E-2</v>
      </c>
      <c r="F1059" s="2">
        <f>'Moving Avg'!D1059</f>
        <v>4.27562</v>
      </c>
      <c r="G1059" s="2">
        <f>'Moving Avg'!F1059</f>
        <v>4.1782499999999994</v>
      </c>
      <c r="H1059" s="2">
        <f>'Moving Avg'!G1059</f>
        <v>4.2314380000000016</v>
      </c>
      <c r="I1059" s="2">
        <f>'Moving Avg'!H1059</f>
        <v>4.7801984999999982</v>
      </c>
      <c r="J1059" s="5" t="str">
        <f>OBV!F1059</f>
        <v>BEARISH</v>
      </c>
      <c r="K1059" s="5" t="str">
        <f>OBV!G1059</f>
        <v>NEUTRAL</v>
      </c>
      <c r="L1059" s="5" t="str">
        <f>OBV!H1059</f>
        <v>BEARISH DIVERGENCE</v>
      </c>
    </row>
    <row r="1060" spans="1:12" ht="13.5" x14ac:dyDescent="0.25">
      <c r="A1060" s="3">
        <f>RSI!A1060</f>
        <v>43853</v>
      </c>
      <c r="B1060" s="2">
        <f>RSI!B1060</f>
        <v>4.3197999999999999</v>
      </c>
      <c r="C1060" s="2">
        <f>RSI!I1060</f>
        <v>56.719776635296235</v>
      </c>
      <c r="D1060" s="2">
        <f>MACD!E1060</f>
        <v>-3.7644160572609664E-2</v>
      </c>
      <c r="E1060" s="2">
        <f>MACD!F1060</f>
        <v>1.6550196878656991E-3</v>
      </c>
      <c r="F1060" s="2">
        <f>'Moving Avg'!D1060</f>
        <v>4.2641599999999995</v>
      </c>
      <c r="G1060" s="2">
        <f>'Moving Avg'!F1060</f>
        <v>4.1856149999999994</v>
      </c>
      <c r="H1060" s="2">
        <f>'Moving Avg'!G1060</f>
        <v>4.2360200000000008</v>
      </c>
      <c r="I1060" s="2">
        <f>'Moving Avg'!H1060</f>
        <v>4.7733074999999987</v>
      </c>
      <c r="J1060" s="5" t="str">
        <f>OBV!F1060</f>
        <v>BEARISH</v>
      </c>
      <c r="K1060" s="5" t="str">
        <f>OBV!G1060</f>
        <v>NEUTRAL</v>
      </c>
      <c r="L1060" s="5" t="str">
        <f>OBV!H1060</f>
        <v>CONFIRMED BEARISH</v>
      </c>
    </row>
    <row r="1061" spans="1:12" ht="13.5" x14ac:dyDescent="0.25">
      <c r="A1061" s="3">
        <f>RSI!A1061</f>
        <v>43854</v>
      </c>
      <c r="B1061" s="2">
        <f>RSI!B1061</f>
        <v>4.2625000000000002</v>
      </c>
      <c r="C1061" s="2">
        <f>RSI!I1061</f>
        <v>53.125131511515029</v>
      </c>
      <c r="D1061" s="2">
        <f>MACD!E1061</f>
        <v>-5.6268663034572342E-2</v>
      </c>
      <c r="E1061" s="2">
        <f>MACD!F1061</f>
        <v>-9.9297168566219104E-3</v>
      </c>
      <c r="F1061" s="2">
        <f>'Moving Avg'!D1061</f>
        <v>4.2690599999999996</v>
      </c>
      <c r="G1061" s="2">
        <f>'Moving Avg'!F1061</f>
        <v>4.1880699999999997</v>
      </c>
      <c r="H1061" s="2">
        <f>'Moving Avg'!G1061</f>
        <v>4.2394560000000006</v>
      </c>
      <c r="I1061" s="2">
        <f>'Moving Avg'!H1061</f>
        <v>4.7648419999999989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</row>
    <row r="1062" spans="1:12" ht="13.5" x14ac:dyDescent="0.25">
      <c r="A1062" s="3">
        <f>RSI!A1062</f>
        <v>43857</v>
      </c>
      <c r="B1062" s="2">
        <f>RSI!B1062</f>
        <v>4.5162000000000004</v>
      </c>
      <c r="C1062" s="2">
        <f>RSI!I1062</f>
        <v>64.002895027526591</v>
      </c>
      <c r="D1062" s="2">
        <f>MACD!E1062</f>
        <v>-0.10123237678072972</v>
      </c>
      <c r="E1062" s="2">
        <f>MACD!F1062</f>
        <v>-2.8190248841443475E-2</v>
      </c>
      <c r="F1062" s="2">
        <f>'Moving Avg'!D1062</f>
        <v>4.3148800000000005</v>
      </c>
      <c r="G1062" s="2">
        <f>'Moving Avg'!F1062</f>
        <v>4.2036149999999992</v>
      </c>
      <c r="H1062" s="2">
        <f>'Moving Avg'!G1062</f>
        <v>4.2479659999999999</v>
      </c>
      <c r="I1062" s="2">
        <f>'Moving Avg'!H1062</f>
        <v>4.7568404999999991</v>
      </c>
      <c r="J1062" s="5" t="str">
        <f>OBV!F1062</f>
        <v>BEARISH</v>
      </c>
      <c r="K1062" s="5" t="str">
        <f>OBV!G1062</f>
        <v>NEUTRAL</v>
      </c>
      <c r="L1062" s="5" t="str">
        <f>OBV!H1062</f>
        <v>BEARISH DIVERGENCE</v>
      </c>
    </row>
    <row r="1063" spans="1:12" ht="13.5" x14ac:dyDescent="0.25">
      <c r="A1063" s="3">
        <f>RSI!A1063</f>
        <v>43858</v>
      </c>
      <c r="B1063" s="2">
        <f>RSI!B1063</f>
        <v>4.3853</v>
      </c>
      <c r="C1063" s="2">
        <f>RSI!I1063</f>
        <v>56.692676284005216</v>
      </c>
      <c r="D1063" s="2">
        <f>MACD!E1063</f>
        <v>-0.13894545875528941</v>
      </c>
      <c r="E1063" s="2">
        <f>MACD!F1063</f>
        <v>-5.0341290824212667E-2</v>
      </c>
      <c r="F1063" s="2">
        <f>'Moving Avg'!D1063</f>
        <v>4.3410799999999998</v>
      </c>
      <c r="G1063" s="2">
        <f>'Moving Avg'!F1063</f>
        <v>4.2134349999999996</v>
      </c>
      <c r="H1063" s="2">
        <f>'Moving Avg'!G1063</f>
        <v>4.254022</v>
      </c>
      <c r="I1063" s="2">
        <f>'Moving Avg'!H1063</f>
        <v>4.7478219999999993</v>
      </c>
      <c r="J1063" s="5" t="str">
        <f>OBV!F1063</f>
        <v>BEARISH</v>
      </c>
      <c r="K1063" s="5" t="str">
        <f>OBV!G1063</f>
        <v>NEUTRAL</v>
      </c>
      <c r="L1063" s="5" t="str">
        <f>OBV!H1063</f>
        <v>BEARISH DIVERGENCE</v>
      </c>
    </row>
    <row r="1064" spans="1:12" ht="13.5" x14ac:dyDescent="0.25">
      <c r="A1064" s="3">
        <f>RSI!A1064</f>
        <v>43859</v>
      </c>
      <c r="B1064" s="2">
        <f>RSI!B1064</f>
        <v>4.4424999999999999</v>
      </c>
      <c r="C1064" s="2">
        <f>RSI!I1064</f>
        <v>58.901677307858129</v>
      </c>
      <c r="D1064" s="2">
        <f>MACD!E1064</f>
        <v>-0.13948766874954277</v>
      </c>
      <c r="E1064" s="2">
        <f>MACD!F1064</f>
        <v>-6.8170566409278682E-2</v>
      </c>
      <c r="F1064" s="2">
        <f>'Moving Avg'!D1064</f>
        <v>4.3852600000000006</v>
      </c>
      <c r="G1064" s="2">
        <f>'Moving Avg'!F1064</f>
        <v>4.2269349999999992</v>
      </c>
      <c r="H1064" s="2">
        <f>'Moving Avg'!G1064</f>
        <v>4.2589300000000003</v>
      </c>
      <c r="I1064" s="2">
        <f>'Moving Avg'!H1064</f>
        <v>4.7395324999999993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4.3853</v>
      </c>
      <c r="C1065" s="2">
        <f>RSI!I1065</f>
        <v>55.834613786178963</v>
      </c>
      <c r="D1065" s="2">
        <f>MACD!E1065</f>
        <v>-0.10919011055416128</v>
      </c>
      <c r="E1065" s="2">
        <f>MACD!F1065</f>
        <v>-7.6374475238255204E-2</v>
      </c>
      <c r="F1065" s="2">
        <f>'Moving Avg'!D1065</f>
        <v>4.3983600000000003</v>
      </c>
      <c r="G1065" s="2">
        <f>'Moving Avg'!F1065</f>
        <v>4.2355299999999998</v>
      </c>
      <c r="H1065" s="2">
        <f>'Moving Avg'!G1065</f>
        <v>4.2576220000000005</v>
      </c>
      <c r="I1065" s="2">
        <f>'Moving Avg'!H1065</f>
        <v>4.731681</v>
      </c>
      <c r="J1065" s="5" t="str">
        <f>OBV!F1065</f>
        <v>BEARISH</v>
      </c>
      <c r="K1065" s="5" t="str">
        <f>OBV!G1065</f>
        <v>NEUTRAL</v>
      </c>
      <c r="L1065" s="5" t="str">
        <f>OBV!H1065</f>
        <v>BEARISH DIVERGENCE</v>
      </c>
    </row>
    <row r="1066" spans="1:12" ht="13.5" x14ac:dyDescent="0.25">
      <c r="A1066" s="3">
        <f>RSI!A1066</f>
        <v>43861</v>
      </c>
      <c r="B1066" s="2">
        <f>RSI!B1066</f>
        <v>4.1889000000000003</v>
      </c>
      <c r="C1066" s="2">
        <f>RSI!I1066</f>
        <v>46.819834104495804</v>
      </c>
      <c r="D1066" s="2">
        <f>MACD!E1066</f>
        <v>-9.1153674810724006E-2</v>
      </c>
      <c r="E1066" s="2">
        <f>MACD!F1066</f>
        <v>-7.9330315152748965E-2</v>
      </c>
      <c r="F1066" s="2">
        <f>'Moving Avg'!D1066</f>
        <v>4.3836400000000006</v>
      </c>
      <c r="G1066" s="2">
        <f>'Moving Avg'!F1066</f>
        <v>4.2343050000000009</v>
      </c>
      <c r="H1066" s="2">
        <f>'Moving Avg'!G1066</f>
        <v>4.2502579999999996</v>
      </c>
      <c r="I1066" s="2">
        <f>'Moving Avg'!H1066</f>
        <v>4.7228880000000002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</row>
    <row r="1067" spans="1:12" ht="13.5" x14ac:dyDescent="0.25">
      <c r="A1067" s="3">
        <f>RSI!A1067</f>
        <v>43864</v>
      </c>
      <c r="B1067" s="2">
        <f>RSI!B1067</f>
        <v>4.2542999999999997</v>
      </c>
      <c r="C1067" s="2">
        <f>RSI!I1067</f>
        <v>49.730403435535976</v>
      </c>
      <c r="D1067" s="2">
        <f>MACD!E1067</f>
        <v>-7.2714829999647179E-2</v>
      </c>
      <c r="E1067" s="2">
        <f>MACD!F1067</f>
        <v>-7.8007218122128616E-2</v>
      </c>
      <c r="F1067" s="2">
        <f>'Moving Avg'!D1067</f>
        <v>4.3312600000000003</v>
      </c>
      <c r="G1067" s="2">
        <f>'Moving Avg'!F1067</f>
        <v>4.2363499999999998</v>
      </c>
      <c r="H1067" s="2">
        <f>'Moving Avg'!G1067</f>
        <v>4.2453479999999999</v>
      </c>
      <c r="I1067" s="2">
        <f>'Moving Avg'!H1067</f>
        <v>4.7144219999999999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4.2953000000000001</v>
      </c>
      <c r="C1068" s="2">
        <f>RSI!I1068</f>
        <v>51.521695790743614</v>
      </c>
      <c r="D1068" s="2">
        <f>MACD!E1068</f>
        <v>-6.5149184292967455E-2</v>
      </c>
      <c r="E1068" s="2">
        <f>MACD!F1068</f>
        <v>-7.5435611356296395E-2</v>
      </c>
      <c r="F1068" s="2">
        <f>'Moving Avg'!D1068</f>
        <v>4.3132600000000005</v>
      </c>
      <c r="G1068" s="2">
        <f>'Moving Avg'!F1068</f>
        <v>4.242490000000001</v>
      </c>
      <c r="H1068" s="2">
        <f>'Moving Avg'!G1068</f>
        <v>4.2406040000000003</v>
      </c>
      <c r="I1068" s="2">
        <f>'Moving Avg'!H1068</f>
        <v>4.7061609999999998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4.4588999999999999</v>
      </c>
      <c r="C1069" s="2">
        <f>RSI!I1069</f>
        <v>57.959182572543462</v>
      </c>
      <c r="D1069" s="2">
        <f>MACD!E1069</f>
        <v>-7.6095767465306885E-2</v>
      </c>
      <c r="E1069" s="2">
        <f>MACD!F1069</f>
        <v>-7.5567642578098504E-2</v>
      </c>
      <c r="F1069" s="2">
        <f>'Moving Avg'!D1069</f>
        <v>4.3165400000000007</v>
      </c>
      <c r="G1069" s="2">
        <f>'Moving Avg'!F1069</f>
        <v>4.2609000000000004</v>
      </c>
      <c r="H1069" s="2">
        <f>'Moving Avg'!G1069</f>
        <v>4.2417500000000006</v>
      </c>
      <c r="I1069" s="2">
        <f>'Moving Avg'!H1069</f>
        <v>4.6987580000000007</v>
      </c>
      <c r="J1069" s="5" t="str">
        <f>OBV!F1069</f>
        <v>BEARISH</v>
      </c>
      <c r="K1069" s="5" t="str">
        <f>OBV!G1069</f>
        <v>NEUTRAL</v>
      </c>
      <c r="L1069" s="5" t="str">
        <f>OBV!H1069</f>
        <v>BEARISH DIVERGENCE</v>
      </c>
    </row>
    <row r="1070" spans="1:12" ht="13.5" x14ac:dyDescent="0.25">
      <c r="A1070" s="3">
        <f>RSI!A1070</f>
        <v>43867</v>
      </c>
      <c r="B1070" s="2">
        <f>RSI!B1070</f>
        <v>4.4507000000000003</v>
      </c>
      <c r="C1070" s="2">
        <f>RSI!I1070</f>
        <v>57.546700955257506</v>
      </c>
      <c r="D1070" s="2">
        <f>MACD!E1070</f>
        <v>-7.0794135848588624E-2</v>
      </c>
      <c r="E1070" s="2">
        <f>MACD!F1070</f>
        <v>-7.4612941232196528E-2</v>
      </c>
      <c r="F1070" s="2">
        <f>'Moving Avg'!D1070</f>
        <v>4.3296200000000002</v>
      </c>
      <c r="G1070" s="2">
        <f>'Moving Avg'!F1070</f>
        <v>4.2789000000000001</v>
      </c>
      <c r="H1070" s="2">
        <f>'Moving Avg'!G1070</f>
        <v>4.2432220000000003</v>
      </c>
      <c r="I1070" s="2">
        <f>'Moving Avg'!H1070</f>
        <v>4.6918370000000005</v>
      </c>
      <c r="J1070" s="5" t="str">
        <f>OBV!F1070</f>
        <v>BEARISH</v>
      </c>
      <c r="K1070" s="5" t="str">
        <f>OBV!G1070</f>
        <v>NEUTRAL</v>
      </c>
      <c r="L1070" s="5" t="str">
        <f>OBV!H1070</f>
        <v>BEARISH DIVERGENCE</v>
      </c>
    </row>
    <row r="1071" spans="1:12" ht="13.5" x14ac:dyDescent="0.25">
      <c r="A1071" s="3">
        <f>RSI!A1071</f>
        <v>43868</v>
      </c>
      <c r="B1071" s="2">
        <f>RSI!B1071</f>
        <v>4.7206999999999999</v>
      </c>
      <c r="C1071" s="2">
        <f>RSI!I1071</f>
        <v>66.101305135002093</v>
      </c>
      <c r="D1071" s="2">
        <f>MACD!E1071</f>
        <v>-9.6140787592201349E-2</v>
      </c>
      <c r="E1071" s="2">
        <f>MACD!F1071</f>
        <v>-7.89185105041975E-2</v>
      </c>
      <c r="F1071" s="2">
        <f>'Moving Avg'!D1071</f>
        <v>4.4359799999999998</v>
      </c>
      <c r="G1071" s="2">
        <f>'Moving Avg'!F1071</f>
        <v>4.3112149999999998</v>
      </c>
      <c r="H1071" s="2">
        <f>'Moving Avg'!G1071</f>
        <v>4.2500939999999998</v>
      </c>
      <c r="I1071" s="2">
        <f>'Moving Avg'!H1071</f>
        <v>4.6863869999999999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</row>
    <row r="1072" spans="1:12" ht="13.5" x14ac:dyDescent="0.25">
      <c r="A1072" s="3">
        <f>RSI!A1072</f>
        <v>43871</v>
      </c>
      <c r="B1072" s="2">
        <f>RSI!B1072</f>
        <v>4.7206999999999999</v>
      </c>
      <c r="C1072" s="2">
        <f>RSI!I1072</f>
        <v>66.101305135002093</v>
      </c>
      <c r="D1072" s="2">
        <f>MACD!E1072</f>
        <v>-8.1094537105378173E-2</v>
      </c>
      <c r="E1072" s="2">
        <f>MACD!F1072</f>
        <v>-7.9353715824433638E-2</v>
      </c>
      <c r="F1072" s="2">
        <f>'Moving Avg'!D1072</f>
        <v>4.5292600000000007</v>
      </c>
      <c r="G1072" s="2">
        <f>'Moving Avg'!F1072</f>
        <v>4.3468049999999989</v>
      </c>
      <c r="H1072" s="2">
        <f>'Moving Avg'!G1072</f>
        <v>4.2564760000000001</v>
      </c>
      <c r="I1072" s="2">
        <f>'Moving Avg'!H1072</f>
        <v>4.6817415000000002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</row>
    <row r="1073" spans="1:12" ht="13.5" x14ac:dyDescent="0.25">
      <c r="A1073" s="3">
        <f>RSI!A1073</f>
        <v>43872</v>
      </c>
      <c r="B1073" s="2">
        <f>RSI!B1073</f>
        <v>4.7042999999999999</v>
      </c>
      <c r="C1073" s="2">
        <f>RSI!I1073</f>
        <v>65.176124659072059</v>
      </c>
      <c r="D1073" s="2">
        <f>MACD!E1073</f>
        <v>-8.9636141001965264E-2</v>
      </c>
      <c r="E1073" s="2">
        <f>MACD!F1073</f>
        <v>-8.1410200859939968E-2</v>
      </c>
      <c r="F1073" s="2">
        <f>'Moving Avg'!D1073</f>
        <v>4.6110600000000002</v>
      </c>
      <c r="G1073" s="2">
        <f>'Moving Avg'!F1073</f>
        <v>4.3840299999999992</v>
      </c>
      <c r="H1073" s="2">
        <f>'Moving Avg'!G1073</f>
        <v>4.2638379999999998</v>
      </c>
      <c r="I1073" s="2">
        <f>'Moving Avg'!H1073</f>
        <v>4.6770139999999998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</row>
    <row r="1074" spans="1:12" ht="13.5" x14ac:dyDescent="0.25">
      <c r="A1074" s="3">
        <f>RSI!A1074</f>
        <v>43873</v>
      </c>
      <c r="B1074" s="2">
        <f>RSI!B1074</f>
        <v>4.6551999999999998</v>
      </c>
      <c r="C1074" s="2">
        <f>RSI!I1074</f>
        <v>62.3619041750854</v>
      </c>
      <c r="D1074" s="2">
        <f>MACD!E1074</f>
        <v>-8.6505076920920132E-2</v>
      </c>
      <c r="E1074" s="2">
        <f>MACD!F1074</f>
        <v>-8.2429176072136012E-2</v>
      </c>
      <c r="F1074" s="2">
        <f>'Moving Avg'!D1074</f>
        <v>4.6503199999999998</v>
      </c>
      <c r="G1074" s="2">
        <f>'Moving Avg'!F1074</f>
        <v>4.4069349999999989</v>
      </c>
      <c r="H1074" s="2">
        <f>'Moving Avg'!G1074</f>
        <v>4.2702179999999998</v>
      </c>
      <c r="I1074" s="2">
        <f>'Moving Avg'!H1074</f>
        <v>4.6727654999999997</v>
      </c>
      <c r="J1074" s="5" t="str">
        <f>OBV!F1074</f>
        <v>BEARISH</v>
      </c>
      <c r="K1074" s="5" t="str">
        <f>OBV!G1074</f>
        <v>NEUTRAL</v>
      </c>
      <c r="L1074" s="5" t="str">
        <f>OBV!H1074</f>
        <v>BEARISH DIVERGENCE</v>
      </c>
    </row>
    <row r="1075" spans="1:12" ht="13.5" x14ac:dyDescent="0.25">
      <c r="A1075" s="3">
        <f>RSI!A1075</f>
        <v>43874</v>
      </c>
      <c r="B1075" s="2">
        <f>RSI!B1075</f>
        <v>4.6143000000000001</v>
      </c>
      <c r="C1075" s="2">
        <f>RSI!I1075</f>
        <v>60.036432970822595</v>
      </c>
      <c r="D1075" s="2">
        <f>MACD!E1075</f>
        <v>-9.1260453188810153E-2</v>
      </c>
      <c r="E1075" s="2">
        <f>MACD!F1075</f>
        <v>-8.4195431495470846E-2</v>
      </c>
      <c r="F1075" s="2">
        <f>'Moving Avg'!D1075</f>
        <v>4.6830400000000001</v>
      </c>
      <c r="G1075" s="2">
        <f>'Moving Avg'!F1075</f>
        <v>4.4187949999999994</v>
      </c>
      <c r="H1075" s="2">
        <f>'Moving Avg'!G1075</f>
        <v>4.2765979999999999</v>
      </c>
      <c r="I1075" s="2">
        <f>'Moving Avg'!H1075</f>
        <v>4.6684734999999993</v>
      </c>
      <c r="J1075" s="5" t="str">
        <f>OBV!F1075</f>
        <v>BEARISH</v>
      </c>
      <c r="K1075" s="5" t="str">
        <f>OBV!G1075</f>
        <v>NEUTRAL</v>
      </c>
      <c r="L1075" s="5" t="str">
        <f>OBV!H1075</f>
        <v>BEARISH DIVERGENCE</v>
      </c>
    </row>
    <row r="1076" spans="1:12" ht="13.5" x14ac:dyDescent="0.25">
      <c r="A1076" s="3">
        <f>RSI!A1076</f>
        <v>43875</v>
      </c>
      <c r="B1076" s="2">
        <f>RSI!B1076</f>
        <v>4.5815999999999999</v>
      </c>
      <c r="C1076" s="2">
        <f>RSI!I1076</f>
        <v>58.168802921424081</v>
      </c>
      <c r="D1076" s="2">
        <f>MACD!E1076</f>
        <v>-0.12434901917432217</v>
      </c>
      <c r="E1076" s="2">
        <f>MACD!F1076</f>
        <v>-9.2226149031241114E-2</v>
      </c>
      <c r="F1076" s="2">
        <f>'Moving Avg'!D1076</f>
        <v>4.6552199999999999</v>
      </c>
      <c r="G1076" s="2">
        <f>'Moving Avg'!F1076</f>
        <v>4.4359749999999991</v>
      </c>
      <c r="H1076" s="2">
        <f>'Moving Avg'!G1076</f>
        <v>4.2831439999999992</v>
      </c>
      <c r="I1076" s="2">
        <f>'Moving Avg'!H1076</f>
        <v>4.6652249999999995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</row>
    <row r="1077" spans="1:12" ht="13.5" x14ac:dyDescent="0.25">
      <c r="A1077" s="3">
        <f>RSI!A1077</f>
        <v>43878</v>
      </c>
      <c r="B1077" s="2">
        <f>RSI!B1077</f>
        <v>4.5243000000000002</v>
      </c>
      <c r="C1077" s="2">
        <f>RSI!I1077</f>
        <v>54.943406450139491</v>
      </c>
      <c r="D1077" s="2">
        <f>MACD!E1077</f>
        <v>-0.13902525726354753</v>
      </c>
      <c r="E1077" s="2">
        <f>MACD!F1077</f>
        <v>-0.10158597067770241</v>
      </c>
      <c r="F1077" s="2">
        <f>'Moving Avg'!D1077</f>
        <v>4.6159400000000002</v>
      </c>
      <c r="G1077" s="2">
        <f>'Moving Avg'!F1077</f>
        <v>4.4478349999999995</v>
      </c>
      <c r="H1077" s="2">
        <f>'Moving Avg'!G1077</f>
        <v>4.2909979999999992</v>
      </c>
      <c r="I1077" s="2">
        <f>'Moving Avg'!H1077</f>
        <v>4.6624144999999997</v>
      </c>
      <c r="J1077" s="5" t="str">
        <f>OBV!F1077</f>
        <v>BEARISH</v>
      </c>
      <c r="K1077" s="5" t="str">
        <f>OBV!G1077</f>
        <v>NEUTRAL</v>
      </c>
      <c r="L1077" s="5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4.5162000000000004</v>
      </c>
      <c r="C1078" s="2">
        <f>RSI!I1078</f>
        <v>54.483496263113665</v>
      </c>
      <c r="D1078" s="2">
        <f>MACD!E1078</f>
        <v>-0.14510863175210265</v>
      </c>
      <c r="E1078" s="2">
        <f>MACD!F1078</f>
        <v>-0.11029050289258246</v>
      </c>
      <c r="F1078" s="2">
        <f>'Moving Avg'!D1078</f>
        <v>4.5783199999999997</v>
      </c>
      <c r="G1078" s="2">
        <f>'Moving Avg'!F1078</f>
        <v>4.4609299999999994</v>
      </c>
      <c r="H1078" s="2">
        <f>'Moving Avg'!G1078</f>
        <v>4.2967259999999996</v>
      </c>
      <c r="I1078" s="2">
        <f>'Moving Avg'!H1078</f>
        <v>4.6592414999999994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4.6551999999999998</v>
      </c>
      <c r="C1079" s="2">
        <f>RSI!I1079</f>
        <v>60.581309333384858</v>
      </c>
      <c r="D1079" s="2">
        <f>MACD!E1079</f>
        <v>-0.13586559316903823</v>
      </c>
      <c r="E1079" s="2">
        <f>MACD!F1079</f>
        <v>-0.11540552094787362</v>
      </c>
      <c r="F1079" s="2">
        <f>'Moving Avg'!D1079</f>
        <v>4.5783199999999997</v>
      </c>
      <c r="G1079" s="2">
        <f>'Moving Avg'!F1079</f>
        <v>4.4826099999999993</v>
      </c>
      <c r="H1079" s="2">
        <f>'Moving Avg'!G1079</f>
        <v>4.3052339999999996</v>
      </c>
      <c r="I1079" s="2">
        <f>'Moving Avg'!H1079</f>
        <v>4.6567634999999994</v>
      </c>
      <c r="J1079" s="5" t="str">
        <f>OBV!F1079</f>
        <v>BEARISH</v>
      </c>
      <c r="K1079" s="5" t="str">
        <f>OBV!G1079</f>
        <v>NEUTRAL</v>
      </c>
      <c r="L1079" s="5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4.6551999999999998</v>
      </c>
      <c r="C1080" s="2">
        <f>RSI!I1080</f>
        <v>60.581309333384858</v>
      </c>
      <c r="D1080" s="2">
        <f>MACD!E1080</f>
        <v>-0.13057414592397087</v>
      </c>
      <c r="E1080" s="2">
        <f>MACD!F1080</f>
        <v>-0.11843924594309307</v>
      </c>
      <c r="F1080" s="2">
        <f>'Moving Avg'!D1080</f>
        <v>4.5865</v>
      </c>
      <c r="G1080" s="2">
        <f>'Moving Avg'!F1080</f>
        <v>4.4993799999999995</v>
      </c>
      <c r="H1080" s="2">
        <f>'Moving Avg'!G1080</f>
        <v>4.3122700000000007</v>
      </c>
      <c r="I1080" s="2">
        <f>'Moving Avg'!H1080</f>
        <v>4.6535614999999995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</row>
    <row r="1081" spans="1:12" ht="13.5" x14ac:dyDescent="0.25">
      <c r="A1081" s="3">
        <f>RSI!A1081</f>
        <v>43882</v>
      </c>
      <c r="B1081" s="2">
        <f>RSI!B1081</f>
        <v>4.5898000000000003</v>
      </c>
      <c r="C1081" s="2">
        <f>RSI!I1081</f>
        <v>56.454307950257167</v>
      </c>
      <c r="D1081" s="2">
        <f>MACD!E1081</f>
        <v>-8.0887979040523916E-2</v>
      </c>
      <c r="E1081" s="2">
        <f>MACD!F1081</f>
        <v>-0.11092899256257925</v>
      </c>
      <c r="F1081" s="2">
        <f>'Moving Avg'!D1081</f>
        <v>4.588140000000001</v>
      </c>
      <c r="G1081" s="2">
        <f>'Moving Avg'!F1081</f>
        <v>4.515744999999999</v>
      </c>
      <c r="H1081" s="2">
        <f>'Moving Avg'!G1081</f>
        <v>4.3184879999999994</v>
      </c>
      <c r="I1081" s="2">
        <f>'Moving Avg'!H1081</f>
        <v>4.6500325</v>
      </c>
      <c r="J1081" s="5" t="str">
        <f>OBV!F1081</f>
        <v>BEARISH</v>
      </c>
      <c r="K1081" s="5" t="str">
        <f>OBV!G1081</f>
        <v>NEUTRAL</v>
      </c>
      <c r="L1081" s="5" t="str">
        <f>OBV!H1081</f>
        <v>BEARISH DIVERGENCE</v>
      </c>
    </row>
    <row r="1082" spans="1:12" ht="13.5" x14ac:dyDescent="0.25">
      <c r="A1082" s="3">
        <f>RSI!A1082</f>
        <v>43885</v>
      </c>
      <c r="B1082" s="2">
        <f>RSI!B1082</f>
        <v>4.5898000000000003</v>
      </c>
      <c r="C1082" s="2">
        <f>RSI!I1082</f>
        <v>56.45430795025716</v>
      </c>
      <c r="D1082" s="2">
        <f>MACD!E1082</f>
        <v>-3.9546532290922976E-2</v>
      </c>
      <c r="E1082" s="2">
        <f>MACD!F1082</f>
        <v>-9.6652500508248002E-2</v>
      </c>
      <c r="F1082" s="2">
        <f>'Moving Avg'!D1082</f>
        <v>4.6012399999999998</v>
      </c>
      <c r="G1082" s="2">
        <f>'Moving Avg'!F1082</f>
        <v>4.5194249999999991</v>
      </c>
      <c r="H1082" s="2">
        <f>'Moving Avg'!G1082</f>
        <v>4.3271599999999992</v>
      </c>
      <c r="I1082" s="2">
        <f>'Moving Avg'!H1082</f>
        <v>4.6463019999999995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</row>
    <row r="1083" spans="1:12" ht="13.5" x14ac:dyDescent="0.25">
      <c r="A1083" s="3">
        <f>RSI!A1083</f>
        <v>43886</v>
      </c>
      <c r="B1083" s="2">
        <f>RSI!B1083</f>
        <v>4.5571000000000002</v>
      </c>
      <c r="C1083" s="2">
        <f>RSI!I1083</f>
        <v>54.308916866254869</v>
      </c>
      <c r="D1083" s="2">
        <f>MACD!E1083</f>
        <v>-5.3149539852137551E-3</v>
      </c>
      <c r="E1083" s="2">
        <f>MACD!F1083</f>
        <v>-7.8384991203641161E-2</v>
      </c>
      <c r="F1083" s="2">
        <f>'Moving Avg'!D1083</f>
        <v>4.6094200000000001</v>
      </c>
      <c r="G1083" s="2">
        <f>'Moving Avg'!F1083</f>
        <v>4.528014999999999</v>
      </c>
      <c r="H1083" s="2">
        <f>'Moving Avg'!G1083</f>
        <v>4.3350140000000001</v>
      </c>
      <c r="I1083" s="2">
        <f>'Moving Avg'!H1083</f>
        <v>4.6425689999999991</v>
      </c>
      <c r="J1083" s="5" t="str">
        <f>OBV!F1083</f>
        <v>BULLISH</v>
      </c>
      <c r="K1083" s="5" t="str">
        <f>OBV!G1083</f>
        <v>NEUTRAL</v>
      </c>
      <c r="L1083" s="5" t="str">
        <f>OBV!H1083</f>
        <v>CONFIRMED BULLISH</v>
      </c>
    </row>
    <row r="1084" spans="1:12" ht="13.5" x14ac:dyDescent="0.25">
      <c r="A1084" s="3">
        <f>RSI!A1084</f>
        <v>43887</v>
      </c>
      <c r="B1084" s="2">
        <f>RSI!B1084</f>
        <v>4.4833999999999996</v>
      </c>
      <c r="C1084" s="2">
        <f>RSI!I1084</f>
        <v>49.722565431813067</v>
      </c>
      <c r="D1084" s="2">
        <f>MACD!E1084</f>
        <v>2.1148133906555344E-2</v>
      </c>
      <c r="E1084" s="2">
        <f>MACD!F1084</f>
        <v>-5.8478366181601862E-2</v>
      </c>
      <c r="F1084" s="2">
        <f>'Moving Avg'!D1084</f>
        <v>4.5750599999999997</v>
      </c>
      <c r="G1084" s="2">
        <f>'Moving Avg'!F1084</f>
        <v>4.5300599999999998</v>
      </c>
      <c r="H1084" s="2">
        <f>'Moving Avg'!G1084</f>
        <v>4.33894</v>
      </c>
      <c r="I1084" s="2">
        <f>'Moving Avg'!H1084</f>
        <v>4.6383064999999988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43888</v>
      </c>
      <c r="B1085" s="2">
        <f>RSI!B1085</f>
        <v>4.4507000000000003</v>
      </c>
      <c r="C1085" s="2">
        <f>RSI!I1085</f>
        <v>47.793999411009771</v>
      </c>
      <c r="D1085" s="2">
        <f>MACD!E1085</f>
        <v>3.9728067338493211E-2</v>
      </c>
      <c r="E1085" s="2">
        <f>MACD!F1085</f>
        <v>-3.8837079477582852E-2</v>
      </c>
      <c r="F1085" s="2">
        <f>'Moving Avg'!D1085</f>
        <v>4.5341600000000009</v>
      </c>
      <c r="G1085" s="2">
        <f>'Moving Avg'!F1085</f>
        <v>4.5333300000000003</v>
      </c>
      <c r="H1085" s="2">
        <f>'Moving Avg'!G1085</f>
        <v>4.34483</v>
      </c>
      <c r="I1085" s="2">
        <f>'Moving Avg'!H1085</f>
        <v>4.6340014999999992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4.4180000000000001</v>
      </c>
      <c r="C1086" s="2">
        <f>RSI!I1086</f>
        <v>45.877683323868027</v>
      </c>
      <c r="D1086" s="2">
        <f>MACD!E1086</f>
        <v>5.308809418871796E-2</v>
      </c>
      <c r="E1086" s="2">
        <f>MACD!F1086</f>
        <v>-2.0452044744322689E-2</v>
      </c>
      <c r="F1086" s="2">
        <f>'Moving Avg'!D1086</f>
        <v>4.4997999999999996</v>
      </c>
      <c r="G1086" s="2">
        <f>'Moving Avg'!F1086</f>
        <v>4.5447850000000001</v>
      </c>
      <c r="H1086" s="2">
        <f>'Moving Avg'!G1086</f>
        <v>4.350066</v>
      </c>
      <c r="I1086" s="2">
        <f>'Moving Avg'!H1086</f>
        <v>4.6295329999999986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4.4180000000000001</v>
      </c>
      <c r="C1087" s="2">
        <f>RSI!I1087</f>
        <v>45.877683323868027</v>
      </c>
      <c r="D1087" s="2">
        <f>MACD!E1087</f>
        <v>5.5999362015090703E-2</v>
      </c>
      <c r="E1087" s="2">
        <f>MACD!F1087</f>
        <v>-5.1617633924400125E-3</v>
      </c>
      <c r="F1087" s="2">
        <f>'Moving Avg'!D1087</f>
        <v>4.4654399999999992</v>
      </c>
      <c r="G1087" s="2">
        <f>'Moving Avg'!F1087</f>
        <v>4.5529700000000002</v>
      </c>
      <c r="H1087" s="2">
        <f>'Moving Avg'!G1087</f>
        <v>4.3553020000000009</v>
      </c>
      <c r="I1087" s="2">
        <f>'Moving Avg'!H1087</f>
        <v>4.6247019999999992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</row>
    <row r="1088" spans="1:12" ht="13.5" x14ac:dyDescent="0.25">
      <c r="A1088" s="3">
        <f>RSI!A1088</f>
        <v>43893</v>
      </c>
      <c r="B1088" s="2">
        <f>RSI!B1088</f>
        <v>4.3689</v>
      </c>
      <c r="C1088" s="2">
        <f>RSI!I1088</f>
        <v>42.883443841353419</v>
      </c>
      <c r="D1088" s="2">
        <f>MACD!E1088</f>
        <v>6.1244379690852391E-2</v>
      </c>
      <c r="E1088" s="2">
        <f>MACD!F1088</f>
        <v>8.1194652242184678E-3</v>
      </c>
      <c r="F1088" s="2">
        <f>'Moving Avg'!D1088</f>
        <v>4.4277999999999995</v>
      </c>
      <c r="G1088" s="2">
        <f>'Moving Avg'!F1088</f>
        <v>4.5566500000000003</v>
      </c>
      <c r="H1088" s="2">
        <f>'Moving Avg'!G1088</f>
        <v>4.3584120000000004</v>
      </c>
      <c r="I1088" s="2">
        <f>'Moving Avg'!H1088</f>
        <v>4.6204704999999988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4.5651999999999999</v>
      </c>
      <c r="C1089" s="2">
        <f>RSI!I1089</f>
        <v>55.412574561438838</v>
      </c>
      <c r="D1089" s="2">
        <f>MACD!E1089</f>
        <v>7.3178289497322524E-2</v>
      </c>
      <c r="E1089" s="2">
        <f>MACD!F1089</f>
        <v>2.113123007883928E-2</v>
      </c>
      <c r="F1089" s="2">
        <f>'Moving Avg'!D1089</f>
        <v>4.4441600000000001</v>
      </c>
      <c r="G1089" s="2">
        <f>'Moving Avg'!F1089</f>
        <v>4.5619650000000007</v>
      </c>
      <c r="H1089" s="2">
        <f>'Moving Avg'!G1089</f>
        <v>4.3662659999999995</v>
      </c>
      <c r="I1089" s="2">
        <f>'Moving Avg'!H1089</f>
        <v>4.6175829999999998</v>
      </c>
      <c r="J1089" s="5" t="str">
        <f>OBV!F1089</f>
        <v>BEARISH</v>
      </c>
      <c r="K1089" s="5" t="str">
        <f>OBV!G1089</f>
        <v>NEUTRAL</v>
      </c>
      <c r="L1089" s="5" t="str">
        <f>OBV!H1089</f>
        <v>BEARISH DIVERGENCE</v>
      </c>
    </row>
    <row r="1090" spans="1:12" ht="13.5" x14ac:dyDescent="0.25">
      <c r="A1090" s="3">
        <f>RSI!A1090</f>
        <v>43895</v>
      </c>
      <c r="B1090" s="2">
        <f>RSI!B1090</f>
        <v>4.4343000000000004</v>
      </c>
      <c r="C1090" s="2">
        <f>RSI!I1090</f>
        <v>47.871398624655427</v>
      </c>
      <c r="D1090" s="2">
        <f>MACD!E1090</f>
        <v>9.2416215533761559E-2</v>
      </c>
      <c r="E1090" s="2">
        <f>MACD!F1090</f>
        <v>3.5388227169823733E-2</v>
      </c>
      <c r="F1090" s="2">
        <f>'Moving Avg'!D1090</f>
        <v>4.4408799999999999</v>
      </c>
      <c r="G1090" s="2">
        <f>'Moving Avg'!F1090</f>
        <v>4.5611450000000007</v>
      </c>
      <c r="H1090" s="2">
        <f>'Moving Avg'!G1090</f>
        <v>4.3715019999999996</v>
      </c>
      <c r="I1090" s="2">
        <f>'Moving Avg'!H1090</f>
        <v>4.6133164999999998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4.4916</v>
      </c>
      <c r="C1091" s="2">
        <f>RSI!I1091</f>
        <v>51.014088978179487</v>
      </c>
      <c r="D1091" s="2">
        <f>MACD!E1091</f>
        <v>9.4646884473605475E-2</v>
      </c>
      <c r="E1091" s="2">
        <f>MACD!F1091</f>
        <v>4.7239958630580087E-2</v>
      </c>
      <c r="F1091" s="2">
        <f>'Moving Avg'!D1091</f>
        <v>4.4555999999999996</v>
      </c>
      <c r="G1091" s="2">
        <f>'Moving Avg'!F1091</f>
        <v>4.5496900000000009</v>
      </c>
      <c r="H1091" s="2">
        <f>'Moving Avg'!G1091</f>
        <v>4.3770660000000001</v>
      </c>
      <c r="I1091" s="2">
        <f>'Moving Avg'!H1091</f>
        <v>4.6093769999999994</v>
      </c>
      <c r="J1091" s="5" t="str">
        <f>OBV!F1091</f>
        <v>BULLISH</v>
      </c>
      <c r="K1091" s="5" t="str">
        <f>OBV!G1091</f>
        <v>NEUTRAL</v>
      </c>
      <c r="L1091" s="5" t="str">
        <f>OBV!H1091</f>
        <v>CONFIRMED BULLISH</v>
      </c>
    </row>
    <row r="1092" spans="1:12" ht="13.5" x14ac:dyDescent="0.25">
      <c r="A1092" s="3">
        <f>RSI!A1092</f>
        <v>43899</v>
      </c>
      <c r="B1092" s="2">
        <f>RSI!B1092</f>
        <v>4.3606999999999996</v>
      </c>
      <c r="C1092" s="2">
        <f>RSI!I1092</f>
        <v>44.42503578113871</v>
      </c>
      <c r="D1092" s="2">
        <f>MACD!E1092</f>
        <v>0.10613134721025297</v>
      </c>
      <c r="E1092" s="2">
        <f>MACD!F1092</f>
        <v>5.9018236346514666E-2</v>
      </c>
      <c r="F1092" s="2">
        <f>'Moving Avg'!D1092</f>
        <v>4.44414</v>
      </c>
      <c r="G1092" s="2">
        <f>'Moving Avg'!F1092</f>
        <v>4.5316899999999993</v>
      </c>
      <c r="H1092" s="2">
        <f>'Moving Avg'!G1092</f>
        <v>4.3801740000000002</v>
      </c>
      <c r="I1092" s="2">
        <f>'Moving Avg'!H1092</f>
        <v>4.6048634999999987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4.3361999999999998</v>
      </c>
      <c r="C1093" s="2">
        <f>RSI!I1093</f>
        <v>43.297812486804069</v>
      </c>
      <c r="D1093" s="2">
        <f>MACD!E1093</f>
        <v>0.11331454340323521</v>
      </c>
      <c r="E1093" s="2">
        <f>MACD!F1093</f>
        <v>6.9877497757858786E-2</v>
      </c>
      <c r="F1093" s="2">
        <f>'Moving Avg'!D1093</f>
        <v>4.4376000000000007</v>
      </c>
      <c r="G1093" s="2">
        <f>'Moving Avg'!F1093</f>
        <v>4.5132849999999989</v>
      </c>
      <c r="H1093" s="2">
        <f>'Moving Avg'!G1093</f>
        <v>4.3831199999999999</v>
      </c>
      <c r="I1093" s="2">
        <f>'Moving Avg'!H1093</f>
        <v>4.5994624999999987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4.2134</v>
      </c>
      <c r="C1094" s="2">
        <f>RSI!I1094</f>
        <v>38.082032602843114</v>
      </c>
      <c r="D1094" s="2">
        <f>MACD!E1094</f>
        <v>0.11792628351564804</v>
      </c>
      <c r="E1094" s="2">
        <f>MACD!F1094</f>
        <v>7.9487254909416633E-2</v>
      </c>
      <c r="F1094" s="2">
        <f>'Moving Avg'!D1094</f>
        <v>4.3672399999999998</v>
      </c>
      <c r="G1094" s="2">
        <f>'Moving Avg'!F1094</f>
        <v>4.4911950000000003</v>
      </c>
      <c r="H1094" s="2">
        <f>'Moving Avg'!G1094</f>
        <v>4.3839380000000014</v>
      </c>
      <c r="I1094" s="2">
        <f>'Moving Avg'!H1094</f>
        <v>4.5937694999999987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4.2380000000000004</v>
      </c>
      <c r="C1095" s="2">
        <f>RSI!I1095</f>
        <v>39.650404623809372</v>
      </c>
      <c r="D1095" s="2">
        <f>MACD!E1095</f>
        <v>0.11641951256650618</v>
      </c>
      <c r="E1095" s="2">
        <f>MACD!F1095</f>
        <v>8.6873706440834558E-2</v>
      </c>
      <c r="F1095" s="2">
        <f>'Moving Avg'!D1095</f>
        <v>4.3279799999999993</v>
      </c>
      <c r="G1095" s="2">
        <f>'Moving Avg'!F1095</f>
        <v>4.4723799999999994</v>
      </c>
      <c r="H1095" s="2">
        <f>'Moving Avg'!G1095</f>
        <v>4.38443</v>
      </c>
      <c r="I1095" s="2">
        <f>'Moving Avg'!H1095</f>
        <v>4.5886424999999997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4.1153000000000004</v>
      </c>
      <c r="C1096" s="2">
        <f>RSI!I1096</f>
        <v>34.901719649772403</v>
      </c>
      <c r="D1096" s="2">
        <f>MACD!E1096</f>
        <v>0.12039432720673293</v>
      </c>
      <c r="E1096" s="2">
        <f>MACD!F1096</f>
        <v>9.3577830594014241E-2</v>
      </c>
      <c r="F1096" s="2">
        <f>'Moving Avg'!D1096</f>
        <v>4.2527200000000001</v>
      </c>
      <c r="G1096" s="2">
        <f>'Moving Avg'!F1096</f>
        <v>4.4490649999999992</v>
      </c>
      <c r="H1096" s="2">
        <f>'Moving Avg'!G1096</f>
        <v>4.3824680000000003</v>
      </c>
      <c r="I1096" s="2">
        <f>'Moving Avg'!H1096</f>
        <v>4.5822579999999995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3.8698000000000001</v>
      </c>
      <c r="C1097" s="2">
        <f>RSI!I1097</f>
        <v>27.742535892656875</v>
      </c>
      <c r="D1097" s="2">
        <f>MACD!E1097</f>
        <v>0.14377124093105031</v>
      </c>
      <c r="E1097" s="2">
        <f>MACD!F1097</f>
        <v>0.10361651266142147</v>
      </c>
      <c r="F1097" s="2">
        <f>'Moving Avg'!D1097</f>
        <v>4.1545400000000008</v>
      </c>
      <c r="G1097" s="2">
        <f>'Moving Avg'!F1097</f>
        <v>4.4163399999999999</v>
      </c>
      <c r="H1097" s="2">
        <f>'Moving Avg'!G1097</f>
        <v>4.3755959999999998</v>
      </c>
      <c r="I1097" s="2">
        <f>'Moving Avg'!H1097</f>
        <v>4.5746460000000004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3.698</v>
      </c>
      <c r="C1098" s="2">
        <f>RSI!I1098</f>
        <v>24.028103008265987</v>
      </c>
      <c r="D1098" s="2">
        <f>MACD!E1098</f>
        <v>0.17186744124576059</v>
      </c>
      <c r="E1098" s="2">
        <f>MACD!F1098</f>
        <v>0.11726669837828929</v>
      </c>
      <c r="F1098" s="2">
        <f>'Moving Avg'!D1098</f>
        <v>4.0269000000000004</v>
      </c>
      <c r="G1098" s="2">
        <f>'Moving Avg'!F1098</f>
        <v>4.3754299999999997</v>
      </c>
      <c r="H1098" s="2">
        <f>'Moving Avg'!G1098</f>
        <v>4.3661060000000003</v>
      </c>
      <c r="I1098" s="2">
        <f>'Moving Avg'!H1098</f>
        <v>4.5657724999999996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3.7961999999999998</v>
      </c>
      <c r="C1099" s="2">
        <f>RSI!I1099</f>
        <v>29.812759057472405</v>
      </c>
      <c r="D1099" s="2">
        <f>MACD!E1099</f>
        <v>0.22249304045249119</v>
      </c>
      <c r="E1099" s="2">
        <f>MACD!F1099</f>
        <v>0.13831196679312968</v>
      </c>
      <c r="F1099" s="2">
        <f>'Moving Avg'!D1099</f>
        <v>3.9434600000000004</v>
      </c>
      <c r="G1099" s="2">
        <f>'Moving Avg'!F1099</f>
        <v>4.3324799999999994</v>
      </c>
      <c r="H1099" s="2">
        <f>'Moving Avg'!G1099</f>
        <v>4.3602159999999994</v>
      </c>
      <c r="I1099" s="2">
        <f>'Moving Avg'!H1099</f>
        <v>4.5573899999999998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3.6898</v>
      </c>
      <c r="C1100" s="2">
        <f>RSI!I1100</f>
        <v>27.380135093467047</v>
      </c>
      <c r="D1100" s="2">
        <f>MACD!E1100</f>
        <v>0.25612799093693805</v>
      </c>
      <c r="E1100" s="2">
        <f>MACD!F1100</f>
        <v>0.16187517162189136</v>
      </c>
      <c r="F1100" s="2">
        <f>'Moving Avg'!D1100</f>
        <v>3.8338200000000002</v>
      </c>
      <c r="G1100" s="2">
        <f>'Moving Avg'!F1100</f>
        <v>4.2842099999999999</v>
      </c>
      <c r="H1100" s="2">
        <f>'Moving Avg'!G1100</f>
        <v>4.3521979999999996</v>
      </c>
      <c r="I1100" s="2">
        <f>'Moving Avg'!H1100</f>
        <v>4.5483549999999999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3.6898</v>
      </c>
      <c r="C1101" s="2">
        <f>RSI!I1101</f>
        <v>27.380135093467047</v>
      </c>
      <c r="D1101" s="2">
        <f>MACD!E1101</f>
        <v>0.2968610377160692</v>
      </c>
      <c r="E1101" s="2">
        <f>MACD!F1101</f>
        <v>0.18887234484072693</v>
      </c>
      <c r="F1101" s="2">
        <f>'Moving Avg'!D1101</f>
        <v>3.7487200000000001</v>
      </c>
      <c r="G1101" s="2">
        <f>'Moving Avg'!F1101</f>
        <v>4.2392099999999999</v>
      </c>
      <c r="H1101" s="2">
        <f>'Moving Avg'!G1101</f>
        <v>4.3445059999999991</v>
      </c>
      <c r="I1101" s="2">
        <f>'Moving Avg'!H1101</f>
        <v>4.5394405000000004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3.7635000000000001</v>
      </c>
      <c r="C1102" s="2">
        <f>RSI!I1102</f>
        <v>31.847484557182497</v>
      </c>
      <c r="D1102" s="2">
        <f>MACD!E1102</f>
        <v>0.30893096282546217</v>
      </c>
      <c r="E1102" s="2">
        <f>MACD!F1102</f>
        <v>0.21288406843767399</v>
      </c>
      <c r="F1102" s="2">
        <f>'Moving Avg'!D1102</f>
        <v>3.7274599999999998</v>
      </c>
      <c r="G1102" s="2">
        <f>'Moving Avg'!F1102</f>
        <v>4.1978949999999999</v>
      </c>
      <c r="H1102" s="2">
        <f>'Moving Avg'!G1102</f>
        <v>4.3395979999999987</v>
      </c>
      <c r="I1102" s="2">
        <f>'Moving Avg'!H1102</f>
        <v>4.5309750000000006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3.6652999999999998</v>
      </c>
      <c r="C1103" s="2">
        <f>RSI!I1103</f>
        <v>29.264267872194139</v>
      </c>
      <c r="D1103" s="2">
        <f>MACD!E1103</f>
        <v>0.32517741739463979</v>
      </c>
      <c r="E1103" s="2">
        <f>MACD!F1103</f>
        <v>0.23534273822906715</v>
      </c>
      <c r="F1103" s="2">
        <f>'Moving Avg'!D1103</f>
        <v>3.7209199999999996</v>
      </c>
      <c r="G1103" s="2">
        <f>'Moving Avg'!F1103</f>
        <v>4.1533049999999996</v>
      </c>
      <c r="H1103" s="2">
        <f>'Moving Avg'!G1103</f>
        <v>4.3337079999999988</v>
      </c>
      <c r="I1103" s="2">
        <f>'Moving Avg'!H1103</f>
        <v>4.5228235000000003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3.7715999999999998</v>
      </c>
      <c r="C1104" s="2">
        <f>RSI!I1104</f>
        <v>35.374993204704538</v>
      </c>
      <c r="D1104" s="2">
        <f>MACD!E1104</f>
        <v>0.31507959784177686</v>
      </c>
      <c r="E1104" s="2">
        <f>MACD!F1104</f>
        <v>0.25129011015160913</v>
      </c>
      <c r="F1104" s="2">
        <f>'Moving Avg'!D1104</f>
        <v>3.7160000000000002</v>
      </c>
      <c r="G1104" s="2">
        <f>'Moving Avg'!F1104</f>
        <v>4.1177150000000005</v>
      </c>
      <c r="H1104" s="2">
        <f>'Moving Avg'!G1104</f>
        <v>4.3251979999999994</v>
      </c>
      <c r="I1104" s="2">
        <f>'Moving Avg'!H1104</f>
        <v>4.5161290000000012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3.7635000000000001</v>
      </c>
      <c r="C1105" s="2">
        <f>RSI!I1105</f>
        <v>35.125982038051234</v>
      </c>
      <c r="D1105" s="2">
        <f>MACD!E1105</f>
        <v>0.31299692328791817</v>
      </c>
      <c r="E1105" s="2">
        <f>MACD!F1105</f>
        <v>0.26363147277887095</v>
      </c>
      <c r="F1105" s="2">
        <f>'Moving Avg'!D1105</f>
        <v>3.7307399999999999</v>
      </c>
      <c r="G1105" s="2">
        <f>'Moving Avg'!F1105</f>
        <v>4.0833549999999992</v>
      </c>
      <c r="H1105" s="2">
        <f>'Moving Avg'!G1105</f>
        <v>4.3129259999999991</v>
      </c>
      <c r="I1105" s="2">
        <f>'Moving Avg'!H1105</f>
        <v>4.5088705000000013</v>
      </c>
      <c r="J1105" s="5" t="str">
        <f>OBV!F1105</f>
        <v>BEARISH</v>
      </c>
      <c r="K1105" s="5" t="str">
        <f>OBV!G1105</f>
        <v>NEUTRAL</v>
      </c>
      <c r="L1105" s="5" t="str">
        <f>OBV!H1105</f>
        <v>BEARISH DIVERGENCE</v>
      </c>
    </row>
    <row r="1106" spans="1:12" ht="13.5" x14ac:dyDescent="0.25">
      <c r="A1106" s="3">
        <f>RSI!A1106</f>
        <v>43920</v>
      </c>
      <c r="B1106" s="2">
        <f>RSI!B1106</f>
        <v>3.7635000000000001</v>
      </c>
      <c r="C1106" s="2">
        <f>RSI!I1106</f>
        <v>35.125982038051234</v>
      </c>
      <c r="D1106" s="2">
        <f>MACD!E1106</f>
        <v>0.29432876603588731</v>
      </c>
      <c r="E1106" s="2">
        <f>MACD!F1106</f>
        <v>0.2697709314302742</v>
      </c>
      <c r="F1106" s="2">
        <f>'Moving Avg'!D1106</f>
        <v>3.7454799999999997</v>
      </c>
      <c r="G1106" s="2">
        <f>'Moving Avg'!F1106</f>
        <v>4.0506299999999991</v>
      </c>
      <c r="H1106" s="2">
        <f>'Moving Avg'!G1106</f>
        <v>4.3034359999999996</v>
      </c>
      <c r="I1106" s="2">
        <f>'Moving Avg'!H1106</f>
        <v>4.5017330000000007</v>
      </c>
      <c r="J1106" s="5" t="str">
        <f>OBV!F1106</f>
        <v>BEARISH</v>
      </c>
      <c r="K1106" s="5" t="str">
        <f>OBV!G1106</f>
        <v>NEUTRAL</v>
      </c>
      <c r="L1106" s="5" t="str">
        <f>OBV!H1106</f>
        <v>BEARISH DIVERGENCE</v>
      </c>
    </row>
    <row r="1107" spans="1:12" ht="13.5" x14ac:dyDescent="0.25">
      <c r="A1107" s="3">
        <f>RSI!A1107</f>
        <v>43921</v>
      </c>
      <c r="B1107" s="2">
        <f>RSI!B1107</f>
        <v>3.6570999999999998</v>
      </c>
      <c r="C1107" s="2">
        <f>RSI!I1107</f>
        <v>31.723969163611173</v>
      </c>
      <c r="D1107" s="2">
        <f>MACD!E1107</f>
        <v>0.25046991045625155</v>
      </c>
      <c r="E1107" s="2">
        <f>MACD!F1107</f>
        <v>0.26591072723546966</v>
      </c>
      <c r="F1107" s="2">
        <f>'Moving Avg'!D1107</f>
        <v>3.7242000000000006</v>
      </c>
      <c r="G1107" s="2">
        <f>'Moving Avg'!F1107</f>
        <v>4.0125849999999996</v>
      </c>
      <c r="H1107" s="2">
        <f>'Moving Avg'!G1107</f>
        <v>4.2908359999999997</v>
      </c>
      <c r="I1107" s="2">
        <f>'Moving Avg'!H1107</f>
        <v>4.4945465000000011</v>
      </c>
      <c r="J1107" s="5" t="str">
        <f>OBV!F1107</f>
        <v>BEARISH</v>
      </c>
      <c r="K1107" s="5" t="str">
        <f>OBV!G1107</f>
        <v>NEUTRAL</v>
      </c>
      <c r="L1107" s="5" t="str">
        <f>OBV!H1107</f>
        <v>CONFIRMED BEARISH</v>
      </c>
    </row>
    <row r="1108" spans="1:12" ht="13.5" x14ac:dyDescent="0.25">
      <c r="A1108" s="3">
        <f>RSI!A1108</f>
        <v>43922</v>
      </c>
      <c r="B1108" s="2">
        <f>RSI!B1108</f>
        <v>3.7389000000000001</v>
      </c>
      <c r="C1108" s="2">
        <f>RSI!I1108</f>
        <v>36.792395817717022</v>
      </c>
      <c r="D1108" s="2">
        <f>MACD!E1108</f>
        <v>0.18318710439863173</v>
      </c>
      <c r="E1108" s="2">
        <f>MACD!F1108</f>
        <v>0.24936600266810208</v>
      </c>
      <c r="F1108" s="2">
        <f>'Moving Avg'!D1108</f>
        <v>3.7389200000000002</v>
      </c>
      <c r="G1108" s="2">
        <f>'Moving Avg'!F1108</f>
        <v>3.9810849999999993</v>
      </c>
      <c r="H1108" s="2">
        <f>'Moving Avg'!G1108</f>
        <v>4.2805279999999994</v>
      </c>
      <c r="I1108" s="2">
        <f>'Moving Avg'!H1108</f>
        <v>4.4877690000000001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3.6326000000000001</v>
      </c>
      <c r="C1109" s="2">
        <f>RSI!I1109</f>
        <v>33.329796735482219</v>
      </c>
      <c r="D1109" s="2">
        <f>MACD!E1109</f>
        <v>0.15090072239452912</v>
      </c>
      <c r="E1109" s="2">
        <f>MACD!F1109</f>
        <v>0.2296729466133875</v>
      </c>
      <c r="F1109" s="2">
        <f>'Moving Avg'!D1109</f>
        <v>3.7111200000000002</v>
      </c>
      <c r="G1109" s="2">
        <f>'Moving Avg'!F1109</f>
        <v>3.9344549999999998</v>
      </c>
      <c r="H1109" s="2">
        <f>'Moving Avg'!G1109</f>
        <v>4.2687479999999995</v>
      </c>
      <c r="I1109" s="2">
        <f>'Moving Avg'!H1109</f>
        <v>4.4801780000000004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</row>
    <row r="1110" spans="1:12" ht="13.5" x14ac:dyDescent="0.25">
      <c r="A1110" s="3">
        <f>RSI!A1110</f>
        <v>43924</v>
      </c>
      <c r="B1110" s="2">
        <f>RSI!B1110</f>
        <v>3.5916999999999999</v>
      </c>
      <c r="C1110" s="2">
        <f>RSI!I1110</f>
        <v>32.078853214928188</v>
      </c>
      <c r="D1110" s="2">
        <f>MACD!E1110</f>
        <v>0.11241024393097776</v>
      </c>
      <c r="E1110" s="2">
        <f>MACD!F1110</f>
        <v>0.20622040607690556</v>
      </c>
      <c r="F1110" s="2">
        <f>'Moving Avg'!D1110</f>
        <v>3.6767600000000003</v>
      </c>
      <c r="G1110" s="2">
        <f>'Moving Avg'!F1110</f>
        <v>3.8923249999999996</v>
      </c>
      <c r="H1110" s="2">
        <f>'Moving Avg'!G1110</f>
        <v>4.2541859999999989</v>
      </c>
      <c r="I1110" s="2">
        <f>'Moving Avg'!H1110</f>
        <v>4.4723825000000001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</row>
    <row r="1111" spans="1:12" ht="13.5" x14ac:dyDescent="0.25">
      <c r="A1111" s="3">
        <f>RSI!A1111</f>
        <v>43927</v>
      </c>
      <c r="B1111" s="2">
        <f>RSI!B1111</f>
        <v>3.4853000000000001</v>
      </c>
      <c r="C1111" s="2">
        <f>RSI!I1111</f>
        <v>29.026703983264099</v>
      </c>
      <c r="D1111" s="2">
        <f>MACD!E1111</f>
        <v>8.9972287938953954E-2</v>
      </c>
      <c r="E1111" s="2">
        <f>MACD!F1111</f>
        <v>0.18297078244931525</v>
      </c>
      <c r="F1111" s="2">
        <f>'Moving Avg'!D1111</f>
        <v>3.6211199999999999</v>
      </c>
      <c r="G1111" s="2">
        <f>'Moving Avg'!F1111</f>
        <v>3.8420099999999997</v>
      </c>
      <c r="H1111" s="2">
        <f>'Moving Avg'!G1111</f>
        <v>4.2386419999999996</v>
      </c>
      <c r="I1111" s="2">
        <f>'Moving Avg'!H1111</f>
        <v>4.4640549999999992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</row>
    <row r="1112" spans="1:12" ht="13.5" x14ac:dyDescent="0.25">
      <c r="A1112" s="3">
        <f>RSI!A1112</f>
        <v>43928</v>
      </c>
      <c r="B1112" s="2">
        <f>RSI!B1112</f>
        <v>3.5097999999999998</v>
      </c>
      <c r="C1112" s="2">
        <f>RSI!I1112</f>
        <v>30.662629172216327</v>
      </c>
      <c r="D1112" s="2">
        <f>MACD!E1112</f>
        <v>8.3221498623961221E-2</v>
      </c>
      <c r="E1112" s="2">
        <f>MACD!F1112</f>
        <v>0.16302092568424445</v>
      </c>
      <c r="F1112" s="2">
        <f>'Moving Avg'!D1112</f>
        <v>3.5916600000000001</v>
      </c>
      <c r="G1112" s="2">
        <f>'Moving Avg'!F1112</f>
        <v>3.7994650000000001</v>
      </c>
      <c r="H1112" s="2">
        <f>'Moving Avg'!G1112</f>
        <v>4.2185139999999999</v>
      </c>
      <c r="I1112" s="2">
        <f>'Moving Avg'!H1112</f>
        <v>4.4558904999999998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3.5017</v>
      </c>
      <c r="C1113" s="2">
        <f>RSI!I1113</f>
        <v>30.41303647987543</v>
      </c>
      <c r="D1113" s="2">
        <f>MACD!E1113</f>
        <v>6.5367501313081444E-2</v>
      </c>
      <c r="E1113" s="2">
        <f>MACD!F1113</f>
        <v>0.14349024081001185</v>
      </c>
      <c r="F1113" s="2">
        <f>'Moving Avg'!D1113</f>
        <v>3.5442200000000001</v>
      </c>
      <c r="G1113" s="2">
        <f>'Moving Avg'!F1113</f>
        <v>3.7577399999999996</v>
      </c>
      <c r="H1113" s="2">
        <f>'Moving Avg'!G1113</f>
        <v>4.2008419999999997</v>
      </c>
      <c r="I1113" s="2">
        <f>'Moving Avg'!H1113</f>
        <v>4.447927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3.5097999999999998</v>
      </c>
      <c r="C1114" s="2">
        <f>RSI!I1114</f>
        <v>31.017742871371865</v>
      </c>
      <c r="D1114" s="2">
        <f>MACD!E1114</f>
        <v>6.8252631610106196E-2</v>
      </c>
      <c r="E1114" s="2">
        <f>MACD!F1114</f>
        <v>0.12844271897003073</v>
      </c>
      <c r="F1114" s="2">
        <f>'Moving Avg'!D1114</f>
        <v>3.5196599999999996</v>
      </c>
      <c r="G1114" s="2">
        <f>'Moving Avg'!F1114</f>
        <v>3.7225600000000005</v>
      </c>
      <c r="H1114" s="2">
        <f>'Moving Avg'!G1114</f>
        <v>4.182188</v>
      </c>
      <c r="I1114" s="2">
        <f>'Moving Avg'!H1114</f>
        <v>4.4401245000000005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3.5589</v>
      </c>
      <c r="C1115" s="2">
        <f>RSI!I1115</f>
        <v>34.720898770449523</v>
      </c>
      <c r="D1115" s="2">
        <f>MACD!E1115</f>
        <v>6.7835538462646117E-2</v>
      </c>
      <c r="E1115" s="2">
        <f>MACD!F1115</f>
        <v>0.11632128286855381</v>
      </c>
      <c r="F1115" s="2">
        <f>'Moving Avg'!D1115</f>
        <v>3.5131000000000001</v>
      </c>
      <c r="G1115" s="2">
        <f>'Moving Avg'!F1115</f>
        <v>3.6886050000000004</v>
      </c>
      <c r="H1115" s="2">
        <f>'Moving Avg'!G1115</f>
        <v>4.1656599999999999</v>
      </c>
      <c r="I1115" s="2">
        <f>'Moving Avg'!H1115</f>
        <v>4.4323665000000005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</row>
    <row r="1116" spans="1:12" ht="13.5" x14ac:dyDescent="0.25">
      <c r="A1116" s="3">
        <f>RSI!A1116</f>
        <v>43936</v>
      </c>
      <c r="B1116" s="2">
        <f>RSI!B1116</f>
        <v>3.6652999999999998</v>
      </c>
      <c r="C1116" s="2">
        <f>RSI!I1116</f>
        <v>41.988535986237721</v>
      </c>
      <c r="D1116" s="2">
        <f>MACD!E1116</f>
        <v>6.1185843962924924E-2</v>
      </c>
      <c r="E1116" s="2">
        <f>MACD!F1116</f>
        <v>0.10529419508742804</v>
      </c>
      <c r="F1116" s="2">
        <f>'Moving Avg'!D1116</f>
        <v>3.5491000000000001</v>
      </c>
      <c r="G1116" s="2">
        <f>'Moving Avg'!F1116</f>
        <v>3.6661050000000004</v>
      </c>
      <c r="H1116" s="2">
        <f>'Moving Avg'!G1116</f>
        <v>4.1551880000000008</v>
      </c>
      <c r="I1116" s="2">
        <f>'Moving Avg'!H1116</f>
        <v>4.4259050000000002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</row>
    <row r="1117" spans="1:12" ht="13.5" x14ac:dyDescent="0.25">
      <c r="A1117" s="3">
        <f>RSI!A1117</f>
        <v>43937</v>
      </c>
      <c r="B1117" s="2">
        <f>RSI!B1117</f>
        <v>3.7143999999999999</v>
      </c>
      <c r="C1117" s="2">
        <f>RSI!I1117</f>
        <v>45.029911582289444</v>
      </c>
      <c r="D1117" s="2">
        <f>MACD!E1117</f>
        <v>3.639151529262552E-2</v>
      </c>
      <c r="E1117" s="2">
        <f>MACD!F1117</f>
        <v>9.1513659128467539E-2</v>
      </c>
      <c r="F1117" s="2">
        <f>'Moving Avg'!D1117</f>
        <v>3.59002</v>
      </c>
      <c r="G1117" s="2">
        <f>'Moving Avg'!F1117</f>
        <v>3.6583350000000001</v>
      </c>
      <c r="H1117" s="2">
        <f>'Moving Avg'!G1117</f>
        <v>4.1443900000000005</v>
      </c>
      <c r="I1117" s="2">
        <f>'Moving Avg'!H1117</f>
        <v>4.4191659999999997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3.6080000000000001</v>
      </c>
      <c r="C1118" s="2">
        <f>RSI!I1118</f>
        <v>40.121124983209953</v>
      </c>
      <c r="D1118" s="2">
        <f>MACD!E1118</f>
        <v>3.6364146502019246E-2</v>
      </c>
      <c r="E1118" s="2">
        <f>MACD!F1118</f>
        <v>8.0483756603177886E-2</v>
      </c>
      <c r="F1118" s="2">
        <f>'Moving Avg'!D1118</f>
        <v>3.6112799999999998</v>
      </c>
      <c r="G1118" s="2">
        <f>'Moving Avg'!F1118</f>
        <v>3.6538349999999999</v>
      </c>
      <c r="H1118" s="2">
        <f>'Moving Avg'!G1118</f>
        <v>4.1306440000000011</v>
      </c>
      <c r="I1118" s="2">
        <f>'Moving Avg'!H1118</f>
        <v>4.4119349999999997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3.5998000000000001</v>
      </c>
      <c r="C1119" s="2">
        <f>RSI!I1119</f>
        <v>39.761382734685036</v>
      </c>
      <c r="D1119" s="2">
        <f>MACD!E1119</f>
        <v>2.1673596634712133E-2</v>
      </c>
      <c r="E1119" s="2">
        <f>MACD!F1119</f>
        <v>6.8721724609484738E-2</v>
      </c>
      <c r="F1119" s="2">
        <f>'Moving Avg'!D1119</f>
        <v>3.6292800000000001</v>
      </c>
      <c r="G1119" s="2">
        <f>'Moving Avg'!F1119</f>
        <v>3.6440150000000004</v>
      </c>
      <c r="H1119" s="2">
        <f>'Moving Avg'!G1119</f>
        <v>4.1134620000000002</v>
      </c>
      <c r="I1119" s="2">
        <f>'Moving Avg'!H1119</f>
        <v>4.4046229999999991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3.7061999999999999</v>
      </c>
      <c r="C1120" s="2">
        <f>RSI!I1120</f>
        <v>46.468559222340865</v>
      </c>
      <c r="D1120" s="2">
        <f>MACD!E1120</f>
        <v>-3.8830859865082168E-3</v>
      </c>
      <c r="E1120" s="2">
        <f>MACD!F1120</f>
        <v>5.4200762490286152E-2</v>
      </c>
      <c r="F1120" s="2">
        <f>'Moving Avg'!D1120</f>
        <v>3.6587400000000003</v>
      </c>
      <c r="G1120" s="2">
        <f>'Moving Avg'!F1120</f>
        <v>3.6448350000000005</v>
      </c>
      <c r="H1120" s="2">
        <f>'Moving Avg'!G1120</f>
        <v>4.0985720000000008</v>
      </c>
      <c r="I1120" s="2">
        <f>'Moving Avg'!H1120</f>
        <v>4.3971184999999995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3.7961999999999998</v>
      </c>
      <c r="C1121" s="2">
        <f>RSI!I1121</f>
        <v>51.398069997734012</v>
      </c>
      <c r="D1121" s="2">
        <f>MACD!E1121</f>
        <v>-4.8202616974797774E-2</v>
      </c>
      <c r="E1121" s="2">
        <f>MACD!F1121</f>
        <v>3.3720086597269369E-2</v>
      </c>
      <c r="F1121" s="2">
        <f>'Moving Avg'!D1121</f>
        <v>3.6849199999999995</v>
      </c>
      <c r="G1121" s="2">
        <f>'Moving Avg'!F1121</f>
        <v>3.6501549999999994</v>
      </c>
      <c r="H1121" s="2">
        <f>'Moving Avg'!G1121</f>
        <v>4.0800820000000009</v>
      </c>
      <c r="I1121" s="2">
        <f>'Moving Avg'!H1121</f>
        <v>4.3899429999999988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3.7961999999999998</v>
      </c>
      <c r="C1122" s="2">
        <f>RSI!I1122</f>
        <v>51.398069997734012</v>
      </c>
      <c r="D1122" s="2">
        <f>MACD!E1122</f>
        <v>-8.2150367840553962E-2</v>
      </c>
      <c r="E1122" s="2">
        <f>MACD!F1122</f>
        <v>1.0545995709704704E-2</v>
      </c>
      <c r="F1122" s="2">
        <f>'Moving Avg'!D1122</f>
        <v>3.7012799999999997</v>
      </c>
      <c r="G1122" s="2">
        <f>'Moving Avg'!F1122</f>
        <v>3.6517899999999996</v>
      </c>
      <c r="H1122" s="2">
        <f>'Moving Avg'!G1122</f>
        <v>4.061592000000001</v>
      </c>
      <c r="I1122" s="2">
        <f>'Moving Avg'!H1122</f>
        <v>4.382767499999999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3.7879999999999998</v>
      </c>
      <c r="C1123" s="2">
        <f>RSI!I1123</f>
        <v>50.902760187266558</v>
      </c>
      <c r="D1123" s="2">
        <f>MACD!E1123</f>
        <v>-0.11171398612180949</v>
      </c>
      <c r="E1123" s="2">
        <f>MACD!F1123</f>
        <v>-1.3906000656598139E-2</v>
      </c>
      <c r="F1123" s="2">
        <f>'Moving Avg'!D1123</f>
        <v>3.7372799999999997</v>
      </c>
      <c r="G1123" s="2">
        <f>'Moving Avg'!F1123</f>
        <v>3.6579250000000001</v>
      </c>
      <c r="H1123" s="2">
        <f>'Moving Avg'!G1123</f>
        <v>4.043266</v>
      </c>
      <c r="I1123" s="2">
        <f>'Moving Avg'!H1123</f>
        <v>4.3763159999999992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3.6816</v>
      </c>
      <c r="C1124" s="2">
        <f>RSI!I1124</f>
        <v>44.861636967138885</v>
      </c>
      <c r="D1124" s="2">
        <f>MACD!E1124</f>
        <v>-0.12773831399320024</v>
      </c>
      <c r="E1124" s="2">
        <f>MACD!F1124</f>
        <v>-3.6672463323918561E-2</v>
      </c>
      <c r="F1124" s="2">
        <f>'Moving Avg'!D1124</f>
        <v>3.7536399999999999</v>
      </c>
      <c r="G1124" s="2">
        <f>'Moving Avg'!F1124</f>
        <v>3.6534249999999999</v>
      </c>
      <c r="H1124" s="2">
        <f>'Moving Avg'!G1124</f>
        <v>4.0237940000000005</v>
      </c>
      <c r="I1124" s="2">
        <f>'Moving Avg'!H1124</f>
        <v>4.3693324999999996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</row>
    <row r="1125" spans="1:12" ht="13.5" x14ac:dyDescent="0.25">
      <c r="A1125" s="3">
        <f>RSI!A1125</f>
        <v>43949</v>
      </c>
      <c r="B1125" s="2">
        <f>RSI!B1125</f>
        <v>3.6735000000000002</v>
      </c>
      <c r="C1125" s="2">
        <f>RSI!I1125</f>
        <v>44.429347778892236</v>
      </c>
      <c r="D1125" s="2">
        <f>MACD!E1125</f>
        <v>-0.1326412681489253</v>
      </c>
      <c r="E1125" s="2">
        <f>MACD!F1125</f>
        <v>-5.5866224288919908E-2</v>
      </c>
      <c r="F1125" s="2">
        <f>'Moving Avg'!D1125</f>
        <v>3.7470999999999997</v>
      </c>
      <c r="G1125" s="2">
        <f>'Moving Avg'!F1125</f>
        <v>3.6489250000000006</v>
      </c>
      <c r="H1125" s="2">
        <f>'Moving Avg'!G1125</f>
        <v>4.0049779999999995</v>
      </c>
      <c r="I1125" s="2">
        <f>'Moving Avg'!H1125</f>
        <v>4.3616644999999998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3.5670999999999999</v>
      </c>
      <c r="C1126" s="2">
        <f>RSI!I1126</f>
        <v>39.099532966174458</v>
      </c>
      <c r="D1126" s="2">
        <f>MACD!E1126</f>
        <v>-0.11202630324929208</v>
      </c>
      <c r="E1126" s="2">
        <f>MACD!F1126</f>
        <v>-6.709824008099434E-2</v>
      </c>
      <c r="F1126" s="2">
        <f>'Moving Avg'!D1126</f>
        <v>3.7012799999999997</v>
      </c>
      <c r="G1126" s="2">
        <f>'Moving Avg'!F1126</f>
        <v>3.6391049999999994</v>
      </c>
      <c r="H1126" s="2">
        <f>'Moving Avg'!G1126</f>
        <v>3.9846880000000002</v>
      </c>
      <c r="I1126" s="2">
        <f>'Moving Avg'!H1126</f>
        <v>4.3537459999999992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3.6488999999999998</v>
      </c>
      <c r="C1127" s="2">
        <f>RSI!I1127</f>
        <v>44.601713921987844</v>
      </c>
      <c r="D1127" s="2">
        <f>MACD!E1127</f>
        <v>-9.1984649231068971E-2</v>
      </c>
      <c r="E1127" s="2">
        <f>MACD!F1127</f>
        <v>-7.2075521911009272E-2</v>
      </c>
      <c r="F1127" s="2">
        <f>'Moving Avg'!D1127</f>
        <v>3.6718200000000003</v>
      </c>
      <c r="G1127" s="2">
        <f>'Moving Avg'!F1127</f>
        <v>3.6386949999999998</v>
      </c>
      <c r="H1127" s="2">
        <f>'Moving Avg'!G1127</f>
        <v>3.9671800000000004</v>
      </c>
      <c r="I1127" s="2">
        <f>'Moving Avg'!H1127</f>
        <v>4.3462769999999997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3.6816</v>
      </c>
      <c r="C1128" s="2">
        <f>RSI!I1128</f>
        <v>46.675758401779611</v>
      </c>
      <c r="D1128" s="2">
        <f>MACD!E1128</f>
        <v>-9.3279254781109877E-2</v>
      </c>
      <c r="E1128" s="2">
        <f>MACD!F1128</f>
        <v>-7.6316268485029398E-2</v>
      </c>
      <c r="F1128" s="2">
        <f>'Moving Avg'!D1128</f>
        <v>3.6505400000000003</v>
      </c>
      <c r="G1128" s="2">
        <f>'Moving Avg'!F1128</f>
        <v>3.6358299999999999</v>
      </c>
      <c r="H1128" s="2">
        <f>'Moving Avg'!G1128</f>
        <v>3.9504880000000009</v>
      </c>
      <c r="I1128" s="2">
        <f>'Moving Avg'!H1128</f>
        <v>4.3378445000000001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3.5752999999999999</v>
      </c>
      <c r="C1129" s="2">
        <f>RSI!I1129</f>
        <v>41.267030304999039</v>
      </c>
      <c r="D1129" s="2">
        <f>MACD!E1129</f>
        <v>-8.7456746254434226E-2</v>
      </c>
      <c r="E1129" s="2">
        <f>MACD!F1129</f>
        <v>-7.8544364038910366E-2</v>
      </c>
      <c r="F1129" s="2">
        <f>'Moving Avg'!D1129</f>
        <v>3.6292800000000001</v>
      </c>
      <c r="G1129" s="2">
        <f>'Moving Avg'!F1129</f>
        <v>3.632965</v>
      </c>
      <c r="H1129" s="2">
        <f>'Moving Avg'!G1129</f>
        <v>3.9288900000000009</v>
      </c>
      <c r="I1129" s="2">
        <f>'Moving Avg'!H1129</f>
        <v>4.3272709999999996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3.6735000000000002</v>
      </c>
      <c r="C1130" s="2">
        <f>RSI!I1130</f>
        <v>47.338074661163326</v>
      </c>
      <c r="D1130" s="2">
        <f>MACD!E1130</f>
        <v>-7.2523934773370158E-2</v>
      </c>
      <c r="E1130" s="2">
        <f>MACD!F1130</f>
        <v>-7.734027818580233E-2</v>
      </c>
      <c r="F1130" s="2">
        <f>'Moving Avg'!D1130</f>
        <v>3.6292800000000001</v>
      </c>
      <c r="G1130" s="2">
        <f>'Moving Avg'!F1130</f>
        <v>3.6370550000000001</v>
      </c>
      <c r="H1130" s="2">
        <f>'Moving Avg'!G1130</f>
        <v>3.9092560000000005</v>
      </c>
      <c r="I1130" s="2">
        <f>'Moving Avg'!H1130</f>
        <v>4.3185564999999997</v>
      </c>
      <c r="J1130" s="5" t="str">
        <f>OBV!F1130</f>
        <v>BEARISH</v>
      </c>
      <c r="K1130" s="5" t="str">
        <f>OBV!G1130</f>
        <v>NEUTRAL</v>
      </c>
      <c r="L1130" s="5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3.5670999999999999</v>
      </c>
      <c r="C1131" s="2">
        <f>RSI!I1131</f>
        <v>42.242995081326242</v>
      </c>
      <c r="D1131" s="2">
        <f>MACD!E1131</f>
        <v>-3.7897670111301629E-2</v>
      </c>
      <c r="E1131" s="2">
        <f>MACD!F1131</f>
        <v>-6.945175657090219E-2</v>
      </c>
      <c r="F1131" s="2">
        <f>'Moving Avg'!D1131</f>
        <v>3.6292800000000001</v>
      </c>
      <c r="G1131" s="2">
        <f>'Moving Avg'!F1131</f>
        <v>3.6411450000000003</v>
      </c>
      <c r="H1131" s="2">
        <f>'Moving Avg'!G1131</f>
        <v>3.8888020000000001</v>
      </c>
      <c r="I1131" s="2">
        <f>'Moving Avg'!H1131</f>
        <v>4.3096724999999996</v>
      </c>
      <c r="J1131" s="5" t="str">
        <f>OBV!F1131</f>
        <v>BULLISH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3.6326000000000001</v>
      </c>
      <c r="C1132" s="2">
        <f>RSI!I1132</f>
        <v>46.089762936879424</v>
      </c>
      <c r="D1132" s="2">
        <f>MACD!E1132</f>
        <v>-1.2577973636902939E-2</v>
      </c>
      <c r="E1132" s="2">
        <f>MACD!F1132</f>
        <v>-5.8076999984102345E-2</v>
      </c>
      <c r="F1132" s="2">
        <f>'Moving Avg'!D1132</f>
        <v>3.6260199999999996</v>
      </c>
      <c r="G1132" s="2">
        <f>'Moving Avg'!F1132</f>
        <v>3.6472849999999992</v>
      </c>
      <c r="H1132" s="2">
        <f>'Moving Avg'!G1132</f>
        <v>3.8696579999999998</v>
      </c>
      <c r="I1132" s="2">
        <f>'Moving Avg'!H1132</f>
        <v>4.3012769999999998</v>
      </c>
      <c r="J1132" s="5" t="str">
        <f>OBV!F1132</f>
        <v>BULLISH</v>
      </c>
      <c r="K1132" s="5" t="str">
        <f>OBV!G1132</f>
        <v>NEUTRAL</v>
      </c>
      <c r="L1132" s="5" t="str">
        <f>OBV!H1132</f>
        <v>BULLISH DIVERGENCE</v>
      </c>
    </row>
    <row r="1133" spans="1:12" ht="13.5" x14ac:dyDescent="0.25">
      <c r="A1133" s="3">
        <f>RSI!A1133</f>
        <v>43962</v>
      </c>
      <c r="B1133" s="2">
        <f>RSI!B1133</f>
        <v>3.7225999999999999</v>
      </c>
      <c r="C1133" s="2">
        <f>RSI!I1133</f>
        <v>50.926213736004584</v>
      </c>
      <c r="D1133" s="2">
        <f>MACD!E1133</f>
        <v>1.3389164628332395E-3</v>
      </c>
      <c r="E1133" s="2">
        <f>MACD!F1133</f>
        <v>-4.6193816694715235E-2</v>
      </c>
      <c r="F1133" s="2">
        <f>'Moving Avg'!D1133</f>
        <v>3.63422</v>
      </c>
      <c r="G1133" s="2">
        <f>'Moving Avg'!F1133</f>
        <v>3.6583299999999994</v>
      </c>
      <c r="H1133" s="2">
        <f>'Moving Avg'!G1133</f>
        <v>3.8529679999999997</v>
      </c>
      <c r="I1133" s="2">
        <f>'Moving Avg'!H1133</f>
        <v>4.293331499999999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3.7225999999999999</v>
      </c>
      <c r="C1134" s="2">
        <f>RSI!I1134</f>
        <v>50.926213736004584</v>
      </c>
      <c r="D1134" s="2">
        <f>MACD!E1134</f>
        <v>-3.3967270939299077E-3</v>
      </c>
      <c r="E1134" s="2">
        <f>MACD!F1134</f>
        <v>-3.7634398774558174E-2</v>
      </c>
      <c r="F1134" s="2">
        <f>'Moving Avg'!D1134</f>
        <v>3.6636800000000003</v>
      </c>
      <c r="G1134" s="2">
        <f>'Moving Avg'!F1134</f>
        <v>3.6689699999999994</v>
      </c>
      <c r="H1134" s="2">
        <f>'Moving Avg'!G1134</f>
        <v>3.8377520000000001</v>
      </c>
      <c r="I1134" s="2">
        <f>'Moving Avg'!H1134</f>
        <v>4.2856275000000004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3.7635000000000001</v>
      </c>
      <c r="C1135" s="2">
        <f>RSI!I1135</f>
        <v>53.141812838328185</v>
      </c>
      <c r="D1135" s="2">
        <f>MACD!E1135</f>
        <v>-1.1811299942175335E-2</v>
      </c>
      <c r="E1135" s="2">
        <f>MACD!F1135</f>
        <v>-3.2469779008081609E-2</v>
      </c>
      <c r="F1135" s="2">
        <f>'Moving Avg'!D1135</f>
        <v>3.6816800000000001</v>
      </c>
      <c r="G1135" s="2">
        <f>'Moving Avg'!F1135</f>
        <v>3.6791999999999994</v>
      </c>
      <c r="H1135" s="2">
        <f>'Moving Avg'!G1135</f>
        <v>3.8240079999999987</v>
      </c>
      <c r="I1135" s="2">
        <f>'Moving Avg'!H1135</f>
        <v>4.2780875000000007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3.6570999999999998</v>
      </c>
      <c r="C1136" s="2">
        <f>RSI!I1136</f>
        <v>47.174827904280761</v>
      </c>
      <c r="D1136" s="2">
        <f>MACD!E1136</f>
        <v>-2.7782702601716114E-2</v>
      </c>
      <c r="E1136" s="2">
        <f>MACD!F1136</f>
        <v>-3.153236372680851E-2</v>
      </c>
      <c r="F1136" s="2">
        <f>'Moving Avg'!D1136</f>
        <v>3.6996799999999999</v>
      </c>
      <c r="G1136" s="2">
        <f>'Moving Avg'!F1136</f>
        <v>3.6787899999999993</v>
      </c>
      <c r="H1136" s="2">
        <f>'Moving Avg'!G1136</f>
        <v>3.8087899999999992</v>
      </c>
      <c r="I1136" s="2">
        <f>'Moving Avg'!H1136</f>
        <v>4.270216500000001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3.5589</v>
      </c>
      <c r="C1137" s="2">
        <f>RSI!I1137</f>
        <v>42.438584544286108</v>
      </c>
      <c r="D1137" s="2">
        <f>MACD!E1137</f>
        <v>-2.1146249385097349E-2</v>
      </c>
      <c r="E1137" s="2">
        <f>MACD!F1137</f>
        <v>-2.9455140858466282E-2</v>
      </c>
      <c r="F1137" s="2">
        <f>'Moving Avg'!D1137</f>
        <v>3.6849400000000001</v>
      </c>
      <c r="G1137" s="2">
        <f>'Moving Avg'!F1137</f>
        <v>3.6710149999999993</v>
      </c>
      <c r="H1137" s="2">
        <f>'Moving Avg'!G1137</f>
        <v>3.7916080000000001</v>
      </c>
      <c r="I1137" s="2">
        <f>'Moving Avg'!H1137</f>
        <v>4.261854500000001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</row>
    <row r="1138" spans="1:12" ht="13.5" x14ac:dyDescent="0.25">
      <c r="A1138" s="3">
        <f>RSI!A1138</f>
        <v>43969</v>
      </c>
      <c r="B1138" s="2">
        <f>RSI!B1138</f>
        <v>3.5589</v>
      </c>
      <c r="C1138" s="2">
        <f>RSI!I1138</f>
        <v>42.438584544286108</v>
      </c>
      <c r="D1138" s="2">
        <f>MACD!E1138</f>
        <v>-9.6493558463208728E-3</v>
      </c>
      <c r="E1138" s="2">
        <f>MACD!F1138</f>
        <v>-2.5493983856037201E-2</v>
      </c>
      <c r="F1138" s="2">
        <f>'Moving Avg'!D1138</f>
        <v>3.6521999999999997</v>
      </c>
      <c r="G1138" s="2">
        <f>'Moving Avg'!F1138</f>
        <v>3.6685599999999994</v>
      </c>
      <c r="H1138" s="2">
        <f>'Moving Avg'!G1138</f>
        <v>3.7754080000000001</v>
      </c>
      <c r="I1138" s="2">
        <f>'Moving Avg'!H1138</f>
        <v>4.2534925000000001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43970</v>
      </c>
      <c r="B1139" s="2">
        <f>RSI!B1139</f>
        <v>3.4525999999999999</v>
      </c>
      <c r="C1139" s="2">
        <f>RSI!I1139</f>
        <v>37.688282983875432</v>
      </c>
      <c r="D1139" s="2">
        <f>MACD!E1139</f>
        <v>-7.6133354857828017E-3</v>
      </c>
      <c r="E1139" s="2">
        <f>MACD!F1139</f>
        <v>-2.1917854181986322E-2</v>
      </c>
      <c r="F1139" s="2">
        <f>'Moving Avg'!D1139</f>
        <v>3.5981999999999998</v>
      </c>
      <c r="G1139" s="2">
        <f>'Moving Avg'!F1139</f>
        <v>3.6611999999999996</v>
      </c>
      <c r="H1139" s="2">
        <f>'Moving Avg'!G1139</f>
        <v>3.7531559999999997</v>
      </c>
      <c r="I1139" s="2">
        <f>'Moving Avg'!H1139</f>
        <v>4.2455249999999998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43971</v>
      </c>
      <c r="B1140" s="2">
        <f>RSI!B1140</f>
        <v>3.4035000000000002</v>
      </c>
      <c r="C1140" s="2">
        <f>RSI!I1140</f>
        <v>35.700506368419298</v>
      </c>
      <c r="D1140" s="2">
        <f>MACD!E1140</f>
        <v>1.4211618762339562E-2</v>
      </c>
      <c r="E1140" s="2">
        <f>MACD!F1140</f>
        <v>-1.4691959593121147E-2</v>
      </c>
      <c r="F1140" s="2">
        <f>'Moving Avg'!D1140</f>
        <v>3.5262000000000002</v>
      </c>
      <c r="G1140" s="2">
        <f>'Moving Avg'!F1140</f>
        <v>3.6460649999999992</v>
      </c>
      <c r="H1140" s="2">
        <f>'Moving Avg'!G1140</f>
        <v>3.7325399999999984</v>
      </c>
      <c r="I1140" s="2">
        <f>'Moving Avg'!H1140</f>
        <v>4.2369094999999994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43972</v>
      </c>
      <c r="B1141" s="2">
        <f>RSI!B1141</f>
        <v>3.4771000000000001</v>
      </c>
      <c r="C1141" s="2">
        <f>RSI!I1141</f>
        <v>40.745531538086169</v>
      </c>
      <c r="D1141" s="2">
        <f>MACD!E1141</f>
        <v>1.2404826577680161E-2</v>
      </c>
      <c r="E1141" s="2">
        <f>MACD!F1141</f>
        <v>-9.2726023589608849E-3</v>
      </c>
      <c r="F1141" s="2">
        <f>'Moving Avg'!D1141</f>
        <v>3.4902000000000002</v>
      </c>
      <c r="G1141" s="2">
        <f>'Moving Avg'!F1141</f>
        <v>3.6301099999999993</v>
      </c>
      <c r="H1141" s="2">
        <f>'Moving Avg'!G1141</f>
        <v>3.7122499999999996</v>
      </c>
      <c r="I1141" s="2">
        <f>'Moving Avg'!H1141</f>
        <v>4.2289435000000006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3.5752999999999999</v>
      </c>
      <c r="C1142" s="2">
        <f>RSI!I1142</f>
        <v>46.748995970035381</v>
      </c>
      <c r="D1142" s="2">
        <f>MACD!E1142</f>
        <v>1.4676373138670762E-2</v>
      </c>
      <c r="E1142" s="2">
        <f>MACD!F1142</f>
        <v>-4.4828072594345555E-3</v>
      </c>
      <c r="F1142" s="2">
        <f>'Moving Avg'!D1142</f>
        <v>3.4934799999999995</v>
      </c>
      <c r="G1142" s="2">
        <f>'Moving Avg'!F1142</f>
        <v>3.6190649999999991</v>
      </c>
      <c r="H1142" s="2">
        <f>'Moving Avg'!G1142</f>
        <v>3.6965419999999996</v>
      </c>
      <c r="I1142" s="2">
        <f>'Moving Avg'!H1142</f>
        <v>4.2216695000000009</v>
      </c>
      <c r="J1142" s="5" t="str">
        <f>OBV!F1142</f>
        <v>BEARISH</v>
      </c>
      <c r="K1142" s="5" t="str">
        <f>OBV!G1142</f>
        <v>NEUTRAL</v>
      </c>
      <c r="L1142" s="5" t="str">
        <f>OBV!H1142</f>
        <v>BEARISH DIVERGENCE</v>
      </c>
    </row>
    <row r="1143" spans="1:12" ht="13.5" x14ac:dyDescent="0.25">
      <c r="A1143" s="3">
        <f>RSI!A1143</f>
        <v>43977</v>
      </c>
      <c r="B1143" s="2">
        <f>RSI!B1143</f>
        <v>3.4689000000000001</v>
      </c>
      <c r="C1143" s="2">
        <f>RSI!I1143</f>
        <v>41.806569761879373</v>
      </c>
      <c r="D1143" s="2">
        <f>MACD!E1143</f>
        <v>3.8669449525331245E-2</v>
      </c>
      <c r="E1143" s="2">
        <f>MACD!F1143</f>
        <v>4.147644097518605E-3</v>
      </c>
      <c r="F1143" s="2">
        <f>'Moving Avg'!D1143</f>
        <v>3.4754800000000001</v>
      </c>
      <c r="G1143" s="2">
        <f>'Moving Avg'!F1143</f>
        <v>3.60311</v>
      </c>
      <c r="H1143" s="2">
        <f>'Moving Avg'!G1143</f>
        <v>3.6791959999999988</v>
      </c>
      <c r="I1143" s="2">
        <f>'Moving Avg'!H1143</f>
        <v>4.2136624999999999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3.3708</v>
      </c>
      <c r="C1144" s="2">
        <f>RSI!I1144</f>
        <v>37.834904727803085</v>
      </c>
      <c r="D1144" s="2">
        <f>MACD!E1144</f>
        <v>6.7184601115730658E-2</v>
      </c>
      <c r="E1144" s="2">
        <f>MACD!F1144</f>
        <v>1.6755035501161017E-2</v>
      </c>
      <c r="F1144" s="2">
        <f>'Moving Avg'!D1144</f>
        <v>3.45912</v>
      </c>
      <c r="G1144" s="2">
        <f>'Moving Avg'!F1144</f>
        <v>3.5875700000000004</v>
      </c>
      <c r="H1144" s="2">
        <f>'Moving Avg'!G1144</f>
        <v>3.6623439999999992</v>
      </c>
      <c r="I1144" s="2">
        <f>'Moving Avg'!H1144</f>
        <v>4.2048429999999994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</row>
    <row r="1145" spans="1:12" ht="13.5" x14ac:dyDescent="0.25">
      <c r="A1145" s="3">
        <f>RSI!A1145</f>
        <v>43979</v>
      </c>
      <c r="B1145" s="2">
        <f>RSI!B1145</f>
        <v>3.3544</v>
      </c>
      <c r="C1145" s="2">
        <f>RSI!I1145</f>
        <v>37.198673393191925</v>
      </c>
      <c r="D1145" s="2">
        <f>MACD!E1145</f>
        <v>0.10027613468523811</v>
      </c>
      <c r="E1145" s="2">
        <f>MACD!F1145</f>
        <v>3.3459255337976439E-2</v>
      </c>
      <c r="F1145" s="2">
        <f>'Moving Avg'!D1145</f>
        <v>3.4492999999999996</v>
      </c>
      <c r="G1145" s="2">
        <f>'Moving Avg'!F1145</f>
        <v>3.571615</v>
      </c>
      <c r="H1145" s="2">
        <f>'Moving Avg'!G1145</f>
        <v>3.6446719999999995</v>
      </c>
      <c r="I1145" s="2">
        <f>'Moving Avg'!H1145</f>
        <v>4.1959015000000006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3.3953000000000002</v>
      </c>
      <c r="C1146" s="2">
        <f>RSI!I1146</f>
        <v>39.912431795801496</v>
      </c>
      <c r="D1146" s="2">
        <f>MACD!E1146</f>
        <v>0.11032304976464991</v>
      </c>
      <c r="E1146" s="2">
        <f>MACD!F1146</f>
        <v>4.883201422331114E-2</v>
      </c>
      <c r="F1146" s="2">
        <f>'Moving Avg'!D1146</f>
        <v>3.4329399999999999</v>
      </c>
      <c r="G1146" s="2">
        <f>'Moving Avg'!F1146</f>
        <v>3.5630249999999997</v>
      </c>
      <c r="H1146" s="2">
        <f>'Moving Avg'!G1146</f>
        <v>3.6302719999999993</v>
      </c>
      <c r="I1146" s="2">
        <f>'Moving Avg'!H1146</f>
        <v>4.1873654999999994</v>
      </c>
      <c r="J1146" s="5" t="str">
        <f>OBV!F1146</f>
        <v>BULLISH</v>
      </c>
      <c r="K1146" s="5" t="str">
        <f>OBV!G1146</f>
        <v>NEUTRAL</v>
      </c>
      <c r="L1146" s="5" t="str">
        <f>OBV!H1146</f>
        <v>BULLISH DIVERGENCE</v>
      </c>
    </row>
    <row r="1147" spans="1:12" ht="13.5" x14ac:dyDescent="0.25">
      <c r="A1147" s="3">
        <f>RSI!A1147</f>
        <v>43983</v>
      </c>
      <c r="B1147" s="2">
        <f>RSI!B1147</f>
        <v>3.4117000000000002</v>
      </c>
      <c r="C1147" s="2">
        <f>RSI!I1147</f>
        <v>41.013116765806501</v>
      </c>
      <c r="D1147" s="2">
        <f>MACD!E1147</f>
        <v>0.10359829035661461</v>
      </c>
      <c r="E1147" s="2">
        <f>MACD!F1147</f>
        <v>5.978526944997184E-2</v>
      </c>
      <c r="F1147" s="2">
        <f>'Moving Avg'!D1147</f>
        <v>3.40022</v>
      </c>
      <c r="G1147" s="2">
        <f>'Moving Avg'!F1147</f>
        <v>3.5511650000000001</v>
      </c>
      <c r="H1147" s="2">
        <f>'Moving Avg'!G1147</f>
        <v>3.6211099999999994</v>
      </c>
      <c r="I1147" s="2">
        <f>'Moving Avg'!H1147</f>
        <v>4.1789519999999998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</row>
    <row r="1148" spans="1:12" ht="13.5" x14ac:dyDescent="0.25">
      <c r="A1148" s="3">
        <f>RSI!A1148</f>
        <v>43984</v>
      </c>
      <c r="B1148" s="2">
        <f>RSI!B1148</f>
        <v>3.3708</v>
      </c>
      <c r="C1148" s="2">
        <f>RSI!I1148</f>
        <v>39.089989162748431</v>
      </c>
      <c r="D1148" s="2">
        <f>MACD!E1148</f>
        <v>0.10185611942032891</v>
      </c>
      <c r="E1148" s="2">
        <f>MACD!F1148</f>
        <v>6.8199439444043261E-2</v>
      </c>
      <c r="F1148" s="2">
        <f>'Moving Avg'!D1148</f>
        <v>3.3805999999999998</v>
      </c>
      <c r="G1148" s="2">
        <f>'Moving Avg'!F1148</f>
        <v>3.5356249999999996</v>
      </c>
      <c r="H1148" s="2">
        <f>'Moving Avg'!G1148</f>
        <v>3.6145659999999986</v>
      </c>
      <c r="I1148" s="2">
        <f>'Moving Avg'!H1148</f>
        <v>4.1702935000000005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</row>
    <row r="1149" spans="1:12" ht="13.5" x14ac:dyDescent="0.25">
      <c r="A1149" s="3">
        <f>RSI!A1149</f>
        <v>43985</v>
      </c>
      <c r="B1149" s="2">
        <f>RSI!B1149</f>
        <v>3.3871000000000002</v>
      </c>
      <c r="C1149" s="2">
        <f>RSI!I1149</f>
        <v>40.291616012466825</v>
      </c>
      <c r="D1149" s="2">
        <f>MACD!E1149</f>
        <v>8.3912753365742443E-2</v>
      </c>
      <c r="E1149" s="2">
        <f>MACD!F1149</f>
        <v>7.1342102228383109E-2</v>
      </c>
      <c r="F1149" s="2">
        <f>'Moving Avg'!D1149</f>
        <v>3.3838599999999999</v>
      </c>
      <c r="G1149" s="2">
        <f>'Moving Avg'!F1149</f>
        <v>3.5262149999999997</v>
      </c>
      <c r="H1149" s="2">
        <f>'Moving Avg'!G1149</f>
        <v>3.6063839999999989</v>
      </c>
      <c r="I1149" s="2">
        <f>'Moving Avg'!H1149</f>
        <v>4.1624810000000005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3.4853000000000001</v>
      </c>
      <c r="C1150" s="2">
        <f>RSI!I1150</f>
        <v>47.066752559845412</v>
      </c>
      <c r="D1150" s="2">
        <f>MACD!E1150</f>
        <v>5.481680841282488E-2</v>
      </c>
      <c r="E1150" s="2">
        <f>MACD!F1150</f>
        <v>6.8037043465271466E-2</v>
      </c>
      <c r="F1150" s="2">
        <f>'Moving Avg'!D1150</f>
        <v>3.41004</v>
      </c>
      <c r="G1150" s="2">
        <f>'Moving Avg'!F1150</f>
        <v>3.5168050000000002</v>
      </c>
      <c r="H1150" s="2">
        <f>'Moving Avg'!G1150</f>
        <v>3.6022940000000001</v>
      </c>
      <c r="I1150" s="2">
        <f>'Moving Avg'!H1150</f>
        <v>4.1558840000000004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3.5834999999999999</v>
      </c>
      <c r="C1151" s="2">
        <f>RSI!I1151</f>
        <v>52.830780872979375</v>
      </c>
      <c r="D1151" s="2">
        <f>MACD!E1151</f>
        <v>3.4512956288313301E-2</v>
      </c>
      <c r="E1151" s="2">
        <f>MACD!F1151</f>
        <v>6.1332226029879838E-2</v>
      </c>
      <c r="F1151" s="2">
        <f>'Moving Avg'!D1151</f>
        <v>3.4476800000000005</v>
      </c>
      <c r="G1151" s="2">
        <f>'Moving Avg'!F1151</f>
        <v>3.5176250000000002</v>
      </c>
      <c r="H1151" s="2">
        <f>'Moving Avg'!G1151</f>
        <v>3.6001679999999987</v>
      </c>
      <c r="I1151" s="2">
        <f>'Moving Avg'!H1151</f>
        <v>4.1494615000000001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3.6244000000000001</v>
      </c>
      <c r="C1152" s="2">
        <f>RSI!I1152</f>
        <v>55.027338783893484</v>
      </c>
      <c r="D1152" s="2">
        <f>MACD!E1152</f>
        <v>2.9077596859839794E-2</v>
      </c>
      <c r="E1152" s="2">
        <f>MACD!F1152</f>
        <v>5.4881300195871834E-2</v>
      </c>
      <c r="F1152" s="2">
        <f>'Moving Avg'!D1152</f>
        <v>3.4902199999999999</v>
      </c>
      <c r="G1152" s="2">
        <f>'Moving Avg'!F1152</f>
        <v>3.5172149999999993</v>
      </c>
      <c r="H1152" s="2">
        <f>'Moving Avg'!G1152</f>
        <v>3.5973859999999989</v>
      </c>
      <c r="I1152" s="2">
        <f>'Moving Avg'!H1152</f>
        <v>4.1426300000000005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3.6735000000000002</v>
      </c>
      <c r="C1153" s="2">
        <f>RSI!I1153</f>
        <v>57.58113302132633</v>
      </c>
      <c r="D1153" s="2">
        <f>MACD!E1153</f>
        <v>3.92194378214894E-3</v>
      </c>
      <c r="E1153" s="2">
        <f>MACD!F1153</f>
        <v>4.4689428913127258E-2</v>
      </c>
      <c r="F1153" s="2">
        <f>'Moving Avg'!D1153</f>
        <v>3.5507599999999995</v>
      </c>
      <c r="G1153" s="2">
        <f>'Moving Avg'!F1153</f>
        <v>3.5147600000000003</v>
      </c>
      <c r="H1153" s="2">
        <f>'Moving Avg'!G1153</f>
        <v>3.5975499999999996</v>
      </c>
      <c r="I1153" s="2">
        <f>'Moving Avg'!H1153</f>
        <v>4.1360440000000009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3.6488999999999998</v>
      </c>
      <c r="C1154" s="2">
        <f>RSI!I1154</f>
        <v>55.869348019123635</v>
      </c>
      <c r="D1154" s="2">
        <f>MACD!E1154</f>
        <v>-3.1433305139485057E-2</v>
      </c>
      <c r="E1154" s="2">
        <f>MACD!F1154</f>
        <v>2.9464882102604797E-2</v>
      </c>
      <c r="F1154" s="2">
        <f>'Moving Avg'!D1154</f>
        <v>3.6031199999999997</v>
      </c>
      <c r="G1154" s="2">
        <f>'Moving Avg'!F1154</f>
        <v>3.5110750000000004</v>
      </c>
      <c r="H1154" s="2">
        <f>'Moving Avg'!G1154</f>
        <v>3.5950959999999994</v>
      </c>
      <c r="I1154" s="2">
        <f>'Moving Avg'!H1154</f>
        <v>4.1293760000000006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3.5998000000000001</v>
      </c>
      <c r="C1155" s="2">
        <f>RSI!I1155</f>
        <v>52.51372688987589</v>
      </c>
      <c r="D1155" s="2">
        <f>MACD!E1155</f>
        <v>-6.0830342840030305E-2</v>
      </c>
      <c r="E1155" s="2">
        <f>MACD!F1155</f>
        <v>1.1405837114077777E-2</v>
      </c>
      <c r="F1155" s="2">
        <f>'Moving Avg'!D1155</f>
        <v>3.6260199999999996</v>
      </c>
      <c r="G1155" s="2">
        <f>'Moving Avg'!F1155</f>
        <v>3.5028900000000007</v>
      </c>
      <c r="H1155" s="2">
        <f>'Moving Avg'!G1155</f>
        <v>3.5918219999999987</v>
      </c>
      <c r="I1155" s="2">
        <f>'Moving Avg'!H1155</f>
        <v>4.1220945000000002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3.5752999999999999</v>
      </c>
      <c r="C1156" s="2">
        <f>RSI!I1156</f>
        <v>50.871829732122535</v>
      </c>
      <c r="D1156" s="2">
        <f>MACD!E1156</f>
        <v>-7.7858445393562903E-2</v>
      </c>
      <c r="E1156" s="2">
        <f>MACD!F1156</f>
        <v>-6.44701938745036E-3</v>
      </c>
      <c r="F1156" s="2">
        <f>'Moving Avg'!D1156</f>
        <v>3.6243799999999999</v>
      </c>
      <c r="G1156" s="2">
        <f>'Moving Avg'!F1156</f>
        <v>3.4988000000000001</v>
      </c>
      <c r="H1156" s="2">
        <f>'Moving Avg'!G1156</f>
        <v>3.588057999999998</v>
      </c>
      <c r="I1156" s="2">
        <f>'Moving Avg'!H1156</f>
        <v>4.1150175000000013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</row>
    <row r="1157" spans="1:12" ht="13.5" x14ac:dyDescent="0.25">
      <c r="A1157" s="3">
        <f>RSI!A1157</f>
        <v>43997</v>
      </c>
      <c r="B1157" s="2">
        <f>RSI!B1157</f>
        <v>3.5752999999999999</v>
      </c>
      <c r="C1157" s="2">
        <f>RSI!I1157</f>
        <v>50.871829732122535</v>
      </c>
      <c r="D1157" s="2">
        <f>MACD!E1157</f>
        <v>-8.9840480780021714E-2</v>
      </c>
      <c r="E1157" s="2">
        <f>MACD!F1157</f>
        <v>-2.3125711665964631E-2</v>
      </c>
      <c r="F1157" s="2">
        <f>'Moving Avg'!D1157</f>
        <v>3.61456</v>
      </c>
      <c r="G1157" s="2">
        <f>'Moving Avg'!F1157</f>
        <v>3.4996200000000002</v>
      </c>
      <c r="H1157" s="2">
        <f>'Moving Avg'!G1157</f>
        <v>3.5864219999999984</v>
      </c>
      <c r="I1157" s="2">
        <f>'Moving Avg'!H1157</f>
        <v>4.1086770000000001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</row>
    <row r="1158" spans="1:12" ht="13.5" x14ac:dyDescent="0.25">
      <c r="A1158" s="3">
        <f>RSI!A1158</f>
        <v>43998</v>
      </c>
      <c r="B1158" s="2">
        <f>RSI!B1158</f>
        <v>3.4771000000000001</v>
      </c>
      <c r="C1158" s="2">
        <f>RSI!I1158</f>
        <v>44.416321126383671</v>
      </c>
      <c r="D1158" s="2">
        <f>MACD!E1158</f>
        <v>-9.9086913281891231E-2</v>
      </c>
      <c r="E1158" s="2">
        <f>MACD!F1158</f>
        <v>-3.8317951989149952E-2</v>
      </c>
      <c r="F1158" s="2">
        <f>'Moving Avg'!D1158</f>
        <v>3.5752800000000002</v>
      </c>
      <c r="G1158" s="2">
        <f>'Moving Avg'!F1158</f>
        <v>3.4955300000000009</v>
      </c>
      <c r="H1158" s="2">
        <f>'Moving Avg'!G1158</f>
        <v>3.5811859999999984</v>
      </c>
      <c r="I1158" s="2">
        <f>'Moving Avg'!H1158</f>
        <v>4.1020500000000002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</row>
    <row r="1159" spans="1:12" ht="13.5" x14ac:dyDescent="0.25">
      <c r="A1159" s="3">
        <f>RSI!A1159</f>
        <v>43999</v>
      </c>
      <c r="B1159" s="2">
        <f>RSI!B1159</f>
        <v>3.4361999999999999</v>
      </c>
      <c r="C1159" s="2">
        <f>RSI!I1159</f>
        <v>42.024377715190056</v>
      </c>
      <c r="D1159" s="2">
        <f>MACD!E1159</f>
        <v>-0.10087614771176723</v>
      </c>
      <c r="E1159" s="2">
        <f>MACD!F1159</f>
        <v>-5.0829591133673413E-2</v>
      </c>
      <c r="F1159" s="2">
        <f>'Moving Avg'!D1159</f>
        <v>3.5327400000000004</v>
      </c>
      <c r="G1159" s="2">
        <f>'Moving Avg'!F1159</f>
        <v>3.49471</v>
      </c>
      <c r="H1159" s="2">
        <f>'Moving Avg'!G1159</f>
        <v>3.5772579999999992</v>
      </c>
      <c r="I1159" s="2">
        <f>'Moving Avg'!H1159</f>
        <v>4.0952595000000001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3.3953000000000002</v>
      </c>
      <c r="C1160" s="2">
        <f>RSI!I1160</f>
        <v>39.720759299556612</v>
      </c>
      <c r="D1160" s="2">
        <f>MACD!E1160</f>
        <v>-8.3550606051849385E-2</v>
      </c>
      <c r="E1160" s="2">
        <f>MACD!F1160</f>
        <v>-5.7373794117308613E-2</v>
      </c>
      <c r="F1160" s="2">
        <f>'Moving Avg'!D1160</f>
        <v>3.4918399999999998</v>
      </c>
      <c r="G1160" s="2">
        <f>'Moving Avg'!F1160</f>
        <v>3.4943</v>
      </c>
      <c r="H1160" s="2">
        <f>'Moving Avg'!G1160</f>
        <v>3.573329999999999</v>
      </c>
      <c r="I1160" s="2">
        <f>'Moving Avg'!H1160</f>
        <v>4.0885099999999994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3.3953000000000002</v>
      </c>
      <c r="C1161" s="2">
        <f>RSI!I1161</f>
        <v>39.720759299556626</v>
      </c>
      <c r="D1161" s="2">
        <f>MACD!E1161</f>
        <v>-5.2890986733659773E-2</v>
      </c>
      <c r="E1161" s="2">
        <f>MACD!F1161</f>
        <v>-5.6477232640578849E-2</v>
      </c>
      <c r="F1161" s="2">
        <f>'Moving Avg'!D1161</f>
        <v>3.4558399999999998</v>
      </c>
      <c r="G1161" s="2">
        <f>'Moving Avg'!F1161</f>
        <v>3.4902099999999998</v>
      </c>
      <c r="H1161" s="2">
        <f>'Moving Avg'!G1161</f>
        <v>3.5715299999999992</v>
      </c>
      <c r="I1161" s="2">
        <f>'Moving Avg'!H1161</f>
        <v>4.0821695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3.5998000000000001</v>
      </c>
      <c r="C1162" s="2">
        <f>RSI!I1162</f>
        <v>54.260077615640832</v>
      </c>
      <c r="D1162" s="2">
        <f>MACD!E1162</f>
        <v>-3.497828229081934E-2</v>
      </c>
      <c r="E1162" s="2">
        <f>MACD!F1162</f>
        <v>-5.2177442570626953E-2</v>
      </c>
      <c r="F1162" s="2">
        <f>'Moving Avg'!D1162</f>
        <v>3.4607399999999999</v>
      </c>
      <c r="G1162" s="2">
        <f>'Moving Avg'!F1162</f>
        <v>3.4914350000000001</v>
      </c>
      <c r="H1162" s="2">
        <f>'Moving Avg'!G1162</f>
        <v>3.5733299999999986</v>
      </c>
      <c r="I1162" s="2">
        <f>'Moving Avg'!H1162</f>
        <v>4.0773014999999999</v>
      </c>
      <c r="J1162" s="5" t="str">
        <f>OBV!F1162</f>
        <v>BEARISH</v>
      </c>
      <c r="K1162" s="5" t="str">
        <f>OBV!G1162</f>
        <v>NEUTRAL</v>
      </c>
      <c r="L1162" s="5" t="str">
        <f>OBV!H1162</f>
        <v>BEARISH DIVERGENCE</v>
      </c>
    </row>
    <row r="1163" spans="1:12" ht="13.5" x14ac:dyDescent="0.25">
      <c r="A1163" s="3">
        <f>RSI!A1163</f>
        <v>44005</v>
      </c>
      <c r="B1163" s="2">
        <f>RSI!B1163</f>
        <v>3.8126000000000002</v>
      </c>
      <c r="C1163" s="2">
        <f>RSI!I1163</f>
        <v>63.992699117121433</v>
      </c>
      <c r="D1163" s="2">
        <f>MACD!E1163</f>
        <v>-2.8474274168471148E-2</v>
      </c>
      <c r="E1163" s="2">
        <f>MACD!F1163</f>
        <v>-4.7436808890195796E-2</v>
      </c>
      <c r="F1163" s="2">
        <f>'Moving Avg'!D1163</f>
        <v>3.5278400000000003</v>
      </c>
      <c r="G1163" s="2">
        <f>'Moving Avg'!F1163</f>
        <v>3.5086199999999996</v>
      </c>
      <c r="H1163" s="2">
        <f>'Moving Avg'!G1163</f>
        <v>3.5795479999999986</v>
      </c>
      <c r="I1163" s="2">
        <f>'Moving Avg'!H1163</f>
        <v>4.0732929999999996</v>
      </c>
      <c r="J1163" s="5" t="str">
        <f>OBV!F1163</f>
        <v>BULLISH</v>
      </c>
      <c r="K1163" s="5" t="str">
        <f>OBV!G1163</f>
        <v>NEUTRAL</v>
      </c>
      <c r="L1163" s="5" t="str">
        <f>OBV!H1163</f>
        <v>CONFIRMED BULLISH</v>
      </c>
    </row>
    <row r="1164" spans="1:12" ht="13.5" x14ac:dyDescent="0.25">
      <c r="A1164" s="3">
        <f>RSI!A1164</f>
        <v>44006</v>
      </c>
      <c r="B1164" s="2">
        <f>RSI!B1164</f>
        <v>3.7635000000000001</v>
      </c>
      <c r="C1164" s="2">
        <f>RSI!I1164</f>
        <v>60.77915953955327</v>
      </c>
      <c r="D1164" s="2">
        <f>MACD!E1164</f>
        <v>-2.4786811688927379E-2</v>
      </c>
      <c r="E1164" s="2">
        <f>MACD!F1164</f>
        <v>-4.2906809449942115E-2</v>
      </c>
      <c r="F1164" s="2">
        <f>'Moving Avg'!D1164</f>
        <v>3.5933000000000002</v>
      </c>
      <c r="G1164" s="2">
        <f>'Moving Avg'!F1164</f>
        <v>3.5282549999999993</v>
      </c>
      <c r="H1164" s="2">
        <f>'Moving Avg'!G1164</f>
        <v>3.5846219999999986</v>
      </c>
      <c r="I1164" s="2">
        <f>'Moving Avg'!H1164</f>
        <v>4.0696935000000005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</row>
    <row r="1165" spans="1:12" ht="13.5" x14ac:dyDescent="0.25">
      <c r="A1165" s="3">
        <f>RSI!A1165</f>
        <v>44007</v>
      </c>
      <c r="B1165" s="2">
        <f>RSI!B1165</f>
        <v>3.7471000000000001</v>
      </c>
      <c r="C1165" s="2">
        <f>RSI!I1165</f>
        <v>59.700758951492723</v>
      </c>
      <c r="D1165" s="2">
        <f>MACD!E1165</f>
        <v>-2.9260317590265927E-2</v>
      </c>
      <c r="E1165" s="2">
        <f>MACD!F1165</f>
        <v>-4.0177511078006885E-2</v>
      </c>
      <c r="F1165" s="2">
        <f>'Moving Avg'!D1165</f>
        <v>3.6636600000000001</v>
      </c>
      <c r="G1165" s="2">
        <f>'Moving Avg'!F1165</f>
        <v>3.5478900000000002</v>
      </c>
      <c r="H1165" s="2">
        <f>'Moving Avg'!G1165</f>
        <v>3.5883859999999985</v>
      </c>
      <c r="I1165" s="2">
        <f>'Moving Avg'!H1165</f>
        <v>4.0660120000000006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</row>
    <row r="1166" spans="1:12" ht="13.5" x14ac:dyDescent="0.25">
      <c r="A1166" s="3">
        <f>RSI!A1166</f>
        <v>44008</v>
      </c>
      <c r="B1166" s="2">
        <f>RSI!B1166</f>
        <v>3.6162000000000001</v>
      </c>
      <c r="C1166" s="2">
        <f>RSI!I1166</f>
        <v>51.800523159875567</v>
      </c>
      <c r="D1166" s="2">
        <f>MACD!E1166</f>
        <v>-2.818331717005762E-2</v>
      </c>
      <c r="E1166" s="2">
        <f>MACD!F1166</f>
        <v>-3.7778672296417029E-2</v>
      </c>
      <c r="F1166" s="2">
        <f>'Moving Avg'!D1166</f>
        <v>3.70784</v>
      </c>
      <c r="G1166" s="2">
        <f>'Moving Avg'!F1166</f>
        <v>3.5589350000000004</v>
      </c>
      <c r="H1166" s="2">
        <f>'Moving Avg'!G1166</f>
        <v>3.5874039999999985</v>
      </c>
      <c r="I1166" s="2">
        <f>'Moving Avg'!H1166</f>
        <v>4.0613895000000007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</row>
    <row r="1167" spans="1:12" ht="13.5" x14ac:dyDescent="0.25">
      <c r="A1167" s="3">
        <f>RSI!A1167</f>
        <v>44011</v>
      </c>
      <c r="B1167" s="2">
        <f>RSI!B1167</f>
        <v>3.6488999999999998</v>
      </c>
      <c r="C1167" s="2">
        <f>RSI!I1167</f>
        <v>53.457449380209894</v>
      </c>
      <c r="D1167" s="2">
        <f>MACD!E1167</f>
        <v>-2.9906655106703095E-2</v>
      </c>
      <c r="E1167" s="2">
        <f>MACD!F1167</f>
        <v>-3.6204268858474248E-2</v>
      </c>
      <c r="F1167" s="2">
        <f>'Moving Avg'!D1167</f>
        <v>3.71766</v>
      </c>
      <c r="G1167" s="2">
        <f>'Moving Avg'!F1167</f>
        <v>3.5707950000000004</v>
      </c>
      <c r="H1167" s="2">
        <f>'Moving Avg'!G1167</f>
        <v>3.5860939999999983</v>
      </c>
      <c r="I1167" s="2">
        <f>'Moving Avg'!H1167</f>
        <v>4.056562500000001</v>
      </c>
      <c r="J1167" s="5" t="str">
        <f>OBV!F1167</f>
        <v>BEARISH</v>
      </c>
      <c r="K1167" s="5" t="str">
        <f>OBV!G1167</f>
        <v>NEUTRAL</v>
      </c>
      <c r="L1167" s="5" t="str">
        <f>OBV!H1167</f>
        <v>BEARISH DIVERGENCE</v>
      </c>
    </row>
    <row r="1168" spans="1:12" ht="13.5" x14ac:dyDescent="0.25">
      <c r="A1168" s="3">
        <f>RSI!A1168</f>
        <v>44012</v>
      </c>
      <c r="B1168" s="2">
        <f>RSI!B1168</f>
        <v>3.6406999999999998</v>
      </c>
      <c r="C1168" s="2">
        <f>RSI!I1168</f>
        <v>52.965742041330387</v>
      </c>
      <c r="D1168" s="2">
        <f>MACD!E1168</f>
        <v>-4.6255063403428665E-2</v>
      </c>
      <c r="E1168" s="2">
        <f>MACD!F1168</f>
        <v>-3.8214427767465128E-2</v>
      </c>
      <c r="F1168" s="2">
        <f>'Moving Avg'!D1168</f>
        <v>3.6832799999999999</v>
      </c>
      <c r="G1168" s="2">
        <f>'Moving Avg'!F1168</f>
        <v>3.5842900000000002</v>
      </c>
      <c r="H1168" s="2">
        <f>'Moving Avg'!G1168</f>
        <v>3.5867479999999996</v>
      </c>
      <c r="I1168" s="2">
        <f>'Moving Avg'!H1168</f>
        <v>4.0518170000000016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</row>
    <row r="1169" spans="1:12" ht="13.5" x14ac:dyDescent="0.25">
      <c r="A1169" s="3">
        <f>RSI!A1169</f>
        <v>44013</v>
      </c>
      <c r="B1169" s="2">
        <f>RSI!B1169</f>
        <v>3.5834999999999999</v>
      </c>
      <c r="C1169" s="2">
        <f>RSI!I1169</f>
        <v>49.542458508106876</v>
      </c>
      <c r="D1169" s="2">
        <f>MACD!E1169</f>
        <v>-6.2456180292277619E-2</v>
      </c>
      <c r="E1169" s="2">
        <f>MACD!F1169</f>
        <v>-4.3062778272427632E-2</v>
      </c>
      <c r="F1169" s="2">
        <f>'Moving Avg'!D1169</f>
        <v>3.6472799999999999</v>
      </c>
      <c r="G1169" s="2">
        <f>'Moving Avg'!F1169</f>
        <v>3.5941099999999997</v>
      </c>
      <c r="H1169" s="2">
        <f>'Moving Avg'!G1169</f>
        <v>3.5864219999999989</v>
      </c>
      <c r="I1169" s="2">
        <f>'Moving Avg'!H1169</f>
        <v>4.0468675000000003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</row>
    <row r="1170" spans="1:12" ht="13.5" x14ac:dyDescent="0.25">
      <c r="A1170" s="3">
        <f>RSI!A1170</f>
        <v>44014</v>
      </c>
      <c r="B1170" s="2">
        <f>RSI!B1170</f>
        <v>3.5670999999999999</v>
      </c>
      <c r="C1170" s="2">
        <f>RSI!I1170</f>
        <v>48.573118146270318</v>
      </c>
      <c r="D1170" s="2">
        <f>MACD!E1170</f>
        <v>-8.119373705371391E-2</v>
      </c>
      <c r="E1170" s="2">
        <f>MACD!F1170</f>
        <v>-5.0688970028684888E-2</v>
      </c>
      <c r="F1170" s="2">
        <f>'Moving Avg'!D1170</f>
        <v>3.6112799999999998</v>
      </c>
      <c r="G1170" s="2">
        <f>'Moving Avg'!F1170</f>
        <v>3.5981999999999998</v>
      </c>
      <c r="H1170" s="2">
        <f>'Moving Avg'!G1170</f>
        <v>3.583639999999999</v>
      </c>
      <c r="I1170" s="2">
        <f>'Moving Avg'!H1170</f>
        <v>4.0422860000000007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</row>
    <row r="1171" spans="1:12" ht="13.5" x14ac:dyDescent="0.25">
      <c r="A1171" s="3">
        <f>RSI!A1171</f>
        <v>44015</v>
      </c>
      <c r="B1171" s="2">
        <f>RSI!B1171</f>
        <v>3.5507</v>
      </c>
      <c r="C1171" s="2">
        <f>RSI!I1171</f>
        <v>47.570758663940367</v>
      </c>
      <c r="D1171" s="2">
        <f>MACD!E1171</f>
        <v>-9.569189420807378E-2</v>
      </c>
      <c r="E1171" s="2">
        <f>MACD!F1171</f>
        <v>-5.9689554864562677E-2</v>
      </c>
      <c r="F1171" s="2">
        <f>'Moving Avg'!D1171</f>
        <v>3.5981800000000002</v>
      </c>
      <c r="G1171" s="2">
        <f>'Moving Avg'!F1171</f>
        <v>3.5965600000000002</v>
      </c>
      <c r="H1171" s="2">
        <f>'Moving Avg'!G1171</f>
        <v>3.5787299999999993</v>
      </c>
      <c r="I1171" s="2">
        <f>'Moving Avg'!H1171</f>
        <v>4.0373770000000011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</row>
    <row r="1172" spans="1:12" ht="13.5" x14ac:dyDescent="0.25">
      <c r="A1172" s="3">
        <f>RSI!A1172</f>
        <v>44018</v>
      </c>
      <c r="B1172" s="2">
        <f>RSI!B1172</f>
        <v>3.5344000000000002</v>
      </c>
      <c r="C1172" s="2">
        <f>RSI!I1172</f>
        <v>46.542724004876895</v>
      </c>
      <c r="D1172" s="2">
        <f>MACD!E1172</f>
        <v>-7.5062337628633902E-2</v>
      </c>
      <c r="E1172" s="2">
        <f>MACD!F1172</f>
        <v>-6.2764111417376922E-2</v>
      </c>
      <c r="F1172" s="2">
        <f>'Moving Avg'!D1172</f>
        <v>3.5752800000000002</v>
      </c>
      <c r="G1172" s="2">
        <f>'Moving Avg'!F1172</f>
        <v>3.5920600000000009</v>
      </c>
      <c r="H1172" s="2">
        <f>'Moving Avg'!G1172</f>
        <v>3.5734939999999993</v>
      </c>
      <c r="I1172" s="2">
        <f>'Moving Avg'!H1172</f>
        <v>4.0324275000000007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</row>
    <row r="1173" spans="1:12" ht="13.5" x14ac:dyDescent="0.25">
      <c r="A1173" s="3">
        <f>RSI!A1173</f>
        <v>44019</v>
      </c>
      <c r="B1173" s="2">
        <f>RSI!B1173</f>
        <v>3.698</v>
      </c>
      <c r="C1173" s="2">
        <f>RSI!I1173</f>
        <v>56.66516406896055</v>
      </c>
      <c r="D1173" s="2">
        <f>MACD!E1173</f>
        <v>-3.6678926204529727E-2</v>
      </c>
      <c r="E1173" s="2">
        <f>MACD!F1173</f>
        <v>-5.7547074374807487E-2</v>
      </c>
      <c r="F1173" s="2">
        <f>'Moving Avg'!D1173</f>
        <v>3.5867399999999998</v>
      </c>
      <c r="G1173" s="2">
        <f>'Moving Avg'!F1173</f>
        <v>3.5932850000000003</v>
      </c>
      <c r="H1173" s="2">
        <f>'Moving Avg'!G1173</f>
        <v>3.5716939999999999</v>
      </c>
      <c r="I1173" s="2">
        <f>'Moving Avg'!H1173</f>
        <v>4.0285005000000016</v>
      </c>
      <c r="J1173" s="5" t="str">
        <f>OBV!F1173</f>
        <v>BEARISH</v>
      </c>
      <c r="K1173" s="5" t="str">
        <f>OBV!G1173</f>
        <v>NEUTRAL</v>
      </c>
      <c r="L1173" s="5" t="str">
        <f>OBV!H1173</f>
        <v>BEARISH DIVERGENCE</v>
      </c>
    </row>
    <row r="1174" spans="1:12" ht="13.5" x14ac:dyDescent="0.25">
      <c r="A1174" s="3">
        <f>RSI!A1174</f>
        <v>44020</v>
      </c>
      <c r="B1174" s="2">
        <f>RSI!B1174</f>
        <v>3.8616000000000001</v>
      </c>
      <c r="C1174" s="2">
        <f>RSI!I1174</f>
        <v>64.005265299174283</v>
      </c>
      <c r="D1174" s="2">
        <f>MACD!E1174</f>
        <v>-2.4554841171917641E-2</v>
      </c>
      <c r="E1174" s="2">
        <f>MACD!F1174</f>
        <v>-5.0948627734229521E-2</v>
      </c>
      <c r="F1174" s="2">
        <f>'Moving Avg'!D1174</f>
        <v>3.64236</v>
      </c>
      <c r="G1174" s="2">
        <f>'Moving Avg'!F1174</f>
        <v>3.6039199999999996</v>
      </c>
      <c r="H1174" s="2">
        <f>'Moving Avg'!G1174</f>
        <v>3.575294</v>
      </c>
      <c r="I1174" s="2">
        <f>'Moving Avg'!H1174</f>
        <v>4.0259230000000015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4.0335000000000001</v>
      </c>
      <c r="C1175" s="2">
        <f>RSI!I1175</f>
        <v>69.794578595811373</v>
      </c>
      <c r="D1175" s="2">
        <f>MACD!E1175</f>
        <v>-3.1150445876601651E-2</v>
      </c>
      <c r="E1175" s="2">
        <f>MACD!F1175</f>
        <v>-4.6988991362703951E-2</v>
      </c>
      <c r="F1175" s="2">
        <f>'Moving Avg'!D1175</f>
        <v>3.7356400000000001</v>
      </c>
      <c r="G1175" s="2">
        <f>'Moving Avg'!F1175</f>
        <v>3.6256049999999993</v>
      </c>
      <c r="H1175" s="2">
        <f>'Moving Avg'!G1175</f>
        <v>3.5824940000000005</v>
      </c>
      <c r="I1175" s="2">
        <f>'Moving Avg'!H1175</f>
        <v>4.0240005000000005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4.2789000000000001</v>
      </c>
      <c r="C1176" s="2">
        <f>RSI!I1176</f>
        <v>75.782772583663956</v>
      </c>
      <c r="D1176" s="2">
        <f>MACD!E1176</f>
        <v>-7.7543008583957018E-2</v>
      </c>
      <c r="E1176" s="2">
        <f>MACD!F1176</f>
        <v>-5.3099794806954564E-2</v>
      </c>
      <c r="F1176" s="2">
        <f>'Moving Avg'!D1176</f>
        <v>3.8812800000000003</v>
      </c>
      <c r="G1176" s="2">
        <f>'Moving Avg'!F1176</f>
        <v>3.6607849999999997</v>
      </c>
      <c r="H1176" s="2">
        <f>'Moving Avg'!G1176</f>
        <v>3.59673</v>
      </c>
      <c r="I1176" s="2">
        <f>'Moving Avg'!H1176</f>
        <v>4.0233460000000001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4.2953000000000001</v>
      </c>
      <c r="C1177" s="2">
        <f>RSI!I1177</f>
        <v>76.1234447132735</v>
      </c>
      <c r="D1177" s="2">
        <f>MACD!E1177</f>
        <v>-0.11674295932523027</v>
      </c>
      <c r="E1177" s="2">
        <f>MACD!F1177</f>
        <v>-6.5828427710609705E-2</v>
      </c>
      <c r="F1177" s="2">
        <f>'Moving Avg'!D1177</f>
        <v>4.0334599999999998</v>
      </c>
      <c r="G1177" s="2">
        <f>'Moving Avg'!F1177</f>
        <v>3.6967849999999998</v>
      </c>
      <c r="H1177" s="2">
        <f>'Moving Avg'!G1177</f>
        <v>3.6096580000000005</v>
      </c>
      <c r="I1177" s="2">
        <f>'Moving Avg'!H1177</f>
        <v>4.023346000000001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4.1643999999999997</v>
      </c>
      <c r="C1178" s="2">
        <f>RSI!I1178</f>
        <v>67.911669136189971</v>
      </c>
      <c r="D1178" s="2">
        <f>MACD!E1178</f>
        <v>-0.14505639128121084</v>
      </c>
      <c r="E1178" s="2">
        <f>MACD!F1178</f>
        <v>-8.1674020424729932E-2</v>
      </c>
      <c r="F1178" s="2">
        <f>'Moving Avg'!D1178</f>
        <v>4.1267399999999999</v>
      </c>
      <c r="G1178" s="2">
        <f>'Moving Avg'!F1178</f>
        <v>3.7311500000000009</v>
      </c>
      <c r="H1178" s="2">
        <f>'Moving Avg'!G1178</f>
        <v>3.6193140000000001</v>
      </c>
      <c r="I1178" s="2">
        <f>'Moving Avg'!H1178</f>
        <v>4.0222010000000008</v>
      </c>
      <c r="J1178" s="5" t="str">
        <f>OBV!F1178</f>
        <v>BULLISH</v>
      </c>
      <c r="K1178" s="5" t="str">
        <f>OBV!G1178</f>
        <v>STRONG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3.968</v>
      </c>
      <c r="C1179" s="2">
        <f>RSI!I1179</f>
        <v>57.831464477767263</v>
      </c>
      <c r="D1179" s="2">
        <f>MACD!E1179</f>
        <v>-0.16580615829764866</v>
      </c>
      <c r="E1179" s="2">
        <f>MACD!F1179</f>
        <v>-9.8500447999313678E-2</v>
      </c>
      <c r="F1179" s="2">
        <f>'Moving Avg'!D1179</f>
        <v>4.1480200000000007</v>
      </c>
      <c r="G1179" s="2">
        <f>'Moving Avg'!F1179</f>
        <v>3.7577400000000005</v>
      </c>
      <c r="H1179" s="2">
        <f>'Moving Avg'!G1179</f>
        <v>3.6271680000000002</v>
      </c>
      <c r="I1179" s="2">
        <f>'Moving Avg'!H1179</f>
        <v>4.0201555000000004</v>
      </c>
      <c r="J1179" s="5" t="str">
        <f>OBV!F1179</f>
        <v>BULLISH</v>
      </c>
      <c r="K1179" s="5" t="str">
        <f>OBV!G1179</f>
        <v>STRONG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4.0088999999999997</v>
      </c>
      <c r="C1180" s="2">
        <f>RSI!I1180</f>
        <v>59.189960793388998</v>
      </c>
      <c r="D1180" s="2">
        <f>MACD!E1180</f>
        <v>-0.19010804233277634</v>
      </c>
      <c r="E1180" s="2">
        <f>MACD!F1180</f>
        <v>-0.11682196686600621</v>
      </c>
      <c r="F1180" s="2">
        <f>'Moving Avg'!D1180</f>
        <v>4.1431000000000004</v>
      </c>
      <c r="G1180" s="2">
        <f>'Moving Avg'!F1180</f>
        <v>3.7884199999999999</v>
      </c>
      <c r="H1180" s="2">
        <f>'Moving Avg'!G1180</f>
        <v>3.6338760000000008</v>
      </c>
      <c r="I1180" s="2">
        <f>'Moving Avg'!H1180</f>
        <v>4.0189285000000003</v>
      </c>
      <c r="J1180" s="5" t="str">
        <f>OBV!F1180</f>
        <v>BULLISH</v>
      </c>
      <c r="K1180" s="5" t="str">
        <f>OBV!G1180</f>
        <v>STRONG</v>
      </c>
      <c r="L1180" s="5" t="str">
        <f>OBV!H1180</f>
        <v>BULLISH DIVERGENCE</v>
      </c>
    </row>
    <row r="1181" spans="1:12" ht="13.5" x14ac:dyDescent="0.25">
      <c r="A1181" s="3">
        <f>RSI!A1181</f>
        <v>44029</v>
      </c>
      <c r="B1181" s="2">
        <f>RSI!B1181</f>
        <v>4.0743999999999998</v>
      </c>
      <c r="C1181" s="2">
        <f>RSI!I1181</f>
        <v>61.338069041180724</v>
      </c>
      <c r="D1181" s="2">
        <f>MACD!E1181</f>
        <v>-0.21939119315992484</v>
      </c>
      <c r="E1181" s="2">
        <f>MACD!F1181</f>
        <v>-0.13733581212478996</v>
      </c>
      <c r="F1181" s="2">
        <f>'Moving Avg'!D1181</f>
        <v>4.1021999999999998</v>
      </c>
      <c r="G1181" s="2">
        <f>'Moving Avg'!F1181</f>
        <v>3.8223749999999996</v>
      </c>
      <c r="H1181" s="2">
        <f>'Moving Avg'!G1181</f>
        <v>3.644022000000001</v>
      </c>
      <c r="I1181" s="2">
        <f>'Moving Avg'!H1181</f>
        <v>4.0181105000000006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</row>
    <row r="1182" spans="1:12" ht="13.5" x14ac:dyDescent="0.25">
      <c r="A1182" s="3">
        <f>RSI!A1182</f>
        <v>44032</v>
      </c>
      <c r="B1182" s="2">
        <f>RSI!B1182</f>
        <v>4.0171000000000001</v>
      </c>
      <c r="C1182" s="2">
        <f>RSI!I1182</f>
        <v>58.440072250777412</v>
      </c>
      <c r="D1182" s="2">
        <f>MACD!E1182</f>
        <v>-0.24406498719076808</v>
      </c>
      <c r="E1182" s="2">
        <f>MACD!F1182</f>
        <v>-0.1586816471379856</v>
      </c>
      <c r="F1182" s="2">
        <f>'Moving Avg'!D1182</f>
        <v>4.0465600000000004</v>
      </c>
      <c r="G1182" s="2">
        <f>'Moving Avg'!F1182</f>
        <v>3.8432399999999993</v>
      </c>
      <c r="H1182" s="2">
        <f>'Moving Avg'!G1182</f>
        <v>3.6517120000000007</v>
      </c>
      <c r="I1182" s="2">
        <f>'Moving Avg'!H1182</f>
        <v>4.0170469999999998</v>
      </c>
      <c r="J1182" s="5" t="str">
        <f>OBV!F1182</f>
        <v>BEARISH</v>
      </c>
      <c r="K1182" s="5" t="str">
        <f>OBV!G1182</f>
        <v>NEUTRAL</v>
      </c>
      <c r="L1182" s="5" t="str">
        <f>OBV!H1182</f>
        <v>CONFIRMED BEARISH</v>
      </c>
    </row>
    <row r="1183" spans="1:12" ht="13.5" x14ac:dyDescent="0.25">
      <c r="A1183" s="3">
        <f>RSI!A1183</f>
        <v>44033</v>
      </c>
      <c r="B1183" s="2">
        <f>RSI!B1183</f>
        <v>3.7797999999999998</v>
      </c>
      <c r="C1183" s="2">
        <f>RSI!I1183</f>
        <v>48.269054898770897</v>
      </c>
      <c r="D1183" s="2">
        <f>MACD!E1183</f>
        <v>-0.22336878607885646</v>
      </c>
      <c r="E1183" s="2">
        <f>MACD!F1183</f>
        <v>-0.1716190749261598</v>
      </c>
      <c r="F1183" s="2">
        <f>'Moving Avg'!D1183</f>
        <v>3.9696399999999996</v>
      </c>
      <c r="G1183" s="2">
        <f>'Moving Avg'!F1183</f>
        <v>3.8415999999999988</v>
      </c>
      <c r="H1183" s="2">
        <f>'Moving Avg'!G1183</f>
        <v>3.6528560000000012</v>
      </c>
      <c r="I1183" s="2">
        <f>'Moving Avg'!H1183</f>
        <v>4.015574</v>
      </c>
      <c r="J1183" s="5" t="str">
        <f>OBV!F1183</f>
        <v>BEARISH</v>
      </c>
      <c r="K1183" s="5" t="str">
        <f>OBV!G1183</f>
        <v>NEUTRAL</v>
      </c>
      <c r="L1183" s="5" t="str">
        <f>OBV!H1183</f>
        <v>CONFIRMED BEARISH</v>
      </c>
    </row>
    <row r="1184" spans="1:12" ht="13.5" x14ac:dyDescent="0.25">
      <c r="A1184" s="3">
        <f>RSI!A1184</f>
        <v>44034</v>
      </c>
      <c r="B1184" s="2">
        <f>RSI!B1184</f>
        <v>3.7225999999999999</v>
      </c>
      <c r="C1184" s="2">
        <f>RSI!I1184</f>
        <v>46.18257240692607</v>
      </c>
      <c r="D1184" s="2">
        <f>MACD!E1184</f>
        <v>-0.17613422639198673</v>
      </c>
      <c r="E1184" s="2">
        <f>MACD!F1184</f>
        <v>-0.17252210521932518</v>
      </c>
      <c r="F1184" s="2">
        <f>'Moving Avg'!D1184</f>
        <v>3.9205600000000005</v>
      </c>
      <c r="G1184" s="2">
        <f>'Moving Avg'!F1184</f>
        <v>3.8395549999999994</v>
      </c>
      <c r="H1184" s="2">
        <f>'Moving Avg'!G1184</f>
        <v>3.6528560000000003</v>
      </c>
      <c r="I1184" s="2">
        <f>'Moving Avg'!H1184</f>
        <v>4.0145514999999996</v>
      </c>
      <c r="J1184" s="5" t="str">
        <f>OBV!F1184</f>
        <v>BEARISH</v>
      </c>
      <c r="K1184" s="5" t="str">
        <f>OBV!G1184</f>
        <v>NEUTRAL</v>
      </c>
      <c r="L1184" s="5" t="str">
        <f>OBV!H1184</f>
        <v>CONFIRMED BEARISH</v>
      </c>
    </row>
    <row r="1185" spans="1:12" ht="13.5" x14ac:dyDescent="0.25">
      <c r="A1185" s="3">
        <f>RSI!A1185</f>
        <v>44035</v>
      </c>
      <c r="B1185" s="2">
        <f>RSI!B1185</f>
        <v>3.698</v>
      </c>
      <c r="C1185" s="2">
        <f>RSI!I1185</f>
        <v>45.276132467909449</v>
      </c>
      <c r="D1185" s="2">
        <f>MACD!E1185</f>
        <v>-0.10726744343057071</v>
      </c>
      <c r="E1185" s="2">
        <f>MACD!F1185</f>
        <v>-0.15947117286157431</v>
      </c>
      <c r="F1185" s="2">
        <f>'Moving Avg'!D1185</f>
        <v>3.8583799999999995</v>
      </c>
      <c r="G1185" s="2">
        <f>'Moving Avg'!F1185</f>
        <v>3.8370999999999986</v>
      </c>
      <c r="H1185" s="2">
        <f>'Moving Avg'!G1185</f>
        <v>3.6515460000000006</v>
      </c>
      <c r="I1185" s="2">
        <f>'Moving Avg'!H1185</f>
        <v>4.0134060000000007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</row>
    <row r="1186" spans="1:12" ht="13.5" x14ac:dyDescent="0.25">
      <c r="A1186" s="3">
        <f>RSI!A1186</f>
        <v>44036</v>
      </c>
      <c r="B1186" s="2">
        <f>RSI!B1186</f>
        <v>3.6652999999999998</v>
      </c>
      <c r="C1186" s="2">
        <f>RSI!I1186</f>
        <v>44.038779743873434</v>
      </c>
      <c r="D1186" s="2">
        <f>MACD!E1186</f>
        <v>-8.0901354872326969E-3</v>
      </c>
      <c r="E1186" s="2">
        <f>MACD!F1186</f>
        <v>-0.129194965386706</v>
      </c>
      <c r="F1186" s="2">
        <f>'Moving Avg'!D1186</f>
        <v>3.7765599999999999</v>
      </c>
      <c r="G1186" s="2">
        <f>'Moving Avg'!F1186</f>
        <v>3.8395549999999994</v>
      </c>
      <c r="H1186" s="2">
        <f>'Moving Avg'!G1186</f>
        <v>3.6517100000000005</v>
      </c>
      <c r="I1186" s="2">
        <f>'Moving Avg'!H1186</f>
        <v>4.0123835000000012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3.6326000000000001</v>
      </c>
      <c r="C1187" s="2">
        <f>RSI!I1187</f>
        <v>42.779718649434372</v>
      </c>
      <c r="D1187" s="2">
        <f>MACD!E1187</f>
        <v>8.1642970570792617E-2</v>
      </c>
      <c r="E1187" s="2">
        <f>MACD!F1187</f>
        <v>-8.7027378195206284E-2</v>
      </c>
      <c r="F1187" s="2">
        <f>'Moving Avg'!D1187</f>
        <v>3.6996600000000002</v>
      </c>
      <c r="G1187" s="2">
        <f>'Moving Avg'!F1187</f>
        <v>3.8387399999999992</v>
      </c>
      <c r="H1187" s="2">
        <f>'Moving Avg'!G1187</f>
        <v>3.6531840000000004</v>
      </c>
      <c r="I1187" s="2">
        <f>'Moving Avg'!H1187</f>
        <v>4.0117700000000012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3.7797999999999998</v>
      </c>
      <c r="C1188" s="2">
        <f>RSI!I1188</f>
        <v>49.744956078152249</v>
      </c>
      <c r="D1188" s="2">
        <f>MACD!E1188</f>
        <v>0.12752625343026169</v>
      </c>
      <c r="E1188" s="2">
        <f>MACD!F1188</f>
        <v>-4.411665187011269E-2</v>
      </c>
      <c r="F1188" s="2">
        <f>'Moving Avg'!D1188</f>
        <v>3.6996600000000002</v>
      </c>
      <c r="G1188" s="2">
        <f>'Moving Avg'!F1188</f>
        <v>3.8456949999999992</v>
      </c>
      <c r="H1188" s="2">
        <f>'Moving Avg'!G1188</f>
        <v>3.6576019999999998</v>
      </c>
      <c r="I1188" s="2">
        <f>'Moving Avg'!H1188</f>
        <v>4.011892500000001</v>
      </c>
      <c r="J1188" s="5" t="str">
        <f>OBV!F1188</f>
        <v>BEARISH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44041</v>
      </c>
      <c r="B1189" s="2">
        <f>RSI!B1189</f>
        <v>3.9024999999999999</v>
      </c>
      <c r="C1189" s="2">
        <f>RSI!I1189</f>
        <v>54.695456799596229</v>
      </c>
      <c r="D1189" s="2">
        <f>MACD!E1189</f>
        <v>0.12710003625827593</v>
      </c>
      <c r="E1189" s="2">
        <f>MACD!F1189</f>
        <v>-9.8733142444349629E-3</v>
      </c>
      <c r="F1189" s="2">
        <f>'Moving Avg'!D1189</f>
        <v>3.7356399999999992</v>
      </c>
      <c r="G1189" s="2">
        <f>'Moving Avg'!F1189</f>
        <v>3.8616449999999993</v>
      </c>
      <c r="H1189" s="2">
        <f>'Moving Avg'!G1189</f>
        <v>3.6665999999999999</v>
      </c>
      <c r="I1189" s="2">
        <f>'Moving Avg'!H1189</f>
        <v>4.012178500000001</v>
      </c>
      <c r="J1189" s="5" t="str">
        <f>OBV!F1189</f>
        <v>BEARISH</v>
      </c>
      <c r="K1189" s="5" t="str">
        <f>OBV!G1189</f>
        <v>NEUTRAL</v>
      </c>
      <c r="L1189" s="5" t="str">
        <f>OBV!H1189</f>
        <v>BEARISH DIVERGENCE</v>
      </c>
    </row>
    <row r="1190" spans="1:12" ht="13.5" x14ac:dyDescent="0.25">
      <c r="A1190" s="3">
        <f>RSI!A1190</f>
        <v>44042</v>
      </c>
      <c r="B1190" s="2">
        <f>RSI!B1190</f>
        <v>3.9598</v>
      </c>
      <c r="C1190" s="2">
        <f>RSI!I1190</f>
        <v>56.833943664446743</v>
      </c>
      <c r="D1190" s="2">
        <f>MACD!E1190</f>
        <v>0.12811197395819285</v>
      </c>
      <c r="E1190" s="2">
        <f>MACD!F1190</f>
        <v>1.7723743396090598E-2</v>
      </c>
      <c r="F1190" s="2">
        <f>'Moving Avg'!D1190</f>
        <v>3.7880000000000003</v>
      </c>
      <c r="G1190" s="2">
        <f>'Moving Avg'!F1190</f>
        <v>3.8812799999999994</v>
      </c>
      <c r="H1190" s="2">
        <f>'Moving Avg'!G1190</f>
        <v>3.6777260000000003</v>
      </c>
      <c r="I1190" s="2">
        <f>'Moving Avg'!H1190</f>
        <v>4.0118920000000005</v>
      </c>
      <c r="J1190" s="5" t="str">
        <f>OBV!F1190</f>
        <v>BEARISH</v>
      </c>
      <c r="K1190" s="5" t="str">
        <f>OBV!G1190</f>
        <v>NEUTRAL</v>
      </c>
      <c r="L1190" s="5" t="str">
        <f>OBV!H1190</f>
        <v>BEARISH DIVERGENCE</v>
      </c>
    </row>
    <row r="1191" spans="1:12" ht="13.5" x14ac:dyDescent="0.25">
      <c r="A1191" s="3">
        <f>RSI!A1191</f>
        <v>44046</v>
      </c>
      <c r="B1191" s="2">
        <f>RSI!B1191</f>
        <v>3.9925000000000002</v>
      </c>
      <c r="C1191" s="2">
        <f>RSI!I1191</f>
        <v>58.050873577432213</v>
      </c>
      <c r="D1191" s="2">
        <f>MACD!E1191</f>
        <v>0.13565908213951605</v>
      </c>
      <c r="E1191" s="2">
        <f>MACD!F1191</f>
        <v>4.1310811144775694E-2</v>
      </c>
      <c r="F1191" s="2">
        <f>'Moving Avg'!D1191</f>
        <v>3.85344</v>
      </c>
      <c r="G1191" s="2">
        <f>'Moving Avg'!F1191</f>
        <v>3.9033700000000002</v>
      </c>
      <c r="H1191" s="2">
        <f>'Moving Avg'!G1191</f>
        <v>3.688034</v>
      </c>
      <c r="I1191" s="2">
        <f>'Moving Avg'!H1191</f>
        <v>4.0105830000000005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</row>
    <row r="1192" spans="1:12" ht="13.5" x14ac:dyDescent="0.25">
      <c r="A1192" s="3">
        <f>RSI!A1192</f>
        <v>44047</v>
      </c>
      <c r="B1192" s="2">
        <f>RSI!B1192</f>
        <v>3.9270999999999998</v>
      </c>
      <c r="C1192" s="2">
        <f>RSI!I1192</f>
        <v>54.727757400338248</v>
      </c>
      <c r="D1192" s="2">
        <f>MACD!E1192</f>
        <v>0.1369884793512135</v>
      </c>
      <c r="E1192" s="2">
        <f>MACD!F1192</f>
        <v>6.0446344786063255E-2</v>
      </c>
      <c r="F1192" s="2">
        <f>'Moving Avg'!D1192</f>
        <v>3.9123399999999995</v>
      </c>
      <c r="G1192" s="2">
        <f>'Moving Avg'!F1192</f>
        <v>3.9230049999999999</v>
      </c>
      <c r="H1192" s="2">
        <f>'Moving Avg'!G1192</f>
        <v>3.6950699999999999</v>
      </c>
      <c r="I1192" s="2">
        <f>'Moving Avg'!H1192</f>
        <v>4.0076784999999999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</row>
    <row r="1193" spans="1:12" ht="13.5" x14ac:dyDescent="0.25">
      <c r="A1193" s="3">
        <f>RSI!A1193</f>
        <v>44048</v>
      </c>
      <c r="B1193" s="2">
        <f>RSI!B1193</f>
        <v>3.8862000000000001</v>
      </c>
      <c r="C1193" s="2">
        <f>RSI!I1193</f>
        <v>52.696122484898119</v>
      </c>
      <c r="D1193" s="2">
        <f>MACD!E1193</f>
        <v>0.10401648594896873</v>
      </c>
      <c r="E1193" s="2">
        <f>MACD!F1193</f>
        <v>6.9160373018644361E-2</v>
      </c>
      <c r="F1193" s="2">
        <f>'Moving Avg'!D1193</f>
        <v>3.9336199999999999</v>
      </c>
      <c r="G1193" s="2">
        <f>'Moving Avg'!F1193</f>
        <v>3.9324150000000002</v>
      </c>
      <c r="H1193" s="2">
        <f>'Moving Avg'!G1193</f>
        <v>3.7034159999999998</v>
      </c>
      <c r="I1193" s="2">
        <f>'Moving Avg'!H1193</f>
        <v>4.0032195000000002</v>
      </c>
      <c r="J1193" s="5" t="str">
        <f>OBV!F1193</f>
        <v>BEARISH</v>
      </c>
      <c r="K1193" s="5" t="str">
        <f>OBV!G1193</f>
        <v>NEUTRAL</v>
      </c>
      <c r="L1193" s="5" t="str">
        <f>OBV!H1193</f>
        <v>BEARISH DIVERGENCE</v>
      </c>
    </row>
    <row r="1194" spans="1:12" ht="13.5" x14ac:dyDescent="0.25">
      <c r="A1194" s="3">
        <f>RSI!A1194</f>
        <v>44049</v>
      </c>
      <c r="B1194" s="2">
        <f>RSI!B1194</f>
        <v>3.8452999999999999</v>
      </c>
      <c r="C1194" s="2">
        <f>RSI!I1194</f>
        <v>50.670413082526792</v>
      </c>
      <c r="D1194" s="2">
        <f>MACD!E1194</f>
        <v>7.0015448543232939E-2</v>
      </c>
      <c r="E1194" s="2">
        <f>MACD!F1194</f>
        <v>6.9331388123562071E-2</v>
      </c>
      <c r="F1194" s="2">
        <f>'Moving Avg'!D1194</f>
        <v>3.92218</v>
      </c>
      <c r="G1194" s="2">
        <f>'Moving Avg'!F1194</f>
        <v>3.9316000000000004</v>
      </c>
      <c r="H1194" s="2">
        <f>'Moving Avg'!G1194</f>
        <v>3.7129059999999998</v>
      </c>
      <c r="I1194" s="2">
        <f>'Moving Avg'!H1194</f>
        <v>3.9989245000000007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3.8371</v>
      </c>
      <c r="C1195" s="2">
        <f>RSI!I1195</f>
        <v>50.253314777077229</v>
      </c>
      <c r="D1195" s="2">
        <f>MACD!E1195</f>
        <v>3.8003063697790829E-2</v>
      </c>
      <c r="E1195" s="2">
        <f>MACD!F1195</f>
        <v>6.3065723238407825E-2</v>
      </c>
      <c r="F1195" s="2">
        <f>'Moving Avg'!D1195</f>
        <v>3.89764</v>
      </c>
      <c r="G1195" s="2">
        <f>'Moving Avg'!F1195</f>
        <v>3.9217800000000005</v>
      </c>
      <c r="H1195" s="2">
        <f>'Moving Avg'!G1195</f>
        <v>3.7225600000000001</v>
      </c>
      <c r="I1195" s="2">
        <f>'Moving Avg'!H1195</f>
        <v>3.9945885000000008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3.7635000000000001</v>
      </c>
      <c r="C1196" s="2">
        <f>RSI!I1196</f>
        <v>46.549512747397081</v>
      </c>
      <c r="D1196" s="2">
        <f>MACD!E1196</f>
        <v>1.1324949488993763E-2</v>
      </c>
      <c r="E1196" s="2">
        <f>MACD!F1196</f>
        <v>5.2717568488525018E-2</v>
      </c>
      <c r="F1196" s="2">
        <f>'Moving Avg'!D1196</f>
        <v>3.8518400000000002</v>
      </c>
      <c r="G1196" s="2">
        <f>'Moving Avg'!F1196</f>
        <v>3.8960099999999995</v>
      </c>
      <c r="H1196" s="2">
        <f>'Moving Avg'!G1196</f>
        <v>3.7299239999999996</v>
      </c>
      <c r="I1196" s="2">
        <f>'Moving Avg'!H1196</f>
        <v>3.9898845000000018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3.7471000000000001</v>
      </c>
      <c r="C1197" s="2">
        <f>RSI!I1197</f>
        <v>45.740537867982667</v>
      </c>
      <c r="D1197" s="2">
        <f>MACD!E1197</f>
        <v>-1.4640808930878269E-2</v>
      </c>
      <c r="E1197" s="2">
        <f>MACD!F1197</f>
        <v>3.9245893004644365E-2</v>
      </c>
      <c r="F1197" s="2">
        <f>'Moving Avg'!D1197</f>
        <v>3.8158400000000001</v>
      </c>
      <c r="G1197" s="2">
        <f>'Moving Avg'!F1197</f>
        <v>3.8685999999999998</v>
      </c>
      <c r="H1197" s="2">
        <f>'Moving Avg'!G1197</f>
        <v>3.7366319999999997</v>
      </c>
      <c r="I1197" s="2">
        <f>'Moving Avg'!H1197</f>
        <v>3.9857940000000021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3.7553000000000001</v>
      </c>
      <c r="C1198" s="2">
        <f>RSI!I1198</f>
        <v>46.243580644937666</v>
      </c>
      <c r="D1198" s="2">
        <f>MACD!E1198</f>
        <v>-1.4083601893104536E-2</v>
      </c>
      <c r="E1198" s="2">
        <f>MACD!F1198</f>
        <v>2.8579994025094584E-2</v>
      </c>
      <c r="F1198" s="2">
        <f>'Moving Avg'!D1198</f>
        <v>3.78966</v>
      </c>
      <c r="G1198" s="2">
        <f>'Moving Avg'!F1198</f>
        <v>3.8481450000000001</v>
      </c>
      <c r="H1198" s="2">
        <f>'Moving Avg'!G1198</f>
        <v>3.7443219999999995</v>
      </c>
      <c r="I1198" s="2">
        <f>'Moving Avg'!H1198</f>
        <v>3.9824805000000025</v>
      </c>
      <c r="J1198" s="5" t="str">
        <f>OBV!F1198</f>
        <v>BULLISH</v>
      </c>
      <c r="K1198" s="5" t="str">
        <f>OBV!G1198</f>
        <v>NEUTRAL</v>
      </c>
      <c r="L1198" s="5" t="str">
        <f>OBV!H1198</f>
        <v>BULLISH DIVERGENCE</v>
      </c>
    </row>
    <row r="1199" spans="1:12" ht="13.5" x14ac:dyDescent="0.25">
      <c r="A1199" s="3">
        <f>RSI!A1199</f>
        <v>44057</v>
      </c>
      <c r="B1199" s="2">
        <f>RSI!B1199</f>
        <v>3.7471000000000001</v>
      </c>
      <c r="C1199" s="2">
        <f>RSI!I1199</f>
        <v>45.786438793858878</v>
      </c>
      <c r="D1199" s="2">
        <f>MACD!E1199</f>
        <v>6.2769859785767324E-3</v>
      </c>
      <c r="E1199" s="2">
        <f>MACD!F1199</f>
        <v>2.4119392415791013E-2</v>
      </c>
      <c r="F1199" s="2">
        <f>'Moving Avg'!D1199</f>
        <v>3.7700200000000001</v>
      </c>
      <c r="G1199" s="2">
        <f>'Moving Avg'!F1199</f>
        <v>3.8371000000000008</v>
      </c>
      <c r="H1199" s="2">
        <f>'Moving Avg'!G1199</f>
        <v>3.7515219999999996</v>
      </c>
      <c r="I1199" s="2">
        <f>'Moving Avg'!H1199</f>
        <v>3.9801080000000026</v>
      </c>
      <c r="J1199" s="5" t="str">
        <f>OBV!F1199</f>
        <v>BULLISH</v>
      </c>
      <c r="K1199" s="5" t="str">
        <f>OBV!G1199</f>
        <v>NEUTRAL</v>
      </c>
      <c r="L1199" s="5" t="str">
        <f>OBV!H1199</f>
        <v>BULLISH DIVERGENCE</v>
      </c>
    </row>
    <row r="1200" spans="1:12" ht="13.5" x14ac:dyDescent="0.25">
      <c r="A1200" s="3">
        <f>RSI!A1200</f>
        <v>44060</v>
      </c>
      <c r="B1200" s="2">
        <f>RSI!B1200</f>
        <v>3.6406999999999998</v>
      </c>
      <c r="C1200" s="2">
        <f>RSI!I1200</f>
        <v>40.229263805743066</v>
      </c>
      <c r="D1200" s="2">
        <f>MACD!E1200</f>
        <v>4.0625287177431524E-2</v>
      </c>
      <c r="E1200" s="2">
        <f>MACD!F1200</f>
        <v>2.7420571368119116E-2</v>
      </c>
      <c r="F1200" s="2">
        <f>'Moving Avg'!D1200</f>
        <v>3.7307399999999999</v>
      </c>
      <c r="G1200" s="2">
        <f>'Moving Avg'!F1200</f>
        <v>3.8186900000000001</v>
      </c>
      <c r="H1200" s="2">
        <f>'Moving Avg'!G1200</f>
        <v>3.7546299999999997</v>
      </c>
      <c r="I1200" s="2">
        <f>'Moving Avg'!H1200</f>
        <v>3.977653500000002</v>
      </c>
      <c r="J1200" s="5" t="str">
        <f>OBV!F1200</f>
        <v>BULLISH</v>
      </c>
      <c r="K1200" s="5" t="str">
        <f>OBV!G1200</f>
        <v>NEUTRAL</v>
      </c>
      <c r="L1200" s="5" t="str">
        <f>OBV!H1200</f>
        <v>BULLISH DIVERGENCE</v>
      </c>
    </row>
    <row r="1201" spans="1:12" ht="13.5" x14ac:dyDescent="0.25">
      <c r="A1201" s="3">
        <f>RSI!A1201</f>
        <v>44061</v>
      </c>
      <c r="B1201" s="2">
        <f>RSI!B1201</f>
        <v>3.5998000000000001</v>
      </c>
      <c r="C1201" s="2">
        <f>RSI!I1201</f>
        <v>38.30468598666301</v>
      </c>
      <c r="D1201" s="2">
        <f>MACD!E1201</f>
        <v>7.8770249231492784E-2</v>
      </c>
      <c r="E1201" s="2">
        <f>MACD!F1201</f>
        <v>3.7690506940793851E-2</v>
      </c>
      <c r="F1201" s="2">
        <f>'Moving Avg'!D1201</f>
        <v>3.6980000000000004</v>
      </c>
      <c r="G1201" s="2">
        <f>'Moving Avg'!F1201</f>
        <v>3.7949600000000006</v>
      </c>
      <c r="H1201" s="2">
        <f>'Moving Avg'!G1201</f>
        <v>3.7549559999999991</v>
      </c>
      <c r="I1201" s="2">
        <f>'Moving Avg'!H1201</f>
        <v>3.9751580000000017</v>
      </c>
      <c r="J1201" s="5" t="str">
        <f>OBV!F1201</f>
        <v>BULLISH</v>
      </c>
      <c r="K1201" s="5" t="str">
        <f>OBV!G1201</f>
        <v>NEUTRAL</v>
      </c>
      <c r="L1201" s="5" t="str">
        <f>OBV!H1201</f>
        <v>BULLISH DIVERGENCE</v>
      </c>
    </row>
    <row r="1202" spans="1:12" ht="13.5" x14ac:dyDescent="0.25">
      <c r="A1202" s="3">
        <f>RSI!A1202</f>
        <v>44062</v>
      </c>
      <c r="B1202" s="2">
        <f>RSI!B1202</f>
        <v>3.6406999999999998</v>
      </c>
      <c r="C1202" s="2">
        <f>RSI!I1202</f>
        <v>41.327508216296032</v>
      </c>
      <c r="D1202" s="2">
        <f>MACD!E1202</f>
        <v>9.9142282188589004E-2</v>
      </c>
      <c r="E1202" s="2">
        <f>MACD!F1202</f>
        <v>4.9980861990352884E-2</v>
      </c>
      <c r="F1202" s="2">
        <f>'Moving Avg'!D1202</f>
        <v>3.6767200000000004</v>
      </c>
      <c r="G1202" s="2">
        <f>'Moving Avg'!F1202</f>
        <v>3.7761400000000003</v>
      </c>
      <c r="H1202" s="2">
        <f>'Moving Avg'!G1202</f>
        <v>3.7552819999999998</v>
      </c>
      <c r="I1202" s="2">
        <f>'Moving Avg'!H1202</f>
        <v>3.9728670000000021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</row>
    <row r="1203" spans="1:12" ht="13.5" x14ac:dyDescent="0.25">
      <c r="A1203" s="3">
        <f>RSI!A1203</f>
        <v>44064</v>
      </c>
      <c r="B1203" s="2">
        <f>RSI!B1203</f>
        <v>3.6406999999999998</v>
      </c>
      <c r="C1203" s="2">
        <f>RSI!I1203</f>
        <v>41.327508216296032</v>
      </c>
      <c r="D1203" s="2">
        <f>MACD!E1203</f>
        <v>0.11094496006450649</v>
      </c>
      <c r="E1203" s="2">
        <f>MACD!F1203</f>
        <v>6.2173681605183606E-2</v>
      </c>
      <c r="F1203" s="2">
        <f>'Moving Avg'!D1203</f>
        <v>3.6537999999999995</v>
      </c>
      <c r="G1203" s="2">
        <f>'Moving Avg'!F1203</f>
        <v>3.7691850000000002</v>
      </c>
      <c r="H1203" s="2">
        <f>'Moving Avg'!G1203</f>
        <v>3.754626</v>
      </c>
      <c r="I1203" s="2">
        <f>'Moving Avg'!H1203</f>
        <v>3.9707805000000023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3.6326000000000001</v>
      </c>
      <c r="C1204" s="2">
        <f>RSI!I1204</f>
        <v>40.867600553376548</v>
      </c>
      <c r="D1204" s="2">
        <f>MACD!E1204</f>
        <v>0.11603315543664117</v>
      </c>
      <c r="E1204" s="2">
        <f>MACD!F1204</f>
        <v>7.2945576371475113E-2</v>
      </c>
      <c r="F1204" s="2">
        <f>'Moving Avg'!D1204</f>
        <v>3.6308999999999996</v>
      </c>
      <c r="G1204" s="2">
        <f>'Moving Avg'!F1204</f>
        <v>3.7646849999999992</v>
      </c>
      <c r="H1204" s="2">
        <f>'Moving Avg'!G1204</f>
        <v>3.7542999999999989</v>
      </c>
      <c r="I1204" s="2">
        <f>'Moving Avg'!H1204</f>
        <v>3.9686945000000025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3.6162000000000001</v>
      </c>
      <c r="C1205" s="2">
        <f>RSI!I1205</f>
        <v>39.899452288448302</v>
      </c>
      <c r="D1205" s="2">
        <f>MACD!E1205</f>
        <v>0.1210745261078392</v>
      </c>
      <c r="E1205" s="2">
        <f>MACD!F1205</f>
        <v>8.2571366318747938E-2</v>
      </c>
      <c r="F1205" s="2">
        <f>'Moving Avg'!D1205</f>
        <v>3.6259999999999999</v>
      </c>
      <c r="G1205" s="2">
        <f>'Moving Avg'!F1205</f>
        <v>3.7605949999999999</v>
      </c>
      <c r="H1205" s="2">
        <f>'Moving Avg'!G1205</f>
        <v>3.754627999999999</v>
      </c>
      <c r="I1205" s="2">
        <f>'Moving Avg'!H1205</f>
        <v>3.9674265000000033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3.5179999999999998</v>
      </c>
      <c r="C1206" s="2">
        <f>RSI!I1206</f>
        <v>34.612049762690376</v>
      </c>
      <c r="D1206" s="2">
        <f>MACD!E1206</f>
        <v>0.12211292733333234</v>
      </c>
      <c r="E1206" s="2">
        <f>MACD!F1206</f>
        <v>9.0479678521664816E-2</v>
      </c>
      <c r="F1206" s="2">
        <f>'Moving Avg'!D1206</f>
        <v>3.6096400000000002</v>
      </c>
      <c r="G1206" s="2">
        <f>'Moving Avg'!F1206</f>
        <v>3.7532300000000007</v>
      </c>
      <c r="H1206" s="2">
        <f>'Moving Avg'!G1206</f>
        <v>3.7534819999999991</v>
      </c>
      <c r="I1206" s="2">
        <f>'Moving Avg'!H1206</f>
        <v>3.9659535000000035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3.5834999999999999</v>
      </c>
      <c r="C1207" s="2">
        <f>RSI!I1207</f>
        <v>40.29532004318969</v>
      </c>
      <c r="D1207" s="2">
        <f>MACD!E1207</f>
        <v>0.11695768125833927</v>
      </c>
      <c r="E1207" s="2">
        <f>MACD!F1207</f>
        <v>9.5775279068999714E-2</v>
      </c>
      <c r="F1207" s="2">
        <f>'Moving Avg'!D1207</f>
        <v>3.5981999999999998</v>
      </c>
      <c r="G1207" s="2">
        <f>'Moving Avg'!F1207</f>
        <v>3.7507750000000009</v>
      </c>
      <c r="H1207" s="2">
        <f>'Moving Avg'!G1207</f>
        <v>3.7536459999999989</v>
      </c>
      <c r="I1207" s="2">
        <f>'Moving Avg'!H1207</f>
        <v>3.9641130000000029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</row>
    <row r="1208" spans="1:12" ht="13.5" x14ac:dyDescent="0.25">
      <c r="A1208" s="3">
        <f>RSI!A1208</f>
        <v>44071</v>
      </c>
      <c r="B1208" s="2">
        <f>RSI!B1208</f>
        <v>3.5998000000000001</v>
      </c>
      <c r="C1208" s="2">
        <f>RSI!I1208</f>
        <v>41.654383722410429</v>
      </c>
      <c r="D1208" s="2">
        <f>MACD!E1208</f>
        <v>0.11350433825077078</v>
      </c>
      <c r="E1208" s="2">
        <f>MACD!F1208</f>
        <v>9.9321090905353931E-2</v>
      </c>
      <c r="F1208" s="2">
        <f>'Moving Avg'!D1208</f>
        <v>3.59002</v>
      </c>
      <c r="G1208" s="2">
        <f>'Moving Avg'!F1208</f>
        <v>3.7417750000000014</v>
      </c>
      <c r="H1208" s="2">
        <f>'Moving Avg'!G1208</f>
        <v>3.7560999999999996</v>
      </c>
      <c r="I1208" s="2">
        <f>'Moving Avg'!H1208</f>
        <v>3.9616585000000026</v>
      </c>
      <c r="J1208" s="5" t="str">
        <f>OBV!F1208</f>
        <v>BULLISH</v>
      </c>
      <c r="K1208" s="5" t="str">
        <f>OBV!G1208</f>
        <v>NEUTRAL</v>
      </c>
      <c r="L1208" s="5" t="str">
        <f>OBV!H1208</f>
        <v>BULLISH DIVERGENCE</v>
      </c>
    </row>
    <row r="1209" spans="1:12" ht="13.5" x14ac:dyDescent="0.25">
      <c r="A1209" s="3">
        <f>RSI!A1209</f>
        <v>44074</v>
      </c>
      <c r="B1209" s="2">
        <f>RSI!B1209</f>
        <v>3.5179999999999998</v>
      </c>
      <c r="C1209" s="2">
        <f>RSI!I1209</f>
        <v>37.091342737728191</v>
      </c>
      <c r="D1209" s="2">
        <f>MACD!E1209</f>
        <v>0.11607503146990306</v>
      </c>
      <c r="E1209" s="2">
        <f>MACD!F1209</f>
        <v>0.10267187901826376</v>
      </c>
      <c r="F1209" s="2">
        <f>'Moving Avg'!D1209</f>
        <v>3.5670999999999999</v>
      </c>
      <c r="G1209" s="2">
        <f>'Moving Avg'!F1209</f>
        <v>3.7225500000000005</v>
      </c>
      <c r="H1209" s="2">
        <f>'Moving Avg'!G1209</f>
        <v>3.7577359999999986</v>
      </c>
      <c r="I1209" s="2">
        <f>'Moving Avg'!H1209</f>
        <v>3.958795000000003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</row>
    <row r="1210" spans="1:12" ht="13.5" x14ac:dyDescent="0.25">
      <c r="A1210" s="3">
        <f>RSI!A1210</f>
        <v>44075</v>
      </c>
      <c r="B1210" s="2">
        <f>RSI!B1210</f>
        <v>3.4443999999999999</v>
      </c>
      <c r="C1210" s="2">
        <f>RSI!I1210</f>
        <v>33.532055580944501</v>
      </c>
      <c r="D1210" s="2">
        <f>MACD!E1210</f>
        <v>0.10845976226586274</v>
      </c>
      <c r="E1210" s="2">
        <f>MACD!F1210</f>
        <v>0.10382945566778357</v>
      </c>
      <c r="F1210" s="2">
        <f>'Moving Avg'!D1210</f>
        <v>3.5327399999999995</v>
      </c>
      <c r="G1210" s="2">
        <f>'Moving Avg'!F1210</f>
        <v>3.6967800000000004</v>
      </c>
      <c r="H1210" s="2">
        <f>'Moving Avg'!G1210</f>
        <v>3.7587179999999991</v>
      </c>
      <c r="I1210" s="2">
        <f>'Moving Avg'!H1210</f>
        <v>3.955563500000002</v>
      </c>
      <c r="J1210" s="5" t="str">
        <f>OBV!F1210</f>
        <v>BULLISH</v>
      </c>
      <c r="K1210" s="5" t="str">
        <f>OBV!G1210</f>
        <v>NEUTRAL</v>
      </c>
      <c r="L1210" s="5" t="str">
        <f>OBV!H1210</f>
        <v>BULLISH DIVERGENCE</v>
      </c>
    </row>
    <row r="1211" spans="1:12" ht="13.5" x14ac:dyDescent="0.25">
      <c r="A1211" s="3">
        <f>RSI!A1211</f>
        <v>44076</v>
      </c>
      <c r="B1211" s="2">
        <f>RSI!B1211</f>
        <v>3.4689000000000001</v>
      </c>
      <c r="C1211" s="2">
        <f>RSI!I1211</f>
        <v>35.74253764775284</v>
      </c>
      <c r="D1211" s="2">
        <f>MACD!E1211</f>
        <v>9.5387289102972783E-2</v>
      </c>
      <c r="E1211" s="2">
        <f>MACD!F1211</f>
        <v>0.10214102235482142</v>
      </c>
      <c r="F1211" s="2">
        <f>'Moving Avg'!D1211</f>
        <v>3.5229200000000001</v>
      </c>
      <c r="G1211" s="2">
        <f>'Moving Avg'!F1211</f>
        <v>3.6706000000000003</v>
      </c>
      <c r="H1211" s="2">
        <f>'Moving Avg'!G1211</f>
        <v>3.7601899999999984</v>
      </c>
      <c r="I1211" s="2">
        <f>'Moving Avg'!H1211</f>
        <v>3.9524545000000018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</row>
    <row r="1212" spans="1:12" ht="13.5" x14ac:dyDescent="0.25">
      <c r="A1212" s="3">
        <f>RSI!A1212</f>
        <v>44077</v>
      </c>
      <c r="B1212" s="2">
        <f>RSI!B1212</f>
        <v>3.4198</v>
      </c>
      <c r="C1212" s="2">
        <f>RSI!I1212</f>
        <v>33.34891056496437</v>
      </c>
      <c r="D1212" s="2">
        <f>MACD!E1212</f>
        <v>9.5479370937141539E-2</v>
      </c>
      <c r="E1212" s="2">
        <f>MACD!F1212</f>
        <v>0.10080869207128546</v>
      </c>
      <c r="F1212" s="2">
        <f>'Moving Avg'!D1212</f>
        <v>3.4901800000000001</v>
      </c>
      <c r="G1212" s="2">
        <f>'Moving Avg'!F1212</f>
        <v>3.6452350000000004</v>
      </c>
      <c r="H1212" s="2">
        <f>'Moving Avg'!G1212</f>
        <v>3.7565899999999988</v>
      </c>
      <c r="I1212" s="2">
        <f>'Moving Avg'!H1212</f>
        <v>3.9491000000000018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3.6244000000000001</v>
      </c>
      <c r="C1213" s="2">
        <f>RSI!I1213</f>
        <v>48.750609565372947</v>
      </c>
      <c r="D1213" s="2">
        <f>MACD!E1213</f>
        <v>8.1825254186850493E-2</v>
      </c>
      <c r="E1213" s="2">
        <f>MACD!F1213</f>
        <v>9.7012004494398466E-2</v>
      </c>
      <c r="F1213" s="2">
        <f>'Moving Avg'!D1213</f>
        <v>3.4950999999999999</v>
      </c>
      <c r="G1213" s="2">
        <f>'Moving Avg'!F1213</f>
        <v>3.632145</v>
      </c>
      <c r="H1213" s="2">
        <f>'Moving Avg'!G1213</f>
        <v>3.7528259999999989</v>
      </c>
      <c r="I1213" s="2">
        <f>'Moving Avg'!H1213</f>
        <v>3.9468095000000023</v>
      </c>
      <c r="J1213" s="5" t="str">
        <f>OBV!F1213</f>
        <v>BEARISH</v>
      </c>
      <c r="K1213" s="5" t="str">
        <f>OBV!G1213</f>
        <v>NEUTRAL</v>
      </c>
      <c r="L1213" s="5" t="str">
        <f>OBV!H1213</f>
        <v>BEARISH DIVERGENCE</v>
      </c>
    </row>
    <row r="1214" spans="1:12" ht="13.5" x14ac:dyDescent="0.25">
      <c r="A1214" s="3">
        <f>RSI!A1214</f>
        <v>44081</v>
      </c>
      <c r="B1214" s="2">
        <f>RSI!B1214</f>
        <v>3.7797999999999998</v>
      </c>
      <c r="C1214" s="2">
        <f>RSI!I1214</f>
        <v>56.897532065771507</v>
      </c>
      <c r="D1214" s="2">
        <f>MACD!E1214</f>
        <v>5.7623592867541262E-2</v>
      </c>
      <c r="E1214" s="2">
        <f>MACD!F1214</f>
        <v>8.913432216902703E-2</v>
      </c>
      <c r="F1214" s="2">
        <f>'Moving Avg'!D1214</f>
        <v>3.5474599999999996</v>
      </c>
      <c r="G1214" s="2">
        <f>'Moving Avg'!F1214</f>
        <v>3.6288699999999992</v>
      </c>
      <c r="H1214" s="2">
        <f>'Moving Avg'!G1214</f>
        <v>3.7531519999999987</v>
      </c>
      <c r="I1214" s="2">
        <f>'Moving Avg'!H1214</f>
        <v>3.944723000000002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</row>
    <row r="1215" spans="1:12" ht="13.5" x14ac:dyDescent="0.25">
      <c r="A1215" s="3">
        <f>RSI!A1215</f>
        <v>44082</v>
      </c>
      <c r="B1215" s="2">
        <f>RSI!B1215</f>
        <v>4.0088999999999997</v>
      </c>
      <c r="C1215" s="2">
        <f>RSI!I1215</f>
        <v>65.583693548823931</v>
      </c>
      <c r="D1215" s="2">
        <f>MACD!E1215</f>
        <v>1.6834558012042589E-2</v>
      </c>
      <c r="E1215" s="2">
        <f>MACD!F1215</f>
        <v>7.4674369337630137E-2</v>
      </c>
      <c r="F1215" s="2">
        <f>'Moving Avg'!D1215</f>
        <v>3.6603599999999998</v>
      </c>
      <c r="G1215" s="2">
        <f>'Moving Avg'!F1215</f>
        <v>3.6374599999999999</v>
      </c>
      <c r="H1215" s="2">
        <f>'Moving Avg'!G1215</f>
        <v>3.7583879999999992</v>
      </c>
      <c r="I1215" s="2">
        <f>'Moving Avg'!H1215</f>
        <v>3.9425140000000014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</row>
    <row r="1216" spans="1:12" ht="13.5" x14ac:dyDescent="0.25">
      <c r="A1216" s="3">
        <f>RSI!A1216</f>
        <v>44083</v>
      </c>
      <c r="B1216" s="2">
        <f>RSI!B1216</f>
        <v>4.1889000000000003</v>
      </c>
      <c r="C1216" s="2">
        <f>RSI!I1216</f>
        <v>70.597249041500078</v>
      </c>
      <c r="D1216" s="2">
        <f>MACD!E1216</f>
        <v>-4.8230749159781983E-2</v>
      </c>
      <c r="E1216" s="2">
        <f>MACD!F1216</f>
        <v>5.0093345638147713E-2</v>
      </c>
      <c r="F1216" s="2">
        <f>'Moving Avg'!D1216</f>
        <v>3.80436</v>
      </c>
      <c r="G1216" s="2">
        <f>'Moving Avg'!F1216</f>
        <v>3.6587300000000007</v>
      </c>
      <c r="H1216" s="2">
        <f>'Moving Avg'!G1216</f>
        <v>3.7698419999999992</v>
      </c>
      <c r="I1216" s="2">
        <f>'Moving Avg'!H1216</f>
        <v>3.9406730000000025</v>
      </c>
      <c r="J1216" s="5" t="str">
        <f>OBV!F1216</f>
        <v>BULLISH</v>
      </c>
      <c r="K1216" s="5" t="str">
        <f>OBV!G1216</f>
        <v>NEUTRAL</v>
      </c>
      <c r="L1216" s="5" t="str">
        <f>OBV!H1216</f>
        <v>CONFIRMED BULLISH</v>
      </c>
    </row>
    <row r="1217" spans="1:12" ht="13.5" x14ac:dyDescent="0.25">
      <c r="A1217" s="3">
        <f>RSI!A1217</f>
        <v>44084</v>
      </c>
      <c r="B1217" s="2">
        <f>RSI!B1217</f>
        <v>4.0989000000000004</v>
      </c>
      <c r="C1217" s="2">
        <f>RSI!I1217</f>
        <v>65.46239455120714</v>
      </c>
      <c r="D1217" s="2">
        <f>MACD!E1217</f>
        <v>-8.9560197808251196E-2</v>
      </c>
      <c r="E1217" s="2">
        <f>MACD!F1217</f>
        <v>2.2162636948867932E-2</v>
      </c>
      <c r="F1217" s="2">
        <f>'Moving Avg'!D1217</f>
        <v>3.9401800000000002</v>
      </c>
      <c r="G1217" s="2">
        <f>'Moving Avg'!F1217</f>
        <v>3.6763200000000005</v>
      </c>
      <c r="H1217" s="2">
        <f>'Moving Avg'!G1217</f>
        <v>3.7788419999999996</v>
      </c>
      <c r="I1217" s="2">
        <f>'Moving Avg'!H1217</f>
        <v>3.9386685000000035</v>
      </c>
      <c r="J1217" s="5" t="str">
        <f>OBV!F1217</f>
        <v>BEARISH</v>
      </c>
      <c r="K1217" s="5" t="str">
        <f>OBV!G1217</f>
        <v>NEUTRAL</v>
      </c>
      <c r="L1217" s="5" t="str">
        <f>OBV!H1217</f>
        <v>BEARISH DIVERGENCE</v>
      </c>
    </row>
    <row r="1218" spans="1:12" ht="13.5" x14ac:dyDescent="0.25">
      <c r="A1218" s="3">
        <f>RSI!A1218</f>
        <v>44085</v>
      </c>
      <c r="B1218" s="2">
        <f>RSI!B1218</f>
        <v>4.1562000000000001</v>
      </c>
      <c r="C1218" s="2">
        <f>RSI!I1218</f>
        <v>67.1029615145289</v>
      </c>
      <c r="D1218" s="2">
        <f>MACD!E1218</f>
        <v>-0.12853044734413688</v>
      </c>
      <c r="E1218" s="2">
        <f>MACD!F1218</f>
        <v>-7.9759799097330331E-3</v>
      </c>
      <c r="F1218" s="2">
        <f>'Moving Avg'!D1218</f>
        <v>4.0465400000000002</v>
      </c>
      <c r="G1218" s="2">
        <f>'Moving Avg'!F1218</f>
        <v>3.6963650000000001</v>
      </c>
      <c r="H1218" s="2">
        <f>'Moving Avg'!G1218</f>
        <v>3.7891520000000001</v>
      </c>
      <c r="I1218" s="2">
        <f>'Moving Avg'!H1218</f>
        <v>3.9367870000000034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</row>
    <row r="1219" spans="1:12" ht="13.5" x14ac:dyDescent="0.25">
      <c r="A1219" s="3">
        <f>RSI!A1219</f>
        <v>44088</v>
      </c>
      <c r="B1219" s="2">
        <f>RSI!B1219</f>
        <v>4.0907</v>
      </c>
      <c r="C1219" s="2">
        <f>RSI!I1219</f>
        <v>63.395863886228405</v>
      </c>
      <c r="D1219" s="2">
        <f>MACD!E1219</f>
        <v>-0.171671463962348</v>
      </c>
      <c r="E1219" s="2">
        <f>MACD!F1219</f>
        <v>-4.0715076720256024E-2</v>
      </c>
      <c r="F1219" s="2">
        <f>'Moving Avg'!D1219</f>
        <v>4.1087199999999999</v>
      </c>
      <c r="G1219" s="2">
        <f>'Moving Avg'!F1219</f>
        <v>3.7135449999999999</v>
      </c>
      <c r="H1219" s="2">
        <f>'Moving Avg'!G1219</f>
        <v>3.799296</v>
      </c>
      <c r="I1219" s="2">
        <f>'Moving Avg'!H1219</f>
        <v>3.9352325000000024</v>
      </c>
      <c r="J1219" s="5" t="str">
        <f>OBV!F1219</f>
        <v>BEARISH</v>
      </c>
      <c r="K1219" s="5" t="str">
        <f>OBV!G1219</f>
        <v>NEUTRAL</v>
      </c>
      <c r="L1219" s="5" t="str">
        <f>OBV!H1219</f>
        <v>BEARISH DIVERGENCE</v>
      </c>
    </row>
    <row r="1220" spans="1:12" ht="13.5" x14ac:dyDescent="0.25">
      <c r="A1220" s="3">
        <f>RSI!A1220</f>
        <v>44089</v>
      </c>
      <c r="B1220" s="2">
        <f>RSI!B1220</f>
        <v>3.968</v>
      </c>
      <c r="C1220" s="2">
        <f>RSI!I1220</f>
        <v>57.038877884681519</v>
      </c>
      <c r="D1220" s="2">
        <f>MACD!E1220</f>
        <v>-0.21227571955824143</v>
      </c>
      <c r="E1220" s="2">
        <f>MACD!F1220</f>
        <v>-7.5027205287853116E-2</v>
      </c>
      <c r="F1220" s="2">
        <f>'Moving Avg'!D1220</f>
        <v>4.1005400000000005</v>
      </c>
      <c r="G1220" s="2">
        <f>'Moving Avg'!F1220</f>
        <v>3.7299100000000003</v>
      </c>
      <c r="H1220" s="2">
        <f>'Moving Avg'!G1220</f>
        <v>3.807313999999999</v>
      </c>
      <c r="I1220" s="2">
        <f>'Moving Avg'!H1220</f>
        <v>3.9331870000000024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3.9188999999999998</v>
      </c>
      <c r="C1221" s="2">
        <f>RSI!I1221</f>
        <v>54.676170009764576</v>
      </c>
      <c r="D1221" s="2">
        <f>MACD!E1221</f>
        <v>-0.24022975776518685</v>
      </c>
      <c r="E1221" s="2">
        <f>MACD!F1221</f>
        <v>-0.10806771578331986</v>
      </c>
      <c r="F1221" s="2">
        <f>'Moving Avg'!D1221</f>
        <v>4.0465400000000002</v>
      </c>
      <c r="G1221" s="2">
        <f>'Moving Avg'!F1221</f>
        <v>3.7458649999999998</v>
      </c>
      <c r="H1221" s="2">
        <f>'Moving Avg'!G1221</f>
        <v>3.8146780000000002</v>
      </c>
      <c r="I1221" s="2">
        <f>'Moving Avg'!H1221</f>
        <v>3.9308960000000019</v>
      </c>
      <c r="J1221" s="5" t="str">
        <f>OBV!F1221</f>
        <v>BEARISH</v>
      </c>
      <c r="K1221" s="5" t="str">
        <f>OBV!G1221</f>
        <v>NEUTRAL</v>
      </c>
      <c r="L1221" s="5" t="str">
        <f>OBV!H1221</f>
        <v>CONFIRMED BEARISH</v>
      </c>
    </row>
    <row r="1222" spans="1:12" ht="13.5" x14ac:dyDescent="0.25">
      <c r="A1222" s="3">
        <f>RSI!A1222</f>
        <v>44091</v>
      </c>
      <c r="B1222" s="2">
        <f>RSI!B1222</f>
        <v>4.0335000000000001</v>
      </c>
      <c r="C1222" s="2">
        <f>RSI!I1222</f>
        <v>58.950203073773721</v>
      </c>
      <c r="D1222" s="2">
        <f>MACD!E1222</f>
        <v>-0.28056434886447201</v>
      </c>
      <c r="E1222" s="2">
        <f>MACD!F1222</f>
        <v>-0.14256704239955029</v>
      </c>
      <c r="F1222" s="2">
        <f>'Moving Avg'!D1222</f>
        <v>4.0334599999999998</v>
      </c>
      <c r="G1222" s="2">
        <f>'Moving Avg'!F1222</f>
        <v>3.7655050000000001</v>
      </c>
      <c r="H1222" s="2">
        <f>'Moving Avg'!G1222</f>
        <v>3.8246600000000002</v>
      </c>
      <c r="I1222" s="2">
        <f>'Moving Avg'!H1222</f>
        <v>3.9290555000000023</v>
      </c>
      <c r="J1222" s="5" t="str">
        <f>OBV!F1222</f>
        <v>BULLISH</v>
      </c>
      <c r="K1222" s="5" t="str">
        <f>OBV!G1222</f>
        <v>NEUTRAL</v>
      </c>
      <c r="L1222" s="5" t="str">
        <f>OBV!H1222</f>
        <v>BULLISH DIVERGENCE</v>
      </c>
    </row>
    <row r="1223" spans="1:12" ht="13.5" x14ac:dyDescent="0.25">
      <c r="A1223" s="3">
        <f>RSI!A1223</f>
        <v>44092</v>
      </c>
      <c r="B1223" s="2">
        <f>RSI!B1223</f>
        <v>4.0335000000000001</v>
      </c>
      <c r="C1223" s="2">
        <f>RSI!I1223</f>
        <v>58.950203073773721</v>
      </c>
      <c r="D1223" s="2">
        <f>MACD!E1223</f>
        <v>-0.28448501882699473</v>
      </c>
      <c r="E1223" s="2">
        <f>MACD!F1223</f>
        <v>-0.17095063768503918</v>
      </c>
      <c r="F1223" s="2">
        <f>'Moving Avg'!D1223</f>
        <v>4.0089199999999998</v>
      </c>
      <c r="G1223" s="2">
        <f>'Moving Avg'!F1223</f>
        <v>3.785145</v>
      </c>
      <c r="H1223" s="2">
        <f>'Moving Avg'!G1223</f>
        <v>3.8313700000000006</v>
      </c>
      <c r="I1223" s="2">
        <f>'Moving Avg'!H1223</f>
        <v>3.9275420000000012</v>
      </c>
      <c r="J1223" s="5" t="str">
        <f>OBV!F1223</f>
        <v>BULLISH</v>
      </c>
      <c r="K1223" s="5" t="str">
        <f>OBV!G1223</f>
        <v>NEUTRAL</v>
      </c>
      <c r="L1223" s="5" t="str">
        <f>OBV!H1223</f>
        <v>BULLISH DIVERGENCE</v>
      </c>
    </row>
    <row r="1224" spans="1:12" ht="13.5" x14ac:dyDescent="0.25">
      <c r="A1224" s="3">
        <f>RSI!A1224</f>
        <v>44095</v>
      </c>
      <c r="B1224" s="2">
        <f>RSI!B1224</f>
        <v>4.0007000000000001</v>
      </c>
      <c r="C1224" s="2">
        <f>RSI!I1224</f>
        <v>57.160959848858901</v>
      </c>
      <c r="D1224" s="2">
        <f>MACD!E1224</f>
        <v>-0.26263956060587201</v>
      </c>
      <c r="E1224" s="2">
        <f>MACD!F1224</f>
        <v>-0.18928842226920575</v>
      </c>
      <c r="F1224" s="2">
        <f>'Moving Avg'!D1224</f>
        <v>3.99092</v>
      </c>
      <c r="G1224" s="2">
        <f>'Moving Avg'!F1224</f>
        <v>3.80355</v>
      </c>
      <c r="H1224" s="2">
        <f>'Moving Avg'!G1224</f>
        <v>3.8341520000000004</v>
      </c>
      <c r="I1224" s="2">
        <f>'Moving Avg'!H1224</f>
        <v>3.9258645000000016</v>
      </c>
      <c r="J1224" s="5" t="str">
        <f>OBV!F1224</f>
        <v>BULLISH</v>
      </c>
      <c r="K1224" s="5" t="str">
        <f>OBV!G1224</f>
        <v>NEUTRAL</v>
      </c>
      <c r="L1224" s="5" t="str">
        <f>OBV!H1224</f>
        <v>BULLISH DIVERGENCE</v>
      </c>
    </row>
    <row r="1225" spans="1:12" ht="13.5" x14ac:dyDescent="0.25">
      <c r="A1225" s="3">
        <f>RSI!A1225</f>
        <v>44096</v>
      </c>
      <c r="B1225" s="2">
        <f>RSI!B1225</f>
        <v>3.8862000000000001</v>
      </c>
      <c r="C1225" s="2">
        <f>RSI!I1225</f>
        <v>51.306669883201138</v>
      </c>
      <c r="D1225" s="2">
        <f>MACD!E1225</f>
        <v>-0.20132087327472581</v>
      </c>
      <c r="E1225" s="2">
        <f>MACD!F1225</f>
        <v>-0.19169491247030979</v>
      </c>
      <c r="F1225" s="2">
        <f>'Moving Avg'!D1225</f>
        <v>3.9745600000000003</v>
      </c>
      <c r="G1225" s="2">
        <f>'Moving Avg'!F1225</f>
        <v>3.8170499999999996</v>
      </c>
      <c r="H1225" s="2">
        <f>'Moving Avg'!G1225</f>
        <v>3.8312060000000003</v>
      </c>
      <c r="I1225" s="2">
        <f>'Moving Avg'!H1225</f>
        <v>3.9238190000000022</v>
      </c>
      <c r="J1225" s="5" t="str">
        <f>OBV!F1225</f>
        <v>BULLISH</v>
      </c>
      <c r="K1225" s="5" t="str">
        <f>OBV!G1225</f>
        <v>NEUTRAL</v>
      </c>
      <c r="L1225" s="5" t="str">
        <f>OBV!H1225</f>
        <v>BULLISH DIVERGENCE</v>
      </c>
    </row>
    <row r="1226" spans="1:12" ht="13.5" x14ac:dyDescent="0.25">
      <c r="A1226" s="3">
        <f>RSI!A1226</f>
        <v>44097</v>
      </c>
      <c r="B1226" s="2">
        <f>RSI!B1226</f>
        <v>3.9270999999999998</v>
      </c>
      <c r="C1226" s="2">
        <f>RSI!I1226</f>
        <v>53.152385155528776</v>
      </c>
      <c r="D1226" s="2">
        <f>MACD!E1226</f>
        <v>-0.12492394304918752</v>
      </c>
      <c r="E1226" s="2">
        <f>MACD!F1226</f>
        <v>-0.17834071858608536</v>
      </c>
      <c r="F1226" s="2">
        <f>'Moving Avg'!D1226</f>
        <v>3.9762</v>
      </c>
      <c r="G1226" s="2">
        <f>'Moving Avg'!F1226</f>
        <v>3.8375049999999993</v>
      </c>
      <c r="H1226" s="2">
        <f>'Moving Avg'!G1226</f>
        <v>3.8241699999999996</v>
      </c>
      <c r="I1226" s="2">
        <f>'Moving Avg'!H1226</f>
        <v>3.9221830000000018</v>
      </c>
      <c r="J1226" s="5" t="str">
        <f>OBV!F1226</f>
        <v>BULLISH</v>
      </c>
      <c r="K1226" s="5" t="str">
        <f>OBV!G1226</f>
        <v>NEUTRAL</v>
      </c>
      <c r="L1226" s="5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3.9106999999999998</v>
      </c>
      <c r="C1227" s="2">
        <f>RSI!I1227</f>
        <v>52.296388339352198</v>
      </c>
      <c r="D1227" s="2">
        <f>MACD!E1227</f>
        <v>-7.329302685482908E-2</v>
      </c>
      <c r="E1227" s="2">
        <f>MACD!F1227</f>
        <v>-0.15733118023983408</v>
      </c>
      <c r="F1227" s="2">
        <f>'Moving Avg'!D1227</f>
        <v>3.9516399999999998</v>
      </c>
      <c r="G1227" s="2">
        <f>'Moving Avg'!F1227</f>
        <v>3.8538649999999999</v>
      </c>
      <c r="H1227" s="2">
        <f>'Moving Avg'!G1227</f>
        <v>3.8164780000000009</v>
      </c>
      <c r="I1227" s="2">
        <f>'Moving Avg'!H1227</f>
        <v>3.9210785000000019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</row>
    <row r="1228" spans="1:12" ht="13.5" x14ac:dyDescent="0.25">
      <c r="A1228" s="3">
        <f>RSI!A1228</f>
        <v>44099</v>
      </c>
      <c r="B1228" s="2">
        <f>RSI!B1228</f>
        <v>4.0252999999999997</v>
      </c>
      <c r="C1228" s="2">
        <f>RSI!I1228</f>
        <v>57.452781440920887</v>
      </c>
      <c r="D1228" s="2">
        <f>MACD!E1228</f>
        <v>-2.9534981097369961E-2</v>
      </c>
      <c r="E1228" s="2">
        <f>MACD!F1228</f>
        <v>-0.13177194041134127</v>
      </c>
      <c r="F1228" s="2">
        <f>'Moving Avg'!D1228</f>
        <v>3.95</v>
      </c>
      <c r="G1228" s="2">
        <f>'Moving Avg'!F1228</f>
        <v>3.8751399999999996</v>
      </c>
      <c r="H1228" s="2">
        <f>'Moving Avg'!G1228</f>
        <v>3.8136959999999993</v>
      </c>
      <c r="I1228" s="2">
        <f>'Moving Avg'!H1228</f>
        <v>3.9200560000000029</v>
      </c>
      <c r="J1228" s="5" t="str">
        <f>OBV!F1228</f>
        <v>BULLISH</v>
      </c>
      <c r="K1228" s="5" t="str">
        <f>OBV!G1228</f>
        <v>NEUTRAL</v>
      </c>
      <c r="L1228" s="5" t="str">
        <f>OBV!H1228</f>
        <v>BULLISH DIVERGENCE</v>
      </c>
    </row>
    <row r="1229" spans="1:12" ht="13.5" x14ac:dyDescent="0.25">
      <c r="A1229" s="3">
        <f>RSI!A1229</f>
        <v>44102</v>
      </c>
      <c r="B1229" s="2">
        <f>RSI!B1229</f>
        <v>4.0335000000000001</v>
      </c>
      <c r="C1229" s="2">
        <f>RSI!I1229</f>
        <v>57.80424270089798</v>
      </c>
      <c r="D1229" s="2">
        <f>MACD!E1229</f>
        <v>-4.107623525601678E-3</v>
      </c>
      <c r="E1229" s="2">
        <f>MACD!F1229</f>
        <v>-0.10623907703419336</v>
      </c>
      <c r="F1229" s="2">
        <f>'Moving Avg'!D1229</f>
        <v>3.9565600000000005</v>
      </c>
      <c r="G1229" s="2">
        <f>'Moving Avg'!F1229</f>
        <v>3.9009150000000004</v>
      </c>
      <c r="H1229" s="2">
        <f>'Moving Avg'!G1229</f>
        <v>3.8150060000000003</v>
      </c>
      <c r="I1229" s="2">
        <f>'Moving Avg'!H1229</f>
        <v>3.9190745000000025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</row>
    <row r="1230" spans="1:12" ht="13.5" x14ac:dyDescent="0.25">
      <c r="A1230" s="3">
        <f>RSI!A1230</f>
        <v>44103</v>
      </c>
      <c r="B1230" s="2">
        <f>RSI!B1230</f>
        <v>4.0088999999999997</v>
      </c>
      <c r="C1230" s="2">
        <f>RSI!I1230</f>
        <v>56.301676711938619</v>
      </c>
      <c r="D1230" s="2">
        <f>MACD!E1230</f>
        <v>-5.4194310868282969E-4</v>
      </c>
      <c r="E1230" s="2">
        <f>MACD!F1230</f>
        <v>-8.509965024909126E-2</v>
      </c>
      <c r="F1230" s="2">
        <f>'Moving Avg'!D1230</f>
        <v>3.9811000000000001</v>
      </c>
      <c r="G1230" s="2">
        <f>'Moving Avg'!F1230</f>
        <v>3.9291400000000012</v>
      </c>
      <c r="H1230" s="2">
        <f>'Moving Avg'!G1230</f>
        <v>3.8150059999999995</v>
      </c>
      <c r="I1230" s="2">
        <f>'Moving Avg'!H1230</f>
        <v>3.9176020000000027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4.0007000000000001</v>
      </c>
      <c r="C1231" s="2">
        <f>RSI!I1231</f>
        <v>55.781171719143074</v>
      </c>
      <c r="D1231" s="2">
        <f>MACD!E1231</f>
        <v>-5.1546784731053563E-3</v>
      </c>
      <c r="E1231" s="2">
        <f>MACD!F1231</f>
        <v>-6.9110655893894077E-2</v>
      </c>
      <c r="F1231" s="2">
        <f>'Moving Avg'!D1231</f>
        <v>3.9958200000000006</v>
      </c>
      <c r="G1231" s="2">
        <f>'Moving Avg'!F1231</f>
        <v>3.95573</v>
      </c>
      <c r="H1231" s="2">
        <f>'Moving Avg'!G1231</f>
        <v>3.8135320000000004</v>
      </c>
      <c r="I1231" s="2">
        <f>'Moving Avg'!H1231</f>
        <v>3.9162110000000028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3.8862000000000001</v>
      </c>
      <c r="C1232" s="2">
        <f>RSI!I1232</f>
        <v>48.972916094200848</v>
      </c>
      <c r="D1232" s="2">
        <f>MACD!E1232</f>
        <v>1.6470154827965988E-2</v>
      </c>
      <c r="E1232" s="2">
        <f>MACD!F1232</f>
        <v>-5.1994493749522065E-2</v>
      </c>
      <c r="F1232" s="2">
        <f>'Moving Avg'!D1232</f>
        <v>3.9909199999999991</v>
      </c>
      <c r="G1232" s="2">
        <f>'Moving Avg'!F1232</f>
        <v>3.97905</v>
      </c>
      <c r="H1232" s="2">
        <f>'Moving Avg'!G1232</f>
        <v>3.8109139999999995</v>
      </c>
      <c r="I1232" s="2">
        <f>'Moving Avg'!H1232</f>
        <v>3.9148610000000037</v>
      </c>
      <c r="J1232" s="5" t="str">
        <f>OBV!F1232</f>
        <v>BULLISH</v>
      </c>
      <c r="K1232" s="5" t="str">
        <f>OBV!G1232</f>
        <v>NEUTRAL</v>
      </c>
      <c r="L1232" s="5" t="str">
        <f>OBV!H1232</f>
        <v>BULLISH DIVERGENCE</v>
      </c>
    </row>
    <row r="1233" spans="1:12" ht="13.5" x14ac:dyDescent="0.25">
      <c r="A1233" s="3">
        <f>RSI!A1233</f>
        <v>44106</v>
      </c>
      <c r="B1233" s="2">
        <f>RSI!B1233</f>
        <v>3.8452999999999999</v>
      </c>
      <c r="C1233" s="2">
        <f>RSI!I1233</f>
        <v>46.776674710126748</v>
      </c>
      <c r="D1233" s="2">
        <f>MACD!E1233</f>
        <v>3.7933256077204547E-2</v>
      </c>
      <c r="E1233" s="2">
        <f>MACD!F1233</f>
        <v>-3.4008943784176744E-2</v>
      </c>
      <c r="F1233" s="2">
        <f>'Moving Avg'!D1233</f>
        <v>3.95492</v>
      </c>
      <c r="G1233" s="2">
        <f>'Moving Avg'!F1233</f>
        <v>3.9900949999999993</v>
      </c>
      <c r="H1233" s="2">
        <f>'Moving Avg'!G1233</f>
        <v>3.8122240000000001</v>
      </c>
      <c r="I1233" s="2">
        <f>'Moving Avg'!H1233</f>
        <v>3.9132655000000041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3.9434999999999998</v>
      </c>
      <c r="C1234" s="2">
        <f>RSI!I1234</f>
        <v>52.307010652090675</v>
      </c>
      <c r="D1234" s="2">
        <f>MACD!E1234</f>
        <v>4.4141289750229795E-2</v>
      </c>
      <c r="E1234" s="2">
        <f>MACD!F1234</f>
        <v>-1.8378897077295439E-2</v>
      </c>
      <c r="F1234" s="2">
        <f>'Moving Avg'!D1234</f>
        <v>3.9369199999999998</v>
      </c>
      <c r="G1234" s="2">
        <f>'Moving Avg'!F1234</f>
        <v>3.9982799999999998</v>
      </c>
      <c r="H1234" s="2">
        <f>'Moving Avg'!G1234</f>
        <v>3.8166419999999999</v>
      </c>
      <c r="I1234" s="2">
        <f>'Moving Avg'!H1234</f>
        <v>3.9115475000000037</v>
      </c>
      <c r="J1234" s="5" t="str">
        <f>OBV!F1234</f>
        <v>BULLISH</v>
      </c>
      <c r="K1234" s="5" t="str">
        <f>OBV!G1234</f>
        <v>NEUTRAL</v>
      </c>
      <c r="L1234" s="5" t="str">
        <f>OBV!H1234</f>
        <v>BULLISH DIVERGENCE</v>
      </c>
    </row>
    <row r="1235" spans="1:12" ht="13.5" x14ac:dyDescent="0.25">
      <c r="A1235" s="3">
        <f>RSI!A1235</f>
        <v>44110</v>
      </c>
      <c r="B1235" s="2">
        <f>RSI!B1235</f>
        <v>3.9024999999999999</v>
      </c>
      <c r="C1235" s="2">
        <f>RSI!I1235</f>
        <v>49.972285441844491</v>
      </c>
      <c r="D1235" s="2">
        <f>MACD!E1235</f>
        <v>3.457560342852295E-2</v>
      </c>
      <c r="E1235" s="2">
        <f>MACD!F1235</f>
        <v>-7.7879969761317606E-3</v>
      </c>
      <c r="F1235" s="2">
        <f>'Moving Avg'!D1235</f>
        <v>3.9156400000000007</v>
      </c>
      <c r="G1235" s="2">
        <f>'Moving Avg'!F1235</f>
        <v>3.9929600000000001</v>
      </c>
      <c r="H1235" s="2">
        <f>'Moving Avg'!G1235</f>
        <v>3.820732</v>
      </c>
      <c r="I1235" s="2">
        <f>'Moving Avg'!H1235</f>
        <v>3.9102790000000032</v>
      </c>
      <c r="J1235" s="5" t="str">
        <f>OBV!F1235</f>
        <v>BULLISH</v>
      </c>
      <c r="K1235" s="5" t="str">
        <f>OBV!G1235</f>
        <v>NEUTRAL</v>
      </c>
      <c r="L1235" s="5" t="str">
        <f>OBV!H1235</f>
        <v>BULLISH DIVERGENCE</v>
      </c>
    </row>
    <row r="1236" spans="1:12" ht="13.5" x14ac:dyDescent="0.25">
      <c r="A1236" s="3">
        <f>RSI!A1236</f>
        <v>44111</v>
      </c>
      <c r="B1236" s="2">
        <f>RSI!B1236</f>
        <v>3.8862000000000001</v>
      </c>
      <c r="C1236" s="2">
        <f>RSI!I1236</f>
        <v>49.035214686936271</v>
      </c>
      <c r="D1236" s="2">
        <f>MACD!E1236</f>
        <v>3.4001055986404793E-2</v>
      </c>
      <c r="E1236" s="2">
        <f>MACD!F1236</f>
        <v>5.6981361637555017E-4</v>
      </c>
      <c r="F1236" s="2">
        <f>'Moving Avg'!D1236</f>
        <v>3.8927399999999999</v>
      </c>
      <c r="G1236" s="2">
        <f>'Moving Avg'!F1236</f>
        <v>3.9778250000000006</v>
      </c>
      <c r="H1236" s="2">
        <f>'Moving Avg'!G1236</f>
        <v>3.8251500000000003</v>
      </c>
      <c r="I1236" s="2">
        <f>'Moving Avg'!H1236</f>
        <v>3.9089290000000041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3.8452999999999999</v>
      </c>
      <c r="C1237" s="2">
        <f>RSI!I1237</f>
        <v>46.670358703203974</v>
      </c>
      <c r="D1237" s="2">
        <f>MACD!E1237</f>
        <v>3.4136085130199056E-2</v>
      </c>
      <c r="E1237" s="2">
        <f>MACD!F1237</f>
        <v>7.2830679191402516E-3</v>
      </c>
      <c r="F1237" s="2">
        <f>'Moving Avg'!D1237</f>
        <v>3.8845600000000005</v>
      </c>
      <c r="G1237" s="2">
        <f>'Moving Avg'!F1237</f>
        <v>3.9651450000000006</v>
      </c>
      <c r="H1237" s="2">
        <f>'Moving Avg'!G1237</f>
        <v>3.8294040000000007</v>
      </c>
      <c r="I1237" s="2">
        <f>'Moving Avg'!H1237</f>
        <v>3.9073745000000031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</row>
    <row r="1238" spans="1:12" ht="13.5" x14ac:dyDescent="0.25">
      <c r="A1238" s="3">
        <f>RSI!A1238</f>
        <v>44113</v>
      </c>
      <c r="B1238" s="2">
        <f>RSI!B1238</f>
        <v>3.8371</v>
      </c>
      <c r="C1238" s="2">
        <f>RSI!I1238</f>
        <v>46.189393009959986</v>
      </c>
      <c r="D1238" s="2">
        <f>MACD!E1238</f>
        <v>5.2836337762742325E-2</v>
      </c>
      <c r="E1238" s="2">
        <f>MACD!F1238</f>
        <v>1.6393721887860667E-2</v>
      </c>
      <c r="F1238" s="2">
        <f>'Moving Avg'!D1238</f>
        <v>3.8829199999999999</v>
      </c>
      <c r="G1238" s="2">
        <f>'Moving Avg'!F1238</f>
        <v>3.9491900000000002</v>
      </c>
      <c r="H1238" s="2">
        <f>'Moving Avg'!G1238</f>
        <v>3.8305500000000001</v>
      </c>
      <c r="I1238" s="2">
        <f>'Moving Avg'!H1238</f>
        <v>3.9054930000000025</v>
      </c>
      <c r="J1238" s="5" t="str">
        <f>OBV!F1238</f>
        <v>BULLISH</v>
      </c>
      <c r="K1238" s="5" t="str">
        <f>OBV!G1238</f>
        <v>NEUTRAL</v>
      </c>
      <c r="L1238" s="5" t="str">
        <f>OBV!H1238</f>
        <v>BULLISH DIVERGENCE</v>
      </c>
    </row>
    <row r="1239" spans="1:12" ht="13.5" x14ac:dyDescent="0.25">
      <c r="A1239" s="3">
        <f>RSI!A1239</f>
        <v>44116</v>
      </c>
      <c r="B1239" s="2">
        <f>RSI!B1239</f>
        <v>3.8452999999999999</v>
      </c>
      <c r="C1239" s="2">
        <f>RSI!I1239</f>
        <v>46.780045639895569</v>
      </c>
      <c r="D1239" s="2">
        <f>MACD!E1239</f>
        <v>6.9684269736812077E-2</v>
      </c>
      <c r="E1239" s="2">
        <f>MACD!F1239</f>
        <v>2.705183145765095E-2</v>
      </c>
      <c r="F1239" s="2">
        <f>'Moving Avg'!D1239</f>
        <v>3.8632800000000005</v>
      </c>
      <c r="G1239" s="2">
        <f>'Moving Avg'!F1239</f>
        <v>3.9369199999999998</v>
      </c>
      <c r="H1239" s="2">
        <f>'Moving Avg'!G1239</f>
        <v>3.8294060000000001</v>
      </c>
      <c r="I1239" s="2">
        <f>'Moving Avg'!H1239</f>
        <v>3.9038570000000026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</row>
    <row r="1240" spans="1:12" ht="13.5" x14ac:dyDescent="0.25">
      <c r="A1240" s="3">
        <f>RSI!A1240</f>
        <v>44117</v>
      </c>
      <c r="B1240" s="2">
        <f>RSI!B1240</f>
        <v>4.0088999999999997</v>
      </c>
      <c r="C1240" s="2">
        <f>RSI!I1240</f>
        <v>56.936227216023212</v>
      </c>
      <c r="D1240" s="2">
        <f>MACD!E1240</f>
        <v>6.8331689149695229E-2</v>
      </c>
      <c r="E1240" s="2">
        <f>MACD!F1240</f>
        <v>3.530780299605981E-2</v>
      </c>
      <c r="F1240" s="2">
        <f>'Moving Avg'!D1240</f>
        <v>3.8845599999999996</v>
      </c>
      <c r="G1240" s="2">
        <f>'Moving Avg'!F1240</f>
        <v>3.9389650000000005</v>
      </c>
      <c r="H1240" s="2">
        <f>'Moving Avg'!G1240</f>
        <v>3.8303880000000006</v>
      </c>
      <c r="I1240" s="2">
        <f>'Moving Avg'!H1240</f>
        <v>3.9030390000000024</v>
      </c>
      <c r="J1240" s="5" t="str">
        <f>OBV!F1240</f>
        <v>BEARISH</v>
      </c>
      <c r="K1240" s="5" t="str">
        <f>OBV!G1240</f>
        <v>NEUTRAL</v>
      </c>
      <c r="L1240" s="5" t="str">
        <f>OBV!H1240</f>
        <v>BEARISH DIVERGENCE</v>
      </c>
    </row>
    <row r="1241" spans="1:12" ht="13.5" x14ac:dyDescent="0.25">
      <c r="A1241" s="3">
        <f>RSI!A1241</f>
        <v>44118</v>
      </c>
      <c r="B1241" s="2">
        <f>RSI!B1241</f>
        <v>4.1315999999999997</v>
      </c>
      <c r="C1241" s="2">
        <f>RSI!I1241</f>
        <v>62.687411505418503</v>
      </c>
      <c r="D1241" s="2">
        <f>MACD!E1241</f>
        <v>5.6142838955803853E-2</v>
      </c>
      <c r="E1241" s="2">
        <f>MACD!F1241</f>
        <v>3.9474810188008622E-2</v>
      </c>
      <c r="F1241" s="2">
        <f>'Moving Avg'!D1241</f>
        <v>3.9336399999999996</v>
      </c>
      <c r="G1241" s="2">
        <f>'Moving Avg'!F1241</f>
        <v>3.9496000000000002</v>
      </c>
      <c r="H1241" s="2">
        <f>'Moving Avg'!G1241</f>
        <v>3.83317</v>
      </c>
      <c r="I1241" s="2">
        <f>'Moving Avg'!H1241</f>
        <v>3.9026300000000034</v>
      </c>
      <c r="J1241" s="5" t="str">
        <f>OBV!F1241</f>
        <v>BULLISH</v>
      </c>
      <c r="K1241" s="5" t="str">
        <f>OBV!G1241</f>
        <v>NEUTRAL</v>
      </c>
      <c r="L1241" s="5" t="str">
        <f>OBV!H1241</f>
        <v>CONFIRMED BULLISH</v>
      </c>
    </row>
    <row r="1242" spans="1:12" ht="13.5" x14ac:dyDescent="0.25">
      <c r="A1242" s="3">
        <f>RSI!A1242</f>
        <v>44120</v>
      </c>
      <c r="B1242" s="2">
        <f>RSI!B1242</f>
        <v>4.1315999999999997</v>
      </c>
      <c r="C1242" s="2">
        <f>RSI!I1242</f>
        <v>62.687411505418495</v>
      </c>
      <c r="D1242" s="2">
        <f>MACD!E1242</f>
        <v>2.6846243060808739E-2</v>
      </c>
      <c r="E1242" s="2">
        <f>MACD!F1242</f>
        <v>3.6949096762568648E-2</v>
      </c>
      <c r="F1242" s="2">
        <f>'Moving Avg'!D1242</f>
        <v>3.990899999999999</v>
      </c>
      <c r="G1242" s="2">
        <f>'Moving Avg'!F1242</f>
        <v>3.9545050000000002</v>
      </c>
      <c r="H1242" s="2">
        <f>'Moving Avg'!G1242</f>
        <v>3.8372600000000001</v>
      </c>
      <c r="I1242" s="2">
        <f>'Moving Avg'!H1242</f>
        <v>3.9022615000000029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</row>
    <row r="1243" spans="1:12" ht="13.5" x14ac:dyDescent="0.25">
      <c r="A1243" s="3">
        <f>RSI!A1243</f>
        <v>44123</v>
      </c>
      <c r="B1243" s="2">
        <f>RSI!B1243</f>
        <v>4.1643999999999997</v>
      </c>
      <c r="C1243" s="2">
        <f>RSI!I1243</f>
        <v>64.170885480361875</v>
      </c>
      <c r="D1243" s="2">
        <f>MACD!E1243</f>
        <v>-7.9313889715755259E-3</v>
      </c>
      <c r="E1243" s="2">
        <f>MACD!F1243</f>
        <v>2.7972999615739815E-2</v>
      </c>
      <c r="F1243" s="2">
        <f>'Moving Avg'!D1243</f>
        <v>4.0563599999999997</v>
      </c>
      <c r="G1243" s="2">
        <f>'Moving Avg'!F1243</f>
        <v>3.9610500000000015</v>
      </c>
      <c r="H1243" s="2">
        <f>'Moving Avg'!G1243</f>
        <v>3.8428239999999998</v>
      </c>
      <c r="I1243" s="2">
        <f>'Moving Avg'!H1243</f>
        <v>3.9021390000000036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</row>
    <row r="1244" spans="1:12" ht="13.5" x14ac:dyDescent="0.25">
      <c r="A1244" s="3">
        <f>RSI!A1244</f>
        <v>44124</v>
      </c>
      <c r="B1244" s="2">
        <f>RSI!B1244</f>
        <v>4.1889000000000003</v>
      </c>
      <c r="C1244" s="2">
        <f>RSI!I1244</f>
        <v>65.281249955229256</v>
      </c>
      <c r="D1244" s="2">
        <f>MACD!E1244</f>
        <v>-2.5432025020064142E-2</v>
      </c>
      <c r="E1244" s="2">
        <f>MACD!F1244</f>
        <v>1.7291994688579025E-2</v>
      </c>
      <c r="F1244" s="2">
        <f>'Moving Avg'!D1244</f>
        <v>4.1250799999999996</v>
      </c>
      <c r="G1244" s="2">
        <f>'Moving Avg'!F1244</f>
        <v>3.9704600000000005</v>
      </c>
      <c r="H1244" s="2">
        <f>'Moving Avg'!G1244</f>
        <v>3.8496960000000002</v>
      </c>
      <c r="I1244" s="2">
        <f>'Moving Avg'!H1244</f>
        <v>3.9022210000000039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</row>
    <row r="1245" spans="1:12" ht="13.5" x14ac:dyDescent="0.25">
      <c r="A1245" s="3">
        <f>RSI!A1245</f>
        <v>44125</v>
      </c>
      <c r="B1245" s="2">
        <f>RSI!B1245</f>
        <v>4.2542999999999997</v>
      </c>
      <c r="C1245" s="2">
        <f>RSI!I1245</f>
        <v>68.121302645163155</v>
      </c>
      <c r="D1245" s="2">
        <f>MACD!E1245</f>
        <v>-5.280224386124388E-2</v>
      </c>
      <c r="E1245" s="2">
        <f>MACD!F1245</f>
        <v>3.273146978614444E-3</v>
      </c>
      <c r="F1245" s="2">
        <f>'Moving Avg'!D1245</f>
        <v>4.1741599999999996</v>
      </c>
      <c r="G1245" s="2">
        <f>'Moving Avg'!F1245</f>
        <v>3.9888650000000005</v>
      </c>
      <c r="H1245" s="2">
        <f>'Moving Avg'!G1245</f>
        <v>3.8580400000000004</v>
      </c>
      <c r="I1245" s="2">
        <f>'Moving Avg'!H1245</f>
        <v>3.9024255000000032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</row>
    <row r="1246" spans="1:12" ht="13.5" x14ac:dyDescent="0.25">
      <c r="A1246" s="3">
        <f>RSI!A1246</f>
        <v>44126</v>
      </c>
      <c r="B1246" s="2">
        <f>RSI!B1246</f>
        <v>4.2134</v>
      </c>
      <c r="C1246" s="2">
        <f>RSI!I1246</f>
        <v>64.564293651078628</v>
      </c>
      <c r="D1246" s="2">
        <f>MACD!E1246</f>
        <v>-7.7131592026141949E-2</v>
      </c>
      <c r="E1246" s="2">
        <f>MACD!F1246</f>
        <v>-1.2807800822336835E-2</v>
      </c>
      <c r="F1246" s="2">
        <f>'Moving Avg'!D1246</f>
        <v>4.1905200000000002</v>
      </c>
      <c r="G1246" s="2">
        <f>'Moving Avg'!F1246</f>
        <v>4.0031800000000004</v>
      </c>
      <c r="H1246" s="2">
        <f>'Moving Avg'!G1246</f>
        <v>3.8670380000000004</v>
      </c>
      <c r="I1246" s="2">
        <f>'Moving Avg'!H1246</f>
        <v>3.9024255000000028</v>
      </c>
      <c r="J1246" s="5" t="str">
        <f>OBV!F1246</f>
        <v>BULLISH</v>
      </c>
      <c r="K1246" s="5" t="str">
        <f>OBV!G1246</f>
        <v>NEUTRAL</v>
      </c>
      <c r="L1246" s="5" t="str">
        <f>OBV!H1246</f>
        <v>CONFIRMED BULLISH</v>
      </c>
    </row>
    <row r="1247" spans="1:12" ht="13.5" x14ac:dyDescent="0.25">
      <c r="A1247" s="3">
        <f>RSI!A1247</f>
        <v>44127</v>
      </c>
      <c r="B1247" s="2">
        <f>RSI!B1247</f>
        <v>4.2053000000000003</v>
      </c>
      <c r="C1247" s="2">
        <f>RSI!I1247</f>
        <v>63.853193070712287</v>
      </c>
      <c r="D1247" s="2">
        <f>MACD!E1247</f>
        <v>-0.10473513726045169</v>
      </c>
      <c r="E1247" s="2">
        <f>MACD!F1247</f>
        <v>-3.1193268109959808E-2</v>
      </c>
      <c r="F1247" s="2">
        <f>'Moving Avg'!D1247</f>
        <v>4.2052600000000009</v>
      </c>
      <c r="G1247" s="2">
        <f>'Moving Avg'!F1247</f>
        <v>4.0179099999999988</v>
      </c>
      <c r="H1247" s="2">
        <f>'Moving Avg'!G1247</f>
        <v>3.8762020000000006</v>
      </c>
      <c r="I1247" s="2">
        <f>'Moving Avg'!H1247</f>
        <v>3.902385000000002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</row>
    <row r="1248" spans="1:12" ht="13.5" x14ac:dyDescent="0.25">
      <c r="A1248" s="3">
        <f>RSI!A1248</f>
        <v>44130</v>
      </c>
      <c r="B1248" s="2">
        <f>RSI!B1248</f>
        <v>4.2462</v>
      </c>
      <c r="C1248" s="2">
        <f>RSI!I1248</f>
        <v>65.895731961490327</v>
      </c>
      <c r="D1248" s="2">
        <f>MACD!E1248</f>
        <v>-0.13356201586556038</v>
      </c>
      <c r="E1248" s="2">
        <f>MACD!F1248</f>
        <v>-5.1667017661079923E-2</v>
      </c>
      <c r="F1248" s="2">
        <f>'Moving Avg'!D1248</f>
        <v>4.2216199999999997</v>
      </c>
      <c r="G1248" s="2">
        <f>'Moving Avg'!F1248</f>
        <v>4.0289549999999998</v>
      </c>
      <c r="H1248" s="2">
        <f>'Moving Avg'!G1248</f>
        <v>3.8860199999999998</v>
      </c>
      <c r="I1248" s="2">
        <f>'Moving Avg'!H1248</f>
        <v>3.9027535000000029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</row>
    <row r="1249" spans="1:12" ht="13.5" x14ac:dyDescent="0.25">
      <c r="A1249" s="3">
        <f>RSI!A1249</f>
        <v>44131</v>
      </c>
      <c r="B1249" s="2">
        <f>RSI!B1249</f>
        <v>4.2134</v>
      </c>
      <c r="C1249" s="2">
        <f>RSI!I1249</f>
        <v>62.829538967077632</v>
      </c>
      <c r="D1249" s="2">
        <f>MACD!E1249</f>
        <v>-0.15559604308192165</v>
      </c>
      <c r="E1249" s="2">
        <f>MACD!F1249</f>
        <v>-7.2452822745248266E-2</v>
      </c>
      <c r="F1249" s="2">
        <f>'Moving Avg'!D1249</f>
        <v>4.2265200000000007</v>
      </c>
      <c r="G1249" s="2">
        <f>'Moving Avg'!F1249</f>
        <v>4.0379499999999995</v>
      </c>
      <c r="H1249" s="2">
        <f>'Moving Avg'!G1249</f>
        <v>3.895346</v>
      </c>
      <c r="I1249" s="2">
        <f>'Moving Avg'!H1249</f>
        <v>3.9033670000000029</v>
      </c>
      <c r="J1249" s="5" t="str">
        <f>OBV!F1249</f>
        <v>BEARISH</v>
      </c>
      <c r="K1249" s="5" t="str">
        <f>OBV!G1249</f>
        <v>NEUTRAL</v>
      </c>
      <c r="L1249" s="5" t="str">
        <f>OBV!H1249</f>
        <v>BEARISH DIVERGENCE</v>
      </c>
    </row>
    <row r="1250" spans="1:12" ht="13.5" x14ac:dyDescent="0.25">
      <c r="A1250" s="3">
        <f>RSI!A1250</f>
        <v>44132</v>
      </c>
      <c r="B1250" s="2">
        <f>RSI!B1250</f>
        <v>4.0907</v>
      </c>
      <c r="C1250" s="2">
        <f>RSI!I1250</f>
        <v>52.911079456057813</v>
      </c>
      <c r="D1250" s="2">
        <f>MACD!E1250</f>
        <v>-0.14102274767500278</v>
      </c>
      <c r="E1250" s="2">
        <f>MACD!F1250</f>
        <v>-8.6166807731199169E-2</v>
      </c>
      <c r="F1250" s="2">
        <f>'Moving Avg'!D1250</f>
        <v>4.1938000000000004</v>
      </c>
      <c r="G1250" s="2">
        <f>'Moving Avg'!F1250</f>
        <v>4.0420399999999983</v>
      </c>
      <c r="H1250" s="2">
        <f>'Moving Avg'!G1250</f>
        <v>3.9043459999999999</v>
      </c>
      <c r="I1250" s="2">
        <f>'Moving Avg'!H1250</f>
        <v>3.9033670000000029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4.2134</v>
      </c>
      <c r="C1251" s="2">
        <f>RSI!I1251</f>
        <v>59.753276342511363</v>
      </c>
      <c r="D1251" s="2">
        <f>MACD!E1251</f>
        <v>-0.11914198634280115</v>
      </c>
      <c r="E1251" s="2">
        <f>MACD!F1251</f>
        <v>-9.2761843453519566E-2</v>
      </c>
      <c r="F1251" s="2">
        <f>'Moving Avg'!D1251</f>
        <v>4.1938000000000004</v>
      </c>
      <c r="G1251" s="2">
        <f>'Moving Avg'!F1251</f>
        <v>4.0526750000000007</v>
      </c>
      <c r="H1251" s="2">
        <f>'Moving Avg'!G1251</f>
        <v>3.9166179999999997</v>
      </c>
      <c r="I1251" s="2">
        <f>'Moving Avg'!H1251</f>
        <v>3.9040620000000028</v>
      </c>
      <c r="J1251" s="5" t="str">
        <f>OBV!F1251</f>
        <v>BULLISH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44137</v>
      </c>
      <c r="B1252" s="2">
        <f>RSI!B1252</f>
        <v>4.2542999999999997</v>
      </c>
      <c r="C1252" s="2">
        <f>RSI!I1252</f>
        <v>61.7484875358873</v>
      </c>
      <c r="D1252" s="2">
        <f>MACD!E1252</f>
        <v>-0.10460301964272611</v>
      </c>
      <c r="E1252" s="2">
        <f>MACD!F1252</f>
        <v>-9.5130078691360878E-2</v>
      </c>
      <c r="F1252" s="2">
        <f>'Moving Avg'!D1252</f>
        <v>4.2035999999999998</v>
      </c>
      <c r="G1252" s="2">
        <f>'Moving Avg'!F1252</f>
        <v>4.0710800000000003</v>
      </c>
      <c r="H1252" s="2">
        <f>'Moving Avg'!G1252</f>
        <v>3.92889</v>
      </c>
      <c r="I1252" s="2">
        <f>'Moving Avg'!H1252</f>
        <v>3.9052890000000025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44138</v>
      </c>
      <c r="B1253" s="2">
        <f>RSI!B1253</f>
        <v>4.2542999999999997</v>
      </c>
      <c r="C1253" s="2">
        <f>RSI!I1253</f>
        <v>61.7484875358873</v>
      </c>
      <c r="D1253" s="2">
        <f>MACD!E1253</f>
        <v>-8.8372170864687405E-2</v>
      </c>
      <c r="E1253" s="2">
        <f>MACD!F1253</f>
        <v>-9.3778497126026192E-2</v>
      </c>
      <c r="F1253" s="2">
        <f>'Moving Avg'!D1253</f>
        <v>4.2052199999999997</v>
      </c>
      <c r="G1253" s="2">
        <f>'Moving Avg'!F1253</f>
        <v>4.0915300000000006</v>
      </c>
      <c r="H1253" s="2">
        <f>'Moving Avg'!G1253</f>
        <v>3.9411619999999998</v>
      </c>
      <c r="I1253" s="2">
        <f>'Moving Avg'!H1253</f>
        <v>3.9067615000000018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4.2953000000000001</v>
      </c>
      <c r="C1254" s="2">
        <f>RSI!I1254</f>
        <v>63.832982964283673</v>
      </c>
      <c r="D1254" s="2">
        <f>MACD!E1254</f>
        <v>-7.4940911327879611E-2</v>
      </c>
      <c r="E1254" s="2">
        <f>MACD!F1254</f>
        <v>-9.0010979966396884E-2</v>
      </c>
      <c r="F1254" s="2">
        <f>'Moving Avg'!D1254</f>
        <v>4.2216000000000005</v>
      </c>
      <c r="G1254" s="2">
        <f>'Moving Avg'!F1254</f>
        <v>4.1091199999999999</v>
      </c>
      <c r="H1254" s="2">
        <f>'Moving Avg'!G1254</f>
        <v>3.9544160000000002</v>
      </c>
      <c r="I1254" s="2">
        <f>'Moving Avg'!H1254</f>
        <v>3.9072525000000025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4.2953000000000001</v>
      </c>
      <c r="C1255" s="2">
        <f>RSI!I1255</f>
        <v>63.832982964283673</v>
      </c>
      <c r="D1255" s="2">
        <f>MACD!E1255</f>
        <v>-5.4714814410690593E-2</v>
      </c>
      <c r="E1255" s="2">
        <f>MACD!F1255</f>
        <v>-8.2951746855255637E-2</v>
      </c>
      <c r="F1255" s="2">
        <f>'Moving Avg'!D1255</f>
        <v>4.2625200000000003</v>
      </c>
      <c r="G1255" s="2">
        <f>'Moving Avg'!F1255</f>
        <v>4.1287599999999998</v>
      </c>
      <c r="H1255" s="2">
        <f>'Moving Avg'!G1255</f>
        <v>3.9679979999999997</v>
      </c>
      <c r="I1255" s="2">
        <f>'Moving Avg'!H1255</f>
        <v>3.9068435000000021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4.2380000000000004</v>
      </c>
      <c r="C1256" s="2">
        <f>RSI!I1256</f>
        <v>58.652404145342693</v>
      </c>
      <c r="D1256" s="2">
        <f>MACD!E1256</f>
        <v>-4.0759726348382763E-2</v>
      </c>
      <c r="E1256" s="2">
        <f>MACD!F1256</f>
        <v>-7.4513342753881065E-2</v>
      </c>
      <c r="F1256" s="2">
        <f>'Moving Avg'!D1256</f>
        <v>4.2674399999999997</v>
      </c>
      <c r="G1256" s="2">
        <f>'Moving Avg'!F1256</f>
        <v>4.14635</v>
      </c>
      <c r="H1256" s="2">
        <f>'Moving Avg'!G1256</f>
        <v>3.9823979999999994</v>
      </c>
      <c r="I1256" s="2">
        <f>'Moving Avg'!H1256</f>
        <v>3.9068435000000021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4.2380000000000004</v>
      </c>
      <c r="C1257" s="2">
        <f>RSI!I1257</f>
        <v>58.652404145342693</v>
      </c>
      <c r="D1257" s="2">
        <f>MACD!E1257</f>
        <v>-3.0888250215823199E-2</v>
      </c>
      <c r="E1257" s="2">
        <f>MACD!F1257</f>
        <v>-6.57883242462695E-2</v>
      </c>
      <c r="F1257" s="2">
        <f>'Moving Avg'!D1257</f>
        <v>4.2641799999999996</v>
      </c>
      <c r="G1257" s="2">
        <f>'Moving Avg'!F1257</f>
        <v>4.1659849999999992</v>
      </c>
      <c r="H1257" s="2">
        <f>'Moving Avg'!G1257</f>
        <v>3.995487999999999</v>
      </c>
      <c r="I1257" s="2">
        <f>'Moving Avg'!H1257</f>
        <v>3.9065980000000025</v>
      </c>
      <c r="J1257" s="5" t="str">
        <f>OBV!F1257</f>
        <v>BULLISH</v>
      </c>
      <c r="K1257" s="5" t="str">
        <f>OBV!G1257</f>
        <v>NEUTRAL</v>
      </c>
      <c r="L1257" s="5" t="str">
        <f>OBV!H1257</f>
        <v>BULLISH DIVERGENCE</v>
      </c>
    </row>
    <row r="1258" spans="1:12" ht="13.5" x14ac:dyDescent="0.25">
      <c r="A1258" s="3">
        <f>RSI!A1258</f>
        <v>44145</v>
      </c>
      <c r="B1258" s="2">
        <f>RSI!B1258</f>
        <v>4.1725000000000003</v>
      </c>
      <c r="C1258" s="2">
        <f>RSI!I1258</f>
        <v>52.954773344954305</v>
      </c>
      <c r="D1258" s="2">
        <f>MACD!E1258</f>
        <v>-1.2030674895831872E-2</v>
      </c>
      <c r="E1258" s="2">
        <f>MACD!F1258</f>
        <v>-5.5036794376181981E-2</v>
      </c>
      <c r="F1258" s="2">
        <f>'Moving Avg'!D1258</f>
        <v>4.2478199999999999</v>
      </c>
      <c r="G1258" s="2">
        <f>'Moving Avg'!F1258</f>
        <v>4.1827550000000002</v>
      </c>
      <c r="H1258" s="2">
        <f>'Moving Avg'!G1258</f>
        <v>4.0069419999999996</v>
      </c>
      <c r="I1258" s="2">
        <f>'Moving Avg'!H1258</f>
        <v>3.9061890000000021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4.2053000000000003</v>
      </c>
      <c r="C1259" s="2">
        <f>RSI!I1259</f>
        <v>55.296659044139503</v>
      </c>
      <c r="D1259" s="2">
        <f>MACD!E1259</f>
        <v>-3.7550170252309556E-3</v>
      </c>
      <c r="E1259" s="2">
        <f>MACD!F1259</f>
        <v>-4.478043890599178E-2</v>
      </c>
      <c r="F1259" s="2">
        <f>'Moving Avg'!D1259</f>
        <v>4.2298200000000001</v>
      </c>
      <c r="G1259" s="2">
        <f>'Moving Avg'!F1259</f>
        <v>4.2007549999999991</v>
      </c>
      <c r="H1259" s="2">
        <f>'Moving Avg'!G1259</f>
        <v>4.0206879999999998</v>
      </c>
      <c r="I1259" s="2">
        <f>'Moving Avg'!H1259</f>
        <v>3.9061075000000023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</row>
    <row r="1260" spans="1:12" ht="13.5" x14ac:dyDescent="0.25">
      <c r="A1260" s="3">
        <f>RSI!A1260</f>
        <v>44147</v>
      </c>
      <c r="B1260" s="2">
        <f>RSI!B1260</f>
        <v>4.2953000000000001</v>
      </c>
      <c r="C1260" s="2">
        <f>RSI!I1260</f>
        <v>61.029149753715338</v>
      </c>
      <c r="D1260" s="2">
        <f>MACD!E1260</f>
        <v>-2.2679729325754572E-2</v>
      </c>
      <c r="E1260" s="2">
        <f>MACD!F1260</f>
        <v>-4.0360296989944339E-2</v>
      </c>
      <c r="F1260" s="2">
        <f>'Moving Avg'!D1260</f>
        <v>4.229820000000001</v>
      </c>
      <c r="G1260" s="2">
        <f>'Moving Avg'!F1260</f>
        <v>4.2150749999999997</v>
      </c>
      <c r="H1260" s="2">
        <f>'Moving Avg'!G1260</f>
        <v>4.037706</v>
      </c>
      <c r="I1260" s="2">
        <f>'Moving Avg'!H1260</f>
        <v>3.9059850000000025</v>
      </c>
      <c r="J1260" s="5" t="str">
        <f>OBV!F1260</f>
        <v>BULLISH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4.4507000000000003</v>
      </c>
      <c r="C1261" s="2">
        <f>RSI!I1261</f>
        <v>68.532550051777818</v>
      </c>
      <c r="D1261" s="2">
        <f>MACD!E1261</f>
        <v>-3.2214136634419077E-2</v>
      </c>
      <c r="E1261" s="2">
        <f>MACD!F1261</f>
        <v>-3.8731064918839292E-2</v>
      </c>
      <c r="F1261" s="2">
        <f>'Moving Avg'!D1261</f>
        <v>4.2723600000000008</v>
      </c>
      <c r="G1261" s="2">
        <f>'Moving Avg'!F1261</f>
        <v>4.2310299999999987</v>
      </c>
      <c r="H1261" s="2">
        <f>'Moving Avg'!G1261</f>
        <v>4.0573420000000002</v>
      </c>
      <c r="I1261" s="2">
        <f>'Moving Avg'!H1261</f>
        <v>3.9069260000000021</v>
      </c>
      <c r="J1261" s="5" t="str">
        <f>OBV!F1261</f>
        <v>BULLISH</v>
      </c>
      <c r="K1261" s="5" t="str">
        <f>OBV!G1261</f>
        <v>NEUTRAL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4.5651999999999999</v>
      </c>
      <c r="C1262" s="2">
        <f>RSI!I1262</f>
        <v>72.70291167680827</v>
      </c>
      <c r="D1262" s="2">
        <f>MACD!E1262</f>
        <v>-4.4210448495800136E-2</v>
      </c>
      <c r="E1262" s="2">
        <f>MACD!F1262</f>
        <v>-3.9826941634231464E-2</v>
      </c>
      <c r="F1262" s="2">
        <f>'Moving Avg'!D1262</f>
        <v>4.3378000000000005</v>
      </c>
      <c r="G1262" s="2">
        <f>'Moving Avg'!F1262</f>
        <v>4.2527099999999995</v>
      </c>
      <c r="H1262" s="2">
        <f>'Moving Avg'!G1262</f>
        <v>4.0802500000000004</v>
      </c>
      <c r="I1262" s="2">
        <f>'Moving Avg'!H1262</f>
        <v>3.9071710000000026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4.4343000000000004</v>
      </c>
      <c r="C1263" s="2">
        <f>RSI!I1263</f>
        <v>62.504303054523326</v>
      </c>
      <c r="D1263" s="2">
        <f>MACD!E1263</f>
        <v>-4.6952169202057803E-2</v>
      </c>
      <c r="E1263" s="2">
        <f>MACD!F1263</f>
        <v>-4.1251987147796737E-2</v>
      </c>
      <c r="F1263" s="2">
        <f>'Moving Avg'!D1263</f>
        <v>4.3901599999999998</v>
      </c>
      <c r="G1263" s="2">
        <f>'Moving Avg'!F1263</f>
        <v>4.2662049999999994</v>
      </c>
      <c r="H1263" s="2">
        <f>'Moving Avg'!G1263</f>
        <v>4.0964480000000005</v>
      </c>
      <c r="I1263" s="2">
        <f>'Moving Avg'!H1263</f>
        <v>3.9074160000000022</v>
      </c>
      <c r="J1263" s="5" t="str">
        <f>OBV!F1263</f>
        <v>BULLISH</v>
      </c>
      <c r="K1263" s="5" t="str">
        <f>OBV!G1263</f>
        <v>NEUTRAL</v>
      </c>
      <c r="L1263" s="5" t="str">
        <f>OBV!H1263</f>
        <v>CONFIRMED BULLISH</v>
      </c>
    </row>
    <row r="1264" spans="1:12" ht="13.5" x14ac:dyDescent="0.25">
      <c r="A1264" s="3">
        <f>RSI!A1264</f>
        <v>44153</v>
      </c>
      <c r="B1264" s="2">
        <f>RSI!B1264</f>
        <v>4.4097999999999997</v>
      </c>
      <c r="C1264" s="2">
        <f>RSI!I1264</f>
        <v>60.785599608265116</v>
      </c>
      <c r="D1264" s="2">
        <f>MACD!E1264</f>
        <v>-4.2493948453946828E-2</v>
      </c>
      <c r="E1264" s="2">
        <f>MACD!F1264</f>
        <v>-4.1500379409026761E-2</v>
      </c>
      <c r="F1264" s="2">
        <f>'Moving Avg'!D1264</f>
        <v>4.4310600000000004</v>
      </c>
      <c r="G1264" s="2">
        <f>'Moving Avg'!F1264</f>
        <v>4.2772500000000004</v>
      </c>
      <c r="H1264" s="2">
        <f>'Moving Avg'!G1264</f>
        <v>4.1090480000000005</v>
      </c>
      <c r="I1264" s="2">
        <f>'Moving Avg'!H1264</f>
        <v>3.9072525000000025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</row>
    <row r="1265" spans="1:12" ht="13.5" x14ac:dyDescent="0.25">
      <c r="A1265" s="3">
        <f>RSI!A1265</f>
        <v>44154</v>
      </c>
      <c r="B1265" s="2">
        <f>RSI!B1265</f>
        <v>4.2953000000000001</v>
      </c>
      <c r="C1265" s="2">
        <f>RSI!I1265</f>
        <v>53.395956157186127</v>
      </c>
      <c r="D1265" s="2">
        <f>MACD!E1265</f>
        <v>-3.1340140762931235E-2</v>
      </c>
      <c r="E1265" s="2">
        <f>MACD!F1265</f>
        <v>-3.9468331679807664E-2</v>
      </c>
      <c r="F1265" s="2">
        <f>'Moving Avg'!D1265</f>
        <v>4.4310600000000004</v>
      </c>
      <c r="G1265" s="2">
        <f>'Moving Avg'!F1265</f>
        <v>4.2793000000000001</v>
      </c>
      <c r="H1265" s="2">
        <f>'Moving Avg'!G1265</f>
        <v>4.1147760000000009</v>
      </c>
      <c r="I1265" s="2">
        <f>'Moving Avg'!H1265</f>
        <v>3.9068025000000022</v>
      </c>
      <c r="J1265" s="5" t="str">
        <f>OBV!F1265</f>
        <v>BULLISH</v>
      </c>
      <c r="K1265" s="5" t="str">
        <f>OBV!G1265</f>
        <v>NEUTRAL</v>
      </c>
      <c r="L1265" s="5" t="str">
        <f>OBV!H1265</f>
        <v>NEUTRAL</v>
      </c>
    </row>
    <row r="1266" spans="1:12" ht="13.5" x14ac:dyDescent="0.25">
      <c r="A1266" s="3">
        <f>RSI!A1266</f>
        <v>44155</v>
      </c>
      <c r="B1266" s="2">
        <f>RSI!B1266</f>
        <v>4.2706999999999997</v>
      </c>
      <c r="C1266" s="2">
        <f>RSI!I1266</f>
        <v>51.935130754369901</v>
      </c>
      <c r="D1266" s="2">
        <f>MACD!E1266</f>
        <v>-2.9237412335350044E-2</v>
      </c>
      <c r="E1266" s="2">
        <f>MACD!F1266</f>
        <v>-3.7422147810916143E-2</v>
      </c>
      <c r="F1266" s="2">
        <f>'Moving Avg'!D1266</f>
        <v>4.3950600000000009</v>
      </c>
      <c r="G1266" s="2">
        <f>'Moving Avg'!F1266</f>
        <v>4.282165</v>
      </c>
      <c r="H1266" s="2">
        <f>'Moving Avg'!G1266</f>
        <v>4.1164120000000004</v>
      </c>
      <c r="I1266" s="2">
        <f>'Moving Avg'!H1266</f>
        <v>3.9072115000000025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4.3197999999999999</v>
      </c>
      <c r="C1267" s="2">
        <f>RSI!I1267</f>
        <v>54.604646084972607</v>
      </c>
      <c r="D1267" s="2">
        <f>MACD!E1267</f>
        <v>-3.1266472258636213E-2</v>
      </c>
      <c r="E1267" s="2">
        <f>MACD!F1267</f>
        <v>-3.6191012700460157E-2</v>
      </c>
      <c r="F1267" s="2">
        <f>'Moving Avg'!D1267</f>
        <v>4.34598</v>
      </c>
      <c r="G1267" s="2">
        <f>'Moving Avg'!F1267</f>
        <v>4.28789</v>
      </c>
      <c r="H1267" s="2">
        <f>'Moving Avg'!G1267</f>
        <v>4.1208300000000007</v>
      </c>
      <c r="I1267" s="2">
        <f>'Moving Avg'!H1267</f>
        <v>3.9075390000000021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4.3771000000000004</v>
      </c>
      <c r="C1268" s="2">
        <f>RSI!I1268</f>
        <v>57.566549008671828</v>
      </c>
      <c r="D1268" s="2">
        <f>MACD!E1268</f>
        <v>-4.7753439751142324E-2</v>
      </c>
      <c r="E1268" s="2">
        <f>MACD!F1268</f>
        <v>-3.8503498110596591E-2</v>
      </c>
      <c r="F1268" s="2">
        <f>'Moving Avg'!D1268</f>
        <v>4.3345399999999996</v>
      </c>
      <c r="G1268" s="2">
        <f>'Moving Avg'!F1268</f>
        <v>4.294435</v>
      </c>
      <c r="H1268" s="2">
        <f>'Moving Avg'!G1268</f>
        <v>4.125248</v>
      </c>
      <c r="I1268" s="2">
        <f>'Moving Avg'!H1268</f>
        <v>3.9079480000000024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4.508</v>
      </c>
      <c r="C1269" s="2">
        <f>RSI!I1269</f>
        <v>63.435829297735232</v>
      </c>
      <c r="D1269" s="2">
        <f>MACD!E1269</f>
        <v>-6.7108147162636911E-2</v>
      </c>
      <c r="E1269" s="2">
        <f>MACD!F1269</f>
        <v>-4.4224427921004658E-2</v>
      </c>
      <c r="F1269" s="2">
        <f>'Moving Avg'!D1269</f>
        <v>4.3541800000000004</v>
      </c>
      <c r="G1269" s="2">
        <f>'Moving Avg'!F1269</f>
        <v>4.3091649999999992</v>
      </c>
      <c r="H1269" s="2">
        <f>'Moving Avg'!G1269</f>
        <v>4.1335940000000004</v>
      </c>
      <c r="I1269" s="2">
        <f>'Moving Avg'!H1269</f>
        <v>3.9081935000000017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4.4997999999999996</v>
      </c>
      <c r="C1270" s="2">
        <f>RSI!I1270</f>
        <v>62.849372088929357</v>
      </c>
      <c r="D1270" s="2">
        <f>MACD!E1270</f>
        <v>-7.0503337901982377E-2</v>
      </c>
      <c r="E1270" s="2">
        <f>MACD!F1270</f>
        <v>-4.9480209917200209E-2</v>
      </c>
      <c r="F1270" s="2">
        <f>'Moving Avg'!D1270</f>
        <v>4.3950800000000001</v>
      </c>
      <c r="G1270" s="2">
        <f>'Moving Avg'!F1270</f>
        <v>4.3296199999999994</v>
      </c>
      <c r="H1270" s="2">
        <f>'Moving Avg'!G1270</f>
        <v>4.1442300000000003</v>
      </c>
      <c r="I1270" s="2">
        <f>'Moving Avg'!H1270</f>
        <v>3.9084390000000018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4.7042999999999999</v>
      </c>
      <c r="C1271" s="2">
        <f>RSI!I1271</f>
        <v>70.238874590995323</v>
      </c>
      <c r="D1271" s="2">
        <f>MACD!E1271</f>
        <v>-6.5930870955293486E-2</v>
      </c>
      <c r="E1271" s="2">
        <f>MACD!F1271</f>
        <v>-5.2770342124818868E-2</v>
      </c>
      <c r="F1271" s="2">
        <f>'Moving Avg'!D1271</f>
        <v>4.4817999999999998</v>
      </c>
      <c r="G1271" s="2">
        <f>'Moving Avg'!F1271</f>
        <v>4.3541649999999992</v>
      </c>
      <c r="H1271" s="2">
        <f>'Moving Avg'!G1271</f>
        <v>4.1599380000000004</v>
      </c>
      <c r="I1271" s="2">
        <f>'Moving Avg'!H1271</f>
        <v>3.9083570000000019</v>
      </c>
      <c r="J1271" s="5" t="str">
        <f>OBV!F1271</f>
        <v>BULLISH</v>
      </c>
      <c r="K1271" s="5" t="str">
        <f>OBV!G1271</f>
        <v>NEUTRAL</v>
      </c>
      <c r="L1271" s="5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4.8433999999999999</v>
      </c>
      <c r="C1272" s="2">
        <f>RSI!I1272</f>
        <v>74.02369226953364</v>
      </c>
      <c r="D1272" s="2">
        <f>MACD!E1272</f>
        <v>-5.7175452453411602E-2</v>
      </c>
      <c r="E1272" s="2">
        <f>MACD!F1272</f>
        <v>-5.3651364190537419E-2</v>
      </c>
      <c r="F1272" s="2">
        <f>'Moving Avg'!D1272</f>
        <v>4.5865200000000002</v>
      </c>
      <c r="G1272" s="2">
        <f>'Moving Avg'!F1272</f>
        <v>4.3836199999999987</v>
      </c>
      <c r="H1272" s="2">
        <f>'Moving Avg'!G1272</f>
        <v>4.1761360000000005</v>
      </c>
      <c r="I1272" s="2">
        <f>'Moving Avg'!H1272</f>
        <v>3.9089705000000015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4.7779999999999996</v>
      </c>
      <c r="C1273" s="2">
        <f>RSI!I1273</f>
        <v>69.545526996237513</v>
      </c>
      <c r="D1273" s="2">
        <f>MACD!E1273</f>
        <v>-6.8128609439646937E-2</v>
      </c>
      <c r="E1273" s="2">
        <f>MACD!F1273</f>
        <v>-5.6546813240359331E-2</v>
      </c>
      <c r="F1273" s="2">
        <f>'Moving Avg'!D1273</f>
        <v>4.6666999999999996</v>
      </c>
      <c r="G1273" s="2">
        <f>'Moving Avg'!F1273</f>
        <v>4.4098050000000004</v>
      </c>
      <c r="H1273" s="2">
        <f>'Moving Avg'!G1273</f>
        <v>4.1910260000000008</v>
      </c>
      <c r="I1273" s="2">
        <f>'Moving Avg'!H1273</f>
        <v>3.9093390000000015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4.4916</v>
      </c>
      <c r="C1274" s="2">
        <f>RSI!I1274</f>
        <v>54.108191541259593</v>
      </c>
      <c r="D1274" s="2">
        <f>MACD!E1274</f>
        <v>-6.2404973352627735E-2</v>
      </c>
      <c r="E1274" s="2">
        <f>MACD!F1274</f>
        <v>-5.7718445262813015E-2</v>
      </c>
      <c r="F1274" s="2">
        <f>'Moving Avg'!D1274</f>
        <v>4.6634199999999995</v>
      </c>
      <c r="G1274" s="2">
        <f>'Moving Avg'!F1274</f>
        <v>4.4196200000000001</v>
      </c>
      <c r="H1274" s="2">
        <f>'Moving Avg'!G1274</f>
        <v>4.200844</v>
      </c>
      <c r="I1274" s="2">
        <f>'Moving Avg'!H1274</f>
        <v>3.9085210000000012</v>
      </c>
      <c r="J1274" s="5" t="str">
        <f>OBV!F1274</f>
        <v>BEARISH</v>
      </c>
      <c r="K1274" s="5" t="str">
        <f>OBV!G1274</f>
        <v>NEUTRAL</v>
      </c>
      <c r="L1274" s="5" t="str">
        <f>OBV!H1274</f>
        <v>CONFIRMED BEARISH</v>
      </c>
    </row>
    <row r="1275" spans="1:12" ht="13.5" x14ac:dyDescent="0.25">
      <c r="A1275" s="3">
        <f>RSI!A1275</f>
        <v>44168</v>
      </c>
      <c r="B1275" s="2">
        <f>RSI!B1275</f>
        <v>4.3525</v>
      </c>
      <c r="C1275" s="2">
        <f>RSI!I1275</f>
        <v>48.479585682294783</v>
      </c>
      <c r="D1275" s="2">
        <f>MACD!E1275</f>
        <v>-6.5453349941400063E-2</v>
      </c>
      <c r="E1275" s="2">
        <f>MACD!F1275</f>
        <v>-5.9265426198530424E-2</v>
      </c>
      <c r="F1275" s="2">
        <f>'Moving Avg'!D1275</f>
        <v>4.6339599999999992</v>
      </c>
      <c r="G1275" s="2">
        <f>'Moving Avg'!F1275</f>
        <v>4.4224800000000011</v>
      </c>
      <c r="H1275" s="2">
        <f>'Moving Avg'!G1275</f>
        <v>4.2101699999999997</v>
      </c>
      <c r="I1275" s="2">
        <f>'Moving Avg'!H1275</f>
        <v>3.9072120000000008</v>
      </c>
      <c r="J1275" s="5" t="str">
        <f>OBV!F1275</f>
        <v>BEARISH</v>
      </c>
      <c r="K1275" s="5" t="str">
        <f>OBV!G1275</f>
        <v>NEUTRAL</v>
      </c>
      <c r="L1275" s="5" t="str">
        <f>OBV!H1275</f>
        <v>CONFIRMED BEARISH</v>
      </c>
    </row>
    <row r="1276" spans="1:12" ht="13.5" x14ac:dyDescent="0.25">
      <c r="A1276" s="3">
        <f>RSI!A1276</f>
        <v>44169</v>
      </c>
      <c r="B1276" s="2">
        <f>RSI!B1276</f>
        <v>4.3280000000000003</v>
      </c>
      <c r="C1276" s="2">
        <f>RSI!I1276</f>
        <v>47.541517305535685</v>
      </c>
      <c r="D1276" s="2">
        <f>MACD!E1276</f>
        <v>-6.9717424477430789E-2</v>
      </c>
      <c r="E1276" s="2">
        <f>MACD!F1276</f>
        <v>-6.13558258543105E-2</v>
      </c>
      <c r="F1276" s="2">
        <f>'Moving Avg'!D1276</f>
        <v>4.5587</v>
      </c>
      <c r="G1276" s="2">
        <f>'Moving Avg'!F1276</f>
        <v>4.4269800000000012</v>
      </c>
      <c r="H1276" s="2">
        <f>'Moving Avg'!G1276</f>
        <v>4.2181880000000005</v>
      </c>
      <c r="I1276" s="2">
        <f>'Moving Avg'!H1276</f>
        <v>3.9059440000000007</v>
      </c>
      <c r="J1276" s="5" t="str">
        <f>OBV!F1276</f>
        <v>BEARISH</v>
      </c>
      <c r="K1276" s="5" t="str">
        <f>OBV!G1276</f>
        <v>NEUTRAL</v>
      </c>
      <c r="L1276" s="5" t="str">
        <f>OBV!H1276</f>
        <v>CONFIRMED BEARISH</v>
      </c>
    </row>
    <row r="1277" spans="1:12" ht="13.5" x14ac:dyDescent="0.25">
      <c r="A1277" s="3">
        <f>RSI!A1277</f>
        <v>44172</v>
      </c>
      <c r="B1277" s="2">
        <f>RSI!B1277</f>
        <v>4.2053000000000003</v>
      </c>
      <c r="C1277" s="2">
        <f>RSI!I1277</f>
        <v>43.048886971726532</v>
      </c>
      <c r="D1277" s="2">
        <f>MACD!E1277</f>
        <v>-5.6273979461757051E-2</v>
      </c>
      <c r="E1277" s="2">
        <f>MACD!F1277</f>
        <v>-6.0339456575799817E-2</v>
      </c>
      <c r="F1277" s="2">
        <f>'Moving Avg'!D1277</f>
        <v>4.4310799999999997</v>
      </c>
      <c r="G1277" s="2">
        <f>'Moving Avg'!F1277</f>
        <v>4.425345000000001</v>
      </c>
      <c r="H1277" s="2">
        <f>'Moving Avg'!G1277</f>
        <v>4.2240799999999998</v>
      </c>
      <c r="I1277" s="2">
        <f>'Moving Avg'!H1277</f>
        <v>3.9043490000000003</v>
      </c>
      <c r="J1277" s="5" t="str">
        <f>OBV!F1277</f>
        <v>BEARISH</v>
      </c>
      <c r="K1277" s="5" t="str">
        <f>OBV!G1277</f>
        <v>WEAK</v>
      </c>
      <c r="L1277" s="5" t="str">
        <f>OBV!H1277</f>
        <v>CONFIRMED BEARISH</v>
      </c>
    </row>
    <row r="1278" spans="1:12" ht="13.5" x14ac:dyDescent="0.25">
      <c r="A1278" s="3">
        <f>RSI!A1278</f>
        <v>44173</v>
      </c>
      <c r="B1278" s="2">
        <f>RSI!B1278</f>
        <v>4.0252999999999997</v>
      </c>
      <c r="C1278" s="2">
        <f>RSI!I1278</f>
        <v>37.456833303468784</v>
      </c>
      <c r="D1278" s="2">
        <f>MACD!E1278</f>
        <v>-2.1646505680682715E-2</v>
      </c>
      <c r="E1278" s="2">
        <f>MACD!F1278</f>
        <v>-5.26008663967764E-2</v>
      </c>
      <c r="F1278" s="2">
        <f>'Moving Avg'!D1278</f>
        <v>4.2805400000000002</v>
      </c>
      <c r="G1278" s="2">
        <f>'Moving Avg'!F1278</f>
        <v>4.4179850000000007</v>
      </c>
      <c r="H1278" s="2">
        <f>'Moving Avg'!G1278</f>
        <v>4.2240799999999998</v>
      </c>
      <c r="I1278" s="2">
        <f>'Moving Avg'!H1278</f>
        <v>3.9018945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</row>
    <row r="1279" spans="1:12" ht="13.5" x14ac:dyDescent="0.25">
      <c r="A1279" s="3">
        <f>RSI!A1279</f>
        <v>44174</v>
      </c>
      <c r="B1279" s="2">
        <f>RSI!B1279</f>
        <v>4.0171000000000001</v>
      </c>
      <c r="C1279" s="2">
        <f>RSI!I1279</f>
        <v>37.219637189527489</v>
      </c>
      <c r="D1279" s="2">
        <f>MACD!E1279</f>
        <v>3.0484951050138598E-2</v>
      </c>
      <c r="E1279" s="2">
        <f>MACD!F1279</f>
        <v>-3.5983702907393403E-2</v>
      </c>
      <c r="F1279" s="2">
        <f>'Moving Avg'!D1279</f>
        <v>4.1856399999999994</v>
      </c>
      <c r="G1279" s="2">
        <f>'Moving Avg'!F1279</f>
        <v>4.4085750000000008</v>
      </c>
      <c r="H1279" s="2">
        <f>'Moving Avg'!G1279</f>
        <v>4.2237519999999993</v>
      </c>
      <c r="I1279" s="2">
        <f>'Moving Avg'!H1279</f>
        <v>3.8987040000000008</v>
      </c>
      <c r="J1279" s="5" t="str">
        <f>OBV!F1279</f>
        <v>BEARISH</v>
      </c>
      <c r="K1279" s="5" t="str">
        <f>OBV!G1279</f>
        <v>NEUTRAL</v>
      </c>
      <c r="L1279" s="5" t="str">
        <f>OBV!H1279</f>
        <v>CONFIRMED BEARISH</v>
      </c>
    </row>
    <row r="1280" spans="1:12" ht="13.5" x14ac:dyDescent="0.25">
      <c r="A1280" s="3">
        <f>RSI!A1280</f>
        <v>44175</v>
      </c>
      <c r="B1280" s="2">
        <f>RSI!B1280</f>
        <v>3.9925000000000002</v>
      </c>
      <c r="C1280" s="2">
        <f>RSI!I1280</f>
        <v>36.473430627817343</v>
      </c>
      <c r="D1280" s="2">
        <f>MACD!E1280</f>
        <v>7.7136263861463661E-2</v>
      </c>
      <c r="E1280" s="2">
        <f>MACD!F1280</f>
        <v>-1.3359709553621993E-2</v>
      </c>
      <c r="F1280" s="2">
        <f>'Moving Avg'!D1280</f>
        <v>4.1136400000000002</v>
      </c>
      <c r="G1280" s="2">
        <f>'Moving Avg'!F1280</f>
        <v>4.3934350000000011</v>
      </c>
      <c r="H1280" s="2">
        <f>'Moving Avg'!G1280</f>
        <v>4.2234239999999987</v>
      </c>
      <c r="I1280" s="2">
        <f>'Moving Avg'!H1280</f>
        <v>3.8953905000000004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</row>
    <row r="1281" spans="1:12" ht="13.5" x14ac:dyDescent="0.25">
      <c r="A1281" s="3">
        <f>RSI!A1281</f>
        <v>44176</v>
      </c>
      <c r="B1281" s="2">
        <f>RSI!B1281</f>
        <v>4.1071</v>
      </c>
      <c r="C1281" s="2">
        <f>RSI!I1281</f>
        <v>42.27912328181926</v>
      </c>
      <c r="D1281" s="2">
        <f>MACD!E1281</f>
        <v>0.14156123812832622</v>
      </c>
      <c r="E1281" s="2">
        <f>MACD!F1281</f>
        <v>1.762447998276765E-2</v>
      </c>
      <c r="F1281" s="2">
        <f>'Moving Avg'!D1281</f>
        <v>4.0694599999999994</v>
      </c>
      <c r="G1281" s="2">
        <f>'Moving Avg'!F1281</f>
        <v>4.3762550000000005</v>
      </c>
      <c r="H1281" s="2">
        <f>'Moving Avg'!G1281</f>
        <v>4.2255519999999995</v>
      </c>
      <c r="I1281" s="2">
        <f>'Moving Avg'!H1281</f>
        <v>3.8929769999999997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4.0824999999999996</v>
      </c>
      <c r="C1282" s="2">
        <f>RSI!I1282</f>
        <v>41.404381023173791</v>
      </c>
      <c r="D1282" s="2">
        <f>MACD!E1282</f>
        <v>0.2204513320624395</v>
      </c>
      <c r="E1282" s="2">
        <f>MACD!F1282</f>
        <v>5.8189850398702024E-2</v>
      </c>
      <c r="F1282" s="2">
        <f>'Moving Avg'!D1282</f>
        <v>4.0449000000000002</v>
      </c>
      <c r="G1282" s="2">
        <f>'Moving Avg'!F1282</f>
        <v>4.3521200000000002</v>
      </c>
      <c r="H1282" s="2">
        <f>'Moving Avg'!G1282</f>
        <v>4.2294779999999994</v>
      </c>
      <c r="I1282" s="2">
        <f>'Moving Avg'!H1282</f>
        <v>3.8904405000000004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3.9762</v>
      </c>
      <c r="C1283" s="2">
        <f>RSI!I1283</f>
        <v>37.768064307127581</v>
      </c>
      <c r="D1283" s="2">
        <f>MACD!E1283</f>
        <v>0.28623130500725846</v>
      </c>
      <c r="E1283" s="2">
        <f>MACD!F1283</f>
        <v>0.10379814132041332</v>
      </c>
      <c r="F1283" s="2">
        <f>'Moving Avg'!D1283</f>
        <v>4.0350799999999998</v>
      </c>
      <c r="G1283" s="2">
        <f>'Moving Avg'!F1283</f>
        <v>4.3292150000000005</v>
      </c>
      <c r="H1283" s="2">
        <f>'Moving Avg'!G1283</f>
        <v>4.2320959999999994</v>
      </c>
      <c r="I1283" s="2">
        <f>'Moving Avg'!H1283</f>
        <v>3.8875359999999999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4.0252999999999997</v>
      </c>
      <c r="C1284" s="2">
        <f>RSI!I1284</f>
        <v>40.372967067993272</v>
      </c>
      <c r="D1284" s="2">
        <f>MACD!E1284</f>
        <v>0.29594517207220505</v>
      </c>
      <c r="E1284" s="2">
        <f>MACD!F1284</f>
        <v>0.14222754747077165</v>
      </c>
      <c r="F1284" s="2">
        <f>'Moving Avg'!D1284</f>
        <v>4.0367199999999999</v>
      </c>
      <c r="G1284" s="2">
        <f>'Moving Avg'!F1284</f>
        <v>4.3099900000000009</v>
      </c>
      <c r="H1284" s="2">
        <f>'Moving Avg'!G1284</f>
        <v>4.2337319999999998</v>
      </c>
      <c r="I1284" s="2">
        <f>'Moving Avg'!H1284</f>
        <v>3.8852455000000004</v>
      </c>
      <c r="J1284" s="5" t="str">
        <f>OBV!F1284</f>
        <v>BEARISH</v>
      </c>
      <c r="K1284" s="5" t="str">
        <f>OBV!G1284</f>
        <v>NEUTRAL</v>
      </c>
      <c r="L1284" s="5" t="str">
        <f>OBV!H1284</f>
        <v>BEARISH DIVERGENCE</v>
      </c>
    </row>
    <row r="1285" spans="1:12" ht="13.5" x14ac:dyDescent="0.25">
      <c r="A1285" s="3">
        <f>RSI!A1285</f>
        <v>44182</v>
      </c>
      <c r="B1285" s="2">
        <f>RSI!B1285</f>
        <v>4.0088999999999997</v>
      </c>
      <c r="C1285" s="2">
        <f>RSI!I1285</f>
        <v>39.774106554300765</v>
      </c>
      <c r="D1285" s="2">
        <f>MACD!E1285</f>
        <v>0.28531193205673855</v>
      </c>
      <c r="E1285" s="2">
        <f>MACD!F1285</f>
        <v>0.17084442438796504</v>
      </c>
      <c r="F1285" s="2">
        <f>'Moving Avg'!D1285</f>
        <v>4.04</v>
      </c>
      <c r="G1285" s="2">
        <f>'Moving Avg'!F1285</f>
        <v>4.2956700000000003</v>
      </c>
      <c r="H1285" s="2">
        <f>'Moving Avg'!G1285</f>
        <v>4.2358599999999997</v>
      </c>
      <c r="I1285" s="2">
        <f>'Moving Avg'!H1285</f>
        <v>3.8830365000000002</v>
      </c>
      <c r="J1285" s="5" t="str">
        <f>OBV!F1285</f>
        <v>BULLISH</v>
      </c>
      <c r="K1285" s="5" t="str">
        <f>OBV!G1285</f>
        <v>NEUTRAL</v>
      </c>
      <c r="L1285" s="5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4.0088999999999997</v>
      </c>
      <c r="C1286" s="2">
        <f>RSI!I1286</f>
        <v>39.774106554300765</v>
      </c>
      <c r="D1286" s="2">
        <f>MACD!E1286</f>
        <v>0.27387606672203724</v>
      </c>
      <c r="E1286" s="2">
        <f>MACD!F1286</f>
        <v>0.19145075285477947</v>
      </c>
      <c r="F1286" s="2">
        <f>'Moving Avg'!D1286</f>
        <v>4.0203600000000002</v>
      </c>
      <c r="G1286" s="2">
        <f>'Moving Avg'!F1286</f>
        <v>4.2825800000000003</v>
      </c>
      <c r="H1286" s="2">
        <f>'Moving Avg'!G1286</f>
        <v>4.2383139999999999</v>
      </c>
      <c r="I1286" s="2">
        <f>'Moving Avg'!H1286</f>
        <v>3.8809910000000003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4.0824999999999996</v>
      </c>
      <c r="C1287" s="2">
        <f>RSI!I1287</f>
        <v>44.090527015262879</v>
      </c>
      <c r="D1287" s="2">
        <f>MACD!E1287</f>
        <v>0.24110294069944249</v>
      </c>
      <c r="E1287" s="2">
        <f>MACD!F1287</f>
        <v>0.20138119042371208</v>
      </c>
      <c r="F1287" s="2">
        <f>'Moving Avg'!D1287</f>
        <v>4.0203600000000002</v>
      </c>
      <c r="G1287" s="2">
        <f>'Moving Avg'!F1287</f>
        <v>4.270715</v>
      </c>
      <c r="H1287" s="2">
        <f>'Moving Avg'!G1287</f>
        <v>4.2430580000000004</v>
      </c>
      <c r="I1287" s="2">
        <f>'Moving Avg'!H1287</f>
        <v>3.8793135000000003</v>
      </c>
      <c r="J1287" s="5" t="str">
        <f>OBV!F1287</f>
        <v>BULLISH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4.1643999999999997</v>
      </c>
      <c r="C1288" s="2">
        <f>RSI!I1288</f>
        <v>48.512659235717052</v>
      </c>
      <c r="D1288" s="2">
        <f>MACD!E1288</f>
        <v>0.18031883409257166</v>
      </c>
      <c r="E1288" s="2">
        <f>MACD!F1288</f>
        <v>0.19716871915748402</v>
      </c>
      <c r="F1288" s="2">
        <f>'Moving Avg'!D1288</f>
        <v>4.0579999999999998</v>
      </c>
      <c r="G1288" s="2">
        <f>'Moving Avg'!F1288</f>
        <v>4.2600800000000003</v>
      </c>
      <c r="H1288" s="2">
        <f>'Moving Avg'!G1288</f>
        <v>4.2496039999999997</v>
      </c>
      <c r="I1288" s="2">
        <f>'Moving Avg'!H1288</f>
        <v>3.8782909999999999</v>
      </c>
      <c r="J1288" s="5" t="str">
        <f>OBV!F1288</f>
        <v>BULLISH</v>
      </c>
      <c r="K1288" s="5" t="str">
        <f>OBV!G1288</f>
        <v>NEUTRAL</v>
      </c>
      <c r="L1288" s="5" t="str">
        <f>OBV!H1288</f>
        <v>CONFIRMED BULLISH</v>
      </c>
    </row>
    <row r="1289" spans="1:12" ht="13.5" x14ac:dyDescent="0.25">
      <c r="A1289" s="3">
        <f>RSI!A1289</f>
        <v>44188</v>
      </c>
      <c r="B1289" s="2">
        <f>RSI!B1289</f>
        <v>4.0662000000000003</v>
      </c>
      <c r="C1289" s="2">
        <f>RSI!I1289</f>
        <v>44.017134784718515</v>
      </c>
      <c r="D1289" s="2">
        <f>MACD!E1289</f>
        <v>0.13506839348499522</v>
      </c>
      <c r="E1289" s="2">
        <f>MACD!F1289</f>
        <v>0.18474865402298629</v>
      </c>
      <c r="F1289" s="2">
        <f>'Moving Avg'!D1289</f>
        <v>4.0661800000000001</v>
      </c>
      <c r="G1289" s="2">
        <f>'Moving Avg'!F1289</f>
        <v>4.2379899999999981</v>
      </c>
      <c r="H1289" s="2">
        <f>'Moving Avg'!G1289</f>
        <v>4.254022</v>
      </c>
      <c r="I1289" s="2">
        <f>'Moving Avg'!H1289</f>
        <v>3.8757959999999998</v>
      </c>
      <c r="J1289" s="5" t="str">
        <f>OBV!F1289</f>
        <v>BULLISH</v>
      </c>
      <c r="K1289" s="5" t="str">
        <f>OBV!G1289</f>
        <v>NEUTRAL</v>
      </c>
      <c r="L1289" s="5" t="str">
        <f>OBV!H1289</f>
        <v>CONFIRMED BULLISH</v>
      </c>
    </row>
    <row r="1290" spans="1:12" ht="13.5" x14ac:dyDescent="0.25">
      <c r="A1290" s="3">
        <f>RSI!A1290</f>
        <v>44189</v>
      </c>
      <c r="B1290" s="2">
        <f>RSI!B1290</f>
        <v>4.0824999999999996</v>
      </c>
      <c r="C1290" s="2">
        <f>RSI!I1290</f>
        <v>44.929368541627575</v>
      </c>
      <c r="D1290" s="2">
        <f>MACD!E1290</f>
        <v>9.2524961174386355E-2</v>
      </c>
      <c r="E1290" s="2">
        <f>MACD!F1290</f>
        <v>0.16630391545326631</v>
      </c>
      <c r="F1290" s="2">
        <f>'Moving Avg'!D1290</f>
        <v>4.0809000000000006</v>
      </c>
      <c r="G1290" s="2">
        <f>'Moving Avg'!F1290</f>
        <v>4.2171249999999993</v>
      </c>
      <c r="H1290" s="2">
        <f>'Moving Avg'!G1290</f>
        <v>4.2554940000000006</v>
      </c>
      <c r="I1290" s="2">
        <f>'Moving Avg'!H1290</f>
        <v>3.8740369999999991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4.0088999999999997</v>
      </c>
      <c r="C1291" s="2">
        <f>RSI!I1291</f>
        <v>41.63069334862314</v>
      </c>
      <c r="D1291" s="2">
        <f>MACD!E1291</f>
        <v>8.0195776758103854E-2</v>
      </c>
      <c r="E1291" s="2">
        <f>MACD!F1291</f>
        <v>0.14908228771423382</v>
      </c>
      <c r="F1291" s="2">
        <f>'Moving Avg'!D1291</f>
        <v>4.0809000000000006</v>
      </c>
      <c r="G1291" s="2">
        <f>'Moving Avg'!F1291</f>
        <v>4.1823549999999994</v>
      </c>
      <c r="H1291" s="2">
        <f>'Moving Avg'!G1291</f>
        <v>4.2530400000000004</v>
      </c>
      <c r="I1291" s="2">
        <f>'Moving Avg'!H1291</f>
        <v>3.8716234999999997</v>
      </c>
      <c r="J1291" s="5" t="str">
        <f>OBV!F1291</f>
        <v>BULLISH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44193</v>
      </c>
      <c r="B1292" s="2">
        <f>RSI!B1292</f>
        <v>3.968</v>
      </c>
      <c r="C1292" s="2">
        <f>RSI!I1292</f>
        <v>39.878514672446869</v>
      </c>
      <c r="D1292" s="2">
        <f>MACD!E1292</f>
        <v>6.998634991619479E-2</v>
      </c>
      <c r="E1292" s="2">
        <f>MACD!F1292</f>
        <v>0.13326310015462603</v>
      </c>
      <c r="F1292" s="2">
        <f>'Moving Avg'!D1292</f>
        <v>4.0579999999999998</v>
      </c>
      <c r="G1292" s="2">
        <f>'Moving Avg'!F1292</f>
        <v>4.138585</v>
      </c>
      <c r="H1292" s="2">
        <f>'Moving Avg'!G1292</f>
        <v>4.2497680000000004</v>
      </c>
      <c r="I1292" s="2">
        <f>'Moving Avg'!H1292</f>
        <v>3.8696599999999988</v>
      </c>
      <c r="J1292" s="5" t="str">
        <f>OBV!F1292</f>
        <v>BULLISH</v>
      </c>
      <c r="K1292" s="5" t="str">
        <f>OBV!G1292</f>
        <v>NEUTRAL</v>
      </c>
      <c r="L1292" s="5" t="str">
        <f>OBV!H1292</f>
        <v>BULLISH DIVERGENCE</v>
      </c>
    </row>
    <row r="1293" spans="1:12" ht="13.5" x14ac:dyDescent="0.25">
      <c r="A1293" s="3">
        <f>RSI!A1293</f>
        <v>44194</v>
      </c>
      <c r="B1293" s="2">
        <f>RSI!B1293</f>
        <v>4.0088999999999997</v>
      </c>
      <c r="C1293" s="2">
        <f>RSI!I1293</f>
        <v>42.485432192027751</v>
      </c>
      <c r="D1293" s="2">
        <f>MACD!E1293</f>
        <v>4.3111313502548931E-2</v>
      </c>
      <c r="E1293" s="2">
        <f>MACD!F1293</f>
        <v>0.11523274282421062</v>
      </c>
      <c r="F1293" s="2">
        <f>'Moving Avg'!D1293</f>
        <v>4.0268999999999995</v>
      </c>
      <c r="G1293" s="2">
        <f>'Moving Avg'!F1293</f>
        <v>4.1001299999999992</v>
      </c>
      <c r="H1293" s="2">
        <f>'Moving Avg'!G1293</f>
        <v>4.2466580000000009</v>
      </c>
      <c r="I1293" s="2">
        <f>'Moving Avg'!H1293</f>
        <v>3.8680234999999987</v>
      </c>
      <c r="J1293" s="5" t="str">
        <f>OBV!F1293</f>
        <v>BEARISH</v>
      </c>
      <c r="K1293" s="5" t="str">
        <f>OBV!G1293</f>
        <v>NEUTRAL</v>
      </c>
      <c r="L1293" s="5" t="str">
        <f>OBV!H1293</f>
        <v>CONFIRMED BEARISH</v>
      </c>
    </row>
    <row r="1294" spans="1:12" ht="13.5" x14ac:dyDescent="0.25">
      <c r="A1294" s="3">
        <f>RSI!A1294</f>
        <v>44195</v>
      </c>
      <c r="B1294" s="2">
        <f>RSI!B1294</f>
        <v>3.9925000000000002</v>
      </c>
      <c r="C1294" s="2">
        <f>RSI!I1294</f>
        <v>41.704548705899903</v>
      </c>
      <c r="D1294" s="2">
        <f>MACD!E1294</f>
        <v>2.9960087668467139E-2</v>
      </c>
      <c r="E1294" s="2">
        <f>MACD!F1294</f>
        <v>9.8178211793061923E-2</v>
      </c>
      <c r="F1294" s="2">
        <f>'Moving Avg'!D1294</f>
        <v>4.0121599999999997</v>
      </c>
      <c r="G1294" s="2">
        <f>'Moving Avg'!F1294</f>
        <v>4.0751749999999998</v>
      </c>
      <c r="H1294" s="2">
        <f>'Moving Avg'!G1294</f>
        <v>4.2427300000000017</v>
      </c>
      <c r="I1294" s="2">
        <f>'Moving Avg'!H1294</f>
        <v>3.8669189999999984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</row>
    <row r="1295" spans="1:12" ht="13.5" x14ac:dyDescent="0.25">
      <c r="A1295" s="3">
        <f>RSI!A1295</f>
        <v>44196</v>
      </c>
      <c r="B1295" s="2">
        <f>RSI!B1295</f>
        <v>3.9925000000000002</v>
      </c>
      <c r="C1295" s="2">
        <f>RSI!I1295</f>
        <v>41.704548705899903</v>
      </c>
      <c r="D1295" s="2">
        <f>MACD!E1295</f>
        <v>1.7165707454659618E-2</v>
      </c>
      <c r="E1295" s="2">
        <f>MACD!F1295</f>
        <v>8.1975710925381459E-2</v>
      </c>
      <c r="F1295" s="2">
        <f>'Moving Avg'!D1295</f>
        <v>3.9941599999999999</v>
      </c>
      <c r="G1295" s="2">
        <f>'Moving Avg'!F1295</f>
        <v>4.0571750000000009</v>
      </c>
      <c r="H1295" s="2">
        <f>'Moving Avg'!G1295</f>
        <v>4.2374940000000016</v>
      </c>
      <c r="I1295" s="2">
        <f>'Moving Avg'!H1295</f>
        <v>3.8656914999999983</v>
      </c>
      <c r="J1295" s="5" t="str">
        <f>OBV!F1295</f>
        <v>BEARISH</v>
      </c>
      <c r="K1295" s="5" t="str">
        <f>OBV!G1295</f>
        <v>NEUTRAL</v>
      </c>
      <c r="L1295" s="5" t="str">
        <f>OBV!H1295</f>
        <v>CONFIRMED BEARISH</v>
      </c>
    </row>
    <row r="1296" spans="1:12" ht="13.5" x14ac:dyDescent="0.25">
      <c r="A1296" s="3">
        <f>RSI!A1296</f>
        <v>44200</v>
      </c>
      <c r="B1296" s="2">
        <f>RSI!B1296</f>
        <v>3.9598</v>
      </c>
      <c r="C1296" s="2">
        <f>RSI!I1296</f>
        <v>40.004248581237384</v>
      </c>
      <c r="D1296" s="2">
        <f>MACD!E1296</f>
        <v>9.5551166039022917E-3</v>
      </c>
      <c r="E1296" s="2">
        <f>MACD!F1296</f>
        <v>6.7491592061085626E-2</v>
      </c>
      <c r="F1296" s="2">
        <f>'Moving Avg'!D1296</f>
        <v>3.9843400000000004</v>
      </c>
      <c r="G1296" s="2">
        <f>'Moving Avg'!F1296</f>
        <v>4.0387649999999997</v>
      </c>
      <c r="H1296" s="2">
        <f>'Moving Avg'!G1296</f>
        <v>4.2324220000000015</v>
      </c>
      <c r="I1296" s="2">
        <f>'Moving Avg'!H1296</f>
        <v>3.8649139999999984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3.9188999999999998</v>
      </c>
      <c r="C1297" s="2">
        <f>RSI!I1297</f>
        <v>37.921722472133965</v>
      </c>
      <c r="D1297" s="2">
        <f>MACD!E1297</f>
        <v>1.8395763468934234E-2</v>
      </c>
      <c r="E1297" s="2">
        <f>MACD!F1297</f>
        <v>5.7672426342655347E-2</v>
      </c>
      <c r="F1297" s="2">
        <f>'Moving Avg'!D1297</f>
        <v>3.9745199999999996</v>
      </c>
      <c r="G1297" s="2">
        <f>'Moving Avg'!F1297</f>
        <v>4.0244450000000001</v>
      </c>
      <c r="H1297" s="2">
        <f>'Moving Avg'!G1297</f>
        <v>4.2266940000000019</v>
      </c>
      <c r="I1297" s="2">
        <f>'Moving Avg'!H1297</f>
        <v>3.8651594999999981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3.7797999999999998</v>
      </c>
      <c r="C1298" s="2">
        <f>RSI!I1298</f>
        <v>31.849173689344184</v>
      </c>
      <c r="D1298" s="2">
        <f>MACD!E1298</f>
        <v>4.9880649035909386E-2</v>
      </c>
      <c r="E1298" s="2">
        <f>MACD!F1298</f>
        <v>5.6114070881306155E-2</v>
      </c>
      <c r="F1298" s="2">
        <f>'Moving Avg'!D1298</f>
        <v>3.9287000000000005</v>
      </c>
      <c r="G1298" s="2">
        <f>'Moving Avg'!F1298</f>
        <v>4.0121700000000002</v>
      </c>
      <c r="H1298" s="2">
        <f>'Moving Avg'!G1298</f>
        <v>4.2173660000000019</v>
      </c>
      <c r="I1298" s="2">
        <f>'Moving Avg'!H1298</f>
        <v>3.8655684999999975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3.7797999999999998</v>
      </c>
      <c r="C1299" s="2">
        <f>RSI!I1299</f>
        <v>31.849173689344184</v>
      </c>
      <c r="D1299" s="2">
        <f>MACD!E1299</f>
        <v>6.3255067653500419E-2</v>
      </c>
      <c r="E1299" s="2">
        <f>MACD!F1299</f>
        <v>5.7542270235745013E-2</v>
      </c>
      <c r="F1299" s="2">
        <f>'Moving Avg'!D1299</f>
        <v>3.8861599999999994</v>
      </c>
      <c r="G1299" s="2">
        <f>'Moving Avg'!F1299</f>
        <v>4.0003049999999991</v>
      </c>
      <c r="H1299" s="2">
        <f>'Moving Avg'!G1299</f>
        <v>4.2086940000000022</v>
      </c>
      <c r="I1299" s="2">
        <f>'Moving Avg'!H1299</f>
        <v>3.8654864999999976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3.8452999999999999</v>
      </c>
      <c r="C1300" s="2">
        <f>RSI!I1300</f>
        <v>37.329769629429371</v>
      </c>
      <c r="D1300" s="2">
        <f>MACD!E1300</f>
        <v>7.393240340627294E-2</v>
      </c>
      <c r="E1300" s="2">
        <f>MACD!F1300</f>
        <v>6.0820296869850604E-2</v>
      </c>
      <c r="F1300" s="2">
        <f>'Moving Avg'!D1300</f>
        <v>3.8567200000000001</v>
      </c>
      <c r="G1300" s="2">
        <f>'Moving Avg'!F1300</f>
        <v>3.9929449999999989</v>
      </c>
      <c r="H1300" s="2">
        <f>'Moving Avg'!G1300</f>
        <v>4.2037860000000018</v>
      </c>
      <c r="I1300" s="2">
        <f>'Moving Avg'!H1300</f>
        <v>3.8662639999999984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3.9188999999999998</v>
      </c>
      <c r="C1301" s="2">
        <f>RSI!I1301</f>
        <v>42.887634748161133</v>
      </c>
      <c r="D1301" s="2">
        <f>MACD!E1301</f>
        <v>6.7383508017063498E-2</v>
      </c>
      <c r="E1301" s="2">
        <f>MACD!F1301</f>
        <v>6.213293909929319E-2</v>
      </c>
      <c r="F1301" s="2">
        <f>'Moving Avg'!D1301</f>
        <v>3.8485399999999998</v>
      </c>
      <c r="G1301" s="2">
        <f>'Moving Avg'!F1301</f>
        <v>3.9835349999999985</v>
      </c>
      <c r="H1301" s="2">
        <f>'Moving Avg'!G1301</f>
        <v>4.1978960000000018</v>
      </c>
      <c r="I1301" s="2">
        <f>'Moving Avg'!H1301</f>
        <v>3.8674094999999982</v>
      </c>
      <c r="J1301" s="5" t="str">
        <f>OBV!F1301</f>
        <v>BULLISH</v>
      </c>
      <c r="K1301" s="5" t="str">
        <f>OBV!G1301</f>
        <v>NEUTRAL</v>
      </c>
      <c r="L1301" s="5" t="str">
        <f>OBV!H1301</f>
        <v>BULLISH DIVERGENCE</v>
      </c>
    </row>
    <row r="1302" spans="1:12" ht="13.5" x14ac:dyDescent="0.25">
      <c r="A1302" s="3">
        <f>RSI!A1302</f>
        <v>44208</v>
      </c>
      <c r="B1302" s="2">
        <f>RSI!B1302</f>
        <v>3.9106999999999998</v>
      </c>
      <c r="C1302" s="2">
        <f>RSI!I1302</f>
        <v>42.436087942933554</v>
      </c>
      <c r="D1302" s="2">
        <f>MACD!E1302</f>
        <v>5.6825444586577234E-2</v>
      </c>
      <c r="E1302" s="2">
        <f>MACD!F1302</f>
        <v>6.1071440196750003E-2</v>
      </c>
      <c r="F1302" s="2">
        <f>'Moving Avg'!D1302</f>
        <v>3.8468999999999993</v>
      </c>
      <c r="G1302" s="2">
        <f>'Moving Avg'!F1302</f>
        <v>3.9749449999999995</v>
      </c>
      <c r="H1302" s="2">
        <f>'Moving Avg'!G1302</f>
        <v>4.1910240000000014</v>
      </c>
      <c r="I1302" s="2">
        <f>'Moving Avg'!H1302</f>
        <v>3.8681454999999985</v>
      </c>
      <c r="J1302" s="5" t="str">
        <f>OBV!F1302</f>
        <v>BULLISH</v>
      </c>
      <c r="K1302" s="5" t="str">
        <f>OBV!G1302</f>
        <v>NEUTRAL</v>
      </c>
      <c r="L1302" s="5" t="str">
        <f>OBV!H1302</f>
        <v>BULLISH DIVERGENCE</v>
      </c>
    </row>
    <row r="1303" spans="1:12" ht="13.5" x14ac:dyDescent="0.25">
      <c r="A1303" s="3">
        <f>RSI!A1303</f>
        <v>44209</v>
      </c>
      <c r="B1303" s="2">
        <f>RSI!B1303</f>
        <v>3.8452999999999999</v>
      </c>
      <c r="C1303" s="2">
        <f>RSI!I1303</f>
        <v>38.916788269488755</v>
      </c>
      <c r="D1303" s="2">
        <f>MACD!E1303</f>
        <v>5.9695617744041307E-2</v>
      </c>
      <c r="E1303" s="2">
        <f>MACD!F1303</f>
        <v>6.0796275706208269E-2</v>
      </c>
      <c r="F1303" s="2">
        <f>'Moving Avg'!D1303</f>
        <v>3.8600000000000003</v>
      </c>
      <c r="G1303" s="2">
        <f>'Moving Avg'!F1303</f>
        <v>3.9683999999999999</v>
      </c>
      <c r="H1303" s="2">
        <f>'Moving Avg'!G1303</f>
        <v>4.182844000000002</v>
      </c>
      <c r="I1303" s="2">
        <f>'Moving Avg'!H1303</f>
        <v>3.8690454999999981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</row>
    <row r="1304" spans="1:12" ht="13.5" x14ac:dyDescent="0.25">
      <c r="A1304" s="3">
        <f>RSI!A1304</f>
        <v>44211</v>
      </c>
      <c r="B1304" s="2">
        <f>RSI!B1304</f>
        <v>3.7635000000000001</v>
      </c>
      <c r="C1304" s="2">
        <f>RSI!I1304</f>
        <v>35.006329400531385</v>
      </c>
      <c r="D1304" s="2">
        <f>MACD!E1304</f>
        <v>6.6664606767763424E-2</v>
      </c>
      <c r="E1304" s="2">
        <f>MACD!F1304</f>
        <v>6.1969941918519303E-2</v>
      </c>
      <c r="F1304" s="2">
        <f>'Moving Avg'!D1304</f>
        <v>3.8567399999999998</v>
      </c>
      <c r="G1304" s="2">
        <f>'Moving Avg'!F1304</f>
        <v>3.9553099999999994</v>
      </c>
      <c r="H1304" s="2">
        <f>'Moving Avg'!G1304</f>
        <v>4.1722080000000021</v>
      </c>
      <c r="I1304" s="2">
        <f>'Moving Avg'!H1304</f>
        <v>3.8690049999999978</v>
      </c>
      <c r="J1304" s="5" t="str">
        <f>OBV!F1304</f>
        <v>BULLISH</v>
      </c>
      <c r="K1304" s="5" t="str">
        <f>OBV!G1304</f>
        <v>NEUTRAL</v>
      </c>
      <c r="L1304" s="5" t="str">
        <f>OBV!H1304</f>
        <v>BULLISH DIVERGENCE</v>
      </c>
    </row>
    <row r="1305" spans="1:12" ht="13.5" x14ac:dyDescent="0.25">
      <c r="A1305" s="3">
        <f>RSI!A1305</f>
        <v>44214</v>
      </c>
      <c r="B1305" s="2">
        <f>RSI!B1305</f>
        <v>3.7635000000000001</v>
      </c>
      <c r="C1305" s="2">
        <f>RSI!I1305</f>
        <v>35.006329400531371</v>
      </c>
      <c r="D1305" s="2">
        <f>MACD!E1305</f>
        <v>7.3974616894409095E-2</v>
      </c>
      <c r="E1305" s="2">
        <f>MACD!F1305</f>
        <v>6.4370876913697264E-2</v>
      </c>
      <c r="F1305" s="2">
        <f>'Moving Avg'!D1305</f>
        <v>3.8403799999999997</v>
      </c>
      <c r="G1305" s="2">
        <f>'Moving Avg'!F1305</f>
        <v>3.9430399999999999</v>
      </c>
      <c r="H1305" s="2">
        <f>'Moving Avg'!G1305</f>
        <v>4.1615720000000023</v>
      </c>
      <c r="I1305" s="2">
        <f>'Moving Avg'!H1305</f>
        <v>3.8690049999999974</v>
      </c>
      <c r="J1305" s="5" t="str">
        <f>OBV!F1305</f>
        <v>BULLISH</v>
      </c>
      <c r="K1305" s="5" t="str">
        <f>OBV!G1305</f>
        <v>NEUTRAL</v>
      </c>
      <c r="L1305" s="5" t="str">
        <f>OBV!H1305</f>
        <v>BULLISH DIVERGENCE</v>
      </c>
    </row>
    <row r="1306" spans="1:12" ht="13.5" x14ac:dyDescent="0.25">
      <c r="A1306" s="3">
        <f>RSI!A1306</f>
        <v>44215</v>
      </c>
      <c r="B1306" s="2">
        <f>RSI!B1306</f>
        <v>3.8043999999999998</v>
      </c>
      <c r="C1306" s="2">
        <f>RSI!I1306</f>
        <v>38.584866328668525</v>
      </c>
      <c r="D1306" s="2">
        <f>MACD!E1306</f>
        <v>7.340810497774175E-2</v>
      </c>
      <c r="E1306" s="2">
        <f>MACD!F1306</f>
        <v>6.6178322526506156E-2</v>
      </c>
      <c r="F1306" s="2">
        <f>'Moving Avg'!D1306</f>
        <v>3.8174800000000007</v>
      </c>
      <c r="G1306" s="2">
        <f>'Moving Avg'!F1306</f>
        <v>3.9328150000000002</v>
      </c>
      <c r="H1306" s="2">
        <f>'Moving Avg'!G1306</f>
        <v>4.1529000000000016</v>
      </c>
      <c r="I1306" s="2">
        <f>'Moving Avg'!H1306</f>
        <v>3.869209499999998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3.8371</v>
      </c>
      <c r="C1307" s="2">
        <f>RSI!I1307</f>
        <v>41.364601653805245</v>
      </c>
      <c r="D1307" s="2">
        <f>MACD!E1307</f>
        <v>6.5184107265507496E-2</v>
      </c>
      <c r="E1307" s="2">
        <f>MACD!F1307</f>
        <v>6.5979479474306435E-2</v>
      </c>
      <c r="F1307" s="2">
        <f>'Moving Avg'!D1307</f>
        <v>3.8027600000000001</v>
      </c>
      <c r="G1307" s="2">
        <f>'Moving Avg'!F1307</f>
        <v>3.9205450000000006</v>
      </c>
      <c r="H1307" s="2">
        <f>'Moving Avg'!G1307</f>
        <v>4.1448820000000008</v>
      </c>
      <c r="I1307" s="2">
        <f>'Moving Avg'!H1307</f>
        <v>3.8701094999999976</v>
      </c>
      <c r="J1307" s="5" t="str">
        <f>OBV!F1307</f>
        <v>BEARISH</v>
      </c>
      <c r="K1307" s="5" t="str">
        <f>OBV!G1307</f>
        <v>NEUTRAL</v>
      </c>
      <c r="L1307" s="5" t="str">
        <f>OBV!H1307</f>
        <v>CONFIRMED BEARISH</v>
      </c>
    </row>
    <row r="1308" spans="1:12" ht="13.5" x14ac:dyDescent="0.25">
      <c r="A1308" s="3">
        <f>RSI!A1308</f>
        <v>44217</v>
      </c>
      <c r="B1308" s="2">
        <f>RSI!B1308</f>
        <v>3.8043999999999998</v>
      </c>
      <c r="C1308" s="2">
        <f>RSI!I1308</f>
        <v>39.442074522464409</v>
      </c>
      <c r="D1308" s="2">
        <f>MACD!E1308</f>
        <v>3.9952381339790399E-2</v>
      </c>
      <c r="E1308" s="2">
        <f>MACD!F1308</f>
        <v>6.0774059847403236E-2</v>
      </c>
      <c r="F1308" s="2">
        <f>'Moving Avg'!D1308</f>
        <v>3.7945799999999998</v>
      </c>
      <c r="G1308" s="2">
        <f>'Moving Avg'!F1308</f>
        <v>3.9025450000000008</v>
      </c>
      <c r="H1308" s="2">
        <f>'Moving Avg'!G1308</f>
        <v>4.1375200000000003</v>
      </c>
      <c r="I1308" s="2">
        <f>'Moving Avg'!H1308</f>
        <v>3.8704369999999972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</row>
    <row r="1309" spans="1:12" ht="13.5" x14ac:dyDescent="0.25">
      <c r="A1309" s="3">
        <f>RSI!A1309</f>
        <v>44218</v>
      </c>
      <c r="B1309" s="2">
        <f>RSI!B1309</f>
        <v>3.7635000000000001</v>
      </c>
      <c r="C1309" s="2">
        <f>RSI!I1309</f>
        <v>37.118310265021471</v>
      </c>
      <c r="D1309" s="2">
        <f>MACD!E1309</f>
        <v>2.2477925057934556E-2</v>
      </c>
      <c r="E1309" s="2">
        <f>MACD!F1309</f>
        <v>5.3114832889509501E-2</v>
      </c>
      <c r="F1309" s="2">
        <f>'Moving Avg'!D1309</f>
        <v>3.7945799999999998</v>
      </c>
      <c r="G1309" s="2">
        <f>'Moving Avg'!F1309</f>
        <v>3.8874100000000005</v>
      </c>
      <c r="H1309" s="2">
        <f>'Moving Avg'!G1309</f>
        <v>4.1286839999999998</v>
      </c>
      <c r="I1309" s="2">
        <f>'Moving Avg'!H1309</f>
        <v>3.8710914999999977</v>
      </c>
      <c r="J1309" s="5" t="str">
        <f>OBV!F1309</f>
        <v>BEARISH</v>
      </c>
      <c r="K1309" s="5" t="str">
        <f>OBV!G1309</f>
        <v>NEUTRAL</v>
      </c>
      <c r="L1309" s="5" t="str">
        <f>OBV!H1309</f>
        <v>NEUTRAL</v>
      </c>
    </row>
    <row r="1310" spans="1:12" ht="13.5" x14ac:dyDescent="0.25">
      <c r="A1310" s="3">
        <f>RSI!A1310</f>
        <v>44221</v>
      </c>
      <c r="B1310" s="2">
        <f>RSI!B1310</f>
        <v>3.7143999999999999</v>
      </c>
      <c r="C1310" s="2">
        <f>RSI!I1310</f>
        <v>34.491170834826676</v>
      </c>
      <c r="D1310" s="2">
        <f>MACD!E1310</f>
        <v>2.2430668141290688E-2</v>
      </c>
      <c r="E1310" s="2">
        <f>MACD!F1310</f>
        <v>4.697799993986574E-2</v>
      </c>
      <c r="F1310" s="2">
        <f>'Moving Avg'!D1310</f>
        <v>3.7847599999999999</v>
      </c>
      <c r="G1310" s="2">
        <f>'Moving Avg'!F1310</f>
        <v>3.869005</v>
      </c>
      <c r="H1310" s="2">
        <f>'Moving Avg'!G1310</f>
        <v>4.1170660000000003</v>
      </c>
      <c r="I1310" s="2">
        <f>'Moving Avg'!H1310</f>
        <v>3.8717049999999977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3.6816</v>
      </c>
      <c r="C1311" s="2">
        <f>RSI!I1311</f>
        <v>32.82003775402211</v>
      </c>
      <c r="D1311" s="2">
        <f>MACD!E1311</f>
        <v>3.7382467786184481E-2</v>
      </c>
      <c r="E1311" s="2">
        <f>MACD!F1311</f>
        <v>4.5058893509129491E-2</v>
      </c>
      <c r="F1311" s="2">
        <f>'Moving Avg'!D1311</f>
        <v>3.7601999999999998</v>
      </c>
      <c r="G1311" s="2">
        <f>'Moving Avg'!F1311</f>
        <v>3.8526400000000001</v>
      </c>
      <c r="H1311" s="2">
        <f>'Moving Avg'!G1311</f>
        <v>4.1016839999999997</v>
      </c>
      <c r="I1311" s="2">
        <f>'Moving Avg'!H1311</f>
        <v>3.8726864999999977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3.7143999999999999</v>
      </c>
      <c r="C1312" s="2">
        <f>RSI!I1312</f>
        <v>36.151526139689658</v>
      </c>
      <c r="D1312" s="2">
        <f>MACD!E1312</f>
        <v>4.7683935111543896E-2</v>
      </c>
      <c r="E1312" s="2">
        <f>MACD!F1312</f>
        <v>4.5583901829612375E-2</v>
      </c>
      <c r="F1312" s="2">
        <f>'Moving Avg'!D1312</f>
        <v>3.7356600000000002</v>
      </c>
      <c r="G1312" s="2">
        <f>'Moving Avg'!F1312</f>
        <v>3.83996</v>
      </c>
      <c r="H1312" s="2">
        <f>'Moving Avg'!G1312</f>
        <v>4.0846679999999997</v>
      </c>
      <c r="I1312" s="2">
        <f>'Moving Avg'!H1312</f>
        <v>3.8737094999999973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3.6080000000000001</v>
      </c>
      <c r="C1313" s="2">
        <f>RSI!I1313</f>
        <v>30.8133810844447</v>
      </c>
      <c r="D1313" s="2">
        <f>MACD!E1313</f>
        <v>5.5268458684272215E-2</v>
      </c>
      <c r="E1313" s="2">
        <f>MACD!F1313</f>
        <v>4.7520813200544347E-2</v>
      </c>
      <c r="F1313" s="2">
        <f>'Moving Avg'!D1313</f>
        <v>3.69638</v>
      </c>
      <c r="G1313" s="2">
        <f>'Moving Avg'!F1313</f>
        <v>3.8199150000000008</v>
      </c>
      <c r="H1313" s="2">
        <f>'Moving Avg'!G1313</f>
        <v>4.0681419999999999</v>
      </c>
      <c r="I1313" s="2">
        <f>'Moving Avg'!H1313</f>
        <v>3.8742409999999965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3.5998000000000001</v>
      </c>
      <c r="C1314" s="2">
        <f>RSI!I1314</f>
        <v>30.440328563941307</v>
      </c>
      <c r="D1314" s="2">
        <f>MACD!E1314</f>
        <v>5.130797477476623E-2</v>
      </c>
      <c r="E1314" s="2">
        <f>MACD!F1314</f>
        <v>4.8278245515388729E-2</v>
      </c>
      <c r="F1314" s="2">
        <f>'Moving Avg'!D1314</f>
        <v>3.66364</v>
      </c>
      <c r="G1314" s="2">
        <f>'Moving Avg'!F1314</f>
        <v>3.8002799999999999</v>
      </c>
      <c r="H1314" s="2">
        <f>'Moving Avg'!G1314</f>
        <v>4.0519419999999995</v>
      </c>
      <c r="I1314" s="2">
        <f>'Moving Avg'!H1314</f>
        <v>3.8746909999999968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3.5998000000000001</v>
      </c>
      <c r="C1315" s="2">
        <f>RSI!I1315</f>
        <v>30.440328563941307</v>
      </c>
      <c r="D1315" s="2">
        <f>MACD!E1315</f>
        <v>4.9485852341109915E-2</v>
      </c>
      <c r="E1315" s="2">
        <f>MACD!F1315</f>
        <v>4.8519766880532972E-2</v>
      </c>
      <c r="F1315" s="2">
        <f>'Moving Avg'!D1315</f>
        <v>3.6407200000000004</v>
      </c>
      <c r="G1315" s="2">
        <f>'Moving Avg'!F1315</f>
        <v>3.7806450000000007</v>
      </c>
      <c r="H1315" s="2">
        <f>'Moving Avg'!G1315</f>
        <v>4.0380319999999994</v>
      </c>
      <c r="I1315" s="2">
        <f>'Moving Avg'!H1315</f>
        <v>3.8748954999999965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3.5998000000000001</v>
      </c>
      <c r="C1316" s="2">
        <f>RSI!I1316</f>
        <v>30.440328563941307</v>
      </c>
      <c r="D1316" s="2">
        <f>MACD!E1316</f>
        <v>5.5652156960426247E-2</v>
      </c>
      <c r="E1316" s="2">
        <f>MACD!F1316</f>
        <v>4.994624489651163E-2</v>
      </c>
      <c r="F1316" s="2">
        <f>'Moving Avg'!D1316</f>
        <v>3.6243600000000002</v>
      </c>
      <c r="G1316" s="2">
        <f>'Moving Avg'!F1316</f>
        <v>3.7626450000000005</v>
      </c>
      <c r="H1316" s="2">
        <f>'Moving Avg'!G1316</f>
        <v>4.0246139999999988</v>
      </c>
      <c r="I1316" s="2">
        <f>'Moving Avg'!H1316</f>
        <v>3.8745679999999965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44230</v>
      </c>
      <c r="B1317" s="2">
        <f>RSI!B1317</f>
        <v>3.5834999999999999</v>
      </c>
      <c r="C1317" s="2">
        <f>RSI!I1317</f>
        <v>29.552056241374956</v>
      </c>
      <c r="D1317" s="2">
        <f>MACD!E1317</f>
        <v>6.8418895258062218E-2</v>
      </c>
      <c r="E1317" s="2">
        <f>MACD!F1317</f>
        <v>5.3640774968821747E-2</v>
      </c>
      <c r="F1317" s="2">
        <f>'Moving Avg'!D1317</f>
        <v>3.5981800000000002</v>
      </c>
      <c r="G1317" s="2">
        <f>'Moving Avg'!F1317</f>
        <v>3.7458750000000003</v>
      </c>
      <c r="H1317" s="2">
        <f>'Moving Avg'!G1317</f>
        <v>4.0098879999999983</v>
      </c>
      <c r="I1317" s="2">
        <f>'Moving Avg'!H1317</f>
        <v>3.8739134999999965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</row>
    <row r="1318" spans="1:12" ht="13.5" x14ac:dyDescent="0.25">
      <c r="A1318" s="3">
        <f>RSI!A1318</f>
        <v>44231</v>
      </c>
      <c r="B1318" s="2">
        <f>RSI!B1318</f>
        <v>3.5589</v>
      </c>
      <c r="C1318" s="2">
        <f>RSI!I1318</f>
        <v>28.21394330338903</v>
      </c>
      <c r="D1318" s="2">
        <f>MACD!E1318</f>
        <v>7.7323104519650965E-2</v>
      </c>
      <c r="E1318" s="2">
        <f>MACD!F1318</f>
        <v>5.8377240878987595E-2</v>
      </c>
      <c r="F1318" s="2">
        <f>'Moving Avg'!D1318</f>
        <v>3.5883600000000002</v>
      </c>
      <c r="G1318" s="2">
        <f>'Moving Avg'!F1318</f>
        <v>3.7348300000000001</v>
      </c>
      <c r="H1318" s="2">
        <f>'Moving Avg'!G1318</f>
        <v>3.993523999999999</v>
      </c>
      <c r="I1318" s="2">
        <f>'Moving Avg'!H1318</f>
        <v>3.8736679999999972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3.5344000000000002</v>
      </c>
      <c r="C1319" s="2">
        <f>RSI!I1319</f>
        <v>26.907203014352291</v>
      </c>
      <c r="D1319" s="2">
        <f>MACD!E1319</f>
        <v>8.1738389787053833E-2</v>
      </c>
      <c r="E1319" s="2">
        <f>MACD!F1319</f>
        <v>6.3049470660600848E-2</v>
      </c>
      <c r="F1319" s="2">
        <f>'Moving Avg'!D1319</f>
        <v>3.5752800000000002</v>
      </c>
      <c r="G1319" s="2">
        <f>'Moving Avg'!F1319</f>
        <v>3.7225600000000001</v>
      </c>
      <c r="H1319" s="2">
        <f>'Moving Avg'!G1319</f>
        <v>3.9740519999999981</v>
      </c>
      <c r="I1319" s="2">
        <f>'Moving Avg'!H1319</f>
        <v>3.8733409999999968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3.5261999999999998</v>
      </c>
      <c r="C1320" s="2">
        <f>RSI!I1320</f>
        <v>26.465392264282372</v>
      </c>
      <c r="D1320" s="2">
        <f>MACD!E1320</f>
        <v>7.9930554714084057E-2</v>
      </c>
      <c r="E1320" s="2">
        <f>MACD!F1320</f>
        <v>6.6425687471297498E-2</v>
      </c>
      <c r="F1320" s="2">
        <f>'Moving Avg'!D1320</f>
        <v>3.5605600000000002</v>
      </c>
      <c r="G1320" s="2">
        <f>'Moving Avg'!F1320</f>
        <v>3.7066050000000006</v>
      </c>
      <c r="H1320" s="2">
        <f>'Moving Avg'!G1320</f>
        <v>3.9545799999999982</v>
      </c>
      <c r="I1320" s="2">
        <f>'Moving Avg'!H1320</f>
        <v>3.8724409999999971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3.4525999999999999</v>
      </c>
      <c r="C1321" s="2">
        <f>RSI!I1321</f>
        <v>22.840306425085217</v>
      </c>
      <c r="D1321" s="2">
        <f>MACD!E1321</f>
        <v>8.0153697551909708E-2</v>
      </c>
      <c r="E1321" s="2">
        <f>MACD!F1321</f>
        <v>6.9171289487419949E-2</v>
      </c>
      <c r="F1321" s="2">
        <f>'Moving Avg'!D1321</f>
        <v>3.53112</v>
      </c>
      <c r="G1321" s="2">
        <f>'Moving Avg'!F1321</f>
        <v>3.6832900000000008</v>
      </c>
      <c r="H1321" s="2">
        <f>'Moving Avg'!G1321</f>
        <v>3.9295459999999975</v>
      </c>
      <c r="I1321" s="2">
        <f>'Moving Avg'!H1321</f>
        <v>3.8707229999999964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3.5998000000000001</v>
      </c>
      <c r="C1322" s="2">
        <f>RSI!I1322</f>
        <v>40.418244601678559</v>
      </c>
      <c r="D1322" s="2">
        <f>MACD!E1322</f>
        <v>7.616722886300531E-2</v>
      </c>
      <c r="E1322" s="2">
        <f>MACD!F1322</f>
        <v>7.0570477362537021E-2</v>
      </c>
      <c r="F1322" s="2">
        <f>'Moving Avg'!D1322</f>
        <v>3.5343800000000001</v>
      </c>
      <c r="G1322" s="2">
        <f>'Moving Avg'!F1322</f>
        <v>3.6677450000000009</v>
      </c>
      <c r="H1322" s="2">
        <f>'Moving Avg'!G1322</f>
        <v>3.9046739999999978</v>
      </c>
      <c r="I1322" s="2">
        <f>'Moving Avg'!H1322</f>
        <v>3.8697409999999963</v>
      </c>
      <c r="J1322" s="5" t="str">
        <f>OBV!F1322</f>
        <v>BULLISH</v>
      </c>
      <c r="K1322" s="5" t="str">
        <f>OBV!G1322</f>
        <v>NEUTRAL</v>
      </c>
      <c r="L1322" s="5" t="str">
        <f>OBV!H1322</f>
        <v>CONFIRMED BULLISH</v>
      </c>
    </row>
    <row r="1323" spans="1:12" ht="13.5" x14ac:dyDescent="0.25">
      <c r="A1323" s="3">
        <f>RSI!A1323</f>
        <v>44238</v>
      </c>
      <c r="B1323" s="2">
        <f>RSI!B1323</f>
        <v>3.6816</v>
      </c>
      <c r="C1323" s="2">
        <f>RSI!I1323</f>
        <v>47.566737595720404</v>
      </c>
      <c r="D1323" s="2">
        <f>MACD!E1323</f>
        <v>5.1053417453031269E-2</v>
      </c>
      <c r="E1323" s="2">
        <f>MACD!F1323</f>
        <v>6.6667065380635881E-2</v>
      </c>
      <c r="F1323" s="2">
        <f>'Moving Avg'!D1323</f>
        <v>3.5589199999999996</v>
      </c>
      <c r="G1323" s="2">
        <f>'Moving Avg'!F1323</f>
        <v>3.6595600000000004</v>
      </c>
      <c r="H1323" s="2">
        <f>'Moving Avg'!G1323</f>
        <v>3.8827459999999974</v>
      </c>
      <c r="I1323" s="2">
        <f>'Moving Avg'!H1323</f>
        <v>3.8692089999999961</v>
      </c>
      <c r="J1323" s="5" t="str">
        <f>OBV!F1323</f>
        <v>BULLISH</v>
      </c>
      <c r="K1323" s="5" t="str">
        <f>OBV!G1323</f>
        <v>NEUTRAL</v>
      </c>
      <c r="L1323" s="5" t="str">
        <f>OBV!H1323</f>
        <v>CONFIRMED BULLISH</v>
      </c>
    </row>
    <row r="1324" spans="1:12" ht="13.5" x14ac:dyDescent="0.25">
      <c r="A1324" s="3">
        <f>RSI!A1324</f>
        <v>44239</v>
      </c>
      <c r="B1324" s="2">
        <f>RSI!B1324</f>
        <v>3.6406999999999998</v>
      </c>
      <c r="C1324" s="2">
        <f>RSI!I1324</f>
        <v>44.680238835673777</v>
      </c>
      <c r="D1324" s="2">
        <f>MACD!E1324</f>
        <v>3.1724893784783603E-2</v>
      </c>
      <c r="E1324" s="2">
        <f>MACD!F1324</f>
        <v>5.9678631061465426E-2</v>
      </c>
      <c r="F1324" s="2">
        <f>'Moving Avg'!D1324</f>
        <v>3.5801799999999999</v>
      </c>
      <c r="G1324" s="2">
        <f>'Moving Avg'!F1324</f>
        <v>3.6534199999999997</v>
      </c>
      <c r="H1324" s="2">
        <f>'Moving Avg'!G1324</f>
        <v>3.8657279999999981</v>
      </c>
      <c r="I1324" s="2">
        <f>'Moving Avg'!H1324</f>
        <v>3.8690044999999968</v>
      </c>
      <c r="J1324" s="5" t="str">
        <f>OBV!F1324</f>
        <v>BULLISH</v>
      </c>
      <c r="K1324" s="5" t="str">
        <f>OBV!G1324</f>
        <v>NEUTRAL</v>
      </c>
      <c r="L1324" s="5" t="str">
        <f>OBV!H1324</f>
        <v>CONFIRMED BULLISH</v>
      </c>
    </row>
    <row r="1325" spans="1:12" ht="13.5" x14ac:dyDescent="0.25">
      <c r="A1325" s="3">
        <f>RSI!A1325</f>
        <v>44242</v>
      </c>
      <c r="B1325" s="2">
        <f>RSI!B1325</f>
        <v>3.5344000000000002</v>
      </c>
      <c r="C1325" s="2">
        <f>RSI!I1325</f>
        <v>38.193171931111245</v>
      </c>
      <c r="D1325" s="2">
        <f>MACD!E1325</f>
        <v>2.3627903517241311E-2</v>
      </c>
      <c r="E1325" s="2">
        <f>MACD!F1325</f>
        <v>5.2468485552620611E-2</v>
      </c>
      <c r="F1325" s="2">
        <f>'Moving Avg'!D1325</f>
        <v>3.5818200000000004</v>
      </c>
      <c r="G1325" s="2">
        <f>'Moving Avg'!F1325</f>
        <v>3.6419650000000003</v>
      </c>
      <c r="H1325" s="2">
        <f>'Moving Avg'!G1325</f>
        <v>3.849365999999999</v>
      </c>
      <c r="I1325" s="2">
        <f>'Moving Avg'!H1325</f>
        <v>3.8683089999999969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</row>
    <row r="1326" spans="1:12" ht="13.5" x14ac:dyDescent="0.25">
      <c r="A1326" s="3">
        <f>RSI!A1326</f>
        <v>44243</v>
      </c>
      <c r="B1326" s="2">
        <f>RSI!B1326</f>
        <v>3.4689000000000001</v>
      </c>
      <c r="C1326" s="2">
        <f>RSI!I1326</f>
        <v>34.836843812498984</v>
      </c>
      <c r="D1326" s="2">
        <f>MACD!E1326</f>
        <v>2.2611994862987927E-2</v>
      </c>
      <c r="E1326" s="2">
        <f>MACD!F1326</f>
        <v>4.6497187414694073E-2</v>
      </c>
      <c r="F1326" s="2">
        <f>'Moving Avg'!D1326</f>
        <v>3.58508</v>
      </c>
      <c r="G1326" s="2">
        <f>'Moving Avg'!F1326</f>
        <v>3.6251900000000008</v>
      </c>
      <c r="H1326" s="2">
        <f>'Moving Avg'!G1326</f>
        <v>3.8321839999999985</v>
      </c>
      <c r="I1326" s="2">
        <f>'Moving Avg'!H1326</f>
        <v>3.8678179999999971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</row>
    <row r="1327" spans="1:12" ht="13.5" x14ac:dyDescent="0.25">
      <c r="A1327" s="3">
        <f>RSI!A1327</f>
        <v>44244</v>
      </c>
      <c r="B1327" s="2">
        <f>RSI!B1327</f>
        <v>3.5998000000000001</v>
      </c>
      <c r="C1327" s="2">
        <f>RSI!I1327</f>
        <v>45.201007978837922</v>
      </c>
      <c r="D1327" s="2">
        <f>MACD!E1327</f>
        <v>1.084611777076061E-2</v>
      </c>
      <c r="E1327" s="2">
        <f>MACD!F1327</f>
        <v>3.9366973485907383E-2</v>
      </c>
      <c r="F1327" s="2">
        <f>'Moving Avg'!D1327</f>
        <v>3.58508</v>
      </c>
      <c r="G1327" s="2">
        <f>'Moving Avg'!F1327</f>
        <v>3.613325000000001</v>
      </c>
      <c r="H1327" s="2">
        <f>'Moving Avg'!G1327</f>
        <v>3.8200739999999977</v>
      </c>
      <c r="I1327" s="2">
        <f>'Moving Avg'!H1327</f>
        <v>3.8675724999999965</v>
      </c>
      <c r="J1327" s="5" t="str">
        <f>OBV!F1327</f>
        <v>BEARISH</v>
      </c>
      <c r="K1327" s="5" t="str">
        <f>OBV!G1327</f>
        <v>NEUTRAL</v>
      </c>
      <c r="L1327" s="5" t="str">
        <f>OBV!H1327</f>
        <v>NEUTRAL</v>
      </c>
    </row>
    <row r="1328" spans="1:12" ht="13.5" x14ac:dyDescent="0.25">
      <c r="A1328" s="3">
        <f>RSI!A1328</f>
        <v>44245</v>
      </c>
      <c r="B1328" s="2">
        <f>RSI!B1328</f>
        <v>3.6326000000000001</v>
      </c>
      <c r="C1328" s="2">
        <f>RSI!I1328</f>
        <v>47.456145253118699</v>
      </c>
      <c r="D1328" s="2">
        <f>MACD!E1328</f>
        <v>-4.8957644840692538E-3</v>
      </c>
      <c r="E1328" s="2">
        <f>MACD!F1328</f>
        <v>3.0514425891912056E-2</v>
      </c>
      <c r="F1328" s="2">
        <f>'Moving Avg'!D1328</f>
        <v>3.5752800000000002</v>
      </c>
      <c r="G1328" s="2">
        <f>'Moving Avg'!F1328</f>
        <v>3.6047350000000002</v>
      </c>
      <c r="H1328" s="2">
        <f>'Moving Avg'!G1328</f>
        <v>3.8122199999999982</v>
      </c>
      <c r="I1328" s="2">
        <f>'Moving Avg'!H1328</f>
        <v>3.867327499999996</v>
      </c>
      <c r="J1328" s="5" t="str">
        <f>OBV!F1328</f>
        <v>BEARISH</v>
      </c>
      <c r="K1328" s="5" t="str">
        <f>OBV!G1328</f>
        <v>NEUTRAL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3.5179999999999998</v>
      </c>
      <c r="C1329" s="2">
        <f>RSI!I1329</f>
        <v>41.093102999001196</v>
      </c>
      <c r="D1329" s="2">
        <f>MACD!E1329</f>
        <v>-1.3293583749431015E-2</v>
      </c>
      <c r="E1329" s="2">
        <f>MACD!F1329</f>
        <v>2.1752823963643444E-2</v>
      </c>
      <c r="F1329" s="2">
        <f>'Moving Avg'!D1329</f>
        <v>3.5507400000000002</v>
      </c>
      <c r="G1329" s="2">
        <f>'Moving Avg'!F1329</f>
        <v>3.59246</v>
      </c>
      <c r="H1329" s="2">
        <f>'Moving Avg'!G1329</f>
        <v>3.8022379999999973</v>
      </c>
      <c r="I1329" s="2">
        <f>'Moving Avg'!H1329</f>
        <v>3.8670409999999968</v>
      </c>
      <c r="J1329" s="5" t="str">
        <f>OBV!F1329</f>
        <v>BEARISH</v>
      </c>
      <c r="K1329" s="5" t="str">
        <f>OBV!G1329</f>
        <v>NEUTRAL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3.4689000000000001</v>
      </c>
      <c r="C1330" s="2">
        <f>RSI!I1330</f>
        <v>38.698943835316662</v>
      </c>
      <c r="D1330" s="2">
        <f>MACD!E1330</f>
        <v>-1.7159184783552828E-2</v>
      </c>
      <c r="E1330" s="2">
        <f>MACD!F1330</f>
        <v>1.3970422214204189E-2</v>
      </c>
      <c r="F1330" s="2">
        <f>'Moving Avg'!D1330</f>
        <v>3.5376400000000006</v>
      </c>
      <c r="G1330" s="2">
        <f>'Moving Avg'!F1330</f>
        <v>3.5801850000000011</v>
      </c>
      <c r="H1330" s="2">
        <f>'Moving Avg'!G1330</f>
        <v>3.7917659999999973</v>
      </c>
      <c r="I1330" s="2">
        <f>'Moving Avg'!H1330</f>
        <v>3.8660179999999968</v>
      </c>
      <c r="J1330" s="5" t="str">
        <f>OBV!F1330</f>
        <v>BEARISH</v>
      </c>
      <c r="K1330" s="5" t="str">
        <f>OBV!G1330</f>
        <v>NEUTRAL</v>
      </c>
      <c r="L1330" s="5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3.3871000000000002</v>
      </c>
      <c r="C1331" s="2">
        <f>RSI!I1331</f>
        <v>35.03657391189158</v>
      </c>
      <c r="D1331" s="2">
        <f>MACD!E1331</f>
        <v>-2.4603069527853627E-2</v>
      </c>
      <c r="E1331" s="2">
        <f>MACD!F1331</f>
        <v>6.2557238657926255E-3</v>
      </c>
      <c r="F1331" s="2">
        <f>'Moving Avg'!D1331</f>
        <v>3.52128</v>
      </c>
      <c r="G1331" s="2">
        <f>'Moving Avg'!F1331</f>
        <v>3.5654600000000007</v>
      </c>
      <c r="H1331" s="2">
        <f>'Moving Avg'!G1331</f>
        <v>3.7773659999999971</v>
      </c>
      <c r="I1331" s="2">
        <f>'Moving Avg'!H1331</f>
        <v>3.8651179999999972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3.3871000000000002</v>
      </c>
      <c r="C1332" s="2">
        <f>RSI!I1332</f>
        <v>35.03657391189158</v>
      </c>
      <c r="D1332" s="2">
        <f>MACD!E1332</f>
        <v>-6.7622035066885466E-3</v>
      </c>
      <c r="E1332" s="2">
        <f>MACD!F1332</f>
        <v>3.6521383912963912E-3</v>
      </c>
      <c r="F1332" s="2">
        <f>'Moving Avg'!D1332</f>
        <v>3.4787400000000006</v>
      </c>
      <c r="G1332" s="2">
        <f>'Moving Avg'!F1332</f>
        <v>3.5490950000000012</v>
      </c>
      <c r="H1332" s="2">
        <f>'Moving Avg'!G1332</f>
        <v>3.7634579999999982</v>
      </c>
      <c r="I1332" s="2">
        <f>'Moving Avg'!H1332</f>
        <v>3.863890499999997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3.2562000000000002</v>
      </c>
      <c r="C1333" s="2">
        <f>RSI!I1333</f>
        <v>29.802175517898846</v>
      </c>
      <c r="D1333" s="2">
        <f>MACD!E1333</f>
        <v>3.199758843019751E-2</v>
      </c>
      <c r="E1333" s="2">
        <f>MACD!F1333</f>
        <v>9.3212283990766163E-3</v>
      </c>
      <c r="F1333" s="2">
        <f>'Moving Avg'!D1333</f>
        <v>3.4034600000000004</v>
      </c>
      <c r="G1333" s="2">
        <f>'Moving Avg'!F1333</f>
        <v>3.5315050000000006</v>
      </c>
      <c r="H1333" s="2">
        <f>'Moving Avg'!G1333</f>
        <v>3.7490579999999989</v>
      </c>
      <c r="I1333" s="2">
        <f>'Moving Avg'!H1333</f>
        <v>3.8615584999999975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3.2317</v>
      </c>
      <c r="C1334" s="2">
        <f>RSI!I1334</f>
        <v>28.930972646237294</v>
      </c>
      <c r="D1334" s="2">
        <f>MACD!E1334</f>
        <v>6.2370672273282413E-2</v>
      </c>
      <c r="E1334" s="2">
        <f>MACD!F1334</f>
        <v>1.9931117173917778E-2</v>
      </c>
      <c r="F1334" s="2">
        <f>'Moving Avg'!D1334</f>
        <v>3.3462000000000005</v>
      </c>
      <c r="G1334" s="2">
        <f>'Moving Avg'!F1334</f>
        <v>3.5131000000000006</v>
      </c>
      <c r="H1334" s="2">
        <f>'Moving Avg'!G1334</f>
        <v>3.733185999999999</v>
      </c>
      <c r="I1334" s="2">
        <f>'Moving Avg'!H1334</f>
        <v>3.8591039999999968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3.1661999999999999</v>
      </c>
      <c r="C1335" s="2">
        <f>RSI!I1335</f>
        <v>26.685028746136169</v>
      </c>
      <c r="D1335" s="2">
        <f>MACD!E1335</f>
        <v>7.8615445400790573E-2</v>
      </c>
      <c r="E1335" s="2">
        <f>MACD!F1335</f>
        <v>3.166798281929234E-2</v>
      </c>
      <c r="F1335" s="2">
        <f>'Moving Avg'!D1335</f>
        <v>3.28566</v>
      </c>
      <c r="G1335" s="2">
        <f>'Moving Avg'!F1335</f>
        <v>3.4914200000000002</v>
      </c>
      <c r="H1335" s="2">
        <f>'Moving Avg'!G1335</f>
        <v>3.7163319999999995</v>
      </c>
      <c r="I1335" s="2">
        <f>'Moving Avg'!H1335</f>
        <v>3.8561174999999976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3.2399</v>
      </c>
      <c r="C1336" s="2">
        <f>RSI!I1336</f>
        <v>32.988716290723389</v>
      </c>
      <c r="D1336" s="2">
        <f>MACD!E1336</f>
        <v>7.9106758302390556E-2</v>
      </c>
      <c r="E1336" s="2">
        <f>MACD!F1336</f>
        <v>4.1155737915911983E-2</v>
      </c>
      <c r="F1336" s="2">
        <f>'Moving Avg'!D1336</f>
        <v>3.2562199999999999</v>
      </c>
      <c r="G1336" s="2">
        <f>'Moving Avg'!F1336</f>
        <v>3.4734250000000002</v>
      </c>
      <c r="H1336" s="2">
        <f>'Moving Avg'!G1336</f>
        <v>3.7009519999999996</v>
      </c>
      <c r="I1336" s="2">
        <f>'Moving Avg'!H1336</f>
        <v>3.8540314999999969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3.2562000000000002</v>
      </c>
      <c r="C1337" s="2">
        <f>RSI!I1337</f>
        <v>34.333494657600582</v>
      </c>
      <c r="D1337" s="2">
        <f>MACD!E1337</f>
        <v>0.10013092928452805</v>
      </c>
      <c r="E1337" s="2">
        <f>MACD!F1337</f>
        <v>5.2950776189635201E-2</v>
      </c>
      <c r="F1337" s="2">
        <f>'Moving Avg'!D1337</f>
        <v>3.2300400000000002</v>
      </c>
      <c r="G1337" s="2">
        <f>'Moving Avg'!F1337</f>
        <v>3.4570600000000007</v>
      </c>
      <c r="H1337" s="2">
        <f>'Moving Avg'!G1337</f>
        <v>3.6844260000000002</v>
      </c>
      <c r="I1337" s="2">
        <f>'Moving Avg'!H1337</f>
        <v>3.8525179999999972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3.2071000000000001</v>
      </c>
      <c r="C1338" s="2">
        <f>RSI!I1338</f>
        <v>32.234994763831793</v>
      </c>
      <c r="D1338" s="2">
        <f>MACD!E1338</f>
        <v>0.12806062530432838</v>
      </c>
      <c r="E1338" s="2">
        <f>MACD!F1338</f>
        <v>6.7972746012573845E-2</v>
      </c>
      <c r="F1338" s="2">
        <f>'Moving Avg'!D1338</f>
        <v>3.2202199999999999</v>
      </c>
      <c r="G1338" s="2">
        <f>'Moving Avg'!F1338</f>
        <v>3.43947</v>
      </c>
      <c r="H1338" s="2">
        <f>'Moving Avg'!G1338</f>
        <v>3.6652800000000001</v>
      </c>
      <c r="I1338" s="2">
        <f>'Moving Avg'!H1338</f>
        <v>3.8507589999999965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</row>
    <row r="1339" spans="1:12" ht="13.5" x14ac:dyDescent="0.25">
      <c r="A1339" s="3">
        <f>RSI!A1339</f>
        <v>44260</v>
      </c>
      <c r="B1339" s="2">
        <f>RSI!B1339</f>
        <v>3.1907999999999999</v>
      </c>
      <c r="C1339" s="2">
        <f>RSI!I1339</f>
        <v>31.545673709666801</v>
      </c>
      <c r="D1339" s="2">
        <f>MACD!E1339</f>
        <v>0.13690912645597386</v>
      </c>
      <c r="E1339" s="2">
        <f>MACD!F1339</f>
        <v>8.1760022101253854E-2</v>
      </c>
      <c r="F1339" s="2">
        <f>'Moving Avg'!D1339</f>
        <v>3.2120400000000005</v>
      </c>
      <c r="G1339" s="2">
        <f>'Moving Avg'!F1339</f>
        <v>3.4222899999999994</v>
      </c>
      <c r="H1339" s="2">
        <f>'Moving Avg'!G1339</f>
        <v>3.6477720000000007</v>
      </c>
      <c r="I1339" s="2">
        <f>'Moving Avg'!H1339</f>
        <v>3.8494499999999965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3.1907999999999999</v>
      </c>
      <c r="C1340" s="2">
        <f>RSI!I1340</f>
        <v>31.545673709666815</v>
      </c>
      <c r="D1340" s="2">
        <f>MACD!E1340</f>
        <v>0.13845642363796484</v>
      </c>
      <c r="E1340" s="2">
        <f>MACD!F1340</f>
        <v>9.3099302408596055E-2</v>
      </c>
      <c r="F1340" s="2">
        <f>'Moving Avg'!D1340</f>
        <v>3.2169600000000003</v>
      </c>
      <c r="G1340" s="2">
        <f>'Moving Avg'!F1340</f>
        <v>3.4055199999999992</v>
      </c>
      <c r="H1340" s="2">
        <f>'Moving Avg'!G1340</f>
        <v>3.6299379999999997</v>
      </c>
      <c r="I1340" s="2">
        <f>'Moving Avg'!H1340</f>
        <v>3.8483864999999962</v>
      </c>
      <c r="J1340" s="5" t="str">
        <f>OBV!F1340</f>
        <v>BEARISH</v>
      </c>
      <c r="K1340" s="5" t="str">
        <f>OBV!G1340</f>
        <v>NEUTRAL</v>
      </c>
      <c r="L1340" s="5" t="str">
        <f>OBV!H1340</f>
        <v>BEARISH DIVERGENCE</v>
      </c>
    </row>
    <row r="1341" spans="1:12" ht="13.5" x14ac:dyDescent="0.25">
      <c r="A1341" s="3">
        <f>RSI!A1341</f>
        <v>44264</v>
      </c>
      <c r="B1341" s="2">
        <f>RSI!B1341</f>
        <v>3.1825999999999999</v>
      </c>
      <c r="C1341" s="2">
        <f>RSI!I1341</f>
        <v>31.156946940380095</v>
      </c>
      <c r="D1341" s="2">
        <f>MACD!E1341</f>
        <v>0.12928286532028821</v>
      </c>
      <c r="E1341" s="2">
        <f>MACD!F1341</f>
        <v>0.10033601499093449</v>
      </c>
      <c r="F1341" s="2">
        <f>'Moving Avg'!D1341</f>
        <v>3.2054999999999998</v>
      </c>
      <c r="G1341" s="2">
        <f>'Moving Avg'!F1341</f>
        <v>3.39202</v>
      </c>
      <c r="H1341" s="2">
        <f>'Moving Avg'!G1341</f>
        <v>3.6134120000000003</v>
      </c>
      <c r="I1341" s="2">
        <f>'Moving Avg'!H1341</f>
        <v>3.8469139999999959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3.3708</v>
      </c>
      <c r="C1342" s="2">
        <f>RSI!I1342</f>
        <v>47.229540653610378</v>
      </c>
      <c r="D1342" s="2">
        <f>MACD!E1342</f>
        <v>0.10901203911333024</v>
      </c>
      <c r="E1342" s="2">
        <f>MACD!F1342</f>
        <v>0.10207121981541364</v>
      </c>
      <c r="F1342" s="2">
        <f>'Moving Avg'!D1342</f>
        <v>3.2284199999999998</v>
      </c>
      <c r="G1342" s="2">
        <f>'Moving Avg'!F1342</f>
        <v>3.3805700000000001</v>
      </c>
      <c r="H1342" s="2">
        <f>'Moving Avg'!G1342</f>
        <v>3.6014680000000006</v>
      </c>
      <c r="I1342" s="2">
        <f>'Moving Avg'!H1342</f>
        <v>3.845891499999996</v>
      </c>
      <c r="J1342" s="5" t="str">
        <f>OBV!F1342</f>
        <v>BEARISH</v>
      </c>
      <c r="K1342" s="5" t="str">
        <f>OBV!G1342</f>
        <v>NEUTRAL</v>
      </c>
      <c r="L1342" s="5" t="str">
        <f>OBV!H1342</f>
        <v>BEARISH DIVERGENCE</v>
      </c>
    </row>
    <row r="1343" spans="1:12" ht="13.5" x14ac:dyDescent="0.25">
      <c r="A1343" s="3">
        <f>RSI!A1343</f>
        <v>44266</v>
      </c>
      <c r="B1343" s="2">
        <f>RSI!B1343</f>
        <v>3.5179999999999998</v>
      </c>
      <c r="C1343" s="2">
        <f>RSI!I1343</f>
        <v>55.901588484788356</v>
      </c>
      <c r="D1343" s="2">
        <f>MACD!E1343</f>
        <v>6.1031624972684106E-2</v>
      </c>
      <c r="E1343" s="2">
        <f>MACD!F1343</f>
        <v>9.3863300846867739E-2</v>
      </c>
      <c r="F1343" s="2">
        <f>'Moving Avg'!D1343</f>
        <v>3.2906</v>
      </c>
      <c r="G1343" s="2">
        <f>'Moving Avg'!F1343</f>
        <v>3.3723900000000002</v>
      </c>
      <c r="H1343" s="2">
        <f>'Moving Avg'!G1343</f>
        <v>3.5916500000000013</v>
      </c>
      <c r="I1343" s="2">
        <f>'Moving Avg'!H1343</f>
        <v>3.8461369999999966</v>
      </c>
      <c r="J1343" s="5" t="str">
        <f>OBV!F1343</f>
        <v>BULLISH</v>
      </c>
      <c r="K1343" s="5" t="str">
        <f>OBV!G1343</f>
        <v>NEUTRAL</v>
      </c>
      <c r="L1343" s="5" t="str">
        <f>OBV!H1343</f>
        <v>CONFIRMED BULLISH</v>
      </c>
    </row>
    <row r="1344" spans="1:12" ht="13.5" x14ac:dyDescent="0.25">
      <c r="A1344" s="3">
        <f>RSI!A1344</f>
        <v>44267</v>
      </c>
      <c r="B1344" s="2">
        <f>RSI!B1344</f>
        <v>3.5017</v>
      </c>
      <c r="C1344" s="2">
        <f>RSI!I1344</f>
        <v>54.827127231930092</v>
      </c>
      <c r="D1344" s="2">
        <f>MACD!E1344</f>
        <v>1.7199316173344137E-2</v>
      </c>
      <c r="E1344" s="2">
        <f>MACD!F1344</f>
        <v>7.8530503912163027E-2</v>
      </c>
      <c r="F1344" s="2">
        <f>'Moving Avg'!D1344</f>
        <v>3.3527800000000001</v>
      </c>
      <c r="G1344" s="2">
        <f>'Moving Avg'!F1344</f>
        <v>3.3654400000000009</v>
      </c>
      <c r="H1344" s="2">
        <f>'Moving Avg'!G1344</f>
        <v>3.5818340000000006</v>
      </c>
      <c r="I1344" s="2">
        <f>'Moving Avg'!H1344</f>
        <v>3.846791499999997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</row>
    <row r="1345" spans="1:12" ht="13.5" x14ac:dyDescent="0.25">
      <c r="A1345" s="3">
        <f>RSI!A1345</f>
        <v>44270</v>
      </c>
      <c r="B1345" s="2">
        <f>RSI!B1345</f>
        <v>3.4935</v>
      </c>
      <c r="C1345" s="2">
        <f>RSI!I1345</f>
        <v>54.262093872177907</v>
      </c>
      <c r="D1345" s="2">
        <f>MACD!E1345</f>
        <v>-2.9884678654325203E-2</v>
      </c>
      <c r="E1345" s="2">
        <f>MACD!F1345</f>
        <v>5.6847467398865384E-2</v>
      </c>
      <c r="F1345" s="2">
        <f>'Moving Avg'!D1345</f>
        <v>3.4133200000000001</v>
      </c>
      <c r="G1345" s="2">
        <f>'Moving Avg'!F1345</f>
        <v>3.3633950000000006</v>
      </c>
      <c r="H1345" s="2">
        <f>'Moving Avg'!G1345</f>
        <v>3.5718540000000014</v>
      </c>
      <c r="I1345" s="2">
        <f>'Moving Avg'!H1345</f>
        <v>3.8474869999999974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</row>
    <row r="1346" spans="1:12" ht="13.5" x14ac:dyDescent="0.25">
      <c r="A1346" s="3">
        <f>RSI!A1346</f>
        <v>44271</v>
      </c>
      <c r="B1346" s="2">
        <f>RSI!B1346</f>
        <v>3.4853000000000001</v>
      </c>
      <c r="C1346" s="2">
        <f>RSI!I1346</f>
        <v>53.666477845257262</v>
      </c>
      <c r="D1346" s="2">
        <f>MACD!E1346</f>
        <v>-5.82173278366378E-2</v>
      </c>
      <c r="E1346" s="2">
        <f>MACD!F1346</f>
        <v>3.3834508351764749E-2</v>
      </c>
      <c r="F1346" s="2">
        <f>'Moving Avg'!D1346</f>
        <v>3.4738599999999997</v>
      </c>
      <c r="G1346" s="2">
        <f>'Moving Avg'!F1346</f>
        <v>3.3642150000000002</v>
      </c>
      <c r="H1346" s="2">
        <f>'Moving Avg'!G1346</f>
        <v>3.562364000000001</v>
      </c>
      <c r="I1346" s="2">
        <f>'Moving Avg'!H1346</f>
        <v>3.8479369999999977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</row>
    <row r="1347" spans="1:12" ht="13.5" x14ac:dyDescent="0.25">
      <c r="A1347" s="3">
        <f>RSI!A1347</f>
        <v>44272</v>
      </c>
      <c r="B1347" s="2">
        <f>RSI!B1347</f>
        <v>3.4361999999999999</v>
      </c>
      <c r="C1347" s="2">
        <f>RSI!I1347</f>
        <v>50.118962961441831</v>
      </c>
      <c r="D1347" s="2">
        <f>MACD!E1347</f>
        <v>-7.6403678873074643E-2</v>
      </c>
      <c r="E1347" s="2">
        <f>MACD!F1347</f>
        <v>1.178687090679687E-2</v>
      </c>
      <c r="F1347" s="2">
        <f>'Moving Avg'!D1347</f>
        <v>3.4869400000000006</v>
      </c>
      <c r="G1347" s="2">
        <f>'Moving Avg'!F1347</f>
        <v>3.3560350000000008</v>
      </c>
      <c r="H1347" s="2">
        <f>'Moving Avg'!G1347</f>
        <v>3.5527100000000011</v>
      </c>
      <c r="I1347" s="2">
        <f>'Moving Avg'!H1347</f>
        <v>3.8480594999999975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</row>
    <row r="1348" spans="1:12" ht="13.5" x14ac:dyDescent="0.25">
      <c r="A1348" s="3">
        <f>RSI!A1348</f>
        <v>44273</v>
      </c>
      <c r="B1348" s="2">
        <f>RSI!B1348</f>
        <v>3.3788999999999998</v>
      </c>
      <c r="C1348" s="2">
        <f>RSI!I1348</f>
        <v>46.274622596861349</v>
      </c>
      <c r="D1348" s="2">
        <f>MACD!E1348</f>
        <v>-9.5142231065462379E-2</v>
      </c>
      <c r="E1348" s="2">
        <f>MACD!F1348</f>
        <v>-9.5989494876549813E-3</v>
      </c>
      <c r="F1348" s="2">
        <f>'Moving Avg'!D1348</f>
        <v>3.45912</v>
      </c>
      <c r="G1348" s="2">
        <f>'Moving Avg'!F1348</f>
        <v>3.34335</v>
      </c>
      <c r="H1348" s="2">
        <f>'Moving Avg'!G1348</f>
        <v>3.5446920000000013</v>
      </c>
      <c r="I1348" s="2">
        <f>'Moving Avg'!H1348</f>
        <v>3.8480999999999979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3.3708</v>
      </c>
      <c r="C1349" s="2">
        <f>RSI!I1349</f>
        <v>45.740506331707415</v>
      </c>
      <c r="D1349" s="2">
        <f>MACD!E1349</f>
        <v>-0.11260471804165828</v>
      </c>
      <c r="E1349" s="2">
        <f>MACD!F1349</f>
        <v>-3.0200103198455643E-2</v>
      </c>
      <c r="F1349" s="2">
        <f>'Moving Avg'!D1349</f>
        <v>3.4329399999999999</v>
      </c>
      <c r="G1349" s="2">
        <f>'Moving Avg'!F1349</f>
        <v>3.3359900000000002</v>
      </c>
      <c r="H1349" s="2">
        <f>'Moving Avg'!G1349</f>
        <v>3.5365120000000014</v>
      </c>
      <c r="I1349" s="2">
        <f>'Moving Avg'!H1349</f>
        <v>3.8480184999999976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3.2726000000000002</v>
      </c>
      <c r="C1350" s="2">
        <f>RSI!I1350</f>
        <v>39.75026764616107</v>
      </c>
      <c r="D1350" s="2">
        <f>MACD!E1350</f>
        <v>-0.11978011703392921</v>
      </c>
      <c r="E1350" s="2">
        <f>MACD!F1350</f>
        <v>-4.8116105965550361E-2</v>
      </c>
      <c r="F1350" s="2">
        <f>'Moving Avg'!D1350</f>
        <v>3.38876</v>
      </c>
      <c r="G1350" s="2">
        <f>'Moving Avg'!F1350</f>
        <v>3.3261750000000005</v>
      </c>
      <c r="H1350" s="2">
        <f>'Moving Avg'!G1350</f>
        <v>3.5250580000000014</v>
      </c>
      <c r="I1350" s="2">
        <f>'Moving Avg'!H1350</f>
        <v>3.8469549999999981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</row>
    <row r="1351" spans="1:12" ht="13.5" x14ac:dyDescent="0.25">
      <c r="A1351" s="3">
        <f>RSI!A1351</f>
        <v>44278</v>
      </c>
      <c r="B1351" s="2">
        <f>RSI!B1351</f>
        <v>3.2071000000000001</v>
      </c>
      <c r="C1351" s="2">
        <f>RSI!I1351</f>
        <v>36.332425167996661</v>
      </c>
      <c r="D1351" s="2">
        <f>MACD!E1351</f>
        <v>-0.12137873314429548</v>
      </c>
      <c r="E1351" s="2">
        <f>MACD!F1351</f>
        <v>-6.2768631401299388E-2</v>
      </c>
      <c r="F1351" s="2">
        <f>'Moving Avg'!D1351</f>
        <v>3.3331200000000001</v>
      </c>
      <c r="G1351" s="2">
        <f>'Moving Avg'!F1351</f>
        <v>3.3171750000000002</v>
      </c>
      <c r="H1351" s="2">
        <f>'Moving Avg'!G1351</f>
        <v>3.5108220000000019</v>
      </c>
      <c r="I1351" s="2">
        <f>'Moving Avg'!H1351</f>
        <v>3.845072999999998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3.0680000000000001</v>
      </c>
      <c r="C1352" s="2">
        <f>RSI!I1352</f>
        <v>30.361912506723328</v>
      </c>
      <c r="D1352" s="2">
        <f>MACD!E1352</f>
        <v>-8.2269629149348322E-2</v>
      </c>
      <c r="E1352" s="2">
        <f>MACD!F1352</f>
        <v>-6.6668830950909183E-2</v>
      </c>
      <c r="F1352" s="2">
        <f>'Moving Avg'!D1352</f>
        <v>3.2594799999999999</v>
      </c>
      <c r="G1352" s="2">
        <f>'Moving Avg'!F1352</f>
        <v>3.3012199999999998</v>
      </c>
      <c r="H1352" s="2">
        <f>'Moving Avg'!G1352</f>
        <v>3.493968000000002</v>
      </c>
      <c r="I1352" s="2">
        <f>'Moving Avg'!H1352</f>
        <v>3.8422909999999986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</row>
    <row r="1353" spans="1:12" ht="13.5" x14ac:dyDescent="0.25">
      <c r="A1353" s="3">
        <f>RSI!A1353</f>
        <v>44280</v>
      </c>
      <c r="B1353" s="2">
        <f>RSI!B1353</f>
        <v>3.0926</v>
      </c>
      <c r="C1353" s="2">
        <f>RSI!I1353</f>
        <v>32.475268984004387</v>
      </c>
      <c r="D1353" s="2">
        <f>MACD!E1353</f>
        <v>-2.6416403749895956E-2</v>
      </c>
      <c r="E1353" s="2">
        <f>MACD!F1353</f>
        <v>-5.8618345510706542E-2</v>
      </c>
      <c r="F1353" s="2">
        <f>'Moving Avg'!D1353</f>
        <v>3.2022199999999996</v>
      </c>
      <c r="G1353" s="2">
        <f>'Moving Avg'!F1353</f>
        <v>3.29304</v>
      </c>
      <c r="H1353" s="2">
        <f>'Moving Avg'!G1353</f>
        <v>3.4789140000000018</v>
      </c>
      <c r="I1353" s="2">
        <f>'Moving Avg'!H1353</f>
        <v>3.839386499999998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</row>
    <row r="1354" spans="1:12" ht="13.5" x14ac:dyDescent="0.25">
      <c r="A1354" s="3">
        <f>RSI!A1354</f>
        <v>44281</v>
      </c>
      <c r="B1354" s="2">
        <f>RSI!B1354</f>
        <v>3.0270999999999999</v>
      </c>
      <c r="C1354" s="2">
        <f>RSI!I1354</f>
        <v>29.875515285096398</v>
      </c>
      <c r="D1354" s="2">
        <f>MACD!E1354</f>
        <v>2.4836310209787271E-2</v>
      </c>
      <c r="E1354" s="2">
        <f>MACD!F1354</f>
        <v>-4.1927414366607782E-2</v>
      </c>
      <c r="F1354" s="2">
        <f>'Moving Avg'!D1354</f>
        <v>3.13348</v>
      </c>
      <c r="G1354" s="2">
        <f>'Moving Avg'!F1354</f>
        <v>3.28281</v>
      </c>
      <c r="H1354" s="2">
        <f>'Moving Avg'!G1354</f>
        <v>3.4641860000000015</v>
      </c>
      <c r="I1354" s="2">
        <f>'Moving Avg'!H1354</f>
        <v>3.8362774999999982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</row>
    <row r="1355" spans="1:12" ht="13.5" x14ac:dyDescent="0.25">
      <c r="A1355" s="3">
        <f>RSI!A1355</f>
        <v>44284</v>
      </c>
      <c r="B1355" s="2">
        <f>RSI!B1355</f>
        <v>3.0270999999999999</v>
      </c>
      <c r="C1355" s="2">
        <f>RSI!I1355</f>
        <v>29.875515285096398</v>
      </c>
      <c r="D1355" s="2">
        <f>MACD!E1355</f>
        <v>6.8855544107433442E-2</v>
      </c>
      <c r="E1355" s="2">
        <f>MACD!F1355</f>
        <v>-1.977082267179954E-2</v>
      </c>
      <c r="F1355" s="2">
        <f>'Moving Avg'!D1355</f>
        <v>3.0843800000000003</v>
      </c>
      <c r="G1355" s="2">
        <f>'Moving Avg'!F1355</f>
        <v>3.275855</v>
      </c>
      <c r="H1355" s="2">
        <f>'Moving Avg'!G1355</f>
        <v>3.4494580000000008</v>
      </c>
      <c r="I1355" s="2">
        <f>'Moving Avg'!H1355</f>
        <v>3.8334139999999981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</row>
    <row r="1356" spans="1:12" ht="13.5" x14ac:dyDescent="0.25">
      <c r="A1356" s="3">
        <f>RSI!A1356</f>
        <v>44285</v>
      </c>
      <c r="B1356" s="2">
        <f>RSI!B1356</f>
        <v>3.0680000000000001</v>
      </c>
      <c r="C1356" s="2">
        <f>RSI!I1356</f>
        <v>33.71811941011336</v>
      </c>
      <c r="D1356" s="2">
        <f>MACD!E1356</f>
        <v>0.10358280093200056</v>
      </c>
      <c r="E1356" s="2">
        <f>MACD!F1356</f>
        <v>4.8999020489604792E-3</v>
      </c>
      <c r="F1356" s="2">
        <f>'Moving Avg'!D1356</f>
        <v>3.0565600000000002</v>
      </c>
      <c r="G1356" s="2">
        <f>'Moving Avg'!F1356</f>
        <v>3.2672599999999994</v>
      </c>
      <c r="H1356" s="2">
        <f>'Moving Avg'!G1356</f>
        <v>3.4347300000000014</v>
      </c>
      <c r="I1356" s="2">
        <f>'Moving Avg'!H1356</f>
        <v>3.8308774999999979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</row>
    <row r="1357" spans="1:12" ht="13.5" x14ac:dyDescent="0.25">
      <c r="A1357" s="3">
        <f>RSI!A1357</f>
        <v>44286</v>
      </c>
      <c r="B1357" s="2">
        <f>RSI!B1357</f>
        <v>3.0270999999999999</v>
      </c>
      <c r="C1357" s="2">
        <f>RSI!I1357</f>
        <v>31.839221900756982</v>
      </c>
      <c r="D1357" s="2">
        <f>MACD!E1357</f>
        <v>0.12984167393208024</v>
      </c>
      <c r="E1357" s="2">
        <f>MACD!F1357</f>
        <v>2.9888256425584434E-2</v>
      </c>
      <c r="F1357" s="2">
        <f>'Moving Avg'!D1357</f>
        <v>3.0483799999999994</v>
      </c>
      <c r="G1357" s="2">
        <f>'Moving Avg'!F1357</f>
        <v>3.2558049999999996</v>
      </c>
      <c r="H1357" s="2">
        <f>'Moving Avg'!G1357</f>
        <v>3.4185300000000014</v>
      </c>
      <c r="I1357" s="2">
        <f>'Moving Avg'!H1357</f>
        <v>3.8281364999999976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3.0190000000000001</v>
      </c>
      <c r="C1358" s="2">
        <f>RSI!I1358</f>
        <v>31.465268418673773</v>
      </c>
      <c r="D1358" s="2">
        <f>MACD!E1358</f>
        <v>0.14538191147992485</v>
      </c>
      <c r="E1358" s="2">
        <f>MACD!F1358</f>
        <v>5.2986987436452519E-2</v>
      </c>
      <c r="F1358" s="2">
        <f>'Moving Avg'!D1358</f>
        <v>3.0336600000000002</v>
      </c>
      <c r="G1358" s="2">
        <f>'Moving Avg'!F1358</f>
        <v>3.2463999999999991</v>
      </c>
      <c r="H1358" s="2">
        <f>'Moving Avg'!G1358</f>
        <v>3.4028220000000009</v>
      </c>
      <c r="I1358" s="2">
        <f>'Moving Avg'!H1358</f>
        <v>3.8258459999999985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3.0270999999999999</v>
      </c>
      <c r="C1359" s="2">
        <f>RSI!I1359</f>
        <v>32.321303970593618</v>
      </c>
      <c r="D1359" s="2">
        <f>MACD!E1359</f>
        <v>0.15815580800339379</v>
      </c>
      <c r="E1359" s="2">
        <f>MACD!F1359</f>
        <v>7.402075154984078E-2</v>
      </c>
      <c r="F1359" s="2">
        <f>'Moving Avg'!D1359</f>
        <v>3.0336599999999998</v>
      </c>
      <c r="G1359" s="2">
        <f>'Moving Avg'!F1359</f>
        <v>3.238214999999999</v>
      </c>
      <c r="H1359" s="2">
        <f>'Moving Avg'!G1359</f>
        <v>3.3880940000000006</v>
      </c>
      <c r="I1359" s="2">
        <f>'Moving Avg'!H1359</f>
        <v>3.8238004999999977</v>
      </c>
      <c r="J1359" s="5" t="str">
        <f>OBV!F1359</f>
        <v>BEARISH</v>
      </c>
      <c r="K1359" s="5" t="str">
        <f>OBV!G1359</f>
        <v>NEUTRAL</v>
      </c>
      <c r="L1359" s="5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3.0190000000000001</v>
      </c>
      <c r="C1360" s="2">
        <f>RSI!I1360</f>
        <v>31.892309456684032</v>
      </c>
      <c r="D1360" s="2">
        <f>MACD!E1360</f>
        <v>0.15577061800892222</v>
      </c>
      <c r="E1360" s="2">
        <f>MACD!F1360</f>
        <v>9.0370724841657077E-2</v>
      </c>
      <c r="F1360" s="2">
        <f>'Moving Avg'!D1360</f>
        <v>3.0320400000000003</v>
      </c>
      <c r="G1360" s="2">
        <f>'Moving Avg'!F1360</f>
        <v>3.2296249999999986</v>
      </c>
      <c r="H1360" s="2">
        <f>'Moving Avg'!G1360</f>
        <v>3.3741860000000008</v>
      </c>
      <c r="I1360" s="2">
        <f>'Moving Avg'!H1360</f>
        <v>3.8219189999999981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3.0190000000000001</v>
      </c>
      <c r="C1361" s="2">
        <f>RSI!I1361</f>
        <v>31.892309456684032</v>
      </c>
      <c r="D1361" s="2">
        <f>MACD!E1361</f>
        <v>0.14493982108437686</v>
      </c>
      <c r="E1361" s="2">
        <f>MACD!F1361</f>
        <v>0.10128454409020103</v>
      </c>
      <c r="F1361" s="2">
        <f>'Moving Avg'!D1361</f>
        <v>3.02224</v>
      </c>
      <c r="G1361" s="2">
        <f>'Moving Avg'!F1361</f>
        <v>3.2214449999999983</v>
      </c>
      <c r="H1361" s="2">
        <f>'Moving Avg'!G1361</f>
        <v>3.3609340000000008</v>
      </c>
      <c r="I1361" s="2">
        <f>'Moving Avg'!H1361</f>
        <v>3.820037499999998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3.0108000000000001</v>
      </c>
      <c r="C1362" s="2">
        <f>RSI!I1362</f>
        <v>31.402946086363343</v>
      </c>
      <c r="D1362" s="2">
        <f>MACD!E1362</f>
        <v>0.11615341527643519</v>
      </c>
      <c r="E1362" s="2">
        <f>MACD!F1362</f>
        <v>0.10425831832744788</v>
      </c>
      <c r="F1362" s="2">
        <f>'Moving Avg'!D1362</f>
        <v>3.01898</v>
      </c>
      <c r="G1362" s="2">
        <f>'Moving Avg'!F1362</f>
        <v>3.2034449999999994</v>
      </c>
      <c r="H1362" s="2">
        <f>'Moving Avg'!G1362</f>
        <v>3.3468620000000002</v>
      </c>
      <c r="I1362" s="2">
        <f>'Moving Avg'!H1362</f>
        <v>3.8170924999999976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3.0108000000000001</v>
      </c>
      <c r="C1363" s="2">
        <f>RSI!I1363</f>
        <v>31.402946086363343</v>
      </c>
      <c r="D1363" s="2">
        <f>MACD!E1363</f>
        <v>9.6712745024897462E-2</v>
      </c>
      <c r="E1363" s="2">
        <f>MACD!F1363</f>
        <v>0.10274920366693779</v>
      </c>
      <c r="F1363" s="2">
        <f>'Moving Avg'!D1363</f>
        <v>3.0173399999999999</v>
      </c>
      <c r="G1363" s="2">
        <f>'Moving Avg'!F1363</f>
        <v>3.1780849999999994</v>
      </c>
      <c r="H1363" s="2">
        <f>'Moving Avg'!G1363</f>
        <v>3.334918</v>
      </c>
      <c r="I1363" s="2">
        <f>'Moving Avg'!H1363</f>
        <v>3.8130834999999981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2.9944000000000002</v>
      </c>
      <c r="C1364" s="2">
        <f>RSI!I1364</f>
        <v>30.323684257165979</v>
      </c>
      <c r="D1364" s="2">
        <f>MACD!E1364</f>
        <v>7.2449396593921467E-2</v>
      </c>
      <c r="E1364" s="2">
        <f>MACD!F1364</f>
        <v>9.6689242252334523E-2</v>
      </c>
      <c r="F1364" s="2">
        <f>'Moving Avg'!D1364</f>
        <v>3.0108000000000001</v>
      </c>
      <c r="G1364" s="2">
        <f>'Moving Avg'!F1364</f>
        <v>3.1527199999999995</v>
      </c>
      <c r="H1364" s="2">
        <f>'Moving Avg'!G1364</f>
        <v>3.32281</v>
      </c>
      <c r="I1364" s="2">
        <f>'Moving Avg'!H1364</f>
        <v>3.8092379999999979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2.9944000000000002</v>
      </c>
      <c r="C1365" s="2">
        <f>RSI!I1365</f>
        <v>30.323684257165965</v>
      </c>
      <c r="D1365" s="2">
        <f>MACD!E1365</f>
        <v>5.2986666095648172E-2</v>
      </c>
      <c r="E1365" s="2">
        <f>MACD!F1365</f>
        <v>8.794872702099725E-2</v>
      </c>
      <c r="F1365" s="2">
        <f>'Moving Avg'!D1365</f>
        <v>3.0058800000000003</v>
      </c>
      <c r="G1365" s="2">
        <f>'Moving Avg'!F1365</f>
        <v>3.1277649999999997</v>
      </c>
      <c r="H1365" s="2">
        <f>'Moving Avg'!G1365</f>
        <v>3.3107019999999996</v>
      </c>
      <c r="I1365" s="2">
        <f>'Moving Avg'!H1365</f>
        <v>3.8054744999999985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2.9617</v>
      </c>
      <c r="C1366" s="2">
        <f>RSI!I1366</f>
        <v>28.091144845842464</v>
      </c>
      <c r="D1366" s="2">
        <f>MACD!E1366</f>
        <v>4.6221430906452365E-2</v>
      </c>
      <c r="E1366" s="2">
        <f>MACD!F1366</f>
        <v>7.9603267798088281E-2</v>
      </c>
      <c r="F1366" s="2">
        <f>'Moving Avg'!D1366</f>
        <v>2.9944200000000003</v>
      </c>
      <c r="G1366" s="2">
        <f>'Moving Avg'!F1366</f>
        <v>3.101585</v>
      </c>
      <c r="H1366" s="2">
        <f>'Moving Avg'!G1366</f>
        <v>3.2979399999999996</v>
      </c>
      <c r="I1366" s="2">
        <f>'Moving Avg'!H1366</f>
        <v>3.8022019999999981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</row>
    <row r="1367" spans="1:12" ht="13.5" x14ac:dyDescent="0.25">
      <c r="A1367" s="3">
        <f>RSI!A1367</f>
        <v>44301</v>
      </c>
      <c r="B1367" s="2">
        <f>RSI!B1367</f>
        <v>2.9453</v>
      </c>
      <c r="C1367" s="2">
        <f>RSI!I1367</f>
        <v>27.016828192078592</v>
      </c>
      <c r="D1367" s="2">
        <f>MACD!E1367</f>
        <v>3.652819614675229E-2</v>
      </c>
      <c r="E1367" s="2">
        <f>MACD!F1367</f>
        <v>7.0988253467821089E-2</v>
      </c>
      <c r="F1367" s="2">
        <f>'Moving Avg'!D1367</f>
        <v>2.9813200000000002</v>
      </c>
      <c r="G1367" s="2">
        <f>'Moving Avg'!F1367</f>
        <v>3.0770400000000002</v>
      </c>
      <c r="H1367" s="2">
        <f>'Moving Avg'!G1367</f>
        <v>3.2851760000000003</v>
      </c>
      <c r="I1367" s="2">
        <f>'Moving Avg'!H1367</f>
        <v>3.7986839999999988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</row>
    <row r="1368" spans="1:12" ht="13.5" x14ac:dyDescent="0.25">
      <c r="A1368" s="3">
        <f>RSI!A1368</f>
        <v>44302</v>
      </c>
      <c r="B1368" s="2">
        <f>RSI!B1368</f>
        <v>3.0270999999999999</v>
      </c>
      <c r="C1368" s="2">
        <f>RSI!I1368</f>
        <v>39.454494894999343</v>
      </c>
      <c r="D1368" s="2">
        <f>MACD!E1368</f>
        <v>2.2144286336198249E-2</v>
      </c>
      <c r="E1368" s="2">
        <f>MACD!F1368</f>
        <v>6.1219460041496525E-2</v>
      </c>
      <c r="F1368" s="2">
        <f>'Moving Avg'!D1368</f>
        <v>2.9845799999999998</v>
      </c>
      <c r="G1368" s="2">
        <f>'Moving Avg'!F1368</f>
        <v>3.05945</v>
      </c>
      <c r="H1368" s="2">
        <f>'Moving Avg'!G1368</f>
        <v>3.27454</v>
      </c>
      <c r="I1368" s="2">
        <f>'Moving Avg'!H1368</f>
        <v>3.7956159999999994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2.9453</v>
      </c>
      <c r="C1369" s="2">
        <f>RSI!I1369</f>
        <v>33.336360076279576</v>
      </c>
      <c r="D1369" s="2">
        <f>MACD!E1369</f>
        <v>1.7835590201590534E-2</v>
      </c>
      <c r="E1369" s="2">
        <f>MACD!F1369</f>
        <v>5.2542686073515324E-2</v>
      </c>
      <c r="F1369" s="2">
        <f>'Moving Avg'!D1369</f>
        <v>2.9747599999999998</v>
      </c>
      <c r="G1369" s="2">
        <f>'Moving Avg'!F1369</f>
        <v>3.0381750000000007</v>
      </c>
      <c r="H1369" s="2">
        <f>'Moving Avg'!G1369</f>
        <v>3.2627579999999998</v>
      </c>
      <c r="I1369" s="2">
        <f>'Moving Avg'!H1369</f>
        <v>3.7924249999999988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3.0270999999999999</v>
      </c>
      <c r="C1370" s="2">
        <f>RSI!I1370</f>
        <v>42.875884551146711</v>
      </c>
      <c r="D1370" s="2">
        <f>MACD!E1370</f>
        <v>7.8833571593590612E-3</v>
      </c>
      <c r="E1370" s="2">
        <f>MACD!F1370</f>
        <v>4.3610820290684076E-2</v>
      </c>
      <c r="F1370" s="2">
        <f>'Moving Avg'!D1370</f>
        <v>2.9813000000000001</v>
      </c>
      <c r="G1370" s="2">
        <f>'Moving Avg'!F1370</f>
        <v>3.0259000000000005</v>
      </c>
      <c r="H1370" s="2">
        <f>'Moving Avg'!G1370</f>
        <v>3.2527759999999999</v>
      </c>
      <c r="I1370" s="2">
        <f>'Moving Avg'!H1370</f>
        <v>3.7897249999999989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2.9453</v>
      </c>
      <c r="C1371" s="2">
        <f>RSI!I1371</f>
        <v>37.150701171458508</v>
      </c>
      <c r="D1371" s="2">
        <f>MACD!E1371</f>
        <v>5.9631363181877894E-3</v>
      </c>
      <c r="E1371" s="2">
        <f>MACD!F1371</f>
        <v>3.6081283496184821E-2</v>
      </c>
      <c r="F1371" s="2">
        <f>'Moving Avg'!D1371</f>
        <v>2.9780199999999999</v>
      </c>
      <c r="G1371" s="2">
        <f>'Moving Avg'!F1371</f>
        <v>3.0128100000000004</v>
      </c>
      <c r="H1371" s="2">
        <f>'Moving Avg'!G1371</f>
        <v>3.2426300000000001</v>
      </c>
      <c r="I1371" s="2">
        <f>'Moving Avg'!H1371</f>
        <v>3.786697999999999</v>
      </c>
      <c r="J1371" s="5" t="str">
        <f>OBV!F1371</f>
        <v>BULLISH</v>
      </c>
      <c r="K1371" s="5" t="str">
        <f>OBV!G1371</f>
        <v>NEUTRAL</v>
      </c>
      <c r="L1371" s="5" t="str">
        <f>OBV!H1371</f>
        <v>BULLISH DIVERGENCE</v>
      </c>
    </row>
    <row r="1372" spans="1:12" ht="13.5" x14ac:dyDescent="0.25">
      <c r="A1372" s="3">
        <f>RSI!A1372</f>
        <v>44308</v>
      </c>
      <c r="B1372" s="2">
        <f>RSI!B1372</f>
        <v>2.9289999999999998</v>
      </c>
      <c r="C1372" s="2">
        <f>RSI!I1372</f>
        <v>36.115814701085576</v>
      </c>
      <c r="D1372" s="2">
        <f>MACD!E1372</f>
        <v>5.1764888065215509E-3</v>
      </c>
      <c r="E1372" s="2">
        <f>MACD!F1372</f>
        <v>2.9900324558252166E-2</v>
      </c>
      <c r="F1372" s="2">
        <f>'Moving Avg'!D1372</f>
        <v>2.9747600000000003</v>
      </c>
      <c r="G1372" s="2">
        <f>'Moving Avg'!F1372</f>
        <v>3.0058600000000002</v>
      </c>
      <c r="H1372" s="2">
        <f>'Moving Avg'!G1372</f>
        <v>3.2292140000000007</v>
      </c>
      <c r="I1372" s="2">
        <f>'Moving Avg'!H1372</f>
        <v>3.7836709999999987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2.9289999999999998</v>
      </c>
      <c r="C1373" s="2">
        <f>RSI!I1373</f>
        <v>36.115814701085576</v>
      </c>
      <c r="D1373" s="2">
        <f>MACD!E1373</f>
        <v>5.433371937762832E-3</v>
      </c>
      <c r="E1373" s="2">
        <f>MACD!F1373</f>
        <v>2.5006934034154299E-2</v>
      </c>
      <c r="F1373" s="2">
        <f>'Moving Avg'!D1373</f>
        <v>2.9551400000000001</v>
      </c>
      <c r="G1373" s="2">
        <f>'Moving Avg'!F1373</f>
        <v>2.9976799999999999</v>
      </c>
      <c r="H1373" s="2">
        <f>'Moving Avg'!G1373</f>
        <v>3.2141620000000013</v>
      </c>
      <c r="I1373" s="2">
        <f>'Moving Avg'!H1373</f>
        <v>3.7798259999999995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</row>
    <row r="1374" spans="1:12" ht="13.5" x14ac:dyDescent="0.25">
      <c r="A1374" s="3">
        <f>RSI!A1374</f>
        <v>44312</v>
      </c>
      <c r="B1374" s="2">
        <f>RSI!B1374</f>
        <v>2.8471000000000002</v>
      </c>
      <c r="C1374" s="2">
        <f>RSI!I1374</f>
        <v>31.07198557695979</v>
      </c>
      <c r="D1374" s="2">
        <f>MACD!E1374</f>
        <v>1.0048498357535962E-2</v>
      </c>
      <c r="E1374" s="2">
        <f>MACD!F1374</f>
        <v>2.2015246898830634E-2</v>
      </c>
      <c r="F1374" s="2">
        <f>'Moving Avg'!D1374</f>
        <v>2.9355000000000002</v>
      </c>
      <c r="G1374" s="2">
        <f>'Moving Avg'!F1374</f>
        <v>2.98868</v>
      </c>
      <c r="H1374" s="2">
        <f>'Moving Avg'!G1374</f>
        <v>3.1982900000000019</v>
      </c>
      <c r="I1374" s="2">
        <f>'Moving Avg'!H1374</f>
        <v>3.7747534999999988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2.8471000000000002</v>
      </c>
      <c r="C1375" s="2">
        <f>RSI!I1375</f>
        <v>31.07198557695979</v>
      </c>
      <c r="D1375" s="2">
        <f>MACD!E1375</f>
        <v>1.5228457821944374E-2</v>
      </c>
      <c r="E1375" s="2">
        <f>MACD!F1375</f>
        <v>2.0657889083453382E-2</v>
      </c>
      <c r="F1375" s="2">
        <f>'Moving Avg'!D1375</f>
        <v>2.8995000000000006</v>
      </c>
      <c r="G1375" s="2">
        <f>'Moving Avg'!F1375</f>
        <v>2.9796800000000001</v>
      </c>
      <c r="H1375" s="2">
        <f>'Moving Avg'!G1375</f>
        <v>3.1845440000000012</v>
      </c>
      <c r="I1375" s="2">
        <f>'Moving Avg'!H1375</f>
        <v>3.7688214999999992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2.8635000000000002</v>
      </c>
      <c r="C1376" s="2">
        <f>RSI!I1376</f>
        <v>33.237325040522308</v>
      </c>
      <c r="D1376" s="2">
        <f>MACD!E1376</f>
        <v>1.4546335375860586E-2</v>
      </c>
      <c r="E1376" s="2">
        <f>MACD!F1376</f>
        <v>1.9435578341934826E-2</v>
      </c>
      <c r="F1376" s="2">
        <f>'Moving Avg'!D1376</f>
        <v>2.88314</v>
      </c>
      <c r="G1376" s="2">
        <f>'Moving Avg'!F1376</f>
        <v>2.969455</v>
      </c>
      <c r="H1376" s="2">
        <f>'Moving Avg'!G1376</f>
        <v>3.1724360000000007</v>
      </c>
      <c r="I1376" s="2">
        <f>'Moving Avg'!H1376</f>
        <v>3.7617444999999994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3.0270999999999999</v>
      </c>
      <c r="C1377" s="2">
        <f>RSI!I1377</f>
        <v>50.083418126851534</v>
      </c>
      <c r="D1377" s="2">
        <f>MACD!E1377</f>
        <v>3.2363163176807319E-4</v>
      </c>
      <c r="E1377" s="2">
        <f>MACD!F1377</f>
        <v>1.5613188999901478E-2</v>
      </c>
      <c r="F1377" s="2">
        <f>'Moving Avg'!D1377</f>
        <v>2.9027599999999998</v>
      </c>
      <c r="G1377" s="2">
        <f>'Moving Avg'!F1377</f>
        <v>2.969455</v>
      </c>
      <c r="H1377" s="2">
        <f>'Moving Avg'!G1377</f>
        <v>3.1609820000000006</v>
      </c>
      <c r="I1377" s="2">
        <f>'Moving Avg'!H1377</f>
        <v>3.7554034999999995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</row>
    <row r="1378" spans="1:12" ht="13.5" x14ac:dyDescent="0.25">
      <c r="A1378" s="3">
        <f>RSI!A1378</f>
        <v>44316</v>
      </c>
      <c r="B1378" s="2">
        <f>RSI!B1378</f>
        <v>2.9699</v>
      </c>
      <c r="C1378" s="2">
        <f>RSI!I1378</f>
        <v>45.737922527973026</v>
      </c>
      <c r="D1378" s="2">
        <f>MACD!E1378</f>
        <v>5.0662582524156896E-3</v>
      </c>
      <c r="E1378" s="2">
        <f>MACD!F1378</f>
        <v>1.350380285040432E-2</v>
      </c>
      <c r="F1378" s="2">
        <f>'Moving Avg'!D1378</f>
        <v>2.9109400000000001</v>
      </c>
      <c r="G1378" s="2">
        <f>'Moving Avg'!F1378</f>
        <v>2.9670000000000001</v>
      </c>
      <c r="H1378" s="2">
        <f>'Moving Avg'!G1378</f>
        <v>3.1477280000000007</v>
      </c>
      <c r="I1378" s="2">
        <f>'Moving Avg'!H1378</f>
        <v>3.7494309999999995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</row>
    <row r="1379" spans="1:12" ht="13.5" x14ac:dyDescent="0.25">
      <c r="A1379" s="3">
        <f>RSI!A1379</f>
        <v>44319</v>
      </c>
      <c r="B1379" s="2">
        <f>RSI!B1379</f>
        <v>2.9453</v>
      </c>
      <c r="C1379" s="2">
        <f>RSI!I1379</f>
        <v>43.970929792613475</v>
      </c>
      <c r="D1379" s="2">
        <f>MACD!E1379</f>
        <v>-1.3862850875598909E-3</v>
      </c>
      <c r="E1379" s="2">
        <f>MACD!F1379</f>
        <v>1.052578526281148E-2</v>
      </c>
      <c r="F1379" s="2">
        <f>'Moving Avg'!D1379</f>
        <v>2.93058</v>
      </c>
      <c r="G1379" s="2">
        <f>'Moving Avg'!F1379</f>
        <v>2.9629100000000004</v>
      </c>
      <c r="H1379" s="2">
        <f>'Moving Avg'!G1379</f>
        <v>3.1362740000000007</v>
      </c>
      <c r="I1379" s="2">
        <f>'Moving Avg'!H1379</f>
        <v>3.7443174999999997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2.9371</v>
      </c>
      <c r="C1380" s="2">
        <f>RSI!I1380</f>
        <v>43.369470993389719</v>
      </c>
      <c r="D1380" s="2">
        <f>MACD!E1380</f>
        <v>6.7661243764201018E-3</v>
      </c>
      <c r="E1380" s="2">
        <f>MACD!F1380</f>
        <v>9.7738530855332045E-3</v>
      </c>
      <c r="F1380" s="2">
        <f>'Moving Avg'!D1380</f>
        <v>2.9485799999999998</v>
      </c>
      <c r="G1380" s="2">
        <f>'Moving Avg'!F1380</f>
        <v>2.9588150000000004</v>
      </c>
      <c r="H1380" s="2">
        <f>'Moving Avg'!G1380</f>
        <v>3.1256380000000008</v>
      </c>
      <c r="I1380" s="2">
        <f>'Moving Avg'!H1380</f>
        <v>3.7389584999999999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2.8553000000000002</v>
      </c>
      <c r="C1381" s="2">
        <f>RSI!I1381</f>
        <v>37.812928031733151</v>
      </c>
      <c r="D1381" s="2">
        <f>MACD!E1381</f>
        <v>7.5765178382116716E-3</v>
      </c>
      <c r="E1381" s="2">
        <f>MACD!F1381</f>
        <v>9.3343860360688997E-3</v>
      </c>
      <c r="F1381" s="2">
        <f>'Moving Avg'!D1381</f>
        <v>2.9469400000000001</v>
      </c>
      <c r="G1381" s="2">
        <f>'Moving Avg'!F1381</f>
        <v>2.9506300000000003</v>
      </c>
      <c r="H1381" s="2">
        <f>'Moving Avg'!G1381</f>
        <v>3.1150020000000005</v>
      </c>
      <c r="I1381" s="2">
        <f>'Moving Avg'!H1381</f>
        <v>3.732863</v>
      </c>
      <c r="J1381" s="5" t="str">
        <f>OBV!F1381</f>
        <v>BULLISH</v>
      </c>
      <c r="K1381" s="5" t="str">
        <f>OBV!G1381</f>
        <v>NEUTRAL</v>
      </c>
      <c r="L1381" s="5" t="str">
        <f>OBV!H1381</f>
        <v>BULLISH DIVERGENCE</v>
      </c>
    </row>
    <row r="1382" spans="1:12" ht="13.5" x14ac:dyDescent="0.25">
      <c r="A1382" s="3">
        <f>RSI!A1382</f>
        <v>44322</v>
      </c>
      <c r="B1382" s="2">
        <f>RSI!B1382</f>
        <v>2.7570999999999999</v>
      </c>
      <c r="C1382" s="2">
        <f>RSI!I1382</f>
        <v>32.439647176093061</v>
      </c>
      <c r="D1382" s="2">
        <f>MACD!E1382</f>
        <v>1.3917122199008869E-2</v>
      </c>
      <c r="E1382" s="2">
        <f>MACD!F1382</f>
        <v>1.0250933268656894E-2</v>
      </c>
      <c r="F1382" s="2">
        <f>'Moving Avg'!D1382</f>
        <v>2.8929399999999998</v>
      </c>
      <c r="G1382" s="2">
        <f>'Moving Avg'!F1382</f>
        <v>2.937945</v>
      </c>
      <c r="H1382" s="2">
        <f>'Moving Avg'!G1382</f>
        <v>3.1024020000000005</v>
      </c>
      <c r="I1382" s="2">
        <f>'Moving Avg'!H1382</f>
        <v>3.7265630000000005</v>
      </c>
      <c r="J1382" s="5" t="str">
        <f>OBV!F1382</f>
        <v>BEARISH</v>
      </c>
      <c r="K1382" s="5" t="str">
        <f>OBV!G1382</f>
        <v>NEUTRAL</v>
      </c>
      <c r="L1382" s="5" t="str">
        <f>OBV!H1382</f>
        <v>CONFIRMED BEARISH</v>
      </c>
    </row>
    <row r="1383" spans="1:12" ht="13.5" x14ac:dyDescent="0.25">
      <c r="A1383" s="3">
        <f>RSI!A1383</f>
        <v>44323</v>
      </c>
      <c r="B1383" s="2">
        <f>RSI!B1383</f>
        <v>2.8961999999999999</v>
      </c>
      <c r="C1383" s="2">
        <f>RSI!I1383</f>
        <v>44.475667331124157</v>
      </c>
      <c r="D1383" s="2">
        <f>MACD!E1383</f>
        <v>1.0381503140385107E-2</v>
      </c>
      <c r="E1383" s="2">
        <f>MACD!F1383</f>
        <v>1.0277047243002536E-2</v>
      </c>
      <c r="F1383" s="2">
        <f>'Moving Avg'!D1383</f>
        <v>2.8782000000000001</v>
      </c>
      <c r="G1383" s="2">
        <f>'Moving Avg'!F1383</f>
        <v>2.9322150000000002</v>
      </c>
      <c r="H1383" s="2">
        <f>'Moving Avg'!G1383</f>
        <v>3.0952020000000005</v>
      </c>
      <c r="I1383" s="2">
        <f>'Moving Avg'!H1383</f>
        <v>3.7221450000000011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</row>
    <row r="1384" spans="1:12" ht="13.5" x14ac:dyDescent="0.25">
      <c r="A1384" s="3">
        <f>RSI!A1384</f>
        <v>44326</v>
      </c>
      <c r="B1384" s="2">
        <f>RSI!B1384</f>
        <v>3.0190000000000001</v>
      </c>
      <c r="C1384" s="2">
        <f>RSI!I1384</f>
        <v>52.517903205543782</v>
      </c>
      <c r="D1384" s="2">
        <f>MACD!E1384</f>
        <v>-1.3829383622244951E-2</v>
      </c>
      <c r="E1384" s="2">
        <f>MACD!F1384</f>
        <v>5.4557610699530381E-3</v>
      </c>
      <c r="F1384" s="2">
        <f>'Moving Avg'!D1384</f>
        <v>2.8929400000000003</v>
      </c>
      <c r="G1384" s="2">
        <f>'Moving Avg'!F1384</f>
        <v>2.9334449999999999</v>
      </c>
      <c r="H1384" s="2">
        <f>'Moving Avg'!G1384</f>
        <v>3.090948</v>
      </c>
      <c r="I1384" s="2">
        <f>'Moving Avg'!H1384</f>
        <v>3.7186270000000015</v>
      </c>
      <c r="J1384" s="5" t="str">
        <f>OBV!F1384</f>
        <v>BEARISH</v>
      </c>
      <c r="K1384" s="5" t="str">
        <f>OBV!G1384</f>
        <v>NEUTRAL</v>
      </c>
      <c r="L1384" s="5" t="str">
        <f>OBV!H1384</f>
        <v>BEARISH DIVERGENCE</v>
      </c>
    </row>
    <row r="1385" spans="1:12" ht="13.5" x14ac:dyDescent="0.25">
      <c r="A1385" s="3">
        <f>RSI!A1385</f>
        <v>44327</v>
      </c>
      <c r="B1385" s="2">
        <f>RSI!B1385</f>
        <v>3.0270999999999999</v>
      </c>
      <c r="C1385" s="2">
        <f>RSI!I1385</f>
        <v>53.001461842002172</v>
      </c>
      <c r="D1385" s="2">
        <f>MACD!E1385</f>
        <v>-3.5199401642854955E-2</v>
      </c>
      <c r="E1385" s="2">
        <f>MACD!F1385</f>
        <v>-2.6752714726085607E-3</v>
      </c>
      <c r="F1385" s="2">
        <f>'Moving Avg'!D1385</f>
        <v>2.9109400000000001</v>
      </c>
      <c r="G1385" s="2">
        <f>'Moving Avg'!F1385</f>
        <v>2.9350800000000001</v>
      </c>
      <c r="H1385" s="2">
        <f>'Moving Avg'!G1385</f>
        <v>3.0881660000000006</v>
      </c>
      <c r="I1385" s="2">
        <f>'Moving Avg'!H1385</f>
        <v>3.7152725000000015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2.9862000000000002</v>
      </c>
      <c r="C1386" s="2">
        <f>RSI!I1386</f>
        <v>50.220328710831005</v>
      </c>
      <c r="D1386" s="2">
        <f>MACD!E1386</f>
        <v>-4.8039735970764941E-2</v>
      </c>
      <c r="E1386" s="2">
        <f>MACD!F1386</f>
        <v>-1.1748164372239838E-2</v>
      </c>
      <c r="F1386" s="2">
        <f>'Moving Avg'!D1386</f>
        <v>2.9371200000000002</v>
      </c>
      <c r="G1386" s="2">
        <f>'Moving Avg'!F1386</f>
        <v>2.9363049999999999</v>
      </c>
      <c r="H1386" s="2">
        <f>'Moving Avg'!G1386</f>
        <v>3.0830920000000002</v>
      </c>
      <c r="I1386" s="2">
        <f>'Moving Avg'!H1386</f>
        <v>3.7118770000000025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2.9862000000000002</v>
      </c>
      <c r="C1387" s="2">
        <f>RSI!I1387</f>
        <v>50.220328710831005</v>
      </c>
      <c r="D1387" s="2">
        <f>MACD!E1387</f>
        <v>-3.378142541889062E-2</v>
      </c>
      <c r="E1387" s="2">
        <f>MACD!F1387</f>
        <v>-1.6154816581569996E-2</v>
      </c>
      <c r="F1387" s="2">
        <f>'Moving Avg'!D1387</f>
        <v>2.9829400000000001</v>
      </c>
      <c r="G1387" s="2">
        <f>'Moving Avg'!F1387</f>
        <v>2.9383499999999998</v>
      </c>
      <c r="H1387" s="2">
        <f>'Moving Avg'!G1387</f>
        <v>3.0776920000000003</v>
      </c>
      <c r="I1387" s="2">
        <f>'Moving Avg'!H1387</f>
        <v>3.7086450000000024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2.9699</v>
      </c>
      <c r="C1388" s="2">
        <f>RSI!I1388</f>
        <v>49.031169922591502</v>
      </c>
      <c r="D1388" s="2">
        <f>MACD!E1388</f>
        <v>-2.9351906605668887E-2</v>
      </c>
      <c r="E1388" s="2">
        <f>MACD!F1388</f>
        <v>-1.8794234586389773E-2</v>
      </c>
      <c r="F1388" s="2">
        <f>'Moving Avg'!D1388</f>
        <v>2.9976799999999999</v>
      </c>
      <c r="G1388" s="2">
        <f>'Moving Avg'!F1388</f>
        <v>2.9354900000000006</v>
      </c>
      <c r="H1388" s="2">
        <f>'Moving Avg'!G1388</f>
        <v>3.0729480000000002</v>
      </c>
      <c r="I1388" s="2">
        <f>'Moving Avg'!H1388</f>
        <v>3.704595500000003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</row>
    <row r="1389" spans="1:12" ht="13.5" x14ac:dyDescent="0.25">
      <c r="A1389" s="3">
        <f>RSI!A1389</f>
        <v>44336</v>
      </c>
      <c r="B1389" s="2">
        <f>RSI!B1389</f>
        <v>2.9453</v>
      </c>
      <c r="C1389" s="2">
        <f>RSI!I1389</f>
        <v>47.214129972031152</v>
      </c>
      <c r="D1389" s="2">
        <f>MACD!E1389</f>
        <v>-2.7509384383279212E-2</v>
      </c>
      <c r="E1389" s="2">
        <f>MACD!F1389</f>
        <v>-2.053726454576766E-2</v>
      </c>
      <c r="F1389" s="2">
        <f>'Moving Avg'!D1389</f>
        <v>2.9829400000000001</v>
      </c>
      <c r="G1389" s="2">
        <f>'Moving Avg'!F1389</f>
        <v>2.9354899999999997</v>
      </c>
      <c r="H1389" s="2">
        <f>'Moving Avg'!G1389</f>
        <v>3.068038</v>
      </c>
      <c r="I1389" s="2">
        <f>'Moving Avg'!H1389</f>
        <v>3.6998095000000033</v>
      </c>
      <c r="J1389" s="5" t="str">
        <f>OBV!F1389</f>
        <v>BULLISH</v>
      </c>
      <c r="K1389" s="5" t="str">
        <f>OBV!G1389</f>
        <v>NEUTRAL</v>
      </c>
      <c r="L1389" s="5" t="str">
        <f>OBV!H1389</f>
        <v>BULLISH DIVERGENCE</v>
      </c>
    </row>
    <row r="1390" spans="1:12" ht="13.5" x14ac:dyDescent="0.25">
      <c r="A1390" s="3">
        <f>RSI!A1390</f>
        <v>44337</v>
      </c>
      <c r="B1390" s="2">
        <f>RSI!B1390</f>
        <v>2.9617</v>
      </c>
      <c r="C1390" s="2">
        <f>RSI!I1390</f>
        <v>48.582171791078764</v>
      </c>
      <c r="D1390" s="2">
        <f>MACD!E1390</f>
        <v>-2.8228668859945127E-2</v>
      </c>
      <c r="E1390" s="2">
        <f>MACD!F1390</f>
        <v>-2.2075545408603153E-2</v>
      </c>
      <c r="F1390" s="2">
        <f>'Moving Avg'!D1390</f>
        <v>2.9698599999999997</v>
      </c>
      <c r="G1390" s="2">
        <f>'Moving Avg'!F1390</f>
        <v>2.93222</v>
      </c>
      <c r="H1390" s="2">
        <f>'Moving Avg'!G1390</f>
        <v>3.063456</v>
      </c>
      <c r="I1390" s="2">
        <f>'Moving Avg'!H1390</f>
        <v>3.694819000000003</v>
      </c>
      <c r="J1390" s="5" t="str">
        <f>OBV!F1390</f>
        <v>BEARISH</v>
      </c>
      <c r="K1390" s="5" t="str">
        <f>OBV!G1390</f>
        <v>NEUTRAL</v>
      </c>
      <c r="L1390" s="5" t="str">
        <f>OBV!H1390</f>
        <v>CONFIRMED BEARISH</v>
      </c>
    </row>
    <row r="1391" spans="1:12" ht="13.5" x14ac:dyDescent="0.25">
      <c r="A1391" s="3">
        <f>RSI!A1391</f>
        <v>44340</v>
      </c>
      <c r="B1391" s="2">
        <f>RSI!B1391</f>
        <v>2.9862000000000002</v>
      </c>
      <c r="C1391" s="2">
        <f>RSI!I1391</f>
        <v>50.640248571508344</v>
      </c>
      <c r="D1391" s="2">
        <f>MACD!E1391</f>
        <v>-4.3150288676592652E-2</v>
      </c>
      <c r="E1391" s="2">
        <f>MACD!F1391</f>
        <v>-2.6290494062201054E-2</v>
      </c>
      <c r="F1391" s="2">
        <f>'Moving Avg'!D1391</f>
        <v>2.9698600000000002</v>
      </c>
      <c r="G1391" s="2">
        <f>'Moving Avg'!F1391</f>
        <v>2.9342649999999999</v>
      </c>
      <c r="H1391" s="2">
        <f>'Moving Avg'!G1391</f>
        <v>3.0595279999999998</v>
      </c>
      <c r="I1391" s="2">
        <f>'Moving Avg'!H1391</f>
        <v>3.6897875000000031</v>
      </c>
      <c r="J1391" s="5" t="str">
        <f>OBV!F1391</f>
        <v>BEARISH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2.9289999999999998</v>
      </c>
      <c r="C1392" s="2">
        <f>RSI!I1392</f>
        <v>46.009899270590552</v>
      </c>
      <c r="D1392" s="2">
        <f>MACD!E1392</f>
        <v>-6.6711668434061622E-2</v>
      </c>
      <c r="E1392" s="2">
        <f>MACD!F1392</f>
        <v>-3.4374728936573173E-2</v>
      </c>
      <c r="F1392" s="2">
        <f>'Moving Avg'!D1392</f>
        <v>2.9584200000000003</v>
      </c>
      <c r="G1392" s="2">
        <f>'Moving Avg'!F1392</f>
        <v>2.9342649999999999</v>
      </c>
      <c r="H1392" s="2">
        <f>'Moving Avg'!G1392</f>
        <v>3.0506919999999997</v>
      </c>
      <c r="I1392" s="2">
        <f>'Moving Avg'!H1392</f>
        <v>3.6847970000000032</v>
      </c>
      <c r="J1392" s="5" t="str">
        <f>OBV!F1392</f>
        <v>BEARISH</v>
      </c>
      <c r="K1392" s="5" t="str">
        <f>OBV!G1392</f>
        <v>NEUTRAL</v>
      </c>
      <c r="L1392" s="5" t="str">
        <f>OBV!H1392</f>
        <v>CONFIRMED BEARISH</v>
      </c>
    </row>
    <row r="1393" spans="1:12" ht="13.5" x14ac:dyDescent="0.25">
      <c r="A1393" s="3">
        <f>RSI!A1393</f>
        <v>44342</v>
      </c>
      <c r="B1393" s="2">
        <f>RSI!B1393</f>
        <v>2.9699</v>
      </c>
      <c r="C1393" s="2">
        <f>RSI!I1393</f>
        <v>49.561254874444124</v>
      </c>
      <c r="D1393" s="2">
        <f>MACD!E1393</f>
        <v>-6.7999795954198028E-2</v>
      </c>
      <c r="E1393" s="2">
        <f>MACD!F1393</f>
        <v>-4.1099742340098146E-2</v>
      </c>
      <c r="F1393" s="2">
        <f>'Moving Avg'!D1393</f>
        <v>2.9584200000000003</v>
      </c>
      <c r="G1393" s="2">
        <f>'Moving Avg'!F1393</f>
        <v>2.9363099999999998</v>
      </c>
      <c r="H1393" s="2">
        <f>'Moving Avg'!G1393</f>
        <v>3.0397299999999996</v>
      </c>
      <c r="I1393" s="2">
        <f>'Moving Avg'!H1393</f>
        <v>3.6802155000000041</v>
      </c>
      <c r="J1393" s="5" t="str">
        <f>OBV!F1393</f>
        <v>BULLISH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2.9453</v>
      </c>
      <c r="C1394" s="2">
        <f>RSI!I1394</f>
        <v>47.535912983916496</v>
      </c>
      <c r="D1394" s="2">
        <f>MACD!E1394</f>
        <v>-4.835944234798939E-2</v>
      </c>
      <c r="E1394" s="2">
        <f>MACD!F1394</f>
        <v>-4.2551682341676396E-2</v>
      </c>
      <c r="F1394" s="2">
        <f>'Moving Avg'!D1394</f>
        <v>2.9584200000000003</v>
      </c>
      <c r="G1394" s="2">
        <f>'Moving Avg'!F1394</f>
        <v>2.9412200000000004</v>
      </c>
      <c r="H1394" s="2">
        <f>'Moving Avg'!G1394</f>
        <v>3.0286020000000002</v>
      </c>
      <c r="I1394" s="2">
        <f>'Moving Avg'!H1394</f>
        <v>3.6757155000000035</v>
      </c>
      <c r="J1394" s="5" t="str">
        <f>OBV!F1394</f>
        <v>BULLISH</v>
      </c>
      <c r="K1394" s="5" t="str">
        <f>OBV!G1394</f>
        <v>NEUTRAL</v>
      </c>
      <c r="L1394" s="5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2.9453</v>
      </c>
      <c r="C1395" s="2">
        <f>RSI!I1395</f>
        <v>47.535912983916496</v>
      </c>
      <c r="D1395" s="2">
        <f>MACD!E1395</f>
        <v>-3.033455627648074E-2</v>
      </c>
      <c r="E1395" s="2">
        <f>MACD!F1395</f>
        <v>-4.0108257128637262E-2</v>
      </c>
      <c r="F1395" s="2">
        <f>'Moving Avg'!D1395</f>
        <v>2.9551400000000001</v>
      </c>
      <c r="G1395" s="2">
        <f>'Moving Avg'!F1395</f>
        <v>2.9461300000000006</v>
      </c>
      <c r="H1395" s="2">
        <f>'Moving Avg'!G1395</f>
        <v>3.0176380000000007</v>
      </c>
      <c r="I1395" s="2">
        <f>'Moving Avg'!H1395</f>
        <v>3.6712565000000037</v>
      </c>
      <c r="J1395" s="5" t="str">
        <f>OBV!F1395</f>
        <v>BULLISH</v>
      </c>
      <c r="K1395" s="5" t="str">
        <f>OBV!G1395</f>
        <v>NEUTRAL</v>
      </c>
      <c r="L1395" s="5" t="str">
        <f>OBV!H1395</f>
        <v>BULLISH DIVERGENCE</v>
      </c>
    </row>
    <row r="1396" spans="1:12" ht="13.5" x14ac:dyDescent="0.25">
      <c r="A1396" s="3">
        <f>RSI!A1396</f>
        <v>44347</v>
      </c>
      <c r="B1396" s="2">
        <f>RSI!B1396</f>
        <v>2.9371</v>
      </c>
      <c r="C1396" s="2">
        <f>RSI!I1396</f>
        <v>46.796616539503241</v>
      </c>
      <c r="D1396" s="2">
        <f>MACD!E1396</f>
        <v>-2.0619508143230991E-2</v>
      </c>
      <c r="E1396" s="2">
        <f>MACD!F1396</f>
        <v>-3.6210507331556008E-2</v>
      </c>
      <c r="F1396" s="2">
        <f>'Moving Avg'!D1396</f>
        <v>2.9453199999999997</v>
      </c>
      <c r="G1396" s="2">
        <f>'Moving Avg'!F1396</f>
        <v>2.9498100000000012</v>
      </c>
      <c r="H1396" s="2">
        <f>'Moving Avg'!G1396</f>
        <v>3.0066739999999998</v>
      </c>
      <c r="I1396" s="2">
        <f>'Moving Avg'!H1396</f>
        <v>3.6671245000000035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</row>
    <row r="1397" spans="1:12" ht="13.5" x14ac:dyDescent="0.25">
      <c r="A1397" s="3">
        <f>RSI!A1397</f>
        <v>44348</v>
      </c>
      <c r="B1397" s="2">
        <f>RSI!B1397</f>
        <v>2.9371</v>
      </c>
      <c r="C1397" s="2">
        <f>RSI!I1397</f>
        <v>46.796616539503241</v>
      </c>
      <c r="D1397" s="2">
        <f>MACD!E1397</f>
        <v>-1.221347888620361E-2</v>
      </c>
      <c r="E1397" s="2">
        <f>MACD!F1397</f>
        <v>-3.1411101642485534E-2</v>
      </c>
      <c r="F1397" s="2">
        <f>'Moving Avg'!D1397</f>
        <v>2.9469400000000001</v>
      </c>
      <c r="G1397" s="2">
        <f>'Moving Avg'!F1397</f>
        <v>2.945310000000001</v>
      </c>
      <c r="H1397" s="2">
        <f>'Moving Avg'!G1397</f>
        <v>2.9966919999999999</v>
      </c>
      <c r="I1397" s="2">
        <f>'Moving Avg'!H1397</f>
        <v>3.6630745000000036</v>
      </c>
      <c r="J1397" s="5" t="str">
        <f>OBV!F1397</f>
        <v>BEARISH</v>
      </c>
      <c r="K1397" s="5" t="str">
        <f>OBV!G1397</f>
        <v>NEUTRAL</v>
      </c>
      <c r="L1397" s="5" t="str">
        <f>OBV!H1397</f>
        <v>BEARISH DIVERGENCE</v>
      </c>
    </row>
    <row r="1398" spans="1:12" ht="13.5" x14ac:dyDescent="0.25">
      <c r="A1398" s="3">
        <f>RSI!A1398</f>
        <v>44349</v>
      </c>
      <c r="B1398" s="2">
        <f>RSI!B1398</f>
        <v>2.9371</v>
      </c>
      <c r="C1398" s="2">
        <f>RSI!I1398</f>
        <v>46.796616539503241</v>
      </c>
      <c r="D1398" s="2">
        <f>MACD!E1398</f>
        <v>-7.4365217317100551E-3</v>
      </c>
      <c r="E1398" s="2">
        <f>MACD!F1398</f>
        <v>-2.661618566033044E-2</v>
      </c>
      <c r="F1398" s="2">
        <f>'Moving Avg'!D1398</f>
        <v>2.9403800000000002</v>
      </c>
      <c r="G1398" s="2">
        <f>'Moving Avg'!F1398</f>
        <v>2.9436700000000005</v>
      </c>
      <c r="H1398" s="2">
        <f>'Moving Avg'!G1398</f>
        <v>2.9878559999999994</v>
      </c>
      <c r="I1398" s="2">
        <f>'Moving Avg'!H1398</f>
        <v>3.6589835000000033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</row>
    <row r="1399" spans="1:12" ht="13.5" x14ac:dyDescent="0.25">
      <c r="A1399" s="3">
        <f>RSI!A1399</f>
        <v>44350</v>
      </c>
      <c r="B1399" s="2">
        <f>RSI!B1399</f>
        <v>2.8961999999999999</v>
      </c>
      <c r="C1399" s="2">
        <f>RSI!I1399</f>
        <v>42.663160624961947</v>
      </c>
      <c r="D1399" s="2">
        <f>MACD!E1399</f>
        <v>-3.9903413772579555E-3</v>
      </c>
      <c r="E1399" s="2">
        <f>MACD!F1399</f>
        <v>-2.2091016803715946E-2</v>
      </c>
      <c r="F1399" s="2">
        <f>'Moving Avg'!D1399</f>
        <v>2.9305600000000007</v>
      </c>
      <c r="G1399" s="2">
        <f>'Moving Avg'!F1399</f>
        <v>2.9412150000000006</v>
      </c>
      <c r="H1399" s="2">
        <f>'Moving Avg'!G1399</f>
        <v>2.9783639999999991</v>
      </c>
      <c r="I1399" s="2">
        <f>'Moving Avg'!H1399</f>
        <v>3.6547290000000037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</row>
    <row r="1400" spans="1:12" ht="13.5" x14ac:dyDescent="0.25">
      <c r="A1400" s="3">
        <f>RSI!A1400</f>
        <v>44351</v>
      </c>
      <c r="B1400" s="2">
        <f>RSI!B1400</f>
        <v>2.8961999999999999</v>
      </c>
      <c r="C1400" s="2">
        <f>RSI!I1400</f>
        <v>42.663160624961947</v>
      </c>
      <c r="D1400" s="2">
        <f>MACD!E1400</f>
        <v>1.8377525343753476E-3</v>
      </c>
      <c r="E1400" s="2">
        <f>MACD!F1400</f>
        <v>-1.7305262936097687E-2</v>
      </c>
      <c r="F1400" s="2">
        <f>'Moving Avg'!D1400</f>
        <v>2.9207399999999999</v>
      </c>
      <c r="G1400" s="2">
        <f>'Moving Avg'!F1400</f>
        <v>2.9391700000000007</v>
      </c>
      <c r="H1400" s="2">
        <f>'Moving Avg'!G1400</f>
        <v>2.9708359999999989</v>
      </c>
      <c r="I1400" s="2">
        <f>'Moving Avg'!H1400</f>
        <v>3.6510065000000038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2.9371</v>
      </c>
      <c r="C1401" s="2">
        <f>RSI!I1401</f>
        <v>47.990951070759309</v>
      </c>
      <c r="D1401" s="2">
        <f>MACD!E1401</f>
        <v>7.8690198151782909E-3</v>
      </c>
      <c r="E1401" s="2">
        <f>MACD!F1401</f>
        <v>-1.2270406385842493E-2</v>
      </c>
      <c r="F1401" s="2">
        <f>'Moving Avg'!D1401</f>
        <v>2.9207399999999999</v>
      </c>
      <c r="G1401" s="2">
        <f>'Moving Avg'!F1401</f>
        <v>2.9432600000000009</v>
      </c>
      <c r="H1401" s="2">
        <f>'Moving Avg'!G1401</f>
        <v>2.9654359999999986</v>
      </c>
      <c r="I1401" s="2">
        <f>'Moving Avg'!H1401</f>
        <v>3.6476930000000038</v>
      </c>
      <c r="J1401" s="5" t="str">
        <f>OBV!F1401</f>
        <v>BEARISH</v>
      </c>
      <c r="K1401" s="5" t="str">
        <f>OBV!G1401</f>
        <v>NEUTRAL</v>
      </c>
      <c r="L1401" s="5" t="str">
        <f>OBV!H1401</f>
        <v>NEUTRAL</v>
      </c>
    </row>
    <row r="1402" spans="1:12" ht="13.5" x14ac:dyDescent="0.25">
      <c r="A1402" s="3">
        <f>RSI!A1402</f>
        <v>44355</v>
      </c>
      <c r="B1402" s="2">
        <f>RSI!B1402</f>
        <v>2.9207999999999998</v>
      </c>
      <c r="C1402" s="2">
        <f>RSI!I1402</f>
        <v>46.15044090867471</v>
      </c>
      <c r="D1402" s="2">
        <f>MACD!E1402</f>
        <v>5.4716478008192126E-3</v>
      </c>
      <c r="E1402" s="2">
        <f>MACD!F1402</f>
        <v>-8.721995548510152E-3</v>
      </c>
      <c r="F1402" s="2">
        <f>'Moving Avg'!D1402</f>
        <v>2.9174799999999999</v>
      </c>
      <c r="G1402" s="2">
        <f>'Moving Avg'!F1402</f>
        <v>2.9514450000000005</v>
      </c>
      <c r="H1402" s="2">
        <f>'Moving Avg'!G1402</f>
        <v>2.9624919999999988</v>
      </c>
      <c r="I1402" s="2">
        <f>'Moving Avg'!H1402</f>
        <v>3.6440935000000034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2.9371</v>
      </c>
      <c r="C1403" s="2">
        <f>RSI!I1403</f>
        <v>48.286283754732743</v>
      </c>
      <c r="D1403" s="2">
        <f>MACD!E1403</f>
        <v>8.7093575012411328E-3</v>
      </c>
      <c r="E1403" s="2">
        <f>MACD!F1403</f>
        <v>-5.2357249385598954E-3</v>
      </c>
      <c r="F1403" s="2">
        <f>'Moving Avg'!D1403</f>
        <v>2.9174799999999999</v>
      </c>
      <c r="G1403" s="2">
        <f>'Moving Avg'!F1403</f>
        <v>2.9534900000000004</v>
      </c>
      <c r="H1403" s="2">
        <f>'Moving Avg'!G1403</f>
        <v>2.9593819999999984</v>
      </c>
      <c r="I1403" s="2">
        <f>'Moving Avg'!H1403</f>
        <v>3.6405755000000033</v>
      </c>
      <c r="J1403" s="5" t="str">
        <f>OBV!F1403</f>
        <v>BEARISH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2.9371</v>
      </c>
      <c r="C1404" s="2">
        <f>RSI!I1404</f>
        <v>48.286283754732743</v>
      </c>
      <c r="D1404" s="2">
        <f>MACD!E1404</f>
        <v>7.7359464972839298E-3</v>
      </c>
      <c r="E1404" s="2">
        <f>MACD!F1404</f>
        <v>-2.6413906513911307E-3</v>
      </c>
      <c r="F1404" s="2">
        <f>'Moving Avg'!D1404</f>
        <v>2.9256599999999997</v>
      </c>
      <c r="G1404" s="2">
        <f>'Moving Avg'!F1404</f>
        <v>2.949395</v>
      </c>
      <c r="H1404" s="2">
        <f>'Moving Avg'!G1404</f>
        <v>2.9575819999999986</v>
      </c>
      <c r="I1404" s="2">
        <f>'Moving Avg'!H1404</f>
        <v>3.6370980000000026</v>
      </c>
      <c r="J1404" s="5" t="str">
        <f>OBV!F1404</f>
        <v>BEARISH</v>
      </c>
      <c r="K1404" s="5" t="str">
        <f>OBV!G1404</f>
        <v>NEUTRAL</v>
      </c>
      <c r="L1404" s="5" t="str">
        <f>OBV!H1404</f>
        <v>BEARISH DIVERGENCE</v>
      </c>
    </row>
    <row r="1405" spans="1:12" ht="13.5" x14ac:dyDescent="0.25">
      <c r="A1405" s="3">
        <f>RSI!A1405</f>
        <v>44358</v>
      </c>
      <c r="B1405" s="2">
        <f>RSI!B1405</f>
        <v>2.9862000000000002</v>
      </c>
      <c r="C1405" s="2">
        <f>RSI!I1405</f>
        <v>54.579877408292113</v>
      </c>
      <c r="D1405" s="2">
        <f>MACD!E1405</f>
        <v>3.3415538702827874E-3</v>
      </c>
      <c r="E1405" s="2">
        <f>MACD!F1405</f>
        <v>-1.4448017470563468E-3</v>
      </c>
      <c r="F1405" s="2">
        <f>'Moving Avg'!D1405</f>
        <v>2.9436599999999999</v>
      </c>
      <c r="G1405" s="2">
        <f>'Moving Avg'!F1405</f>
        <v>2.9473500000000001</v>
      </c>
      <c r="H1405" s="2">
        <f>'Moving Avg'!G1405</f>
        <v>2.9567639999999984</v>
      </c>
      <c r="I1405" s="2">
        <f>'Moving Avg'!H1405</f>
        <v>3.6339480000000024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3.0190000000000001</v>
      </c>
      <c r="C1406" s="2">
        <f>RSI!I1406</f>
        <v>58.236397310414397</v>
      </c>
      <c r="D1406" s="2">
        <f>MACD!E1406</f>
        <v>-4.2966916793081289E-3</v>
      </c>
      <c r="E1406" s="2">
        <f>MACD!F1406</f>
        <v>-2.0151797335067035E-3</v>
      </c>
      <c r="F1406" s="2">
        <f>'Moving Avg'!D1406</f>
        <v>2.9600400000000002</v>
      </c>
      <c r="G1406" s="2">
        <f>'Moving Avg'!F1406</f>
        <v>2.9489900000000002</v>
      </c>
      <c r="H1406" s="2">
        <f>'Moving Avg'!G1406</f>
        <v>2.9557839999999986</v>
      </c>
      <c r="I1406" s="2">
        <f>'Moving Avg'!H1406</f>
        <v>3.6314530000000032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</row>
    <row r="1407" spans="1:12" ht="13.5" x14ac:dyDescent="0.25">
      <c r="A1407" s="3">
        <f>RSI!A1407</f>
        <v>44362</v>
      </c>
      <c r="B1407" s="2">
        <f>RSI!B1407</f>
        <v>3.1499000000000001</v>
      </c>
      <c r="C1407" s="2">
        <f>RSI!I1407</f>
        <v>68.971953683599224</v>
      </c>
      <c r="D1407" s="2">
        <f>MACD!E1407</f>
        <v>-2.0861736577941326E-2</v>
      </c>
      <c r="E1407" s="2">
        <f>MACD!F1407</f>
        <v>-5.7844911023936284E-3</v>
      </c>
      <c r="F1407" s="2">
        <f>'Moving Avg'!D1407</f>
        <v>3.0058600000000002</v>
      </c>
      <c r="G1407" s="2">
        <f>'Moving Avg'!F1407</f>
        <v>2.9571750000000003</v>
      </c>
      <c r="H1407" s="2">
        <f>'Moving Avg'!G1407</f>
        <v>2.9582399999999982</v>
      </c>
      <c r="I1407" s="2">
        <f>'Moving Avg'!H1407</f>
        <v>3.6292850000000025</v>
      </c>
      <c r="J1407" s="5" t="str">
        <f>OBV!F1407</f>
        <v>BULLISH</v>
      </c>
      <c r="K1407" s="5" t="str">
        <f>OBV!G1407</f>
        <v>NEUTRAL</v>
      </c>
      <c r="L1407" s="5" t="str">
        <f>OBV!H1407</f>
        <v>CONFIRMED BULLISH</v>
      </c>
    </row>
    <row r="1408" spans="1:12" ht="13.5" x14ac:dyDescent="0.25">
      <c r="A1408" s="3">
        <f>RSI!A1408</f>
        <v>44363</v>
      </c>
      <c r="B1408" s="2">
        <f>RSI!B1408</f>
        <v>3.1089000000000002</v>
      </c>
      <c r="C1408" s="2">
        <f>RSI!I1408</f>
        <v>63.468751717072536</v>
      </c>
      <c r="D1408" s="2">
        <f>MACD!E1408</f>
        <v>-3.2990341708461379E-2</v>
      </c>
      <c r="E1408" s="2">
        <f>MACD!F1408</f>
        <v>-1.1225661223607179E-2</v>
      </c>
      <c r="F1408" s="2">
        <f>'Moving Avg'!D1408</f>
        <v>3.0402200000000001</v>
      </c>
      <c r="G1408" s="2">
        <f>'Moving Avg'!F1408</f>
        <v>2.9641250000000001</v>
      </c>
      <c r="H1408" s="2">
        <f>'Moving Avg'!G1408</f>
        <v>2.9600379999999995</v>
      </c>
      <c r="I1408" s="2">
        <f>'Moving Avg'!H1408</f>
        <v>3.6268305000000027</v>
      </c>
      <c r="J1408" s="5" t="str">
        <f>OBV!F1408</f>
        <v>BULLISH</v>
      </c>
      <c r="K1408" s="5" t="str">
        <f>OBV!G1408</f>
        <v>NEUTRAL</v>
      </c>
      <c r="L1408" s="5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3.2808000000000002</v>
      </c>
      <c r="C1409" s="2">
        <f>RSI!I1409</f>
        <v>73.143980948950372</v>
      </c>
      <c r="D1409" s="2">
        <f>MACD!E1409</f>
        <v>-6.3100327588971439E-2</v>
      </c>
      <c r="E1409" s="2">
        <f>MACD!F1409</f>
        <v>-2.1600594496680031E-2</v>
      </c>
      <c r="F1409" s="2">
        <f>'Moving Avg'!D1409</f>
        <v>3.1089600000000006</v>
      </c>
      <c r="G1409" s="2">
        <f>'Moving Avg'!F1409</f>
        <v>2.9809000000000005</v>
      </c>
      <c r="H1409" s="2">
        <f>'Moving Avg'!G1409</f>
        <v>2.9651119999999995</v>
      </c>
      <c r="I1409" s="2">
        <f>'Moving Avg'!H1409</f>
        <v>3.625644500000003</v>
      </c>
      <c r="J1409" s="5" t="str">
        <f>OBV!F1409</f>
        <v>BULLISH</v>
      </c>
      <c r="K1409" s="5" t="str">
        <f>OBV!G1409</f>
        <v>NEUTRAL</v>
      </c>
      <c r="L1409" s="5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3.4771000000000001</v>
      </c>
      <c r="C1410" s="2">
        <f>RSI!I1410</f>
        <v>79.742101523041185</v>
      </c>
      <c r="D1410" s="2">
        <f>MACD!E1410</f>
        <v>-0.10489532703849935</v>
      </c>
      <c r="E1410" s="2">
        <f>MACD!F1410</f>
        <v>-3.8259541005043897E-2</v>
      </c>
      <c r="F1410" s="2">
        <f>'Moving Avg'!D1410</f>
        <v>3.2071400000000003</v>
      </c>
      <c r="G1410" s="2">
        <f>'Moving Avg'!F1410</f>
        <v>3.0066700000000002</v>
      </c>
      <c r="H1410" s="2">
        <f>'Moving Avg'!G1410</f>
        <v>2.9742739999999999</v>
      </c>
      <c r="I1410" s="2">
        <f>'Moving Avg'!H1410</f>
        <v>3.6258080000000028</v>
      </c>
      <c r="J1410" s="5" t="str">
        <f>OBV!F1410</f>
        <v>BULLISH</v>
      </c>
      <c r="K1410" s="5" t="str">
        <f>OBV!G1410</f>
        <v>NEUTRAL</v>
      </c>
      <c r="L1410" s="5" t="str">
        <f>OBV!H1410</f>
        <v>CONFIRMED BULLISH</v>
      </c>
    </row>
    <row r="1411" spans="1:12" ht="13.5" x14ac:dyDescent="0.25">
      <c r="A1411" s="3">
        <f>RSI!A1411</f>
        <v>44368</v>
      </c>
      <c r="B1411" s="2">
        <f>RSI!B1411</f>
        <v>3.5998000000000001</v>
      </c>
      <c r="C1411" s="2">
        <f>RSI!I1411</f>
        <v>82.616941920576792</v>
      </c>
      <c r="D1411" s="2">
        <f>MACD!E1411</f>
        <v>-0.14586183285179333</v>
      </c>
      <c r="E1411" s="2">
        <f>MACD!F1411</f>
        <v>-5.9779999374393787E-2</v>
      </c>
      <c r="F1411" s="2">
        <f>'Moving Avg'!D1411</f>
        <v>3.3233000000000006</v>
      </c>
      <c r="G1411" s="2">
        <f>'Moving Avg'!F1411</f>
        <v>3.0373500000000004</v>
      </c>
      <c r="H1411" s="2">
        <f>'Moving Avg'!G1411</f>
        <v>2.9858899999999999</v>
      </c>
      <c r="I1411" s="2">
        <f>'Moving Avg'!H1411</f>
        <v>3.6264625000000028</v>
      </c>
      <c r="J1411" s="5" t="str">
        <f>OBV!F1411</f>
        <v>BULLISH</v>
      </c>
      <c r="K1411" s="5" t="str">
        <f>OBV!G1411</f>
        <v>STRONG</v>
      </c>
      <c r="L1411" s="5" t="str">
        <f>OBV!H1411</f>
        <v>CONFIRMED BULLISH</v>
      </c>
    </row>
    <row r="1412" spans="1:12" ht="13.5" x14ac:dyDescent="0.25">
      <c r="A1412" s="3">
        <f>RSI!A1412</f>
        <v>44369</v>
      </c>
      <c r="B1412" s="2">
        <f>RSI!B1412</f>
        <v>3.5179999999999998</v>
      </c>
      <c r="C1412" s="2">
        <f>RSI!I1412</f>
        <v>74.977785829261705</v>
      </c>
      <c r="D1412" s="2">
        <f>MACD!E1412</f>
        <v>-0.1802964247812775</v>
      </c>
      <c r="E1412" s="2">
        <f>MACD!F1412</f>
        <v>-8.3883284455770535E-2</v>
      </c>
      <c r="F1412" s="2">
        <f>'Moving Avg'!D1412</f>
        <v>3.3969200000000002</v>
      </c>
      <c r="G1412" s="2">
        <f>'Moving Avg'!F1412</f>
        <v>3.0668000000000002</v>
      </c>
      <c r="H1412" s="2">
        <f>'Moving Avg'!G1412</f>
        <v>2.9960339999999999</v>
      </c>
      <c r="I1412" s="2">
        <f>'Moving Avg'!H1412</f>
        <v>3.6269535000000026</v>
      </c>
      <c r="J1412" s="5" t="str">
        <f>OBV!F1412</f>
        <v>BULLISH</v>
      </c>
      <c r="K1412" s="5" t="str">
        <f>OBV!G1412</f>
        <v>NEUTRAL</v>
      </c>
      <c r="L1412" s="5" t="str">
        <f>OBV!H1412</f>
        <v>CONFIRMED BULLISH</v>
      </c>
    </row>
    <row r="1413" spans="1:12" ht="13.5" x14ac:dyDescent="0.25">
      <c r="A1413" s="3">
        <f>RSI!A1413</f>
        <v>44370</v>
      </c>
      <c r="B1413" s="2">
        <f>RSI!B1413</f>
        <v>3.3380000000000001</v>
      </c>
      <c r="C1413" s="2">
        <f>RSI!I1413</f>
        <v>61.501610773172622</v>
      </c>
      <c r="D1413" s="2">
        <f>MACD!E1413</f>
        <v>-0.19618510592510319</v>
      </c>
      <c r="E1413" s="2">
        <f>MACD!F1413</f>
        <v>-0.10634364874963706</v>
      </c>
      <c r="F1413" s="2">
        <f>'Moving Avg'!D1413</f>
        <v>3.4427400000000006</v>
      </c>
      <c r="G1413" s="2">
        <f>'Moving Avg'!F1413</f>
        <v>3.0852050000000006</v>
      </c>
      <c r="H1413" s="2">
        <f>'Moving Avg'!G1413</f>
        <v>3.0025779999999993</v>
      </c>
      <c r="I1413" s="2">
        <f>'Moving Avg'!H1413</f>
        <v>3.6255215000000023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</row>
    <row r="1414" spans="1:12" ht="13.5" x14ac:dyDescent="0.25">
      <c r="A1414" s="3">
        <f>RSI!A1414</f>
        <v>44371</v>
      </c>
      <c r="B1414" s="2">
        <f>RSI!B1414</f>
        <v>3.3544</v>
      </c>
      <c r="C1414" s="2">
        <f>RSI!I1414</f>
        <v>62.16878664170752</v>
      </c>
      <c r="D1414" s="2">
        <f>MACD!E1414</f>
        <v>-0.21218125091328455</v>
      </c>
      <c r="E1414" s="2">
        <f>MACD!F1414</f>
        <v>-0.12751116918236655</v>
      </c>
      <c r="F1414" s="2">
        <f>'Moving Avg'!D1414</f>
        <v>3.4574600000000002</v>
      </c>
      <c r="G1414" s="2">
        <f>'Moving Avg'!F1414</f>
        <v>3.1056600000000003</v>
      </c>
      <c r="H1414" s="2">
        <f>'Moving Avg'!G1414</f>
        <v>3.0097779999999994</v>
      </c>
      <c r="I1414" s="2">
        <f>'Moving Avg'!H1414</f>
        <v>3.6233945000000021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</row>
    <row r="1415" spans="1:12" ht="13.5" x14ac:dyDescent="0.25">
      <c r="A1415" s="3">
        <f>RSI!A1415</f>
        <v>44372</v>
      </c>
      <c r="B1415" s="2">
        <f>RSI!B1415</f>
        <v>3.3380000000000001</v>
      </c>
      <c r="C1415" s="2">
        <f>RSI!I1415</f>
        <v>61.029785144222899</v>
      </c>
      <c r="D1415" s="2">
        <f>MACD!E1415</f>
        <v>-0.2182827177739588</v>
      </c>
      <c r="E1415" s="2">
        <f>MACD!F1415</f>
        <v>-0.14566547890068499</v>
      </c>
      <c r="F1415" s="2">
        <f>'Moving Avg'!D1415</f>
        <v>3.42964</v>
      </c>
      <c r="G1415" s="2">
        <f>'Moving Avg'!F1415</f>
        <v>3.1252950000000004</v>
      </c>
      <c r="H1415" s="2">
        <f>'Moving Avg'!G1415</f>
        <v>3.0166499999999998</v>
      </c>
      <c r="I1415" s="2">
        <f>'Moving Avg'!H1415</f>
        <v>3.6200400000000017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3.3380000000000001</v>
      </c>
      <c r="C1416" s="2">
        <f>RSI!I1416</f>
        <v>61.029785144222899</v>
      </c>
      <c r="D1416" s="2">
        <f>MACD!E1416</f>
        <v>-0.21953847992663578</v>
      </c>
      <c r="E1416" s="2">
        <f>MACD!F1416</f>
        <v>-0.16044007910587516</v>
      </c>
      <c r="F1416" s="2">
        <f>'Moving Avg'!D1416</f>
        <v>3.3772800000000003</v>
      </c>
      <c r="G1416" s="2">
        <f>'Moving Avg'!F1416</f>
        <v>3.14534</v>
      </c>
      <c r="H1416" s="2">
        <f>'Moving Avg'!G1416</f>
        <v>3.0241759999999993</v>
      </c>
      <c r="I1416" s="2">
        <f>'Moving Avg'!H1416</f>
        <v>3.6157855000000017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</row>
    <row r="1417" spans="1:12" ht="13.5" x14ac:dyDescent="0.25">
      <c r="A1417" s="3">
        <f>RSI!A1417</f>
        <v>44376</v>
      </c>
      <c r="B1417" s="2">
        <f>RSI!B1417</f>
        <v>3.3298000000000001</v>
      </c>
      <c r="C1417" s="2">
        <f>RSI!I1417</f>
        <v>60.388215991293166</v>
      </c>
      <c r="D1417" s="2">
        <f>MACD!E1417</f>
        <v>-0.20090993483341535</v>
      </c>
      <c r="E1417" s="2">
        <f>MACD!F1417</f>
        <v>-0.16853405025138321</v>
      </c>
      <c r="F1417" s="2">
        <f>'Moving Avg'!D1417</f>
        <v>3.3396400000000002</v>
      </c>
      <c r="G1417" s="2">
        <f>'Moving Avg'!F1417</f>
        <v>3.1649750000000001</v>
      </c>
      <c r="H1417" s="2">
        <f>'Moving Avg'!G1417</f>
        <v>3.0318659999999995</v>
      </c>
      <c r="I1417" s="2">
        <f>'Moving Avg'!H1417</f>
        <v>3.6119400000000006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</row>
    <row r="1418" spans="1:12" ht="13.5" x14ac:dyDescent="0.25">
      <c r="A1418" s="3">
        <f>RSI!A1418</f>
        <v>44377</v>
      </c>
      <c r="B1418" s="2">
        <f>RSI!B1418</f>
        <v>3.2235</v>
      </c>
      <c r="C1418" s="2">
        <f>RSI!I1418</f>
        <v>52.659886217421324</v>
      </c>
      <c r="D1418" s="2">
        <f>MACD!E1418</f>
        <v>-0.18450910964831779</v>
      </c>
      <c r="E1418" s="2">
        <f>MACD!F1418</f>
        <v>-0.17172906213077013</v>
      </c>
      <c r="F1418" s="2">
        <f>'Moving Avg'!D1418</f>
        <v>3.3167400000000002</v>
      </c>
      <c r="G1418" s="2">
        <f>'Moving Avg'!F1418</f>
        <v>3.1792950000000002</v>
      </c>
      <c r="H1418" s="2">
        <f>'Moving Avg'!G1418</f>
        <v>3.0357939999999997</v>
      </c>
      <c r="I1418" s="2">
        <f>'Moving Avg'!H1418</f>
        <v>3.6072764999999998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</row>
    <row r="1419" spans="1:12" ht="13.5" x14ac:dyDescent="0.25">
      <c r="A1419" s="3">
        <f>RSI!A1419</f>
        <v>44378</v>
      </c>
      <c r="B1419" s="2">
        <f>RSI!B1419</f>
        <v>3.2235</v>
      </c>
      <c r="C1419" s="2">
        <f>RSI!I1419</f>
        <v>52.659886217421324</v>
      </c>
      <c r="D1419" s="2">
        <f>MACD!E1419</f>
        <v>-0.14441662143038325</v>
      </c>
      <c r="E1419" s="2">
        <f>MACD!F1419</f>
        <v>-0.16626657399069275</v>
      </c>
      <c r="F1419" s="2">
        <f>'Moving Avg'!D1419</f>
        <v>3.2905600000000002</v>
      </c>
      <c r="G1419" s="2">
        <f>'Moving Avg'!F1419</f>
        <v>3.1956600000000002</v>
      </c>
      <c r="H1419" s="2">
        <f>'Moving Avg'!G1419</f>
        <v>3.0413579999999998</v>
      </c>
      <c r="I1419" s="2">
        <f>'Moving Avg'!H1419</f>
        <v>3.6029404999999999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</row>
    <row r="1420" spans="1:12" ht="13.5" x14ac:dyDescent="0.25">
      <c r="A1420" s="3">
        <f>RSI!A1420</f>
        <v>44379</v>
      </c>
      <c r="B1420" s="2">
        <f>RSI!B1420</f>
        <v>3.1825999999999999</v>
      </c>
      <c r="C1420" s="2">
        <f>RSI!I1420</f>
        <v>49.8150738057018</v>
      </c>
      <c r="D1420" s="2">
        <f>MACD!E1420</f>
        <v>-7.7476733266127695E-2</v>
      </c>
      <c r="E1420" s="2">
        <f>MACD!F1420</f>
        <v>-0.14850860584577977</v>
      </c>
      <c r="F1420" s="2">
        <f>'Moving Avg'!D1420</f>
        <v>3.2594799999999999</v>
      </c>
      <c r="G1420" s="2">
        <f>'Moving Avg'!F1420</f>
        <v>3.2099800000000003</v>
      </c>
      <c r="H1420" s="2">
        <f>'Moving Avg'!G1420</f>
        <v>3.0444680000000006</v>
      </c>
      <c r="I1420" s="2">
        <f>'Moving Avg'!H1420</f>
        <v>3.5990135000000003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</row>
    <row r="1421" spans="1:12" ht="13.5" x14ac:dyDescent="0.25">
      <c r="A1421" s="3">
        <f>RSI!A1421</f>
        <v>44382</v>
      </c>
      <c r="B1421" s="2">
        <f>RSI!B1421</f>
        <v>3.1661999999999999</v>
      </c>
      <c r="C1421" s="2">
        <f>RSI!I1421</f>
        <v>48.679475256047127</v>
      </c>
      <c r="D1421" s="2">
        <f>MACD!E1421</f>
        <v>-7.0016295776653692E-4</v>
      </c>
      <c r="E1421" s="2">
        <f>MACD!F1421</f>
        <v>-0.11894691726817712</v>
      </c>
      <c r="F1421" s="2">
        <f>'Moving Avg'!D1421</f>
        <v>3.2251199999999995</v>
      </c>
      <c r="G1421" s="2">
        <f>'Moving Avg'!F1421</f>
        <v>3.2214350000000005</v>
      </c>
      <c r="H1421" s="2">
        <f>'Moving Avg'!G1421</f>
        <v>3.0488860000000004</v>
      </c>
      <c r="I1421" s="2">
        <f>'Moving Avg'!H1421</f>
        <v>3.5952500000000005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3.1089000000000002</v>
      </c>
      <c r="C1422" s="2">
        <f>RSI!I1422</f>
        <v>44.833861568352489</v>
      </c>
      <c r="D1422" s="2">
        <f>MACD!E1422</f>
        <v>5.6061539283345674E-2</v>
      </c>
      <c r="E1422" s="2">
        <f>MACD!F1422</f>
        <v>-8.3945225957872571E-2</v>
      </c>
      <c r="F1422" s="2">
        <f>'Moving Avg'!D1422</f>
        <v>3.1809400000000001</v>
      </c>
      <c r="G1422" s="2">
        <f>'Moving Avg'!F1422</f>
        <v>3.2308400000000006</v>
      </c>
      <c r="H1422" s="2">
        <f>'Moving Avg'!G1422</f>
        <v>3.0524840000000006</v>
      </c>
      <c r="I1422" s="2">
        <f>'Moving Avg'!H1422</f>
        <v>3.590627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3.1089000000000002</v>
      </c>
      <c r="C1423" s="2">
        <f>RSI!I1423</f>
        <v>44.833861568352489</v>
      </c>
      <c r="D1423" s="2">
        <f>MACD!E1423</f>
        <v>7.6863881047370075E-2</v>
      </c>
      <c r="E1423" s="2">
        <f>MACD!F1423</f>
        <v>-5.178340455682405E-2</v>
      </c>
      <c r="F1423" s="2">
        <f>'Moving Avg'!D1423</f>
        <v>3.15802</v>
      </c>
      <c r="G1423" s="2">
        <f>'Moving Avg'!F1423</f>
        <v>3.23943</v>
      </c>
      <c r="H1423" s="2">
        <f>'Moving Avg'!G1423</f>
        <v>3.0560820000000009</v>
      </c>
      <c r="I1423" s="2">
        <f>'Moving Avg'!H1423</f>
        <v>3.5860040000000004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3.0190000000000001</v>
      </c>
      <c r="C1424" s="2">
        <f>RSI!I1424</f>
        <v>39.1991594943715</v>
      </c>
      <c r="D1424" s="2">
        <f>MACD!E1424</f>
        <v>0.10407923278787479</v>
      </c>
      <c r="E1424" s="2">
        <f>MACD!F1424</f>
        <v>-2.0610877087884283E-2</v>
      </c>
      <c r="F1424" s="2">
        <f>'Moving Avg'!D1424</f>
        <v>3.1171199999999999</v>
      </c>
      <c r="G1424" s="2">
        <f>'Moving Avg'!F1424</f>
        <v>3.2435250000000004</v>
      </c>
      <c r="H1424" s="2">
        <f>'Moving Avg'!G1424</f>
        <v>3.05952</v>
      </c>
      <c r="I1424" s="2">
        <f>'Moving Avg'!H1424</f>
        <v>3.5810955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3.0190000000000001</v>
      </c>
      <c r="C1425" s="2">
        <f>RSI!I1425</f>
        <v>39.1991594943715</v>
      </c>
      <c r="D1425" s="2">
        <f>MACD!E1425</f>
        <v>0.12551485899154224</v>
      </c>
      <c r="E1425" s="2">
        <f>MACD!F1425</f>
        <v>8.6142701280010232E-3</v>
      </c>
      <c r="F1425" s="2">
        <f>'Moving Avg'!D1425</f>
        <v>3.0844</v>
      </c>
      <c r="G1425" s="2">
        <f>'Moving Avg'!F1425</f>
        <v>3.2451650000000001</v>
      </c>
      <c r="H1425" s="2">
        <f>'Moving Avg'!G1425</f>
        <v>3.0629580000000005</v>
      </c>
      <c r="I1425" s="2">
        <f>'Moving Avg'!H1425</f>
        <v>3.5767595000000001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44389</v>
      </c>
      <c r="B1426" s="2">
        <f>RSI!B1426</f>
        <v>2.9535</v>
      </c>
      <c r="C1426" s="2">
        <f>RSI!I1426</f>
        <v>35.435938475061391</v>
      </c>
      <c r="D1426" s="2">
        <f>MACD!E1426</f>
        <v>0.14936596374949751</v>
      </c>
      <c r="E1426" s="2">
        <f>MACD!F1426</f>
        <v>3.6764608852300325E-2</v>
      </c>
      <c r="F1426" s="2">
        <f>'Moving Avg'!D1426</f>
        <v>3.0418600000000002</v>
      </c>
      <c r="G1426" s="2">
        <f>'Moving Avg'!F1426</f>
        <v>3.2418900000000002</v>
      </c>
      <c r="H1426" s="2">
        <f>'Moving Avg'!G1426</f>
        <v>3.0647580000000003</v>
      </c>
      <c r="I1426" s="2">
        <f>'Moving Avg'!H1426</f>
        <v>3.5718915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44390</v>
      </c>
      <c r="B1427" s="2">
        <f>RSI!B1427</f>
        <v>3.0190000000000001</v>
      </c>
      <c r="C1427" s="2">
        <f>RSI!I1427</f>
        <v>41.485591586191902</v>
      </c>
      <c r="D1427" s="2">
        <f>MACD!E1427</f>
        <v>0.16461892657981014</v>
      </c>
      <c r="E1427" s="2">
        <f>MACD!F1427</f>
        <v>6.2335472397802294E-2</v>
      </c>
      <c r="F1427" s="2">
        <f>'Moving Avg'!D1427</f>
        <v>3.0238800000000001</v>
      </c>
      <c r="G1427" s="2">
        <f>'Moving Avg'!F1427</f>
        <v>3.2353449999999997</v>
      </c>
      <c r="H1427" s="2">
        <f>'Moving Avg'!G1427</f>
        <v>3.0645960000000008</v>
      </c>
      <c r="I1427" s="2">
        <f>'Moving Avg'!H1427</f>
        <v>3.5674329999999999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44391</v>
      </c>
      <c r="B1428" s="2">
        <f>RSI!B1428</f>
        <v>3.0680000000000001</v>
      </c>
      <c r="C1428" s="2">
        <f>RSI!I1428</f>
        <v>45.592700886979848</v>
      </c>
      <c r="D1428" s="2">
        <f>MACD!E1428</f>
        <v>0.15825165897871862</v>
      </c>
      <c r="E1428" s="2">
        <f>MACD!F1428</f>
        <v>8.151870971398556E-2</v>
      </c>
      <c r="F1428" s="2">
        <f>'Moving Avg'!D1428</f>
        <v>3.0156999999999998</v>
      </c>
      <c r="G1428" s="2">
        <f>'Moving Avg'!F1428</f>
        <v>3.2332999999999998</v>
      </c>
      <c r="H1428" s="2">
        <f>'Moving Avg'!G1428</f>
        <v>3.0665580000000006</v>
      </c>
      <c r="I1428" s="2">
        <f>'Moving Avg'!H1428</f>
        <v>3.5626465</v>
      </c>
      <c r="J1428" s="5" t="str">
        <f>OBV!F1428</f>
        <v>BULLISH</v>
      </c>
      <c r="K1428" s="5" t="str">
        <f>OBV!G1428</f>
        <v>NEUTRAL</v>
      </c>
      <c r="L1428" s="5" t="str">
        <f>OBV!H1428</f>
        <v>BULLISH DIVERGENCE</v>
      </c>
    </row>
    <row r="1429" spans="1:12" ht="13.5" x14ac:dyDescent="0.25">
      <c r="A1429" s="3">
        <f>RSI!A1429</f>
        <v>44392</v>
      </c>
      <c r="B1429" s="2">
        <f>RSI!B1429</f>
        <v>3.1579999999999999</v>
      </c>
      <c r="C1429" s="2">
        <f>RSI!I1429</f>
        <v>52.225551782819657</v>
      </c>
      <c r="D1429" s="2">
        <f>MACD!E1429</f>
        <v>0.14656503440260726</v>
      </c>
      <c r="E1429" s="2">
        <f>MACD!F1429</f>
        <v>9.4527974651709895E-2</v>
      </c>
      <c r="F1429" s="2">
        <f>'Moving Avg'!D1429</f>
        <v>3.0434999999999999</v>
      </c>
      <c r="G1429" s="2">
        <f>'Moving Avg'!F1429</f>
        <v>3.22716</v>
      </c>
      <c r="H1429" s="2">
        <f>'Moving Avg'!G1429</f>
        <v>3.0708120000000001</v>
      </c>
      <c r="I1429" s="2">
        <f>'Moving Avg'!H1429</f>
        <v>3.5582690000000001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3.1089000000000002</v>
      </c>
      <c r="C1430" s="2">
        <f>RSI!I1430</f>
        <v>48.734897857060133</v>
      </c>
      <c r="D1430" s="2">
        <f>MACD!E1430</f>
        <v>0.13382975834550992</v>
      </c>
      <c r="E1430" s="2">
        <f>MACD!F1430</f>
        <v>0.10238833139046991</v>
      </c>
      <c r="F1430" s="2">
        <f>'Moving Avg'!D1430</f>
        <v>3.06148</v>
      </c>
      <c r="G1430" s="2">
        <f>'Moving Avg'!F1430</f>
        <v>3.2087499999999998</v>
      </c>
      <c r="H1430" s="2">
        <f>'Moving Avg'!G1430</f>
        <v>3.0742480000000008</v>
      </c>
      <c r="I1430" s="2">
        <f>'Moving Avg'!H1430</f>
        <v>3.553769</v>
      </c>
      <c r="J1430" s="5" t="str">
        <f>OBV!F1430</f>
        <v>BEARISH</v>
      </c>
      <c r="K1430" s="5" t="str">
        <f>OBV!G1430</f>
        <v>NEUTRAL</v>
      </c>
      <c r="L1430" s="5" t="str">
        <f>OBV!H1430</f>
        <v>BEARISH DIVERGENCE</v>
      </c>
    </row>
    <row r="1431" spans="1:12" ht="13.5" x14ac:dyDescent="0.25">
      <c r="A1431" s="3">
        <f>RSI!A1431</f>
        <v>44396</v>
      </c>
      <c r="B1431" s="2">
        <f>RSI!B1431</f>
        <v>3.1661999999999999</v>
      </c>
      <c r="C1431" s="2">
        <f>RSI!I1431</f>
        <v>52.707489618064869</v>
      </c>
      <c r="D1431" s="2">
        <f>MACD!E1431</f>
        <v>0.11639921718002899</v>
      </c>
      <c r="E1431" s="2">
        <f>MACD!F1431</f>
        <v>0.10519050854838173</v>
      </c>
      <c r="F1431" s="2">
        <f>'Moving Avg'!D1431</f>
        <v>3.1040199999999998</v>
      </c>
      <c r="G1431" s="2">
        <f>'Moving Avg'!F1431</f>
        <v>3.1870699999999994</v>
      </c>
      <c r="H1431" s="2">
        <f>'Moving Avg'!G1431</f>
        <v>3.0804660000000008</v>
      </c>
      <c r="I1431" s="2">
        <f>'Moving Avg'!H1431</f>
        <v>3.5495965000000003</v>
      </c>
      <c r="J1431" s="5" t="str">
        <f>OBV!F1431</f>
        <v>BEARISH</v>
      </c>
      <c r="K1431" s="5" t="str">
        <f>OBV!G1431</f>
        <v>NEUTRAL</v>
      </c>
      <c r="L1431" s="5" t="str">
        <f>OBV!H1431</f>
        <v>BEARISH DIVERGENCE</v>
      </c>
    </row>
    <row r="1432" spans="1:12" ht="13.5" x14ac:dyDescent="0.25">
      <c r="A1432" s="3">
        <f>RSI!A1432</f>
        <v>44399</v>
      </c>
      <c r="B1432" s="2">
        <f>RSI!B1432</f>
        <v>3.1661999999999999</v>
      </c>
      <c r="C1432" s="2">
        <f>RSI!I1432</f>
        <v>52.707489618064869</v>
      </c>
      <c r="D1432" s="2">
        <f>MACD!E1432</f>
        <v>9.2600938863142357E-2</v>
      </c>
      <c r="E1432" s="2">
        <f>MACD!F1432</f>
        <v>0.10267259461133386</v>
      </c>
      <c r="F1432" s="2">
        <f>'Moving Avg'!D1432</f>
        <v>3.1334600000000004</v>
      </c>
      <c r="G1432" s="2">
        <f>'Moving Avg'!F1432</f>
        <v>3.1694800000000001</v>
      </c>
      <c r="H1432" s="2">
        <f>'Moving Avg'!G1432</f>
        <v>3.0886480000000005</v>
      </c>
      <c r="I1432" s="2">
        <f>'Moving Avg'!H1432</f>
        <v>3.5459964999999998</v>
      </c>
      <c r="J1432" s="5" t="str">
        <f>OBV!F1432</f>
        <v>BEARISH</v>
      </c>
      <c r="K1432" s="5" t="str">
        <f>OBV!G1432</f>
        <v>NEUTRAL</v>
      </c>
      <c r="L1432" s="5" t="str">
        <f>OBV!H1432</f>
        <v>BEARISH DIVERGENCE</v>
      </c>
    </row>
    <row r="1433" spans="1:12" ht="13.5" x14ac:dyDescent="0.25">
      <c r="A1433" s="3">
        <f>RSI!A1433</f>
        <v>44400</v>
      </c>
      <c r="B1433" s="2">
        <f>RSI!B1433</f>
        <v>3.2153</v>
      </c>
      <c r="C1433" s="2">
        <f>RSI!I1433</f>
        <v>56.089079162636921</v>
      </c>
      <c r="D1433" s="2">
        <f>MACD!E1433</f>
        <v>6.8610254268850479E-2</v>
      </c>
      <c r="E1433" s="2">
        <f>MACD!F1433</f>
        <v>9.5860126542837196E-2</v>
      </c>
      <c r="F1433" s="2">
        <f>'Moving Avg'!D1433</f>
        <v>3.1629199999999997</v>
      </c>
      <c r="G1433" s="2">
        <f>'Moving Avg'!F1433</f>
        <v>3.1633449999999996</v>
      </c>
      <c r="H1433" s="2">
        <f>'Moving Avg'!G1433</f>
        <v>3.0950300000000008</v>
      </c>
      <c r="I1433" s="2">
        <f>'Moving Avg'!H1433</f>
        <v>3.5428465</v>
      </c>
      <c r="J1433" s="5" t="str">
        <f>OBV!F1433</f>
        <v>BEARISH</v>
      </c>
      <c r="K1433" s="5" t="str">
        <f>OBV!G1433</f>
        <v>NEUTRAL</v>
      </c>
      <c r="L1433" s="5" t="str">
        <f>OBV!H1433</f>
        <v>BEARISH DIVERGENCE</v>
      </c>
    </row>
    <row r="1434" spans="1:12" ht="13.5" x14ac:dyDescent="0.25">
      <c r="A1434" s="3">
        <f>RSI!A1434</f>
        <v>44403</v>
      </c>
      <c r="B1434" s="2">
        <f>RSI!B1434</f>
        <v>3.1743999999999999</v>
      </c>
      <c r="C1434" s="2">
        <f>RSI!I1434</f>
        <v>52.708173957521481</v>
      </c>
      <c r="D1434" s="2">
        <f>MACD!E1434</f>
        <v>3.7018575407011145E-2</v>
      </c>
      <c r="E1434" s="2">
        <f>MACD!F1434</f>
        <v>8.4091816315671988E-2</v>
      </c>
      <c r="F1434" s="2">
        <f>'Moving Avg'!D1434</f>
        <v>3.1662000000000003</v>
      </c>
      <c r="G1434" s="2">
        <f>'Moving Avg'!F1434</f>
        <v>3.1543449999999997</v>
      </c>
      <c r="H1434" s="2">
        <f>'Moving Avg'!G1434</f>
        <v>3.0981380000000005</v>
      </c>
      <c r="I1434" s="2">
        <f>'Moving Avg'!H1434</f>
        <v>3.5390009999999994</v>
      </c>
      <c r="J1434" s="5" t="str">
        <f>OBV!F1434</f>
        <v>BEARISH</v>
      </c>
      <c r="K1434" s="5" t="str">
        <f>OBV!G1434</f>
        <v>NEUTRAL</v>
      </c>
      <c r="L1434" s="5" t="str">
        <f>OBV!H1434</f>
        <v>BEARISH DIVERGENCE</v>
      </c>
    </row>
    <row r="1435" spans="1:12" ht="13.5" x14ac:dyDescent="0.25">
      <c r="A1435" s="3">
        <f>RSI!A1435</f>
        <v>44404</v>
      </c>
      <c r="B1435" s="2">
        <f>RSI!B1435</f>
        <v>3.1907999999999999</v>
      </c>
      <c r="C1435" s="2">
        <f>RSI!I1435</f>
        <v>53.907911622127578</v>
      </c>
      <c r="D1435" s="2">
        <f>MACD!E1435</f>
        <v>8.8596409664587483E-3</v>
      </c>
      <c r="E1435" s="2">
        <f>MACD!F1435</f>
        <v>6.9045381245829346E-2</v>
      </c>
      <c r="F1435" s="2">
        <f>'Moving Avg'!D1435</f>
        <v>3.1825799999999997</v>
      </c>
      <c r="G1435" s="2">
        <f>'Moving Avg'!F1435</f>
        <v>3.1469849999999995</v>
      </c>
      <c r="H1435" s="2">
        <f>'Moving Avg'!G1435</f>
        <v>3.1014120000000003</v>
      </c>
      <c r="I1435" s="2">
        <f>'Moving Avg'!H1435</f>
        <v>3.5354424999999998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3.1499000000000001</v>
      </c>
      <c r="C1436" s="2">
        <f>RSI!I1436</f>
        <v>50.469236934703254</v>
      </c>
      <c r="D1436" s="2">
        <f>MACD!E1436</f>
        <v>-2.230829503074272E-2</v>
      </c>
      <c r="E1436" s="2">
        <f>MACD!F1436</f>
        <v>5.0774645990514934E-2</v>
      </c>
      <c r="F1436" s="2">
        <f>'Moving Avg'!D1436</f>
        <v>3.1793199999999997</v>
      </c>
      <c r="G1436" s="2">
        <f>'Moving Avg'!F1436</f>
        <v>3.1375799999999998</v>
      </c>
      <c r="H1436" s="2">
        <f>'Moving Avg'!G1436</f>
        <v>3.1046860000000005</v>
      </c>
      <c r="I1436" s="2">
        <f>'Moving Avg'!H1436</f>
        <v>3.5317609999999995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</row>
    <row r="1437" spans="1:12" ht="13.5" x14ac:dyDescent="0.25">
      <c r="A1437" s="3">
        <f>RSI!A1437</f>
        <v>44406</v>
      </c>
      <c r="B1437" s="2">
        <f>RSI!B1437</f>
        <v>3.1825999999999999</v>
      </c>
      <c r="C1437" s="2">
        <f>RSI!I1437</f>
        <v>53.047945780816946</v>
      </c>
      <c r="D1437" s="2">
        <f>MACD!E1437</f>
        <v>-4.1056868304553351E-2</v>
      </c>
      <c r="E1437" s="2">
        <f>MACD!F1437</f>
        <v>3.2408343131501274E-2</v>
      </c>
      <c r="F1437" s="2">
        <f>'Moving Avg'!D1437</f>
        <v>3.1825999999999999</v>
      </c>
      <c r="G1437" s="2">
        <f>'Moving Avg'!F1437</f>
        <v>3.1302200000000004</v>
      </c>
      <c r="H1437" s="2">
        <f>'Moving Avg'!G1437</f>
        <v>3.1086140000000007</v>
      </c>
      <c r="I1437" s="2">
        <f>'Moving Avg'!H1437</f>
        <v>3.5284475</v>
      </c>
      <c r="J1437" s="5" t="str">
        <f>OBV!F1437</f>
        <v>BEARISH</v>
      </c>
      <c r="K1437" s="5" t="str">
        <f>OBV!G1437</f>
        <v>NEUTRAL</v>
      </c>
      <c r="L1437" s="5" t="str">
        <f>OBV!H1437</f>
        <v>BEARISH DIVERGENCE</v>
      </c>
    </row>
    <row r="1438" spans="1:12" ht="13.5" x14ac:dyDescent="0.25">
      <c r="A1438" s="3">
        <f>RSI!A1438</f>
        <v>44407</v>
      </c>
      <c r="B1438" s="2">
        <f>RSI!B1438</f>
        <v>3.1743999999999999</v>
      </c>
      <c r="C1438" s="2">
        <f>RSI!I1438</f>
        <v>52.312445075037232</v>
      </c>
      <c r="D1438" s="2">
        <f>MACD!E1438</f>
        <v>-4.8996555418740595E-2</v>
      </c>
      <c r="E1438" s="2">
        <f>MACD!F1438</f>
        <v>1.6127363421452899E-2</v>
      </c>
      <c r="F1438" s="2">
        <f>'Moving Avg'!D1438</f>
        <v>3.1744200000000005</v>
      </c>
      <c r="G1438" s="2">
        <f>'Moving Avg'!F1438</f>
        <v>3.1277650000000001</v>
      </c>
      <c r="H1438" s="2">
        <f>'Moving Avg'!G1438</f>
        <v>3.1127040000000004</v>
      </c>
      <c r="I1438" s="2">
        <f>'Moving Avg'!H1438</f>
        <v>3.525134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3.1743999999999999</v>
      </c>
      <c r="C1439" s="2">
        <f>RSI!I1439</f>
        <v>52.312445075037232</v>
      </c>
      <c r="D1439" s="2">
        <f>MACD!E1439</f>
        <v>-4.2025124463545449E-2</v>
      </c>
      <c r="E1439" s="2">
        <f>MACD!F1439</f>
        <v>4.4968658444532305E-3</v>
      </c>
      <c r="F1439" s="2">
        <f>'Moving Avg'!D1439</f>
        <v>3.17442</v>
      </c>
      <c r="G1439" s="2">
        <f>'Moving Avg'!F1439</f>
        <v>3.1253099999999998</v>
      </c>
      <c r="H1439" s="2">
        <f>'Moving Avg'!G1439</f>
        <v>3.1172860000000004</v>
      </c>
      <c r="I1439" s="2">
        <f>'Moving Avg'!H1439</f>
        <v>3.5217794999999992</v>
      </c>
      <c r="J1439" s="5" t="str">
        <f>OBV!F1439</f>
        <v>BEARISH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44411</v>
      </c>
      <c r="B1440" s="2">
        <f>RSI!B1440</f>
        <v>3.1089000000000002</v>
      </c>
      <c r="C1440" s="2">
        <f>RSI!I1440</f>
        <v>46.358063973303004</v>
      </c>
      <c r="D1440" s="2">
        <f>MACD!E1440</f>
        <v>-3.8973147225560556E-2</v>
      </c>
      <c r="E1440" s="2">
        <f>MACD!F1440</f>
        <v>-4.1971367695495271E-3</v>
      </c>
      <c r="F1440" s="2">
        <f>'Moving Avg'!D1440</f>
        <v>3.1580400000000002</v>
      </c>
      <c r="G1440" s="2">
        <f>'Moving Avg'!F1440</f>
        <v>3.1216250000000003</v>
      </c>
      <c r="H1440" s="2">
        <f>'Moving Avg'!G1440</f>
        <v>3.1202300000000003</v>
      </c>
      <c r="I1440" s="2">
        <f>'Moving Avg'!H1440</f>
        <v>3.517279499999999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3.1089000000000002</v>
      </c>
      <c r="C1441" s="2">
        <f>RSI!I1441</f>
        <v>46.358063973303004</v>
      </c>
      <c r="D1441" s="2">
        <f>MACD!E1441</f>
        <v>-2.7322473922574364E-2</v>
      </c>
      <c r="E1441" s="2">
        <f>MACD!F1441</f>
        <v>-8.8222042001544956E-3</v>
      </c>
      <c r="F1441" s="2">
        <f>'Moving Avg'!D1441</f>
        <v>3.1498400000000002</v>
      </c>
      <c r="G1441" s="2">
        <f>'Moving Avg'!F1441</f>
        <v>3.11876</v>
      </c>
      <c r="H1441" s="2">
        <f>'Moving Avg'!G1441</f>
        <v>3.1226840000000005</v>
      </c>
      <c r="I1441" s="2">
        <f>'Moving Avg'!H1441</f>
        <v>3.5121659999999988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3.1253000000000002</v>
      </c>
      <c r="C1442" s="2">
        <f>RSI!I1442</f>
        <v>48.074333925876005</v>
      </c>
      <c r="D1442" s="2">
        <f>MACD!E1442</f>
        <v>-1.8444909666131437E-2</v>
      </c>
      <c r="E1442" s="2">
        <f>MACD!F1442</f>
        <v>-1.0746745293349885E-2</v>
      </c>
      <c r="F1442" s="2">
        <f>'Moving Avg'!D1442</f>
        <v>3.1383800000000002</v>
      </c>
      <c r="G1442" s="2">
        <f>'Moving Avg'!F1442</f>
        <v>3.11958</v>
      </c>
      <c r="H1442" s="2">
        <f>'Moving Avg'!G1442</f>
        <v>3.1266100000000012</v>
      </c>
      <c r="I1442" s="2">
        <f>'Moving Avg'!H1442</f>
        <v>3.5071344999999985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3.1335000000000002</v>
      </c>
      <c r="C1443" s="2">
        <f>RSI!I1443</f>
        <v>48.953760523878579</v>
      </c>
      <c r="D1443" s="2">
        <f>MACD!E1443</f>
        <v>-3.8668190416681902E-3</v>
      </c>
      <c r="E1443" s="2">
        <f>MACD!F1443</f>
        <v>-9.3707600430135464E-3</v>
      </c>
      <c r="F1443" s="2">
        <f>'Moving Avg'!D1443</f>
        <v>3.1302000000000003</v>
      </c>
      <c r="G1443" s="2">
        <f>'Moving Avg'!F1443</f>
        <v>3.1208099999999996</v>
      </c>
      <c r="H1443" s="2">
        <f>'Moving Avg'!G1443</f>
        <v>3.1298820000000012</v>
      </c>
      <c r="I1443" s="2">
        <f>'Moving Avg'!H1443</f>
        <v>3.5019799999999979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3.1499000000000001</v>
      </c>
      <c r="C1444" s="2">
        <f>RSI!I1444</f>
        <v>50.750296105842821</v>
      </c>
      <c r="D1444" s="2">
        <f>MACD!E1444</f>
        <v>1.0238994708502425E-3</v>
      </c>
      <c r="E1444" s="2">
        <f>MACD!F1444</f>
        <v>-7.2918281402407888E-3</v>
      </c>
      <c r="F1444" s="2">
        <f>'Moving Avg'!D1444</f>
        <v>3.1253000000000002</v>
      </c>
      <c r="G1444" s="2">
        <f>'Moving Avg'!F1444</f>
        <v>3.1273550000000001</v>
      </c>
      <c r="H1444" s="2">
        <f>'Moving Avg'!G1444</f>
        <v>3.1339740000000011</v>
      </c>
      <c r="I1444" s="2">
        <f>'Moving Avg'!H1444</f>
        <v>3.4967849999999983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3.1499000000000001</v>
      </c>
      <c r="C1445" s="2">
        <f>RSI!I1445</f>
        <v>50.750296105842821</v>
      </c>
      <c r="D1445" s="2">
        <f>MACD!E1445</f>
        <v>7.6462698214458946E-3</v>
      </c>
      <c r="E1445" s="2">
        <f>MACD!F1445</f>
        <v>-4.3042085479034521E-3</v>
      </c>
      <c r="F1445" s="2">
        <f>'Moving Avg'!D1445</f>
        <v>3.1335000000000006</v>
      </c>
      <c r="G1445" s="2">
        <f>'Moving Avg'!F1445</f>
        <v>3.1338999999999997</v>
      </c>
      <c r="H1445" s="2">
        <f>'Moving Avg'!G1445</f>
        <v>3.1380660000000011</v>
      </c>
      <c r="I1445" s="2">
        <f>'Moving Avg'!H1445</f>
        <v>3.4912629999999978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</row>
    <row r="1446" spans="1:12" ht="13.5" x14ac:dyDescent="0.25">
      <c r="A1446" s="3">
        <f>RSI!A1446</f>
        <v>44420</v>
      </c>
      <c r="B1446" s="2">
        <f>RSI!B1446</f>
        <v>3.1743999999999999</v>
      </c>
      <c r="C1446" s="2">
        <f>RSI!I1446</f>
        <v>53.580785056968836</v>
      </c>
      <c r="D1446" s="2">
        <f>MACD!E1446</f>
        <v>5.1065740012981031E-3</v>
      </c>
      <c r="E1446" s="2">
        <f>MACD!F1446</f>
        <v>-2.4220520380631412E-3</v>
      </c>
      <c r="F1446" s="2">
        <f>'Moving Avg'!D1446</f>
        <v>3.1466000000000003</v>
      </c>
      <c r="G1446" s="2">
        <f>'Moving Avg'!F1446</f>
        <v>3.1449449999999994</v>
      </c>
      <c r="H1446" s="2">
        <f>'Moving Avg'!G1446</f>
        <v>3.142812000000001</v>
      </c>
      <c r="I1446" s="2">
        <f>'Moving Avg'!H1446</f>
        <v>3.4860679999999973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3.1989000000000001</v>
      </c>
      <c r="C1447" s="2">
        <f>RSI!I1447</f>
        <v>56.286359570461627</v>
      </c>
      <c r="D1447" s="2">
        <f>MACD!E1447</f>
        <v>5.9953413900561969E-3</v>
      </c>
      <c r="E1447" s="2">
        <f>MACD!F1447</f>
        <v>-7.3857335243927369E-4</v>
      </c>
      <c r="F1447" s="2">
        <f>'Moving Avg'!D1447</f>
        <v>3.1613200000000004</v>
      </c>
      <c r="G1447" s="2">
        <f>'Moving Avg'!F1447</f>
        <v>3.15394</v>
      </c>
      <c r="H1447" s="2">
        <f>'Moving Avg'!G1447</f>
        <v>3.1480480000000011</v>
      </c>
      <c r="I1447" s="2">
        <f>'Moving Avg'!H1447</f>
        <v>3.4810359999999974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3.1907999999999999</v>
      </c>
      <c r="C1448" s="2">
        <f>RSI!I1448</f>
        <v>55.142037859099155</v>
      </c>
      <c r="D1448" s="2">
        <f>MACD!E1448</f>
        <v>5.776052690193989E-3</v>
      </c>
      <c r="E1448" s="2">
        <f>MACD!F1448</f>
        <v>5.6435185608737877E-4</v>
      </c>
      <c r="F1448" s="2">
        <f>'Moving Avg'!D1448</f>
        <v>3.1727799999999999</v>
      </c>
      <c r="G1448" s="2">
        <f>'Moving Avg'!F1448</f>
        <v>3.1600799999999998</v>
      </c>
      <c r="H1448" s="2">
        <f>'Moving Avg'!G1448</f>
        <v>3.1531220000000015</v>
      </c>
      <c r="I1448" s="2">
        <f>'Moving Avg'!H1448</f>
        <v>3.4757589999999969</v>
      </c>
      <c r="J1448" s="5" t="str">
        <f>OBV!F1448</f>
        <v>BEARISH</v>
      </c>
      <c r="K1448" s="5" t="str">
        <f>OBV!G1448</f>
        <v>NEUTRAL</v>
      </c>
      <c r="L1448" s="5" t="str">
        <f>OBV!H1448</f>
        <v>BEARISH DIVERGENCE</v>
      </c>
    </row>
    <row r="1449" spans="1:12" ht="13.5" x14ac:dyDescent="0.25">
      <c r="A1449" s="3">
        <f>RSI!A1449</f>
        <v>44426</v>
      </c>
      <c r="B1449" s="2">
        <f>RSI!B1449</f>
        <v>3.1743999999999999</v>
      </c>
      <c r="C1449" s="2">
        <f>RSI!I1449</f>
        <v>52.801401536941675</v>
      </c>
      <c r="D1449" s="2">
        <f>MACD!E1449</f>
        <v>6.5663415699006578E-3</v>
      </c>
      <c r="E1449" s="2">
        <f>MACD!F1449</f>
        <v>1.7647497988500347E-3</v>
      </c>
      <c r="F1449" s="2">
        <f>'Moving Avg'!D1449</f>
        <v>3.1776799999999996</v>
      </c>
      <c r="G1449" s="2">
        <f>'Moving Avg'!F1449</f>
        <v>3.1609000000000003</v>
      </c>
      <c r="H1449" s="2">
        <f>'Moving Avg'!G1449</f>
        <v>3.1586860000000012</v>
      </c>
      <c r="I1449" s="2">
        <f>'Moving Avg'!H1449</f>
        <v>3.4705639999999973</v>
      </c>
      <c r="J1449" s="5" t="str">
        <f>OBV!F1449</f>
        <v>BEARISH</v>
      </c>
      <c r="K1449" s="5" t="str">
        <f>OBV!G1449</f>
        <v>NEUTRAL</v>
      </c>
      <c r="L1449" s="5" t="str">
        <f>OBV!H1449</f>
        <v>BEARISH DIVERGENCE</v>
      </c>
    </row>
    <row r="1450" spans="1:12" ht="13.5" x14ac:dyDescent="0.25">
      <c r="A1450" s="3">
        <f>RSI!A1450</f>
        <v>44427</v>
      </c>
      <c r="B1450" s="2">
        <f>RSI!B1450</f>
        <v>3.2644000000000002</v>
      </c>
      <c r="C1450" s="2">
        <f>RSI!I1450</f>
        <v>62.267134707520746</v>
      </c>
      <c r="D1450" s="2">
        <f>MACD!E1450</f>
        <v>-9.6329060778495013E-3</v>
      </c>
      <c r="E1450" s="2">
        <f>MACD!F1450</f>
        <v>-5.1478137648987266E-4</v>
      </c>
      <c r="F1450" s="2">
        <f>'Moving Avg'!D1450</f>
        <v>3.20058</v>
      </c>
      <c r="G1450" s="2">
        <f>'Moving Avg'!F1450</f>
        <v>3.1686750000000004</v>
      </c>
      <c r="H1450" s="2">
        <f>'Moving Avg'!G1450</f>
        <v>3.1660500000000011</v>
      </c>
      <c r="I1450" s="2">
        <f>'Moving Avg'!H1450</f>
        <v>3.4664324999999967</v>
      </c>
      <c r="J1450" s="5" t="str">
        <f>OBV!F1450</f>
        <v>BULLISH</v>
      </c>
      <c r="K1450" s="5" t="str">
        <f>OBV!G1450</f>
        <v>NEUTRAL</v>
      </c>
      <c r="L1450" s="5" t="str">
        <f>OBV!H1450</f>
        <v>CONFIRMED BULLISH</v>
      </c>
    </row>
    <row r="1451" spans="1:12" ht="13.5" x14ac:dyDescent="0.25">
      <c r="A1451" s="3">
        <f>RSI!A1451</f>
        <v>44428</v>
      </c>
      <c r="B1451" s="2">
        <f>RSI!B1451</f>
        <v>3.3462000000000001</v>
      </c>
      <c r="C1451" s="2">
        <f>RSI!I1451</f>
        <v>68.458697199088121</v>
      </c>
      <c r="D1451" s="2">
        <f>MACD!E1451</f>
        <v>-3.0046186644288042E-2</v>
      </c>
      <c r="E1451" s="2">
        <f>MACD!F1451</f>
        <v>-6.4210624300495064E-3</v>
      </c>
      <c r="F1451" s="2">
        <f>'Moving Avg'!D1451</f>
        <v>3.2349400000000004</v>
      </c>
      <c r="G1451" s="2">
        <f>'Moving Avg'!F1451</f>
        <v>3.1776750000000002</v>
      </c>
      <c r="H1451" s="2">
        <f>'Moving Avg'!G1451</f>
        <v>3.1742320000000013</v>
      </c>
      <c r="I1451" s="2">
        <f>'Moving Avg'!H1451</f>
        <v>3.4620964999999959</v>
      </c>
      <c r="J1451" s="5" t="str">
        <f>OBV!F1451</f>
        <v>BULLISH</v>
      </c>
      <c r="K1451" s="5" t="str">
        <f>OBV!G1451</f>
        <v>NEUTRAL</v>
      </c>
      <c r="L1451" s="5" t="str">
        <f>OBV!H1451</f>
        <v>CONFIRMED BULLISH</v>
      </c>
    </row>
    <row r="1452" spans="1:12" ht="13.5" x14ac:dyDescent="0.25">
      <c r="A1452" s="3">
        <f>RSI!A1452</f>
        <v>44431</v>
      </c>
      <c r="B1452" s="2">
        <f>RSI!B1452</f>
        <v>3.3788999999999998</v>
      </c>
      <c r="C1452" s="2">
        <f>RSI!I1452</f>
        <v>70.539807899579372</v>
      </c>
      <c r="D1452" s="2">
        <f>MACD!E1452</f>
        <v>-4.8300509747403186E-2</v>
      </c>
      <c r="E1452" s="2">
        <f>MACD!F1452</f>
        <v>-1.4796951893520243E-2</v>
      </c>
      <c r="F1452" s="2">
        <f>'Moving Avg'!D1452</f>
        <v>3.2709400000000004</v>
      </c>
      <c r="G1452" s="2">
        <f>'Moving Avg'!F1452</f>
        <v>3.1883100000000004</v>
      </c>
      <c r="H1452" s="2">
        <f>'Moving Avg'!G1452</f>
        <v>3.1833940000000012</v>
      </c>
      <c r="I1452" s="2">
        <f>'Moving Avg'!H1452</f>
        <v>3.4577194999999965</v>
      </c>
      <c r="J1452" s="5" t="str">
        <f>OBV!F1452</f>
        <v>BULLISH</v>
      </c>
      <c r="K1452" s="5" t="str">
        <f>OBV!G1452</f>
        <v>NEUTRAL</v>
      </c>
      <c r="L1452" s="5" t="str">
        <f>OBV!H1452</f>
        <v>CONFIRMED BULLISH</v>
      </c>
    </row>
    <row r="1453" spans="1:12" ht="13.5" x14ac:dyDescent="0.25">
      <c r="A1453" s="3">
        <f>RSI!A1453</f>
        <v>44432</v>
      </c>
      <c r="B1453" s="2">
        <f>RSI!B1453</f>
        <v>3.3462000000000001</v>
      </c>
      <c r="C1453" s="2">
        <f>RSI!I1453</f>
        <v>65.860060987105072</v>
      </c>
      <c r="D1453" s="2">
        <f>MACD!E1453</f>
        <v>-6.1258164489189415E-2</v>
      </c>
      <c r="E1453" s="2">
        <f>MACD!F1453</f>
        <v>-2.4089194412654079E-2</v>
      </c>
      <c r="F1453" s="2">
        <f>'Moving Avg'!D1453</f>
        <v>3.3020200000000002</v>
      </c>
      <c r="G1453" s="2">
        <f>'Moving Avg'!F1453</f>
        <v>3.1948550000000009</v>
      </c>
      <c r="H1453" s="2">
        <f>'Moving Avg'!G1453</f>
        <v>3.1915760000000004</v>
      </c>
      <c r="I1453" s="2">
        <f>'Moving Avg'!H1453</f>
        <v>3.453178999999996</v>
      </c>
      <c r="J1453" s="5" t="str">
        <f>OBV!F1453</f>
        <v>BULLISH</v>
      </c>
      <c r="K1453" s="5" t="str">
        <f>OBV!G1453</f>
        <v>NEUTRAL</v>
      </c>
      <c r="L1453" s="5" t="str">
        <f>OBV!H1453</f>
        <v>CONFIRMED BULLISH</v>
      </c>
    </row>
    <row r="1454" spans="1:12" ht="13.5" x14ac:dyDescent="0.25">
      <c r="A1454" s="3">
        <f>RSI!A1454</f>
        <v>44433</v>
      </c>
      <c r="B1454" s="2">
        <f>RSI!B1454</f>
        <v>3.3544</v>
      </c>
      <c r="C1454" s="2">
        <f>RSI!I1454</f>
        <v>66.460943707748896</v>
      </c>
      <c r="D1454" s="2">
        <f>MACD!E1454</f>
        <v>-7.1220336557663799E-2</v>
      </c>
      <c r="E1454" s="2">
        <f>MACD!F1454</f>
        <v>-3.3515422841656026E-2</v>
      </c>
      <c r="F1454" s="2">
        <f>'Moving Avg'!D1454</f>
        <v>3.3380200000000002</v>
      </c>
      <c r="G1454" s="2">
        <f>'Moving Avg'!F1454</f>
        <v>3.2038550000000008</v>
      </c>
      <c r="H1454" s="2">
        <f>'Moving Avg'!G1454</f>
        <v>3.1999220000000008</v>
      </c>
      <c r="I1454" s="2">
        <f>'Moving Avg'!H1454</f>
        <v>3.4484744999999966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3.3544</v>
      </c>
      <c r="C1455" s="2">
        <f>RSI!I1455</f>
        <v>66.460943707748896</v>
      </c>
      <c r="D1455" s="2">
        <f>MACD!E1455</f>
        <v>-8.0544313687577862E-2</v>
      </c>
      <c r="E1455" s="2">
        <f>MACD!F1455</f>
        <v>-4.2921201010840397E-2</v>
      </c>
      <c r="F1455" s="2">
        <f>'Moving Avg'!D1455</f>
        <v>3.3560199999999996</v>
      </c>
      <c r="G1455" s="2">
        <f>'Moving Avg'!F1455</f>
        <v>3.2120350000000011</v>
      </c>
      <c r="H1455" s="2">
        <f>'Moving Avg'!G1455</f>
        <v>3.2072860000000007</v>
      </c>
      <c r="I1455" s="2">
        <f>'Moving Avg'!H1455</f>
        <v>3.4437699999999962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3.2562000000000002</v>
      </c>
      <c r="C1456" s="2">
        <f>RSI!I1456</f>
        <v>53.405782009463664</v>
      </c>
      <c r="D1456" s="2">
        <f>MACD!E1456</f>
        <v>-7.8218719545059212E-2</v>
      </c>
      <c r="E1456" s="2">
        <f>MACD!F1456</f>
        <v>-4.9980704717684163E-2</v>
      </c>
      <c r="F1456" s="2">
        <f>'Moving Avg'!D1456</f>
        <v>3.3380200000000002</v>
      </c>
      <c r="G1456" s="2">
        <f>'Moving Avg'!F1456</f>
        <v>3.2173500000000006</v>
      </c>
      <c r="H1456" s="2">
        <f>'Moving Avg'!G1456</f>
        <v>3.2120300000000008</v>
      </c>
      <c r="I1456" s="2">
        <f>'Moving Avg'!H1456</f>
        <v>3.4388609999999966</v>
      </c>
      <c r="J1456" s="5" t="str">
        <f>OBV!F1456</f>
        <v>BULLISH</v>
      </c>
      <c r="K1456" s="5" t="str">
        <f>OBV!G1456</f>
        <v>NEUTRAL</v>
      </c>
      <c r="L1456" s="5" t="str">
        <f>OBV!H1456</f>
        <v>BULLISH DIVERGENCE</v>
      </c>
    </row>
    <row r="1457" spans="1:12" ht="13.5" x14ac:dyDescent="0.25">
      <c r="A1457" s="3">
        <f>RSI!A1457</f>
        <v>44438</v>
      </c>
      <c r="B1457" s="2">
        <f>RSI!B1457</f>
        <v>3.2562000000000002</v>
      </c>
      <c r="C1457" s="2">
        <f>RSI!I1457</f>
        <v>53.405782009463657</v>
      </c>
      <c r="D1457" s="2">
        <f>MACD!E1457</f>
        <v>-7.2668254395849008E-2</v>
      </c>
      <c r="E1457" s="2">
        <f>MACD!F1457</f>
        <v>-5.4518214653317132E-2</v>
      </c>
      <c r="F1457" s="2">
        <f>'Moving Avg'!D1457</f>
        <v>3.3134799999999998</v>
      </c>
      <c r="G1457" s="2">
        <f>'Moving Avg'!F1457</f>
        <v>3.2210300000000003</v>
      </c>
      <c r="H1457" s="2">
        <f>'Moving Avg'!G1457</f>
        <v>3.2141560000000005</v>
      </c>
      <c r="I1457" s="2">
        <f>'Moving Avg'!H1457</f>
        <v>3.4339519999999966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</row>
    <row r="1458" spans="1:12" ht="13.5" x14ac:dyDescent="0.25">
      <c r="A1458" s="3">
        <f>RSI!A1458</f>
        <v>44439</v>
      </c>
      <c r="B1458" s="2">
        <f>RSI!B1458</f>
        <v>3.3134999999999999</v>
      </c>
      <c r="C1458" s="2">
        <f>RSI!I1458</f>
        <v>58.872876585201197</v>
      </c>
      <c r="D1458" s="2">
        <f>MACD!E1458</f>
        <v>-7.3635060852782708E-2</v>
      </c>
      <c r="E1458" s="2">
        <f>MACD!F1458</f>
        <v>-5.8341583893210244E-2</v>
      </c>
      <c r="F1458" s="2">
        <f>'Moving Avg'!D1458</f>
        <v>3.30694</v>
      </c>
      <c r="G1458" s="2">
        <f>'Moving Avg'!F1458</f>
        <v>3.2279850000000003</v>
      </c>
      <c r="H1458" s="2">
        <f>'Moving Avg'!G1458</f>
        <v>3.2182480000000009</v>
      </c>
      <c r="I1458" s="2">
        <f>'Moving Avg'!H1458</f>
        <v>3.4296569999999962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</row>
    <row r="1459" spans="1:12" ht="13.5" x14ac:dyDescent="0.25">
      <c r="A1459" s="3">
        <f>RSI!A1459</f>
        <v>44440</v>
      </c>
      <c r="B1459" s="2">
        <f>RSI!B1459</f>
        <v>3.1907999999999999</v>
      </c>
      <c r="C1459" s="2">
        <f>RSI!I1459</f>
        <v>46.335355345487031</v>
      </c>
      <c r="D1459" s="2">
        <f>MACD!E1459</f>
        <v>-6.8385862938952435E-2</v>
      </c>
      <c r="E1459" s="2">
        <f>MACD!F1459</f>
        <v>-6.0350439702358691E-2</v>
      </c>
      <c r="F1459" s="2">
        <f>'Moving Avg'!D1459</f>
        <v>3.2742199999999997</v>
      </c>
      <c r="G1459" s="2">
        <f>'Moving Avg'!F1459</f>
        <v>3.2288049999999999</v>
      </c>
      <c r="H1459" s="2">
        <f>'Moving Avg'!G1459</f>
        <v>3.2164480000000011</v>
      </c>
      <c r="I1459" s="2">
        <f>'Moving Avg'!H1459</f>
        <v>3.424584499999995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</row>
    <row r="1460" spans="1:12" ht="13.5" x14ac:dyDescent="0.25">
      <c r="A1460" s="3">
        <f>RSI!A1460</f>
        <v>44441</v>
      </c>
      <c r="B1460" s="2">
        <f>RSI!B1460</f>
        <v>3.2480000000000002</v>
      </c>
      <c r="C1460" s="2">
        <f>RSI!I1460</f>
        <v>51.518664896215228</v>
      </c>
      <c r="D1460" s="2">
        <f>MACD!E1460</f>
        <v>-5.4071695195194724E-2</v>
      </c>
      <c r="E1460" s="2">
        <f>MACD!F1460</f>
        <v>-5.90946908009259E-2</v>
      </c>
      <c r="F1460" s="2">
        <f>'Moving Avg'!D1460</f>
        <v>3.2529400000000002</v>
      </c>
      <c r="G1460" s="2">
        <f>'Moving Avg'!F1460</f>
        <v>3.2357600000000004</v>
      </c>
      <c r="H1460" s="2">
        <f>'Moving Avg'!G1460</f>
        <v>3.2118660000000006</v>
      </c>
      <c r="I1460" s="2">
        <f>'Moving Avg'!H1460</f>
        <v>3.4193479999999954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44442</v>
      </c>
      <c r="B1461" s="2">
        <f>RSI!B1461</f>
        <v>3.1907999999999999</v>
      </c>
      <c r="C1461" s="2">
        <f>RSI!I1461</f>
        <v>46.664746382983331</v>
      </c>
      <c r="D1461" s="2">
        <f>MACD!E1461</f>
        <v>-2.523214274415686E-2</v>
      </c>
      <c r="E1461" s="2">
        <f>MACD!F1461</f>
        <v>-5.2322181189572096E-2</v>
      </c>
      <c r="F1461" s="2">
        <f>'Moving Avg'!D1461</f>
        <v>3.2398600000000002</v>
      </c>
      <c r="G1461" s="2">
        <f>'Moving Avg'!F1461</f>
        <v>3.2398549999999999</v>
      </c>
      <c r="H1461" s="2">
        <f>'Moving Avg'!G1461</f>
        <v>3.2036860000000003</v>
      </c>
      <c r="I1461" s="2">
        <f>'Moving Avg'!H1461</f>
        <v>3.4130484999999955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44445</v>
      </c>
      <c r="B1462" s="2">
        <f>RSI!B1462</f>
        <v>3.1907999999999999</v>
      </c>
      <c r="C1462" s="2">
        <f>RSI!I1462</f>
        <v>46.664746382983331</v>
      </c>
      <c r="D1462" s="2">
        <f>MACD!E1462</f>
        <v>4.4522033954783602E-3</v>
      </c>
      <c r="E1462" s="2">
        <f>MACD!F1462</f>
        <v>-4.0967304272562004E-2</v>
      </c>
      <c r="F1462" s="2">
        <f>'Moving Avg'!D1462</f>
        <v>3.2267800000000002</v>
      </c>
      <c r="G1462" s="2">
        <f>'Moving Avg'!F1462</f>
        <v>3.2431299999999998</v>
      </c>
      <c r="H1462" s="2">
        <f>'Moving Avg'!G1462</f>
        <v>3.1971419999999999</v>
      </c>
      <c r="I1462" s="2">
        <f>'Moving Avg'!H1462</f>
        <v>3.4061764999999955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3.1907999999999999</v>
      </c>
      <c r="C1463" s="2">
        <f>RSI!I1463</f>
        <v>46.664746382983331</v>
      </c>
      <c r="D1463" s="2">
        <f>MACD!E1463</f>
        <v>2.4771252896383711E-2</v>
      </c>
      <c r="E1463" s="2">
        <f>MACD!F1463</f>
        <v>-2.7819592838772864E-2</v>
      </c>
      <c r="F1463" s="2">
        <f>'Moving Avg'!D1463</f>
        <v>3.2022399999999998</v>
      </c>
      <c r="G1463" s="2">
        <f>'Moving Avg'!F1463</f>
        <v>3.2459949999999997</v>
      </c>
      <c r="H1463" s="2">
        <f>'Moving Avg'!G1463</f>
        <v>3.1941980000000001</v>
      </c>
      <c r="I1463" s="2">
        <f>'Moving Avg'!H1463</f>
        <v>3.3999589999999955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3.1579999999999999</v>
      </c>
      <c r="C1464" s="2">
        <f>RSI!I1464</f>
        <v>43.714964674619694</v>
      </c>
      <c r="D1464" s="2">
        <f>MACD!E1464</f>
        <v>4.5870550905396268E-2</v>
      </c>
      <c r="E1464" s="2">
        <f>MACD!F1464</f>
        <v>-1.3081564089939041E-2</v>
      </c>
      <c r="F1464" s="2">
        <f>'Moving Avg'!D1464</f>
        <v>3.1956799999999999</v>
      </c>
      <c r="G1464" s="2">
        <f>'Moving Avg'!F1464</f>
        <v>3.2464</v>
      </c>
      <c r="H1464" s="2">
        <f>'Moving Avg'!G1464</f>
        <v>3.1902699999999999</v>
      </c>
      <c r="I1464" s="2">
        <f>'Moving Avg'!H1464</f>
        <v>3.3936999999999955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</row>
    <row r="1465" spans="1:12" ht="13.5" x14ac:dyDescent="0.25">
      <c r="A1465" s="3">
        <f>RSI!A1465</f>
        <v>44448</v>
      </c>
      <c r="B1465" s="2">
        <f>RSI!B1465</f>
        <v>3.1743999999999999</v>
      </c>
      <c r="C1465" s="2">
        <f>RSI!I1465</f>
        <v>45.567695707300011</v>
      </c>
      <c r="D1465" s="2">
        <f>MACD!E1465</f>
        <v>6.2901960446299032E-2</v>
      </c>
      <c r="E1465" s="2">
        <f>MACD!F1465</f>
        <v>2.115140817308573E-3</v>
      </c>
      <c r="F1465" s="2">
        <f>'Moving Avg'!D1465</f>
        <v>3.1809599999999998</v>
      </c>
      <c r="G1465" s="2">
        <f>'Moving Avg'!F1465</f>
        <v>3.2476250000000007</v>
      </c>
      <c r="H1465" s="2">
        <f>'Moving Avg'!G1465</f>
        <v>3.1869979999999991</v>
      </c>
      <c r="I1465" s="2">
        <f>'Moving Avg'!H1465</f>
        <v>3.3880954999999955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44449</v>
      </c>
      <c r="B1466" s="2">
        <f>RSI!B1466</f>
        <v>3.1008</v>
      </c>
      <c r="C1466" s="2">
        <f>RSI!I1466</f>
        <v>39.313396563362893</v>
      </c>
      <c r="D1466" s="2">
        <f>MACD!E1466</f>
        <v>6.7924267517418535E-2</v>
      </c>
      <c r="E1466" s="2">
        <f>MACD!F1466</f>
        <v>1.5276966157330565E-2</v>
      </c>
      <c r="F1466" s="2">
        <f>'Moving Avg'!D1466</f>
        <v>3.16296</v>
      </c>
      <c r="G1466" s="2">
        <f>'Moving Avg'!F1466</f>
        <v>3.243945000000001</v>
      </c>
      <c r="H1466" s="2">
        <f>'Moving Avg'!G1466</f>
        <v>3.182253999999999</v>
      </c>
      <c r="I1466" s="2">
        <f>'Moving Avg'!H1466</f>
        <v>3.3822459999999963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</row>
    <row r="1467" spans="1:12" ht="13.5" x14ac:dyDescent="0.25">
      <c r="A1467" s="3">
        <f>RSI!A1467</f>
        <v>44452</v>
      </c>
      <c r="B1467" s="2">
        <f>RSI!B1467</f>
        <v>3.1171000000000002</v>
      </c>
      <c r="C1467" s="2">
        <f>RSI!I1467</f>
        <v>41.237019175316412</v>
      </c>
      <c r="D1467" s="2">
        <f>MACD!E1467</f>
        <v>7.1648590521658839E-2</v>
      </c>
      <c r="E1467" s="2">
        <f>MACD!F1467</f>
        <v>2.6551291030196222E-2</v>
      </c>
      <c r="F1467" s="2">
        <f>'Moving Avg'!D1467</f>
        <v>3.1482199999999998</v>
      </c>
      <c r="G1467" s="2">
        <f>'Moving Avg'!F1467</f>
        <v>3.2398549999999999</v>
      </c>
      <c r="H1467" s="2">
        <f>'Moving Avg'!G1467</f>
        <v>3.177999999999999</v>
      </c>
      <c r="I1467" s="2">
        <f>'Moving Avg'!H1467</f>
        <v>3.3762324999999964</v>
      </c>
      <c r="J1467" s="5" t="str">
        <f>OBV!F1467</f>
        <v>BEARISH</v>
      </c>
      <c r="K1467" s="5" t="str">
        <f>OBV!G1467</f>
        <v>NEUTRAL</v>
      </c>
      <c r="L1467" s="5" t="str">
        <f>OBV!H1467</f>
        <v>CONFIRMED BEARISH</v>
      </c>
    </row>
    <row r="1468" spans="1:12" ht="13.5" x14ac:dyDescent="0.25">
      <c r="A1468" s="3">
        <f>RSI!A1468</f>
        <v>44453</v>
      </c>
      <c r="B1468" s="2">
        <f>RSI!B1468</f>
        <v>3.0434999999999999</v>
      </c>
      <c r="C1468" s="2">
        <f>RSI!I1468</f>
        <v>35.72979824143529</v>
      </c>
      <c r="D1468" s="2">
        <f>MACD!E1468</f>
        <v>8.9602420903651669E-2</v>
      </c>
      <c r="E1468" s="2">
        <f>MACD!F1468</f>
        <v>3.9161517004887313E-2</v>
      </c>
      <c r="F1468" s="2">
        <f>'Moving Avg'!D1468</f>
        <v>3.11876</v>
      </c>
      <c r="G1468" s="2">
        <f>'Moving Avg'!F1468</f>
        <v>3.2324899999999999</v>
      </c>
      <c r="H1468" s="2">
        <f>'Moving Avg'!G1468</f>
        <v>3.1743999999999994</v>
      </c>
      <c r="I1468" s="2">
        <f>'Moving Avg'!H1468</f>
        <v>3.369564499999997</v>
      </c>
      <c r="J1468" s="5" t="str">
        <f>OBV!F1468</f>
        <v>BEARISH</v>
      </c>
      <c r="K1468" s="5" t="str">
        <f>OBV!G1468</f>
        <v>NEUTRAL</v>
      </c>
      <c r="L1468" s="5" t="str">
        <f>OBV!H1468</f>
        <v>CONFIRMED BEARISH</v>
      </c>
    </row>
    <row r="1469" spans="1:12" ht="13.5" x14ac:dyDescent="0.25">
      <c r="A1469" s="3">
        <f>RSI!A1469</f>
        <v>44454</v>
      </c>
      <c r="B1469" s="2">
        <f>RSI!B1469</f>
        <v>3.1008</v>
      </c>
      <c r="C1469" s="2">
        <f>RSI!I1469</f>
        <v>42.201564303773537</v>
      </c>
      <c r="D1469" s="2">
        <f>MACD!E1469</f>
        <v>8.2603257574402011E-2</v>
      </c>
      <c r="E1469" s="2">
        <f>MACD!F1469</f>
        <v>4.7849865118790261E-2</v>
      </c>
      <c r="F1469" s="2">
        <f>'Moving Avg'!D1469</f>
        <v>3.1073200000000001</v>
      </c>
      <c r="G1469" s="2">
        <f>'Moving Avg'!F1469</f>
        <v>3.2288100000000006</v>
      </c>
      <c r="H1469" s="2">
        <f>'Moving Avg'!G1469</f>
        <v>3.1719459999999988</v>
      </c>
      <c r="I1469" s="2">
        <f>'Moving Avg'!H1469</f>
        <v>3.3625284999999976</v>
      </c>
      <c r="J1469" s="5" t="str">
        <f>OBV!F1469</f>
        <v>BULLISH</v>
      </c>
      <c r="K1469" s="5" t="str">
        <f>OBV!G1469</f>
        <v>NEUTRAL</v>
      </c>
      <c r="L1469" s="5" t="str">
        <f>OBV!H1469</f>
        <v>BULLISH DIVERGENCE</v>
      </c>
    </row>
    <row r="1470" spans="1:12" ht="13.5" x14ac:dyDescent="0.25">
      <c r="A1470" s="3">
        <f>RSI!A1470</f>
        <v>44455</v>
      </c>
      <c r="B1470" s="2">
        <f>RSI!B1470</f>
        <v>3.0680000000000001</v>
      </c>
      <c r="C1470" s="2">
        <f>RSI!I1470</f>
        <v>39.735011618062785</v>
      </c>
      <c r="D1470" s="2">
        <f>MACD!E1470</f>
        <v>8.8433505591948514E-2</v>
      </c>
      <c r="E1470" s="2">
        <f>MACD!F1470</f>
        <v>5.5966593213421914E-2</v>
      </c>
      <c r="F1470" s="2">
        <f>'Moving Avg'!D1470</f>
        <v>3.0860399999999997</v>
      </c>
      <c r="G1470" s="2">
        <f>'Moving Avg'!F1470</f>
        <v>3.2189900000000002</v>
      </c>
      <c r="H1470" s="2">
        <f>'Moving Avg'!G1470</f>
        <v>3.1696539999999995</v>
      </c>
      <c r="I1470" s="2">
        <f>'Moving Avg'!H1470</f>
        <v>3.3553694999999975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</row>
    <row r="1471" spans="1:12" ht="13.5" x14ac:dyDescent="0.25">
      <c r="A1471" s="3">
        <f>RSI!A1471</f>
        <v>44456</v>
      </c>
      <c r="B1471" s="2">
        <f>RSI!B1471</f>
        <v>3.0598999999999998</v>
      </c>
      <c r="C1471" s="2">
        <f>RSI!I1471</f>
        <v>39.126831269675868</v>
      </c>
      <c r="D1471" s="2">
        <f>MACD!E1471</f>
        <v>8.5844856539120773E-2</v>
      </c>
      <c r="E1471" s="2">
        <f>MACD!F1471</f>
        <v>6.1942245878561689E-2</v>
      </c>
      <c r="F1471" s="2">
        <f>'Moving Avg'!D1471</f>
        <v>3.0778599999999998</v>
      </c>
      <c r="G1471" s="2">
        <f>'Moving Avg'!F1471</f>
        <v>3.2046750000000004</v>
      </c>
      <c r="H1471" s="2">
        <f>'Moving Avg'!G1471</f>
        <v>3.167527999999999</v>
      </c>
      <c r="I1471" s="2">
        <f>'Moving Avg'!H1471</f>
        <v>3.3471474999999975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2.9944000000000002</v>
      </c>
      <c r="C1472" s="2">
        <f>RSI!I1472</f>
        <v>34.524971953841472</v>
      </c>
      <c r="D1472" s="2">
        <f>MACD!E1472</f>
        <v>8.9182013474493615E-2</v>
      </c>
      <c r="E1472" s="2">
        <f>MACD!F1472</f>
        <v>6.7390199397748068E-2</v>
      </c>
      <c r="F1472" s="2">
        <f>'Moving Avg'!D1472</f>
        <v>3.0533199999999998</v>
      </c>
      <c r="G1472" s="2">
        <f>'Moving Avg'!F1472</f>
        <v>3.1854500000000003</v>
      </c>
      <c r="H1472" s="2">
        <f>'Moving Avg'!G1472</f>
        <v>3.165238</v>
      </c>
      <c r="I1472" s="2">
        <f>'Moving Avg'!H1472</f>
        <v>3.337902499999998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2.9944000000000002</v>
      </c>
      <c r="C1473" s="2">
        <f>RSI!I1473</f>
        <v>34.524971953841472</v>
      </c>
      <c r="D1473" s="2">
        <f>MACD!E1473</f>
        <v>9.3018452515318817E-2</v>
      </c>
      <c r="E1473" s="2">
        <f>MACD!F1473</f>
        <v>7.2515850021262221E-2</v>
      </c>
      <c r="F1473" s="2">
        <f>'Moving Avg'!D1473</f>
        <v>3.0435000000000003</v>
      </c>
      <c r="G1473" s="2">
        <f>'Moving Avg'!F1473</f>
        <v>3.1678600000000001</v>
      </c>
      <c r="H1473" s="2">
        <f>'Moving Avg'!G1473</f>
        <v>3.1629479999999996</v>
      </c>
      <c r="I1473" s="2">
        <f>'Moving Avg'!H1473</f>
        <v>3.328984499999998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2.9780000000000002</v>
      </c>
      <c r="C1474" s="2">
        <f>RSI!I1474</f>
        <v>33.384777152422174</v>
      </c>
      <c r="D1474" s="2">
        <f>MACD!E1474</f>
        <v>9.3371007860520105E-2</v>
      </c>
      <c r="E1474" s="2">
        <f>MACD!F1474</f>
        <v>7.6686881589113798E-2</v>
      </c>
      <c r="F1474" s="2">
        <f>'Moving Avg'!D1474</f>
        <v>3.0189400000000002</v>
      </c>
      <c r="G1474" s="2">
        <f>'Moving Avg'!F1474</f>
        <v>3.1490399999999998</v>
      </c>
      <c r="H1474" s="2">
        <f>'Moving Avg'!G1474</f>
        <v>3.162128</v>
      </c>
      <c r="I1474" s="2">
        <f>'Moving Avg'!H1474</f>
        <v>3.3214164999999984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2.9699</v>
      </c>
      <c r="C1475" s="2">
        <f>RSI!I1475</f>
        <v>32.808465377510615</v>
      </c>
      <c r="D1475" s="2">
        <f>MACD!E1475</f>
        <v>9.7757528340543409E-2</v>
      </c>
      <c r="E1475" s="2">
        <f>MACD!F1475</f>
        <v>8.090101093939972E-2</v>
      </c>
      <c r="F1475" s="2">
        <f>'Moving Avg'!D1475</f>
        <v>2.99932</v>
      </c>
      <c r="G1475" s="2">
        <f>'Moving Avg'!F1475</f>
        <v>3.1298149999999998</v>
      </c>
      <c r="H1475" s="2">
        <f>'Moving Avg'!G1475</f>
        <v>3.1611460000000005</v>
      </c>
      <c r="I1475" s="2">
        <f>'Moving Avg'!H1475</f>
        <v>3.3145034999999989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2.9043999999999999</v>
      </c>
      <c r="C1476" s="2">
        <f>RSI!I1476</f>
        <v>28.520879003818251</v>
      </c>
      <c r="D1476" s="2">
        <f>MACD!E1476</f>
        <v>9.5939474262606961E-2</v>
      </c>
      <c r="E1476" s="2">
        <f>MACD!F1476</f>
        <v>8.3908703604041179E-2</v>
      </c>
      <c r="F1476" s="2">
        <f>'Moving Avg'!D1476</f>
        <v>2.9682200000000001</v>
      </c>
      <c r="G1476" s="2">
        <f>'Moving Avg'!F1476</f>
        <v>3.112225</v>
      </c>
      <c r="H1476" s="2">
        <f>'Moving Avg'!G1476</f>
        <v>3.1601640000000009</v>
      </c>
      <c r="I1476" s="2">
        <f>'Moving Avg'!H1476</f>
        <v>3.3073854999999992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2.8961999999999999</v>
      </c>
      <c r="C1477" s="2">
        <f>RSI!I1477</f>
        <v>28.027066765238558</v>
      </c>
      <c r="D1477" s="2">
        <f>MACD!E1477</f>
        <v>9.8775021930746387E-2</v>
      </c>
      <c r="E1477" s="2">
        <f>MACD!F1477</f>
        <v>8.6881967269382215E-2</v>
      </c>
      <c r="F1477" s="2">
        <f>'Moving Avg'!D1477</f>
        <v>2.9485799999999998</v>
      </c>
      <c r="G1477" s="2">
        <f>'Moving Avg'!F1477</f>
        <v>3.0942250000000002</v>
      </c>
      <c r="H1477" s="2">
        <f>'Moving Avg'!G1477</f>
        <v>3.1577080000000008</v>
      </c>
      <c r="I1477" s="2">
        <f>'Moving Avg'!H1477</f>
        <v>3.3008399999999996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2.8961999999999999</v>
      </c>
      <c r="C1478" s="2">
        <f>RSI!I1478</f>
        <v>28.027066765238558</v>
      </c>
      <c r="D1478" s="2">
        <f>MACD!E1478</f>
        <v>9.1065265580362986E-2</v>
      </c>
      <c r="E1478" s="2">
        <f>MACD!F1478</f>
        <v>8.7718626931578378E-2</v>
      </c>
      <c r="F1478" s="2">
        <f>'Moving Avg'!D1478</f>
        <v>2.9289399999999999</v>
      </c>
      <c r="G1478" s="2">
        <f>'Moving Avg'!F1478</f>
        <v>3.0733600000000001</v>
      </c>
      <c r="H1478" s="2">
        <f>'Moving Avg'!G1478</f>
        <v>3.1542720000000006</v>
      </c>
      <c r="I1478" s="2">
        <f>'Moving Avg'!H1478</f>
        <v>3.2951944999999996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2.8961999999999999</v>
      </c>
      <c r="C1479" s="2">
        <f>RSI!I1479</f>
        <v>28.027066765238558</v>
      </c>
      <c r="D1479" s="2">
        <f>MACD!E1479</f>
        <v>9.4481094473021887E-2</v>
      </c>
      <c r="E1479" s="2">
        <f>MACD!F1479</f>
        <v>8.9071120439867091E-2</v>
      </c>
      <c r="F1479" s="2">
        <f>'Moving Avg'!D1479</f>
        <v>2.9125800000000002</v>
      </c>
      <c r="G1479" s="2">
        <f>'Moving Avg'!F1479</f>
        <v>3.05863</v>
      </c>
      <c r="H1479" s="2">
        <f>'Moving Avg'!G1479</f>
        <v>3.1490360000000006</v>
      </c>
      <c r="I1479" s="2">
        <f>'Moving Avg'!H1479</f>
        <v>3.28959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</row>
    <row r="1480" spans="1:12" ht="13.5" x14ac:dyDescent="0.25">
      <c r="A1480" s="3">
        <f>RSI!A1480</f>
        <v>44469</v>
      </c>
      <c r="B1480" s="2">
        <f>RSI!B1480</f>
        <v>2.9043999999999999</v>
      </c>
      <c r="C1480" s="2">
        <f>RSI!I1480</f>
        <v>29.550525691996327</v>
      </c>
      <c r="D1480" s="2">
        <f>MACD!E1480</f>
        <v>9.275866873965688E-2</v>
      </c>
      <c r="E1480" s="2">
        <f>MACD!F1480</f>
        <v>8.9808630099825065E-2</v>
      </c>
      <c r="F1480" s="2">
        <f>'Moving Avg'!D1480</f>
        <v>2.8994799999999996</v>
      </c>
      <c r="G1480" s="2">
        <f>'Moving Avg'!F1480</f>
        <v>3.0414500000000007</v>
      </c>
      <c r="H1480" s="2">
        <f>'Moving Avg'!G1480</f>
        <v>3.1449460000000009</v>
      </c>
      <c r="I1480" s="2">
        <f>'Moving Avg'!H1480</f>
        <v>3.2841495000000003</v>
      </c>
      <c r="J1480" s="5" t="str">
        <f>OBV!F1480</f>
        <v>BULLISH</v>
      </c>
      <c r="K1480" s="5" t="str">
        <f>OBV!G1480</f>
        <v>NEUTRAL</v>
      </c>
      <c r="L1480" s="5" t="str">
        <f>OBV!H1480</f>
        <v>BULLISH DIVERGENCE</v>
      </c>
    </row>
    <row r="1481" spans="1:12" ht="13.5" x14ac:dyDescent="0.25">
      <c r="A1481" s="3">
        <f>RSI!A1481</f>
        <v>44470</v>
      </c>
      <c r="B1481" s="2">
        <f>RSI!B1481</f>
        <v>2.8961999999999999</v>
      </c>
      <c r="C1481" s="2">
        <f>RSI!I1481</f>
        <v>28.891924218894061</v>
      </c>
      <c r="D1481" s="2">
        <f>MACD!E1481</f>
        <v>9.1577752068335183E-2</v>
      </c>
      <c r="E1481" s="2">
        <f>MACD!F1481</f>
        <v>9.0162454493527083E-2</v>
      </c>
      <c r="F1481" s="2">
        <f>'Moving Avg'!D1481</f>
        <v>2.89784</v>
      </c>
      <c r="G1481" s="2">
        <f>'Moving Avg'!F1481</f>
        <v>3.0267200000000005</v>
      </c>
      <c r="H1481" s="2">
        <f>'Moving Avg'!G1481</f>
        <v>3.1395460000000002</v>
      </c>
      <c r="I1481" s="2">
        <f>'Moving Avg'!H1481</f>
        <v>3.278095</v>
      </c>
      <c r="J1481" s="5" t="str">
        <f>OBV!F1481</f>
        <v>BULLISH</v>
      </c>
      <c r="K1481" s="5" t="str">
        <f>OBV!G1481</f>
        <v>NEUTRAL</v>
      </c>
      <c r="L1481" s="5" t="str">
        <f>OBV!H1481</f>
        <v>BULLISH DIVERGENCE</v>
      </c>
    </row>
    <row r="1482" spans="1:12" ht="13.5" x14ac:dyDescent="0.25">
      <c r="A1482" s="3">
        <f>RSI!A1482</f>
        <v>44473</v>
      </c>
      <c r="B1482" s="2">
        <f>RSI!B1482</f>
        <v>2.8961999999999999</v>
      </c>
      <c r="C1482" s="2">
        <f>RSI!I1482</f>
        <v>28.891924218894061</v>
      </c>
      <c r="D1482" s="2">
        <f>MACD!E1482</f>
        <v>8.139751533646411E-2</v>
      </c>
      <c r="E1482" s="2">
        <f>MACD!F1482</f>
        <v>8.8409466662114494E-2</v>
      </c>
      <c r="F1482" s="2">
        <f>'Moving Avg'!D1482</f>
        <v>2.89784</v>
      </c>
      <c r="G1482" s="2">
        <f>'Moving Avg'!F1482</f>
        <v>3.0119900000000004</v>
      </c>
      <c r="H1482" s="2">
        <f>'Moving Avg'!G1482</f>
        <v>3.1341459999999999</v>
      </c>
      <c r="I1482" s="2">
        <f>'Moving Avg'!H1482</f>
        <v>3.2721635000000009</v>
      </c>
      <c r="J1482" s="5" t="str">
        <f>OBV!F1482</f>
        <v>BULLISH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44474</v>
      </c>
      <c r="B1483" s="2">
        <f>RSI!B1483</f>
        <v>2.8635000000000002</v>
      </c>
      <c r="C1483" s="2">
        <f>RSI!I1483</f>
        <v>26.192124882027287</v>
      </c>
      <c r="D1483" s="2">
        <f>MACD!E1483</f>
        <v>7.6035249915921366E-2</v>
      </c>
      <c r="E1483" s="2">
        <f>MACD!F1483</f>
        <v>8.5934623312875866E-2</v>
      </c>
      <c r="F1483" s="2">
        <f>'Moving Avg'!D1483</f>
        <v>2.8913000000000002</v>
      </c>
      <c r="G1483" s="2">
        <f>'Moving Avg'!F1483</f>
        <v>2.9956250000000004</v>
      </c>
      <c r="H1483" s="2">
        <f>'Moving Avg'!G1483</f>
        <v>3.1271100000000001</v>
      </c>
      <c r="I1483" s="2">
        <f>'Moving Avg'!H1483</f>
        <v>3.2666000000000013</v>
      </c>
      <c r="J1483" s="5" t="str">
        <f>OBV!F1483</f>
        <v>BULLISH</v>
      </c>
      <c r="K1483" s="5" t="str">
        <f>OBV!G1483</f>
        <v>NEUTRAL</v>
      </c>
      <c r="L1483" s="5" t="str">
        <f>OBV!H1483</f>
        <v>BULLISH DIVERGENCE</v>
      </c>
    </row>
    <row r="1484" spans="1:12" ht="13.5" x14ac:dyDescent="0.25">
      <c r="A1484" s="3">
        <f>RSI!A1484</f>
        <v>44475</v>
      </c>
      <c r="B1484" s="2">
        <f>RSI!B1484</f>
        <v>2.8635000000000002</v>
      </c>
      <c r="C1484" s="2">
        <f>RSI!I1484</f>
        <v>26.192124882027287</v>
      </c>
      <c r="D1484" s="2">
        <f>MACD!E1484</f>
        <v>6.9936207208477263E-2</v>
      </c>
      <c r="E1484" s="2">
        <f>MACD!F1484</f>
        <v>8.2734940091996154E-2</v>
      </c>
      <c r="F1484" s="2">
        <f>'Moving Avg'!D1484</f>
        <v>2.88476</v>
      </c>
      <c r="G1484" s="2">
        <f>'Moving Avg'!F1484</f>
        <v>2.9809000000000005</v>
      </c>
      <c r="H1484" s="2">
        <f>'Moving Avg'!G1484</f>
        <v>3.1208919999999996</v>
      </c>
      <c r="I1484" s="2">
        <f>'Moving Avg'!H1484</f>
        <v>3.2607910000000015</v>
      </c>
      <c r="J1484" s="5" t="str">
        <f>OBV!F1484</f>
        <v>BULLISH</v>
      </c>
      <c r="K1484" s="5" t="str">
        <f>OBV!G1484</f>
        <v>NEUTRAL</v>
      </c>
      <c r="L1484" s="5" t="str">
        <f>OBV!H1484</f>
        <v>BULLISH DIVERGENCE</v>
      </c>
    </row>
    <row r="1485" spans="1:12" ht="13.5" x14ac:dyDescent="0.25">
      <c r="A1485" s="3">
        <f>RSI!A1485</f>
        <v>44476</v>
      </c>
      <c r="B1485" s="2">
        <f>RSI!B1485</f>
        <v>3.0026000000000002</v>
      </c>
      <c r="C1485" s="2">
        <f>RSI!I1485</f>
        <v>49.481366918354588</v>
      </c>
      <c r="D1485" s="2">
        <f>MACD!E1485</f>
        <v>5.4115746885454286E-2</v>
      </c>
      <c r="E1485" s="2">
        <f>MACD!F1485</f>
        <v>7.7011101450687791E-2</v>
      </c>
      <c r="F1485" s="2">
        <f>'Moving Avg'!D1485</f>
        <v>2.9043999999999999</v>
      </c>
      <c r="G1485" s="2">
        <f>'Moving Avg'!F1485</f>
        <v>2.9723100000000002</v>
      </c>
      <c r="H1485" s="2">
        <f>'Moving Avg'!G1485</f>
        <v>3.1171279999999997</v>
      </c>
      <c r="I1485" s="2">
        <f>'Moving Avg'!H1485</f>
        <v>3.2557595000000021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2.9453</v>
      </c>
      <c r="C1486" s="2">
        <f>RSI!I1486</f>
        <v>43.405483581955934</v>
      </c>
      <c r="D1486" s="2">
        <f>MACD!E1486</f>
        <v>3.4898967465587294E-2</v>
      </c>
      <c r="E1486" s="2">
        <f>MACD!F1486</f>
        <v>6.8588674653667692E-2</v>
      </c>
      <c r="F1486" s="2">
        <f>'Moving Avg'!D1486</f>
        <v>2.9142200000000003</v>
      </c>
      <c r="G1486" s="2">
        <f>'Moving Avg'!F1486</f>
        <v>2.9645350000000006</v>
      </c>
      <c r="H1486" s="2">
        <f>'Moving Avg'!G1486</f>
        <v>3.1130359999999992</v>
      </c>
      <c r="I1486" s="2">
        <f>'Moving Avg'!H1486</f>
        <v>3.2504415000000018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2.9535</v>
      </c>
      <c r="C1487" s="2">
        <f>RSI!I1487</f>
        <v>44.456584068447683</v>
      </c>
      <c r="D1487" s="2">
        <f>MACD!E1487</f>
        <v>1.7110334387735904E-2</v>
      </c>
      <c r="E1487" s="2">
        <f>MACD!F1487</f>
        <v>5.829300660048134E-2</v>
      </c>
      <c r="F1487" s="2">
        <f>'Moving Avg'!D1487</f>
        <v>2.9256800000000003</v>
      </c>
      <c r="G1487" s="2">
        <f>'Moving Avg'!F1487</f>
        <v>2.9563550000000003</v>
      </c>
      <c r="H1487" s="2">
        <f>'Moving Avg'!G1487</f>
        <v>3.1084539999999987</v>
      </c>
      <c r="I1487" s="2">
        <f>'Moving Avg'!H1487</f>
        <v>3.244796500000001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2.8717000000000001</v>
      </c>
      <c r="C1488" s="2">
        <f>RSI!I1488</f>
        <v>37.061870553920599</v>
      </c>
      <c r="D1488" s="2">
        <f>MACD!E1488</f>
        <v>8.3846493906989394E-3</v>
      </c>
      <c r="E1488" s="2">
        <f>MACD!F1488</f>
        <v>4.8311335158524864E-2</v>
      </c>
      <c r="F1488" s="2">
        <f>'Moving Avg'!D1488</f>
        <v>2.9273200000000004</v>
      </c>
      <c r="G1488" s="2">
        <f>'Moving Avg'!F1488</f>
        <v>2.9477650000000004</v>
      </c>
      <c r="H1488" s="2">
        <f>'Moving Avg'!G1488</f>
        <v>3.1023999999999989</v>
      </c>
      <c r="I1488" s="2">
        <f>'Moving Avg'!H1488</f>
        <v>3.2383330000000012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2.9535</v>
      </c>
      <c r="C1489" s="2">
        <f>RSI!I1489</f>
        <v>46.623278387802834</v>
      </c>
      <c r="D1489" s="2">
        <f>MACD!E1489</f>
        <v>-4.3273220387827216E-3</v>
      </c>
      <c r="E1489" s="2">
        <f>MACD!F1489</f>
        <v>3.7783603719063349E-2</v>
      </c>
      <c r="F1489" s="2">
        <f>'Moving Avg'!D1489</f>
        <v>2.9453200000000002</v>
      </c>
      <c r="G1489" s="2">
        <f>'Moving Avg'!F1489</f>
        <v>2.9404000000000003</v>
      </c>
      <c r="H1489" s="2">
        <f>'Moving Avg'!G1489</f>
        <v>3.0979819999999982</v>
      </c>
      <c r="I1489" s="2">
        <f>'Moving Avg'!H1489</f>
        <v>3.2327695000000016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3.0400999999999998</v>
      </c>
      <c r="C1490" s="2">
        <f>RSI!I1490</f>
        <v>54.503451133868523</v>
      </c>
      <c r="D1490" s="2">
        <f>MACD!E1490</f>
        <v>-2.004379740901685E-2</v>
      </c>
      <c r="E1490" s="2">
        <f>MACD!F1490</f>
        <v>2.6218123493447314E-2</v>
      </c>
      <c r="F1490" s="2">
        <f>'Moving Avg'!D1490</f>
        <v>2.95282</v>
      </c>
      <c r="G1490" s="2">
        <f>'Moving Avg'!F1490</f>
        <v>2.9390050000000003</v>
      </c>
      <c r="H1490" s="2">
        <f>'Moving Avg'!G1490</f>
        <v>3.0966059999999982</v>
      </c>
      <c r="I1490" s="2">
        <f>'Moving Avg'!H1490</f>
        <v>3.2275575000000014</v>
      </c>
      <c r="J1490" s="5" t="str">
        <f>OBV!F1490</f>
        <v>BULLISH</v>
      </c>
      <c r="K1490" s="5" t="str">
        <f>OBV!G1490</f>
        <v>NEUTRAL</v>
      </c>
      <c r="L1490" s="5" t="str">
        <f>OBV!H1490</f>
        <v>BULLISH DIVERGENCE</v>
      </c>
    </row>
    <row r="1491" spans="1:12" ht="13.5" x14ac:dyDescent="0.25">
      <c r="A1491" s="3">
        <f>RSI!A1491</f>
        <v>44488</v>
      </c>
      <c r="B1491" s="2">
        <f>RSI!B1491</f>
        <v>2.9895999999999998</v>
      </c>
      <c r="C1491" s="2">
        <f>RSI!I1491</f>
        <v>49.879004338477095</v>
      </c>
      <c r="D1491" s="2">
        <f>MACD!E1491</f>
        <v>-3.1196092386732488E-2</v>
      </c>
      <c r="E1491" s="2">
        <f>MACD!F1491</f>
        <v>1.4735280317411354E-2</v>
      </c>
      <c r="F1491" s="2">
        <f>'Moving Avg'!D1491</f>
        <v>2.9616799999999999</v>
      </c>
      <c r="G1491" s="2">
        <f>'Moving Avg'!F1491</f>
        <v>2.9354900000000006</v>
      </c>
      <c r="H1491" s="2">
        <f>'Moving Avg'!G1491</f>
        <v>3.0942199999999982</v>
      </c>
      <c r="I1491" s="2">
        <f>'Moving Avg'!H1491</f>
        <v>3.2224610000000018</v>
      </c>
      <c r="J1491" s="5" t="str">
        <f>OBV!F1491</f>
        <v>BULLISH</v>
      </c>
      <c r="K1491" s="5" t="str">
        <f>OBV!G1491</f>
        <v>NEUTRAL</v>
      </c>
      <c r="L1491" s="5" t="str">
        <f>OBV!H1491</f>
        <v>BULLISH DIVERGENCE</v>
      </c>
    </row>
    <row r="1492" spans="1:12" ht="13.5" x14ac:dyDescent="0.25">
      <c r="A1492" s="3">
        <f>RSI!A1492</f>
        <v>44489</v>
      </c>
      <c r="B1492" s="2">
        <f>RSI!B1492</f>
        <v>2.9895999999999998</v>
      </c>
      <c r="C1492" s="2">
        <f>RSI!I1492</f>
        <v>49.879004338477088</v>
      </c>
      <c r="D1492" s="2">
        <f>MACD!E1492</f>
        <v>-4.0642521871988802E-2</v>
      </c>
      <c r="E1492" s="2">
        <f>MACD!F1492</f>
        <v>3.6597198795313233E-3</v>
      </c>
      <c r="F1492" s="2">
        <f>'Moving Avg'!D1492</f>
        <v>2.9689000000000001</v>
      </c>
      <c r="G1492" s="2">
        <f>'Moving Avg'!F1492</f>
        <v>2.9352500000000004</v>
      </c>
      <c r="H1492" s="2">
        <f>'Moving Avg'!G1492</f>
        <v>3.0915059999999981</v>
      </c>
      <c r="I1492" s="2">
        <f>'Moving Avg'!H1492</f>
        <v>3.2175690000000015</v>
      </c>
      <c r="J1492" s="5" t="str">
        <f>OBV!F1492</f>
        <v>BULLISH</v>
      </c>
      <c r="K1492" s="5" t="str">
        <f>OBV!G1492</f>
        <v>NEUTRAL</v>
      </c>
      <c r="L1492" s="5" t="str">
        <f>OBV!H1492</f>
        <v>BULLISH DIVERGENCE</v>
      </c>
    </row>
    <row r="1493" spans="1:12" ht="13.5" x14ac:dyDescent="0.25">
      <c r="A1493" s="3">
        <f>RSI!A1493</f>
        <v>44490</v>
      </c>
      <c r="B1493" s="2">
        <f>RSI!B1493</f>
        <v>2.9895999999999998</v>
      </c>
      <c r="C1493" s="2">
        <f>RSI!I1493</f>
        <v>49.879004338477088</v>
      </c>
      <c r="D1493" s="2">
        <f>MACD!E1493</f>
        <v>-5.3675564666739284E-2</v>
      </c>
      <c r="E1493" s="2">
        <f>MACD!F1493</f>
        <v>-7.8073370297227981E-3</v>
      </c>
      <c r="F1493" s="2">
        <f>'Moving Avg'!D1493</f>
        <v>2.9924799999999996</v>
      </c>
      <c r="G1493" s="2">
        <f>'Moving Avg'!F1493</f>
        <v>2.9350100000000006</v>
      </c>
      <c r="H1493" s="2">
        <f>'Moving Avg'!G1493</f>
        <v>3.0886279999999982</v>
      </c>
      <c r="I1493" s="2">
        <f>'Moving Avg'!H1493</f>
        <v>3.2124725000000023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2.9559000000000002</v>
      </c>
      <c r="C1494" s="2">
        <f>RSI!I1494</f>
        <v>46.584643732005446</v>
      </c>
      <c r="D1494" s="2">
        <f>MACD!E1494</f>
        <v>-6.2215691475541401E-2</v>
      </c>
      <c r="E1494" s="2">
        <f>MACD!F1494</f>
        <v>-1.8689007918886519E-2</v>
      </c>
      <c r="F1494" s="2">
        <f>'Moving Avg'!D1494</f>
        <v>2.9929599999999996</v>
      </c>
      <c r="G1494" s="2">
        <f>'Moving Avg'!F1494</f>
        <v>2.9339050000000007</v>
      </c>
      <c r="H1494" s="2">
        <f>'Moving Avg'!G1494</f>
        <v>3.0847479999999985</v>
      </c>
      <c r="I1494" s="2">
        <f>'Moving Avg'!H1494</f>
        <v>3.2072895000000021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2.9474999999999998</v>
      </c>
      <c r="C1495" s="2">
        <f>RSI!I1495</f>
        <v>45.773126022027078</v>
      </c>
      <c r="D1495" s="2">
        <f>MACD!E1495</f>
        <v>-4.7228432519753394E-2</v>
      </c>
      <c r="E1495" s="2">
        <f>MACD!F1495</f>
        <v>-2.4396892839059894E-2</v>
      </c>
      <c r="F1495" s="2">
        <f>'Moving Avg'!D1495</f>
        <v>2.97444</v>
      </c>
      <c r="G1495" s="2">
        <f>'Moving Avg'!F1495</f>
        <v>2.9327850000000004</v>
      </c>
      <c r="H1495" s="2">
        <f>'Moving Avg'!G1495</f>
        <v>3.0806999999999989</v>
      </c>
      <c r="I1495" s="2">
        <f>'Moving Avg'!H1495</f>
        <v>3.2020645000000023</v>
      </c>
      <c r="J1495" s="5" t="str">
        <f>OBV!F1495</f>
        <v>BEARISH</v>
      </c>
      <c r="K1495" s="5" t="str">
        <f>OBV!G1495</f>
        <v>NEUTRAL</v>
      </c>
      <c r="L1495" s="5" t="str">
        <f>OBV!H1495</f>
        <v>CONFIRMED BEARISH</v>
      </c>
    </row>
    <row r="1496" spans="1:12" ht="13.5" x14ac:dyDescent="0.25">
      <c r="A1496" s="3">
        <f>RSI!A1496</f>
        <v>44495</v>
      </c>
      <c r="B1496" s="2">
        <f>RSI!B1496</f>
        <v>2.8128000000000002</v>
      </c>
      <c r="C1496" s="2">
        <f>RSI!I1496</f>
        <v>35.187498464245252</v>
      </c>
      <c r="D1496" s="2">
        <f>MACD!E1496</f>
        <v>-3.3157748921688324E-2</v>
      </c>
      <c r="E1496" s="2">
        <f>MACD!F1496</f>
        <v>-2.6149064055585581E-2</v>
      </c>
      <c r="F1496" s="2">
        <f>'Moving Avg'!D1496</f>
        <v>2.9390799999999997</v>
      </c>
      <c r="G1496" s="2">
        <f>'Moving Avg'!F1496</f>
        <v>2.9282050000000006</v>
      </c>
      <c r="H1496" s="2">
        <f>'Moving Avg'!G1496</f>
        <v>3.0734679999999992</v>
      </c>
      <c r="I1496" s="2">
        <f>'Moving Avg'!H1496</f>
        <v>3.1963295000000023</v>
      </c>
      <c r="J1496" s="5" t="str">
        <f>OBV!F1496</f>
        <v>BEARISH</v>
      </c>
      <c r="K1496" s="5" t="str">
        <f>OBV!G1496</f>
        <v>NEUTRAL</v>
      </c>
      <c r="L1496" s="5" t="str">
        <f>OBV!H1496</f>
        <v>CONFIRMED BEARISH</v>
      </c>
    </row>
    <row r="1497" spans="1:12" ht="13.5" x14ac:dyDescent="0.25">
      <c r="A1497" s="3">
        <f>RSI!A1497</f>
        <v>44496</v>
      </c>
      <c r="B1497" s="2">
        <f>RSI!B1497</f>
        <v>2.7117</v>
      </c>
      <c r="C1497" s="2">
        <f>RSI!I1497</f>
        <v>29.645858448918815</v>
      </c>
      <c r="D1497" s="2">
        <f>MACD!E1497</f>
        <v>-1.1495444120678044E-2</v>
      </c>
      <c r="E1497" s="2">
        <f>MACD!F1497</f>
        <v>-2.3218340068604074E-2</v>
      </c>
      <c r="F1497" s="2">
        <f>'Moving Avg'!D1497</f>
        <v>2.8835000000000002</v>
      </c>
      <c r="G1497" s="2">
        <f>'Moving Avg'!F1497</f>
        <v>2.9189800000000008</v>
      </c>
      <c r="H1497" s="2">
        <f>'Moving Avg'!G1497</f>
        <v>3.0637239999999992</v>
      </c>
      <c r="I1497" s="2">
        <f>'Moving Avg'!H1497</f>
        <v>3.1902935000000019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</row>
    <row r="1498" spans="1:12" ht="13.5" x14ac:dyDescent="0.25">
      <c r="A1498" s="3">
        <f>RSI!A1498</f>
        <v>44497</v>
      </c>
      <c r="B1498" s="2">
        <f>RSI!B1498</f>
        <v>2.5600999999999998</v>
      </c>
      <c r="C1498" s="2">
        <f>RSI!I1498</f>
        <v>23.634980664626639</v>
      </c>
      <c r="D1498" s="2">
        <f>MACD!E1498</f>
        <v>7.0080191179560103E-3</v>
      </c>
      <c r="E1498" s="2">
        <f>MACD!F1498</f>
        <v>-1.7173068231292058E-2</v>
      </c>
      <c r="F1498" s="2">
        <f>'Moving Avg'!D1498</f>
        <v>2.7976000000000001</v>
      </c>
      <c r="G1498" s="2">
        <f>'Moving Avg'!F1498</f>
        <v>2.9021750000000006</v>
      </c>
      <c r="H1498" s="2">
        <f>'Moving Avg'!G1498</f>
        <v>3.05111</v>
      </c>
      <c r="I1498" s="2">
        <f>'Moving Avg'!H1498</f>
        <v>3.1841950000000021</v>
      </c>
      <c r="J1498" s="5" t="str">
        <f>OBV!F1498</f>
        <v>BEARISH</v>
      </c>
      <c r="K1498" s="5" t="str">
        <f>OBV!G1498</f>
        <v>WEAK</v>
      </c>
      <c r="L1498" s="5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2.4759000000000002</v>
      </c>
      <c r="C1499" s="2">
        <f>RSI!I1499</f>
        <v>21.07866467897756</v>
      </c>
      <c r="D1499" s="2">
        <f>MACD!E1499</f>
        <v>4.3797820582777369E-2</v>
      </c>
      <c r="E1499" s="2">
        <f>MACD!F1499</f>
        <v>-4.9788904684781726E-3</v>
      </c>
      <c r="F1499" s="2">
        <f>'Moving Avg'!D1499</f>
        <v>2.7016</v>
      </c>
      <c r="G1499" s="2">
        <f>'Moving Avg'!F1499</f>
        <v>2.8811600000000008</v>
      </c>
      <c r="H1499" s="2">
        <f>'Moving Avg'!G1499</f>
        <v>3.03714</v>
      </c>
      <c r="I1499" s="2">
        <f>'Moving Avg'!H1499</f>
        <v>3.1776755000000021</v>
      </c>
      <c r="J1499" s="5" t="str">
        <f>OBV!F1499</f>
        <v>BEARISH</v>
      </c>
      <c r="K1499" s="5" t="str">
        <f>OBV!G1499</f>
        <v>WEAK</v>
      </c>
      <c r="L1499" s="5" t="str">
        <f>OBV!H1499</f>
        <v>CONFIRMED BEARISH</v>
      </c>
    </row>
    <row r="1500" spans="1:12" ht="13.5" x14ac:dyDescent="0.25">
      <c r="A1500" s="3">
        <f>RSI!A1500</f>
        <v>44501</v>
      </c>
      <c r="B1500" s="2">
        <f>RSI!B1500</f>
        <v>2.6107</v>
      </c>
      <c r="C1500" s="2">
        <f>RSI!I1500</f>
        <v>33.482540805727155</v>
      </c>
      <c r="D1500" s="2">
        <f>MACD!E1500</f>
        <v>8.090324542749272E-2</v>
      </c>
      <c r="E1500" s="2">
        <f>MACD!F1500</f>
        <v>1.2197536710716005E-2</v>
      </c>
      <c r="F1500" s="2">
        <f>'Moving Avg'!D1500</f>
        <v>2.6342400000000001</v>
      </c>
      <c r="G1500" s="2">
        <f>'Moving Avg'!F1500</f>
        <v>2.8664750000000003</v>
      </c>
      <c r="H1500" s="2">
        <f>'Moving Avg'!G1500</f>
        <v>3.0240659999999995</v>
      </c>
      <c r="I1500" s="2">
        <f>'Moving Avg'!H1500</f>
        <v>3.1715025000000021</v>
      </c>
      <c r="J1500" s="5" t="str">
        <f>OBV!F1500</f>
        <v>BEARISH</v>
      </c>
      <c r="K1500" s="5" t="str">
        <f>OBV!G1500</f>
        <v>WEAK</v>
      </c>
      <c r="L1500" s="5" t="str">
        <f>OBV!H1500</f>
        <v>CONFIRMED BEARISH</v>
      </c>
    </row>
    <row r="1501" spans="1:12" ht="13.5" x14ac:dyDescent="0.25">
      <c r="A1501" s="3">
        <f>RSI!A1501</f>
        <v>44502</v>
      </c>
      <c r="B1501" s="2">
        <f>RSI!B1501</f>
        <v>2.6528</v>
      </c>
      <c r="C1501" s="2">
        <f>RSI!I1501</f>
        <v>36.822216296215061</v>
      </c>
      <c r="D1501" s="2">
        <f>MACD!E1501</f>
        <v>0.10305817092773939</v>
      </c>
      <c r="E1501" s="2">
        <f>MACD!F1501</f>
        <v>3.0369663554120685E-2</v>
      </c>
      <c r="F1501" s="2">
        <f>'Moving Avg'!D1501</f>
        <v>2.6022399999999997</v>
      </c>
      <c r="G1501" s="2">
        <f>'Moving Avg'!F1501</f>
        <v>2.8543050000000005</v>
      </c>
      <c r="H1501" s="2">
        <f>'Moving Avg'!G1501</f>
        <v>3.0101980000000004</v>
      </c>
      <c r="I1501" s="2">
        <f>'Moving Avg'!H1501</f>
        <v>3.1651720000000019</v>
      </c>
      <c r="J1501" s="5" t="str">
        <f>OBV!F1501</f>
        <v>BEARISH</v>
      </c>
      <c r="K1501" s="5" t="str">
        <f>OBV!G1501</f>
        <v>NEUTRAL</v>
      </c>
      <c r="L1501" s="5" t="str">
        <f>OBV!H1501</f>
        <v>CONFIRMED BEARISH</v>
      </c>
    </row>
    <row r="1502" spans="1:12" ht="13.5" x14ac:dyDescent="0.25">
      <c r="A1502" s="3">
        <f>RSI!A1502</f>
        <v>44503</v>
      </c>
      <c r="B1502" s="2">
        <f>RSI!B1502</f>
        <v>2.6274999999999999</v>
      </c>
      <c r="C1502" s="2">
        <f>RSI!I1502</f>
        <v>35.663400318248705</v>
      </c>
      <c r="D1502" s="2">
        <f>MACD!E1502</f>
        <v>0.1249538171637985</v>
      </c>
      <c r="E1502" s="2">
        <f>MACD!F1502</f>
        <v>4.9286494276056247E-2</v>
      </c>
      <c r="F1502" s="2">
        <f>'Moving Avg'!D1502</f>
        <v>2.5853999999999995</v>
      </c>
      <c r="G1502" s="2">
        <f>'Moving Avg'!F1502</f>
        <v>2.8408699999999998</v>
      </c>
      <c r="H1502" s="2">
        <f>'Moving Avg'!G1502</f>
        <v>2.9951699999999999</v>
      </c>
      <c r="I1502" s="2">
        <f>'Moving Avg'!H1502</f>
        <v>3.1587560000000026</v>
      </c>
      <c r="J1502" s="5" t="str">
        <f>OBV!F1502</f>
        <v>BEARISH</v>
      </c>
      <c r="K1502" s="5" t="str">
        <f>OBV!G1502</f>
        <v>NEUTRAL</v>
      </c>
      <c r="L1502" s="5" t="str">
        <f>OBV!H1502</f>
        <v>CONFIRMED BEARISH</v>
      </c>
    </row>
    <row r="1503" spans="1:12" ht="13.5" x14ac:dyDescent="0.25">
      <c r="A1503" s="3">
        <f>RSI!A1503</f>
        <v>44504</v>
      </c>
      <c r="B1503" s="2">
        <f>RSI!B1503</f>
        <v>2.6274999999999999</v>
      </c>
      <c r="C1503" s="2">
        <f>RSI!I1503</f>
        <v>35.663400318248705</v>
      </c>
      <c r="D1503" s="2">
        <f>MACD!E1503</f>
        <v>0.14481104635542552</v>
      </c>
      <c r="E1503" s="2">
        <f>MACD!F1503</f>
        <v>6.8391404691930099E-2</v>
      </c>
      <c r="F1503" s="2">
        <f>'Moving Avg'!D1503</f>
        <v>2.5988800000000003</v>
      </c>
      <c r="G1503" s="2">
        <f>'Moving Avg'!F1503</f>
        <v>2.8290699999999998</v>
      </c>
      <c r="H1503" s="2">
        <f>'Moving Avg'!G1503</f>
        <v>2.9807959999999998</v>
      </c>
      <c r="I1503" s="2">
        <f>'Moving Avg'!H1503</f>
        <v>3.1526670000000028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2.5937999999999999</v>
      </c>
      <c r="C1504" s="2">
        <f>RSI!I1504</f>
        <v>34.009956753869631</v>
      </c>
      <c r="D1504" s="2">
        <f>MACD!E1504</f>
        <v>0.16015661285763549</v>
      </c>
      <c r="E1504" s="2">
        <f>MACD!F1504</f>
        <v>8.6744446325071181E-2</v>
      </c>
      <c r="F1504" s="2">
        <f>'Moving Avg'!D1504</f>
        <v>2.6224599999999998</v>
      </c>
      <c r="G1504" s="2">
        <f>'Moving Avg'!F1504</f>
        <v>2.815585</v>
      </c>
      <c r="H1504" s="2">
        <f>'Moving Avg'!G1504</f>
        <v>2.9655839999999993</v>
      </c>
      <c r="I1504" s="2">
        <f>'Moving Avg'!H1504</f>
        <v>3.1468185000000028</v>
      </c>
      <c r="J1504" s="5" t="str">
        <f>OBV!F1504</f>
        <v>BULLISH</v>
      </c>
      <c r="K1504" s="5" t="str">
        <f>OBV!G1504</f>
        <v>STRONG</v>
      </c>
      <c r="L1504" s="5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2.7454000000000001</v>
      </c>
      <c r="C1505" s="2">
        <f>RSI!I1505</f>
        <v>46.113228311194788</v>
      </c>
      <c r="D1505" s="2">
        <f>MACD!E1505</f>
        <v>0.1619589044151204</v>
      </c>
      <c r="E1505" s="2">
        <f>MACD!F1505</f>
        <v>0.10178733794308102</v>
      </c>
      <c r="F1505" s="2">
        <f>'Moving Avg'!D1505</f>
        <v>2.6494</v>
      </c>
      <c r="G1505" s="2">
        <f>'Moving Avg'!F1505</f>
        <v>2.8027250000000001</v>
      </c>
      <c r="H1505" s="2">
        <f>'Moving Avg'!G1505</f>
        <v>2.9534039999999986</v>
      </c>
      <c r="I1505" s="2">
        <f>'Moving Avg'!H1505</f>
        <v>3.1417280000000027</v>
      </c>
      <c r="J1505" s="5" t="str">
        <f>OBV!F1505</f>
        <v>BULLISH</v>
      </c>
      <c r="K1505" s="5" t="str">
        <f>OBV!G1505</f>
        <v>STRONG</v>
      </c>
      <c r="L1505" s="5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2.7286000000000001</v>
      </c>
      <c r="C1506" s="2">
        <f>RSI!I1506</f>
        <v>45.125491869210322</v>
      </c>
      <c r="D1506" s="2">
        <f>MACD!E1506</f>
        <v>0.1443497721092748</v>
      </c>
      <c r="E1506" s="2">
        <f>MACD!F1506</f>
        <v>0.11029982477631978</v>
      </c>
      <c r="F1506" s="2">
        <f>'Moving Avg'!D1506</f>
        <v>2.6645600000000003</v>
      </c>
      <c r="G1506" s="2">
        <f>'Moving Avg'!F1506</f>
        <v>2.7918899999999995</v>
      </c>
      <c r="H1506" s="2">
        <f>'Moving Avg'!G1506</f>
        <v>2.9428519999999994</v>
      </c>
      <c r="I1506" s="2">
        <f>'Moving Avg'!H1506</f>
        <v>3.1363490000000032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</row>
    <row r="1507" spans="1:12" ht="13.5" x14ac:dyDescent="0.25">
      <c r="A1507" s="3">
        <f>RSI!A1507</f>
        <v>44510</v>
      </c>
      <c r="B1507" s="2">
        <f>RSI!B1507</f>
        <v>2.6612</v>
      </c>
      <c r="C1507" s="2">
        <f>RSI!I1507</f>
        <v>41.303113791747307</v>
      </c>
      <c r="D1507" s="2">
        <f>MACD!E1507</f>
        <v>0.11930672232994466</v>
      </c>
      <c r="E1507" s="2">
        <f>MACD!F1507</f>
        <v>0.11210120428704476</v>
      </c>
      <c r="F1507" s="2">
        <f>'Moving Avg'!D1507</f>
        <v>2.6713</v>
      </c>
      <c r="G1507" s="2">
        <f>'Moving Avg'!F1507</f>
        <v>2.7772749999999999</v>
      </c>
      <c r="H1507" s="2">
        <f>'Moving Avg'!G1507</f>
        <v>2.9309519999999991</v>
      </c>
      <c r="I1507" s="2">
        <f>'Moving Avg'!H1507</f>
        <v>3.1304695000000025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</row>
    <row r="1508" spans="1:12" ht="13.5" x14ac:dyDescent="0.25">
      <c r="A1508" s="3">
        <f>RSI!A1508</f>
        <v>44511</v>
      </c>
      <c r="B1508" s="2">
        <f>RSI!B1508</f>
        <v>2.6274999999999999</v>
      </c>
      <c r="C1508" s="2">
        <f>RSI!I1508</f>
        <v>39.501427512858058</v>
      </c>
      <c r="D1508" s="2">
        <f>MACD!E1508</f>
        <v>7.807519646488581E-2</v>
      </c>
      <c r="E1508" s="2">
        <f>MACD!F1508</f>
        <v>0.10529600272261298</v>
      </c>
      <c r="F1508" s="2">
        <f>'Moving Avg'!D1508</f>
        <v>2.6712999999999996</v>
      </c>
      <c r="G1508" s="2">
        <f>'Moving Avg'!F1508</f>
        <v>2.7650649999999994</v>
      </c>
      <c r="H1508" s="2">
        <f>'Moving Avg'!G1508</f>
        <v>2.9172319999999989</v>
      </c>
      <c r="I1508" s="2">
        <f>'Moving Avg'!H1508</f>
        <v>3.1245850000000024</v>
      </c>
      <c r="J1508" s="5" t="str">
        <f>OBV!F1508</f>
        <v>BULLISH</v>
      </c>
      <c r="K1508" s="5" t="str">
        <f>OBV!G1508</f>
        <v>NEUTRAL</v>
      </c>
      <c r="L1508" s="5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2.7201</v>
      </c>
      <c r="C1509" s="2">
        <f>RSI!I1509</f>
        <v>46.417860834650014</v>
      </c>
      <c r="D1509" s="2">
        <f>MACD!E1509</f>
        <v>2.4300352024000382E-2</v>
      </c>
      <c r="E1509" s="2">
        <f>MACD!F1509</f>
        <v>8.9096872582890466E-2</v>
      </c>
      <c r="F1509" s="2">
        <f>'Moving Avg'!D1509</f>
        <v>2.6965600000000003</v>
      </c>
      <c r="G1509" s="2">
        <f>'Moving Avg'!F1509</f>
        <v>2.7533950000000003</v>
      </c>
      <c r="H1509" s="2">
        <f>'Moving Avg'!G1509</f>
        <v>2.9078179999999993</v>
      </c>
      <c r="I1509" s="2">
        <f>'Moving Avg'!H1509</f>
        <v>3.1193680000000024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</row>
    <row r="1510" spans="1:12" ht="13.5" x14ac:dyDescent="0.25">
      <c r="A1510" s="3">
        <f>RSI!A1510</f>
        <v>44515</v>
      </c>
      <c r="B1510" s="2">
        <f>RSI!B1510</f>
        <v>2.6612</v>
      </c>
      <c r="C1510" s="2">
        <f>RSI!I1510</f>
        <v>43.046797543194053</v>
      </c>
      <c r="D1510" s="2">
        <f>MACD!E1510</f>
        <v>4.2106550743157278E-3</v>
      </c>
      <c r="E1510" s="2">
        <f>MACD!F1510</f>
        <v>7.2119629081175529E-2</v>
      </c>
      <c r="F1510" s="2">
        <f>'Moving Avg'!D1510</f>
        <v>2.6797200000000005</v>
      </c>
      <c r="G1510" s="2">
        <f>'Moving Avg'!F1510</f>
        <v>2.7344499999999998</v>
      </c>
      <c r="H1510" s="2">
        <f>'Moving Avg'!G1510</f>
        <v>2.8960820000000003</v>
      </c>
      <c r="I1510" s="2">
        <f>'Moving Avg'!H1510</f>
        <v>3.1141020000000026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2.6442999999999999</v>
      </c>
      <c r="C1511" s="2">
        <f>RSI!I1511</f>
        <v>42.101996065546949</v>
      </c>
      <c r="D1511" s="2">
        <f>MACD!E1511</f>
        <v>-4.4238443030648611E-3</v>
      </c>
      <c r="E1511" s="2">
        <f>MACD!F1511</f>
        <v>5.6810934404327454E-2</v>
      </c>
      <c r="F1511" s="2">
        <f>'Moving Avg'!D1511</f>
        <v>2.6628600000000002</v>
      </c>
      <c r="G1511" s="2">
        <f>'Moving Avg'!F1511</f>
        <v>2.7171849999999997</v>
      </c>
      <c r="H1511" s="2">
        <f>'Moving Avg'!G1511</f>
        <v>2.8851519999999997</v>
      </c>
      <c r="I1511" s="2">
        <f>'Moving Avg'!H1511</f>
        <v>3.1089155000000028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2.6442999999999999</v>
      </c>
      <c r="C1512" s="2">
        <f>RSI!I1512</f>
        <v>42.101996065546949</v>
      </c>
      <c r="D1512" s="2">
        <f>MACD!E1512</f>
        <v>-1.4933792883028651E-2</v>
      </c>
      <c r="E1512" s="2">
        <f>MACD!F1512</f>
        <v>4.2461988946856238E-2</v>
      </c>
      <c r="F1512" s="2">
        <f>'Moving Avg'!D1512</f>
        <v>2.6594799999999998</v>
      </c>
      <c r="G1512" s="2">
        <f>'Moving Avg'!F1512</f>
        <v>2.6999200000000001</v>
      </c>
      <c r="H1512" s="2">
        <f>'Moving Avg'!G1512</f>
        <v>2.8742219999999996</v>
      </c>
      <c r="I1512" s="2">
        <f>'Moving Avg'!H1512</f>
        <v>3.1035650000000028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2.6442999999999999</v>
      </c>
      <c r="C1513" s="2">
        <f>RSI!I1513</f>
        <v>42.101996065546949</v>
      </c>
      <c r="D1513" s="2">
        <f>MACD!E1513</f>
        <v>-2.3189350398578057E-2</v>
      </c>
      <c r="E1513" s="2">
        <f>MACD!F1513</f>
        <v>2.9331721077769379E-2</v>
      </c>
      <c r="F1513" s="2">
        <f>'Moving Avg'!D1513</f>
        <v>2.6628399999999997</v>
      </c>
      <c r="G1513" s="2">
        <f>'Moving Avg'!F1513</f>
        <v>2.6826550000000005</v>
      </c>
      <c r="H1513" s="2">
        <f>'Moving Avg'!G1513</f>
        <v>2.8632919999999995</v>
      </c>
      <c r="I1513" s="2">
        <f>'Moving Avg'!H1513</f>
        <v>3.098746500000003</v>
      </c>
      <c r="J1513" s="5" t="str">
        <f>OBV!F1513</f>
        <v>BEARISH</v>
      </c>
      <c r="K1513" s="5" t="str">
        <f>OBV!G1513</f>
        <v>NEUTRAL</v>
      </c>
      <c r="L1513" s="5" t="str">
        <f>OBV!H1513</f>
        <v>BEARISH DIVERGENCE</v>
      </c>
    </row>
    <row r="1514" spans="1:12" ht="13.5" x14ac:dyDescent="0.25">
      <c r="A1514" s="3">
        <f>RSI!A1514</f>
        <v>44519</v>
      </c>
      <c r="B1514" s="2">
        <f>RSI!B1514</f>
        <v>2.6107</v>
      </c>
      <c r="C1514" s="2">
        <f>RSI!I1514</f>
        <v>39.925980824786393</v>
      </c>
      <c r="D1514" s="2">
        <f>MACD!E1514</f>
        <v>-3.2280293176873975E-2</v>
      </c>
      <c r="E1514" s="2">
        <f>MACD!F1514</f>
        <v>1.7009318226840708E-2</v>
      </c>
      <c r="F1514" s="2">
        <f>'Moving Avg'!D1514</f>
        <v>2.6409599999999998</v>
      </c>
      <c r="G1514" s="2">
        <f>'Moving Avg'!F1514</f>
        <v>2.6653950000000006</v>
      </c>
      <c r="H1514" s="2">
        <f>'Moving Avg'!G1514</f>
        <v>2.8523459999999994</v>
      </c>
      <c r="I1514" s="2">
        <f>'Moving Avg'!H1514</f>
        <v>3.0938010000000027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2.6107</v>
      </c>
      <c r="C1515" s="2">
        <f>RSI!I1515</f>
        <v>39.925980824786393</v>
      </c>
      <c r="D1515" s="2">
        <f>MACD!E1515</f>
        <v>-1.5904475773238946E-2</v>
      </c>
      <c r="E1515" s="2">
        <f>MACD!F1515</f>
        <v>1.0426559426824779E-2</v>
      </c>
      <c r="F1515" s="2">
        <f>'Moving Avg'!D1515</f>
        <v>2.6308599999999998</v>
      </c>
      <c r="G1515" s="2">
        <f>'Moving Avg'!F1515</f>
        <v>2.6485550000000009</v>
      </c>
      <c r="H1515" s="2">
        <f>'Moving Avg'!G1515</f>
        <v>2.8410719999999992</v>
      </c>
      <c r="I1515" s="2">
        <f>'Moving Avg'!H1515</f>
        <v>3.0888555000000024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2.6779999999999999</v>
      </c>
      <c r="C1516" s="2">
        <f>RSI!I1516</f>
        <v>46.365436399668013</v>
      </c>
      <c r="D1516" s="2">
        <f>MACD!E1516</f>
        <v>-8.9279296504676253E-3</v>
      </c>
      <c r="E1516" s="2">
        <f>MACD!F1516</f>
        <v>6.5556616113662978E-3</v>
      </c>
      <c r="F1516" s="2">
        <f>'Moving Avg'!D1516</f>
        <v>2.6375999999999999</v>
      </c>
      <c r="G1516" s="2">
        <f>'Moving Avg'!F1516</f>
        <v>2.6418150000000002</v>
      </c>
      <c r="H1516" s="2">
        <f>'Moving Avg'!G1516</f>
        <v>2.8326159999999994</v>
      </c>
      <c r="I1516" s="2">
        <f>'Moving Avg'!H1516</f>
        <v>3.0842465000000021</v>
      </c>
      <c r="J1516" s="5" t="str">
        <f>OBV!F1516</f>
        <v>BULLISH</v>
      </c>
      <c r="K1516" s="5" t="str">
        <f>OBV!G1516</f>
        <v>NEUTRAL</v>
      </c>
      <c r="L1516" s="5" t="str">
        <f>OBV!H1516</f>
        <v>CONFIRMED BULLISH</v>
      </c>
    </row>
    <row r="1517" spans="1:12" ht="13.5" x14ac:dyDescent="0.25">
      <c r="A1517" s="3">
        <f>RSI!A1517</f>
        <v>44524</v>
      </c>
      <c r="B1517" s="2">
        <f>RSI!B1517</f>
        <v>2.6107</v>
      </c>
      <c r="C1517" s="2">
        <f>RSI!I1517</f>
        <v>41.567038784064195</v>
      </c>
      <c r="D1517" s="2">
        <f>MACD!E1517</f>
        <v>-8.1676393303422579E-3</v>
      </c>
      <c r="E1517" s="2">
        <f>MACD!F1517</f>
        <v>3.6110014230245875E-3</v>
      </c>
      <c r="F1517" s="2">
        <f>'Moving Avg'!D1517</f>
        <v>2.6308800000000003</v>
      </c>
      <c r="G1517" s="2">
        <f>'Moving Avg'!F1517</f>
        <v>2.636765</v>
      </c>
      <c r="H1517" s="2">
        <f>'Moving Avg'!G1517</f>
        <v>2.8224879999999994</v>
      </c>
      <c r="I1517" s="2">
        <f>'Moving Avg'!H1517</f>
        <v>3.0793825000000021</v>
      </c>
      <c r="J1517" s="5" t="str">
        <f>OBV!F1517</f>
        <v>BULLISH</v>
      </c>
      <c r="K1517" s="5" t="str">
        <f>OBV!G1517</f>
        <v>NEUTRAL</v>
      </c>
      <c r="L1517" s="5" t="str">
        <f>OBV!H1517</f>
        <v>BULLISH DIVERGENCE</v>
      </c>
    </row>
    <row r="1518" spans="1:12" ht="13.5" x14ac:dyDescent="0.25">
      <c r="A1518" s="3">
        <f>RSI!A1518</f>
        <v>44525</v>
      </c>
      <c r="B1518" s="2">
        <f>RSI!B1518</f>
        <v>2.6358999999999999</v>
      </c>
      <c r="C1518" s="2">
        <f>RSI!I1518</f>
        <v>43.907890035628263</v>
      </c>
      <c r="D1518" s="2">
        <f>MACD!E1518</f>
        <v>-1.3954675241009351E-2</v>
      </c>
      <c r="E1518" s="2">
        <f>MACD!F1518</f>
        <v>9.7866090217799649E-5</v>
      </c>
      <c r="F1518" s="2">
        <f>'Moving Avg'!D1518</f>
        <v>2.6292</v>
      </c>
      <c r="G1518" s="2">
        <f>'Moving Avg'!F1518</f>
        <v>2.640555</v>
      </c>
      <c r="H1518" s="2">
        <f>'Moving Avg'!G1518</f>
        <v>2.8143359999999995</v>
      </c>
      <c r="I1518" s="2">
        <f>'Moving Avg'!H1518</f>
        <v>3.0747675000000019</v>
      </c>
      <c r="J1518" s="5" t="str">
        <f>OBV!F1518</f>
        <v>BULLISH</v>
      </c>
      <c r="K1518" s="5" t="str">
        <f>OBV!G1518</f>
        <v>NEUTRAL</v>
      </c>
      <c r="L1518" s="5" t="str">
        <f>OBV!H1518</f>
        <v>BULLISH DIVERGENCE</v>
      </c>
    </row>
    <row r="1519" spans="1:12" ht="13.5" x14ac:dyDescent="0.25">
      <c r="A1519" s="3">
        <f>RSI!A1519</f>
        <v>44526</v>
      </c>
      <c r="B1519" s="2">
        <f>RSI!B1519</f>
        <v>2.6442999999999999</v>
      </c>
      <c r="C1519" s="2">
        <f>RSI!I1519</f>
        <v>44.70309697133186</v>
      </c>
      <c r="D1519" s="2">
        <f>MACD!E1519</f>
        <v>-4.8014449688427163E-3</v>
      </c>
      <c r="E1519" s="2">
        <f>MACD!F1519</f>
        <v>-8.8199612159430354E-4</v>
      </c>
      <c r="F1519" s="2">
        <f>'Moving Avg'!D1519</f>
        <v>2.6359199999999996</v>
      </c>
      <c r="G1519" s="2">
        <f>'Moving Avg'!F1519</f>
        <v>2.6489750000000005</v>
      </c>
      <c r="H1519" s="2">
        <f>'Moving Avg'!G1519</f>
        <v>2.8052059999999996</v>
      </c>
      <c r="I1519" s="2">
        <f>'Moving Avg'!H1519</f>
        <v>3.0703170000000024</v>
      </c>
      <c r="J1519" s="5" t="str">
        <f>OBV!F1519</f>
        <v>BULLISH</v>
      </c>
      <c r="K1519" s="5" t="str">
        <f>OBV!G1519</f>
        <v>NEUTRAL</v>
      </c>
      <c r="L1519" s="5" t="str">
        <f>OBV!H1519</f>
        <v>CONFIRMED BULLISH</v>
      </c>
    </row>
    <row r="1520" spans="1:12" ht="13.5" x14ac:dyDescent="0.25">
      <c r="A1520" s="3">
        <f>RSI!A1520</f>
        <v>44529</v>
      </c>
      <c r="B1520" s="2">
        <f>RSI!B1520</f>
        <v>2.6358999999999999</v>
      </c>
      <c r="C1520" s="2">
        <f>RSI!I1520</f>
        <v>44.030863293039353</v>
      </c>
      <c r="D1520" s="2">
        <f>MACD!E1520</f>
        <v>-5.1508919639386974E-3</v>
      </c>
      <c r="E1520" s="2">
        <f>MACD!F1520</f>
        <v>-1.7357752900631824E-3</v>
      </c>
      <c r="F1520" s="2">
        <f>'Moving Avg'!D1520</f>
        <v>2.6409599999999998</v>
      </c>
      <c r="G1520" s="2">
        <f>'Moving Avg'!F1520</f>
        <v>2.6502350000000003</v>
      </c>
      <c r="H1520" s="2">
        <f>'Moving Avg'!G1520</f>
        <v>2.7965639999999992</v>
      </c>
      <c r="I1520" s="2">
        <f>'Moving Avg'!H1520</f>
        <v>3.0658655000000015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</row>
    <row r="1521" spans="1:12" ht="13.5" x14ac:dyDescent="0.25">
      <c r="A1521" s="3">
        <f>RSI!A1521</f>
        <v>44530</v>
      </c>
      <c r="B1521" s="2">
        <f>RSI!B1521</f>
        <v>2.6021999999999998</v>
      </c>
      <c r="C1521" s="2">
        <f>RSI!I1521</f>
        <v>41.34466870738035</v>
      </c>
      <c r="D1521" s="2">
        <f>MACD!E1521</f>
        <v>-5.1813602140682313E-3</v>
      </c>
      <c r="E1521" s="2">
        <f>MACD!F1521</f>
        <v>-2.4248922748641923E-3</v>
      </c>
      <c r="F1521" s="2">
        <f>'Moving Avg'!D1521</f>
        <v>2.6257999999999999</v>
      </c>
      <c r="G1521" s="2">
        <f>'Moving Avg'!F1521</f>
        <v>2.6477050000000006</v>
      </c>
      <c r="H1521" s="2">
        <f>'Moving Avg'!G1521</f>
        <v>2.7874099999999995</v>
      </c>
      <c r="I1521" s="2">
        <f>'Moving Avg'!H1521</f>
        <v>3.0616135000000018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</row>
    <row r="1522" spans="1:12" ht="13.5" x14ac:dyDescent="0.25">
      <c r="A1522" s="3">
        <f>RSI!A1522</f>
        <v>44531</v>
      </c>
      <c r="B1522" s="2">
        <f>RSI!B1522</f>
        <v>2.5684999999999998</v>
      </c>
      <c r="C1522" s="2">
        <f>RSI!I1522</f>
        <v>38.79578789228411</v>
      </c>
      <c r="D1522" s="2">
        <f>MACD!E1522</f>
        <v>-2.1701161340952346E-3</v>
      </c>
      <c r="E1522" s="2">
        <f>MACD!F1522</f>
        <v>-2.3739370467104007E-3</v>
      </c>
      <c r="F1522" s="2">
        <f>'Moving Avg'!D1522</f>
        <v>2.6173600000000001</v>
      </c>
      <c r="G1522" s="2">
        <f>'Moving Avg'!F1522</f>
        <v>2.644755</v>
      </c>
      <c r="H1522" s="2">
        <f>'Moving Avg'!G1522</f>
        <v>2.778891999999999</v>
      </c>
      <c r="I1522" s="2">
        <f>'Moving Avg'!H1522</f>
        <v>3.0564570000000013</v>
      </c>
      <c r="J1522" s="5" t="str">
        <f>OBV!F1522</f>
        <v>BEARISH</v>
      </c>
      <c r="K1522" s="5" t="str">
        <f>OBV!G1522</f>
        <v>NEUTRAL</v>
      </c>
      <c r="L1522" s="5" t="str">
        <f>OBV!H1522</f>
        <v>CONFIRMED BEARISH</v>
      </c>
    </row>
    <row r="1523" spans="1:12" ht="13.5" x14ac:dyDescent="0.25">
      <c r="A1523" s="3">
        <f>RSI!A1523</f>
        <v>44532</v>
      </c>
      <c r="B1523" s="2">
        <f>RSI!B1523</f>
        <v>2.5684999999999998</v>
      </c>
      <c r="C1523" s="2">
        <f>RSI!I1523</f>
        <v>38.79578789228411</v>
      </c>
      <c r="D1523" s="2">
        <f>MACD!E1523</f>
        <v>1.0776690127110022E-3</v>
      </c>
      <c r="E1523" s="2">
        <f>MACD!F1523</f>
        <v>-1.6836158348261202E-3</v>
      </c>
      <c r="F1523" s="2">
        <f>'Moving Avg'!D1523</f>
        <v>2.6038799999999998</v>
      </c>
      <c r="G1523" s="2">
        <f>'Moving Avg'!F1523</f>
        <v>2.6418050000000002</v>
      </c>
      <c r="H1523" s="2">
        <f>'Moving Avg'!G1523</f>
        <v>2.7703739999999994</v>
      </c>
      <c r="I1523" s="2">
        <f>'Moving Avg'!H1523</f>
        <v>3.0508915000000019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2.5600999999999998</v>
      </c>
      <c r="C1524" s="2">
        <f>RSI!I1524</f>
        <v>38.116487851098135</v>
      </c>
      <c r="D1524" s="2">
        <f>MACD!E1524</f>
        <v>-7.3241986374927848E-5</v>
      </c>
      <c r="E1524" s="2">
        <f>MACD!F1524</f>
        <v>-1.3615410651358819E-3</v>
      </c>
      <c r="F1524" s="2">
        <f>'Moving Avg'!D1524</f>
        <v>2.58704</v>
      </c>
      <c r="G1524" s="2">
        <f>'Moving Avg'!F1524</f>
        <v>2.6401200000000005</v>
      </c>
      <c r="H1524" s="2">
        <f>'Moving Avg'!G1524</f>
        <v>2.762016</v>
      </c>
      <c r="I1524" s="2">
        <f>'Moving Avg'!H1524</f>
        <v>3.045488500000002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2.5516999999999999</v>
      </c>
      <c r="C1525" s="2">
        <f>RSI!I1525</f>
        <v>37.411045397284838</v>
      </c>
      <c r="D1525" s="2">
        <f>MACD!E1525</f>
        <v>2.2474218227719334E-4</v>
      </c>
      <c r="E1525" s="2">
        <f>MACD!F1525</f>
        <v>-1.0442844156532669E-3</v>
      </c>
      <c r="F1525" s="2">
        <f>'Moving Avg'!D1525</f>
        <v>2.5702000000000003</v>
      </c>
      <c r="G1525" s="2">
        <f>'Moving Avg'!F1525</f>
        <v>2.6304350000000003</v>
      </c>
      <c r="H1525" s="2">
        <f>'Moving Avg'!G1525</f>
        <v>2.7536520000000002</v>
      </c>
      <c r="I1525" s="2">
        <f>'Moving Avg'!H1525</f>
        <v>3.0405750000000018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2.5179999999999998</v>
      </c>
      <c r="C1526" s="2">
        <f>RSI!I1526</f>
        <v>34.641073544076775</v>
      </c>
      <c r="D1526" s="2">
        <f>MACD!E1526</f>
        <v>1.3978151520312121E-2</v>
      </c>
      <c r="E1526" s="2">
        <f>MACD!F1526</f>
        <v>1.9602027715398106E-3</v>
      </c>
      <c r="F1526" s="2">
        <f>'Moving Avg'!D1526</f>
        <v>2.5533600000000001</v>
      </c>
      <c r="G1526" s="2">
        <f>'Moving Avg'!F1526</f>
        <v>2.6199050000000002</v>
      </c>
      <c r="H1526" s="2">
        <f>'Moving Avg'!G1526</f>
        <v>2.745924</v>
      </c>
      <c r="I1526" s="2">
        <f>'Moving Avg'!H1526</f>
        <v>3.0358205000000016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2.5264000000000002</v>
      </c>
      <c r="C1527" s="2">
        <f>RSI!I1527</f>
        <v>35.914774564961945</v>
      </c>
      <c r="D1527" s="2">
        <f>MACD!E1527</f>
        <v>1.5441612950165329E-2</v>
      </c>
      <c r="E1527" s="2">
        <f>MACD!F1527</f>
        <v>4.6564848072649144E-3</v>
      </c>
      <c r="F1527" s="2">
        <f>'Moving Avg'!D1527</f>
        <v>2.54494</v>
      </c>
      <c r="G1527" s="2">
        <f>'Moving Avg'!F1527</f>
        <v>2.613165</v>
      </c>
      <c r="H1527" s="2">
        <f>'Moving Avg'!G1527</f>
        <v>2.7385280000000001</v>
      </c>
      <c r="I1527" s="2">
        <f>'Moving Avg'!H1527</f>
        <v>3.0304535000000015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2.5179999999999998</v>
      </c>
      <c r="C1528" s="2">
        <f>RSI!I1528</f>
        <v>35.176529986802336</v>
      </c>
      <c r="D1528" s="2">
        <f>MACD!E1528</f>
        <v>2.1872055803181745E-2</v>
      </c>
      <c r="E1528" s="2">
        <f>MACD!F1528</f>
        <v>8.0995990064482801E-3</v>
      </c>
      <c r="F1528" s="2">
        <f>'Moving Avg'!D1528</f>
        <v>2.53484</v>
      </c>
      <c r="G1528" s="2">
        <f>'Moving Avg'!F1528</f>
        <v>2.6076900000000003</v>
      </c>
      <c r="H1528" s="2">
        <f>'Moving Avg'!G1528</f>
        <v>2.7309640000000002</v>
      </c>
      <c r="I1528" s="2">
        <f>'Moving Avg'!H1528</f>
        <v>3.0248805000000014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</row>
    <row r="1529" spans="1:12" ht="13.5" x14ac:dyDescent="0.25">
      <c r="A1529" s="3">
        <f>RSI!A1529</f>
        <v>44540</v>
      </c>
      <c r="B1529" s="2">
        <f>RSI!B1529</f>
        <v>2.5011999999999999</v>
      </c>
      <c r="C1529" s="2">
        <f>RSI!I1529</f>
        <v>33.685176389130291</v>
      </c>
      <c r="D1529" s="2">
        <f>MACD!E1529</f>
        <v>3.0541239738699488E-2</v>
      </c>
      <c r="E1529" s="2">
        <f>MACD!F1529</f>
        <v>1.2587927152898522E-2</v>
      </c>
      <c r="F1529" s="2">
        <f>'Moving Avg'!D1529</f>
        <v>2.5230600000000001</v>
      </c>
      <c r="G1529" s="2">
        <f>'Moving Avg'!F1529</f>
        <v>2.5967449999999994</v>
      </c>
      <c r="H1529" s="2">
        <f>'Moving Avg'!G1529</f>
        <v>2.7230639999999999</v>
      </c>
      <c r="I1529" s="2">
        <f>'Moving Avg'!H1529</f>
        <v>3.0197965000000018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2.4843000000000002</v>
      </c>
      <c r="C1530" s="2">
        <f>RSI!I1530</f>
        <v>32.205978640673237</v>
      </c>
      <c r="D1530" s="2">
        <f>MACD!E1530</f>
        <v>3.8575600488877981E-2</v>
      </c>
      <c r="E1530" s="2">
        <f>MACD!F1530</f>
        <v>1.7785461820094415E-2</v>
      </c>
      <c r="F1530" s="2">
        <f>'Moving Avg'!D1530</f>
        <v>2.5095799999999997</v>
      </c>
      <c r="G1530" s="2">
        <f>'Moving Avg'!F1530</f>
        <v>2.5878999999999999</v>
      </c>
      <c r="H1530" s="2">
        <f>'Moving Avg'!G1530</f>
        <v>2.7146620000000001</v>
      </c>
      <c r="I1530" s="2">
        <f>'Moving Avg'!H1530</f>
        <v>3.0148735000000011</v>
      </c>
      <c r="J1530" s="5" t="str">
        <f>OBV!F1530</f>
        <v>BEARISH</v>
      </c>
      <c r="K1530" s="5" t="str">
        <f>OBV!G1530</f>
        <v>NEUTRAL</v>
      </c>
      <c r="L1530" s="5" t="str">
        <f>OBV!H1530</f>
        <v>CONFIRMED BEARISH</v>
      </c>
    </row>
    <row r="1531" spans="1:12" ht="13.5" x14ac:dyDescent="0.25">
      <c r="A1531" s="3">
        <f>RSI!A1531</f>
        <v>44544</v>
      </c>
      <c r="B1531" s="2">
        <f>RSI!B1531</f>
        <v>2.4506000000000001</v>
      </c>
      <c r="C1531" s="2">
        <f>RSI!I1531</f>
        <v>29.4306457525296</v>
      </c>
      <c r="D1531" s="2">
        <f>MACD!E1531</f>
        <v>4.347003582888842E-2</v>
      </c>
      <c r="E1531" s="2">
        <f>MACD!F1531</f>
        <v>2.2922376621853216E-2</v>
      </c>
      <c r="F1531" s="2">
        <f>'Moving Avg'!D1531</f>
        <v>2.4960999999999998</v>
      </c>
      <c r="G1531" s="2">
        <f>'Moving Avg'!F1531</f>
        <v>2.5782149999999997</v>
      </c>
      <c r="H1531" s="2">
        <f>'Moving Avg'!G1531</f>
        <v>2.7057500000000001</v>
      </c>
      <c r="I1531" s="2">
        <f>'Moving Avg'!H1531</f>
        <v>3.0101910000000016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2.4338000000000002</v>
      </c>
      <c r="C1532" s="2">
        <f>RSI!I1532</f>
        <v>28.129274591386917</v>
      </c>
      <c r="D1532" s="2">
        <f>MACD!E1532</f>
        <v>4.4596786755347839E-2</v>
      </c>
      <c r="E1532" s="2">
        <f>MACD!F1532</f>
        <v>2.7257258648552142E-2</v>
      </c>
      <c r="F1532" s="2">
        <f>'Moving Avg'!D1532</f>
        <v>2.4775800000000001</v>
      </c>
      <c r="G1532" s="2">
        <f>'Moving Avg'!F1532</f>
        <v>2.5676899999999998</v>
      </c>
      <c r="H1532" s="2">
        <f>'Moving Avg'!G1532</f>
        <v>2.6965019999999993</v>
      </c>
      <c r="I1532" s="2">
        <f>'Moving Avg'!H1532</f>
        <v>3.0054245000000011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2.4085000000000001</v>
      </c>
      <c r="C1533" s="2">
        <f>RSI!I1533</f>
        <v>26.247024258711662</v>
      </c>
      <c r="D1533" s="2">
        <f>MACD!E1533</f>
        <v>4.8380460139265224E-2</v>
      </c>
      <c r="E1533" s="2">
        <f>MACD!F1533</f>
        <v>3.1481898946694759E-2</v>
      </c>
      <c r="F1533" s="2">
        <f>'Moving Avg'!D1533</f>
        <v>2.4556800000000001</v>
      </c>
      <c r="G1533" s="2">
        <f>'Moving Avg'!F1533</f>
        <v>2.5558999999999998</v>
      </c>
      <c r="H1533" s="2">
        <f>'Moving Avg'!G1533</f>
        <v>2.6874019999999996</v>
      </c>
      <c r="I1533" s="2">
        <f>'Moving Avg'!H1533</f>
        <v>3.0011860000000015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44550</v>
      </c>
      <c r="B1534" s="2">
        <f>RSI!B1534</f>
        <v>2.4001000000000001</v>
      </c>
      <c r="C1534" s="2">
        <f>RSI!I1534</f>
        <v>25.633722821749103</v>
      </c>
      <c r="D1534" s="2">
        <f>MACD!E1534</f>
        <v>5.1946808686331281E-2</v>
      </c>
      <c r="E1534" s="2">
        <f>MACD!F1534</f>
        <v>3.5574880894622067E-2</v>
      </c>
      <c r="F1534" s="2">
        <f>'Moving Avg'!D1534</f>
        <v>2.43546</v>
      </c>
      <c r="G1534" s="2">
        <f>'Moving Avg'!F1534</f>
        <v>2.5453699999999992</v>
      </c>
      <c r="H1534" s="2">
        <f>'Moving Avg'!G1534</f>
        <v>2.678134</v>
      </c>
      <c r="I1534" s="2">
        <f>'Moving Avg'!H1534</f>
        <v>2.9970280000000007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2.3327</v>
      </c>
      <c r="C1535" s="2">
        <f>RSI!I1535</f>
        <v>21.327478090224275</v>
      </c>
      <c r="D1535" s="2">
        <f>MACD!E1535</f>
        <v>5.9672616708262627E-2</v>
      </c>
      <c r="E1535" s="2">
        <f>MACD!F1535</f>
        <v>4.0394428057350183E-2</v>
      </c>
      <c r="F1535" s="2">
        <f>'Moving Avg'!D1535</f>
        <v>2.4051400000000003</v>
      </c>
      <c r="G1535" s="2">
        <f>'Moving Avg'!F1535</f>
        <v>2.5314699999999997</v>
      </c>
      <c r="H1535" s="2">
        <f>'Moving Avg'!G1535</f>
        <v>2.6647359999999995</v>
      </c>
      <c r="I1535" s="2">
        <f>'Moving Avg'!H1535</f>
        <v>2.9928605000000017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2.3412000000000002</v>
      </c>
      <c r="C1536" s="2">
        <f>RSI!I1536</f>
        <v>23.08239472681187</v>
      </c>
      <c r="D1536" s="2">
        <f>MACD!E1536</f>
        <v>6.1727051862672688E-2</v>
      </c>
      <c r="E1536" s="2">
        <f>MACD!F1536</f>
        <v>4.4660952818414687E-2</v>
      </c>
      <c r="F1536" s="2">
        <f>'Moving Avg'!D1536</f>
        <v>2.3832599999999999</v>
      </c>
      <c r="G1536" s="2">
        <f>'Moving Avg'!F1536</f>
        <v>2.5146299999999999</v>
      </c>
      <c r="H1536" s="2">
        <f>'Moving Avg'!G1536</f>
        <v>2.6526539999999996</v>
      </c>
      <c r="I1536" s="2">
        <f>'Moving Avg'!H1536</f>
        <v>2.9883670000000007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2.3748</v>
      </c>
      <c r="C1537" s="2">
        <f>RSI!I1537</f>
        <v>29.753013935773268</v>
      </c>
      <c r="D1537" s="2">
        <f>MACD!E1537</f>
        <v>6.345144348663867E-2</v>
      </c>
      <c r="E1537" s="2">
        <f>MACD!F1537</f>
        <v>4.8419050952059492E-2</v>
      </c>
      <c r="F1537" s="2">
        <f>'Moving Avg'!D1537</f>
        <v>2.3714599999999999</v>
      </c>
      <c r="G1537" s="2">
        <f>'Moving Avg'!F1537</f>
        <v>2.5028350000000001</v>
      </c>
      <c r="H1537" s="2">
        <f>'Moving Avg'!G1537</f>
        <v>2.6410799999999997</v>
      </c>
      <c r="I1537" s="2">
        <f>'Moving Avg'!H1537</f>
        <v>2.9839600000000015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2.4085000000000001</v>
      </c>
      <c r="C1538" s="2">
        <f>RSI!I1538</f>
        <v>35.769678475672023</v>
      </c>
      <c r="D1538" s="2">
        <f>MACD!E1538</f>
        <v>6.2018400531208773E-2</v>
      </c>
      <c r="E1538" s="2">
        <f>MACD!F1538</f>
        <v>5.1138920867889348E-2</v>
      </c>
      <c r="F1538" s="2">
        <f>'Moving Avg'!D1538</f>
        <v>2.3714599999999999</v>
      </c>
      <c r="G1538" s="2">
        <f>'Moving Avg'!F1538</f>
        <v>2.4914650000000003</v>
      </c>
      <c r="H1538" s="2">
        <f>'Moving Avg'!G1538</f>
        <v>2.6318160000000002</v>
      </c>
      <c r="I1538" s="2">
        <f>'Moving Avg'!H1538</f>
        <v>2.9799670000000007</v>
      </c>
      <c r="J1538" s="5" t="str">
        <f>OBV!F1538</f>
        <v>BEARISH</v>
      </c>
      <c r="K1538" s="5" t="str">
        <f>OBV!G1538</f>
        <v>NEUTRAL</v>
      </c>
      <c r="L1538" s="5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2.3580000000000001</v>
      </c>
      <c r="C1539" s="2">
        <f>RSI!I1539</f>
        <v>31.425949927245114</v>
      </c>
      <c r="D1539" s="2">
        <f>MACD!E1539</f>
        <v>6.2592872283721679E-2</v>
      </c>
      <c r="E1539" s="2">
        <f>MACD!F1539</f>
        <v>5.3429711151055818E-2</v>
      </c>
      <c r="F1539" s="2">
        <f>'Moving Avg'!D1539</f>
        <v>2.3630400000000003</v>
      </c>
      <c r="G1539" s="2">
        <f>'Moving Avg'!F1539</f>
        <v>2.4771500000000009</v>
      </c>
      <c r="H1539" s="2">
        <f>'Moving Avg'!G1539</f>
        <v>2.6199059999999998</v>
      </c>
      <c r="I1539" s="2">
        <f>'Moving Avg'!H1539</f>
        <v>2.9758030000000009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2.3580000000000001</v>
      </c>
      <c r="C1540" s="2">
        <f>RSI!I1540</f>
        <v>31.425949927245114</v>
      </c>
      <c r="D1540" s="2">
        <f>MACD!E1540</f>
        <v>6.1361556736160949E-2</v>
      </c>
      <c r="E1540" s="2">
        <f>MACD!F1540</f>
        <v>5.5016080268076847E-2</v>
      </c>
      <c r="F1540" s="2">
        <f>'Moving Avg'!D1540</f>
        <v>2.3681000000000001</v>
      </c>
      <c r="G1540" s="2">
        <f>'Moving Avg'!F1540</f>
        <v>2.4632550000000002</v>
      </c>
      <c r="H1540" s="2">
        <f>'Moving Avg'!G1540</f>
        <v>2.6062639999999999</v>
      </c>
      <c r="I1540" s="2">
        <f>'Moving Avg'!H1540</f>
        <v>2.9716390000000001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2.3580000000000001</v>
      </c>
      <c r="C1541" s="2">
        <f>RSI!I1541</f>
        <v>31.425949927245114</v>
      </c>
      <c r="D1541" s="2">
        <f>MACD!E1541</f>
        <v>5.5952274677688596E-2</v>
      </c>
      <c r="E1541" s="2">
        <f>MACD!F1541</f>
        <v>5.5203319149999201E-2</v>
      </c>
      <c r="F1541" s="2">
        <f>'Moving Avg'!D1541</f>
        <v>2.3714600000000003</v>
      </c>
      <c r="G1541" s="2">
        <f>'Moving Avg'!F1541</f>
        <v>2.4510450000000001</v>
      </c>
      <c r="H1541" s="2">
        <f>'Moving Avg'!G1541</f>
        <v>2.5936319999999999</v>
      </c>
      <c r="I1541" s="2">
        <f>'Moving Avg'!H1541</f>
        <v>2.9675159999999994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2.3159000000000001</v>
      </c>
      <c r="C1542" s="2">
        <f>RSI!I1542</f>
        <v>27.898410555702981</v>
      </c>
      <c r="D1542" s="2">
        <f>MACD!E1542</f>
        <v>5.2665774208199068E-2</v>
      </c>
      <c r="E1542" s="2">
        <f>MACD!F1542</f>
        <v>5.4695810161639179E-2</v>
      </c>
      <c r="F1542" s="2">
        <f>'Moving Avg'!D1542</f>
        <v>2.35968</v>
      </c>
      <c r="G1542" s="2">
        <f>'Moving Avg'!F1542</f>
        <v>2.438415</v>
      </c>
      <c r="H1542" s="2">
        <f>'Moving Avg'!G1542</f>
        <v>2.5801580000000008</v>
      </c>
      <c r="I1542" s="2">
        <f>'Moving Avg'!H1542</f>
        <v>2.9622414999999993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</row>
    <row r="1543" spans="1:12" ht="13.5" x14ac:dyDescent="0.25">
      <c r="A1543" s="3">
        <f>RSI!A1543</f>
        <v>44561</v>
      </c>
      <c r="B1543" s="2">
        <f>RSI!B1543</f>
        <v>2.3748</v>
      </c>
      <c r="C1543" s="2">
        <f>RSI!I1543</f>
        <v>38.328455150740972</v>
      </c>
      <c r="D1543" s="2">
        <f>MACD!E1543</f>
        <v>4.2579020003234991E-2</v>
      </c>
      <c r="E1543" s="2">
        <f>MACD!F1543</f>
        <v>5.2272452129958347E-2</v>
      </c>
      <c r="F1543" s="2">
        <f>'Moving Avg'!D1543</f>
        <v>2.3529400000000003</v>
      </c>
      <c r="G1543" s="2">
        <f>'Moving Avg'!F1543</f>
        <v>2.4287299999999994</v>
      </c>
      <c r="H1543" s="2">
        <f>'Moving Avg'!G1543</f>
        <v>2.5678620000000008</v>
      </c>
      <c r="I1543" s="2">
        <f>'Moving Avg'!H1543</f>
        <v>2.9565254999999997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</row>
    <row r="1544" spans="1:12" ht="13.5" x14ac:dyDescent="0.25">
      <c r="A1544" s="3">
        <f>RSI!A1544</f>
        <v>44564</v>
      </c>
      <c r="B1544" s="2">
        <f>RSI!B1544</f>
        <v>2.3496000000000001</v>
      </c>
      <c r="C1544" s="2">
        <f>RSI!I1544</f>
        <v>35.933430764700233</v>
      </c>
      <c r="D1544" s="2">
        <f>MACD!E1544</f>
        <v>3.5149465910989441E-2</v>
      </c>
      <c r="E1544" s="2">
        <f>MACD!F1544</f>
        <v>4.8847854886164568E-2</v>
      </c>
      <c r="F1544" s="2">
        <f>'Moving Avg'!D1544</f>
        <v>2.3512600000000003</v>
      </c>
      <c r="G1544" s="2">
        <f>'Moving Avg'!F1544</f>
        <v>2.4182049999999999</v>
      </c>
      <c r="H1544" s="2">
        <f>'Moving Avg'!G1544</f>
        <v>2.5557360000000005</v>
      </c>
      <c r="I1544" s="2">
        <f>'Moving Avg'!H1544</f>
        <v>2.9507649999999996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</row>
    <row r="1545" spans="1:12" ht="13.5" x14ac:dyDescent="0.25">
      <c r="A1545" s="3">
        <f>RSI!A1545</f>
        <v>44565</v>
      </c>
      <c r="B1545" s="2">
        <f>RSI!B1545</f>
        <v>2.3243</v>
      </c>
      <c r="C1545" s="2">
        <f>RSI!I1545</f>
        <v>33.65938370293857</v>
      </c>
      <c r="D1545" s="2">
        <f>MACD!E1545</f>
        <v>2.1008368363948371E-2</v>
      </c>
      <c r="E1545" s="2">
        <f>MACD!F1545</f>
        <v>4.3279957581721332E-2</v>
      </c>
      <c r="F1545" s="2">
        <f>'Moving Avg'!D1545</f>
        <v>2.3445200000000002</v>
      </c>
      <c r="G1545" s="2">
        <f>'Moving Avg'!F1545</f>
        <v>2.4068349999999996</v>
      </c>
      <c r="H1545" s="2">
        <f>'Moving Avg'!G1545</f>
        <v>2.543272</v>
      </c>
      <c r="I1545" s="2">
        <f>'Moving Avg'!H1545</f>
        <v>2.9449189999999992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</row>
    <row r="1546" spans="1:12" ht="13.5" x14ac:dyDescent="0.25">
      <c r="A1546" s="3">
        <f>RSI!A1546</f>
        <v>44566</v>
      </c>
      <c r="B1546" s="2">
        <f>RSI!B1546</f>
        <v>2.3327</v>
      </c>
      <c r="C1546" s="2">
        <f>RSI!I1546</f>
        <v>35.12731617682482</v>
      </c>
      <c r="D1546" s="2">
        <f>MACD!E1546</f>
        <v>1.0470945859982539E-2</v>
      </c>
      <c r="E1546" s="2">
        <f>MACD!F1546</f>
        <v>3.6718155237373575E-2</v>
      </c>
      <c r="F1546" s="2">
        <f>'Moving Avg'!D1546</f>
        <v>2.3394599999999999</v>
      </c>
      <c r="G1546" s="2">
        <f>'Moving Avg'!F1546</f>
        <v>2.3975700000000004</v>
      </c>
      <c r="H1546" s="2">
        <f>'Moving Avg'!G1546</f>
        <v>2.5336700000000003</v>
      </c>
      <c r="I1546" s="2">
        <f>'Moving Avg'!H1546</f>
        <v>2.9391560000000005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</row>
    <row r="1547" spans="1:12" ht="13.5" x14ac:dyDescent="0.25">
      <c r="A1547" s="3">
        <f>RSI!A1547</f>
        <v>44567</v>
      </c>
      <c r="B1547" s="2">
        <f>RSI!B1547</f>
        <v>2.3496000000000001</v>
      </c>
      <c r="C1547" s="2">
        <f>RSI!I1547</f>
        <v>38.095174610017956</v>
      </c>
      <c r="D1547" s="2">
        <f>MACD!E1547</f>
        <v>6.1100485037703933E-3</v>
      </c>
      <c r="E1547" s="2">
        <f>MACD!F1547</f>
        <v>3.0596533890652939E-2</v>
      </c>
      <c r="F1547" s="2">
        <f>'Moving Avg'!D1547</f>
        <v>2.3462000000000001</v>
      </c>
      <c r="G1547" s="2">
        <f>'Moving Avg'!F1547</f>
        <v>2.3887300000000002</v>
      </c>
      <c r="H1547" s="2">
        <f>'Moving Avg'!G1547</f>
        <v>2.5264280000000001</v>
      </c>
      <c r="I1547" s="2">
        <f>'Moving Avg'!H1547</f>
        <v>2.9337230000000005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</row>
    <row r="1548" spans="1:12" ht="13.5" x14ac:dyDescent="0.25">
      <c r="A1548" s="3">
        <f>RSI!A1548</f>
        <v>44568</v>
      </c>
      <c r="B1548" s="2">
        <f>RSI!B1548</f>
        <v>2.3496000000000001</v>
      </c>
      <c r="C1548" s="2">
        <f>RSI!I1548</f>
        <v>38.095174610017956</v>
      </c>
      <c r="D1548" s="2">
        <f>MACD!E1548</f>
        <v>8.0955557203696848E-3</v>
      </c>
      <c r="E1548" s="2">
        <f>MACD!F1548</f>
        <v>2.609633825659629E-2</v>
      </c>
      <c r="F1548" s="2">
        <f>'Moving Avg'!D1548</f>
        <v>2.3411599999999999</v>
      </c>
      <c r="G1548" s="2">
        <f>'Moving Avg'!F1548</f>
        <v>2.3803100000000006</v>
      </c>
      <c r="H1548" s="2">
        <f>'Moving Avg'!G1548</f>
        <v>2.5222179999999996</v>
      </c>
      <c r="I1548" s="2">
        <f>'Moving Avg'!H1548</f>
        <v>2.928576500000001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2.3327</v>
      </c>
      <c r="C1549" s="2">
        <f>RSI!I1549</f>
        <v>36.175761887577956</v>
      </c>
      <c r="D1549" s="2">
        <f>MACD!E1549</f>
        <v>3.712741651091811E-3</v>
      </c>
      <c r="E1549" s="2">
        <f>MACD!F1549</f>
        <v>2.1619618935495397E-2</v>
      </c>
      <c r="F1549" s="2">
        <f>'Moving Avg'!D1549</f>
        <v>2.33778</v>
      </c>
      <c r="G1549" s="2">
        <f>'Moving Avg'!F1549</f>
        <v>2.3718850000000007</v>
      </c>
      <c r="H1549" s="2">
        <f>'Moving Avg'!G1549</f>
        <v>2.5193539999999999</v>
      </c>
      <c r="I1549" s="2">
        <f>'Moving Avg'!H1549</f>
        <v>2.9233860000000003</v>
      </c>
      <c r="J1549" s="5" t="str">
        <f>OBV!F1549</f>
        <v>BULLISH</v>
      </c>
      <c r="K1549" s="5" t="str">
        <f>OBV!G1549</f>
        <v>NEUTRAL</v>
      </c>
      <c r="L1549" s="5" t="str">
        <f>OBV!H1549</f>
        <v>BULLISH DIVERGENCE</v>
      </c>
    </row>
    <row r="1550" spans="1:12" ht="13.5" x14ac:dyDescent="0.25">
      <c r="A1550" s="3">
        <f>RSI!A1550</f>
        <v>44572</v>
      </c>
      <c r="B1550" s="2">
        <f>RSI!B1550</f>
        <v>2.2906</v>
      </c>
      <c r="C1550" s="2">
        <f>RSI!I1550</f>
        <v>31.868160825247898</v>
      </c>
      <c r="D1550" s="2">
        <f>MACD!E1550</f>
        <v>3.6434401250073911E-3</v>
      </c>
      <c r="E1550" s="2">
        <f>MACD!F1550</f>
        <v>1.8024383173397798E-2</v>
      </c>
      <c r="F1550" s="2">
        <f>'Moving Avg'!D1550</f>
        <v>2.3310399999999998</v>
      </c>
      <c r="G1550" s="2">
        <f>'Moving Avg'!F1550</f>
        <v>2.3622000000000005</v>
      </c>
      <c r="H1550" s="2">
        <f>'Moving Avg'!G1550</f>
        <v>2.5129519999999999</v>
      </c>
      <c r="I1550" s="2">
        <f>'Moving Avg'!H1550</f>
        <v>2.9184760000000005</v>
      </c>
      <c r="J1550" s="5" t="str">
        <f>OBV!F1550</f>
        <v>BULLISH</v>
      </c>
      <c r="K1550" s="5" t="str">
        <f>OBV!G1550</f>
        <v>NEUTRAL</v>
      </c>
      <c r="L1550" s="5" t="str">
        <f>OBV!H1550</f>
        <v>BULLISH DIVERGENCE</v>
      </c>
    </row>
    <row r="1551" spans="1:12" ht="13.5" x14ac:dyDescent="0.25">
      <c r="A1551" s="3">
        <f>RSI!A1551</f>
        <v>44573</v>
      </c>
      <c r="B1551" s="2">
        <f>RSI!B1551</f>
        <v>2.2738</v>
      </c>
      <c r="C1551" s="2">
        <f>RSI!I1551</f>
        <v>30.316799332502214</v>
      </c>
      <c r="D1551" s="2">
        <f>MACD!E1551</f>
        <v>5.5601589849127997E-3</v>
      </c>
      <c r="E1551" s="2">
        <f>MACD!F1551</f>
        <v>1.5531538335700798E-2</v>
      </c>
      <c r="F1551" s="2">
        <f>'Moving Avg'!D1551</f>
        <v>2.3192599999999999</v>
      </c>
      <c r="G1551" s="2">
        <f>'Moving Avg'!F1551</f>
        <v>2.3533600000000003</v>
      </c>
      <c r="H1551" s="2">
        <f>'Moving Avg'!G1551</f>
        <v>2.5053719999999995</v>
      </c>
      <c r="I1551" s="2">
        <f>'Moving Avg'!H1551</f>
        <v>2.9138095000000011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2.2738</v>
      </c>
      <c r="C1552" s="2">
        <f>RSI!I1552</f>
        <v>30.316799332502214</v>
      </c>
      <c r="D1552" s="2">
        <f>MACD!E1552</f>
        <v>1.4811192428454412E-3</v>
      </c>
      <c r="E1552" s="2">
        <f>MACD!F1552</f>
        <v>1.2721454517129728E-2</v>
      </c>
      <c r="F1552" s="2">
        <f>'Moving Avg'!D1552</f>
        <v>2.3040999999999996</v>
      </c>
      <c r="G1552" s="2">
        <f>'Moving Avg'!F1552</f>
        <v>2.3453600000000003</v>
      </c>
      <c r="H1552" s="2">
        <f>'Moving Avg'!G1552</f>
        <v>2.4982979999999997</v>
      </c>
      <c r="I1552" s="2">
        <f>'Moving Avg'!H1552</f>
        <v>2.9098385000000007</v>
      </c>
      <c r="J1552" s="5" t="str">
        <f>OBV!F1552</f>
        <v>BEARISH</v>
      </c>
      <c r="K1552" s="5" t="str">
        <f>OBV!G1552</f>
        <v>NEUTRAL</v>
      </c>
      <c r="L1552" s="5" t="str">
        <f>OBV!H1552</f>
        <v>CONFIRMED BEARISH</v>
      </c>
    </row>
    <row r="1553" spans="1:12" ht="13.5" x14ac:dyDescent="0.25">
      <c r="A1553" s="3">
        <f>RSI!A1553</f>
        <v>44575</v>
      </c>
      <c r="B1553" s="2">
        <f>RSI!B1553</f>
        <v>2.2906</v>
      </c>
      <c r="C1553" s="2">
        <f>RSI!I1553</f>
        <v>34.040726978498824</v>
      </c>
      <c r="D1553" s="2">
        <f>MACD!E1553</f>
        <v>6.5652776301954319E-3</v>
      </c>
      <c r="E1553" s="2">
        <f>MACD!F1553</f>
        <v>1.1490219139742869E-2</v>
      </c>
      <c r="F1553" s="2">
        <f>'Moving Avg'!D1553</f>
        <v>2.2923</v>
      </c>
      <c r="G1553" s="2">
        <f>'Moving Avg'!F1553</f>
        <v>2.3394650000000001</v>
      </c>
      <c r="H1553" s="2">
        <f>'Moving Avg'!G1553</f>
        <v>2.4915599999999993</v>
      </c>
      <c r="I1553" s="2">
        <f>'Moving Avg'!H1553</f>
        <v>2.9058285000000006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2.2738</v>
      </c>
      <c r="C1554" s="2">
        <f>RSI!I1554</f>
        <v>32.18824042668254</v>
      </c>
      <c r="D1554" s="2">
        <f>MACD!E1554</f>
        <v>8.800840154413514E-3</v>
      </c>
      <c r="E1554" s="2">
        <f>MACD!F1554</f>
        <v>1.0952343342676998E-2</v>
      </c>
      <c r="F1554" s="2">
        <f>'Moving Avg'!D1554</f>
        <v>2.2805200000000001</v>
      </c>
      <c r="G1554" s="2">
        <f>'Moving Avg'!F1554</f>
        <v>2.3331500000000003</v>
      </c>
      <c r="H1554" s="2">
        <f>'Moving Avg'!G1554</f>
        <v>2.4851599999999996</v>
      </c>
      <c r="I1554" s="2">
        <f>'Moving Avg'!H1554</f>
        <v>2.9020620000000013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2.2654000000000001</v>
      </c>
      <c r="C1555" s="2">
        <f>RSI!I1555</f>
        <v>31.27188288966147</v>
      </c>
      <c r="D1555" s="2">
        <f>MACD!E1555</f>
        <v>8.0457869736219045E-3</v>
      </c>
      <c r="E1555" s="2">
        <f>MACD!F1555</f>
        <v>1.0371032068865979E-2</v>
      </c>
      <c r="F1555" s="2">
        <f>'Moving Avg'!D1555</f>
        <v>2.2754799999999999</v>
      </c>
      <c r="G1555" s="2">
        <f>'Moving Avg'!F1555</f>
        <v>2.3297850000000002</v>
      </c>
      <c r="H1555" s="2">
        <f>'Moving Avg'!G1555</f>
        <v>2.4755599999999998</v>
      </c>
      <c r="I1555" s="2">
        <f>'Moving Avg'!H1555</f>
        <v>2.8982535000000014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2.4001000000000001</v>
      </c>
      <c r="C1556" s="2">
        <f>RSI!I1556</f>
        <v>53.92423372620091</v>
      </c>
      <c r="D1556" s="2">
        <f>MACD!E1556</f>
        <v>-6.5171380304995807E-4</v>
      </c>
      <c r="E1556" s="2">
        <f>MACD!F1556</f>
        <v>8.1664828944827926E-3</v>
      </c>
      <c r="F1556" s="2">
        <f>'Moving Avg'!D1556</f>
        <v>2.3007400000000002</v>
      </c>
      <c r="G1556" s="2">
        <f>'Moving Avg'!F1556</f>
        <v>2.3327300000000002</v>
      </c>
      <c r="H1556" s="2">
        <f>'Moving Avg'!G1556</f>
        <v>2.4689899999999994</v>
      </c>
      <c r="I1556" s="2">
        <f>'Moving Avg'!H1556</f>
        <v>2.8949140000000013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2.3917000000000002</v>
      </c>
      <c r="C1557" s="2">
        <f>RSI!I1557</f>
        <v>52.756480641362963</v>
      </c>
      <c r="D1557" s="2">
        <f>MACD!E1557</f>
        <v>-5.004437046277399E-3</v>
      </c>
      <c r="E1557" s="2">
        <f>MACD!F1557</f>
        <v>5.5322989063307541E-3</v>
      </c>
      <c r="F1557" s="2">
        <f>'Moving Avg'!D1557</f>
        <v>2.3243200000000002</v>
      </c>
      <c r="G1557" s="2">
        <f>'Moving Avg'!F1557</f>
        <v>2.3335750000000002</v>
      </c>
      <c r="H1557" s="2">
        <f>'Moving Avg'!G1557</f>
        <v>2.4635999999999991</v>
      </c>
      <c r="I1557" s="2">
        <f>'Moving Avg'!H1557</f>
        <v>2.8917370000000004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</row>
    <row r="1558" spans="1:12" ht="13.5" x14ac:dyDescent="0.25">
      <c r="A1558" s="3">
        <f>RSI!A1558</f>
        <v>44582</v>
      </c>
      <c r="B1558" s="2">
        <f>RSI!B1558</f>
        <v>2.3917000000000002</v>
      </c>
      <c r="C1558" s="2">
        <f>RSI!I1558</f>
        <v>52.75648064136297</v>
      </c>
      <c r="D1558" s="2">
        <f>MACD!E1558</f>
        <v>-8.8374317576795924E-3</v>
      </c>
      <c r="E1558" s="2">
        <f>MACD!F1558</f>
        <v>2.6583527735286848E-3</v>
      </c>
      <c r="F1558" s="2">
        <f>'Moving Avg'!D1558</f>
        <v>2.3445399999999998</v>
      </c>
      <c r="G1558" s="2">
        <f>'Moving Avg'!F1558</f>
        <v>2.332735</v>
      </c>
      <c r="H1558" s="2">
        <f>'Moving Avg'!G1558</f>
        <v>2.458883999999999</v>
      </c>
      <c r="I1558" s="2">
        <f>'Moving Avg'!H1558</f>
        <v>2.8886005000000008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</row>
    <row r="1559" spans="1:12" ht="13.5" x14ac:dyDescent="0.25">
      <c r="A1559" s="3">
        <f>RSI!A1559</f>
        <v>44585</v>
      </c>
      <c r="B1559" s="2">
        <f>RSI!B1559</f>
        <v>2.3580000000000001</v>
      </c>
      <c r="C1559" s="2">
        <f>RSI!I1559</f>
        <v>47.927335003253681</v>
      </c>
      <c r="D1559" s="2">
        <f>MACD!E1559</f>
        <v>-1.2323254602708555E-2</v>
      </c>
      <c r="E1559" s="2">
        <f>MACD!F1559</f>
        <v>-3.3796870171876308E-4</v>
      </c>
      <c r="F1559" s="2">
        <f>'Moving Avg'!D1559</f>
        <v>2.36138</v>
      </c>
      <c r="G1559" s="2">
        <f>'Moving Avg'!F1559</f>
        <v>2.332735</v>
      </c>
      <c r="H1559" s="2">
        <f>'Moving Avg'!G1559</f>
        <v>2.4516419999999992</v>
      </c>
      <c r="I1559" s="2">
        <f>'Moving Avg'!H1559</f>
        <v>2.8852550000000008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44586</v>
      </c>
      <c r="B1560" s="2">
        <f>RSI!B1560</f>
        <v>2.3159000000000001</v>
      </c>
      <c r="C1560" s="2">
        <f>RSI!I1560</f>
        <v>42.672280568978728</v>
      </c>
      <c r="D1560" s="2">
        <f>MACD!E1560</f>
        <v>-1.8560600084110312E-2</v>
      </c>
      <c r="E1560" s="2">
        <f>MACD!F1560</f>
        <v>-3.9824949781970733E-3</v>
      </c>
      <c r="F1560" s="2">
        <f>'Moving Avg'!D1560</f>
        <v>2.3714800000000005</v>
      </c>
      <c r="G1560" s="2">
        <f>'Moving Avg'!F1560</f>
        <v>2.3306300000000002</v>
      </c>
      <c r="H1560" s="2">
        <f>'Moving Avg'!G1560</f>
        <v>2.4447359999999994</v>
      </c>
      <c r="I1560" s="2">
        <f>'Moving Avg'!H1560</f>
        <v>2.8817395000000006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</row>
    <row r="1561" spans="1:12" ht="13.5" x14ac:dyDescent="0.25">
      <c r="A1561" s="3">
        <f>RSI!A1561</f>
        <v>44587</v>
      </c>
      <c r="B1561" s="2">
        <f>RSI!B1561</f>
        <v>2.3159000000000001</v>
      </c>
      <c r="C1561" s="2">
        <f>RSI!I1561</f>
        <v>42.672280568978728</v>
      </c>
      <c r="D1561" s="2">
        <f>MACD!E1561</f>
        <v>-2.6108826884819525E-2</v>
      </c>
      <c r="E1561" s="2">
        <f>MACD!F1561</f>
        <v>-8.407761359521565E-3</v>
      </c>
      <c r="F1561" s="2">
        <f>'Moving Avg'!D1561</f>
        <v>2.3546399999999998</v>
      </c>
      <c r="G1561" s="2">
        <f>'Moving Avg'!F1561</f>
        <v>2.328525</v>
      </c>
      <c r="H1561" s="2">
        <f>'Moving Avg'!G1561</f>
        <v>2.4381679999999992</v>
      </c>
      <c r="I1561" s="2">
        <f>'Moving Avg'!H1561</f>
        <v>2.8782240000000017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2.4506000000000001</v>
      </c>
      <c r="C1562" s="2">
        <f>RSI!I1562</f>
        <v>59.251401006258938</v>
      </c>
      <c r="D1562" s="2">
        <f>MACD!E1562</f>
        <v>-4.2182693160191853E-2</v>
      </c>
      <c r="E1562" s="2">
        <f>MACD!F1562</f>
        <v>-1.5162747719655624E-2</v>
      </c>
      <c r="F1562" s="2">
        <f>'Moving Avg'!D1562</f>
        <v>2.3664200000000002</v>
      </c>
      <c r="G1562" s="2">
        <f>'Moving Avg'!F1562</f>
        <v>2.3352600000000003</v>
      </c>
      <c r="H1562" s="2">
        <f>'Moving Avg'!G1562</f>
        <v>2.4342939999999995</v>
      </c>
      <c r="I1562" s="2">
        <f>'Moving Avg'!H1562</f>
        <v>2.8754230000000018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</row>
    <row r="1563" spans="1:12" ht="13.5" x14ac:dyDescent="0.25">
      <c r="A1563" s="3">
        <f>RSI!A1563</f>
        <v>44589</v>
      </c>
      <c r="B1563" s="2">
        <f>RSI!B1563</f>
        <v>2.5179999999999998</v>
      </c>
      <c r="C1563" s="2">
        <f>RSI!I1563</f>
        <v>64.745411177613363</v>
      </c>
      <c r="D1563" s="2">
        <f>MACD!E1563</f>
        <v>-5.871825570459821E-2</v>
      </c>
      <c r="E1563" s="2">
        <f>MACD!F1563</f>
        <v>-2.3873849316644144E-2</v>
      </c>
      <c r="F1563" s="2">
        <f>'Moving Avg'!D1563</f>
        <v>2.39168</v>
      </c>
      <c r="G1563" s="2">
        <f>'Moving Avg'!F1563</f>
        <v>2.3424200000000002</v>
      </c>
      <c r="H1563" s="2">
        <f>'Moving Avg'!G1563</f>
        <v>2.4317679999999995</v>
      </c>
      <c r="I1563" s="2">
        <f>'Moving Avg'!H1563</f>
        <v>2.872959000000002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</row>
    <row r="1564" spans="1:12" ht="13.5" x14ac:dyDescent="0.25">
      <c r="A1564" s="3">
        <f>RSI!A1564</f>
        <v>44592</v>
      </c>
      <c r="B1564" s="2">
        <f>RSI!B1564</f>
        <v>2.577</v>
      </c>
      <c r="C1564" s="2">
        <f>RSI!I1564</f>
        <v>68.721040408220773</v>
      </c>
      <c r="D1564" s="2">
        <f>MACD!E1564</f>
        <v>-8.0550753359565519E-2</v>
      </c>
      <c r="E1564" s="2">
        <f>MACD!F1564</f>
        <v>-3.5209230125228419E-2</v>
      </c>
      <c r="F1564" s="2">
        <f>'Moving Avg'!D1564</f>
        <v>2.4354800000000001</v>
      </c>
      <c r="G1564" s="2">
        <f>'Moving Avg'!F1564</f>
        <v>2.35379</v>
      </c>
      <c r="H1564" s="2">
        <f>'Moving Avg'!G1564</f>
        <v>2.431093999999999</v>
      </c>
      <c r="I1564" s="2">
        <f>'Moving Avg'!H1564</f>
        <v>2.8708720000000012</v>
      </c>
      <c r="J1564" s="5" t="str">
        <f>OBV!F1564</f>
        <v>BULLISH</v>
      </c>
      <c r="K1564" s="5" t="str">
        <f>OBV!G1564</f>
        <v>STRONG</v>
      </c>
      <c r="L1564" s="5" t="str">
        <f>OBV!H1564</f>
        <v>CONFIRMED BULLISH</v>
      </c>
    </row>
    <row r="1565" spans="1:12" ht="13.5" x14ac:dyDescent="0.25">
      <c r="A1565" s="3">
        <f>RSI!A1565</f>
        <v>44593</v>
      </c>
      <c r="B1565" s="2">
        <f>RSI!B1565</f>
        <v>2.5600999999999998</v>
      </c>
      <c r="C1565" s="2">
        <f>RSI!I1565</f>
        <v>66.41084557862942</v>
      </c>
      <c r="D1565" s="2">
        <f>MACD!E1565</f>
        <v>-0.10023375575750748</v>
      </c>
      <c r="E1565" s="2">
        <f>MACD!F1565</f>
        <v>-4.8214135251684234E-2</v>
      </c>
      <c r="F1565" s="2">
        <f>'Moving Avg'!D1565</f>
        <v>2.4843199999999999</v>
      </c>
      <c r="G1565" s="2">
        <f>'Moving Avg'!F1565</f>
        <v>2.36558</v>
      </c>
      <c r="H1565" s="2">
        <f>'Moving Avg'!G1565</f>
        <v>2.4300819999999992</v>
      </c>
      <c r="I1565" s="2">
        <f>'Moving Avg'!H1565</f>
        <v>2.8687005000000023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2.5516999999999999</v>
      </c>
      <c r="C1566" s="2">
        <f>RSI!I1566</f>
        <v>65.236949129159626</v>
      </c>
      <c r="D1566" s="2">
        <f>MACD!E1566</f>
        <v>-9.6525751872619026E-2</v>
      </c>
      <c r="E1566" s="2">
        <f>MACD!F1566</f>
        <v>-5.7876458575871197E-2</v>
      </c>
      <c r="F1566" s="2">
        <f>'Moving Avg'!D1566</f>
        <v>2.5314800000000002</v>
      </c>
      <c r="G1566" s="2">
        <f>'Moving Avg'!F1566</f>
        <v>2.3765299999999998</v>
      </c>
      <c r="H1566" s="2">
        <f>'Moving Avg'!G1566</f>
        <v>2.4275559999999992</v>
      </c>
      <c r="I1566" s="2">
        <f>'Moving Avg'!H1566</f>
        <v>2.8666505000000022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44595</v>
      </c>
      <c r="B1567" s="2">
        <f>RSI!B1567</f>
        <v>2.4927000000000001</v>
      </c>
      <c r="C1567" s="2">
        <f>RSI!I1567</f>
        <v>57.543134737300861</v>
      </c>
      <c r="D1567" s="2">
        <f>MACD!E1567</f>
        <v>-9.117018470499838E-2</v>
      </c>
      <c r="E1567" s="2">
        <f>MACD!F1567</f>
        <v>-6.4535203801696639E-2</v>
      </c>
      <c r="F1567" s="2">
        <f>'Moving Avg'!D1567</f>
        <v>2.5399000000000003</v>
      </c>
      <c r="G1567" s="2">
        <f>'Moving Avg'!F1567</f>
        <v>2.3836849999999998</v>
      </c>
      <c r="H1567" s="2">
        <f>'Moving Avg'!G1567</f>
        <v>2.4251959999999992</v>
      </c>
      <c r="I1567" s="2">
        <f>'Moving Avg'!H1567</f>
        <v>2.8643875000000025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</row>
    <row r="1568" spans="1:12" ht="13.5" x14ac:dyDescent="0.25">
      <c r="A1568" s="3">
        <f>RSI!A1568</f>
        <v>44596</v>
      </c>
      <c r="B1568" s="2">
        <f>RSI!B1568</f>
        <v>2.5095999999999998</v>
      </c>
      <c r="C1568" s="2">
        <f>RSI!I1568</f>
        <v>59.033511856032746</v>
      </c>
      <c r="D1568" s="2">
        <f>MACD!E1568</f>
        <v>-8.8338100061363889E-2</v>
      </c>
      <c r="E1568" s="2">
        <f>MACD!F1568</f>
        <v>-6.9295783053630086E-2</v>
      </c>
      <c r="F1568" s="2">
        <f>'Moving Avg'!D1568</f>
        <v>2.5382199999999999</v>
      </c>
      <c r="G1568" s="2">
        <f>'Moving Avg'!F1568</f>
        <v>2.3916849999999994</v>
      </c>
      <c r="H1568" s="2">
        <f>'Moving Avg'!G1568</f>
        <v>2.4226699999999992</v>
      </c>
      <c r="I1568" s="2">
        <f>'Moving Avg'!H1568</f>
        <v>2.8618000000000019</v>
      </c>
      <c r="J1568" s="5" t="str">
        <f>OBV!F1568</f>
        <v>BULLISH</v>
      </c>
      <c r="K1568" s="5" t="str">
        <f>OBV!G1568</f>
        <v>NEUTRAL</v>
      </c>
      <c r="L1568" s="5" t="str">
        <f>OBV!H1568</f>
        <v>BULLISH DIVERGENCE</v>
      </c>
    </row>
    <row r="1569" spans="1:12" ht="13.5" x14ac:dyDescent="0.25">
      <c r="A1569" s="3">
        <f>RSI!A1569</f>
        <v>44599</v>
      </c>
      <c r="B1569" s="2">
        <f>RSI!B1569</f>
        <v>2.4843000000000002</v>
      </c>
      <c r="C1569" s="2">
        <f>RSI!I1569</f>
        <v>55.87154419806501</v>
      </c>
      <c r="D1569" s="2">
        <f>MACD!E1569</f>
        <v>-8.9766659385452474E-2</v>
      </c>
      <c r="E1569" s="2">
        <f>MACD!F1569</f>
        <v>-7.3389958319994564E-2</v>
      </c>
      <c r="F1569" s="2">
        <f>'Moving Avg'!D1569</f>
        <v>2.5196800000000001</v>
      </c>
      <c r="G1569" s="2">
        <f>'Moving Avg'!F1569</f>
        <v>2.3992649999999993</v>
      </c>
      <c r="H1569" s="2">
        <f>'Moving Avg'!G1569</f>
        <v>2.4194699999999996</v>
      </c>
      <c r="I1569" s="2">
        <f>'Moving Avg'!H1569</f>
        <v>2.8594950000000017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</row>
    <row r="1570" spans="1:12" ht="13.5" x14ac:dyDescent="0.25">
      <c r="A1570" s="3">
        <f>RSI!A1570</f>
        <v>44600</v>
      </c>
      <c r="B1570" s="2">
        <f>RSI!B1570</f>
        <v>2.4674999999999998</v>
      </c>
      <c r="C1570" s="2">
        <f>RSI!I1570</f>
        <v>53.810445288784877</v>
      </c>
      <c r="D1570" s="2">
        <f>MACD!E1570</f>
        <v>-9.6534714019591128E-2</v>
      </c>
      <c r="E1570" s="2">
        <f>MACD!F1570</f>
        <v>-7.8018909459913882E-2</v>
      </c>
      <c r="F1570" s="2">
        <f>'Moving Avg'!D1570</f>
        <v>2.5011599999999996</v>
      </c>
      <c r="G1570" s="2">
        <f>'Moving Avg'!F1570</f>
        <v>2.4081099999999998</v>
      </c>
      <c r="H1570" s="2">
        <f>'Moving Avg'!G1570</f>
        <v>2.4161019999999995</v>
      </c>
      <c r="I1570" s="2">
        <f>'Moving Avg'!H1570</f>
        <v>2.8566970000000014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2.4674999999999998</v>
      </c>
      <c r="C1571" s="2">
        <f>RSI!I1571</f>
        <v>53.810445288784877</v>
      </c>
      <c r="D1571" s="2">
        <f>MACD!E1571</f>
        <v>-0.10246484555323709</v>
      </c>
      <c r="E1571" s="2">
        <f>MACD!F1571</f>
        <v>-8.2908096678578527E-2</v>
      </c>
      <c r="F1571" s="2">
        <f>'Moving Avg'!D1571</f>
        <v>2.4843199999999999</v>
      </c>
      <c r="G1571" s="2">
        <f>'Moving Avg'!F1571</f>
        <v>2.4177949999999999</v>
      </c>
      <c r="H1571" s="2">
        <f>'Moving Avg'!G1571</f>
        <v>2.413408</v>
      </c>
      <c r="I1571" s="2">
        <f>'Moving Avg'!H1571</f>
        <v>2.854308000000001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</row>
    <row r="1572" spans="1:12" ht="13.5" x14ac:dyDescent="0.25">
      <c r="A1572" s="3">
        <f>RSI!A1572</f>
        <v>44602</v>
      </c>
      <c r="B1572" s="2">
        <f>RSI!B1572</f>
        <v>2.5095999999999998</v>
      </c>
      <c r="C1572" s="2">
        <f>RSI!I1572</f>
        <v>58.283072058710843</v>
      </c>
      <c r="D1572" s="2">
        <f>MACD!E1572</f>
        <v>-9.0066346378136153E-2</v>
      </c>
      <c r="E1572" s="2">
        <f>MACD!F1572</f>
        <v>-8.4339746618490058E-2</v>
      </c>
      <c r="F1572" s="2">
        <f>'Moving Avg'!D1572</f>
        <v>2.4876999999999994</v>
      </c>
      <c r="G1572" s="2">
        <f>'Moving Avg'!F1572</f>
        <v>2.4295849999999999</v>
      </c>
      <c r="H1572" s="2">
        <f>'Moving Avg'!G1572</f>
        <v>2.4122300000000001</v>
      </c>
      <c r="I1572" s="2">
        <f>'Moving Avg'!H1572</f>
        <v>2.8522110000000009</v>
      </c>
      <c r="J1572" s="5" t="str">
        <f>OBV!F1572</f>
        <v>BEARISH</v>
      </c>
      <c r="K1572" s="5" t="str">
        <f>OBV!G1572</f>
        <v>NEUTRAL</v>
      </c>
      <c r="L1572" s="5" t="str">
        <f>OBV!H1572</f>
        <v>BEARISH DIVERGENCE</v>
      </c>
    </row>
    <row r="1573" spans="1:12" ht="13.5" x14ac:dyDescent="0.25">
      <c r="A1573" s="3">
        <f>RSI!A1573</f>
        <v>44603</v>
      </c>
      <c r="B1573" s="2">
        <f>RSI!B1573</f>
        <v>2.5516999999999999</v>
      </c>
      <c r="C1573" s="2">
        <f>RSI!I1573</f>
        <v>62.222529736467898</v>
      </c>
      <c r="D1573" s="2">
        <f>MACD!E1573</f>
        <v>-7.2747677834930524E-2</v>
      </c>
      <c r="E1573" s="2">
        <f>MACD!F1573</f>
        <v>-8.2021332861778151E-2</v>
      </c>
      <c r="F1573" s="2">
        <f>'Moving Avg'!D1573</f>
        <v>2.4961199999999999</v>
      </c>
      <c r="G1573" s="2">
        <f>'Moving Avg'!F1573</f>
        <v>2.4426399999999999</v>
      </c>
      <c r="H1573" s="2">
        <f>'Moving Avg'!G1573</f>
        <v>2.4118939999999998</v>
      </c>
      <c r="I1573" s="2">
        <f>'Moving Avg'!H1573</f>
        <v>2.850324500000001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2.5095999999999998</v>
      </c>
      <c r="C1574" s="2">
        <f>RSI!I1574</f>
        <v>56.478796789524139</v>
      </c>
      <c r="D1574" s="2">
        <f>MACD!E1574</f>
        <v>-4.6538491052249054E-2</v>
      </c>
      <c r="E1574" s="2">
        <f>MACD!F1574</f>
        <v>-7.4924764499872343E-2</v>
      </c>
      <c r="F1574" s="2">
        <f>'Moving Avg'!D1574</f>
        <v>2.5011800000000002</v>
      </c>
      <c r="G1574" s="2">
        <f>'Moving Avg'!F1574</f>
        <v>2.4544299999999999</v>
      </c>
      <c r="H1574" s="2">
        <f>'Moving Avg'!G1574</f>
        <v>2.4108840000000002</v>
      </c>
      <c r="I1574" s="2">
        <f>'Moving Avg'!H1574</f>
        <v>2.8486370000000001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2.5095999999999998</v>
      </c>
      <c r="C1575" s="2">
        <f>RSI!I1575</f>
        <v>56.478796789524139</v>
      </c>
      <c r="D1575" s="2">
        <f>MACD!E1575</f>
        <v>-2.7305783560948704E-2</v>
      </c>
      <c r="E1575" s="2">
        <f>MACD!F1575</f>
        <v>-6.5400968312087623E-2</v>
      </c>
      <c r="F1575" s="2">
        <f>'Moving Avg'!D1575</f>
        <v>2.5095999999999998</v>
      </c>
      <c r="G1575" s="2">
        <f>'Moving Avg'!F1575</f>
        <v>2.4666399999999999</v>
      </c>
      <c r="H1575" s="2">
        <f>'Moving Avg'!G1575</f>
        <v>2.4100420000000002</v>
      </c>
      <c r="I1575" s="2">
        <f>'Moving Avg'!H1575</f>
        <v>2.8469495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</row>
    <row r="1576" spans="1:12" ht="13.5" x14ac:dyDescent="0.25">
      <c r="A1576" s="3">
        <f>RSI!A1576</f>
        <v>44608</v>
      </c>
      <c r="B1576" s="2">
        <f>RSI!B1576</f>
        <v>2.4843000000000002</v>
      </c>
      <c r="C1576" s="2">
        <f>RSI!I1576</f>
        <v>53.064816316605047</v>
      </c>
      <c r="D1576" s="2">
        <f>MACD!E1576</f>
        <v>-1.076898101293855E-2</v>
      </c>
      <c r="E1576" s="2">
        <f>MACD!F1576</f>
        <v>-5.4474570852257813E-2</v>
      </c>
      <c r="F1576" s="2">
        <f>'Moving Avg'!D1576</f>
        <v>2.5129599999999996</v>
      </c>
      <c r="G1576" s="2">
        <f>'Moving Avg'!F1576</f>
        <v>2.4708499999999995</v>
      </c>
      <c r="H1576" s="2">
        <f>'Moving Avg'!G1576</f>
        <v>2.4093680000000006</v>
      </c>
      <c r="I1576" s="2">
        <f>'Moving Avg'!H1576</f>
        <v>2.8450534999999997</v>
      </c>
      <c r="J1576" s="5" t="str">
        <f>OBV!F1576</f>
        <v>BULLISH</v>
      </c>
      <c r="K1576" s="5" t="str">
        <f>OBV!G1576</f>
        <v>NEUTRAL</v>
      </c>
      <c r="L1576" s="5" t="str">
        <f>OBV!H1576</f>
        <v>CONFIRMED BULLISH</v>
      </c>
    </row>
    <row r="1577" spans="1:12" ht="13.5" x14ac:dyDescent="0.25">
      <c r="A1577" s="3">
        <f>RSI!A1577</f>
        <v>44609</v>
      </c>
      <c r="B1577" s="2">
        <f>RSI!B1577</f>
        <v>2.5095999999999998</v>
      </c>
      <c r="C1577" s="2">
        <f>RSI!I1577</f>
        <v>55.933414261327322</v>
      </c>
      <c r="D1577" s="2">
        <f>MACD!E1577</f>
        <v>-7.8729792330118897E-3</v>
      </c>
      <c r="E1577" s="2">
        <f>MACD!F1577</f>
        <v>-4.5154252528408628E-2</v>
      </c>
      <c r="F1577" s="2">
        <f>'Moving Avg'!D1577</f>
        <v>2.5129599999999996</v>
      </c>
      <c r="G1577" s="2">
        <f>'Moving Avg'!F1577</f>
        <v>2.4767449999999998</v>
      </c>
      <c r="H1577" s="2">
        <f>'Moving Avg'!G1577</f>
        <v>2.4090320000000007</v>
      </c>
      <c r="I1577" s="2">
        <f>'Moving Avg'!H1577</f>
        <v>2.8424659999999995</v>
      </c>
      <c r="J1577" s="5" t="str">
        <f>OBV!F1577</f>
        <v>BULLISH</v>
      </c>
      <c r="K1577" s="5" t="str">
        <f>OBV!G1577</f>
        <v>NEUTRAL</v>
      </c>
      <c r="L1577" s="5" t="str">
        <f>OBV!H1577</f>
        <v>NEUTRAL</v>
      </c>
    </row>
    <row r="1578" spans="1:12" ht="13.5" x14ac:dyDescent="0.25">
      <c r="A1578" s="3">
        <f>RSI!A1578</f>
        <v>44610</v>
      </c>
      <c r="B1578" s="2">
        <f>RSI!B1578</f>
        <v>2.5095999999999998</v>
      </c>
      <c r="C1578" s="2">
        <f>RSI!I1578</f>
        <v>55.933414261327322</v>
      </c>
      <c r="D1578" s="2">
        <f>MACD!E1578</f>
        <v>-3.1069040010689442E-3</v>
      </c>
      <c r="E1578" s="2">
        <f>MACD!F1578</f>
        <v>-3.6744782822940691E-2</v>
      </c>
      <c r="F1578" s="2">
        <f>'Moving Avg'!D1578</f>
        <v>2.50454</v>
      </c>
      <c r="G1578" s="2">
        <f>'Moving Avg'!F1578</f>
        <v>2.4826399999999995</v>
      </c>
      <c r="H1578" s="2">
        <f>'Moving Avg'!G1578</f>
        <v>2.4088640000000012</v>
      </c>
      <c r="I1578" s="2">
        <f>'Moving Avg'!H1578</f>
        <v>2.8401644999999989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2.5095999999999998</v>
      </c>
      <c r="C1579" s="2">
        <f>RSI!I1579</f>
        <v>55.933414261327322</v>
      </c>
      <c r="D1579" s="2">
        <f>MACD!E1579</f>
        <v>-3.2297008535233651E-3</v>
      </c>
      <c r="E1579" s="2">
        <f>MACD!F1579</f>
        <v>-3.0041766429057228E-2</v>
      </c>
      <c r="F1579" s="2">
        <f>'Moving Avg'!D1579</f>
        <v>2.50454</v>
      </c>
      <c r="G1579" s="2">
        <f>'Moving Avg'!F1579</f>
        <v>2.4902199999999999</v>
      </c>
      <c r="H1579" s="2">
        <f>'Moving Avg'!G1579</f>
        <v>2.4090320000000012</v>
      </c>
      <c r="I1579" s="2">
        <f>'Moving Avg'!H1579</f>
        <v>2.837985999999999</v>
      </c>
      <c r="J1579" s="5" t="str">
        <f>OBV!F1579</f>
        <v>BULLISH</v>
      </c>
      <c r="K1579" s="5" t="str">
        <f>OBV!G1579</f>
        <v>NEUTRAL</v>
      </c>
      <c r="L1579" s="5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2.4759000000000002</v>
      </c>
      <c r="C1580" s="2">
        <f>RSI!I1580</f>
        <v>50.771027443637387</v>
      </c>
      <c r="D1580" s="2">
        <f>MACD!E1580</f>
        <v>-3.665741682613799E-3</v>
      </c>
      <c r="E1580" s="2">
        <f>MACD!F1580</f>
        <v>-2.4766561479768544E-2</v>
      </c>
      <c r="F1580" s="2">
        <f>'Moving Avg'!D1580</f>
        <v>2.4978000000000002</v>
      </c>
      <c r="G1580" s="2">
        <f>'Moving Avg'!F1580</f>
        <v>2.4982199999999999</v>
      </c>
      <c r="H1580" s="2">
        <f>'Moving Avg'!G1580</f>
        <v>2.4088640000000012</v>
      </c>
      <c r="I1580" s="2">
        <f>'Moving Avg'!H1580</f>
        <v>2.8356799999999986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2.4759000000000002</v>
      </c>
      <c r="C1581" s="2">
        <f>RSI!I1581</f>
        <v>50.771027443637387</v>
      </c>
      <c r="D1581" s="2">
        <f>MACD!E1581</f>
        <v>-4.0613207745492375E-3</v>
      </c>
      <c r="E1581" s="2">
        <f>MACD!F1581</f>
        <v>-2.0625513338724685E-2</v>
      </c>
      <c r="F1581" s="2">
        <f>'Moving Avg'!D1581</f>
        <v>2.4961199999999999</v>
      </c>
      <c r="G1581" s="2">
        <f>'Moving Avg'!F1581</f>
        <v>2.5062199999999999</v>
      </c>
      <c r="H1581" s="2">
        <f>'Moving Avg'!G1581</f>
        <v>2.4093700000000009</v>
      </c>
      <c r="I1581" s="2">
        <f>'Moving Avg'!H1581</f>
        <v>2.8337829999999991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2.4422000000000001</v>
      </c>
      <c r="C1582" s="2">
        <f>RSI!I1582</f>
        <v>45.861937616291051</v>
      </c>
      <c r="D1582" s="2">
        <f>MACD!E1582</f>
        <v>4.5525283217924262E-3</v>
      </c>
      <c r="E1582" s="2">
        <f>MACD!F1582</f>
        <v>-1.5589905006621262E-2</v>
      </c>
      <c r="F1582" s="2">
        <f>'Moving Avg'!D1582</f>
        <v>2.48264</v>
      </c>
      <c r="G1582" s="2">
        <f>'Moving Avg'!F1582</f>
        <v>2.5057999999999998</v>
      </c>
      <c r="H1582" s="2">
        <f>'Moving Avg'!G1582</f>
        <v>2.4095380000000008</v>
      </c>
      <c r="I1582" s="2">
        <f>'Moving Avg'!H1582</f>
        <v>2.8322084999999988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2.4422000000000001</v>
      </c>
      <c r="C1583" s="2">
        <f>RSI!I1583</f>
        <v>45.861937616291058</v>
      </c>
      <c r="D1583" s="2">
        <f>MACD!E1583</f>
        <v>1.8494404071669024E-2</v>
      </c>
      <c r="E1583" s="2">
        <f>MACD!F1583</f>
        <v>-8.7730431909632048E-3</v>
      </c>
      <c r="F1583" s="2">
        <f>'Moving Avg'!D1583</f>
        <v>2.46916</v>
      </c>
      <c r="G1583" s="2">
        <f>'Moving Avg'!F1583</f>
        <v>2.5020099999999998</v>
      </c>
      <c r="H1583" s="2">
        <f>'Moving Avg'!G1583</f>
        <v>2.4102120000000009</v>
      </c>
      <c r="I1583" s="2">
        <f>'Moving Avg'!H1583</f>
        <v>2.8299384999999977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2.4422000000000001</v>
      </c>
      <c r="C1584" s="2">
        <f>RSI!I1584</f>
        <v>45.861937616291058</v>
      </c>
      <c r="D1584" s="2">
        <f>MACD!E1584</f>
        <v>2.3977703829302754E-2</v>
      </c>
      <c r="E1584" s="2">
        <f>MACD!F1584</f>
        <v>-2.2228937869100129E-3</v>
      </c>
      <c r="F1584" s="2">
        <f>'Moving Avg'!D1584</f>
        <v>2.4556800000000001</v>
      </c>
      <c r="G1584" s="2">
        <f>'Moving Avg'!F1584</f>
        <v>2.4952700000000001</v>
      </c>
      <c r="H1584" s="2">
        <f>'Moving Avg'!G1584</f>
        <v>2.4110540000000009</v>
      </c>
      <c r="I1584" s="2">
        <f>'Moving Avg'!H1584</f>
        <v>2.8270544999999974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2.4422000000000001</v>
      </c>
      <c r="C1585" s="2">
        <f>RSI!I1585</f>
        <v>45.861937616291058</v>
      </c>
      <c r="D1585" s="2">
        <f>MACD!E1585</f>
        <v>2.8768577384949978E-2</v>
      </c>
      <c r="E1585" s="2">
        <f>MACD!F1585</f>
        <v>3.9754004474619855E-3</v>
      </c>
      <c r="F1585" s="2">
        <f>'Moving Avg'!D1585</f>
        <v>2.4489399999999999</v>
      </c>
      <c r="G1585" s="2">
        <f>'Moving Avg'!F1585</f>
        <v>2.4893749999999999</v>
      </c>
      <c r="H1585" s="2">
        <f>'Moving Avg'!G1585</f>
        <v>2.4132440000000006</v>
      </c>
      <c r="I1585" s="2">
        <f>'Moving Avg'!H1585</f>
        <v>2.8241299999999971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2.4253999999999998</v>
      </c>
      <c r="C1586" s="2">
        <f>RSI!I1586</f>
        <v>43.06956345352495</v>
      </c>
      <c r="D1586" s="2">
        <f>MACD!E1586</f>
        <v>3.0314491681995737E-2</v>
      </c>
      <c r="E1586" s="2">
        <f>MACD!F1586</f>
        <v>9.2432186943687371E-3</v>
      </c>
      <c r="F1586" s="2">
        <f>'Moving Avg'!D1586</f>
        <v>2.4388399999999999</v>
      </c>
      <c r="G1586" s="2">
        <f>'Moving Avg'!F1586</f>
        <v>2.4830600000000005</v>
      </c>
      <c r="H1586" s="2">
        <f>'Moving Avg'!G1586</f>
        <v>2.4149280000000006</v>
      </c>
      <c r="I1586" s="2">
        <f>'Moving Avg'!H1586</f>
        <v>2.8213259999999969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2.3664000000000001</v>
      </c>
      <c r="C1587" s="2">
        <f>RSI!I1587</f>
        <v>35.008050566368425</v>
      </c>
      <c r="D1587" s="2">
        <f>MACD!E1587</f>
        <v>4.0114116938291033E-2</v>
      </c>
      <c r="E1587" s="2">
        <f>MACD!F1587</f>
        <v>1.5417398343153197E-2</v>
      </c>
      <c r="F1587" s="2">
        <f>'Moving Avg'!D1587</f>
        <v>2.4236800000000001</v>
      </c>
      <c r="G1587" s="2">
        <f>'Moving Avg'!F1587</f>
        <v>2.4767449999999998</v>
      </c>
      <c r="H1587" s="2">
        <f>'Moving Avg'!G1587</f>
        <v>2.4147600000000007</v>
      </c>
      <c r="I1587" s="2">
        <f>'Moving Avg'!H1587</f>
        <v>2.8182269999999967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2.3917000000000002</v>
      </c>
      <c r="C1588" s="2">
        <f>RSI!I1588</f>
        <v>40.178809898313332</v>
      </c>
      <c r="D1588" s="2">
        <f>MACD!E1588</f>
        <v>4.7092579837800574E-2</v>
      </c>
      <c r="E1588" s="2">
        <f>MACD!F1588</f>
        <v>2.1752434642082673E-2</v>
      </c>
      <c r="F1588" s="2">
        <f>'Moving Avg'!D1588</f>
        <v>2.4135800000000001</v>
      </c>
      <c r="G1588" s="2">
        <f>'Moving Avg'!F1588</f>
        <v>2.4708499999999995</v>
      </c>
      <c r="H1588" s="2">
        <f>'Moving Avg'!G1588</f>
        <v>2.4144240000000003</v>
      </c>
      <c r="I1588" s="2">
        <f>'Moving Avg'!H1588</f>
        <v>2.8153359999999967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2.4085000000000001</v>
      </c>
      <c r="C1589" s="2">
        <f>RSI!I1589</f>
        <v>43.399075755244269</v>
      </c>
      <c r="D1589" s="2">
        <f>MACD!E1589</f>
        <v>5.2122514248097218E-2</v>
      </c>
      <c r="E1589" s="2">
        <f>MACD!F1589</f>
        <v>2.782645056328558E-2</v>
      </c>
      <c r="F1589" s="2">
        <f>'Moving Avg'!D1589</f>
        <v>2.4068399999999999</v>
      </c>
      <c r="G1589" s="2">
        <f>'Moving Avg'!F1589</f>
        <v>2.46706</v>
      </c>
      <c r="H1589" s="2">
        <f>'Moving Avg'!G1589</f>
        <v>2.4154340000000007</v>
      </c>
      <c r="I1589" s="2">
        <f>'Moving Avg'!H1589</f>
        <v>2.8126519999999973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</row>
    <row r="1590" spans="1:12" ht="13.5" x14ac:dyDescent="0.25">
      <c r="A1590" s="3">
        <f>RSI!A1590</f>
        <v>44628</v>
      </c>
      <c r="B1590" s="2">
        <f>RSI!B1590</f>
        <v>2.3917000000000002</v>
      </c>
      <c r="C1590" s="2">
        <f>RSI!I1590</f>
        <v>41.020990062412508</v>
      </c>
      <c r="D1590" s="2">
        <f>MACD!E1590</f>
        <v>5.2681323096642085E-2</v>
      </c>
      <c r="E1590" s="2">
        <f>MACD!F1590</f>
        <v>3.2797425069956886E-2</v>
      </c>
      <c r="F1590" s="2">
        <f>'Moving Avg'!D1590</f>
        <v>2.3967400000000003</v>
      </c>
      <c r="G1590" s="2">
        <f>'Moving Avg'!F1590</f>
        <v>2.4632700000000001</v>
      </c>
      <c r="H1590" s="2">
        <f>'Moving Avg'!G1590</f>
        <v>2.4161080000000008</v>
      </c>
      <c r="I1590" s="2">
        <f>'Moving Avg'!H1590</f>
        <v>2.8098019999999972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</row>
    <row r="1591" spans="1:12" ht="13.5" x14ac:dyDescent="0.25">
      <c r="A1591" s="3">
        <f>RSI!A1591</f>
        <v>44629</v>
      </c>
      <c r="B1591" s="2">
        <f>RSI!B1591</f>
        <v>2.3412000000000002</v>
      </c>
      <c r="C1591" s="2">
        <f>RSI!I1591</f>
        <v>34.840798956470564</v>
      </c>
      <c r="D1591" s="2">
        <f>MACD!E1591</f>
        <v>5.7219064238987372E-2</v>
      </c>
      <c r="E1591" s="2">
        <f>MACD!F1591</f>
        <v>3.7681752903762987E-2</v>
      </c>
      <c r="F1591" s="2">
        <f>'Moving Avg'!D1591</f>
        <v>2.3799000000000001</v>
      </c>
      <c r="G1591" s="2">
        <f>'Moving Avg'!F1591</f>
        <v>2.4569549999999998</v>
      </c>
      <c r="H1591" s="2">
        <f>'Moving Avg'!G1591</f>
        <v>2.4157720000000005</v>
      </c>
      <c r="I1591" s="2">
        <f>'Moving Avg'!H1591</f>
        <v>2.8065769999999968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2.3580000000000001</v>
      </c>
      <c r="C1592" s="2">
        <f>RSI!I1592</f>
        <v>38.177701342116208</v>
      </c>
      <c r="D1592" s="2">
        <f>MACD!E1592</f>
        <v>5.5228188333543038E-2</v>
      </c>
      <c r="E1592" s="2">
        <f>MACD!F1592</f>
        <v>4.1191039989719E-2</v>
      </c>
      <c r="F1592" s="2">
        <f>'Moving Avg'!D1592</f>
        <v>2.3782200000000002</v>
      </c>
      <c r="G1592" s="2">
        <f>'Moving Avg'!F1592</f>
        <v>2.4493749999999994</v>
      </c>
      <c r="H1592" s="2">
        <f>'Moving Avg'!G1592</f>
        <v>2.4166140000000009</v>
      </c>
      <c r="I1592" s="2">
        <f>'Moving Avg'!H1592</f>
        <v>2.8037219999999969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2.3243</v>
      </c>
      <c r="C1593" s="2">
        <f>RSI!I1593</f>
        <v>34.374814383179242</v>
      </c>
      <c r="D1593" s="2">
        <f>MACD!E1593</f>
        <v>5.6494844665932575E-2</v>
      </c>
      <c r="E1593" s="2">
        <f>MACD!F1593</f>
        <v>4.4251800924961712E-2</v>
      </c>
      <c r="F1593" s="2">
        <f>'Moving Avg'!D1593</f>
        <v>2.3647400000000003</v>
      </c>
      <c r="G1593" s="2">
        <f>'Moving Avg'!F1593</f>
        <v>2.4380049999999995</v>
      </c>
      <c r="H1593" s="2">
        <f>'Moving Avg'!G1593</f>
        <v>2.4156040000000005</v>
      </c>
      <c r="I1593" s="2">
        <f>'Moving Avg'!H1593</f>
        <v>2.8004939999999969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2.3243</v>
      </c>
      <c r="C1594" s="2">
        <f>RSI!I1594</f>
        <v>34.374814383179242</v>
      </c>
      <c r="D1594" s="2">
        <f>MACD!E1594</f>
        <v>5.8187013078307093E-2</v>
      </c>
      <c r="E1594" s="2">
        <f>MACD!F1594</f>
        <v>4.7038843355630786E-2</v>
      </c>
      <c r="F1594" s="2">
        <f>'Moving Avg'!D1594</f>
        <v>2.3479000000000005</v>
      </c>
      <c r="G1594" s="2">
        <f>'Moving Avg'!F1594</f>
        <v>2.4287400000000003</v>
      </c>
      <c r="H1594" s="2">
        <f>'Moving Avg'!G1594</f>
        <v>2.415098</v>
      </c>
      <c r="I1594" s="2">
        <f>'Moving Avg'!H1594</f>
        <v>2.7973889999999972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2.3075000000000001</v>
      </c>
      <c r="C1595" s="2">
        <f>RSI!I1595</f>
        <v>32.502946794814861</v>
      </c>
      <c r="D1595" s="2">
        <f>MACD!E1595</f>
        <v>6.1437720374858173E-2</v>
      </c>
      <c r="E1595" s="2">
        <f>MACD!F1595</f>
        <v>4.9918618759476271E-2</v>
      </c>
      <c r="F1595" s="2">
        <f>'Moving Avg'!D1595</f>
        <v>2.3310599999999999</v>
      </c>
      <c r="G1595" s="2">
        <f>'Moving Avg'!F1595</f>
        <v>2.4186349999999996</v>
      </c>
      <c r="H1595" s="2">
        <f>'Moving Avg'!G1595</f>
        <v>2.4147620000000005</v>
      </c>
      <c r="I1595" s="2">
        <f>'Moving Avg'!H1595</f>
        <v>2.7941999999999969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2.3580000000000001</v>
      </c>
      <c r="C1596" s="2">
        <f>RSI!I1596</f>
        <v>42.618179237595157</v>
      </c>
      <c r="D1596" s="2">
        <f>MACD!E1596</f>
        <v>5.8494112469024362E-2</v>
      </c>
      <c r="E1596" s="2">
        <f>MACD!F1596</f>
        <v>5.1633717501385887E-2</v>
      </c>
      <c r="F1596" s="2">
        <f>'Moving Avg'!D1596</f>
        <v>2.3344200000000002</v>
      </c>
      <c r="G1596" s="2">
        <f>'Moving Avg'!F1596</f>
        <v>2.4123199999999994</v>
      </c>
      <c r="H1596" s="2">
        <f>'Moving Avg'!G1596</f>
        <v>2.4152680000000002</v>
      </c>
      <c r="I1596" s="2">
        <f>'Moving Avg'!H1596</f>
        <v>2.7913044999999972</v>
      </c>
      <c r="J1596" s="5" t="str">
        <f>OBV!F1596</f>
        <v>BEARISH</v>
      </c>
      <c r="K1596" s="5" t="str">
        <f>OBV!G1596</f>
        <v>NEUTRAL</v>
      </c>
      <c r="L1596" s="5" t="str">
        <f>OBV!H1596</f>
        <v>BEARISH DIVERGENCE</v>
      </c>
    </row>
    <row r="1597" spans="1:12" ht="13.5" x14ac:dyDescent="0.25">
      <c r="A1597" s="3">
        <f>RSI!A1597</f>
        <v>44637</v>
      </c>
      <c r="B1597" s="2">
        <f>RSI!B1597</f>
        <v>2.3580000000000001</v>
      </c>
      <c r="C1597" s="2">
        <f>RSI!I1597</f>
        <v>42.618179237595157</v>
      </c>
      <c r="D1597" s="2">
        <f>MACD!E1597</f>
        <v>4.7212435477627324E-2</v>
      </c>
      <c r="E1597" s="2">
        <f>MACD!F1597</f>
        <v>5.0749461096634182E-2</v>
      </c>
      <c r="F1597" s="2">
        <f>'Moving Avg'!D1597</f>
        <v>2.3344200000000002</v>
      </c>
      <c r="G1597" s="2">
        <f>'Moving Avg'!F1597</f>
        <v>2.4047399999999994</v>
      </c>
      <c r="H1597" s="2">
        <f>'Moving Avg'!G1597</f>
        <v>2.4154360000000001</v>
      </c>
      <c r="I1597" s="2">
        <f>'Moving Avg'!H1597</f>
        <v>2.788408999999997</v>
      </c>
      <c r="J1597" s="5" t="str">
        <f>OBV!F1597</f>
        <v>BEARISH</v>
      </c>
      <c r="K1597" s="5" t="str">
        <f>OBV!G1597</f>
        <v>NEUTRAL</v>
      </c>
      <c r="L1597" s="5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2.3580000000000001</v>
      </c>
      <c r="C1598" s="2">
        <f>RSI!I1598</f>
        <v>42.618179237595157</v>
      </c>
      <c r="D1598" s="2">
        <f>MACD!E1598</f>
        <v>4.1823515493169428E-2</v>
      </c>
      <c r="E1598" s="2">
        <f>MACD!F1598</f>
        <v>4.8964271975941234E-2</v>
      </c>
      <c r="F1598" s="2">
        <f>'Moving Avg'!D1598</f>
        <v>2.3411600000000004</v>
      </c>
      <c r="G1598" s="2">
        <f>'Moving Avg'!F1598</f>
        <v>2.3971599999999995</v>
      </c>
      <c r="H1598" s="2">
        <f>'Moving Avg'!G1598</f>
        <v>2.4156040000000001</v>
      </c>
      <c r="I1598" s="2">
        <f>'Moving Avg'!H1598</f>
        <v>2.7855134999999955</v>
      </c>
      <c r="J1598" s="5" t="str">
        <f>OBV!F1598</f>
        <v>BEARISH</v>
      </c>
      <c r="K1598" s="5" t="str">
        <f>OBV!G1598</f>
        <v>NEUTRAL</v>
      </c>
      <c r="L1598" s="5" t="str">
        <f>OBV!H1598</f>
        <v>BEARISH DIVERGENCE</v>
      </c>
    </row>
    <row r="1599" spans="1:12" ht="13.5" x14ac:dyDescent="0.25">
      <c r="A1599" s="3">
        <f>RSI!A1599</f>
        <v>44641</v>
      </c>
      <c r="B1599" s="2">
        <f>RSI!B1599</f>
        <v>2.3580000000000001</v>
      </c>
      <c r="C1599" s="2">
        <f>RSI!I1599</f>
        <v>42.618179237595157</v>
      </c>
      <c r="D1599" s="2">
        <f>MACD!E1599</f>
        <v>4.009346689573734E-2</v>
      </c>
      <c r="E1599" s="2">
        <f>MACD!F1599</f>
        <v>4.7190110959900458E-2</v>
      </c>
      <c r="F1599" s="2">
        <f>'Moving Avg'!D1599</f>
        <v>2.3479000000000001</v>
      </c>
      <c r="G1599" s="2">
        <f>'Moving Avg'!F1599</f>
        <v>2.3895799999999996</v>
      </c>
      <c r="H1599" s="2">
        <f>'Moving Avg'!G1599</f>
        <v>2.4161100000000002</v>
      </c>
      <c r="I1599" s="2">
        <f>'Moving Avg'!H1599</f>
        <v>2.782822499999996</v>
      </c>
      <c r="J1599" s="5" t="str">
        <f>OBV!F1599</f>
        <v>BEARISH</v>
      </c>
      <c r="K1599" s="5" t="str">
        <f>OBV!G1599</f>
        <v>NEUTRAL</v>
      </c>
      <c r="L1599" s="5" t="str">
        <f>OBV!H1599</f>
        <v>BEARISH DIVERGENCE</v>
      </c>
    </row>
    <row r="1600" spans="1:12" ht="13.5" x14ac:dyDescent="0.25">
      <c r="A1600" s="3">
        <f>RSI!A1600</f>
        <v>44642</v>
      </c>
      <c r="B1600" s="2">
        <f>RSI!B1600</f>
        <v>2.3327</v>
      </c>
      <c r="C1600" s="2">
        <f>RSI!I1600</f>
        <v>38.709120184413266</v>
      </c>
      <c r="D1600" s="2">
        <f>MACD!E1600</f>
        <v>3.8146067374720705E-2</v>
      </c>
      <c r="E1600" s="2">
        <f>MACD!F1600</f>
        <v>4.5381302242864512E-2</v>
      </c>
      <c r="F1600" s="2">
        <f>'Moving Avg'!D1600</f>
        <v>2.3529400000000003</v>
      </c>
      <c r="G1600" s="2">
        <f>'Moving Avg'!F1600</f>
        <v>2.3824199999999993</v>
      </c>
      <c r="H1600" s="2">
        <f>'Moving Avg'!G1600</f>
        <v>2.4169520000000002</v>
      </c>
      <c r="I1600" s="2">
        <f>'Moving Avg'!H1600</f>
        <v>2.7800049999999965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</row>
    <row r="1601" spans="1:12" ht="13.5" x14ac:dyDescent="0.25">
      <c r="A1601" s="3">
        <f>RSI!A1601</f>
        <v>44643</v>
      </c>
      <c r="B1601" s="2">
        <f>RSI!B1601</f>
        <v>2.3580000000000001</v>
      </c>
      <c r="C1601" s="2">
        <f>RSI!I1601</f>
        <v>44.219071506265422</v>
      </c>
      <c r="D1601" s="2">
        <f>MACD!E1601</f>
        <v>2.7214673819796698E-2</v>
      </c>
      <c r="E1601" s="2">
        <f>MACD!F1601</f>
        <v>4.1747976558250952E-2</v>
      </c>
      <c r="F1601" s="2">
        <f>'Moving Avg'!D1601</f>
        <v>2.3529400000000003</v>
      </c>
      <c r="G1601" s="2">
        <f>'Moving Avg'!F1601</f>
        <v>2.3765249999999996</v>
      </c>
      <c r="H1601" s="2">
        <f>'Moving Avg'!G1601</f>
        <v>2.4186360000000002</v>
      </c>
      <c r="I1601" s="2">
        <f>'Moving Avg'!H1601</f>
        <v>2.7771094999999959</v>
      </c>
      <c r="J1601" s="5" t="str">
        <f>OBV!F1601</f>
        <v>BEARISH</v>
      </c>
      <c r="K1601" s="5" t="str">
        <f>OBV!G1601</f>
        <v>NEUTRAL</v>
      </c>
      <c r="L1601" s="5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2.3412000000000002</v>
      </c>
      <c r="C1602" s="2">
        <f>RSI!I1602</f>
        <v>41.548058025893816</v>
      </c>
      <c r="D1602" s="2">
        <f>MACD!E1602</f>
        <v>2.1977659794488069E-2</v>
      </c>
      <c r="E1602" s="2">
        <f>MACD!F1602</f>
        <v>3.7793913205498381E-2</v>
      </c>
      <c r="F1602" s="2">
        <f>'Moving Avg'!D1602</f>
        <v>2.3495800000000004</v>
      </c>
      <c r="G1602" s="2">
        <f>'Moving Avg'!F1602</f>
        <v>2.3714749999999998</v>
      </c>
      <c r="H1602" s="2">
        <f>'Moving Avg'!G1602</f>
        <v>2.4199839999999999</v>
      </c>
      <c r="I1602" s="2">
        <f>'Moving Avg'!H1602</f>
        <v>2.7742114999999963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2.3412000000000002</v>
      </c>
      <c r="C1603" s="2">
        <f>RSI!I1603</f>
        <v>41.548058025893816</v>
      </c>
      <c r="D1603" s="2">
        <f>MACD!E1603</f>
        <v>1.26309660732975E-2</v>
      </c>
      <c r="E1603" s="2">
        <f>MACD!F1603</f>
        <v>3.2761323779058209E-2</v>
      </c>
      <c r="F1603" s="2">
        <f>'Moving Avg'!D1603</f>
        <v>2.3462200000000002</v>
      </c>
      <c r="G1603" s="2">
        <f>'Moving Avg'!F1603</f>
        <v>2.366425</v>
      </c>
      <c r="H1603" s="2">
        <f>'Moving Avg'!G1603</f>
        <v>2.4209960000000001</v>
      </c>
      <c r="I1603" s="2">
        <f>'Moving Avg'!H1603</f>
        <v>2.7712319999999964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2.3580000000000001</v>
      </c>
      <c r="C1604" s="2">
        <f>RSI!I1604</f>
        <v>45.374797426410119</v>
      </c>
      <c r="D1604" s="2">
        <f>MACD!E1604</f>
        <v>3.7270782168286054E-3</v>
      </c>
      <c r="E1604" s="2">
        <f>MACD!F1604</f>
        <v>2.6954474666612289E-2</v>
      </c>
      <c r="F1604" s="2">
        <f>'Moving Avg'!D1604</f>
        <v>2.3462200000000002</v>
      </c>
      <c r="G1604" s="2">
        <f>'Moving Avg'!F1604</f>
        <v>2.362215</v>
      </c>
      <c r="H1604" s="2">
        <f>'Moving Avg'!G1604</f>
        <v>2.4226800000000002</v>
      </c>
      <c r="I1604" s="2">
        <f>'Moving Avg'!H1604</f>
        <v>2.7683364999999962</v>
      </c>
      <c r="J1604" s="5" t="str">
        <f>OBV!F1604</f>
        <v>BEARISH</v>
      </c>
      <c r="K1604" s="5" t="str">
        <f>OBV!G1604</f>
        <v>NEUTRAL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2.3496000000000001</v>
      </c>
      <c r="C1605" s="2">
        <f>RSI!I1605</f>
        <v>43.829709415916383</v>
      </c>
      <c r="D1605" s="2">
        <f>MACD!E1605</f>
        <v>-5.6378148697704411E-3</v>
      </c>
      <c r="E1605" s="2">
        <f>MACD!F1605</f>
        <v>2.0436016759335741E-2</v>
      </c>
      <c r="F1605" s="2">
        <f>'Moving Avg'!D1605</f>
        <v>2.3496000000000001</v>
      </c>
      <c r="G1605" s="2">
        <f>'Moving Avg'!F1605</f>
        <v>2.3575850000000003</v>
      </c>
      <c r="H1605" s="2">
        <f>'Moving Avg'!G1605</f>
        <v>2.4243640000000002</v>
      </c>
      <c r="I1605" s="2">
        <f>'Moving Avg'!H1605</f>
        <v>2.7651534999999967</v>
      </c>
      <c r="J1605" s="5" t="str">
        <f>OBV!F1605</f>
        <v>BEARISH</v>
      </c>
      <c r="K1605" s="5" t="str">
        <f>OBV!G1605</f>
        <v>NEUTRAL</v>
      </c>
      <c r="L1605" s="5" t="str">
        <f>OBV!H1605</f>
        <v>BEARISH DIVERGENCE</v>
      </c>
    </row>
    <row r="1606" spans="1:12" ht="13.5" x14ac:dyDescent="0.25">
      <c r="A1606" s="3">
        <f>RSI!A1606</f>
        <v>44650</v>
      </c>
      <c r="B1606" s="2">
        <f>RSI!B1606</f>
        <v>2.3496000000000001</v>
      </c>
      <c r="C1606" s="2">
        <f>RSI!I1606</f>
        <v>43.829709415916383</v>
      </c>
      <c r="D1606" s="2">
        <f>MACD!E1606</f>
        <v>-5.6212745259975883E-3</v>
      </c>
      <c r="E1606" s="2">
        <f>MACD!F1606</f>
        <v>1.5224558502269076E-2</v>
      </c>
      <c r="F1606" s="2">
        <f>'Moving Avg'!D1606</f>
        <v>2.3479200000000002</v>
      </c>
      <c r="G1606" s="2">
        <f>'Moving Avg'!F1606</f>
        <v>2.3537950000000003</v>
      </c>
      <c r="H1606" s="2">
        <f>'Moving Avg'!G1606</f>
        <v>2.4233540000000002</v>
      </c>
      <c r="I1606" s="2">
        <f>'Moving Avg'!H1606</f>
        <v>2.7618064999999969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2.3496000000000001</v>
      </c>
      <c r="C1607" s="2">
        <f>RSI!I1607</f>
        <v>43.829709415916383</v>
      </c>
      <c r="D1607" s="2">
        <f>MACD!E1607</f>
        <v>-5.4485289629160327E-3</v>
      </c>
      <c r="E1607" s="2">
        <f>MACD!F1607</f>
        <v>1.1089941009232055E-2</v>
      </c>
      <c r="F1607" s="2">
        <f>'Moving Avg'!D1607</f>
        <v>2.3496000000000001</v>
      </c>
      <c r="G1607" s="2">
        <f>'Moving Avg'!F1607</f>
        <v>2.3529550000000006</v>
      </c>
      <c r="H1607" s="2">
        <f>'Moving Avg'!G1607</f>
        <v>2.4225120000000002</v>
      </c>
      <c r="I1607" s="2">
        <f>'Moving Avg'!H1607</f>
        <v>2.7578049999999963</v>
      </c>
      <c r="J1607" s="5" t="str">
        <f>OBV!F1607</f>
        <v>BEARISH</v>
      </c>
      <c r="K1607" s="5" t="str">
        <f>OBV!G1607</f>
        <v>NEUTRAL</v>
      </c>
      <c r="L1607" s="5" t="str">
        <f>OBV!H1607</f>
        <v>BEARISH DIVERGENCE</v>
      </c>
    </row>
    <row r="1608" spans="1:12" ht="13.5" x14ac:dyDescent="0.25">
      <c r="A1608" s="3">
        <f>RSI!A1608</f>
        <v>44652</v>
      </c>
      <c r="B1608" s="2">
        <f>RSI!B1608</f>
        <v>2.3496000000000001</v>
      </c>
      <c r="C1608" s="2">
        <f>RSI!I1608</f>
        <v>43.829709415916383</v>
      </c>
      <c r="D1608" s="2">
        <f>MACD!E1608</f>
        <v>-5.1553690036589828E-3</v>
      </c>
      <c r="E1608" s="2">
        <f>MACD!F1608</f>
        <v>7.8408790066538479E-3</v>
      </c>
      <c r="F1608" s="2">
        <f>'Moving Avg'!D1608</f>
        <v>2.35128</v>
      </c>
      <c r="G1608" s="2">
        <f>'Moving Avg'!F1608</f>
        <v>2.3508500000000003</v>
      </c>
      <c r="H1608" s="2">
        <f>'Moving Avg'!G1608</f>
        <v>2.4216700000000002</v>
      </c>
      <c r="I1608" s="2">
        <f>'Moving Avg'!H1608</f>
        <v>2.7540084999999972</v>
      </c>
      <c r="J1608" s="5" t="str">
        <f>OBV!F1608</f>
        <v>BEARISH</v>
      </c>
      <c r="K1608" s="5" t="str">
        <f>OBV!G1608</f>
        <v>NEUTRAL</v>
      </c>
      <c r="L1608" s="5" t="str">
        <f>OBV!H1608</f>
        <v>BEARISH DIVERGENCE</v>
      </c>
    </row>
    <row r="1609" spans="1:12" ht="13.5" x14ac:dyDescent="0.25">
      <c r="A1609" s="3">
        <f>RSI!A1609</f>
        <v>44655</v>
      </c>
      <c r="B1609" s="2">
        <f>RSI!B1609</f>
        <v>2.3075000000000001</v>
      </c>
      <c r="C1609" s="2">
        <f>RSI!I1609</f>
        <v>35.646909222066597</v>
      </c>
      <c r="D1609" s="2">
        <f>MACD!E1609</f>
        <v>-1.6526896167352589E-3</v>
      </c>
      <c r="E1609" s="2">
        <f>MACD!F1609</f>
        <v>5.9421652819760268E-3</v>
      </c>
      <c r="F1609" s="2">
        <f>'Moving Avg'!D1609</f>
        <v>2.34118</v>
      </c>
      <c r="G1609" s="2">
        <f>'Moving Avg'!F1609</f>
        <v>2.3458000000000006</v>
      </c>
      <c r="H1609" s="2">
        <f>'Moving Avg'!G1609</f>
        <v>2.4206600000000003</v>
      </c>
      <c r="I1609" s="2">
        <f>'Moving Avg'!H1609</f>
        <v>2.7491419999999973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</row>
    <row r="1610" spans="1:12" ht="13.5" x14ac:dyDescent="0.25">
      <c r="A1610" s="3">
        <f>RSI!A1610</f>
        <v>44656</v>
      </c>
      <c r="B1610" s="2">
        <f>RSI!B1610</f>
        <v>2.3580000000000001</v>
      </c>
      <c r="C1610" s="2">
        <f>RSI!I1610</f>
        <v>48.151361600012372</v>
      </c>
      <c r="D1610" s="2">
        <f>MACD!E1610</f>
        <v>-5.9471409276441456E-3</v>
      </c>
      <c r="E1610" s="2">
        <f>MACD!F1610</f>
        <v>3.564304040051992E-3</v>
      </c>
      <c r="F1610" s="2">
        <f>'Moving Avg'!D1610</f>
        <v>2.3428600000000004</v>
      </c>
      <c r="G1610" s="2">
        <f>'Moving Avg'!F1610</f>
        <v>2.3441150000000004</v>
      </c>
      <c r="H1610" s="2">
        <f>'Moving Avg'!G1610</f>
        <v>2.4215020000000003</v>
      </c>
      <c r="I1610" s="2">
        <f>'Moving Avg'!H1610</f>
        <v>2.7435464999999972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</row>
    <row r="1611" spans="1:12" ht="13.5" x14ac:dyDescent="0.25">
      <c r="A1611" s="3">
        <f>RSI!A1611</f>
        <v>44657</v>
      </c>
      <c r="B1611" s="2">
        <f>RSI!B1611</f>
        <v>2.3580000000000001</v>
      </c>
      <c r="C1611" s="2">
        <f>RSI!I1611</f>
        <v>48.151361600012372</v>
      </c>
      <c r="D1611" s="2">
        <f>MACD!E1611</f>
        <v>-5.6399772432831341E-3</v>
      </c>
      <c r="E1611" s="2">
        <f>MACD!F1611</f>
        <v>1.7234477833849668E-3</v>
      </c>
      <c r="F1611" s="2">
        <f>'Moving Avg'!D1611</f>
        <v>2.3445400000000003</v>
      </c>
      <c r="G1611" s="2">
        <f>'Moving Avg'!F1611</f>
        <v>2.3449550000000001</v>
      </c>
      <c r="H1611" s="2">
        <f>'Moving Avg'!G1611</f>
        <v>2.4223440000000007</v>
      </c>
      <c r="I1611" s="2">
        <f>'Moving Avg'!H1611</f>
        <v>2.7373374999999966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</row>
    <row r="1612" spans="1:12" ht="13.5" x14ac:dyDescent="0.25">
      <c r="A1612" s="3">
        <f>RSI!A1612</f>
        <v>44658</v>
      </c>
      <c r="B1612" s="2">
        <f>RSI!B1612</f>
        <v>2.3412000000000002</v>
      </c>
      <c r="C1612" s="2">
        <f>RSI!I1612</f>
        <v>44.79325009938939</v>
      </c>
      <c r="D1612" s="2">
        <f>MACD!E1612</f>
        <v>-6.6752196302570788E-3</v>
      </c>
      <c r="E1612" s="2">
        <f>MACD!F1612</f>
        <v>4.3714300656557629E-5</v>
      </c>
      <c r="F1612" s="2">
        <f>'Moving Avg'!D1612</f>
        <v>2.3428600000000004</v>
      </c>
      <c r="G1612" s="2">
        <f>'Moving Avg'!F1612</f>
        <v>2.3441149999999999</v>
      </c>
      <c r="H1612" s="2">
        <f>'Moving Avg'!G1612</f>
        <v>2.4201560000000004</v>
      </c>
      <c r="I1612" s="2">
        <f>'Moving Avg'!H1612</f>
        <v>2.7314534999999971</v>
      </c>
      <c r="J1612" s="5" t="str">
        <f>OBV!F1612</f>
        <v>BULLISH</v>
      </c>
      <c r="K1612" s="5" t="str">
        <f>OBV!G1612</f>
        <v>NEUTRAL</v>
      </c>
      <c r="L1612" s="5" t="str">
        <f>OBV!H1612</f>
        <v>BULLISH DIVERGENCE</v>
      </c>
    </row>
    <row r="1613" spans="1:12" ht="13.5" x14ac:dyDescent="0.25">
      <c r="A1613" s="3">
        <f>RSI!A1613</f>
        <v>44659</v>
      </c>
      <c r="B1613" s="2">
        <f>RSI!B1613</f>
        <v>2.3412000000000002</v>
      </c>
      <c r="C1613" s="2">
        <f>RSI!I1613</f>
        <v>44.793250099389383</v>
      </c>
      <c r="D1613" s="2">
        <f>MACD!E1613</f>
        <v>-7.4102360915011545E-3</v>
      </c>
      <c r="E1613" s="2">
        <f>MACD!F1613</f>
        <v>-1.447075777774985E-3</v>
      </c>
      <c r="F1613" s="2">
        <f>'Moving Avg'!D1613</f>
        <v>2.3411800000000005</v>
      </c>
      <c r="G1613" s="2">
        <f>'Moving Avg'!F1613</f>
        <v>2.3449599999999999</v>
      </c>
      <c r="H1613" s="2">
        <f>'Moving Avg'!G1613</f>
        <v>2.4166200000000004</v>
      </c>
      <c r="I1613" s="2">
        <f>'Moving Avg'!H1613</f>
        <v>2.7264694999999972</v>
      </c>
      <c r="J1613" s="5" t="str">
        <f>OBV!F1613</f>
        <v>BULLISH</v>
      </c>
      <c r="K1613" s="5" t="str">
        <f>OBV!G1613</f>
        <v>NEUTRAL</v>
      </c>
      <c r="L1613" s="5" t="str">
        <f>OBV!H1613</f>
        <v>BULLISH DIVERGENCE</v>
      </c>
    </row>
    <row r="1614" spans="1:12" ht="13.5" x14ac:dyDescent="0.25">
      <c r="A1614" s="3">
        <f>RSI!A1614</f>
        <v>44662</v>
      </c>
      <c r="B1614" s="2">
        <f>RSI!B1614</f>
        <v>2.3412000000000002</v>
      </c>
      <c r="C1614" s="2">
        <f>RSI!I1614</f>
        <v>44.793250099389383</v>
      </c>
      <c r="D1614" s="2">
        <f>MACD!E1614</f>
        <v>-5.3170411697807118E-3</v>
      </c>
      <c r="E1614" s="2">
        <f>MACD!F1614</f>
        <v>-2.2210688561761305E-3</v>
      </c>
      <c r="F1614" s="2">
        <f>'Moving Avg'!D1614</f>
        <v>2.3479200000000002</v>
      </c>
      <c r="G1614" s="2">
        <f>'Moving Avg'!F1614</f>
        <v>2.3458049999999995</v>
      </c>
      <c r="H1614" s="2">
        <f>'Moving Avg'!G1614</f>
        <v>2.4119040000000003</v>
      </c>
      <c r="I1614" s="2">
        <f>'Moving Avg'!H1614</f>
        <v>2.7214034999999974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</row>
    <row r="1615" spans="1:12" ht="13.5" x14ac:dyDescent="0.25">
      <c r="A1615" s="3">
        <f>RSI!A1615</f>
        <v>44663</v>
      </c>
      <c r="B1615" s="2">
        <f>RSI!B1615</f>
        <v>2.3327</v>
      </c>
      <c r="C1615" s="2">
        <f>RSI!I1615</f>
        <v>42.902505412968097</v>
      </c>
      <c r="D1615" s="2">
        <f>MACD!E1615</f>
        <v>-4.0877056479793339E-3</v>
      </c>
      <c r="E1615" s="2">
        <f>MACD!F1615</f>
        <v>-2.5943962145367713E-3</v>
      </c>
      <c r="F1615" s="2">
        <f>'Moving Avg'!D1615</f>
        <v>2.3428600000000004</v>
      </c>
      <c r="G1615" s="2">
        <f>'Moving Avg'!F1615</f>
        <v>2.3470649999999997</v>
      </c>
      <c r="H1615" s="2">
        <f>'Moving Avg'!G1615</f>
        <v>2.4073560000000005</v>
      </c>
      <c r="I1615" s="2">
        <f>'Moving Avg'!H1615</f>
        <v>2.7163769999999978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44664</v>
      </c>
      <c r="B1616" s="2">
        <f>RSI!B1616</f>
        <v>2.3243</v>
      </c>
      <c r="C1616" s="2">
        <f>RSI!I1616</f>
        <v>41.058068227831455</v>
      </c>
      <c r="D1616" s="2">
        <f>MACD!E1616</f>
        <v>-2.2631526819187897E-3</v>
      </c>
      <c r="E1616" s="2">
        <f>MACD!F1616</f>
        <v>-2.528147508013175E-3</v>
      </c>
      <c r="F1616" s="2">
        <f>'Moving Avg'!D1616</f>
        <v>2.3361200000000002</v>
      </c>
      <c r="G1616" s="2">
        <f>'Moving Avg'!F1616</f>
        <v>2.34538</v>
      </c>
      <c r="H1616" s="2">
        <f>'Moving Avg'!G1616</f>
        <v>2.4028080000000007</v>
      </c>
      <c r="I1616" s="2">
        <f>'Moving Avg'!H1616</f>
        <v>2.7113084999999977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</row>
    <row r="1617" spans="1:12" ht="13.5" x14ac:dyDescent="0.25">
      <c r="A1617" s="3">
        <f>RSI!A1617</f>
        <v>44665</v>
      </c>
      <c r="B1617" s="2">
        <f>RSI!B1617</f>
        <v>2.3243</v>
      </c>
      <c r="C1617" s="2">
        <f>RSI!I1617</f>
        <v>41.058068227831448</v>
      </c>
      <c r="D1617" s="2">
        <f>MACD!E1617</f>
        <v>-5.1954961526812227E-4</v>
      </c>
      <c r="E1617" s="2">
        <f>MACD!F1617</f>
        <v>-2.1264279294641647E-3</v>
      </c>
      <c r="F1617" s="2">
        <f>'Moving Avg'!D1617</f>
        <v>2.3327400000000003</v>
      </c>
      <c r="G1617" s="2">
        <f>'Moving Avg'!F1617</f>
        <v>2.3436950000000003</v>
      </c>
      <c r="H1617" s="2">
        <f>'Moving Avg'!G1617</f>
        <v>2.3994400000000002</v>
      </c>
      <c r="I1617" s="2">
        <f>'Moving Avg'!H1617</f>
        <v>2.7062809999999979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</row>
    <row r="1618" spans="1:12" ht="13.5" x14ac:dyDescent="0.25">
      <c r="A1618" s="3">
        <f>RSI!A1618</f>
        <v>44666</v>
      </c>
      <c r="B1618" s="2">
        <f>RSI!B1618</f>
        <v>2.3243</v>
      </c>
      <c r="C1618" s="2">
        <f>RSI!I1618</f>
        <v>41.058068227831441</v>
      </c>
      <c r="D1618" s="2">
        <f>MACD!E1618</f>
        <v>1.1407610451019679E-3</v>
      </c>
      <c r="E1618" s="2">
        <f>MACD!F1618</f>
        <v>-1.4729901345509383E-3</v>
      </c>
      <c r="F1618" s="2">
        <f>'Moving Avg'!D1618</f>
        <v>2.3293599999999999</v>
      </c>
      <c r="G1618" s="2">
        <f>'Moving Avg'!F1618</f>
        <v>2.3420100000000001</v>
      </c>
      <c r="H1618" s="2">
        <f>'Moving Avg'!G1618</f>
        <v>2.395734</v>
      </c>
      <c r="I1618" s="2">
        <f>'Moving Avg'!H1618</f>
        <v>2.7017849999999983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2.3243</v>
      </c>
      <c r="C1619" s="2">
        <f>RSI!I1619</f>
        <v>41.058068227831441</v>
      </c>
      <c r="D1619" s="2">
        <f>MACD!E1619</f>
        <v>-3.7600298739253191E-3</v>
      </c>
      <c r="E1619" s="2">
        <f>MACD!F1619</f>
        <v>-1.9303980824258147E-3</v>
      </c>
      <c r="F1619" s="2">
        <f>'Moving Avg'!D1619</f>
        <v>2.3259799999999999</v>
      </c>
      <c r="G1619" s="2">
        <f>'Moving Avg'!F1619</f>
        <v>2.3403250000000004</v>
      </c>
      <c r="H1619" s="2">
        <f>'Moving Avg'!G1619</f>
        <v>2.3925339999999999</v>
      </c>
      <c r="I1619" s="2">
        <f>'Moving Avg'!H1619</f>
        <v>2.6972889999999978</v>
      </c>
      <c r="J1619" s="5" t="str">
        <f>OBV!F1619</f>
        <v>BEARISH</v>
      </c>
      <c r="K1619" s="5" t="str">
        <f>OBV!G1619</f>
        <v>NEUTRAL</v>
      </c>
      <c r="L1619" s="5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2.3159000000000001</v>
      </c>
      <c r="C1620" s="2">
        <f>RSI!I1620</f>
        <v>38.813646842969</v>
      </c>
      <c r="D1620" s="2">
        <f>MACD!E1620</f>
        <v>6.4316846443146503E-4</v>
      </c>
      <c r="E1620" s="2">
        <f>MACD!F1620</f>
        <v>-1.4156847730543588E-3</v>
      </c>
      <c r="F1620" s="2">
        <f>'Moving Avg'!D1620</f>
        <v>2.3226199999999997</v>
      </c>
      <c r="G1620" s="2">
        <f>'Moving Avg'!F1620</f>
        <v>2.3394850000000007</v>
      </c>
      <c r="H1620" s="2">
        <f>'Moving Avg'!G1620</f>
        <v>2.3895019999999998</v>
      </c>
      <c r="I1620" s="2">
        <f>'Moving Avg'!H1620</f>
        <v>2.6929554999999983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2.3327</v>
      </c>
      <c r="C1621" s="2">
        <f>RSI!I1621</f>
        <v>45.258821727808957</v>
      </c>
      <c r="D1621" s="2">
        <f>MACD!E1621</f>
        <v>3.3209658125521457E-3</v>
      </c>
      <c r="E1621" s="2">
        <f>MACD!F1621</f>
        <v>-4.6835465593305791E-4</v>
      </c>
      <c r="F1621" s="2">
        <f>'Moving Avg'!D1621</f>
        <v>2.3243</v>
      </c>
      <c r="G1621" s="2">
        <f>'Moving Avg'!F1621</f>
        <v>2.3382200000000006</v>
      </c>
      <c r="H1621" s="2">
        <f>'Moving Avg'!G1621</f>
        <v>2.3868059999999995</v>
      </c>
      <c r="I1621" s="2">
        <f>'Moving Avg'!H1621</f>
        <v>2.6887879999999988</v>
      </c>
      <c r="J1621" s="5" t="str">
        <f>OBV!F1621</f>
        <v>BEARISH</v>
      </c>
      <c r="K1621" s="5" t="str">
        <f>OBV!G1621</f>
        <v>NEUTRAL</v>
      </c>
      <c r="L1621" s="5" t="str">
        <f>OBV!H1621</f>
        <v>BEARISH DIVERGENCE</v>
      </c>
    </row>
    <row r="1622" spans="1:12" ht="13.5" x14ac:dyDescent="0.25">
      <c r="A1622" s="3">
        <f>RSI!A1622</f>
        <v>44672</v>
      </c>
      <c r="B1622" s="2">
        <f>RSI!B1622</f>
        <v>2.3412000000000002</v>
      </c>
      <c r="C1622" s="2">
        <f>RSI!I1622</f>
        <v>48.230154760648915</v>
      </c>
      <c r="D1622" s="2">
        <f>MACD!E1622</f>
        <v>2.4551834976884734E-3</v>
      </c>
      <c r="E1622" s="2">
        <f>MACD!F1622</f>
        <v>1.1635297479124839E-4</v>
      </c>
      <c r="F1622" s="2">
        <f>'Moving Avg'!D1622</f>
        <v>2.32768</v>
      </c>
      <c r="G1622" s="2">
        <f>'Moving Avg'!F1622</f>
        <v>2.3382200000000006</v>
      </c>
      <c r="H1622" s="2">
        <f>'Moving Avg'!G1622</f>
        <v>2.3834379999999995</v>
      </c>
      <c r="I1622" s="2">
        <f>'Moving Avg'!H1622</f>
        <v>2.6849494999999992</v>
      </c>
      <c r="J1622" s="5" t="str">
        <f>OBV!F1622</f>
        <v>BEARISH</v>
      </c>
      <c r="K1622" s="5" t="str">
        <f>OBV!G1622</f>
        <v>NEUTRAL</v>
      </c>
      <c r="L1622" s="5" t="str">
        <f>OBV!H1622</f>
        <v>BEARISH DIVERGENCE</v>
      </c>
    </row>
    <row r="1623" spans="1:12" ht="13.5" x14ac:dyDescent="0.25">
      <c r="A1623" s="3">
        <f>RSI!A1623</f>
        <v>44673</v>
      </c>
      <c r="B1623" s="2">
        <f>RSI!B1623</f>
        <v>2.3412000000000002</v>
      </c>
      <c r="C1623" s="2">
        <f>RSI!I1623</f>
        <v>48.230154760648915</v>
      </c>
      <c r="D1623" s="2">
        <f>MACD!E1623</f>
        <v>1.7488847211124536E-3</v>
      </c>
      <c r="E1623" s="2">
        <f>MACD!F1623</f>
        <v>4.4285932405548946E-4</v>
      </c>
      <c r="F1623" s="2">
        <f>'Moving Avg'!D1623</f>
        <v>2.3310599999999999</v>
      </c>
      <c r="G1623" s="2">
        <f>'Moving Avg'!F1623</f>
        <v>2.3382200000000006</v>
      </c>
      <c r="H1623" s="2">
        <f>'Moving Avg'!G1623</f>
        <v>2.3792279999999995</v>
      </c>
      <c r="I1623" s="2">
        <f>'Moving Avg'!H1623</f>
        <v>2.6811109999999991</v>
      </c>
      <c r="J1623" s="5" t="str">
        <f>OBV!F1623</f>
        <v>BEARISH</v>
      </c>
      <c r="K1623" s="5" t="str">
        <f>OBV!G1623</f>
        <v>NEUTRAL</v>
      </c>
      <c r="L1623" s="5" t="str">
        <f>OBV!H1623</f>
        <v>BEARISH DIVERGENCE</v>
      </c>
    </row>
    <row r="1624" spans="1:12" ht="13.5" x14ac:dyDescent="0.25">
      <c r="A1624" s="3">
        <f>RSI!A1624</f>
        <v>44676</v>
      </c>
      <c r="B1624" s="2">
        <f>RSI!B1624</f>
        <v>2.2738</v>
      </c>
      <c r="C1624" s="2">
        <f>RSI!I1624</f>
        <v>32.171261330036998</v>
      </c>
      <c r="D1624" s="2">
        <f>MACD!E1624</f>
        <v>6.1681790161469685E-3</v>
      </c>
      <c r="E1624" s="2">
        <f>MACD!F1624</f>
        <v>1.5879232624737855E-3</v>
      </c>
      <c r="F1624" s="2">
        <f>'Moving Avg'!D1624</f>
        <v>2.3209600000000004</v>
      </c>
      <c r="G1624" s="2">
        <f>'Moving Avg'!F1624</f>
        <v>2.3340100000000001</v>
      </c>
      <c r="H1624" s="2">
        <f>'Moving Avg'!G1624</f>
        <v>2.3745119999999993</v>
      </c>
      <c r="I1624" s="2">
        <f>'Moving Avg'!H1624</f>
        <v>2.6773849999999997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2.3159000000000001</v>
      </c>
      <c r="C1625" s="2">
        <f>RSI!I1625</f>
        <v>44.583332310938147</v>
      </c>
      <c r="D1625" s="2">
        <f>MACD!E1625</f>
        <v>5.9021767798790314E-3</v>
      </c>
      <c r="E1625" s="2">
        <f>MACD!F1625</f>
        <v>2.4507739659548351E-3</v>
      </c>
      <c r="F1625" s="2">
        <f>'Moving Avg'!D1625</f>
        <v>2.3209600000000004</v>
      </c>
      <c r="G1625" s="2">
        <f>'Moving Avg'!F1625</f>
        <v>2.3323250000000004</v>
      </c>
      <c r="H1625" s="2">
        <f>'Moving Avg'!G1625</f>
        <v>2.3706379999999991</v>
      </c>
      <c r="I1625" s="2">
        <f>'Moving Avg'!H1625</f>
        <v>2.6738695000000003</v>
      </c>
      <c r="J1625" s="5" t="str">
        <f>OBV!F1625</f>
        <v>BEARISH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44678</v>
      </c>
      <c r="B1626" s="2">
        <f>RSI!B1626</f>
        <v>2.3075000000000001</v>
      </c>
      <c r="C1626" s="2">
        <f>RSI!I1626</f>
        <v>42.896640769488378</v>
      </c>
      <c r="D1626" s="2">
        <f>MACD!E1626</f>
        <v>5.1478767169355066E-3</v>
      </c>
      <c r="E1626" s="2">
        <f>MACD!F1626</f>
        <v>2.9901945161509695E-3</v>
      </c>
      <c r="F1626" s="2">
        <f>'Moving Avg'!D1626</f>
        <v>2.3159200000000006</v>
      </c>
      <c r="G1626" s="2">
        <f>'Moving Avg'!F1626</f>
        <v>2.3302200000000002</v>
      </c>
      <c r="H1626" s="2">
        <f>'Moving Avg'!G1626</f>
        <v>2.3671019999999992</v>
      </c>
      <c r="I1626" s="2">
        <f>'Moving Avg'!H1626</f>
        <v>2.6706395000000005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</row>
    <row r="1627" spans="1:12" ht="13.5" x14ac:dyDescent="0.25">
      <c r="A1627" s="3">
        <f>RSI!A1627</f>
        <v>44679</v>
      </c>
      <c r="B1627" s="2">
        <f>RSI!B1627</f>
        <v>2.3075000000000001</v>
      </c>
      <c r="C1627" s="2">
        <f>RSI!I1627</f>
        <v>42.896640769488378</v>
      </c>
      <c r="D1627" s="2">
        <f>MACD!E1627</f>
        <v>4.6896886138667604E-3</v>
      </c>
      <c r="E1627" s="2">
        <f>MACD!F1627</f>
        <v>3.330093335694128E-3</v>
      </c>
      <c r="F1627" s="2">
        <f>'Moving Avg'!D1627</f>
        <v>2.30918</v>
      </c>
      <c r="G1627" s="2">
        <f>'Moving Avg'!F1627</f>
        <v>2.3281149999999999</v>
      </c>
      <c r="H1627" s="2">
        <f>'Moving Avg'!G1627</f>
        <v>2.3630599999999991</v>
      </c>
      <c r="I1627" s="2">
        <f>'Moving Avg'!H1627</f>
        <v>2.6670820000000002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</row>
    <row r="1628" spans="1:12" ht="13.5" x14ac:dyDescent="0.25">
      <c r="A1628" s="3">
        <f>RSI!A1628</f>
        <v>44680</v>
      </c>
      <c r="B1628" s="2">
        <f>RSI!B1628</f>
        <v>2.3075000000000001</v>
      </c>
      <c r="C1628" s="2">
        <f>RSI!I1628</f>
        <v>42.896640769488378</v>
      </c>
      <c r="D1628" s="2">
        <f>MACD!E1628</f>
        <v>4.4687185774012761E-3</v>
      </c>
      <c r="E1628" s="2">
        <f>MACD!F1628</f>
        <v>3.5578183840355576E-3</v>
      </c>
      <c r="F1628" s="2">
        <f>'Moving Avg'!D1628</f>
        <v>2.3024399999999998</v>
      </c>
      <c r="G1628" s="2">
        <f>'Moving Avg'!F1628</f>
        <v>2.3260099999999997</v>
      </c>
      <c r="H1628" s="2">
        <f>'Moving Avg'!G1628</f>
        <v>2.3590179999999994</v>
      </c>
      <c r="I1628" s="2">
        <f>'Moving Avg'!H1628</f>
        <v>2.6632794999999998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2.3075000000000001</v>
      </c>
      <c r="C1629" s="2">
        <f>RSI!I1629</f>
        <v>42.896640769488378</v>
      </c>
      <c r="D1629" s="2">
        <f>MACD!E1629</f>
        <v>4.4361213285757373E-3</v>
      </c>
      <c r="E1629" s="2">
        <f>MACD!F1629</f>
        <v>3.7334789729435939E-3</v>
      </c>
      <c r="F1629" s="2">
        <f>'Moving Avg'!D1629</f>
        <v>2.30918</v>
      </c>
      <c r="G1629" s="2">
        <f>'Moving Avg'!F1629</f>
        <v>2.3260099999999997</v>
      </c>
      <c r="H1629" s="2">
        <f>'Moving Avg'!G1629</f>
        <v>2.3549759999999997</v>
      </c>
      <c r="I1629" s="2">
        <f>'Moving Avg'!H1629</f>
        <v>2.659027</v>
      </c>
      <c r="J1629" s="5" t="str">
        <f>OBV!F1629</f>
        <v>BEARISH</v>
      </c>
      <c r="K1629" s="5" t="str">
        <f>OBV!G1629</f>
        <v>NEUTRAL</v>
      </c>
      <c r="L1629" s="5" t="str">
        <f>OBV!H1629</f>
        <v>BEARISH DIVERGENCE</v>
      </c>
    </row>
    <row r="1630" spans="1:12" ht="13.5" x14ac:dyDescent="0.25">
      <c r="A1630" s="3">
        <f>RSI!A1630</f>
        <v>44686</v>
      </c>
      <c r="B1630" s="2">
        <f>RSI!B1630</f>
        <v>2.2991000000000001</v>
      </c>
      <c r="C1630" s="2">
        <f>RSI!I1630</f>
        <v>40.81948350103189</v>
      </c>
      <c r="D1630" s="2">
        <f>MACD!E1630</f>
        <v>3.8813956056662491E-3</v>
      </c>
      <c r="E1630" s="2">
        <f>MACD!F1630</f>
        <v>3.7630622994881254E-3</v>
      </c>
      <c r="F1630" s="2">
        <f>'Moving Avg'!D1630</f>
        <v>2.3058199999999998</v>
      </c>
      <c r="G1630" s="2">
        <f>'Moving Avg'!F1630</f>
        <v>2.3230649999999997</v>
      </c>
      <c r="H1630" s="2">
        <f>'Moving Avg'!G1630</f>
        <v>2.3514399999999998</v>
      </c>
      <c r="I1630" s="2">
        <f>'Moving Avg'!H1630</f>
        <v>2.6549779999999998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2.2233000000000001</v>
      </c>
      <c r="C1631" s="2">
        <f>RSI!I1631</f>
        <v>27.757665328884841</v>
      </c>
      <c r="D1631" s="2">
        <f>MACD!E1631</f>
        <v>1.1793432197624298E-2</v>
      </c>
      <c r="E1631" s="2">
        <f>MACD!F1631</f>
        <v>5.3691362791153602E-3</v>
      </c>
      <c r="F1631" s="2">
        <f>'Moving Avg'!D1631</f>
        <v>2.28898</v>
      </c>
      <c r="G1631" s="2">
        <f>'Moving Avg'!F1631</f>
        <v>2.3163299999999998</v>
      </c>
      <c r="H1631" s="2">
        <f>'Moving Avg'!G1631</f>
        <v>2.3463879999999997</v>
      </c>
      <c r="I1631" s="2">
        <f>'Moving Avg'!H1631</f>
        <v>2.6502634999999999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2.2738</v>
      </c>
      <c r="C1632" s="2">
        <f>RSI!I1632</f>
        <v>41.246557993894243</v>
      </c>
      <c r="D1632" s="2">
        <f>MACD!E1632</f>
        <v>1.6671598391350795E-2</v>
      </c>
      <c r="E1632" s="2">
        <f>MACD!F1632</f>
        <v>7.6296287015624473E-3</v>
      </c>
      <c r="F1632" s="2">
        <f>'Moving Avg'!D1632</f>
        <v>2.2822399999999998</v>
      </c>
      <c r="G1632" s="2">
        <f>'Moving Avg'!F1632</f>
        <v>2.3129599999999999</v>
      </c>
      <c r="H1632" s="2">
        <f>'Moving Avg'!G1632</f>
        <v>2.3430199999999997</v>
      </c>
      <c r="I1632" s="2">
        <f>'Moving Avg'!H1632</f>
        <v>2.6458014999999993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2.2738</v>
      </c>
      <c r="C1633" s="2">
        <f>RSI!I1633</f>
        <v>41.246557993894243</v>
      </c>
      <c r="D1633" s="2">
        <f>MACD!E1633</f>
        <v>2.1071624914739573E-2</v>
      </c>
      <c r="E1633" s="2">
        <f>MACD!F1633</f>
        <v>1.0318027944197873E-2</v>
      </c>
      <c r="F1633" s="2">
        <f>'Moving Avg'!D1633</f>
        <v>2.2755000000000001</v>
      </c>
      <c r="G1633" s="2">
        <f>'Moving Avg'!F1633</f>
        <v>2.30959</v>
      </c>
      <c r="H1633" s="2">
        <f>'Moving Avg'!G1633</f>
        <v>2.3396519999999996</v>
      </c>
      <c r="I1633" s="2">
        <f>'Moving Avg'!H1633</f>
        <v>2.6410939999999998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2.2654000000000001</v>
      </c>
      <c r="C1634" s="2">
        <f>RSI!I1634</f>
        <v>39.812517415627291</v>
      </c>
      <c r="D1634" s="2">
        <f>MACD!E1634</f>
        <v>1.5299889285887325E-2</v>
      </c>
      <c r="E1634" s="2">
        <f>MACD!F1634</f>
        <v>1.1314400212535764E-2</v>
      </c>
      <c r="F1634" s="2">
        <f>'Moving Avg'!D1634</f>
        <v>2.26708</v>
      </c>
      <c r="G1634" s="2">
        <f>'Moving Avg'!F1634</f>
        <v>2.3058000000000005</v>
      </c>
      <c r="H1634" s="2">
        <f>'Moving Avg'!G1634</f>
        <v>2.3361159999999992</v>
      </c>
      <c r="I1634" s="2">
        <f>'Moving Avg'!H1634</f>
        <v>2.6365489999999996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2.2484999999999999</v>
      </c>
      <c r="C1635" s="2">
        <f>RSI!I1635</f>
        <v>37.023547323936882</v>
      </c>
      <c r="D1635" s="2">
        <f>MACD!E1635</f>
        <v>1.8428017903898919E-2</v>
      </c>
      <c r="E1635" s="2">
        <f>MACD!F1635</f>
        <v>1.2737123750808396E-2</v>
      </c>
      <c r="F1635" s="2">
        <f>'Moving Avg'!D1635</f>
        <v>2.2569599999999999</v>
      </c>
      <c r="G1635" s="2">
        <f>'Moving Avg'!F1635</f>
        <v>2.3015900000000005</v>
      </c>
      <c r="H1635" s="2">
        <f>'Moving Avg'!G1635</f>
        <v>2.3322419999999995</v>
      </c>
      <c r="I1635" s="2">
        <f>'Moving Avg'!H1635</f>
        <v>2.6318374999999996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2.2484999999999999</v>
      </c>
      <c r="C1636" s="2">
        <f>RSI!I1636</f>
        <v>37.023547323936882</v>
      </c>
      <c r="D1636" s="2">
        <f>MACD!E1636</f>
        <v>2.0144608497453476E-2</v>
      </c>
      <c r="E1636" s="2">
        <f>MACD!F1636</f>
        <v>1.4218620700137411E-2</v>
      </c>
      <c r="F1636" s="2">
        <f>'Moving Avg'!D1636</f>
        <v>2.262</v>
      </c>
      <c r="G1636" s="2">
        <f>'Moving Avg'!F1636</f>
        <v>2.2978000000000005</v>
      </c>
      <c r="H1636" s="2">
        <f>'Moving Avg'!G1636</f>
        <v>2.3287039999999997</v>
      </c>
      <c r="I1636" s="2">
        <f>'Moving Avg'!H1636</f>
        <v>2.6273305000000007</v>
      </c>
      <c r="J1636" s="5" t="str">
        <f>OBV!F1636</f>
        <v>BEARISH</v>
      </c>
      <c r="K1636" s="5" t="str">
        <f>OBV!G1636</f>
        <v>NEUTRAL</v>
      </c>
      <c r="L1636" s="5" t="str">
        <f>OBV!H1636</f>
        <v>BEARISH DIVERGENCE</v>
      </c>
    </row>
    <row r="1637" spans="1:12" ht="13.5" x14ac:dyDescent="0.25">
      <c r="A1637" s="3">
        <f>RSI!A1637</f>
        <v>44697</v>
      </c>
      <c r="B1637" s="2">
        <f>RSI!B1637</f>
        <v>2.2738</v>
      </c>
      <c r="C1637" s="2">
        <f>RSI!I1637</f>
        <v>43.852552170519104</v>
      </c>
      <c r="D1637" s="2">
        <f>MACD!E1637</f>
        <v>2.0058238067931278E-2</v>
      </c>
      <c r="E1637" s="2">
        <f>MACD!F1637</f>
        <v>1.5386544173696184E-2</v>
      </c>
      <c r="F1637" s="2">
        <f>'Moving Avg'!D1637</f>
        <v>2.262</v>
      </c>
      <c r="G1637" s="2">
        <f>'Moving Avg'!F1637</f>
        <v>2.2952750000000006</v>
      </c>
      <c r="H1637" s="2">
        <f>'Moving Avg'!G1637</f>
        <v>2.3268519999999997</v>
      </c>
      <c r="I1637" s="2">
        <f>'Moving Avg'!H1637</f>
        <v>2.622786500000001</v>
      </c>
      <c r="J1637" s="5" t="str">
        <f>OBV!F1637</f>
        <v>BULLISH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2.3159000000000001</v>
      </c>
      <c r="C1638" s="2">
        <f>RSI!I1638</f>
        <v>52.988076976508118</v>
      </c>
      <c r="D1638" s="2">
        <f>MACD!E1638</f>
        <v>1.7027512083913177E-2</v>
      </c>
      <c r="E1638" s="2">
        <f>MACD!F1638</f>
        <v>1.5714737755739581E-2</v>
      </c>
      <c r="F1638" s="2">
        <f>'Moving Avg'!D1638</f>
        <v>2.2704200000000001</v>
      </c>
      <c r="G1638" s="2">
        <f>'Moving Avg'!F1638</f>
        <v>2.2948550000000005</v>
      </c>
      <c r="H1638" s="2">
        <f>'Moving Avg'!G1638</f>
        <v>2.3253359999999996</v>
      </c>
      <c r="I1638" s="2">
        <f>'Moving Avg'!H1638</f>
        <v>2.618494000000001</v>
      </c>
      <c r="J1638" s="5" t="str">
        <f>OBV!F1638</f>
        <v>BULLISH</v>
      </c>
      <c r="K1638" s="5" t="str">
        <f>OBV!G1638</f>
        <v>NEUTRAL</v>
      </c>
      <c r="L1638" s="5" t="str">
        <f>OBV!H1638</f>
        <v>CONFIRMED BULLISH</v>
      </c>
    </row>
    <row r="1639" spans="1:12" ht="13.5" x14ac:dyDescent="0.25">
      <c r="A1639" s="3">
        <f>RSI!A1639</f>
        <v>44699</v>
      </c>
      <c r="B1639" s="2">
        <f>RSI!B1639</f>
        <v>2.2738</v>
      </c>
      <c r="C1639" s="2">
        <f>RSI!I1639</f>
        <v>45.087724280844562</v>
      </c>
      <c r="D1639" s="2">
        <f>MACD!E1639</f>
        <v>1.7481757970122302E-2</v>
      </c>
      <c r="E1639" s="2">
        <f>MACD!F1639</f>
        <v>1.6068141798616126E-2</v>
      </c>
      <c r="F1639" s="2">
        <f>'Moving Avg'!D1639</f>
        <v>2.2721</v>
      </c>
      <c r="G1639" s="2">
        <f>'Moving Avg'!F1639</f>
        <v>2.2923300000000006</v>
      </c>
      <c r="H1639" s="2">
        <f>'Moving Avg'!G1639</f>
        <v>2.3226419999999997</v>
      </c>
      <c r="I1639" s="2">
        <f>'Moving Avg'!H1639</f>
        <v>2.6139910000000008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</row>
    <row r="1640" spans="1:12" ht="13.5" x14ac:dyDescent="0.25">
      <c r="A1640" s="3">
        <f>RSI!A1640</f>
        <v>44700</v>
      </c>
      <c r="B1640" s="2">
        <f>RSI!B1640</f>
        <v>2.2991000000000001</v>
      </c>
      <c r="C1640" s="2">
        <f>RSI!I1640</f>
        <v>49.920041037871208</v>
      </c>
      <c r="D1640" s="2">
        <f>MACD!E1640</f>
        <v>1.4856090126324606E-2</v>
      </c>
      <c r="E1640" s="2">
        <f>MACD!F1640</f>
        <v>1.5825731464157822E-2</v>
      </c>
      <c r="F1640" s="2">
        <f>'Moving Avg'!D1640</f>
        <v>2.2822200000000001</v>
      </c>
      <c r="G1640" s="2">
        <f>'Moving Avg'!F1640</f>
        <v>2.2914900000000005</v>
      </c>
      <c r="H1640" s="2">
        <f>'Moving Avg'!G1640</f>
        <v>2.3207899999999997</v>
      </c>
      <c r="I1640" s="2">
        <f>'Moving Avg'!H1640</f>
        <v>2.6099420000000002</v>
      </c>
      <c r="J1640" s="5" t="str">
        <f>OBV!F1640</f>
        <v>BULLISH</v>
      </c>
      <c r="K1640" s="5" t="str">
        <f>OBV!G1640</f>
        <v>NEUTRAL</v>
      </c>
      <c r="L1640" s="5" t="str">
        <f>OBV!H1640</f>
        <v>CONFIRMED BULLISH</v>
      </c>
    </row>
    <row r="1641" spans="1:12" ht="13.5" x14ac:dyDescent="0.25">
      <c r="A1641" s="3">
        <f>RSI!A1641</f>
        <v>44701</v>
      </c>
      <c r="B1641" s="2">
        <f>RSI!B1641</f>
        <v>2.3496000000000001</v>
      </c>
      <c r="C1641" s="2">
        <f>RSI!I1641</f>
        <v>57.886461522457907</v>
      </c>
      <c r="D1641" s="2">
        <f>MACD!E1641</f>
        <v>-2.7726364194013975E-3</v>
      </c>
      <c r="E1641" s="2">
        <f>MACD!F1641</f>
        <v>1.2106057887445979E-2</v>
      </c>
      <c r="F1641" s="2">
        <f>'Moving Avg'!D1641</f>
        <v>2.3024400000000003</v>
      </c>
      <c r="G1641" s="2">
        <f>'Moving Avg'!F1641</f>
        <v>2.2923350000000005</v>
      </c>
      <c r="H1641" s="2">
        <f>'Moving Avg'!G1641</f>
        <v>2.3209580000000001</v>
      </c>
      <c r="I1641" s="2">
        <f>'Moving Avg'!H1641</f>
        <v>2.6061455000000002</v>
      </c>
      <c r="J1641" s="5" t="str">
        <f>OBV!F1641</f>
        <v>BULLISH</v>
      </c>
      <c r="K1641" s="5" t="str">
        <f>OBV!G1641</f>
        <v>NEUTRAL</v>
      </c>
      <c r="L1641" s="5" t="str">
        <f>OBV!H1641</f>
        <v>CONFIRMED BULLISH</v>
      </c>
    </row>
    <row r="1642" spans="1:12" ht="13.5" x14ac:dyDescent="0.25">
      <c r="A1642" s="3">
        <f>RSI!A1642</f>
        <v>44704</v>
      </c>
      <c r="B1642" s="2">
        <f>RSI!B1642</f>
        <v>2.3917000000000002</v>
      </c>
      <c r="C1642" s="2">
        <f>RSI!I1642</f>
        <v>63.149303850657397</v>
      </c>
      <c r="D1642" s="2">
        <f>MACD!E1642</f>
        <v>-1.3341323753865986E-2</v>
      </c>
      <c r="E1642" s="2">
        <f>MACD!F1642</f>
        <v>7.0165815591835875E-3</v>
      </c>
      <c r="F1642" s="2">
        <f>'Moving Avg'!D1642</f>
        <v>2.3260200000000002</v>
      </c>
      <c r="G1642" s="2">
        <f>'Moving Avg'!F1642</f>
        <v>2.2948600000000008</v>
      </c>
      <c r="H1642" s="2">
        <f>'Moving Avg'!G1642</f>
        <v>2.3216319999999997</v>
      </c>
      <c r="I1642" s="2">
        <f>'Moving Avg'!H1642</f>
        <v>2.6024775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</row>
    <row r="1643" spans="1:12" ht="13.5" x14ac:dyDescent="0.25">
      <c r="A1643" s="3">
        <f>RSI!A1643</f>
        <v>44705</v>
      </c>
      <c r="B1643" s="2">
        <f>RSI!B1643</f>
        <v>2.3496000000000001</v>
      </c>
      <c r="C1643" s="2">
        <f>RSI!I1643</f>
        <v>55.658707024332962</v>
      </c>
      <c r="D1643" s="2">
        <f>MACD!E1643</f>
        <v>-1.9694667691080525E-2</v>
      </c>
      <c r="E1643" s="2">
        <f>MACD!F1643</f>
        <v>1.6743317091307656E-3</v>
      </c>
      <c r="F1643" s="2">
        <f>'Moving Avg'!D1643</f>
        <v>2.3327600000000004</v>
      </c>
      <c r="G1643" s="2">
        <f>'Moving Avg'!F1643</f>
        <v>2.2952800000000009</v>
      </c>
      <c r="H1643" s="2">
        <f>'Moving Avg'!G1643</f>
        <v>2.3221379999999994</v>
      </c>
      <c r="I1643" s="2">
        <f>'Moving Avg'!H1643</f>
        <v>2.5985579999999997</v>
      </c>
      <c r="J1643" s="5" t="str">
        <f>OBV!F1643</f>
        <v>BEARISH</v>
      </c>
      <c r="K1643" s="5" t="str">
        <f>OBV!G1643</f>
        <v>NEUTRAL</v>
      </c>
      <c r="L1643" s="5" t="str">
        <f>OBV!H1643</f>
        <v>BEARISH DIVERGENCE</v>
      </c>
    </row>
    <row r="1644" spans="1:12" ht="13.5" x14ac:dyDescent="0.25">
      <c r="A1644" s="3">
        <f>RSI!A1644</f>
        <v>44706</v>
      </c>
      <c r="B1644" s="2">
        <f>RSI!B1644</f>
        <v>2.3833000000000002</v>
      </c>
      <c r="C1644" s="2">
        <f>RSI!I1644</f>
        <v>59.772164473246107</v>
      </c>
      <c r="D1644" s="2">
        <f>MACD!E1644</f>
        <v>-2.9100339804954078E-2</v>
      </c>
      <c r="E1644" s="2">
        <f>MACD!F1644</f>
        <v>-4.4806025936862037E-3</v>
      </c>
      <c r="F1644" s="2">
        <f>'Moving Avg'!D1644</f>
        <v>2.35466</v>
      </c>
      <c r="G1644" s="2">
        <f>'Moving Avg'!F1644</f>
        <v>2.3007550000000005</v>
      </c>
      <c r="H1644" s="2">
        <f>'Moving Avg'!G1644</f>
        <v>2.3233179999999996</v>
      </c>
      <c r="I1644" s="2">
        <f>'Moving Avg'!H1644</f>
        <v>2.5947249999999995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</row>
    <row r="1645" spans="1:12" ht="13.5" x14ac:dyDescent="0.25">
      <c r="A1645" s="3">
        <f>RSI!A1645</f>
        <v>44707</v>
      </c>
      <c r="B1645" s="2">
        <f>RSI!B1645</f>
        <v>2.4001000000000001</v>
      </c>
      <c r="C1645" s="2">
        <f>RSI!I1645</f>
        <v>61.680616443257129</v>
      </c>
      <c r="D1645" s="2">
        <f>MACD!E1645</f>
        <v>-4.1325862517476608E-2</v>
      </c>
      <c r="E1645" s="2">
        <f>MACD!F1645</f>
        <v>-1.1849654578444285E-2</v>
      </c>
      <c r="F1645" s="2">
        <f>'Moving Avg'!D1645</f>
        <v>2.3748600000000004</v>
      </c>
      <c r="G1645" s="2">
        <f>'Moving Avg'!F1645</f>
        <v>2.3049650000000002</v>
      </c>
      <c r="H1645" s="2">
        <f>'Moving Avg'!G1645</f>
        <v>2.3251699999999995</v>
      </c>
      <c r="I1645" s="2">
        <f>'Moving Avg'!H1645</f>
        <v>2.5909759999999995</v>
      </c>
      <c r="J1645" s="5" t="str">
        <f>OBV!F1645</f>
        <v>BULLISH</v>
      </c>
      <c r="K1645" s="5" t="str">
        <f>OBV!G1645</f>
        <v>NEUTRAL</v>
      </c>
      <c r="L1645" s="5" t="str">
        <f>OBV!H1645</f>
        <v>CONFIRMED BULLISH</v>
      </c>
    </row>
    <row r="1646" spans="1:12" ht="13.5" x14ac:dyDescent="0.25">
      <c r="A1646" s="3">
        <f>RSI!A1646</f>
        <v>44708</v>
      </c>
      <c r="B1646" s="2">
        <f>RSI!B1646</f>
        <v>2.3496000000000001</v>
      </c>
      <c r="C1646" s="2">
        <f>RSI!I1646</f>
        <v>53.469085975475018</v>
      </c>
      <c r="D1646" s="2">
        <f>MACD!E1646</f>
        <v>-4.8420208089766437E-2</v>
      </c>
      <c r="E1646" s="2">
        <f>MACD!F1646</f>
        <v>-1.9163765280708719E-2</v>
      </c>
      <c r="F1646" s="2">
        <f>'Moving Avg'!D1646</f>
        <v>2.3748600000000004</v>
      </c>
      <c r="G1646" s="2">
        <f>'Moving Avg'!F1646</f>
        <v>2.3070700000000004</v>
      </c>
      <c r="H1646" s="2">
        <f>'Moving Avg'!G1646</f>
        <v>2.3250019999999996</v>
      </c>
      <c r="I1646" s="2">
        <f>'Moving Avg'!H1646</f>
        <v>2.5868519999999995</v>
      </c>
      <c r="J1646" s="5" t="str">
        <f>OBV!F1646</f>
        <v>BEARISH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44711</v>
      </c>
      <c r="B1647" s="2">
        <f>RSI!B1647</f>
        <v>2.3580000000000001</v>
      </c>
      <c r="C1647" s="2">
        <f>RSI!I1647</f>
        <v>54.552898547080858</v>
      </c>
      <c r="D1647" s="2">
        <f>MACD!E1647</f>
        <v>-5.1308710084127185E-2</v>
      </c>
      <c r="E1647" s="2">
        <f>MACD!F1647</f>
        <v>-2.5592754241392415E-2</v>
      </c>
      <c r="F1647" s="2">
        <f>'Moving Avg'!D1647</f>
        <v>2.3681200000000002</v>
      </c>
      <c r="G1647" s="2">
        <f>'Moving Avg'!F1647</f>
        <v>2.3095949999999998</v>
      </c>
      <c r="H1647" s="2">
        <f>'Moving Avg'!G1647</f>
        <v>2.3250019999999996</v>
      </c>
      <c r="I1647" s="2">
        <f>'Moving Avg'!H1647</f>
        <v>2.5826474999999993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2.3664000000000001</v>
      </c>
      <c r="C1648" s="2">
        <f>RSI!I1648</f>
        <v>55.664998972495255</v>
      </c>
      <c r="D1648" s="2">
        <f>MACD!E1648</f>
        <v>-4.8091910107240121E-2</v>
      </c>
      <c r="E1648" s="2">
        <f>MACD!F1648</f>
        <v>-3.0092585414561959E-2</v>
      </c>
      <c r="F1648" s="2">
        <f>'Moving Avg'!D1648</f>
        <v>2.3714800000000005</v>
      </c>
      <c r="G1648" s="2">
        <f>'Moving Avg'!F1648</f>
        <v>2.3125399999999998</v>
      </c>
      <c r="H1648" s="2">
        <f>'Moving Avg'!G1648</f>
        <v>2.3251699999999995</v>
      </c>
      <c r="I1648" s="2">
        <f>'Moving Avg'!H1648</f>
        <v>2.5785255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</row>
    <row r="1649" spans="1:12" ht="13.5" x14ac:dyDescent="0.25">
      <c r="A1649" s="3">
        <f>RSI!A1649</f>
        <v>44713</v>
      </c>
      <c r="B1649" s="2">
        <f>RSI!B1649</f>
        <v>2.3664000000000001</v>
      </c>
      <c r="C1649" s="2">
        <f>RSI!I1649</f>
        <v>55.664998972495248</v>
      </c>
      <c r="D1649" s="2">
        <f>MACD!E1649</f>
        <v>-5.2075990921847115E-2</v>
      </c>
      <c r="E1649" s="2">
        <f>MACD!F1649</f>
        <v>-3.4489266516018996E-2</v>
      </c>
      <c r="F1649" s="2">
        <f>'Moving Avg'!D1649</f>
        <v>2.3681000000000005</v>
      </c>
      <c r="G1649" s="2">
        <f>'Moving Avg'!F1649</f>
        <v>2.3154849999999998</v>
      </c>
      <c r="H1649" s="2">
        <f>'Moving Avg'!G1649</f>
        <v>2.3253379999999995</v>
      </c>
      <c r="I1649" s="2">
        <f>'Moving Avg'!H1649</f>
        <v>2.5744855000000002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2.3664000000000001</v>
      </c>
      <c r="C1650" s="2">
        <f>RSI!I1650</f>
        <v>55.664998972495248</v>
      </c>
      <c r="D1650" s="2">
        <f>MACD!E1650</f>
        <v>-5.17669261364615E-2</v>
      </c>
      <c r="E1650" s="2">
        <f>MACD!F1650</f>
        <v>-3.7944798440107501E-2</v>
      </c>
      <c r="F1650" s="2">
        <f>'Moving Avg'!D1650</f>
        <v>2.3613600000000003</v>
      </c>
      <c r="G1650" s="2">
        <f>'Moving Avg'!F1650</f>
        <v>2.3188499999999999</v>
      </c>
      <c r="H1650" s="2">
        <f>'Moving Avg'!G1650</f>
        <v>2.3260119999999991</v>
      </c>
      <c r="I1650" s="2">
        <f>'Moving Avg'!H1650</f>
        <v>2.5699955000000005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</row>
    <row r="1651" spans="1:12" ht="13.5" x14ac:dyDescent="0.25">
      <c r="A1651" s="3">
        <f>RSI!A1651</f>
        <v>44715</v>
      </c>
      <c r="B1651" s="2">
        <f>RSI!B1651</f>
        <v>2.3664000000000001</v>
      </c>
      <c r="C1651" s="2">
        <f>RSI!I1651</f>
        <v>55.664998972495248</v>
      </c>
      <c r="D1651" s="2">
        <f>MACD!E1651</f>
        <v>-4.393256567911985E-2</v>
      </c>
      <c r="E1651" s="2">
        <f>MACD!F1651</f>
        <v>-3.9142351887909974E-2</v>
      </c>
      <c r="F1651" s="2">
        <f>'Moving Avg'!D1651</f>
        <v>2.3647200000000002</v>
      </c>
      <c r="G1651" s="2">
        <f>'Moving Avg'!F1651</f>
        <v>2.3260049999999994</v>
      </c>
      <c r="H1651" s="2">
        <f>'Moving Avg'!G1651</f>
        <v>2.326179999999999</v>
      </c>
      <c r="I1651" s="2">
        <f>'Moving Avg'!H1651</f>
        <v>2.5650965000000001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2.3327</v>
      </c>
      <c r="C1652" s="2">
        <f>RSI!I1652</f>
        <v>49.172003906826347</v>
      </c>
      <c r="D1652" s="2">
        <f>MACD!E1652</f>
        <v>-2.8512111580870858E-2</v>
      </c>
      <c r="E1652" s="2">
        <f>MACD!F1652</f>
        <v>-3.7016303826502159E-2</v>
      </c>
      <c r="F1652" s="2">
        <f>'Moving Avg'!D1652</f>
        <v>2.3596600000000003</v>
      </c>
      <c r="G1652" s="2">
        <f>'Moving Avg'!F1652</f>
        <v>2.3289499999999999</v>
      </c>
      <c r="H1652" s="2">
        <f>'Moving Avg'!G1652</f>
        <v>2.3260099999999992</v>
      </c>
      <c r="I1652" s="2">
        <f>'Moving Avg'!H1652</f>
        <v>2.5598654999999999</v>
      </c>
      <c r="J1652" s="5" t="str">
        <f>OBV!F1652</f>
        <v>BULLISH</v>
      </c>
      <c r="K1652" s="5" t="str">
        <f>OBV!G1652</f>
        <v>NEUTRAL</v>
      </c>
      <c r="L1652" s="5" t="str">
        <f>OBV!H1652</f>
        <v>BULLISH DIVERGENCE</v>
      </c>
    </row>
    <row r="1653" spans="1:12" ht="13.5" x14ac:dyDescent="0.25">
      <c r="A1653" s="3">
        <f>RSI!A1653</f>
        <v>44719</v>
      </c>
      <c r="B1653" s="2">
        <f>RSI!B1653</f>
        <v>2.3159000000000001</v>
      </c>
      <c r="C1653" s="2">
        <f>RSI!I1653</f>
        <v>46.274219733242113</v>
      </c>
      <c r="D1653" s="2">
        <f>MACD!E1653</f>
        <v>-2.0665748836306896E-2</v>
      </c>
      <c r="E1653" s="2">
        <f>MACD!F1653</f>
        <v>-3.3746192828463112E-2</v>
      </c>
      <c r="F1653" s="2">
        <f>'Moving Avg'!D1653</f>
        <v>2.3495599999999994</v>
      </c>
      <c r="G1653" s="2">
        <f>'Moving Avg'!F1653</f>
        <v>2.3310550000000001</v>
      </c>
      <c r="H1653" s="2">
        <f>'Moving Avg'!G1653</f>
        <v>2.3255039999999991</v>
      </c>
      <c r="I1653" s="2">
        <f>'Moving Avg'!H1653</f>
        <v>2.5547140000000002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2.2906</v>
      </c>
      <c r="C1654" s="2">
        <f>RSI!I1654</f>
        <v>42.237384117889498</v>
      </c>
      <c r="D1654" s="2">
        <f>MACD!E1654</f>
        <v>-6.8400714855934019E-3</v>
      </c>
      <c r="E1654" s="2">
        <f>MACD!F1654</f>
        <v>-2.8364968559889171E-2</v>
      </c>
      <c r="F1654" s="2">
        <f>'Moving Avg'!D1654</f>
        <v>2.3343999999999996</v>
      </c>
      <c r="G1654" s="2">
        <f>'Moving Avg'!F1654</f>
        <v>2.3323149999999999</v>
      </c>
      <c r="H1654" s="2">
        <f>'Moving Avg'!G1654</f>
        <v>2.3241559999999994</v>
      </c>
      <c r="I1654" s="2">
        <f>'Moving Avg'!H1654</f>
        <v>2.5493949999999996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2.3159000000000001</v>
      </c>
      <c r="C1655" s="2">
        <f>RSI!I1655</f>
        <v>47.198014795807147</v>
      </c>
      <c r="D1655" s="2">
        <f>MACD!E1655</f>
        <v>5.8369130083910647E-3</v>
      </c>
      <c r="E1655" s="2">
        <f>MACD!F1655</f>
        <v>-2.1524592246233126E-2</v>
      </c>
      <c r="F1655" s="2">
        <f>'Moving Avg'!D1655</f>
        <v>2.3243</v>
      </c>
      <c r="G1655" s="2">
        <f>'Moving Avg'!F1655</f>
        <v>2.3356849999999998</v>
      </c>
      <c r="H1655" s="2">
        <f>'Moving Avg'!G1655</f>
        <v>2.3234819999999994</v>
      </c>
      <c r="I1655" s="2">
        <f>'Moving Avg'!H1655</f>
        <v>2.5442024999999999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2.3159000000000001</v>
      </c>
      <c r="C1656" s="2">
        <f>RSI!I1656</f>
        <v>47.198014795807147</v>
      </c>
      <c r="D1656" s="2">
        <f>MACD!E1656</f>
        <v>8.8928192300783415E-3</v>
      </c>
      <c r="E1656" s="2">
        <f>MACD!F1656</f>
        <v>-1.5441109950970835E-2</v>
      </c>
      <c r="F1656" s="2">
        <f>'Moving Avg'!D1656</f>
        <v>2.3141999999999996</v>
      </c>
      <c r="G1656" s="2">
        <f>'Moving Avg'!F1656</f>
        <v>2.3390549999999997</v>
      </c>
      <c r="H1656" s="2">
        <f>'Moving Avg'!G1656</f>
        <v>2.3228079999999998</v>
      </c>
      <c r="I1656" s="2">
        <f>'Moving Avg'!H1656</f>
        <v>2.539501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2.2738</v>
      </c>
      <c r="C1657" s="2">
        <f>RSI!I1657</f>
        <v>40.487684156868895</v>
      </c>
      <c r="D1657" s="2">
        <f>MACD!E1657</f>
        <v>1.5980576876926111E-2</v>
      </c>
      <c r="E1657" s="2">
        <f>MACD!F1657</f>
        <v>-9.1567725853914459E-3</v>
      </c>
      <c r="F1657" s="2">
        <f>'Moving Avg'!D1657</f>
        <v>2.3024200000000001</v>
      </c>
      <c r="G1657" s="2">
        <f>'Moving Avg'!F1657</f>
        <v>2.3390549999999997</v>
      </c>
      <c r="H1657" s="2">
        <f>'Moving Avg'!G1657</f>
        <v>2.3212919999999992</v>
      </c>
      <c r="I1657" s="2">
        <f>'Moving Avg'!H1657</f>
        <v>2.534589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2.2654000000000001</v>
      </c>
      <c r="C1658" s="2">
        <f>RSI!I1658</f>
        <v>39.287477029797834</v>
      </c>
      <c r="D1658" s="2">
        <f>MACD!E1658</f>
        <v>2.422562259024641E-2</v>
      </c>
      <c r="E1658" s="2">
        <f>MACD!F1658</f>
        <v>-2.480293550263875E-3</v>
      </c>
      <c r="F1658" s="2">
        <f>'Moving Avg'!D1658</f>
        <v>2.2923200000000001</v>
      </c>
      <c r="G1658" s="2">
        <f>'Moving Avg'!F1658</f>
        <v>2.3365299999999998</v>
      </c>
      <c r="H1658" s="2">
        <f>'Moving Avg'!G1658</f>
        <v>2.3196079999999992</v>
      </c>
      <c r="I1658" s="2">
        <f>'Moving Avg'!H1658</f>
        <v>2.5293485000000002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2.2484999999999999</v>
      </c>
      <c r="C1659" s="2">
        <f>RSI!I1659</f>
        <v>36.91640489055338</v>
      </c>
      <c r="D1659" s="2">
        <f>MACD!E1659</f>
        <v>3.2812189772018829E-2</v>
      </c>
      <c r="E1659" s="2">
        <f>MACD!F1659</f>
        <v>4.578203114192666E-3</v>
      </c>
      <c r="F1659" s="2">
        <f>'Moving Avg'!D1659</f>
        <v>2.2839</v>
      </c>
      <c r="G1659" s="2">
        <f>'Moving Avg'!F1659</f>
        <v>2.3352649999999997</v>
      </c>
      <c r="H1659" s="2">
        <f>'Moving Avg'!G1659</f>
        <v>2.3184279999999995</v>
      </c>
      <c r="I1659" s="2">
        <f>'Moving Avg'!H1659</f>
        <v>2.5246370000000002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2.2484999999999999</v>
      </c>
      <c r="C1660" s="2">
        <f>RSI!I1660</f>
        <v>36.91640489055338</v>
      </c>
      <c r="D1660" s="2">
        <f>MACD!E1660</f>
        <v>4.0509218877144981E-2</v>
      </c>
      <c r="E1660" s="2">
        <f>MACD!F1660</f>
        <v>1.1764406266783128E-2</v>
      </c>
      <c r="F1660" s="2">
        <f>'Moving Avg'!D1660</f>
        <v>2.2704200000000001</v>
      </c>
      <c r="G1660" s="2">
        <f>'Moving Avg'!F1660</f>
        <v>2.3327349999999996</v>
      </c>
      <c r="H1660" s="2">
        <f>'Moving Avg'!G1660</f>
        <v>2.3162379999999998</v>
      </c>
      <c r="I1660" s="2">
        <f>'Moving Avg'!H1660</f>
        <v>2.5196395000000003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2.2654000000000001</v>
      </c>
      <c r="C1661" s="2">
        <f>RSI!I1661</f>
        <v>41.043031183206764</v>
      </c>
      <c r="D1661" s="2">
        <f>MACD!E1661</f>
        <v>4.6169749157489726E-2</v>
      </c>
      <c r="E1661" s="2">
        <f>MACD!F1661</f>
        <v>1.8645474844924449E-2</v>
      </c>
      <c r="F1661" s="2">
        <f>'Moving Avg'!D1661</f>
        <v>2.2603200000000001</v>
      </c>
      <c r="G1661" s="2">
        <f>'Moving Avg'!F1661</f>
        <v>2.328525</v>
      </c>
      <c r="H1661" s="2">
        <f>'Moving Avg'!G1661</f>
        <v>2.3143859999999994</v>
      </c>
      <c r="I1661" s="2">
        <f>'Moving Avg'!H1661</f>
        <v>2.5150125000000001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2.3917000000000002</v>
      </c>
      <c r="C1662" s="2">
        <f>RSI!I1662</f>
        <v>61.377119178735306</v>
      </c>
      <c r="D1662" s="2">
        <f>MACD!E1662</f>
        <v>3.6689312777047789E-2</v>
      </c>
      <c r="E1662" s="2">
        <f>MACD!F1662</f>
        <v>2.2254242431349117E-2</v>
      </c>
      <c r="F1662" s="2">
        <f>'Moving Avg'!D1662</f>
        <v>2.2839</v>
      </c>
      <c r="G1662" s="2">
        <f>'Moving Avg'!F1662</f>
        <v>2.328525</v>
      </c>
      <c r="H1662" s="2">
        <f>'Moving Avg'!G1662</f>
        <v>2.3153959999999998</v>
      </c>
      <c r="I1662" s="2">
        <f>'Moving Avg'!H1662</f>
        <v>2.5110170000000003</v>
      </c>
      <c r="J1662" s="5" t="str">
        <f>OBV!F1662</f>
        <v>BULLISH</v>
      </c>
      <c r="K1662" s="5" t="str">
        <f>OBV!G1662</f>
        <v>NEUTRAL</v>
      </c>
      <c r="L1662" s="5" t="str">
        <f>OBV!H1662</f>
        <v>CONFIRMED BULLISH</v>
      </c>
    </row>
    <row r="1663" spans="1:12" ht="13.5" x14ac:dyDescent="0.25">
      <c r="A1663" s="3">
        <f>RSI!A1663</f>
        <v>44733</v>
      </c>
      <c r="B1663" s="2">
        <f>RSI!B1663</f>
        <v>2.3159000000000001</v>
      </c>
      <c r="C1663" s="2">
        <f>RSI!I1663</f>
        <v>50.189178026968435</v>
      </c>
      <c r="D1663" s="2">
        <f>MACD!E1663</f>
        <v>3.120134338750491E-2</v>
      </c>
      <c r="E1663" s="2">
        <f>MACD!F1663</f>
        <v>2.4043662622580276E-2</v>
      </c>
      <c r="F1663" s="2">
        <f>'Moving Avg'!D1663</f>
        <v>2.2939999999999996</v>
      </c>
      <c r="G1663" s="2">
        <f>'Moving Avg'!F1663</f>
        <v>2.3268399999999998</v>
      </c>
      <c r="H1663" s="2">
        <f>'Moving Avg'!G1663</f>
        <v>2.3148900000000001</v>
      </c>
      <c r="I1663" s="2">
        <f>'Moving Avg'!H1663</f>
        <v>2.5066424999999999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</row>
    <row r="1664" spans="1:12" ht="13.5" x14ac:dyDescent="0.25">
      <c r="A1664" s="3">
        <f>RSI!A1664</f>
        <v>44734</v>
      </c>
      <c r="B1664" s="2">
        <f>RSI!B1664</f>
        <v>2.3496000000000001</v>
      </c>
      <c r="C1664" s="2">
        <f>RSI!I1664</f>
        <v>54.187460033153741</v>
      </c>
      <c r="D1664" s="2">
        <f>MACD!E1664</f>
        <v>2.0157477416922642E-2</v>
      </c>
      <c r="E1664" s="2">
        <f>MACD!F1664</f>
        <v>2.3266425581448751E-2</v>
      </c>
      <c r="F1664" s="2">
        <f>'Moving Avg'!D1664</f>
        <v>2.3142199999999997</v>
      </c>
      <c r="G1664" s="2">
        <f>'Moving Avg'!F1664</f>
        <v>2.3251550000000001</v>
      </c>
      <c r="H1664" s="2">
        <f>'Moving Avg'!G1664</f>
        <v>2.3150580000000001</v>
      </c>
      <c r="I1664" s="2">
        <f>'Moving Avg'!H1664</f>
        <v>2.5026005000000002</v>
      </c>
      <c r="J1664" s="5" t="str">
        <f>OBV!F1664</f>
        <v>BULLISH</v>
      </c>
      <c r="K1664" s="5" t="str">
        <f>OBV!G1664</f>
        <v>NEUTRAL</v>
      </c>
      <c r="L1664" s="5" t="str">
        <f>OBV!H1664</f>
        <v>CONFIRMED BULLISH</v>
      </c>
    </row>
    <row r="1665" spans="1:12" ht="13.5" x14ac:dyDescent="0.25">
      <c r="A1665" s="3">
        <f>RSI!A1665</f>
        <v>44735</v>
      </c>
      <c r="B1665" s="2">
        <f>RSI!B1665</f>
        <v>2.3412000000000002</v>
      </c>
      <c r="C1665" s="2">
        <f>RSI!I1665</f>
        <v>53.044517780370505</v>
      </c>
      <c r="D1665" s="2">
        <f>MACD!E1665</f>
        <v>1.5117326272826137E-2</v>
      </c>
      <c r="E1665" s="2">
        <f>MACD!F1665</f>
        <v>2.1636605719724228E-2</v>
      </c>
      <c r="F1665" s="2">
        <f>'Moving Avg'!D1665</f>
        <v>2.3327599999999999</v>
      </c>
      <c r="G1665" s="2">
        <f>'Moving Avg'!F1665</f>
        <v>2.3222100000000001</v>
      </c>
      <c r="H1665" s="2">
        <f>'Moving Avg'!G1665</f>
        <v>2.3152279999999998</v>
      </c>
      <c r="I1665" s="2">
        <f>'Moving Avg'!H1665</f>
        <v>2.4984345000000001</v>
      </c>
      <c r="J1665" s="5" t="str">
        <f>OBV!F1665</f>
        <v>BEARISH</v>
      </c>
      <c r="K1665" s="5" t="str">
        <f>OBV!G1665</f>
        <v>NEUTRAL</v>
      </c>
      <c r="L1665" s="5" t="str">
        <f>OBV!H1665</f>
        <v>BEARISH DIVERGENCE</v>
      </c>
    </row>
    <row r="1666" spans="1:12" ht="13.5" x14ac:dyDescent="0.25">
      <c r="A1666" s="3">
        <f>RSI!A1666</f>
        <v>44736</v>
      </c>
      <c r="B1666" s="2">
        <f>RSI!B1666</f>
        <v>2.3243</v>
      </c>
      <c r="C1666" s="2">
        <f>RSI!I1666</f>
        <v>50.72631761607493</v>
      </c>
      <c r="D1666" s="2">
        <f>MACD!E1666</f>
        <v>1.1959745447419401E-2</v>
      </c>
      <c r="E1666" s="2">
        <f>MACD!F1666</f>
        <v>1.9701233665263263E-2</v>
      </c>
      <c r="F1666" s="2">
        <f>'Moving Avg'!D1666</f>
        <v>2.3445399999999998</v>
      </c>
      <c r="G1666" s="2">
        <f>'Moving Avg'!F1666</f>
        <v>2.3209450000000005</v>
      </c>
      <c r="H1666" s="2">
        <f>'Moving Avg'!G1666</f>
        <v>2.3152279999999998</v>
      </c>
      <c r="I1666" s="2">
        <f>'Moving Avg'!H1666</f>
        <v>2.4945520000000005</v>
      </c>
      <c r="J1666" s="5" t="str">
        <f>OBV!F1666</f>
        <v>BEARISH</v>
      </c>
      <c r="K1666" s="5" t="str">
        <f>OBV!G1666</f>
        <v>NEUTRAL</v>
      </c>
      <c r="L1666" s="5" t="str">
        <f>OBV!H1666</f>
        <v>BEARISH DIVERGENCE</v>
      </c>
    </row>
    <row r="1667" spans="1:12" ht="13.5" x14ac:dyDescent="0.25">
      <c r="A1667" s="3">
        <f>RSI!A1667</f>
        <v>44739</v>
      </c>
      <c r="B1667" s="2">
        <f>RSI!B1667</f>
        <v>2.3159000000000001</v>
      </c>
      <c r="C1667" s="2">
        <f>RSI!I1667</f>
        <v>49.566796810938413</v>
      </c>
      <c r="D1667" s="2">
        <f>MACD!E1667</f>
        <v>3.3991365905059467E-3</v>
      </c>
      <c r="E1667" s="2">
        <f>MACD!F1667</f>
        <v>1.6440814250311801E-2</v>
      </c>
      <c r="F1667" s="2">
        <f>'Moving Avg'!D1667</f>
        <v>2.3293799999999996</v>
      </c>
      <c r="G1667" s="2">
        <f>'Moving Avg'!F1667</f>
        <v>2.3188400000000002</v>
      </c>
      <c r="H1667" s="2">
        <f>'Moving Avg'!G1667</f>
        <v>2.3150599999999999</v>
      </c>
      <c r="I1667" s="2">
        <f>'Moving Avg'!H1667</f>
        <v>2.4905460000000006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2.3075000000000001</v>
      </c>
      <c r="C1668" s="2">
        <f>RSI!I1668</f>
        <v>48.375940630743024</v>
      </c>
      <c r="D1668" s="2">
        <f>MACD!E1668</f>
        <v>-4.4964872898738406E-3</v>
      </c>
      <c r="E1668" s="2">
        <f>MACD!F1668</f>
        <v>1.2253353942274673E-2</v>
      </c>
      <c r="F1668" s="2">
        <f>'Moving Avg'!D1668</f>
        <v>2.3277000000000001</v>
      </c>
      <c r="G1668" s="2">
        <f>'Moving Avg'!F1668</f>
        <v>2.3158950000000003</v>
      </c>
      <c r="H1668" s="2">
        <f>'Moving Avg'!G1668</f>
        <v>2.314724</v>
      </c>
      <c r="I1668" s="2">
        <f>'Moving Avg'!H1668</f>
        <v>2.4868660000000005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2.2738</v>
      </c>
      <c r="C1669" s="2">
        <f>RSI!I1669</f>
        <v>43.826665640267564</v>
      </c>
      <c r="D1669" s="2">
        <f>MACD!E1669</f>
        <v>-1.1214751158662217E-2</v>
      </c>
      <c r="E1669" s="2">
        <f>MACD!F1669</f>
        <v>7.5597329220872958E-3</v>
      </c>
      <c r="F1669" s="2">
        <f>'Moving Avg'!D1669</f>
        <v>2.3125399999999998</v>
      </c>
      <c r="G1669" s="2">
        <f>'Moving Avg'!F1669</f>
        <v>2.3112650000000001</v>
      </c>
      <c r="H1669" s="2">
        <f>'Moving Avg'!G1669</f>
        <v>2.313714</v>
      </c>
      <c r="I1669" s="2">
        <f>'Moving Avg'!H1669</f>
        <v>2.4827310000000007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2.2654000000000001</v>
      </c>
      <c r="C1670" s="2">
        <f>RSI!I1670</f>
        <v>42.747574048142219</v>
      </c>
      <c r="D1670" s="2">
        <f>MACD!E1670</f>
        <v>-1.601664164094796E-2</v>
      </c>
      <c r="E1670" s="2">
        <f>MACD!F1670</f>
        <v>2.8444580094802449E-3</v>
      </c>
      <c r="F1670" s="2">
        <f>'Moving Avg'!D1670</f>
        <v>2.29738</v>
      </c>
      <c r="G1670" s="2">
        <f>'Moving Avg'!F1670</f>
        <v>2.3062149999999999</v>
      </c>
      <c r="H1670" s="2">
        <f>'Moving Avg'!G1670</f>
        <v>2.3127040000000001</v>
      </c>
      <c r="I1670" s="2">
        <f>'Moving Avg'!H1670</f>
        <v>2.4787180000000006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2.2738</v>
      </c>
      <c r="C1671" s="2">
        <f>RSI!I1671</f>
        <v>44.226453658862646</v>
      </c>
      <c r="D1671" s="2">
        <f>MACD!E1671</f>
        <v>-1.7811095532870524E-2</v>
      </c>
      <c r="E1671" s="2">
        <f>MACD!F1671</f>
        <v>-1.286652698989909E-3</v>
      </c>
      <c r="F1671" s="2">
        <f>'Moving Avg'!D1671</f>
        <v>2.28728</v>
      </c>
      <c r="G1671" s="2">
        <f>'Moving Avg'!F1671</f>
        <v>2.3015849999999998</v>
      </c>
      <c r="H1671" s="2">
        <f>'Moving Avg'!G1671</f>
        <v>2.3115259999999997</v>
      </c>
      <c r="I1671" s="2">
        <f>'Moving Avg'!H1671</f>
        <v>2.4747875000000006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2.2568999999999999</v>
      </c>
      <c r="C1672" s="2">
        <f>RSI!I1672</f>
        <v>41.882425348412191</v>
      </c>
      <c r="D1672" s="2">
        <f>MACD!E1672</f>
        <v>1.5728633328069286E-3</v>
      </c>
      <c r="E1672" s="2">
        <f>MACD!F1672</f>
        <v>-7.1474949263054159E-4</v>
      </c>
      <c r="F1672" s="2">
        <f>'Moving Avg'!D1672</f>
        <v>2.2754799999999999</v>
      </c>
      <c r="G1672" s="2">
        <f>'Moving Avg'!F1672</f>
        <v>2.2977949999999998</v>
      </c>
      <c r="H1672" s="2">
        <f>'Moving Avg'!G1672</f>
        <v>2.3098399999999999</v>
      </c>
      <c r="I1672" s="2">
        <f>'Moving Avg'!H1672</f>
        <v>2.4711000000000003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2.2568999999999999</v>
      </c>
      <c r="C1673" s="2">
        <f>RSI!I1673</f>
        <v>41.882425348412191</v>
      </c>
      <c r="D1673" s="2">
        <f>MACD!E1673</f>
        <v>6.6164451981349792E-3</v>
      </c>
      <c r="E1673" s="2">
        <f>MACD!F1673</f>
        <v>7.5148944552256268E-4</v>
      </c>
      <c r="F1673" s="2">
        <f>'Moving Avg'!D1673</f>
        <v>2.2653600000000003</v>
      </c>
      <c r="G1673" s="2">
        <f>'Moving Avg'!F1673</f>
        <v>2.294845</v>
      </c>
      <c r="H1673" s="2">
        <f>'Moving Avg'!G1673</f>
        <v>2.308154</v>
      </c>
      <c r="I1673" s="2">
        <f>'Moving Avg'!H1673</f>
        <v>2.4674125000000005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2.2906</v>
      </c>
      <c r="C1674" s="2">
        <f>RSI!I1674</f>
        <v>48.228224970829586</v>
      </c>
      <c r="D1674" s="2">
        <f>MACD!E1674</f>
        <v>1.3853252127401738E-2</v>
      </c>
      <c r="E1674" s="2">
        <f>MACD!F1674</f>
        <v>3.3718419818983981E-3</v>
      </c>
      <c r="F1674" s="2">
        <f>'Moving Avg'!D1674</f>
        <v>2.2687200000000001</v>
      </c>
      <c r="G1674" s="2">
        <f>'Moving Avg'!F1674</f>
        <v>2.294845</v>
      </c>
      <c r="H1674" s="2">
        <f>'Moving Avg'!G1674</f>
        <v>2.3084899999999999</v>
      </c>
      <c r="I1674" s="2">
        <f>'Moving Avg'!H1674</f>
        <v>2.463975500000001</v>
      </c>
      <c r="J1674" s="5" t="str">
        <f>OBV!F1674</f>
        <v>BULLISH</v>
      </c>
      <c r="K1674" s="5" t="str">
        <f>OBV!G1674</f>
        <v>NEUTRAL</v>
      </c>
      <c r="L1674" s="5" t="str">
        <f>OBV!H1674</f>
        <v>CONFIRMED BULLISH</v>
      </c>
    </row>
    <row r="1675" spans="1:12" ht="13.5" x14ac:dyDescent="0.25">
      <c r="A1675" s="3">
        <f>RSI!A1675</f>
        <v>44749</v>
      </c>
      <c r="B1675" s="2">
        <f>RSI!B1675</f>
        <v>2.3496000000000001</v>
      </c>
      <c r="C1675" s="2">
        <f>RSI!I1675</f>
        <v>57.066743852761348</v>
      </c>
      <c r="D1675" s="2">
        <f>MACD!E1675</f>
        <v>1.4374929896742827E-2</v>
      </c>
      <c r="E1675" s="2">
        <f>MACD!F1675</f>
        <v>5.572459564867285E-3</v>
      </c>
      <c r="F1675" s="2">
        <f>'Moving Avg'!D1675</f>
        <v>2.2855599999999998</v>
      </c>
      <c r="G1675" s="2">
        <f>'Moving Avg'!F1675</f>
        <v>2.2965300000000002</v>
      </c>
      <c r="H1675" s="2">
        <f>'Moving Avg'!G1675</f>
        <v>2.309164</v>
      </c>
      <c r="I1675" s="2">
        <f>'Moving Avg'!H1675</f>
        <v>2.4608740000000013</v>
      </c>
      <c r="J1675" s="5" t="str">
        <f>OBV!F1675</f>
        <v>BULLISH</v>
      </c>
      <c r="K1675" s="5" t="str">
        <f>OBV!G1675</f>
        <v>NEUTRAL</v>
      </c>
      <c r="L1675" s="5" t="str">
        <f>OBV!H1675</f>
        <v>CONFIRMED BULLISH</v>
      </c>
    </row>
    <row r="1676" spans="1:12" ht="13.5" x14ac:dyDescent="0.25">
      <c r="A1676" s="3">
        <f>RSI!A1676</f>
        <v>44750</v>
      </c>
      <c r="B1676" s="2">
        <f>RSI!B1676</f>
        <v>2.4422000000000001</v>
      </c>
      <c r="C1676" s="2">
        <f>RSI!I1676</f>
        <v>66.681109387710009</v>
      </c>
      <c r="D1676" s="2">
        <f>MACD!E1676</f>
        <v>5.0648491758935599E-3</v>
      </c>
      <c r="E1676" s="2">
        <f>MACD!F1676</f>
        <v>5.4709374870725407E-3</v>
      </c>
      <c r="F1676" s="2">
        <f>'Moving Avg'!D1676</f>
        <v>2.3192399999999997</v>
      </c>
      <c r="G1676" s="2">
        <f>'Moving Avg'!F1676</f>
        <v>2.3028450000000005</v>
      </c>
      <c r="H1676" s="2">
        <f>'Moving Avg'!G1676</f>
        <v>2.3118579999999995</v>
      </c>
      <c r="I1676" s="2">
        <f>'Moving Avg'!H1676</f>
        <v>2.4585630000000012</v>
      </c>
      <c r="J1676" s="5" t="str">
        <f>OBV!F1676</f>
        <v>BULLISH</v>
      </c>
      <c r="K1676" s="5" t="str">
        <f>OBV!G1676</f>
        <v>NEUTRAL</v>
      </c>
      <c r="L1676" s="5" t="str">
        <f>OBV!H1676</f>
        <v>CONFIRMED BULLISH</v>
      </c>
    </row>
    <row r="1677" spans="1:12" ht="13.5" x14ac:dyDescent="0.25">
      <c r="A1677" s="3">
        <f>RSI!A1677</f>
        <v>44753</v>
      </c>
      <c r="B1677" s="2">
        <f>RSI!B1677</f>
        <v>2.4253999999999998</v>
      </c>
      <c r="C1677" s="2">
        <f>RSI!I1677</f>
        <v>63.885897213670582</v>
      </c>
      <c r="D1677" s="2">
        <f>MACD!E1677</f>
        <v>-3.6785456814771855E-3</v>
      </c>
      <c r="E1677" s="2">
        <f>MACD!F1677</f>
        <v>3.6410408533625958E-3</v>
      </c>
      <c r="F1677" s="2">
        <f>'Moving Avg'!D1677</f>
        <v>2.3529399999999998</v>
      </c>
      <c r="G1677" s="2">
        <f>'Moving Avg'!F1677</f>
        <v>2.310425</v>
      </c>
      <c r="H1677" s="2">
        <f>'Moving Avg'!G1677</f>
        <v>2.3142159999999996</v>
      </c>
      <c r="I1677" s="2">
        <f>'Moving Avg'!H1677</f>
        <v>2.4562090000000012</v>
      </c>
      <c r="J1677" s="5" t="str">
        <f>OBV!F1677</f>
        <v>BULLISH</v>
      </c>
      <c r="K1677" s="5" t="str">
        <f>OBV!G1677</f>
        <v>NEUTRAL</v>
      </c>
      <c r="L1677" s="5" t="str">
        <f>OBV!H1677</f>
        <v>CONFIRMED BULLISH</v>
      </c>
    </row>
    <row r="1678" spans="1:12" ht="13.5" x14ac:dyDescent="0.25">
      <c r="A1678" s="3">
        <f>RSI!A1678</f>
        <v>44754</v>
      </c>
      <c r="B1678" s="2">
        <f>RSI!B1678</f>
        <v>2.4253999999999998</v>
      </c>
      <c r="C1678" s="2">
        <f>RSI!I1678</f>
        <v>63.885897213670575</v>
      </c>
      <c r="D1678" s="2">
        <f>MACD!E1678</f>
        <v>-1.3027034009258198E-2</v>
      </c>
      <c r="E1678" s="2">
        <f>MACD!F1678</f>
        <v>3.0742588083843697E-4</v>
      </c>
      <c r="F1678" s="2">
        <f>'Moving Avg'!D1678</f>
        <v>2.3866399999999999</v>
      </c>
      <c r="G1678" s="2">
        <f>'Moving Avg'!F1678</f>
        <v>2.318425</v>
      </c>
      <c r="H1678" s="2">
        <f>'Moving Avg'!G1678</f>
        <v>2.3165739999999992</v>
      </c>
      <c r="I1678" s="2">
        <f>'Moving Avg'!H1678</f>
        <v>2.4538550000000017</v>
      </c>
      <c r="J1678" s="5" t="str">
        <f>OBV!F1678</f>
        <v>BULLISH</v>
      </c>
      <c r="K1678" s="5" t="str">
        <f>OBV!G1678</f>
        <v>NEUTRAL</v>
      </c>
      <c r="L1678" s="5" t="str">
        <f>OBV!H1678</f>
        <v>CONFIRMED BULLISH</v>
      </c>
    </row>
    <row r="1679" spans="1:12" ht="13.5" x14ac:dyDescent="0.25">
      <c r="A1679" s="3">
        <f>RSI!A1679</f>
        <v>44755</v>
      </c>
      <c r="B1679" s="2">
        <f>RSI!B1679</f>
        <v>2.4253999999999998</v>
      </c>
      <c r="C1679" s="2">
        <f>RSI!I1679</f>
        <v>63.885897213670575</v>
      </c>
      <c r="D1679" s="2">
        <f>MACD!E1679</f>
        <v>-2.6731097126360126E-2</v>
      </c>
      <c r="E1679" s="2">
        <f>MACD!F1679</f>
        <v>-5.1002787206012755E-3</v>
      </c>
      <c r="F1679" s="2">
        <f>'Moving Avg'!D1679</f>
        <v>2.4135999999999997</v>
      </c>
      <c r="G1679" s="2">
        <f>'Moving Avg'!F1679</f>
        <v>2.3272699999999999</v>
      </c>
      <c r="H1679" s="2">
        <f>'Moving Avg'!G1679</f>
        <v>2.3189319999999993</v>
      </c>
      <c r="I1679" s="2">
        <f>'Moving Avg'!H1679</f>
        <v>2.4515010000000017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2.4001000000000001</v>
      </c>
      <c r="C1680" s="2">
        <f>RSI!I1680</f>
        <v>59.216906919298097</v>
      </c>
      <c r="D1680" s="2">
        <f>MACD!E1680</f>
        <v>-3.8309139772222167E-2</v>
      </c>
      <c r="E1680" s="2">
        <f>MACD!F1680</f>
        <v>-1.1742050930925455E-2</v>
      </c>
      <c r="F1680" s="2">
        <f>'Moving Avg'!D1680</f>
        <v>2.4236999999999997</v>
      </c>
      <c r="G1680" s="2">
        <f>'Moving Avg'!F1680</f>
        <v>2.3348499999999999</v>
      </c>
      <c r="H1680" s="2">
        <f>'Moving Avg'!G1680</f>
        <v>2.3209519999999997</v>
      </c>
      <c r="I1680" s="2">
        <f>'Moving Avg'!H1680</f>
        <v>2.4489795000000019</v>
      </c>
      <c r="J1680" s="5" t="str">
        <f>OBV!F1680</f>
        <v>BULLISH</v>
      </c>
      <c r="K1680" s="5" t="str">
        <f>OBV!G1680</f>
        <v>NEUTRAL</v>
      </c>
      <c r="L1680" s="5" t="str">
        <f>OBV!H1680</f>
        <v>CONFIRMED BULLISH</v>
      </c>
    </row>
    <row r="1681" spans="1:12" ht="13.5" x14ac:dyDescent="0.25">
      <c r="A1681" s="3">
        <f>RSI!A1681</f>
        <v>44757</v>
      </c>
      <c r="B1681" s="2">
        <f>RSI!B1681</f>
        <v>2.4338000000000002</v>
      </c>
      <c r="C1681" s="2">
        <f>RSI!I1681</f>
        <v>63.086757781016018</v>
      </c>
      <c r="D1681" s="2">
        <f>MACD!E1681</f>
        <v>-4.9682715750920536E-2</v>
      </c>
      <c r="E1681" s="2">
        <f>MACD!F1681</f>
        <v>-1.9330183894924472E-2</v>
      </c>
      <c r="F1681" s="2">
        <f>'Moving Avg'!D1681</f>
        <v>2.4220199999999998</v>
      </c>
      <c r="G1681" s="2">
        <f>'Moving Avg'!F1681</f>
        <v>2.3432699999999995</v>
      </c>
      <c r="H1681" s="2">
        <f>'Moving Avg'!G1681</f>
        <v>2.3251619999999993</v>
      </c>
      <c r="I1681" s="2">
        <f>'Moving Avg'!H1681</f>
        <v>2.4466675000000015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</row>
    <row r="1682" spans="1:12" ht="13.5" x14ac:dyDescent="0.25">
      <c r="A1682" s="3">
        <f>RSI!A1682</f>
        <v>44760</v>
      </c>
      <c r="B1682" s="2">
        <f>RSI!B1682</f>
        <v>2.4338000000000002</v>
      </c>
      <c r="C1682" s="2">
        <f>RSI!I1682</f>
        <v>63.086757781016011</v>
      </c>
      <c r="D1682" s="2">
        <f>MACD!E1682</f>
        <v>-6.2450814130232679E-2</v>
      </c>
      <c r="E1682" s="2">
        <f>MACD!F1682</f>
        <v>-2.7954309941986114E-2</v>
      </c>
      <c r="F1682" s="2">
        <f>'Moving Avg'!D1682</f>
        <v>2.4236999999999997</v>
      </c>
      <c r="G1682" s="2">
        <f>'Moving Avg'!F1682</f>
        <v>2.3453749999999998</v>
      </c>
      <c r="H1682" s="2">
        <f>'Moving Avg'!G1682</f>
        <v>2.3283619999999994</v>
      </c>
      <c r="I1682" s="2">
        <f>'Moving Avg'!H1682</f>
        <v>2.4443555000000017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</row>
    <row r="1683" spans="1:12" ht="13.5" x14ac:dyDescent="0.25">
      <c r="A1683" s="3">
        <f>RSI!A1683</f>
        <v>44761</v>
      </c>
      <c r="B1683" s="2">
        <f>RSI!B1683</f>
        <v>2.4338000000000002</v>
      </c>
      <c r="C1683" s="2">
        <f>RSI!I1683</f>
        <v>63.086757781016018</v>
      </c>
      <c r="D1683" s="2">
        <f>MACD!E1683</f>
        <v>-7.3758574237896113E-2</v>
      </c>
      <c r="E1683" s="2">
        <f>MACD!F1683</f>
        <v>-3.7115162801168118E-2</v>
      </c>
      <c r="F1683" s="2">
        <f>'Moving Avg'!D1683</f>
        <v>2.4253799999999996</v>
      </c>
      <c r="G1683" s="2">
        <f>'Moving Avg'!F1683</f>
        <v>2.3512699999999995</v>
      </c>
      <c r="H1683" s="2">
        <f>'Moving Avg'!G1683</f>
        <v>2.3315619999999995</v>
      </c>
      <c r="I1683" s="2">
        <f>'Moving Avg'!H1683</f>
        <v>2.4422070000000016</v>
      </c>
      <c r="J1683" s="5" t="str">
        <f>OBV!F1683</f>
        <v>BULLISH</v>
      </c>
      <c r="K1683" s="5" t="str">
        <f>OBV!G1683</f>
        <v>NEUTRAL</v>
      </c>
      <c r="L1683" s="5" t="str">
        <f>OBV!H1683</f>
        <v>CONFIRMED BULLISH</v>
      </c>
    </row>
    <row r="1684" spans="1:12" ht="13.5" x14ac:dyDescent="0.25">
      <c r="A1684" s="3">
        <f>RSI!A1684</f>
        <v>44762</v>
      </c>
      <c r="B1684" s="2">
        <f>RSI!B1684</f>
        <v>2.4338000000000002</v>
      </c>
      <c r="C1684" s="2">
        <f>RSI!I1684</f>
        <v>63.086757781016018</v>
      </c>
      <c r="D1684" s="2">
        <f>MACD!E1684</f>
        <v>-7.8608715926373751E-2</v>
      </c>
      <c r="E1684" s="2">
        <f>MACD!F1684</f>
        <v>-4.5413873426209242E-2</v>
      </c>
      <c r="F1684" s="2">
        <f>'Moving Avg'!D1684</f>
        <v>2.42706</v>
      </c>
      <c r="G1684" s="2">
        <f>'Moving Avg'!F1684</f>
        <v>2.3554799999999996</v>
      </c>
      <c r="H1684" s="2">
        <f>'Moving Avg'!G1684</f>
        <v>2.3349299999999995</v>
      </c>
      <c r="I1684" s="2">
        <f>'Moving Avg'!H1684</f>
        <v>2.4400585000000019</v>
      </c>
      <c r="J1684" s="5" t="str">
        <f>OBV!F1684</f>
        <v>BULLISH</v>
      </c>
      <c r="K1684" s="5" t="str">
        <f>OBV!G1684</f>
        <v>NEUTRAL</v>
      </c>
      <c r="L1684" s="5" t="str">
        <f>OBV!H1684</f>
        <v>CONFIRMED BULLISH</v>
      </c>
    </row>
    <row r="1685" spans="1:12" ht="13.5" x14ac:dyDescent="0.25">
      <c r="A1685" s="3">
        <f>RSI!A1685</f>
        <v>44763</v>
      </c>
      <c r="B1685" s="2">
        <f>RSI!B1685</f>
        <v>2.4506000000000001</v>
      </c>
      <c r="C1685" s="2">
        <f>RSI!I1685</f>
        <v>65.294892546557719</v>
      </c>
      <c r="D1685" s="2">
        <f>MACD!E1685</f>
        <v>-7.5312288862630083E-2</v>
      </c>
      <c r="E1685" s="2">
        <f>MACD!F1685</f>
        <v>-5.1393556513493414E-2</v>
      </c>
      <c r="F1685" s="2">
        <f>'Moving Avg'!D1685</f>
        <v>2.43716</v>
      </c>
      <c r="G1685" s="2">
        <f>'Moving Avg'!F1685</f>
        <v>2.3609499999999999</v>
      </c>
      <c r="H1685" s="2">
        <f>'Moving Avg'!G1685</f>
        <v>2.3389719999999996</v>
      </c>
      <c r="I1685" s="2">
        <f>'Moving Avg'!H1685</f>
        <v>2.437298500000002</v>
      </c>
      <c r="J1685" s="5" t="str">
        <f>OBV!F1685</f>
        <v>BULLISH</v>
      </c>
      <c r="K1685" s="5" t="str">
        <f>OBV!G1685</f>
        <v>NEUTRAL</v>
      </c>
      <c r="L1685" s="5" t="str">
        <f>OBV!H1685</f>
        <v>CONFIRMED BULLISH</v>
      </c>
    </row>
    <row r="1686" spans="1:12" ht="13.5" x14ac:dyDescent="0.25">
      <c r="A1686" s="3">
        <f>RSI!A1686</f>
        <v>44764</v>
      </c>
      <c r="B1686" s="2">
        <f>RSI!B1686</f>
        <v>2.3748</v>
      </c>
      <c r="C1686" s="2">
        <f>RSI!I1686</f>
        <v>50.59024097399972</v>
      </c>
      <c r="D1686" s="2">
        <f>MACD!E1686</f>
        <v>-5.3161386874082783E-2</v>
      </c>
      <c r="E1686" s="2">
        <f>MACD!F1686</f>
        <v>-5.1747122585611288E-2</v>
      </c>
      <c r="F1686" s="2">
        <f>'Moving Avg'!D1686</f>
        <v>2.4253600000000004</v>
      </c>
      <c r="G1686" s="2">
        <f>'Moving Avg'!F1686</f>
        <v>2.3634749999999998</v>
      </c>
      <c r="H1686" s="2">
        <f>'Moving Avg'!G1686</f>
        <v>2.3414979999999996</v>
      </c>
      <c r="I1686" s="2">
        <f>'Moving Avg'!H1686</f>
        <v>2.4344460000000017</v>
      </c>
      <c r="J1686" s="5" t="str">
        <f>OBV!F1686</f>
        <v>BULLISH</v>
      </c>
      <c r="K1686" s="5" t="str">
        <f>OBV!G1686</f>
        <v>NEUTRAL</v>
      </c>
      <c r="L1686" s="5" t="str">
        <f>OBV!H1686</f>
        <v>BULLISH DIVERGENCE</v>
      </c>
    </row>
    <row r="1687" spans="1:12" ht="13.5" x14ac:dyDescent="0.25">
      <c r="A1687" s="3">
        <f>RSI!A1687</f>
        <v>44768</v>
      </c>
      <c r="B1687" s="2">
        <f>RSI!B1687</f>
        <v>2.3833000000000002</v>
      </c>
      <c r="C1687" s="2">
        <f>RSI!I1687</f>
        <v>51.898426130004786</v>
      </c>
      <c r="D1687" s="2">
        <f>MACD!E1687</f>
        <v>-3.7647017659419468E-2</v>
      </c>
      <c r="E1687" s="2">
        <f>MACD!F1687</f>
        <v>-4.8927101600372926E-2</v>
      </c>
      <c r="F1687" s="2">
        <f>'Moving Avg'!D1687</f>
        <v>2.4152600000000004</v>
      </c>
      <c r="G1687" s="2">
        <f>'Moving Avg'!F1687</f>
        <v>2.3668449999999996</v>
      </c>
      <c r="H1687" s="2">
        <f>'Moving Avg'!G1687</f>
        <v>2.3436879999999993</v>
      </c>
      <c r="I1687" s="2">
        <f>'Moving Avg'!H1687</f>
        <v>2.4315950000000019</v>
      </c>
      <c r="J1687" s="5" t="str">
        <f>OBV!F1687</f>
        <v>BULLISH</v>
      </c>
      <c r="K1687" s="5" t="str">
        <f>OBV!G1687</f>
        <v>NEUTRAL</v>
      </c>
      <c r="L1687" s="5" t="str">
        <f>OBV!H1687</f>
        <v>BULLISH DIVERGENCE</v>
      </c>
    </row>
    <row r="1688" spans="1:12" ht="13.5" x14ac:dyDescent="0.25">
      <c r="A1688" s="3">
        <f>RSI!A1688</f>
        <v>44769</v>
      </c>
      <c r="B1688" s="2">
        <f>RSI!B1688</f>
        <v>2.5179999999999998</v>
      </c>
      <c r="C1688" s="2">
        <f>RSI!I1688</f>
        <v>66.868665951445138</v>
      </c>
      <c r="D1688" s="2">
        <f>MACD!E1688</f>
        <v>-3.4560864939561675E-2</v>
      </c>
      <c r="E1688" s="2">
        <f>MACD!F1688</f>
        <v>-4.6053854268210681E-2</v>
      </c>
      <c r="F1688" s="2">
        <f>'Moving Avg'!D1688</f>
        <v>2.4320999999999997</v>
      </c>
      <c r="G1688" s="2">
        <f>'Moving Avg'!F1688</f>
        <v>2.37737</v>
      </c>
      <c r="H1688" s="2">
        <f>'Moving Avg'!G1688</f>
        <v>2.3477299999999999</v>
      </c>
      <c r="I1688" s="2">
        <f>'Moving Avg'!H1688</f>
        <v>2.4298265000000021</v>
      </c>
      <c r="J1688" s="5" t="str">
        <f>OBV!F1688</f>
        <v>BULLISH</v>
      </c>
      <c r="K1688" s="5" t="str">
        <f>OBV!G1688</f>
        <v>NEUTRAL</v>
      </c>
      <c r="L1688" s="5" t="str">
        <f>OBV!H1688</f>
        <v>CONFIRMED BULLISH</v>
      </c>
    </row>
    <row r="1689" spans="1:12" ht="13.5" x14ac:dyDescent="0.25">
      <c r="A1689" s="3">
        <f>RSI!A1689</f>
        <v>44770</v>
      </c>
      <c r="B1689" s="2">
        <f>RSI!B1689</f>
        <v>2.6612</v>
      </c>
      <c r="C1689" s="2">
        <f>RSI!I1689</f>
        <v>75.572470399413703</v>
      </c>
      <c r="D1689" s="2">
        <f>MACD!E1689</f>
        <v>-4.3411761071415977E-2</v>
      </c>
      <c r="E1689" s="2">
        <f>MACD!F1689</f>
        <v>-4.5525435628851738E-2</v>
      </c>
      <c r="F1689" s="2">
        <f>'Moving Avg'!D1689</f>
        <v>2.4775800000000006</v>
      </c>
      <c r="G1689" s="2">
        <f>'Moving Avg'!F1689</f>
        <v>2.3967400000000003</v>
      </c>
      <c r="H1689" s="2">
        <f>'Moving Avg'!G1689</f>
        <v>2.3554779999999997</v>
      </c>
      <c r="I1689" s="2">
        <f>'Moving Avg'!H1689</f>
        <v>2.4283650000000021</v>
      </c>
      <c r="J1689" s="5" t="str">
        <f>OBV!F1689</f>
        <v>BULLISH</v>
      </c>
      <c r="K1689" s="5" t="str">
        <f>OBV!G1689</f>
        <v>STRONG</v>
      </c>
      <c r="L1689" s="5" t="str">
        <f>OBV!H1689</f>
        <v>CONFIRMED BULLISH</v>
      </c>
    </row>
    <row r="1690" spans="1:12" ht="13.5" x14ac:dyDescent="0.25">
      <c r="A1690" s="3">
        <f>RSI!A1690</f>
        <v>44771</v>
      </c>
      <c r="B1690" s="2">
        <f>RSI!B1690</f>
        <v>2.6949000000000001</v>
      </c>
      <c r="C1690" s="2">
        <f>RSI!I1690</f>
        <v>77.097323498382949</v>
      </c>
      <c r="D1690" s="2">
        <f>MACD!E1690</f>
        <v>-5.8927286404676149E-2</v>
      </c>
      <c r="E1690" s="2">
        <f>MACD!F1690</f>
        <v>-4.8205805784016627E-2</v>
      </c>
      <c r="F1690" s="2">
        <f>'Moving Avg'!D1690</f>
        <v>2.52644</v>
      </c>
      <c r="G1690" s="2">
        <f>'Moving Avg'!F1690</f>
        <v>2.4182150000000004</v>
      </c>
      <c r="H1690" s="2">
        <f>'Moving Avg'!G1690</f>
        <v>2.3633939999999996</v>
      </c>
      <c r="I1690" s="2">
        <f>'Moving Avg'!H1690</f>
        <v>2.426639000000002</v>
      </c>
      <c r="J1690" s="5" t="str">
        <f>OBV!F1690</f>
        <v>BULLISH</v>
      </c>
      <c r="K1690" s="5" t="str">
        <f>OBV!G1690</f>
        <v>STRONG</v>
      </c>
      <c r="L1690" s="5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2.6528</v>
      </c>
      <c r="C1691" s="2">
        <f>RSI!I1691</f>
        <v>71.124184302703384</v>
      </c>
      <c r="D1691" s="2">
        <f>MACD!E1691</f>
        <v>-6.5468199000196847E-2</v>
      </c>
      <c r="E1691" s="2">
        <f>MACD!F1691</f>
        <v>-5.1658284427252676E-2</v>
      </c>
      <c r="F1691" s="2">
        <f>'Moving Avg'!D1691</f>
        <v>2.5820400000000001</v>
      </c>
      <c r="G1691" s="2">
        <f>'Moving Avg'!F1691</f>
        <v>2.4371650000000002</v>
      </c>
      <c r="H1691" s="2">
        <f>'Moving Avg'!G1691</f>
        <v>2.3694579999999998</v>
      </c>
      <c r="I1691" s="2">
        <f>'Moving Avg'!H1691</f>
        <v>2.4249550000000024</v>
      </c>
      <c r="J1691" s="5" t="str">
        <f>OBV!F1691</f>
        <v>BULLISH</v>
      </c>
      <c r="K1691" s="5" t="str">
        <f>OBV!G1691</f>
        <v>STRONG</v>
      </c>
      <c r="L1691" s="5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2.6191</v>
      </c>
      <c r="C1692" s="2">
        <f>RSI!I1692</f>
        <v>66.671364061593124</v>
      </c>
      <c r="D1692" s="2">
        <f>MACD!E1692</f>
        <v>-6.9846199478166948E-2</v>
      </c>
      <c r="E1692" s="2">
        <f>MACD!F1692</f>
        <v>-5.5295867437435531E-2</v>
      </c>
      <c r="F1692" s="2">
        <f>'Moving Avg'!D1692</f>
        <v>2.6292</v>
      </c>
      <c r="G1692" s="2">
        <f>'Moving Avg'!F1692</f>
        <v>2.4552750000000003</v>
      </c>
      <c r="H1692" s="2">
        <f>'Moving Avg'!G1692</f>
        <v>2.3740060000000001</v>
      </c>
      <c r="I1692" s="2">
        <f>'Moving Avg'!H1692</f>
        <v>2.4231025000000019</v>
      </c>
      <c r="J1692" s="5" t="str">
        <f>OBV!F1692</f>
        <v>BULLISH</v>
      </c>
      <c r="K1692" s="5" t="str">
        <f>OBV!G1692</f>
        <v>STRONG</v>
      </c>
      <c r="L1692" s="5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2.6107</v>
      </c>
      <c r="C1693" s="2">
        <f>RSI!I1693</f>
        <v>65.5694356551016</v>
      </c>
      <c r="D1693" s="2">
        <f>MACD!E1693</f>
        <v>-7.3969747436939404E-2</v>
      </c>
      <c r="E1693" s="2">
        <f>MACD!F1693</f>
        <v>-5.9030643437336307E-2</v>
      </c>
      <c r="F1693" s="2">
        <f>'Moving Avg'!D1693</f>
        <v>2.6477399999999998</v>
      </c>
      <c r="G1693" s="2">
        <f>'Moving Avg'!F1693</f>
        <v>2.4729650000000003</v>
      </c>
      <c r="H1693" s="2">
        <f>'Moving Avg'!G1693</f>
        <v>2.3792279999999995</v>
      </c>
      <c r="I1693" s="2">
        <f>'Moving Avg'!H1693</f>
        <v>2.4212080000000018</v>
      </c>
      <c r="J1693" s="5" t="str">
        <f>OBV!F1693</f>
        <v>BULLISH</v>
      </c>
      <c r="K1693" s="5" t="str">
        <f>OBV!G1693</f>
        <v>STRONG</v>
      </c>
      <c r="L1693" s="5" t="str">
        <f>OBV!H1693</f>
        <v>CONFIRMED BULLISH</v>
      </c>
    </row>
    <row r="1694" spans="1:12" ht="13.5" x14ac:dyDescent="0.25">
      <c r="A1694" s="3">
        <f>RSI!A1694</f>
        <v>44777</v>
      </c>
      <c r="B1694" s="2">
        <f>RSI!B1694</f>
        <v>2.6949000000000001</v>
      </c>
      <c r="C1694" s="2">
        <f>RSI!I1694</f>
        <v>70.782311501416615</v>
      </c>
      <c r="D1694" s="2">
        <f>MACD!E1694</f>
        <v>-8.461047877287875E-2</v>
      </c>
      <c r="E1694" s="2">
        <f>MACD!F1694</f>
        <v>-6.4146610504444798E-2</v>
      </c>
      <c r="F1694" s="2">
        <f>'Moving Avg'!D1694</f>
        <v>2.65448</v>
      </c>
      <c r="G1694" s="2">
        <f>'Moving Avg'!F1694</f>
        <v>2.4931800000000002</v>
      </c>
      <c r="H1694" s="2">
        <f>'Moving Avg'!G1694</f>
        <v>2.3854600000000001</v>
      </c>
      <c r="I1694" s="2">
        <f>'Moving Avg'!H1694</f>
        <v>2.4199030000000024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2.6949000000000001</v>
      </c>
      <c r="C1695" s="2">
        <f>RSI!I1695</f>
        <v>70.782311501416615</v>
      </c>
      <c r="D1695" s="2">
        <f>MACD!E1695</f>
        <v>-9.2373895303624387E-2</v>
      </c>
      <c r="E1695" s="2">
        <f>MACD!F1695</f>
        <v>-6.9792067464280724E-2</v>
      </c>
      <c r="F1695" s="2">
        <f>'Moving Avg'!D1695</f>
        <v>2.6544800000000004</v>
      </c>
      <c r="G1695" s="2">
        <f>'Moving Avg'!F1695</f>
        <v>2.5104449999999998</v>
      </c>
      <c r="H1695" s="2">
        <f>'Moving Avg'!G1695</f>
        <v>2.391356</v>
      </c>
      <c r="I1695" s="2">
        <f>'Moving Avg'!H1695</f>
        <v>2.4186400000000021</v>
      </c>
      <c r="J1695" s="5" t="str">
        <f>OBV!F1695</f>
        <v>BULLISH</v>
      </c>
      <c r="K1695" s="5" t="str">
        <f>OBV!G1695</f>
        <v>NEUTRAL</v>
      </c>
      <c r="L1695" s="5" t="str">
        <f>OBV!H1695</f>
        <v>NEUTRAL</v>
      </c>
    </row>
    <row r="1696" spans="1:12" ht="13.5" x14ac:dyDescent="0.25">
      <c r="A1696" s="3">
        <f>RSI!A1696</f>
        <v>44781</v>
      </c>
      <c r="B1696" s="2">
        <f>RSI!B1696</f>
        <v>2.7370000000000001</v>
      </c>
      <c r="C1696" s="2">
        <f>RSI!I1696</f>
        <v>73.14046015882596</v>
      </c>
      <c r="D1696" s="2">
        <f>MACD!E1696</f>
        <v>-0.11496775275302706</v>
      </c>
      <c r="E1696" s="2">
        <f>MACD!F1696</f>
        <v>-7.882720452203E-2</v>
      </c>
      <c r="F1696" s="2">
        <f>'Moving Avg'!D1696</f>
        <v>2.6713200000000001</v>
      </c>
      <c r="G1696" s="2">
        <f>'Moving Avg'!F1696</f>
        <v>2.525185</v>
      </c>
      <c r="H1696" s="2">
        <f>'Moving Avg'!G1696</f>
        <v>2.3991039999999999</v>
      </c>
      <c r="I1696" s="2">
        <f>'Moving Avg'!H1696</f>
        <v>2.4182610000000024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2.7286000000000001</v>
      </c>
      <c r="C1697" s="2">
        <f>RSI!I1697</f>
        <v>71.893657338791016</v>
      </c>
      <c r="D1697" s="2">
        <f>MACD!E1697</f>
        <v>-0.13355703989711154</v>
      </c>
      <c r="E1697" s="2">
        <f>MACD!F1697</f>
        <v>-8.9773171597046314E-2</v>
      </c>
      <c r="F1697" s="2">
        <f>'Moving Avg'!D1697</f>
        <v>2.6932200000000002</v>
      </c>
      <c r="G1697" s="2">
        <f>'Moving Avg'!F1697</f>
        <v>2.5403449999999999</v>
      </c>
      <c r="H1697" s="2">
        <f>'Moving Avg'!G1697</f>
        <v>2.4065159999999999</v>
      </c>
      <c r="I1697" s="2">
        <f>'Moving Avg'!H1697</f>
        <v>2.4183455000000023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2.7370000000000001</v>
      </c>
      <c r="C1698" s="2">
        <f>RSI!I1698</f>
        <v>72.400331361952553</v>
      </c>
      <c r="D1698" s="2">
        <f>MACD!E1698</f>
        <v>-0.13043346669208278</v>
      </c>
      <c r="E1698" s="2">
        <f>MACD!F1698</f>
        <v>-9.7905230616053607E-2</v>
      </c>
      <c r="F1698" s="2">
        <f>'Moving Avg'!D1698</f>
        <v>2.71848</v>
      </c>
      <c r="G1698" s="2">
        <f>'Moving Avg'!F1698</f>
        <v>2.5559250000000002</v>
      </c>
      <c r="H1698" s="2">
        <f>'Moving Avg'!G1698</f>
        <v>2.4139279999999999</v>
      </c>
      <c r="I1698" s="2">
        <f>'Moving Avg'!H1698</f>
        <v>2.419230000000002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2.7538</v>
      </c>
      <c r="C1699" s="2">
        <f>RSI!I1699</f>
        <v>73.431903082861055</v>
      </c>
      <c r="D1699" s="2">
        <f>MACD!E1699</f>
        <v>-0.10820920316458649</v>
      </c>
      <c r="E1699" s="2">
        <f>MACD!F1699</f>
        <v>-9.9966025125760194E-2</v>
      </c>
      <c r="F1699" s="2">
        <f>'Moving Avg'!D1699</f>
        <v>2.7302600000000004</v>
      </c>
      <c r="G1699" s="2">
        <f>'Moving Avg'!F1699</f>
        <v>2.5723449999999999</v>
      </c>
      <c r="H1699" s="2">
        <f>'Moving Avg'!G1699</f>
        <v>2.4216759999999997</v>
      </c>
      <c r="I1699" s="2">
        <f>'Moving Avg'!H1699</f>
        <v>2.4206195000000026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2.7117</v>
      </c>
      <c r="C1700" s="2">
        <f>RSI!I1700</f>
        <v>66.703645249962463</v>
      </c>
      <c r="D1700" s="2">
        <f>MACD!E1700</f>
        <v>-8.2316014324928855E-2</v>
      </c>
      <c r="E1700" s="2">
        <f>MACD!F1700</f>
        <v>-9.6436022965593934E-2</v>
      </c>
      <c r="F1700" s="2">
        <f>'Moving Avg'!D1700</f>
        <v>2.7336200000000002</v>
      </c>
      <c r="G1700" s="2">
        <f>'Moving Avg'!F1700</f>
        <v>2.5879249999999998</v>
      </c>
      <c r="H1700" s="2">
        <f>'Moving Avg'!G1700</f>
        <v>2.428582</v>
      </c>
      <c r="I1700" s="2">
        <f>'Moving Avg'!H1700</f>
        <v>2.4211245000000021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2.8717000000000001</v>
      </c>
      <c r="C1701" s="2">
        <f>RSI!I1701</f>
        <v>75.78460833163598</v>
      </c>
      <c r="D1701" s="2">
        <f>MACD!E1701</f>
        <v>-7.9611481594998423E-2</v>
      </c>
      <c r="E1701" s="2">
        <f>MACD!F1701</f>
        <v>-9.3071114691474846E-2</v>
      </c>
      <c r="F1701" s="2">
        <f>'Moving Avg'!D1701</f>
        <v>2.7605600000000003</v>
      </c>
      <c r="G1701" s="2">
        <f>'Moving Avg'!F1701</f>
        <v>2.60982</v>
      </c>
      <c r="H1701" s="2">
        <f>'Moving Avg'!G1701</f>
        <v>2.4386879999999995</v>
      </c>
      <c r="I1701" s="2">
        <f>'Moving Avg'!H1701</f>
        <v>2.4222190000000019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2.9390999999999998</v>
      </c>
      <c r="C1702" s="2">
        <f>RSI!I1702</f>
        <v>78.450797827070858</v>
      </c>
      <c r="D1702" s="2">
        <f>MACD!E1702</f>
        <v>-8.9257087215765196E-2</v>
      </c>
      <c r="E1702" s="2">
        <f>MACD!F1702</f>
        <v>-9.2308309196332913E-2</v>
      </c>
      <c r="F1702" s="2">
        <f>'Moving Avg'!D1702</f>
        <v>2.8026600000000004</v>
      </c>
      <c r="G1702" s="2">
        <f>'Moving Avg'!F1702</f>
        <v>2.6350850000000001</v>
      </c>
      <c r="H1702" s="2">
        <f>'Moving Avg'!G1702</f>
        <v>2.4508159999999997</v>
      </c>
      <c r="I1702" s="2">
        <f>'Moving Avg'!H1702</f>
        <v>2.4237770000000021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2.8801000000000001</v>
      </c>
      <c r="C1703" s="2">
        <f>RSI!I1703</f>
        <v>71.073704681625941</v>
      </c>
      <c r="D1703" s="2">
        <f>MACD!E1703</f>
        <v>-9.6365671822169041E-2</v>
      </c>
      <c r="E1703" s="2">
        <f>MACD!F1703</f>
        <v>-9.311978172150015E-2</v>
      </c>
      <c r="F1703" s="2">
        <f>'Moving Avg'!D1703</f>
        <v>2.8312800000000005</v>
      </c>
      <c r="G1703" s="2">
        <f>'Moving Avg'!F1703</f>
        <v>2.6574</v>
      </c>
      <c r="H1703" s="2">
        <f>'Moving Avg'!G1703</f>
        <v>2.4621</v>
      </c>
      <c r="I1703" s="2">
        <f>'Moving Avg'!H1703</f>
        <v>2.4250400000000019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2.8633000000000002</v>
      </c>
      <c r="C1704" s="2">
        <f>RSI!I1704</f>
        <v>69.081688776567447</v>
      </c>
      <c r="D1704" s="2">
        <f>MACD!E1704</f>
        <v>-8.9708686293600515E-2</v>
      </c>
      <c r="E1704" s="2">
        <f>MACD!F1704</f>
        <v>-9.243756263592022E-2</v>
      </c>
      <c r="F1704" s="2">
        <f>'Moving Avg'!D1704</f>
        <v>2.8531800000000005</v>
      </c>
      <c r="G1704" s="2">
        <f>'Moving Avg'!F1704</f>
        <v>2.6788750000000006</v>
      </c>
      <c r="H1704" s="2">
        <f>'Moving Avg'!G1704</f>
        <v>2.4735539999999996</v>
      </c>
      <c r="I1704" s="2">
        <f>'Moving Avg'!H1704</f>
        <v>2.4263875000000019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2.9474999999999998</v>
      </c>
      <c r="C1705" s="2">
        <f>RSI!I1705</f>
        <v>73.144320754487268</v>
      </c>
      <c r="D1705" s="2">
        <f>MACD!E1705</f>
        <v>-9.1626903485820144E-2</v>
      </c>
      <c r="E1705" s="2">
        <f>MACD!F1705</f>
        <v>-9.2275430805900199E-2</v>
      </c>
      <c r="F1705" s="2">
        <f>'Moving Avg'!D1705</f>
        <v>2.9003400000000004</v>
      </c>
      <c r="G1705" s="2">
        <f>'Moving Avg'!F1705</f>
        <v>2.7037199999999997</v>
      </c>
      <c r="H1705" s="2">
        <f>'Moving Avg'!G1705</f>
        <v>2.4861859999999996</v>
      </c>
      <c r="I1705" s="2">
        <f>'Moving Avg'!H1705</f>
        <v>2.4273980000000019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3.0569999999999999</v>
      </c>
      <c r="C1706" s="2">
        <f>RSI!I1706</f>
        <v>77.318330406025808</v>
      </c>
      <c r="D1706" s="2">
        <f>MACD!E1706</f>
        <v>-9.6598419479886122E-2</v>
      </c>
      <c r="E1706" s="2">
        <f>MACD!F1706</f>
        <v>-9.3140028540697389E-2</v>
      </c>
      <c r="F1706" s="2">
        <f>'Moving Avg'!D1706</f>
        <v>2.9374000000000002</v>
      </c>
      <c r="G1706" s="2">
        <f>'Moving Avg'!F1706</f>
        <v>2.7378300000000002</v>
      </c>
      <c r="H1706" s="2">
        <f>'Moving Avg'!G1706</f>
        <v>2.5010079999999997</v>
      </c>
      <c r="I1706" s="2">
        <f>'Moving Avg'!H1706</f>
        <v>2.4290400000000019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</row>
    <row r="1707" spans="1:12" ht="13.5" x14ac:dyDescent="0.25">
      <c r="A1707" s="3">
        <f>RSI!A1707</f>
        <v>44796</v>
      </c>
      <c r="B1707" s="2">
        <f>RSI!B1707</f>
        <v>3.1158999999999999</v>
      </c>
      <c r="C1707" s="2">
        <f>RSI!I1707</f>
        <v>79.191764506237831</v>
      </c>
      <c r="D1707" s="2">
        <f>MACD!E1707</f>
        <v>-0.10869463948116431</v>
      </c>
      <c r="E1707" s="2">
        <f>MACD!F1707</f>
        <v>-9.625095072879078E-2</v>
      </c>
      <c r="F1707" s="2">
        <f>'Moving Avg'!D1707</f>
        <v>2.9727600000000001</v>
      </c>
      <c r="G1707" s="2">
        <f>'Moving Avg'!F1707</f>
        <v>2.7744599999999999</v>
      </c>
      <c r="H1707" s="2">
        <f>'Moving Avg'!G1707</f>
        <v>2.5178499999999993</v>
      </c>
      <c r="I1707" s="2">
        <f>'Moving Avg'!H1707</f>
        <v>2.4313135000000017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</row>
    <row r="1708" spans="1:12" ht="13.5" x14ac:dyDescent="0.25">
      <c r="A1708" s="3">
        <f>RSI!A1708</f>
        <v>44797</v>
      </c>
      <c r="B1708" s="2">
        <f>RSI!B1708</f>
        <v>3.1158999999999999</v>
      </c>
      <c r="C1708" s="2">
        <f>RSI!I1708</f>
        <v>79.191764506237831</v>
      </c>
      <c r="D1708" s="2">
        <f>MACD!E1708</f>
        <v>-0.12005441709491604</v>
      </c>
      <c r="E1708" s="2">
        <f>MACD!F1708</f>
        <v>-0.10101164400201583</v>
      </c>
      <c r="F1708" s="2">
        <f>'Moving Avg'!D1708</f>
        <v>3.0199199999999999</v>
      </c>
      <c r="G1708" s="2">
        <f>'Moving Avg'!F1708</f>
        <v>2.8043549999999997</v>
      </c>
      <c r="H1708" s="2">
        <f>'Moving Avg'!G1708</f>
        <v>2.5348599999999992</v>
      </c>
      <c r="I1708" s="2">
        <f>'Moving Avg'!H1708</f>
        <v>2.4337555000000015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</row>
    <row r="1709" spans="1:12" ht="13.5" x14ac:dyDescent="0.25">
      <c r="A1709" s="3">
        <f>RSI!A1709</f>
        <v>44798</v>
      </c>
      <c r="B1709" s="2">
        <f>RSI!B1709</f>
        <v>3.1158999999999999</v>
      </c>
      <c r="C1709" s="2">
        <f>RSI!I1709</f>
        <v>79.191764506237831</v>
      </c>
      <c r="D1709" s="2">
        <f>MACD!E1709</f>
        <v>-0.12931971958893884</v>
      </c>
      <c r="E1709" s="2">
        <f>MACD!F1709</f>
        <v>-0.10667325911940043</v>
      </c>
      <c r="F1709" s="2">
        <f>'Moving Avg'!D1709</f>
        <v>3.0704400000000001</v>
      </c>
      <c r="G1709" s="2">
        <f>'Moving Avg'!F1709</f>
        <v>2.8270899999999992</v>
      </c>
      <c r="H1709" s="2">
        <f>'Moving Avg'!G1709</f>
        <v>2.5522079999999994</v>
      </c>
      <c r="I1709" s="2">
        <f>'Moving Avg'!H1709</f>
        <v>2.4357345000000015</v>
      </c>
      <c r="J1709" s="5" t="str">
        <f>OBV!F1709</f>
        <v>BULLISH</v>
      </c>
      <c r="K1709" s="5" t="str">
        <f>OBV!G1709</f>
        <v>NEUTRAL</v>
      </c>
      <c r="L1709" s="5" t="str">
        <f>OBV!H1709</f>
        <v>CONFIRMED BULLISH</v>
      </c>
    </row>
    <row r="1710" spans="1:12" ht="13.5" x14ac:dyDescent="0.25">
      <c r="A1710" s="3">
        <f>RSI!A1710</f>
        <v>44799</v>
      </c>
      <c r="B1710" s="2">
        <f>RSI!B1710</f>
        <v>3.0486</v>
      </c>
      <c r="C1710" s="2">
        <f>RSI!I1710</f>
        <v>70.841418531193227</v>
      </c>
      <c r="D1710" s="2">
        <f>MACD!E1710</f>
        <v>-0.14072336433965305</v>
      </c>
      <c r="E1710" s="2">
        <f>MACD!F1710</f>
        <v>-0.11348328016345095</v>
      </c>
      <c r="F1710" s="2">
        <f>'Moving Avg'!D1710</f>
        <v>3.0906600000000002</v>
      </c>
      <c r="G1710" s="2">
        <f>'Moving Avg'!F1710</f>
        <v>2.8447749999999994</v>
      </c>
      <c r="H1710" s="2">
        <f>'Moving Avg'!G1710</f>
        <v>2.5682099999999992</v>
      </c>
      <c r="I1710" s="2">
        <f>'Moving Avg'!H1710</f>
        <v>2.4376715000000018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3.0316999999999998</v>
      </c>
      <c r="C1711" s="2">
        <f>RSI!I1711</f>
        <v>68.877347511132783</v>
      </c>
      <c r="D1711" s="2">
        <f>MACD!E1711</f>
        <v>-0.1260262385535782</v>
      </c>
      <c r="E1711" s="2">
        <f>MACD!F1711</f>
        <v>-0.11599187184147641</v>
      </c>
      <c r="F1711" s="2">
        <f>'Moving Avg'!D1711</f>
        <v>3.0856000000000003</v>
      </c>
      <c r="G1711" s="2">
        <f>'Moving Avg'!F1711</f>
        <v>2.8637199999999998</v>
      </c>
      <c r="H1711" s="2">
        <f>'Moving Avg'!G1711</f>
        <v>2.5835359999999992</v>
      </c>
      <c r="I1711" s="2">
        <f>'Moving Avg'!H1711</f>
        <v>2.4396085000000021</v>
      </c>
      <c r="J1711" s="5" t="str">
        <f>OBV!F1711</f>
        <v>BULLISH</v>
      </c>
      <c r="K1711" s="5" t="str">
        <f>OBV!G1711</f>
        <v>NEUTRAL</v>
      </c>
      <c r="L1711" s="5" t="str">
        <f>OBV!H1711</f>
        <v>BULLISH DIVERGENCE</v>
      </c>
    </row>
    <row r="1712" spans="1:12" ht="13.5" x14ac:dyDescent="0.25">
      <c r="A1712" s="3">
        <f>RSI!A1712</f>
        <v>44803</v>
      </c>
      <c r="B1712" s="2">
        <f>RSI!B1712</f>
        <v>2.9474999999999998</v>
      </c>
      <c r="C1712" s="2">
        <f>RSI!I1712</f>
        <v>59.958106163482213</v>
      </c>
      <c r="D1712" s="2">
        <f>MACD!E1712</f>
        <v>-9.8292293979831857E-2</v>
      </c>
      <c r="E1712" s="2">
        <f>MACD!F1712</f>
        <v>-0.1124519562691475</v>
      </c>
      <c r="F1712" s="2">
        <f>'Moving Avg'!D1712</f>
        <v>3.05192</v>
      </c>
      <c r="G1712" s="2">
        <f>'Moving Avg'!F1712</f>
        <v>2.8801399999999995</v>
      </c>
      <c r="H1712" s="2">
        <f>'Moving Avg'!G1712</f>
        <v>2.5946519999999991</v>
      </c>
      <c r="I1712" s="2">
        <f>'Moving Avg'!H1712</f>
        <v>2.4411245000000017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</row>
    <row r="1713" spans="1:12" ht="13.5" x14ac:dyDescent="0.25">
      <c r="A1713" s="3">
        <f>RSI!A1713</f>
        <v>44804</v>
      </c>
      <c r="B1713" s="2">
        <f>RSI!B1713</f>
        <v>3.0065</v>
      </c>
      <c r="C1713" s="2">
        <f>RSI!I1713</f>
        <v>63.522615797030518</v>
      </c>
      <c r="D1713" s="2">
        <f>MACD!E1713</f>
        <v>-8.8986299866728125E-2</v>
      </c>
      <c r="E1713" s="2">
        <f>MACD!F1713</f>
        <v>-0.10775882498866363</v>
      </c>
      <c r="F1713" s="2">
        <f>'Moving Avg'!D1713</f>
        <v>3.0300400000000005</v>
      </c>
      <c r="G1713" s="2">
        <f>'Moving Avg'!F1713</f>
        <v>2.8999299999999999</v>
      </c>
      <c r="H1713" s="2">
        <f>'Moving Avg'!G1713</f>
        <v>2.6084639999999992</v>
      </c>
      <c r="I1713" s="2">
        <f>'Moving Avg'!H1713</f>
        <v>2.4429355000000017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</row>
    <row r="1714" spans="1:12" ht="13.5" x14ac:dyDescent="0.25">
      <c r="A1714" s="3">
        <f>RSI!A1714</f>
        <v>44805</v>
      </c>
      <c r="B1714" s="2">
        <f>RSI!B1714</f>
        <v>2.9980000000000002</v>
      </c>
      <c r="C1714" s="2">
        <f>RSI!I1714</f>
        <v>62.657233521009076</v>
      </c>
      <c r="D1714" s="2">
        <f>MACD!E1714</f>
        <v>-8.4076631546014635E-2</v>
      </c>
      <c r="E1714" s="2">
        <f>MACD!F1714</f>
        <v>-0.10302238630013384</v>
      </c>
      <c r="F1714" s="2">
        <f>'Moving Avg'!D1714</f>
        <v>3.0064599999999997</v>
      </c>
      <c r="G1714" s="2">
        <f>'Moving Avg'!F1714</f>
        <v>2.9150849999999995</v>
      </c>
      <c r="H1714" s="2">
        <f>'Moving Avg'!G1714</f>
        <v>2.6214319999999991</v>
      </c>
      <c r="I1714" s="2">
        <f>'Moving Avg'!H1714</f>
        <v>2.444872000000001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</row>
    <row r="1715" spans="1:12" ht="13.5" x14ac:dyDescent="0.25">
      <c r="A1715" s="3">
        <f>RSI!A1715</f>
        <v>44806</v>
      </c>
      <c r="B1715" s="2">
        <f>RSI!B1715</f>
        <v>3.0653999999999999</v>
      </c>
      <c r="C1715" s="2">
        <f>RSI!I1715</f>
        <v>66.54873999799247</v>
      </c>
      <c r="D1715" s="2">
        <f>MACD!E1715</f>
        <v>-7.2845676234389867E-2</v>
      </c>
      <c r="E1715" s="2">
        <f>MACD!F1715</f>
        <v>-9.6987044286985055E-2</v>
      </c>
      <c r="F1715" s="2">
        <f>'Moving Avg'!D1715</f>
        <v>3.0098199999999999</v>
      </c>
      <c r="G1715" s="2">
        <f>'Moving Avg'!F1715</f>
        <v>2.9336099999999989</v>
      </c>
      <c r="H1715" s="2">
        <f>'Moving Avg'!G1715</f>
        <v>2.6359159999999999</v>
      </c>
      <c r="I1715" s="2">
        <f>'Moving Avg'!H1715</f>
        <v>2.4471455000000013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3.0316999999999998</v>
      </c>
      <c r="C1716" s="2">
        <f>RSI!I1716</f>
        <v>63.012878264320236</v>
      </c>
      <c r="D1716" s="2">
        <f>MACD!E1716</f>
        <v>-4.52174841670554E-2</v>
      </c>
      <c r="E1716" s="2">
        <f>MACD!F1716</f>
        <v>-8.6633132262999124E-2</v>
      </c>
      <c r="F1716" s="2">
        <f>'Moving Avg'!D1716</f>
        <v>3.0098199999999999</v>
      </c>
      <c r="G1716" s="2">
        <f>'Moving Avg'!F1716</f>
        <v>2.9483449999999993</v>
      </c>
      <c r="H1716" s="2">
        <f>'Moving Avg'!G1716</f>
        <v>2.650064</v>
      </c>
      <c r="I1716" s="2">
        <f>'Moving Avg'!H1716</f>
        <v>2.4489140000000016</v>
      </c>
      <c r="J1716" s="5" t="str">
        <f>OBV!F1716</f>
        <v>BEARISH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44810</v>
      </c>
      <c r="B1717" s="2">
        <f>RSI!B1717</f>
        <v>2.9306999999999999</v>
      </c>
      <c r="C1717" s="2">
        <f>RSI!I1717</f>
        <v>53.788791488791929</v>
      </c>
      <c r="D1717" s="2">
        <f>MACD!E1717</f>
        <v>-6.2248267448747896E-3</v>
      </c>
      <c r="E1717" s="2">
        <f>MACD!F1717</f>
        <v>-7.0551471159374268E-2</v>
      </c>
      <c r="F1717" s="2">
        <f>'Moving Avg'!D1717</f>
        <v>3.0064600000000001</v>
      </c>
      <c r="G1717" s="2">
        <f>'Moving Avg'!F1717</f>
        <v>2.95845</v>
      </c>
      <c r="H1717" s="2">
        <f>'Moving Avg'!G1717</f>
        <v>2.6623599999999992</v>
      </c>
      <c r="I1717" s="2">
        <f>'Moving Avg'!H1717</f>
        <v>2.450514000000001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2.9811999999999999</v>
      </c>
      <c r="C1718" s="2">
        <f>RSI!I1718</f>
        <v>57.165131591734074</v>
      </c>
      <c r="D1718" s="2">
        <f>MACD!E1718</f>
        <v>2.2765714845094376E-2</v>
      </c>
      <c r="E1718" s="2">
        <f>MACD!F1718</f>
        <v>-5.1888033958480545E-2</v>
      </c>
      <c r="F1718" s="2">
        <f>'Moving Avg'!D1718</f>
        <v>3.0013999999999994</v>
      </c>
      <c r="G1718" s="2">
        <f>'Moving Avg'!F1718</f>
        <v>2.9706599999999996</v>
      </c>
      <c r="H1718" s="2">
        <f>'Moving Avg'!G1718</f>
        <v>2.6758339999999992</v>
      </c>
      <c r="I1718" s="2">
        <f>'Moving Avg'!H1718</f>
        <v>2.4522405000000012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</row>
    <row r="1719" spans="1:12" ht="13.5" x14ac:dyDescent="0.25">
      <c r="A1719" s="3">
        <f>RSI!A1719</f>
        <v>44812</v>
      </c>
      <c r="B1719" s="2">
        <f>RSI!B1719</f>
        <v>2.9643999999999999</v>
      </c>
      <c r="C1719" s="2">
        <f>RSI!I1719</f>
        <v>55.706952559774919</v>
      </c>
      <c r="D1719" s="2">
        <f>MACD!E1719</f>
        <v>4.7999150964356474E-2</v>
      </c>
      <c r="E1719" s="2">
        <f>MACD!F1719</f>
        <v>-3.1910596973913144E-2</v>
      </c>
      <c r="F1719" s="2">
        <f>'Moving Avg'!D1719</f>
        <v>2.9946799999999998</v>
      </c>
      <c r="G1719" s="2">
        <f>'Moving Avg'!F1719</f>
        <v>2.9811899999999998</v>
      </c>
      <c r="H1719" s="2">
        <f>'Moving Avg'!G1719</f>
        <v>2.6896459999999998</v>
      </c>
      <c r="I1719" s="2">
        <f>'Moving Avg'!H1719</f>
        <v>2.4538410000000015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2.9474999999999998</v>
      </c>
      <c r="C1720" s="2">
        <f>RSI!I1720</f>
        <v>54.208949370728483</v>
      </c>
      <c r="D1720" s="2">
        <f>MACD!E1720</f>
        <v>5.9846439650794281E-2</v>
      </c>
      <c r="E1720" s="2">
        <f>MACD!F1720</f>
        <v>-1.3559189648971659E-2</v>
      </c>
      <c r="F1720" s="2">
        <f>'Moving Avg'!D1720</f>
        <v>2.9710999999999999</v>
      </c>
      <c r="G1720" s="2">
        <f>'Moving Avg'!F1720</f>
        <v>2.9929799999999998</v>
      </c>
      <c r="H1720" s="2">
        <f>'Moving Avg'!G1720</f>
        <v>2.7032879999999992</v>
      </c>
      <c r="I1720" s="2">
        <f>'Moving Avg'!H1720</f>
        <v>2.4553990000000017</v>
      </c>
      <c r="J1720" s="5" t="str">
        <f>OBV!F1720</f>
        <v>BEARISH</v>
      </c>
      <c r="K1720" s="5" t="str">
        <f>OBV!G1720</f>
        <v>WEAK</v>
      </c>
      <c r="L1720" s="5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2.9727999999999999</v>
      </c>
      <c r="C1721" s="2">
        <f>RSI!I1721</f>
        <v>56.111652639639566</v>
      </c>
      <c r="D1721" s="2">
        <f>MACD!E1721</f>
        <v>6.5124555406256057E-2</v>
      </c>
      <c r="E1721" s="2">
        <f>MACD!F1721</f>
        <v>2.1775593620738855E-3</v>
      </c>
      <c r="F1721" s="2">
        <f>'Moving Avg'!D1721</f>
        <v>2.9593199999999995</v>
      </c>
      <c r="G1721" s="2">
        <f>'Moving Avg'!F1721</f>
        <v>2.9980349999999998</v>
      </c>
      <c r="H1721" s="2">
        <f>'Moving Avg'!G1721</f>
        <v>2.7172679999999998</v>
      </c>
      <c r="I1721" s="2">
        <f>'Moving Avg'!H1721</f>
        <v>2.4572520000000013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2.9727999999999999</v>
      </c>
      <c r="C1722" s="2">
        <f>RSI!I1722</f>
        <v>56.111652639639573</v>
      </c>
      <c r="D1722" s="2">
        <f>MACD!E1722</f>
        <v>5.6235050024851851E-2</v>
      </c>
      <c r="E1722" s="2">
        <f>MACD!F1722</f>
        <v>1.298905749462948E-2</v>
      </c>
      <c r="F1722" s="2">
        <f>'Moving Avg'!D1722</f>
        <v>2.96774</v>
      </c>
      <c r="G1722" s="2">
        <f>'Moving Avg'!F1722</f>
        <v>2.9997199999999999</v>
      </c>
      <c r="H1722" s="2">
        <f>'Moving Avg'!G1722</f>
        <v>2.7315859999999996</v>
      </c>
      <c r="I1722" s="2">
        <f>'Moving Avg'!H1722</f>
        <v>2.4592735000000014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</row>
    <row r="1723" spans="1:12" ht="13.5" x14ac:dyDescent="0.25">
      <c r="A1723" s="3">
        <f>RSI!A1723</f>
        <v>44818</v>
      </c>
      <c r="B1723" s="2">
        <f>RSI!B1723</f>
        <v>2.9306999999999999</v>
      </c>
      <c r="C1723" s="2">
        <f>RSI!I1723</f>
        <v>51.946084746005887</v>
      </c>
      <c r="D1723" s="2">
        <f>MACD!E1723</f>
        <v>6.0536605067627924E-2</v>
      </c>
      <c r="E1723" s="2">
        <f>MACD!F1723</f>
        <v>2.249856700922917E-2</v>
      </c>
      <c r="F1723" s="2">
        <f>'Moving Avg'!D1723</f>
        <v>2.9576399999999996</v>
      </c>
      <c r="G1723" s="2">
        <f>'Moving Avg'!F1723</f>
        <v>3.0022499999999996</v>
      </c>
      <c r="H1723" s="2">
        <f>'Moving Avg'!G1723</f>
        <v>2.7450620000000003</v>
      </c>
      <c r="I1723" s="2">
        <f>'Moving Avg'!H1723</f>
        <v>2.461084500000001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2.8296000000000001</v>
      </c>
      <c r="C1724" s="2">
        <f>RSI!I1724</f>
        <v>43.579355686703778</v>
      </c>
      <c r="D1724" s="2">
        <f>MACD!E1724</f>
        <v>7.026190767871876E-2</v>
      </c>
      <c r="E1724" s="2">
        <f>MACD!F1724</f>
        <v>3.2051235143127091E-2</v>
      </c>
      <c r="F1724" s="2">
        <f>'Moving Avg'!D1724</f>
        <v>2.9306799999999997</v>
      </c>
      <c r="G1724" s="2">
        <f>'Moving Avg'!F1724</f>
        <v>3.0005649999999999</v>
      </c>
      <c r="H1724" s="2">
        <f>'Moving Avg'!G1724</f>
        <v>2.7558419999999999</v>
      </c>
      <c r="I1724" s="2">
        <f>'Moving Avg'!H1724</f>
        <v>2.4624320000000015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2.6612</v>
      </c>
      <c r="C1725" s="2">
        <f>RSI!I1725</f>
        <v>33.810737336336956</v>
      </c>
      <c r="D1725" s="2">
        <f>MACD!E1725</f>
        <v>0.10184313442326332</v>
      </c>
      <c r="E1725" s="2">
        <f>MACD!F1725</f>
        <v>4.600961499915434E-2</v>
      </c>
      <c r="F1725" s="2">
        <f>'Moving Avg'!D1725</f>
        <v>2.8734200000000003</v>
      </c>
      <c r="G1725" s="2">
        <f>'Moving Avg'!F1725</f>
        <v>2.9862499999999996</v>
      </c>
      <c r="H1725" s="2">
        <f>'Moving Avg'!G1725</f>
        <v>2.7620740000000001</v>
      </c>
      <c r="I1725" s="2">
        <f>'Moving Avg'!H1725</f>
        <v>2.4629795000000017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2.7201</v>
      </c>
      <c r="C1726" s="2">
        <f>RSI!I1726</f>
        <v>38.964153339812974</v>
      </c>
      <c r="D1726" s="2">
        <f>MACD!E1726</f>
        <v>0.12048434472826752</v>
      </c>
      <c r="E1726" s="2">
        <f>MACD!F1726</f>
        <v>6.0904560944976982E-2</v>
      </c>
      <c r="F1726" s="2">
        <f>'Moving Avg'!D1726</f>
        <v>2.8228800000000005</v>
      </c>
      <c r="G1726" s="2">
        <f>'Moving Avg'!F1726</f>
        <v>2.9694050000000001</v>
      </c>
      <c r="H1726" s="2">
        <f>'Moving Avg'!G1726</f>
        <v>2.7676320000000003</v>
      </c>
      <c r="I1726" s="2">
        <f>'Moving Avg'!H1726</f>
        <v>2.4639900000000017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2.8801000000000001</v>
      </c>
      <c r="C1727" s="2">
        <f>RSI!I1727</f>
        <v>50.287241573488402</v>
      </c>
      <c r="D1727" s="2">
        <f>MACD!E1727</f>
        <v>0.109876924372037</v>
      </c>
      <c r="E1727" s="2">
        <f>MACD!F1727</f>
        <v>7.0699033630388985E-2</v>
      </c>
      <c r="F1727" s="2">
        <f>'Moving Avg'!D1727</f>
        <v>2.8043400000000003</v>
      </c>
      <c r="G1727" s="2">
        <f>'Moving Avg'!F1727</f>
        <v>2.9576150000000001</v>
      </c>
      <c r="H1727" s="2">
        <f>'Moving Avg'!G1727</f>
        <v>2.7767260000000005</v>
      </c>
      <c r="I1727" s="2">
        <f>'Moving Avg'!H1727</f>
        <v>2.465758500000002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2.9390999999999998</v>
      </c>
      <c r="C1728" s="2">
        <f>RSI!I1728</f>
        <v>53.698332253611618</v>
      </c>
      <c r="D1728" s="2">
        <f>MACD!E1728</f>
        <v>0.10428960729097936</v>
      </c>
      <c r="E1728" s="2">
        <f>MACD!F1728</f>
        <v>7.7417148362507071E-2</v>
      </c>
      <c r="F1728" s="2">
        <f>'Moving Avg'!D1728</f>
        <v>2.8060200000000002</v>
      </c>
      <c r="G1728" s="2">
        <f>'Moving Avg'!F1728</f>
        <v>2.9487749999999999</v>
      </c>
      <c r="H1728" s="2">
        <f>'Moving Avg'!G1728</f>
        <v>2.7870000000000004</v>
      </c>
      <c r="I1728" s="2">
        <f>'Moving Avg'!H1728</f>
        <v>2.4678640000000023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</row>
    <row r="1729" spans="1:12" ht="13.5" x14ac:dyDescent="0.25">
      <c r="A1729" s="3">
        <f>RSI!A1729</f>
        <v>44826</v>
      </c>
      <c r="B1729" s="2">
        <f>RSI!B1729</f>
        <v>2.9390999999999998</v>
      </c>
      <c r="C1729" s="2">
        <f>RSI!I1729</f>
        <v>53.698332253611611</v>
      </c>
      <c r="D1729" s="2">
        <f>MACD!E1729</f>
        <v>9.6618750805352871E-2</v>
      </c>
      <c r="E1729" s="2">
        <f>MACD!F1729</f>
        <v>8.1257468851076237E-2</v>
      </c>
      <c r="F1729" s="2">
        <f>'Moving Avg'!D1729</f>
        <v>2.8279199999999998</v>
      </c>
      <c r="G1729" s="2">
        <f>'Moving Avg'!F1729</f>
        <v>2.9399349999999997</v>
      </c>
      <c r="H1729" s="2">
        <f>'Moving Avg'!G1729</f>
        <v>2.7972739999999998</v>
      </c>
      <c r="I1729" s="2">
        <f>'Moving Avg'!H1729</f>
        <v>2.4700535000000023</v>
      </c>
      <c r="J1729" s="5" t="str">
        <f>OBV!F1729</f>
        <v>BULLISH</v>
      </c>
      <c r="K1729" s="5" t="str">
        <f>OBV!G1729</f>
        <v>NEUTRAL</v>
      </c>
      <c r="L1729" s="5" t="str">
        <f>OBV!H1729</f>
        <v>CONFIRMED BULLISH</v>
      </c>
    </row>
    <row r="1730" spans="1:12" ht="13.5" x14ac:dyDescent="0.25">
      <c r="A1730" s="3">
        <f>RSI!A1730</f>
        <v>44827</v>
      </c>
      <c r="B1730" s="2">
        <f>RSI!B1730</f>
        <v>2.9474999999999998</v>
      </c>
      <c r="C1730" s="2">
        <f>RSI!I1730</f>
        <v>54.21704375339089</v>
      </c>
      <c r="D1730" s="2">
        <f>MACD!E1730</f>
        <v>8.6573848991196911E-2</v>
      </c>
      <c r="E1730" s="2">
        <f>MACD!F1730</f>
        <v>8.2320744879100377E-2</v>
      </c>
      <c r="F1730" s="2">
        <f>'Moving Avg'!D1730</f>
        <v>2.8851800000000001</v>
      </c>
      <c r="G1730" s="2">
        <f>'Moving Avg'!F1730</f>
        <v>2.9348800000000002</v>
      </c>
      <c r="H1730" s="2">
        <f>'Moving Avg'!G1730</f>
        <v>2.8082219999999993</v>
      </c>
      <c r="I1730" s="2">
        <f>'Moving Avg'!H1730</f>
        <v>2.4723695000000019</v>
      </c>
      <c r="J1730" s="5" t="str">
        <f>OBV!F1730</f>
        <v>BULLISH</v>
      </c>
      <c r="K1730" s="5" t="str">
        <f>OBV!G1730</f>
        <v>STRONG</v>
      </c>
      <c r="L1730" s="5" t="str">
        <f>OBV!H1730</f>
        <v>CONFIRMED BULLISH</v>
      </c>
    </row>
    <row r="1731" spans="1:12" ht="13.5" x14ac:dyDescent="0.25">
      <c r="A1731" s="3">
        <f>RSI!A1731</f>
        <v>44830</v>
      </c>
      <c r="B1731" s="2">
        <f>RSI!B1731</f>
        <v>2.9390999999999998</v>
      </c>
      <c r="C1731" s="2">
        <f>RSI!I1731</f>
        <v>53.570732805174714</v>
      </c>
      <c r="D1731" s="2">
        <f>MACD!E1731</f>
        <v>8.2231845017243455E-2</v>
      </c>
      <c r="E1731" s="2">
        <f>MACD!F1731</f>
        <v>8.230296490672899E-2</v>
      </c>
      <c r="F1731" s="2">
        <f>'Moving Avg'!D1731</f>
        <v>2.9289800000000001</v>
      </c>
      <c r="G1731" s="2">
        <f>'Moving Avg'!F1731</f>
        <v>2.93025</v>
      </c>
      <c r="H1731" s="2">
        <f>'Moving Avg'!G1731</f>
        <v>2.8183279999999997</v>
      </c>
      <c r="I1731" s="2">
        <f>'Moving Avg'!H1731</f>
        <v>2.4748120000000018</v>
      </c>
      <c r="J1731" s="5" t="str">
        <f>OBV!F1731</f>
        <v>BULLISH</v>
      </c>
      <c r="K1731" s="5" t="str">
        <f>OBV!G1731</f>
        <v>NEUTRAL</v>
      </c>
      <c r="L1731" s="5" t="str">
        <f>OBV!H1731</f>
        <v>CONFIRMED BULLISH</v>
      </c>
    </row>
    <row r="1732" spans="1:12" ht="13.5" x14ac:dyDescent="0.25">
      <c r="A1732" s="3">
        <f>RSI!A1732</f>
        <v>44831</v>
      </c>
      <c r="B1732" s="2">
        <f>RSI!B1732</f>
        <v>2.9390999999999998</v>
      </c>
      <c r="C1732" s="2">
        <f>RSI!I1732</f>
        <v>53.570732805174714</v>
      </c>
      <c r="D1732" s="2">
        <f>MACD!E1732</f>
        <v>7.8276920593009613E-2</v>
      </c>
      <c r="E1732" s="2">
        <f>MACD!F1732</f>
        <v>8.1497756043985126E-2</v>
      </c>
      <c r="F1732" s="2">
        <f>'Moving Avg'!D1732</f>
        <v>2.9407799999999997</v>
      </c>
      <c r="G1732" s="2">
        <f>'Moving Avg'!F1732</f>
        <v>2.9298299999999999</v>
      </c>
      <c r="H1732" s="2">
        <f>'Moving Avg'!G1732</f>
        <v>2.8284339999999997</v>
      </c>
      <c r="I1732" s="2">
        <f>'Moving Avg'!H1732</f>
        <v>2.4773385000000014</v>
      </c>
      <c r="J1732" s="5" t="str">
        <f>OBV!F1732</f>
        <v>BULLISH</v>
      </c>
      <c r="K1732" s="5" t="str">
        <f>OBV!G1732</f>
        <v>NEUTRAL</v>
      </c>
      <c r="L1732" s="5" t="str">
        <f>OBV!H1732</f>
        <v>CONFIRMED BULLISH</v>
      </c>
    </row>
    <row r="1733" spans="1:12" ht="13.5" x14ac:dyDescent="0.25">
      <c r="A1733" s="3">
        <f>RSI!A1733</f>
        <v>44832</v>
      </c>
      <c r="B1733" s="2">
        <f>RSI!B1733</f>
        <v>2.8969999999999998</v>
      </c>
      <c r="C1733" s="2">
        <f>RSI!I1733</f>
        <v>50.099294390832604</v>
      </c>
      <c r="D1733" s="2">
        <f>MACD!E1733</f>
        <v>7.1311929427663845E-2</v>
      </c>
      <c r="E1733" s="2">
        <f>MACD!F1733</f>
        <v>7.9460590720720883E-2</v>
      </c>
      <c r="F1733" s="2">
        <f>'Moving Avg'!D1733</f>
        <v>2.9323600000000001</v>
      </c>
      <c r="G1733" s="2">
        <f>'Moving Avg'!F1733</f>
        <v>2.9243549999999994</v>
      </c>
      <c r="H1733" s="2">
        <f>'Moving Avg'!G1733</f>
        <v>2.8376979999999996</v>
      </c>
      <c r="I1733" s="2">
        <f>'Moving Avg'!H1733</f>
        <v>2.4797810000000013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2.8296000000000001</v>
      </c>
      <c r="C1734" s="2">
        <f>RSI!I1734</f>
        <v>45.064529417343181</v>
      </c>
      <c r="D1734" s="2">
        <f>MACD!E1734</f>
        <v>5.4865147979855422E-2</v>
      </c>
      <c r="E1734" s="2">
        <f>MACD!F1734</f>
        <v>7.4541502172547791E-2</v>
      </c>
      <c r="F1734" s="2">
        <f>'Moving Avg'!D1734</f>
        <v>2.9104599999999996</v>
      </c>
      <c r="G1734" s="2">
        <f>'Moving Avg'!F1734</f>
        <v>2.9159349999999993</v>
      </c>
      <c r="H1734" s="2">
        <f>'Moving Avg'!G1734</f>
        <v>2.8456139999999999</v>
      </c>
      <c r="I1734" s="2">
        <f>'Moving Avg'!H1734</f>
        <v>2.4819285000000018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2.8128000000000002</v>
      </c>
      <c r="C1735" s="2">
        <f>RSI!I1735</f>
        <v>43.880790027026485</v>
      </c>
      <c r="D1735" s="2">
        <f>MACD!E1735</f>
        <v>1.6691001284508733E-2</v>
      </c>
      <c r="E1735" s="2">
        <f>MACD!F1735</f>
        <v>6.2971401994939988E-2</v>
      </c>
      <c r="F1735" s="2">
        <f>'Moving Avg'!D1735</f>
        <v>2.8835199999999999</v>
      </c>
      <c r="G1735" s="2">
        <f>'Moving Avg'!F1735</f>
        <v>2.9033049999999996</v>
      </c>
      <c r="H1735" s="2">
        <f>'Moving Avg'!G1735</f>
        <v>2.8528579999999999</v>
      </c>
      <c r="I1735" s="2">
        <f>'Moving Avg'!H1735</f>
        <v>2.4843290000000016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2.8464999999999998</v>
      </c>
      <c r="C1736" s="2">
        <f>RSI!I1736</f>
        <v>46.894267604728576</v>
      </c>
      <c r="D1736" s="2">
        <f>MACD!E1736</f>
        <v>-8.5701222093899077E-3</v>
      </c>
      <c r="E1736" s="2">
        <f>MACD!F1736</f>
        <v>4.8663097154074013E-2</v>
      </c>
      <c r="F1736" s="2">
        <f>'Moving Avg'!D1736</f>
        <v>2.8649999999999998</v>
      </c>
      <c r="G1736" s="2">
        <f>'Moving Avg'!F1736</f>
        <v>2.8940449999999993</v>
      </c>
      <c r="H1736" s="2">
        <f>'Moving Avg'!G1736</f>
        <v>2.8622920000000001</v>
      </c>
      <c r="I1736" s="2">
        <f>'Moving Avg'!H1736</f>
        <v>2.4868555000000012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2.8043</v>
      </c>
      <c r="C1737" s="2">
        <f>RSI!I1737</f>
        <v>43.727757656850486</v>
      </c>
      <c r="D1737" s="2">
        <f>MACD!E1737</f>
        <v>-1.9630808190327365E-3</v>
      </c>
      <c r="E1737" s="2">
        <f>MACD!F1737</f>
        <v>3.8537861559452664E-2</v>
      </c>
      <c r="F1737" s="2">
        <f>'Moving Avg'!D1737</f>
        <v>2.8380399999999999</v>
      </c>
      <c r="G1737" s="2">
        <f>'Moving Avg'!F1737</f>
        <v>2.8877249999999992</v>
      </c>
      <c r="H1737" s="2">
        <f>'Moving Avg'!G1737</f>
        <v>2.8707120000000002</v>
      </c>
      <c r="I1737" s="2">
        <f>'Moving Avg'!H1737</f>
        <v>2.4890030000000016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2.6696</v>
      </c>
      <c r="C1738" s="2">
        <f>RSI!I1738</f>
        <v>35.490032093310177</v>
      </c>
      <c r="D1738" s="2">
        <f>MACD!E1738</f>
        <v>2.3154265920637851E-2</v>
      </c>
      <c r="E1738" s="2">
        <f>MACD!F1738</f>
        <v>3.5461142431689706E-2</v>
      </c>
      <c r="F1738" s="2">
        <f>'Moving Avg'!D1738</f>
        <v>2.7925600000000004</v>
      </c>
      <c r="G1738" s="2">
        <f>'Moving Avg'!F1738</f>
        <v>2.8721449999999993</v>
      </c>
      <c r="H1738" s="2">
        <f>'Moving Avg'!G1738</f>
        <v>2.8737440000000003</v>
      </c>
      <c r="I1738" s="2">
        <f>'Moving Avg'!H1738</f>
        <v>2.4903085000000016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2.8128000000000002</v>
      </c>
      <c r="C1739" s="2">
        <f>RSI!I1739</f>
        <v>46.935082528210366</v>
      </c>
      <c r="D1739" s="2">
        <f>MACD!E1739</f>
        <v>3.5033050221854101E-2</v>
      </c>
      <c r="E1739" s="2">
        <f>MACD!F1739</f>
        <v>3.5375523989722588E-2</v>
      </c>
      <c r="F1739" s="2">
        <f>'Moving Avg'!D1739</f>
        <v>2.7891999999999997</v>
      </c>
      <c r="G1739" s="2">
        <f>'Moving Avg'!F1739</f>
        <v>2.8645649999999998</v>
      </c>
      <c r="H1739" s="2">
        <f>'Moving Avg'!G1739</f>
        <v>2.8767760000000004</v>
      </c>
      <c r="I1739" s="2">
        <f>'Moving Avg'!H1739</f>
        <v>2.4925825000000019</v>
      </c>
      <c r="J1739" s="5" t="str">
        <f>OBV!F1739</f>
        <v>BEARISH</v>
      </c>
      <c r="K1739" s="5" t="str">
        <f>OBV!G1739</f>
        <v>NEUTRAL</v>
      </c>
      <c r="L1739" s="5" t="str">
        <f>OBV!H1739</f>
        <v>CONFIRMED BEARISH</v>
      </c>
    </row>
    <row r="1740" spans="1:12" ht="13.5" x14ac:dyDescent="0.25">
      <c r="A1740" s="3">
        <f>RSI!A1740</f>
        <v>44841</v>
      </c>
      <c r="B1740" s="2">
        <f>RSI!B1740</f>
        <v>2.8296000000000001</v>
      </c>
      <c r="C1740" s="2">
        <f>RSI!I1740</f>
        <v>48.098463738012669</v>
      </c>
      <c r="D1740" s="2">
        <f>MACD!E1740</f>
        <v>4.542773250660348E-2</v>
      </c>
      <c r="E1740" s="2">
        <f>MACD!F1740</f>
        <v>3.7385965693098766E-2</v>
      </c>
      <c r="F1740" s="2">
        <f>'Moving Avg'!D1740</f>
        <v>2.7925599999999995</v>
      </c>
      <c r="G1740" s="2">
        <f>'Moving Avg'!F1740</f>
        <v>2.85867</v>
      </c>
      <c r="H1740" s="2">
        <f>'Moving Avg'!G1740</f>
        <v>2.8794700000000004</v>
      </c>
      <c r="I1740" s="2">
        <f>'Moving Avg'!H1740</f>
        <v>2.4949405000000016</v>
      </c>
      <c r="J1740" s="5" t="str">
        <f>OBV!F1740</f>
        <v>BEARISH</v>
      </c>
      <c r="K1740" s="5" t="str">
        <f>OBV!G1740</f>
        <v>NEUTRAL</v>
      </c>
      <c r="L1740" s="5" t="str">
        <f>OBV!H1740</f>
        <v>BEARISH DIVERGENCE</v>
      </c>
    </row>
    <row r="1741" spans="1:12" ht="13.5" x14ac:dyDescent="0.25">
      <c r="A1741" s="3">
        <f>RSI!A1741</f>
        <v>44844</v>
      </c>
      <c r="B1741" s="2">
        <f>RSI!B1741</f>
        <v>2.8296000000000001</v>
      </c>
      <c r="C1741" s="2">
        <f>RSI!I1741</f>
        <v>48.098463738012669</v>
      </c>
      <c r="D1741" s="2">
        <f>MACD!E1741</f>
        <v>5.3105301447571307E-2</v>
      </c>
      <c r="E1741" s="2">
        <f>MACD!F1741</f>
        <v>4.052983284399328E-2</v>
      </c>
      <c r="F1741" s="2">
        <f>'Moving Avg'!D1741</f>
        <v>2.7891799999999995</v>
      </c>
      <c r="G1741" s="2">
        <f>'Moving Avg'!F1741</f>
        <v>2.8515100000000002</v>
      </c>
      <c r="H1741" s="2">
        <f>'Moving Avg'!G1741</f>
        <v>2.8830060000000004</v>
      </c>
      <c r="I1741" s="2">
        <f>'Moving Avg'!H1741</f>
        <v>2.4972985000000021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44845</v>
      </c>
      <c r="B1742" s="2">
        <f>RSI!B1742</f>
        <v>2.7959000000000001</v>
      </c>
      <c r="C1742" s="2">
        <f>RSI!I1742</f>
        <v>45.764299775858355</v>
      </c>
      <c r="D1742" s="2">
        <f>MACD!E1742</f>
        <v>6.2259461712459441E-2</v>
      </c>
      <c r="E1742" s="2">
        <f>MACD!F1742</f>
        <v>4.4875758617686515E-2</v>
      </c>
      <c r="F1742" s="2">
        <f>'Moving Avg'!D1742</f>
        <v>2.7875000000000001</v>
      </c>
      <c r="G1742" s="2">
        <f>'Moving Avg'!F1742</f>
        <v>2.8426650000000002</v>
      </c>
      <c r="H1742" s="2">
        <f>'Moving Avg'!G1742</f>
        <v>2.8865419999999999</v>
      </c>
      <c r="I1742" s="2">
        <f>'Moving Avg'!H1742</f>
        <v>2.4996985000000018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2.7622</v>
      </c>
      <c r="C1743" s="2">
        <f>RSI!I1743</f>
        <v>43.49136051000557</v>
      </c>
      <c r="D1743" s="2">
        <f>MACD!E1743</f>
        <v>6.6373297114152852E-2</v>
      </c>
      <c r="E1743" s="2">
        <f>MACD!F1743</f>
        <v>4.9175266316979785E-2</v>
      </c>
      <c r="F1743" s="2">
        <f>'Moving Avg'!D1743</f>
        <v>2.8060200000000002</v>
      </c>
      <c r="G1743" s="2">
        <f>'Moving Avg'!F1743</f>
        <v>2.8342400000000003</v>
      </c>
      <c r="H1743" s="2">
        <f>'Moving Avg'!G1743</f>
        <v>2.8895719999999998</v>
      </c>
      <c r="I1743" s="2">
        <f>'Moving Avg'!H1743</f>
        <v>2.5016355000000021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</row>
    <row r="1744" spans="1:12" ht="13.5" x14ac:dyDescent="0.25">
      <c r="A1744" s="3">
        <f>RSI!A1744</f>
        <v>44847</v>
      </c>
      <c r="B1744" s="2">
        <f>RSI!B1744</f>
        <v>2.8043</v>
      </c>
      <c r="C1744" s="2">
        <f>RSI!I1744</f>
        <v>47.030699234751616</v>
      </c>
      <c r="D1744" s="2">
        <f>MACD!E1744</f>
        <v>5.6888429726714929E-2</v>
      </c>
      <c r="E1744" s="2">
        <f>MACD!F1744</f>
        <v>5.0717898998926814E-2</v>
      </c>
      <c r="F1744" s="2">
        <f>'Moving Avg'!D1744</f>
        <v>2.8043199999999997</v>
      </c>
      <c r="G1744" s="2">
        <f>'Moving Avg'!F1744</f>
        <v>2.8329750000000002</v>
      </c>
      <c r="H1744" s="2">
        <f>'Moving Avg'!G1744</f>
        <v>2.8917599999999997</v>
      </c>
      <c r="I1744" s="2">
        <f>'Moving Avg'!H1744</f>
        <v>2.5039090000000019</v>
      </c>
      <c r="J1744" s="5" t="str">
        <f>OBV!F1744</f>
        <v>BULLISH</v>
      </c>
      <c r="K1744" s="5" t="str">
        <f>OBV!G1744</f>
        <v>NEUTRAL</v>
      </c>
      <c r="L1744" s="5" t="str">
        <f>OBV!H1744</f>
        <v>BULLISH DIVERGENCE</v>
      </c>
    </row>
    <row r="1745" spans="1:12" ht="13.5" x14ac:dyDescent="0.25">
      <c r="A1745" s="3">
        <f>RSI!A1745</f>
        <v>44848</v>
      </c>
      <c r="B1745" s="2">
        <f>RSI!B1745</f>
        <v>2.7791000000000001</v>
      </c>
      <c r="C1745" s="2">
        <f>RSI!I1745</f>
        <v>45.205534723810139</v>
      </c>
      <c r="D1745" s="2">
        <f>MACD!E1745</f>
        <v>4.8379334996081269E-2</v>
      </c>
      <c r="E1745" s="2">
        <f>MACD!F1745</f>
        <v>5.0250186198357708E-2</v>
      </c>
      <c r="F1745" s="2">
        <f>'Moving Avg'!D1745</f>
        <v>2.7942200000000001</v>
      </c>
      <c r="G1745" s="2">
        <f>'Moving Avg'!F1745</f>
        <v>2.83887</v>
      </c>
      <c r="H1745" s="2">
        <f>'Moving Avg'!G1745</f>
        <v>2.8934440000000001</v>
      </c>
      <c r="I1745" s="2">
        <f>'Moving Avg'!H1745</f>
        <v>2.5061830000000023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2.8128000000000002</v>
      </c>
      <c r="C1746" s="2">
        <f>RSI!I1746</f>
        <v>48.105899435372436</v>
      </c>
      <c r="D1746" s="2">
        <f>MACD!E1746</f>
        <v>4.4233698554746681E-2</v>
      </c>
      <c r="E1746" s="2">
        <f>MACD!F1746</f>
        <v>4.9046888669635511E-2</v>
      </c>
      <c r="F1746" s="2">
        <f>'Moving Avg'!D1746</f>
        <v>2.7908599999999999</v>
      </c>
      <c r="G1746" s="2">
        <f>'Moving Avg'!F1746</f>
        <v>2.8435049999999999</v>
      </c>
      <c r="H1746" s="2">
        <f>'Moving Avg'!G1746</f>
        <v>2.8949600000000002</v>
      </c>
      <c r="I1746" s="2">
        <f>'Moving Avg'!H1746</f>
        <v>2.5085835000000021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2.8128000000000002</v>
      </c>
      <c r="C1747" s="2">
        <f>RSI!I1747</f>
        <v>48.105899435372443</v>
      </c>
      <c r="D1747" s="2">
        <f>MACD!E1747</f>
        <v>3.437334295478589E-2</v>
      </c>
      <c r="E1747" s="2">
        <f>MACD!F1747</f>
        <v>4.6112179526665589E-2</v>
      </c>
      <c r="F1747" s="2">
        <f>'Moving Avg'!D1747</f>
        <v>2.7942399999999998</v>
      </c>
      <c r="G1747" s="2">
        <f>'Moving Avg'!F1747</f>
        <v>2.8401400000000003</v>
      </c>
      <c r="H1747" s="2">
        <f>'Moving Avg'!G1747</f>
        <v>2.8966440000000007</v>
      </c>
      <c r="I1747" s="2">
        <f>'Moving Avg'!H1747</f>
        <v>2.5108995000000021</v>
      </c>
      <c r="J1747" s="5" t="str">
        <f>OBV!F1747</f>
        <v>BEARISH</v>
      </c>
      <c r="K1747" s="5" t="str">
        <f>OBV!G1747</f>
        <v>NEUTRAL</v>
      </c>
      <c r="L1747" s="5" t="str">
        <f>OBV!H1747</f>
        <v>BEARISH DIVERGENCE</v>
      </c>
    </row>
    <row r="1748" spans="1:12" ht="13.5" x14ac:dyDescent="0.25">
      <c r="A1748" s="3">
        <f>RSI!A1748</f>
        <v>44853</v>
      </c>
      <c r="B1748" s="2">
        <f>RSI!B1748</f>
        <v>2.7707000000000002</v>
      </c>
      <c r="C1748" s="2">
        <f>RSI!I1748</f>
        <v>44.679442876363552</v>
      </c>
      <c r="D1748" s="2">
        <f>MACD!E1748</f>
        <v>8.5548496163010412E-3</v>
      </c>
      <c r="E1748" s="2">
        <f>MACD!F1748</f>
        <v>3.8600713544592685E-2</v>
      </c>
      <c r="F1748" s="2">
        <f>'Moving Avg'!D1748</f>
        <v>2.7959399999999999</v>
      </c>
      <c r="G1748" s="2">
        <f>'Moving Avg'!F1748</f>
        <v>2.8317199999999998</v>
      </c>
      <c r="H1748" s="2">
        <f>'Moving Avg'!G1748</f>
        <v>2.8973180000000007</v>
      </c>
      <c r="I1748" s="2">
        <f>'Moving Avg'!H1748</f>
        <v>2.5130050000000015</v>
      </c>
      <c r="J1748" s="5" t="str">
        <f>OBV!F1748</f>
        <v>BEARISH</v>
      </c>
      <c r="K1748" s="5" t="str">
        <f>OBV!G1748</f>
        <v>NEUTRAL</v>
      </c>
      <c r="L1748" s="5" t="str">
        <f>OBV!H1748</f>
        <v>BEARISH DIVERGENCE</v>
      </c>
    </row>
    <row r="1749" spans="1:12" ht="13.5" x14ac:dyDescent="0.25">
      <c r="A1749" s="3">
        <f>RSI!A1749</f>
        <v>44854</v>
      </c>
      <c r="B1749" s="2">
        <f>RSI!B1749</f>
        <v>2.7791000000000001</v>
      </c>
      <c r="C1749" s="2">
        <f>RSI!I1749</f>
        <v>45.513352246572396</v>
      </c>
      <c r="D1749" s="2">
        <f>MACD!E1749</f>
        <v>8.4856044124590468E-3</v>
      </c>
      <c r="E1749" s="2">
        <f>MACD!F1749</f>
        <v>3.2577691718165963E-2</v>
      </c>
      <c r="F1749" s="2">
        <f>'Moving Avg'!D1749</f>
        <v>2.7909000000000002</v>
      </c>
      <c r="G1749" s="2">
        <f>'Moving Avg'!F1749</f>
        <v>2.8237200000000002</v>
      </c>
      <c r="H1749" s="2">
        <f>'Moving Avg'!G1749</f>
        <v>2.8978240000000004</v>
      </c>
      <c r="I1749" s="2">
        <f>'Moving Avg'!H1749</f>
        <v>2.5152370000000022</v>
      </c>
      <c r="J1749" s="5" t="str">
        <f>OBV!F1749</f>
        <v>BULLISH</v>
      </c>
      <c r="K1749" s="5" t="str">
        <f>OBV!G1749</f>
        <v>NEUTRAL</v>
      </c>
      <c r="L1749" s="5" t="str">
        <f>OBV!H1749</f>
        <v>BULLISH DIVERGENCE</v>
      </c>
    </row>
    <row r="1750" spans="1:12" ht="13.5" x14ac:dyDescent="0.25">
      <c r="A1750" s="3">
        <f>RSI!A1750</f>
        <v>44855</v>
      </c>
      <c r="B1750" s="2">
        <f>RSI!B1750</f>
        <v>2.8043</v>
      </c>
      <c r="C1750" s="2">
        <f>RSI!I1750</f>
        <v>48.043679170551094</v>
      </c>
      <c r="D1750" s="2">
        <f>MACD!E1750</f>
        <v>9.4366447295346489E-3</v>
      </c>
      <c r="E1750" s="2">
        <f>MACD!F1750</f>
        <v>2.79494823204397E-2</v>
      </c>
      <c r="F1750" s="2">
        <f>'Moving Avg'!D1750</f>
        <v>2.7959399999999999</v>
      </c>
      <c r="G1750" s="2">
        <f>'Moving Avg'!F1750</f>
        <v>2.81656</v>
      </c>
      <c r="H1750" s="2">
        <f>'Moving Avg'!G1750</f>
        <v>2.8996760000000008</v>
      </c>
      <c r="I1750" s="2">
        <f>'Moving Avg'!H1750</f>
        <v>2.5178055000000019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</row>
    <row r="1751" spans="1:12" ht="13.5" x14ac:dyDescent="0.25">
      <c r="A1751" s="3">
        <f>RSI!A1751</f>
        <v>44858</v>
      </c>
      <c r="B1751" s="2">
        <f>RSI!B1751</f>
        <v>2.8380000000000001</v>
      </c>
      <c r="C1751" s="2">
        <f>RSI!I1751</f>
        <v>51.300719497833072</v>
      </c>
      <c r="D1751" s="2">
        <f>MACD!E1751</f>
        <v>7.866244468217154E-3</v>
      </c>
      <c r="E1751" s="2">
        <f>MACD!F1751</f>
        <v>2.3932834749995191E-2</v>
      </c>
      <c r="F1751" s="2">
        <f>'Moving Avg'!D1751</f>
        <v>2.80098</v>
      </c>
      <c r="G1751" s="2">
        <f>'Moving Avg'!F1751</f>
        <v>2.8115049999999995</v>
      </c>
      <c r="H1751" s="2">
        <f>'Moving Avg'!G1751</f>
        <v>2.8990020000000003</v>
      </c>
      <c r="I1751" s="2">
        <f>'Moving Avg'!H1751</f>
        <v>2.5206265000000023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44859</v>
      </c>
      <c r="B1752" s="2">
        <f>RSI!B1752</f>
        <v>2.8212000000000002</v>
      </c>
      <c r="C1752" s="2">
        <f>RSI!I1752</f>
        <v>49.630411032581968</v>
      </c>
      <c r="D1752" s="2">
        <f>MACD!E1752</f>
        <v>2.5103326456097363E-3</v>
      </c>
      <c r="E1752" s="2">
        <f>MACD!F1752</f>
        <v>1.9648334329118101E-2</v>
      </c>
      <c r="F1752" s="2">
        <f>'Moving Avg'!D1752</f>
        <v>2.8026600000000004</v>
      </c>
      <c r="G1752" s="2">
        <f>'Moving Avg'!F1752</f>
        <v>2.8056099999999997</v>
      </c>
      <c r="H1752" s="2">
        <f>'Moving Avg'!G1752</f>
        <v>2.8966440000000002</v>
      </c>
      <c r="I1752" s="2">
        <f>'Moving Avg'!H1752</f>
        <v>2.5233635000000021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44860</v>
      </c>
      <c r="B1753" s="2">
        <f>RSI!B1753</f>
        <v>2.7959000000000001</v>
      </c>
      <c r="C1753" s="2">
        <f>RSI!I1753</f>
        <v>47.141156091977003</v>
      </c>
      <c r="D1753" s="2">
        <f>MACD!E1753</f>
        <v>-5.3133627441321885E-3</v>
      </c>
      <c r="E1753" s="2">
        <f>MACD!F1753</f>
        <v>1.4655994914468043E-2</v>
      </c>
      <c r="F1753" s="2">
        <f>'Moving Avg'!D1753</f>
        <v>2.8076999999999996</v>
      </c>
      <c r="G1753" s="2">
        <f>'Moving Avg'!F1753</f>
        <v>2.8005550000000001</v>
      </c>
      <c r="H1753" s="2">
        <f>'Moving Avg'!G1753</f>
        <v>2.8949599999999993</v>
      </c>
      <c r="I1753" s="2">
        <f>'Moving Avg'!H1753</f>
        <v>2.5258900000000026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44861</v>
      </c>
      <c r="B1754" s="2">
        <f>RSI!B1754</f>
        <v>2.8464999999999998</v>
      </c>
      <c r="C1754" s="2">
        <f>RSI!I1754</f>
        <v>52.294666110410979</v>
      </c>
      <c r="D1754" s="2">
        <f>MACD!E1754</f>
        <v>-9.0377581321727796E-3</v>
      </c>
      <c r="E1754" s="2">
        <f>MACD!F1754</f>
        <v>9.917244305139879E-3</v>
      </c>
      <c r="F1754" s="2">
        <f>'Moving Avg'!D1754</f>
        <v>2.8211799999999996</v>
      </c>
      <c r="G1754" s="2">
        <f>'Moving Avg'!F1754</f>
        <v>2.8014000000000001</v>
      </c>
      <c r="H1754" s="2">
        <f>'Moving Avg'!G1754</f>
        <v>2.8946239999999999</v>
      </c>
      <c r="I1754" s="2">
        <f>'Moving Avg'!H1754</f>
        <v>2.5287535000000023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44862</v>
      </c>
      <c r="B1755" s="2">
        <f>RSI!B1755</f>
        <v>2.9054000000000002</v>
      </c>
      <c r="C1755" s="2">
        <f>RSI!I1755</f>
        <v>57.490133963934859</v>
      </c>
      <c r="D1755" s="2">
        <f>MACD!E1755</f>
        <v>-2.0573535052921255E-2</v>
      </c>
      <c r="E1755" s="2">
        <f>MACD!F1755</f>
        <v>3.819088433527653E-3</v>
      </c>
      <c r="F1755" s="2">
        <f>'Moving Avg'!D1755</f>
        <v>2.8414000000000001</v>
      </c>
      <c r="G1755" s="2">
        <f>'Moving Avg'!F1755</f>
        <v>2.8060299999999998</v>
      </c>
      <c r="H1755" s="2">
        <f>'Moving Avg'!G1755</f>
        <v>2.893781999999999</v>
      </c>
      <c r="I1755" s="2">
        <f>'Moving Avg'!H1755</f>
        <v>2.531953500000002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44865</v>
      </c>
      <c r="B1756" s="2">
        <f>RSI!B1756</f>
        <v>2.8717000000000001</v>
      </c>
      <c r="C1756" s="2">
        <f>RSI!I1756</f>
        <v>53.874844766826804</v>
      </c>
      <c r="D1756" s="2">
        <f>MACD!E1756</f>
        <v>-2.3135485232391506E-2</v>
      </c>
      <c r="E1756" s="2">
        <f>MACD!F1756</f>
        <v>-1.5718262996561789E-3</v>
      </c>
      <c r="F1756" s="2">
        <f>'Moving Avg'!D1756</f>
        <v>2.8481399999999999</v>
      </c>
      <c r="G1756" s="2">
        <f>'Moving Avg'!F1756</f>
        <v>2.8072899999999996</v>
      </c>
      <c r="H1756" s="2">
        <f>'Moving Avg'!G1756</f>
        <v>2.8900759999999996</v>
      </c>
      <c r="I1756" s="2">
        <f>'Moving Avg'!H1756</f>
        <v>2.5343115000000016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</row>
    <row r="1757" spans="1:12" ht="13.5" x14ac:dyDescent="0.25">
      <c r="A1757" s="3">
        <f>RSI!A1757</f>
        <v>44866</v>
      </c>
      <c r="B1757" s="2">
        <f>RSI!B1757</f>
        <v>3.0400999999999998</v>
      </c>
      <c r="C1757" s="2">
        <f>RSI!I1757</f>
        <v>65.53741842338971</v>
      </c>
      <c r="D1757" s="2">
        <f>MACD!E1757</f>
        <v>-3.8024358048416307E-2</v>
      </c>
      <c r="E1757" s="2">
        <f>MACD!F1757</f>
        <v>-8.8623326494082048E-3</v>
      </c>
      <c r="F1757" s="2">
        <f>'Moving Avg'!D1757</f>
        <v>2.8919200000000003</v>
      </c>
      <c r="G1757" s="2">
        <f>'Moving Avg'!F1757</f>
        <v>2.81908</v>
      </c>
      <c r="H1757" s="2">
        <f>'Moving Avg'!G1757</f>
        <v>2.8885599999999996</v>
      </c>
      <c r="I1757" s="2">
        <f>'Moving Avg'!H1757</f>
        <v>2.5375535000000022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</row>
    <row r="1758" spans="1:12" ht="13.5" x14ac:dyDescent="0.25">
      <c r="A1758" s="3">
        <f>RSI!A1758</f>
        <v>44867</v>
      </c>
      <c r="B1758" s="2">
        <f>RSI!B1758</f>
        <v>3.0907</v>
      </c>
      <c r="C1758" s="2">
        <f>RSI!I1758</f>
        <v>68.143831310606672</v>
      </c>
      <c r="D1758" s="2">
        <f>MACD!E1758</f>
        <v>-6.2071487940762005E-2</v>
      </c>
      <c r="E1758" s="2">
        <f>MACD!F1758</f>
        <v>-1.9504163707678965E-2</v>
      </c>
      <c r="F1758" s="2">
        <f>'Moving Avg'!D1758</f>
        <v>2.9508799999999997</v>
      </c>
      <c r="G1758" s="2">
        <f>'Moving Avg'!F1758</f>
        <v>2.8401350000000001</v>
      </c>
      <c r="H1758" s="2">
        <f>'Moving Avg'!G1758</f>
        <v>2.8880559999999993</v>
      </c>
      <c r="I1758" s="2">
        <f>'Moving Avg'!H1758</f>
        <v>2.5410485000000023</v>
      </c>
      <c r="J1758" s="5" t="str">
        <f>OBV!F1758</f>
        <v>BULLISH</v>
      </c>
      <c r="K1758" s="5" t="str">
        <f>OBV!G1758</f>
        <v>STRONG</v>
      </c>
      <c r="L1758" s="5" t="str">
        <f>OBV!H1758</f>
        <v>CONFIRMED BULLISH</v>
      </c>
    </row>
    <row r="1759" spans="1:12" ht="13.5" x14ac:dyDescent="0.25">
      <c r="A1759" s="3">
        <f>RSI!A1759</f>
        <v>44868</v>
      </c>
      <c r="B1759" s="2">
        <f>RSI!B1759</f>
        <v>2.9643999999999999</v>
      </c>
      <c r="C1759" s="2">
        <f>RSI!I1759</f>
        <v>56.630889549357384</v>
      </c>
      <c r="D1759" s="2">
        <f>MACD!E1759</f>
        <v>-7.320332488843162E-2</v>
      </c>
      <c r="E1759" s="2">
        <f>MACD!F1759</f>
        <v>-3.0243995943829496E-2</v>
      </c>
      <c r="F1759" s="2">
        <f>'Moving Avg'!D1759</f>
        <v>2.9744599999999997</v>
      </c>
      <c r="G1759" s="2">
        <f>'Moving Avg'!F1759</f>
        <v>2.847715</v>
      </c>
      <c r="H1759" s="2">
        <f>'Moving Avg'!G1759</f>
        <v>2.8850260000000003</v>
      </c>
      <c r="I1759" s="2">
        <f>'Moving Avg'!H1759</f>
        <v>2.544080500000002</v>
      </c>
      <c r="J1759" s="5" t="str">
        <f>OBV!F1759</f>
        <v>BULLISH</v>
      </c>
      <c r="K1759" s="5" t="str">
        <f>OBV!G1759</f>
        <v>NEUTRAL</v>
      </c>
      <c r="L1759" s="5" t="str">
        <f>OBV!H1759</f>
        <v>CONFIRMED BULLISH</v>
      </c>
    </row>
    <row r="1760" spans="1:12" ht="13.5" x14ac:dyDescent="0.25">
      <c r="A1760" s="3">
        <f>RSI!A1760</f>
        <v>44869</v>
      </c>
      <c r="B1760" s="2">
        <f>RSI!B1760</f>
        <v>2.9980000000000002</v>
      </c>
      <c r="C1760" s="2">
        <f>RSI!I1760</f>
        <v>58.633203882479975</v>
      </c>
      <c r="D1760" s="2">
        <f>MACD!E1760</f>
        <v>-8.1814270361523889E-2</v>
      </c>
      <c r="E1760" s="2">
        <f>MACD!F1760</f>
        <v>-4.055805082736838E-2</v>
      </c>
      <c r="F1760" s="2">
        <f>'Moving Avg'!D1760</f>
        <v>2.9929800000000002</v>
      </c>
      <c r="G1760" s="2">
        <f>'Moving Avg'!F1760</f>
        <v>2.8561349999999996</v>
      </c>
      <c r="H1760" s="2">
        <f>'Moving Avg'!G1760</f>
        <v>2.8840139999999996</v>
      </c>
      <c r="I1760" s="2">
        <f>'Moving Avg'!H1760</f>
        <v>2.5474910000000022</v>
      </c>
      <c r="J1760" s="5" t="str">
        <f>OBV!F1760</f>
        <v>BULLISH</v>
      </c>
      <c r="K1760" s="5" t="str">
        <f>OBV!G1760</f>
        <v>NEUTRAL</v>
      </c>
      <c r="L1760" s="5" t="str">
        <f>OBV!H1760</f>
        <v>CONFIRMED BULLISH</v>
      </c>
    </row>
    <row r="1761" spans="1:12" ht="13.5" x14ac:dyDescent="0.25">
      <c r="A1761" s="3">
        <f>RSI!A1761</f>
        <v>44872</v>
      </c>
      <c r="B1761" s="2">
        <f>RSI!B1761</f>
        <v>2.9980000000000002</v>
      </c>
      <c r="C1761" s="2">
        <f>RSI!I1761</f>
        <v>58.633203882479975</v>
      </c>
      <c r="D1761" s="2">
        <f>MACD!E1761</f>
        <v>-8.4651173277917824E-2</v>
      </c>
      <c r="E1761" s="2">
        <f>MACD!F1761</f>
        <v>-4.9376675317478275E-2</v>
      </c>
      <c r="F1761" s="2">
        <f>'Moving Avg'!D1761</f>
        <v>3.01824</v>
      </c>
      <c r="G1761" s="2">
        <f>'Moving Avg'!F1761</f>
        <v>2.8645549999999997</v>
      </c>
      <c r="H1761" s="2">
        <f>'Moving Avg'!G1761</f>
        <v>2.8833399999999996</v>
      </c>
      <c r="I1761" s="2">
        <f>'Moving Avg'!H1761</f>
        <v>2.5509015000000024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</row>
    <row r="1762" spans="1:12" ht="13.5" x14ac:dyDescent="0.25">
      <c r="A1762" s="3">
        <f>RSI!A1762</f>
        <v>44873</v>
      </c>
      <c r="B1762" s="2">
        <f>RSI!B1762</f>
        <v>3.0653999999999999</v>
      </c>
      <c r="C1762" s="2">
        <f>RSI!I1762</f>
        <v>62.645430571796858</v>
      </c>
      <c r="D1762" s="2">
        <f>MACD!E1762</f>
        <v>-9.5309702078192782E-2</v>
      </c>
      <c r="E1762" s="2">
        <f>MACD!F1762</f>
        <v>-5.856328066962118E-2</v>
      </c>
      <c r="F1762" s="2">
        <f>'Moving Avg'!D1762</f>
        <v>3.0233000000000003</v>
      </c>
      <c r="G1762" s="2">
        <f>'Moving Avg'!F1762</f>
        <v>2.8780299999999999</v>
      </c>
      <c r="H1762" s="2">
        <f>'Moving Avg'!G1762</f>
        <v>2.8856980000000005</v>
      </c>
      <c r="I1762" s="2">
        <f>'Moving Avg'!H1762</f>
        <v>2.5539755000000026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</row>
    <row r="1763" spans="1:12" ht="13.5" x14ac:dyDescent="0.25">
      <c r="A1763" s="3">
        <f>RSI!A1763</f>
        <v>44874</v>
      </c>
      <c r="B1763" s="2">
        <f>RSI!B1763</f>
        <v>3.0569999999999999</v>
      </c>
      <c r="C1763" s="2">
        <f>RSI!I1763</f>
        <v>61.840404453420696</v>
      </c>
      <c r="D1763" s="2">
        <f>MACD!E1763</f>
        <v>-0.10862724228264531</v>
      </c>
      <c r="E1763" s="2">
        <f>MACD!F1763</f>
        <v>-6.8576072992226011E-2</v>
      </c>
      <c r="F1763" s="2">
        <f>'Moving Avg'!D1763</f>
        <v>3.0165600000000001</v>
      </c>
      <c r="G1763" s="2">
        <f>'Moving Avg'!F1763</f>
        <v>2.8927699999999996</v>
      </c>
      <c r="H1763" s="2">
        <f>'Moving Avg'!G1763</f>
        <v>2.8867080000000001</v>
      </c>
      <c r="I1763" s="2">
        <f>'Moving Avg'!H1763</f>
        <v>2.5566705000000023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44875</v>
      </c>
      <c r="B1764" s="2">
        <f>RSI!B1764</f>
        <v>3.0316999999999998</v>
      </c>
      <c r="C1764" s="2">
        <f>RSI!I1764</f>
        <v>59.36592566803477</v>
      </c>
      <c r="D1764" s="2">
        <f>MACD!E1764</f>
        <v>-0.11114010435413846</v>
      </c>
      <c r="E1764" s="2">
        <f>MACD!F1764</f>
        <v>-7.7088879264608501E-2</v>
      </c>
      <c r="F1764" s="2">
        <f>'Moving Avg'!D1764</f>
        <v>3.0300200000000004</v>
      </c>
      <c r="G1764" s="2">
        <f>'Moving Avg'!F1764</f>
        <v>2.9041399999999995</v>
      </c>
      <c r="H1764" s="2">
        <f>'Moving Avg'!G1764</f>
        <v>2.8873819999999997</v>
      </c>
      <c r="I1764" s="2">
        <f>'Moving Avg'!H1764</f>
        <v>2.5589440000000025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</row>
    <row r="1765" spans="1:12" ht="13.5" x14ac:dyDescent="0.25">
      <c r="A1765" s="3">
        <f>RSI!A1765</f>
        <v>44876</v>
      </c>
      <c r="B1765" s="2">
        <f>RSI!B1765</f>
        <v>3.0316999999999998</v>
      </c>
      <c r="C1765" s="2">
        <f>RSI!I1765</f>
        <v>59.36592566803477</v>
      </c>
      <c r="D1765" s="2">
        <f>MACD!E1765</f>
        <v>-0.10489131988759715</v>
      </c>
      <c r="E1765" s="2">
        <f>MACD!F1765</f>
        <v>-8.2649367389206224E-2</v>
      </c>
      <c r="F1765" s="2">
        <f>'Moving Avg'!D1765</f>
        <v>3.0367600000000001</v>
      </c>
      <c r="G1765" s="2">
        <f>'Moving Avg'!F1765</f>
        <v>2.9167699999999996</v>
      </c>
      <c r="H1765" s="2">
        <f>'Moving Avg'!G1765</f>
        <v>2.8867079999999992</v>
      </c>
      <c r="I1765" s="2">
        <f>'Moving Avg'!H1765</f>
        <v>2.5613020000000031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</row>
    <row r="1766" spans="1:12" ht="13.5" x14ac:dyDescent="0.25">
      <c r="A1766" s="3">
        <f>RSI!A1766</f>
        <v>44879</v>
      </c>
      <c r="B1766" s="2">
        <f>RSI!B1766</f>
        <v>3.0653999999999999</v>
      </c>
      <c r="C1766" s="2">
        <f>RSI!I1766</f>
        <v>61.73147435291451</v>
      </c>
      <c r="D1766" s="2">
        <f>MACD!E1766</f>
        <v>-0.10792043382534811</v>
      </c>
      <c r="E1766" s="2">
        <f>MACD!F1766</f>
        <v>-8.7703580676434606E-2</v>
      </c>
      <c r="F1766" s="2">
        <f>'Moving Avg'!D1766</f>
        <v>3.0502400000000001</v>
      </c>
      <c r="G1766" s="2">
        <f>'Moving Avg'!F1766</f>
        <v>2.9293999999999993</v>
      </c>
      <c r="H1766" s="2">
        <f>'Moving Avg'!G1766</f>
        <v>2.8873820000000001</v>
      </c>
      <c r="I1766" s="2">
        <f>'Moving Avg'!H1766</f>
        <v>2.5638705000000028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3.0486</v>
      </c>
      <c r="C1767" s="2">
        <f>RSI!I1767</f>
        <v>59.860591527436043</v>
      </c>
      <c r="D1767" s="2">
        <f>MACD!E1767</f>
        <v>-8.4119079402499963E-2</v>
      </c>
      <c r="E1767" s="2">
        <f>MACD!F1767</f>
        <v>-8.6986680421647686E-2</v>
      </c>
      <c r="F1767" s="2">
        <f>'Moving Avg'!D1767</f>
        <v>3.0468800000000003</v>
      </c>
      <c r="G1767" s="2">
        <f>'Moving Avg'!F1767</f>
        <v>2.9411899999999997</v>
      </c>
      <c r="H1767" s="2">
        <f>'Moving Avg'!G1767</f>
        <v>2.8897399999999998</v>
      </c>
      <c r="I1767" s="2">
        <f>'Moving Avg'!H1767</f>
        <v>2.5666500000000032</v>
      </c>
      <c r="J1767" s="5" t="str">
        <f>OBV!F1767</f>
        <v>BULLISH</v>
      </c>
      <c r="K1767" s="5" t="str">
        <f>OBV!G1767</f>
        <v>NEUTRAL</v>
      </c>
      <c r="L1767" s="5" t="str">
        <f>OBV!H1767</f>
        <v>BULLISH DIVERGENCE</v>
      </c>
    </row>
    <row r="1768" spans="1:12" ht="13.5" x14ac:dyDescent="0.25">
      <c r="A1768" s="3">
        <f>RSI!A1768</f>
        <v>44881</v>
      </c>
      <c r="B1768" s="2">
        <f>RSI!B1768</f>
        <v>2.9559000000000002</v>
      </c>
      <c r="C1768" s="2">
        <f>RSI!I1768</f>
        <v>50.725348348648247</v>
      </c>
      <c r="D1768" s="2">
        <f>MACD!E1768</f>
        <v>-4.9958256656365219E-2</v>
      </c>
      <c r="E1768" s="2">
        <f>MACD!F1768</f>
        <v>-7.9580995668591198E-2</v>
      </c>
      <c r="F1768" s="2">
        <f>'Moving Avg'!D1768</f>
        <v>3.0266600000000001</v>
      </c>
      <c r="G1768" s="2">
        <f>'Moving Avg'!F1768</f>
        <v>2.9504499999999996</v>
      </c>
      <c r="H1768" s="2">
        <f>'Moving Avg'!G1768</f>
        <v>2.8892340000000001</v>
      </c>
      <c r="I1768" s="2">
        <f>'Moving Avg'!H1768</f>
        <v>2.5688815000000034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3.0232999999999999</v>
      </c>
      <c r="C1769" s="2">
        <f>RSI!I1769</f>
        <v>55.984866711074304</v>
      </c>
      <c r="D1769" s="2">
        <f>MACD!E1769</f>
        <v>-4.5511933916158487E-2</v>
      </c>
      <c r="E1769" s="2">
        <f>MACD!F1769</f>
        <v>-7.2767183318104653E-2</v>
      </c>
      <c r="F1769" s="2">
        <f>'Moving Avg'!D1769</f>
        <v>3.0249800000000002</v>
      </c>
      <c r="G1769" s="2">
        <f>'Moving Avg'!F1769</f>
        <v>2.9626599999999996</v>
      </c>
      <c r="H1769" s="2">
        <f>'Moving Avg'!G1769</f>
        <v>2.8904120000000004</v>
      </c>
      <c r="I1769" s="2">
        <f>'Moving Avg'!H1769</f>
        <v>2.5715765000000026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</row>
    <row r="1770" spans="1:12" ht="13.5" x14ac:dyDescent="0.25">
      <c r="A1770" s="3">
        <f>RSI!A1770</f>
        <v>44883</v>
      </c>
      <c r="B1770" s="2">
        <f>RSI!B1770</f>
        <v>3.0065</v>
      </c>
      <c r="C1770" s="2">
        <f>RSI!I1770</f>
        <v>54.425462824004455</v>
      </c>
      <c r="D1770" s="2">
        <f>MACD!E1770</f>
        <v>-3.5767243063675735E-2</v>
      </c>
      <c r="E1770" s="2">
        <f>MACD!F1770</f>
        <v>-6.5367195267218875E-2</v>
      </c>
      <c r="F1770" s="2">
        <f>'Moving Avg'!D1770</f>
        <v>3.0199399999999996</v>
      </c>
      <c r="G1770" s="2">
        <f>'Moving Avg'!F1770</f>
        <v>2.9727699999999997</v>
      </c>
      <c r="H1770" s="2">
        <f>'Moving Avg'!G1770</f>
        <v>2.8915920000000006</v>
      </c>
      <c r="I1770" s="2">
        <f>'Moving Avg'!H1770</f>
        <v>2.5742715000000027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</row>
    <row r="1771" spans="1:12" ht="13.5" x14ac:dyDescent="0.25">
      <c r="A1771" s="3">
        <f>RSI!A1771</f>
        <v>44886</v>
      </c>
      <c r="B1771" s="2">
        <f>RSI!B1771</f>
        <v>2.9390999999999998</v>
      </c>
      <c r="C1771" s="2">
        <f>RSI!I1771</f>
        <v>48.579256652075763</v>
      </c>
      <c r="D1771" s="2">
        <f>MACD!E1771</f>
        <v>-2.2829183358013427E-2</v>
      </c>
      <c r="E1771" s="2">
        <f>MACD!F1771</f>
        <v>-5.6859592885377792E-2</v>
      </c>
      <c r="F1771" s="2">
        <f>'Moving Avg'!D1771</f>
        <v>2.9946799999999998</v>
      </c>
      <c r="G1771" s="2">
        <f>'Moving Avg'!F1771</f>
        <v>2.9778250000000002</v>
      </c>
      <c r="H1771" s="2">
        <f>'Moving Avg'!G1771</f>
        <v>2.8909180000000005</v>
      </c>
      <c r="I1771" s="2">
        <f>'Moving Avg'!H1771</f>
        <v>2.5766295000000023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2.9054000000000002</v>
      </c>
      <c r="C1772" s="2">
        <f>RSI!I1772</f>
        <v>45.923075739353592</v>
      </c>
      <c r="D1772" s="2">
        <f>MACD!E1772</f>
        <v>1.104386876998209E-3</v>
      </c>
      <c r="E1772" s="2">
        <f>MACD!F1772</f>
        <v>-4.5266796932902593E-2</v>
      </c>
      <c r="F1772" s="2">
        <f>'Moving Avg'!D1772</f>
        <v>2.9660400000000005</v>
      </c>
      <c r="G1772" s="2">
        <f>'Moving Avg'!F1772</f>
        <v>2.9820350000000007</v>
      </c>
      <c r="H1772" s="2">
        <f>'Moving Avg'!G1772</f>
        <v>2.88957</v>
      </c>
      <c r="I1772" s="2">
        <f>'Moving Avg'!H1772</f>
        <v>2.5786085000000027</v>
      </c>
      <c r="J1772" s="5" t="str">
        <f>OBV!F1772</f>
        <v>BEARISH</v>
      </c>
      <c r="K1772" s="5" t="str">
        <f>OBV!G1772</f>
        <v>WEAK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2.9895999999999998</v>
      </c>
      <c r="C1773" s="2">
        <f>RSI!I1773</f>
        <v>52.858556025674837</v>
      </c>
      <c r="D1773" s="2">
        <f>MACD!E1773</f>
        <v>1.4137191056828424E-2</v>
      </c>
      <c r="E1773" s="2">
        <f>MACD!F1773</f>
        <v>-3.3385999334956395E-2</v>
      </c>
      <c r="F1773" s="2">
        <f>'Moving Avg'!D1773</f>
        <v>2.9727799999999998</v>
      </c>
      <c r="G1773" s="2">
        <f>'Moving Avg'!F1773</f>
        <v>2.9917199999999999</v>
      </c>
      <c r="H1773" s="2">
        <f>'Moving Avg'!G1773</f>
        <v>2.8907479999999999</v>
      </c>
      <c r="I1773" s="2">
        <f>'Moving Avg'!H1773</f>
        <v>2.5807980000000019</v>
      </c>
      <c r="J1773" s="5" t="str">
        <f>OBV!F1773</f>
        <v>BEARISH</v>
      </c>
      <c r="K1773" s="5" t="str">
        <f>OBV!G1773</f>
        <v>NEUTRAL</v>
      </c>
      <c r="L1773" s="5" t="str">
        <f>OBV!H1773</f>
        <v>BEARISH DIVERGENCE</v>
      </c>
    </row>
    <row r="1774" spans="1:12" ht="13.5" x14ac:dyDescent="0.25">
      <c r="A1774" s="3">
        <f>RSI!A1774</f>
        <v>44889</v>
      </c>
      <c r="B1774" s="2">
        <f>RSI!B1774</f>
        <v>2.9474999999999998</v>
      </c>
      <c r="C1774" s="2">
        <f>RSI!I1774</f>
        <v>49.444010282313315</v>
      </c>
      <c r="D1774" s="2">
        <f>MACD!E1774</f>
        <v>2.4181271926417391E-2</v>
      </c>
      <c r="E1774" s="2">
        <f>MACD!F1774</f>
        <v>-2.1872545082681639E-2</v>
      </c>
      <c r="F1774" s="2">
        <f>'Moving Avg'!D1774</f>
        <v>2.9576199999999995</v>
      </c>
      <c r="G1774" s="2">
        <f>'Moving Avg'!F1774</f>
        <v>2.9967700000000002</v>
      </c>
      <c r="H1774" s="2">
        <f>'Moving Avg'!G1774</f>
        <v>2.8931059999999991</v>
      </c>
      <c r="I1774" s="2">
        <f>'Moving Avg'!H1774</f>
        <v>2.582987500000002</v>
      </c>
      <c r="J1774" s="5" t="str">
        <f>OBV!F1774</f>
        <v>BEARISH</v>
      </c>
      <c r="K1774" s="5" t="str">
        <f>OBV!G1774</f>
        <v>WEAK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2.9390999999999998</v>
      </c>
      <c r="C1775" s="2">
        <f>RSI!I1775</f>
        <v>48.767107174423373</v>
      </c>
      <c r="D1775" s="2">
        <f>MACD!E1775</f>
        <v>3.3356762386335781E-2</v>
      </c>
      <c r="E1775" s="2">
        <f>MACD!F1775</f>
        <v>-1.0826683588878156E-2</v>
      </c>
      <c r="F1775" s="2">
        <f>'Moving Avg'!D1775</f>
        <v>2.94414</v>
      </c>
      <c r="G1775" s="2">
        <f>'Moving Avg'!F1775</f>
        <v>2.9984549999999999</v>
      </c>
      <c r="H1775" s="2">
        <f>'Moving Avg'!G1775</f>
        <v>2.8986640000000001</v>
      </c>
      <c r="I1775" s="2">
        <f>'Moving Avg'!H1775</f>
        <v>2.585135000000002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2.9222000000000001</v>
      </c>
      <c r="C1776" s="2">
        <f>RSI!I1776</f>
        <v>47.362234058938164</v>
      </c>
      <c r="D1776" s="2">
        <f>MACD!E1776</f>
        <v>4.7657140810644094E-2</v>
      </c>
      <c r="E1776" s="2">
        <f>MACD!F1776</f>
        <v>8.7008129102629332E-4</v>
      </c>
      <c r="F1776" s="2">
        <f>'Moving Avg'!D1776</f>
        <v>2.94076</v>
      </c>
      <c r="G1776" s="2">
        <f>'Moving Avg'!F1776</f>
        <v>3.0009799999999998</v>
      </c>
      <c r="H1776" s="2">
        <f>'Moving Avg'!G1776</f>
        <v>2.9027060000000002</v>
      </c>
      <c r="I1776" s="2">
        <f>'Moving Avg'!H1776</f>
        <v>2.587324500000002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</row>
    <row r="1777" spans="1:12" ht="13.5" x14ac:dyDescent="0.25">
      <c r="A1777" s="3">
        <f>RSI!A1777</f>
        <v>44894</v>
      </c>
      <c r="B1777" s="2">
        <f>RSI!B1777</f>
        <v>2.9474999999999998</v>
      </c>
      <c r="C1777" s="2">
        <f>RSI!I1777</f>
        <v>49.698434536758</v>
      </c>
      <c r="D1777" s="2">
        <f>MACD!E1777</f>
        <v>5.5491259054069264E-2</v>
      </c>
      <c r="E1777" s="2">
        <f>MACD!F1777</f>
        <v>1.1794316843634889E-2</v>
      </c>
      <c r="F1777" s="2">
        <f>'Moving Avg'!D1777</f>
        <v>2.9491799999999997</v>
      </c>
      <c r="G1777" s="2">
        <f>'Moving Avg'!F1777</f>
        <v>2.9963500000000001</v>
      </c>
      <c r="H1777" s="2">
        <f>'Moving Avg'!G1777</f>
        <v>2.9040539999999999</v>
      </c>
      <c r="I1777" s="2">
        <f>'Moving Avg'!H1777</f>
        <v>2.5895140000000021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</row>
    <row r="1778" spans="1:12" ht="13.5" x14ac:dyDescent="0.25">
      <c r="A1778" s="3">
        <f>RSI!A1778</f>
        <v>44895</v>
      </c>
      <c r="B1778" s="2">
        <f>RSI!B1778</f>
        <v>2.9222000000000001</v>
      </c>
      <c r="C1778" s="2">
        <f>RSI!I1778</f>
        <v>47.431374340825037</v>
      </c>
      <c r="D1778" s="2">
        <f>MACD!E1778</f>
        <v>4.9761394326792274E-2</v>
      </c>
      <c r="E1778" s="2">
        <f>MACD!F1778</f>
        <v>1.9387732340266368E-2</v>
      </c>
      <c r="F1778" s="2">
        <f>'Moving Avg'!D1778</f>
        <v>2.9356999999999998</v>
      </c>
      <c r="G1778" s="2">
        <f>'Moving Avg'!F1778</f>
        <v>2.9879249999999997</v>
      </c>
      <c r="H1778" s="2">
        <f>'Moving Avg'!G1778</f>
        <v>2.9037160000000002</v>
      </c>
      <c r="I1778" s="2">
        <f>'Moving Avg'!H1778</f>
        <v>2.5915770000000014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2.8969999999999998</v>
      </c>
      <c r="C1779" s="2">
        <f>RSI!I1779</f>
        <v>45.218769851233361</v>
      </c>
      <c r="D1779" s="2">
        <f>MACD!E1779</f>
        <v>5.732504567349217E-2</v>
      </c>
      <c r="E1779" s="2">
        <f>MACD!F1779</f>
        <v>2.6975195006911531E-2</v>
      </c>
      <c r="F1779" s="2">
        <f>'Moving Avg'!D1779</f>
        <v>2.9256000000000002</v>
      </c>
      <c r="G1779" s="2">
        <f>'Moving Avg'!F1779</f>
        <v>2.9845549999999998</v>
      </c>
      <c r="H1779" s="2">
        <f>'Moving Avg'!G1779</f>
        <v>2.9028739999999997</v>
      </c>
      <c r="I1779" s="2">
        <f>'Moving Avg'!H1779</f>
        <v>2.5935140000000017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</row>
    <row r="1780" spans="1:12" ht="13.5" x14ac:dyDescent="0.25">
      <c r="A1780" s="3">
        <f>RSI!A1780</f>
        <v>44897</v>
      </c>
      <c r="B1780" s="2">
        <f>RSI!B1780</f>
        <v>2.9306999999999999</v>
      </c>
      <c r="C1780" s="2">
        <f>RSI!I1780</f>
        <v>48.667390813141914</v>
      </c>
      <c r="D1780" s="2">
        <f>MACD!E1780</f>
        <v>5.8956111022918201E-2</v>
      </c>
      <c r="E1780" s="2">
        <f>MACD!F1780</f>
        <v>3.3371378210112865E-2</v>
      </c>
      <c r="F1780" s="2">
        <f>'Moving Avg'!D1780</f>
        <v>2.9239199999999999</v>
      </c>
      <c r="G1780" s="2">
        <f>'Moving Avg'!F1780</f>
        <v>2.9811899999999998</v>
      </c>
      <c r="H1780" s="2">
        <f>'Moving Avg'!G1780</f>
        <v>2.9025380000000003</v>
      </c>
      <c r="I1780" s="2">
        <f>'Moving Avg'!H1780</f>
        <v>2.5957880000000015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2.7875000000000001</v>
      </c>
      <c r="C1781" s="2">
        <f>RSI!I1781</f>
        <v>37.782926161599818</v>
      </c>
      <c r="D1781" s="2">
        <f>MACD!E1781</f>
        <v>6.066414101437223E-2</v>
      </c>
      <c r="E1781" s="2">
        <f>MACD!F1781</f>
        <v>3.8829930770964742E-2</v>
      </c>
      <c r="F1781" s="2">
        <f>'Moving Avg'!D1781</f>
        <v>2.8969800000000001</v>
      </c>
      <c r="G1781" s="2">
        <f>'Moving Avg'!F1781</f>
        <v>2.9706649999999994</v>
      </c>
      <c r="H1781" s="2">
        <f>'Moving Avg'!G1781</f>
        <v>2.8995059999999997</v>
      </c>
      <c r="I1781" s="2">
        <f>'Moving Avg'!H1781</f>
        <v>2.5973460000000017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2.8549000000000002</v>
      </c>
      <c r="C1782" s="2">
        <f>RSI!I1782</f>
        <v>44.117879882045735</v>
      </c>
      <c r="D1782" s="2">
        <f>MACD!E1782</f>
        <v>5.2861439258225396E-2</v>
      </c>
      <c r="E1782" s="2">
        <f>MACD!F1782</f>
        <v>4.1636232468416877E-2</v>
      </c>
      <c r="F1782" s="2">
        <f>'Moving Avg'!D1782</f>
        <v>2.87846</v>
      </c>
      <c r="G1782" s="2">
        <f>'Moving Avg'!F1782</f>
        <v>2.96014</v>
      </c>
      <c r="H1782" s="2">
        <f>'Moving Avg'!G1782</f>
        <v>2.8978219999999992</v>
      </c>
      <c r="I1782" s="2">
        <f>'Moving Avg'!H1782</f>
        <v>2.5994095000000015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2.8380000000000001</v>
      </c>
      <c r="C1783" s="2">
        <f>RSI!I1783</f>
        <v>42.937340452598477</v>
      </c>
      <c r="D1783" s="2">
        <f>MACD!E1783</f>
        <v>6.0926998403600052E-2</v>
      </c>
      <c r="E1783" s="2">
        <f>MACD!F1783</f>
        <v>4.5494385655453509E-2</v>
      </c>
      <c r="F1783" s="2">
        <f>'Moving Avg'!D1783</f>
        <v>2.8616199999999998</v>
      </c>
      <c r="G1783" s="2">
        <f>'Moving Avg'!F1783</f>
        <v>2.9491899999999998</v>
      </c>
      <c r="H1783" s="2">
        <f>'Moving Avg'!G1783</f>
        <v>2.8966419999999995</v>
      </c>
      <c r="I1783" s="2">
        <f>'Moving Avg'!H1783</f>
        <v>2.6013885000000014</v>
      </c>
      <c r="J1783" s="5" t="str">
        <f>OBV!F1783</f>
        <v>BULLISH</v>
      </c>
      <c r="K1783" s="5" t="str">
        <f>OBV!G1783</f>
        <v>NEUTRAL</v>
      </c>
      <c r="L1783" s="5" t="str">
        <f>OBV!H1783</f>
        <v>BULLISH DIVERGENCE</v>
      </c>
    </row>
    <row r="1784" spans="1:12" ht="13.5" x14ac:dyDescent="0.25">
      <c r="A1784" s="3">
        <f>RSI!A1784</f>
        <v>44903</v>
      </c>
      <c r="B1784" s="2">
        <f>RSI!B1784</f>
        <v>2.8464999999999998</v>
      </c>
      <c r="C1784" s="2">
        <f>RSI!I1784</f>
        <v>43.75258024964014</v>
      </c>
      <c r="D1784" s="2">
        <f>MACD!E1784</f>
        <v>6.11729265271439E-2</v>
      </c>
      <c r="E1784" s="2">
        <f>MACD!F1784</f>
        <v>4.8630093829791589E-2</v>
      </c>
      <c r="F1784" s="2">
        <f>'Moving Avg'!D1784</f>
        <v>2.8515199999999998</v>
      </c>
      <c r="G1784" s="2">
        <f>'Moving Avg'!F1784</f>
        <v>2.9399299999999995</v>
      </c>
      <c r="H1784" s="2">
        <f>'Moving Avg'!G1784</f>
        <v>2.8969799999999992</v>
      </c>
      <c r="I1784" s="2">
        <f>'Moving Avg'!H1784</f>
        <v>2.6034100000000011</v>
      </c>
      <c r="J1784" s="5" t="str">
        <f>OBV!F1784</f>
        <v>BULLISH</v>
      </c>
      <c r="K1784" s="5" t="str">
        <f>OBV!G1784</f>
        <v>NEUTRAL</v>
      </c>
      <c r="L1784" s="5" t="str">
        <f>OBV!H1784</f>
        <v>BULLISH DIVERGENCE</v>
      </c>
    </row>
    <row r="1785" spans="1:12" ht="13.5" x14ac:dyDescent="0.25">
      <c r="A1785" s="3">
        <f>RSI!A1785</f>
        <v>44904</v>
      </c>
      <c r="B1785" s="2">
        <f>RSI!B1785</f>
        <v>2.8464999999999998</v>
      </c>
      <c r="C1785" s="2">
        <f>RSI!I1785</f>
        <v>43.75258024964014</v>
      </c>
      <c r="D1785" s="2">
        <f>MACD!E1785</f>
        <v>6.0527167347274702E-2</v>
      </c>
      <c r="E1785" s="2">
        <f>MACD!F1785</f>
        <v>5.1009508533288214E-2</v>
      </c>
      <c r="F1785" s="2">
        <f>'Moving Avg'!D1785</f>
        <v>2.8346799999999996</v>
      </c>
      <c r="G1785" s="2">
        <f>'Moving Avg'!F1785</f>
        <v>2.9306699999999997</v>
      </c>
      <c r="H1785" s="2">
        <f>'Moving Avg'!G1785</f>
        <v>2.8976539999999993</v>
      </c>
      <c r="I1785" s="2">
        <f>'Moving Avg'!H1785</f>
        <v>2.6054315000000012</v>
      </c>
      <c r="J1785" s="5" t="str">
        <f>OBV!F1785</f>
        <v>BULLISH</v>
      </c>
      <c r="K1785" s="5" t="str">
        <f>OBV!G1785</f>
        <v>NEUTRAL</v>
      </c>
      <c r="L1785" s="5" t="str">
        <f>OBV!H1785</f>
        <v>BULLISH DIVERGENCE</v>
      </c>
    </row>
    <row r="1786" spans="1:12" ht="13.5" x14ac:dyDescent="0.25">
      <c r="A1786" s="3">
        <f>RSI!A1786</f>
        <v>44907</v>
      </c>
      <c r="B1786" s="2">
        <f>RSI!B1786</f>
        <v>2.8212000000000002</v>
      </c>
      <c r="C1786" s="2">
        <f>RSI!I1786</f>
        <v>41.696211830070986</v>
      </c>
      <c r="D1786" s="2">
        <f>MACD!E1786</f>
        <v>5.9660807108376623E-2</v>
      </c>
      <c r="E1786" s="2">
        <f>MACD!F1786</f>
        <v>5.2739768248305896E-2</v>
      </c>
      <c r="F1786" s="2">
        <f>'Moving Avg'!D1786</f>
        <v>2.8414200000000003</v>
      </c>
      <c r="G1786" s="2">
        <f>'Moving Avg'!F1786</f>
        <v>2.9184599999999996</v>
      </c>
      <c r="H1786" s="2">
        <f>'Moving Avg'!G1786</f>
        <v>2.8971479999999996</v>
      </c>
      <c r="I1786" s="2">
        <f>'Moving Avg'!H1786</f>
        <v>2.6074105000000007</v>
      </c>
      <c r="J1786" s="5" t="str">
        <f>OBV!F1786</f>
        <v>BEARISH</v>
      </c>
      <c r="K1786" s="5" t="str">
        <f>OBV!G1786</f>
        <v>NEUTRAL</v>
      </c>
      <c r="L1786" s="5" t="str">
        <f>OBV!H1786</f>
        <v>BEARISH DIVERGENCE</v>
      </c>
    </row>
    <row r="1787" spans="1:12" ht="13.5" x14ac:dyDescent="0.25">
      <c r="A1787" s="3">
        <f>RSI!A1787</f>
        <v>44908</v>
      </c>
      <c r="B1787" s="2">
        <f>RSI!B1787</f>
        <v>2.8128000000000002</v>
      </c>
      <c r="C1787" s="2">
        <f>RSI!I1787</f>
        <v>41.007084307967176</v>
      </c>
      <c r="D1787" s="2">
        <f>MACD!E1787</f>
        <v>6.3967666669258794E-2</v>
      </c>
      <c r="E1787" s="2">
        <f>MACD!F1787</f>
        <v>5.498534793249648E-2</v>
      </c>
      <c r="F1787" s="2">
        <f>'Moving Avg'!D1787</f>
        <v>2.8329999999999997</v>
      </c>
      <c r="G1787" s="2">
        <f>'Moving Avg'!F1787</f>
        <v>2.9066700000000001</v>
      </c>
      <c r="H1787" s="2">
        <f>'Moving Avg'!G1787</f>
        <v>2.8973179999999998</v>
      </c>
      <c r="I1787" s="2">
        <f>'Moving Avg'!H1787</f>
        <v>2.609642500000001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44909</v>
      </c>
      <c r="B1788" s="2">
        <f>RSI!B1788</f>
        <v>2.7538</v>
      </c>
      <c r="C1788" s="2">
        <f>RSI!I1788</f>
        <v>36.450271661295027</v>
      </c>
      <c r="D1788" s="2">
        <f>MACD!E1788</f>
        <v>6.8626115992807435E-2</v>
      </c>
      <c r="E1788" s="2">
        <f>MACD!F1788</f>
        <v>5.7713501544558676E-2</v>
      </c>
      <c r="F1788" s="2">
        <f>'Moving Avg'!D1788</f>
        <v>2.8161599999999996</v>
      </c>
      <c r="G1788" s="2">
        <f>'Moving Avg'!F1788</f>
        <v>2.8965649999999998</v>
      </c>
      <c r="H1788" s="2">
        <f>'Moving Avg'!G1788</f>
        <v>2.8990019999999999</v>
      </c>
      <c r="I1788" s="2">
        <f>'Moving Avg'!H1788</f>
        <v>2.6114530000000009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</row>
    <row r="1789" spans="1:12" ht="13.5" x14ac:dyDescent="0.25">
      <c r="A1789" s="3">
        <f>RSI!A1789</f>
        <v>44910</v>
      </c>
      <c r="B1789" s="2">
        <f>RSI!B1789</f>
        <v>2.7791000000000001</v>
      </c>
      <c r="C1789" s="2">
        <f>RSI!I1789</f>
        <v>39.552228626589702</v>
      </c>
      <c r="D1789" s="2">
        <f>MACD!E1789</f>
        <v>6.7661925394530087E-2</v>
      </c>
      <c r="E1789" s="2">
        <f>MACD!F1789</f>
        <v>5.9703186314552958E-2</v>
      </c>
      <c r="F1789" s="2">
        <f>'Moving Avg'!D1789</f>
        <v>2.8026799999999996</v>
      </c>
      <c r="G1789" s="2">
        <f>'Moving Avg'!F1789</f>
        <v>2.8843549999999998</v>
      </c>
      <c r="H1789" s="2">
        <f>'Moving Avg'!G1789</f>
        <v>2.8983280000000002</v>
      </c>
      <c r="I1789" s="2">
        <f>'Moving Avg'!H1789</f>
        <v>2.6133060000000006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2.7791000000000001</v>
      </c>
      <c r="C1790" s="2">
        <f>RSI!I1790</f>
        <v>39.552228626589702</v>
      </c>
      <c r="D1790" s="2">
        <f>MACD!E1790</f>
        <v>7.2663634465457871E-2</v>
      </c>
      <c r="E1790" s="2">
        <f>MACD!F1790</f>
        <v>6.2295275944733948E-2</v>
      </c>
      <c r="F1790" s="2">
        <f>'Moving Avg'!D1790</f>
        <v>2.7892000000000001</v>
      </c>
      <c r="G1790" s="2">
        <f>'Moving Avg'!F1790</f>
        <v>2.8729849999999995</v>
      </c>
      <c r="H1790" s="2">
        <f>'Moving Avg'!G1790</f>
        <v>2.8973180000000003</v>
      </c>
      <c r="I1790" s="2">
        <f>'Moving Avg'!H1790</f>
        <v>2.615243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2.7707000000000002</v>
      </c>
      <c r="C1791" s="2">
        <f>RSI!I1791</f>
        <v>38.822545655627792</v>
      </c>
      <c r="D1791" s="2">
        <f>MACD!E1791</f>
        <v>5.6073365111165341E-2</v>
      </c>
      <c r="E1791" s="2">
        <f>MACD!F1791</f>
        <v>6.1050893778020233E-2</v>
      </c>
      <c r="F1791" s="2">
        <f>'Moving Avg'!D1791</f>
        <v>2.7791000000000001</v>
      </c>
      <c r="G1791" s="2">
        <f>'Moving Avg'!F1791</f>
        <v>2.8645649999999998</v>
      </c>
      <c r="H1791" s="2">
        <f>'Moving Avg'!G1791</f>
        <v>2.8961400000000004</v>
      </c>
      <c r="I1791" s="2">
        <f>'Moving Avg'!H1791</f>
        <v>2.6173905000000004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2.6863999999999999</v>
      </c>
      <c r="C1792" s="2">
        <f>RSI!I1792</f>
        <v>32.368663994618643</v>
      </c>
      <c r="D1792" s="2">
        <f>MACD!E1792</f>
        <v>5.9241406328045532E-2</v>
      </c>
      <c r="E1792" s="2">
        <f>MACD!F1792</f>
        <v>6.0688996288025293E-2</v>
      </c>
      <c r="F1792" s="2">
        <f>'Moving Avg'!D1792</f>
        <v>2.7538199999999997</v>
      </c>
      <c r="G1792" s="2">
        <f>'Moving Avg'!F1792</f>
        <v>2.8536149999999996</v>
      </c>
      <c r="H1792" s="2">
        <f>'Moving Avg'!G1792</f>
        <v>2.8939500000000002</v>
      </c>
      <c r="I1792" s="2">
        <f>'Moving Avg'!H1792</f>
        <v>2.6190325000000008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2.7033</v>
      </c>
      <c r="C1793" s="2">
        <f>RSI!I1793</f>
        <v>34.711893749587261</v>
      </c>
      <c r="D1793" s="2">
        <f>MACD!E1793</f>
        <v>5.9116750229269766E-2</v>
      </c>
      <c r="E1793" s="2">
        <f>MACD!F1793</f>
        <v>6.0374547076274196E-2</v>
      </c>
      <c r="F1793" s="2">
        <f>'Moving Avg'!D1793</f>
        <v>2.7437200000000002</v>
      </c>
      <c r="G1793" s="2">
        <f>'Moving Avg'!F1793</f>
        <v>2.8392999999999997</v>
      </c>
      <c r="H1793" s="2">
        <f>'Moving Avg'!G1793</f>
        <v>2.8927720000000003</v>
      </c>
      <c r="I1793" s="2">
        <f>'Moving Avg'!H1793</f>
        <v>2.620927500000001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2.6863999999999999</v>
      </c>
      <c r="C1794" s="2">
        <f>RSI!I1794</f>
        <v>33.463302215683285</v>
      </c>
      <c r="D1794" s="2">
        <f>MACD!E1794</f>
        <v>6.2439976929895558E-2</v>
      </c>
      <c r="E1794" s="2">
        <f>MACD!F1794</f>
        <v>6.0787633046998468E-2</v>
      </c>
      <c r="F1794" s="2">
        <f>'Moving Avg'!D1794</f>
        <v>2.7251800000000004</v>
      </c>
      <c r="G1794" s="2">
        <f>'Moving Avg'!F1794</f>
        <v>2.8262449999999997</v>
      </c>
      <c r="H1794" s="2">
        <f>'Moving Avg'!G1794</f>
        <v>2.8904140000000003</v>
      </c>
      <c r="I1794" s="2">
        <f>'Moving Avg'!H1794</f>
        <v>2.6227380000000018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2.6021999999999998</v>
      </c>
      <c r="C1795" s="2">
        <f>RSI!I1795</f>
        <v>28.049762401081964</v>
      </c>
      <c r="D1795" s="2">
        <f>MACD!E1795</f>
        <v>7.239361634571484E-2</v>
      </c>
      <c r="E1795" s="2">
        <f>MACD!F1795</f>
        <v>6.310882970674174E-2</v>
      </c>
      <c r="F1795" s="2">
        <f>'Moving Avg'!D1795</f>
        <v>2.6898000000000004</v>
      </c>
      <c r="G1795" s="2">
        <f>'Moving Avg'!F1795</f>
        <v>2.8093999999999992</v>
      </c>
      <c r="H1795" s="2">
        <f>'Moving Avg'!G1795</f>
        <v>2.8868760000000004</v>
      </c>
      <c r="I1795" s="2">
        <f>'Moving Avg'!H1795</f>
        <v>2.6242115000000017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2.5432999999999999</v>
      </c>
      <c r="C1796" s="2">
        <f>RSI!I1796</f>
        <v>25.00266255190607</v>
      </c>
      <c r="D1796" s="2">
        <f>MACD!E1796</f>
        <v>8.2621754163285654E-2</v>
      </c>
      <c r="E1796" s="2">
        <f>MACD!F1796</f>
        <v>6.7011414598050517E-2</v>
      </c>
      <c r="F1796" s="2">
        <f>'Moving Avg'!D1796</f>
        <v>2.64432</v>
      </c>
      <c r="G1796" s="2">
        <f>'Moving Avg'!F1796</f>
        <v>2.7904550000000001</v>
      </c>
      <c r="H1796" s="2">
        <f>'Moving Avg'!G1796</f>
        <v>2.8814860000000007</v>
      </c>
      <c r="I1796" s="2">
        <f>'Moving Avg'!H1796</f>
        <v>2.6251380000000015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2.5264000000000002</v>
      </c>
      <c r="C1797" s="2">
        <f>RSI!I1797</f>
        <v>24.190652917101161</v>
      </c>
      <c r="D1797" s="2">
        <f>MACD!E1797</f>
        <v>9.2820189727897962E-2</v>
      </c>
      <c r="E1797" s="2">
        <f>MACD!F1797</f>
        <v>7.2173169624020012E-2</v>
      </c>
      <c r="F1797" s="2">
        <f>'Moving Avg'!D1797</f>
        <v>2.61232</v>
      </c>
      <c r="G1797" s="2">
        <f>'Moving Avg'!F1797</f>
        <v>2.7694000000000001</v>
      </c>
      <c r="H1797" s="2">
        <f>'Moving Avg'!G1797</f>
        <v>2.8757580000000003</v>
      </c>
      <c r="I1797" s="2">
        <f>'Moving Avg'!H1797</f>
        <v>2.625980000000002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2.4422000000000001</v>
      </c>
      <c r="C1798" s="2">
        <f>RSI!I1798</f>
        <v>20.600853330201645</v>
      </c>
      <c r="D1798" s="2">
        <f>MACD!E1798</f>
        <v>0.10017656870612246</v>
      </c>
      <c r="E1798" s="2">
        <f>MACD!F1798</f>
        <v>7.777384944044051E-2</v>
      </c>
      <c r="F1798" s="2">
        <f>'Moving Avg'!D1798</f>
        <v>2.5600999999999998</v>
      </c>
      <c r="G1798" s="2">
        <f>'Moving Avg'!F1798</f>
        <v>2.7453999999999996</v>
      </c>
      <c r="H1798" s="2">
        <f>'Moving Avg'!G1798</f>
        <v>2.8691880000000003</v>
      </c>
      <c r="I1798" s="2">
        <f>'Moving Avg'!H1798</f>
        <v>2.6264010000000013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2.4169999999999998</v>
      </c>
      <c r="C1799" s="2">
        <f>RSI!I1799</f>
        <v>19.660501576397834</v>
      </c>
      <c r="D1799" s="2">
        <f>MACD!E1799</f>
        <v>0.11410847168101457</v>
      </c>
      <c r="E1799" s="2">
        <f>MACD!F1799</f>
        <v>8.5040773888555327E-2</v>
      </c>
      <c r="F1799" s="2">
        <f>'Moving Avg'!D1799</f>
        <v>2.5062199999999999</v>
      </c>
      <c r="G1799" s="2">
        <f>'Moving Avg'!F1799</f>
        <v>2.7214</v>
      </c>
      <c r="H1799" s="2">
        <f>'Moving Avg'!G1799</f>
        <v>2.8619460000000005</v>
      </c>
      <c r="I1799" s="2">
        <f>'Moving Avg'!H1799</f>
        <v>2.6266960000000013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2.4759000000000002</v>
      </c>
      <c r="C1800" s="2">
        <f>RSI!I1800</f>
        <v>27.93991101647272</v>
      </c>
      <c r="D1800" s="2">
        <f>MACD!E1800</f>
        <v>0.12348693159945112</v>
      </c>
      <c r="E1800" s="2">
        <f>MACD!F1800</f>
        <v>9.2730005430734494E-2</v>
      </c>
      <c r="F1800" s="2">
        <f>'Moving Avg'!D1800</f>
        <v>2.4809600000000005</v>
      </c>
      <c r="G1800" s="2">
        <f>'Moving Avg'!F1800</f>
        <v>2.6986600000000003</v>
      </c>
      <c r="H1800" s="2">
        <f>'Moving Avg'!G1800</f>
        <v>2.8553780000000004</v>
      </c>
      <c r="I1800" s="2">
        <f>'Moving Avg'!H1800</f>
        <v>2.6274120000000005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</row>
    <row r="1801" spans="1:12" ht="13.5" x14ac:dyDescent="0.25">
      <c r="A1801" s="3">
        <f>RSI!A1801</f>
        <v>44928</v>
      </c>
      <c r="B1801" s="2">
        <f>RSI!B1801</f>
        <v>2.4843000000000002</v>
      </c>
      <c r="C1801" s="2">
        <f>RSI!I1801</f>
        <v>29.062688370410129</v>
      </c>
      <c r="D1801" s="2">
        <f>MACD!E1801</f>
        <v>0.13096821009281978</v>
      </c>
      <c r="E1801" s="2">
        <f>MACD!F1801</f>
        <v>0.10037764636315155</v>
      </c>
      <c r="F1801" s="2">
        <f>'Moving Avg'!D1801</f>
        <v>2.46916</v>
      </c>
      <c r="G1801" s="2">
        <f>'Moving Avg'!F1801</f>
        <v>2.6835000000000004</v>
      </c>
      <c r="H1801" s="2">
        <f>'Moving Avg'!G1801</f>
        <v>2.8483040000000006</v>
      </c>
      <c r="I1801" s="2">
        <f>'Moving Avg'!H1801</f>
        <v>2.6280435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2.5095999999999998</v>
      </c>
      <c r="C1802" s="2">
        <f>RSI!I1802</f>
        <v>32.475304232128664</v>
      </c>
      <c r="D1802" s="2">
        <f>MACD!E1802</f>
        <v>0.12375760822759174</v>
      </c>
      <c r="E1802" s="2">
        <f>MACD!F1802</f>
        <v>0.1050536387360396</v>
      </c>
      <c r="F1802" s="2">
        <f>'Moving Avg'!D1802</f>
        <v>2.4658000000000002</v>
      </c>
      <c r="G1802" s="2">
        <f>'Moving Avg'!F1802</f>
        <v>2.6662350000000004</v>
      </c>
      <c r="H1802" s="2">
        <f>'Moving Avg'!G1802</f>
        <v>2.8420720000000013</v>
      </c>
      <c r="I1802" s="2">
        <f>'Moving Avg'!H1802</f>
        <v>2.6288855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</row>
    <row r="1803" spans="1:12" ht="13.5" x14ac:dyDescent="0.25">
      <c r="A1803" s="3">
        <f>RSI!A1803</f>
        <v>44930</v>
      </c>
      <c r="B1803" s="2">
        <f>RSI!B1803</f>
        <v>2.4927000000000001</v>
      </c>
      <c r="C1803" s="2">
        <f>RSI!I1803</f>
        <v>31.389025252570491</v>
      </c>
      <c r="D1803" s="2">
        <f>MACD!E1803</f>
        <v>0.12256459983486234</v>
      </c>
      <c r="E1803" s="2">
        <f>MACD!F1803</f>
        <v>0.10855583095580415</v>
      </c>
      <c r="F1803" s="2">
        <f>'Moving Avg'!D1803</f>
        <v>2.4759000000000002</v>
      </c>
      <c r="G1803" s="2">
        <f>'Moving Avg'!F1803</f>
        <v>2.6489699999999998</v>
      </c>
      <c r="H1803" s="2">
        <f>'Moving Avg'!G1803</f>
        <v>2.8360080000000005</v>
      </c>
      <c r="I1803" s="2">
        <f>'Moving Avg'!H1803</f>
        <v>2.6296430000000002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2.4843000000000002</v>
      </c>
      <c r="C1804" s="2">
        <f>RSI!I1804</f>
        <v>30.836901856357031</v>
      </c>
      <c r="D1804" s="2">
        <f>MACD!E1804</f>
        <v>0.1206553812954323</v>
      </c>
      <c r="E1804" s="2">
        <f>MACD!F1804</f>
        <v>0.11097574102372978</v>
      </c>
      <c r="F1804" s="2">
        <f>'Moving Avg'!D1804</f>
        <v>2.48936</v>
      </c>
      <c r="G1804" s="2">
        <f>'Moving Avg'!F1804</f>
        <v>2.6308599999999998</v>
      </c>
      <c r="H1804" s="2">
        <f>'Moving Avg'!G1804</f>
        <v>2.8287640000000005</v>
      </c>
      <c r="I1804" s="2">
        <f>'Moving Avg'!H1804</f>
        <v>2.6302745000000005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</row>
    <row r="1805" spans="1:12" ht="13.5" x14ac:dyDescent="0.25">
      <c r="A1805" s="3">
        <f>RSI!A1805</f>
        <v>44932</v>
      </c>
      <c r="B1805" s="2">
        <f>RSI!B1805</f>
        <v>2.4674999999999998</v>
      </c>
      <c r="C1805" s="2">
        <f>RSI!I1805</f>
        <v>29.71127539196037</v>
      </c>
      <c r="D1805" s="2">
        <f>MACD!E1805</f>
        <v>0.10837829689792544</v>
      </c>
      <c r="E1805" s="2">
        <f>MACD!F1805</f>
        <v>0.11045625219856892</v>
      </c>
      <c r="F1805" s="2">
        <f>'Moving Avg'!D1805</f>
        <v>2.4876800000000001</v>
      </c>
      <c r="G1805" s="2">
        <f>'Moving Avg'!F1805</f>
        <v>2.6119099999999995</v>
      </c>
      <c r="H1805" s="2">
        <f>'Moving Avg'!G1805</f>
        <v>2.8200060000000007</v>
      </c>
      <c r="I1805" s="2">
        <f>'Moving Avg'!H1805</f>
        <v>2.6308639999999999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2.4674999999999998</v>
      </c>
      <c r="C1806" s="2">
        <f>RSI!I1806</f>
        <v>29.71127539196037</v>
      </c>
      <c r="D1806" s="2">
        <f>MACD!E1806</f>
        <v>8.9997922547765175E-2</v>
      </c>
      <c r="E1806" s="2">
        <f>MACD!F1806</f>
        <v>0.10636458626840818</v>
      </c>
      <c r="F1806" s="2">
        <f>'Moving Avg'!D1806</f>
        <v>2.4843199999999999</v>
      </c>
      <c r="G1806" s="2">
        <f>'Moving Avg'!F1806</f>
        <v>2.5942249999999998</v>
      </c>
      <c r="H1806" s="2">
        <f>'Moving Avg'!G1806</f>
        <v>2.811922</v>
      </c>
      <c r="I1806" s="2">
        <f>'Moving Avg'!H1806</f>
        <v>2.6314535000000001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2.4253999999999998</v>
      </c>
      <c r="C1807" s="2">
        <f>RSI!I1807</f>
        <v>26.861586812433501</v>
      </c>
      <c r="D1807" s="2">
        <f>MACD!E1807</f>
        <v>7.5954063184559661E-2</v>
      </c>
      <c r="E1807" s="2">
        <f>MACD!F1807</f>
        <v>0.10028248165163849</v>
      </c>
      <c r="F1807" s="2">
        <f>'Moving Avg'!D1807</f>
        <v>2.4674799999999997</v>
      </c>
      <c r="G1807" s="2">
        <f>'Moving Avg'!F1807</f>
        <v>2.5748549999999994</v>
      </c>
      <c r="H1807" s="2">
        <f>'Moving Avg'!G1807</f>
        <v>2.7996280000000002</v>
      </c>
      <c r="I1807" s="2">
        <f>'Moving Avg'!H1807</f>
        <v>2.6318325000000002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2.4338000000000002</v>
      </c>
      <c r="C1808" s="2">
        <f>RSI!I1808</f>
        <v>28.338463037306681</v>
      </c>
      <c r="D1808" s="2">
        <f>MACD!E1808</f>
        <v>5.1660394872252713E-2</v>
      </c>
      <c r="E1808" s="2">
        <f>MACD!F1808</f>
        <v>9.055806429576134E-2</v>
      </c>
      <c r="F1808" s="2">
        <f>'Moving Avg'!D1808</f>
        <v>2.4556999999999998</v>
      </c>
      <c r="G1808" s="2">
        <f>'Moving Avg'!F1808</f>
        <v>2.5588549999999994</v>
      </c>
      <c r="H1808" s="2">
        <f>'Moving Avg'!G1808</f>
        <v>2.7864900000000001</v>
      </c>
      <c r="I1808" s="2">
        <f>'Moving Avg'!H1808</f>
        <v>2.6322535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2.4253999999999998</v>
      </c>
      <c r="C1809" s="2">
        <f>RSI!I1809</f>
        <v>27.735325285770358</v>
      </c>
      <c r="D1809" s="2">
        <f>MACD!E1809</f>
        <v>2.8879197250105904E-2</v>
      </c>
      <c r="E1809" s="2">
        <f>MACD!F1809</f>
        <v>7.8222290886630255E-2</v>
      </c>
      <c r="F1809" s="2">
        <f>'Moving Avg'!D1809</f>
        <v>2.4439199999999999</v>
      </c>
      <c r="G1809" s="2">
        <f>'Moving Avg'!F1809</f>
        <v>2.5411699999999997</v>
      </c>
      <c r="H1809" s="2">
        <f>'Moving Avg'!G1809</f>
        <v>2.7757100000000001</v>
      </c>
      <c r="I1809" s="2">
        <f>'Moving Avg'!H1809</f>
        <v>2.6328429999999998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2.4253999999999998</v>
      </c>
      <c r="C1810" s="2">
        <f>RSI!I1810</f>
        <v>27.735325285770358</v>
      </c>
      <c r="D1810" s="2">
        <f>MACD!E1810</f>
        <v>1.9667384899419993E-2</v>
      </c>
      <c r="E1810" s="2">
        <f>MACD!F1810</f>
        <v>6.6511309689188211E-2</v>
      </c>
      <c r="F1810" s="2">
        <f>'Moving Avg'!D1810</f>
        <v>2.4354999999999998</v>
      </c>
      <c r="G1810" s="2">
        <f>'Moving Avg'!F1810</f>
        <v>2.523485</v>
      </c>
      <c r="H1810" s="2">
        <f>'Moving Avg'!G1810</f>
        <v>2.7642579999999999</v>
      </c>
      <c r="I1810" s="2">
        <f>'Moving Avg'!H1810</f>
        <v>2.6331800000000003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2.3833000000000002</v>
      </c>
      <c r="C1811" s="2">
        <f>RSI!I1811</f>
        <v>24.681876927149986</v>
      </c>
      <c r="D1811" s="2">
        <f>MACD!E1811</f>
        <v>1.7212348044616022E-2</v>
      </c>
      <c r="E1811" s="2">
        <f>MACD!F1811</f>
        <v>5.6651517360273781E-2</v>
      </c>
      <c r="F1811" s="2">
        <f>'Moving Avg'!D1811</f>
        <v>2.41866</v>
      </c>
      <c r="G1811" s="2">
        <f>'Moving Avg'!F1811</f>
        <v>2.5041149999999996</v>
      </c>
      <c r="H1811" s="2">
        <f>'Moving Avg'!G1811</f>
        <v>2.7519639999999996</v>
      </c>
      <c r="I1811" s="2">
        <f>'Moving Avg'!H1811</f>
        <v>2.6333064999999998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2.4590999999999998</v>
      </c>
      <c r="C1812" s="2">
        <f>RSI!I1812</f>
        <v>37.931420433138321</v>
      </c>
      <c r="D1812" s="2">
        <f>MACD!E1812</f>
        <v>1.4521224035357605E-2</v>
      </c>
      <c r="E1812" s="2">
        <f>MACD!F1812</f>
        <v>4.8225458695290546E-2</v>
      </c>
      <c r="F1812" s="2">
        <f>'Moving Avg'!D1812</f>
        <v>2.4253999999999998</v>
      </c>
      <c r="G1812" s="2">
        <f>'Moving Avg'!F1812</f>
        <v>2.4927499999999996</v>
      </c>
      <c r="H1812" s="2">
        <f>'Moving Avg'!G1812</f>
        <v>2.7398380000000002</v>
      </c>
      <c r="I1812" s="2">
        <f>'Moving Avg'!H1812</f>
        <v>2.6338959999999996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44944</v>
      </c>
      <c r="B1813" s="2">
        <f>RSI!B1813</f>
        <v>2.5600999999999998</v>
      </c>
      <c r="C1813" s="2">
        <f>RSI!I1813</f>
        <v>50.441416264841365</v>
      </c>
      <c r="D1813" s="2">
        <f>MACD!E1813</f>
        <v>2.7413266031994787E-3</v>
      </c>
      <c r="E1813" s="2">
        <f>MACD!F1813</f>
        <v>3.9128632276872334E-2</v>
      </c>
      <c r="F1813" s="2">
        <f>'Moving Avg'!D1813</f>
        <v>2.4506600000000001</v>
      </c>
      <c r="G1813" s="2">
        <f>'Moving Avg'!F1813</f>
        <v>2.4855899999999993</v>
      </c>
      <c r="H1813" s="2">
        <f>'Moving Avg'!G1813</f>
        <v>2.7299000000000007</v>
      </c>
      <c r="I1813" s="2">
        <f>'Moving Avg'!H1813</f>
        <v>2.6349905000000002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</row>
    <row r="1814" spans="1:12" ht="13.5" x14ac:dyDescent="0.25">
      <c r="A1814" s="3">
        <f>RSI!A1814</f>
        <v>44945</v>
      </c>
      <c r="B1814" s="2">
        <f>RSI!B1814</f>
        <v>2.5937999999999999</v>
      </c>
      <c r="C1814" s="2">
        <f>RSI!I1814</f>
        <v>53.788227335812678</v>
      </c>
      <c r="D1814" s="2">
        <f>MACD!E1814</f>
        <v>-1.1075873112630141E-2</v>
      </c>
      <c r="E1814" s="2">
        <f>MACD!F1814</f>
        <v>2.9087731198971841E-2</v>
      </c>
      <c r="F1814" s="2">
        <f>'Moving Avg'!D1814</f>
        <v>2.48434</v>
      </c>
      <c r="G1814" s="2">
        <f>'Moving Avg'!F1814</f>
        <v>2.4809600000000001</v>
      </c>
      <c r="H1814" s="2">
        <f>'Moving Avg'!G1814</f>
        <v>2.7211419999999999</v>
      </c>
      <c r="I1814" s="2">
        <f>'Moving Avg'!H1814</f>
        <v>2.6362535000000005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44946</v>
      </c>
      <c r="B1815" s="2">
        <f>RSI!B1815</f>
        <v>2.5432999999999999</v>
      </c>
      <c r="C1815" s="2">
        <f>RSI!I1815</f>
        <v>48.502304219247542</v>
      </c>
      <c r="D1815" s="2">
        <f>MACD!E1815</f>
        <v>-2.1866831600956704E-2</v>
      </c>
      <c r="E1815" s="2">
        <f>MACD!F1815</f>
        <v>1.8896818638986131E-2</v>
      </c>
      <c r="F1815" s="2">
        <f>'Moving Avg'!D1815</f>
        <v>2.5079199999999999</v>
      </c>
      <c r="G1815" s="2">
        <f>'Moving Avg'!F1815</f>
        <v>2.4780150000000001</v>
      </c>
      <c r="H1815" s="2">
        <f>'Moving Avg'!G1815</f>
        <v>2.7113739999999997</v>
      </c>
      <c r="I1815" s="2">
        <f>'Moving Avg'!H1815</f>
        <v>2.6373065000000007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2.5937999999999999</v>
      </c>
      <c r="C1816" s="2">
        <f>RSI!I1816</f>
        <v>53.430827522766734</v>
      </c>
      <c r="D1816" s="2">
        <f>MACD!E1816</f>
        <v>-3.467664999949216E-2</v>
      </c>
      <c r="E1816" s="2">
        <f>MACD!F1816</f>
        <v>8.1821249112904726E-3</v>
      </c>
      <c r="F1816" s="2">
        <f>'Moving Avg'!D1816</f>
        <v>2.55002</v>
      </c>
      <c r="G1816" s="2">
        <f>'Moving Avg'!F1816</f>
        <v>2.4805400000000004</v>
      </c>
      <c r="H1816" s="2">
        <f>'Moving Avg'!G1816</f>
        <v>2.7019420000000003</v>
      </c>
      <c r="I1816" s="2">
        <f>'Moving Avg'!H1816</f>
        <v>2.6386540000000007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</row>
    <row r="1817" spans="1:12" ht="13.5" x14ac:dyDescent="0.25">
      <c r="A1817" s="3">
        <f>RSI!A1817</f>
        <v>44950</v>
      </c>
      <c r="B1817" s="2">
        <f>RSI!B1817</f>
        <v>2.6528</v>
      </c>
      <c r="C1817" s="2">
        <f>RSI!I1817</f>
        <v>58.435718395283125</v>
      </c>
      <c r="D1817" s="2">
        <f>MACD!E1817</f>
        <v>-5.6604266693506933E-2</v>
      </c>
      <c r="E1817" s="2">
        <f>MACD!F1817</f>
        <v>-4.7751534096690086E-3</v>
      </c>
      <c r="F1817" s="2">
        <f>'Moving Avg'!D1817</f>
        <v>2.5887599999999997</v>
      </c>
      <c r="G1817" s="2">
        <f>'Moving Avg'!F1817</f>
        <v>2.4868600000000005</v>
      </c>
      <c r="H1817" s="2">
        <f>'Moving Avg'!G1817</f>
        <v>2.6940260000000005</v>
      </c>
      <c r="I1817" s="2">
        <f>'Moving Avg'!H1817</f>
        <v>2.6402965000000012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</row>
    <row r="1818" spans="1:12" ht="13.5" x14ac:dyDescent="0.25">
      <c r="A1818" s="3">
        <f>RSI!A1818</f>
        <v>44951</v>
      </c>
      <c r="B1818" s="2">
        <f>RSI!B1818</f>
        <v>2.6528</v>
      </c>
      <c r="C1818" s="2">
        <f>RSI!I1818</f>
        <v>58.435718395283132</v>
      </c>
      <c r="D1818" s="2">
        <f>MACD!E1818</f>
        <v>-7.4438105793450227E-2</v>
      </c>
      <c r="E1818" s="2">
        <f>MACD!F1818</f>
        <v>-1.8707743886425252E-2</v>
      </c>
      <c r="F1818" s="2">
        <f>'Moving Avg'!D1818</f>
        <v>2.6073</v>
      </c>
      <c r="G1818" s="2">
        <f>'Moving Avg'!F1818</f>
        <v>2.4973900000000002</v>
      </c>
      <c r="H1818" s="2">
        <f>'Moving Avg'!G1818</f>
        <v>2.6879640000000014</v>
      </c>
      <c r="I1818" s="2">
        <f>'Moving Avg'!H1818</f>
        <v>2.6419390000000011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</row>
    <row r="1819" spans="1:12" ht="13.5" x14ac:dyDescent="0.25">
      <c r="A1819" s="3">
        <f>RSI!A1819</f>
        <v>44952</v>
      </c>
      <c r="B1819" s="2">
        <f>RSI!B1819</f>
        <v>2.6528</v>
      </c>
      <c r="C1819" s="2">
        <f>RSI!I1819</f>
        <v>58.435718395283132</v>
      </c>
      <c r="D1819" s="2">
        <f>MACD!E1819</f>
        <v>-9.1350223540773712E-2</v>
      </c>
      <c r="E1819" s="2">
        <f>MACD!F1819</f>
        <v>-3.3236239817294941E-2</v>
      </c>
      <c r="F1819" s="2">
        <f>'Moving Avg'!D1819</f>
        <v>2.6191000000000004</v>
      </c>
      <c r="G1819" s="2">
        <f>'Moving Avg'!F1819</f>
        <v>2.5091799999999997</v>
      </c>
      <c r="H1819" s="2">
        <f>'Moving Avg'!G1819</f>
        <v>2.6805540000000012</v>
      </c>
      <c r="I1819" s="2">
        <f>'Moving Avg'!H1819</f>
        <v>2.6435815000000003</v>
      </c>
      <c r="J1819" s="5" t="str">
        <f>OBV!F1819</f>
        <v>BULLISH</v>
      </c>
      <c r="K1819" s="5" t="str">
        <f>OBV!G1819</f>
        <v>NEUTRAL</v>
      </c>
      <c r="L1819" s="5" t="str">
        <f>OBV!H1819</f>
        <v>CONFIRMED BULLISH</v>
      </c>
    </row>
    <row r="1820" spans="1:12" ht="13.5" x14ac:dyDescent="0.25">
      <c r="A1820" s="3">
        <f>RSI!A1820</f>
        <v>44953</v>
      </c>
      <c r="B1820" s="2">
        <f>RSI!B1820</f>
        <v>2.5095999999999998</v>
      </c>
      <c r="C1820" s="2">
        <f>RSI!I1820</f>
        <v>44.076064855289957</v>
      </c>
      <c r="D1820" s="2">
        <f>MACD!E1820</f>
        <v>-9.5543475638639741E-2</v>
      </c>
      <c r="E1820" s="2">
        <f>MACD!F1820</f>
        <v>-4.5697686981563901E-2</v>
      </c>
      <c r="F1820" s="2">
        <f>'Moving Avg'!D1820</f>
        <v>2.6123599999999998</v>
      </c>
      <c r="G1820" s="2">
        <f>'Moving Avg'!F1820</f>
        <v>2.5108649999999999</v>
      </c>
      <c r="H1820" s="2">
        <f>'Moving Avg'!G1820</f>
        <v>2.6706160000000012</v>
      </c>
      <c r="I1820" s="2">
        <f>'Moving Avg'!H1820</f>
        <v>2.6445499999999997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2.577</v>
      </c>
      <c r="C1821" s="2">
        <f>RSI!I1821</f>
        <v>50.270240230757693</v>
      </c>
      <c r="D1821" s="2">
        <f>MACD!E1821</f>
        <v>-0.11016903240319387</v>
      </c>
      <c r="E1821" s="2">
        <f>MACD!F1821</f>
        <v>-5.8591956065889898E-2</v>
      </c>
      <c r="F1821" s="2">
        <f>'Moving Avg'!D1821</f>
        <v>2.609</v>
      </c>
      <c r="G1821" s="2">
        <f>'Moving Avg'!F1821</f>
        <v>2.5154999999999998</v>
      </c>
      <c r="H1821" s="2">
        <f>'Moving Avg'!G1821</f>
        <v>2.6633740000000006</v>
      </c>
      <c r="I1821" s="2">
        <f>'Moving Avg'!H1821</f>
        <v>2.6457714999999995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</row>
    <row r="1822" spans="1:12" ht="13.5" x14ac:dyDescent="0.25">
      <c r="A1822" s="3">
        <f>RSI!A1822</f>
        <v>44957</v>
      </c>
      <c r="B1822" s="2">
        <f>RSI!B1822</f>
        <v>2.5264000000000002</v>
      </c>
      <c r="C1822" s="2">
        <f>RSI!I1822</f>
        <v>46.138573870919927</v>
      </c>
      <c r="D1822" s="2">
        <f>MACD!E1822</f>
        <v>-0.10717003519703949</v>
      </c>
      <c r="E1822" s="2">
        <f>MACD!F1822</f>
        <v>-6.830757189211982E-2</v>
      </c>
      <c r="F1822" s="2">
        <f>'Moving Avg'!D1822</f>
        <v>2.58372</v>
      </c>
      <c r="G1822" s="2">
        <f>'Moving Avg'!F1822</f>
        <v>2.51634</v>
      </c>
      <c r="H1822" s="2">
        <f>'Moving Avg'!G1822</f>
        <v>2.6557940000000002</v>
      </c>
      <c r="I1822" s="2">
        <f>'Moving Avg'!H1822</f>
        <v>2.6466974999999997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</row>
    <row r="1823" spans="1:12" ht="13.5" x14ac:dyDescent="0.25">
      <c r="A1823" s="3">
        <f>RSI!A1823</f>
        <v>44958</v>
      </c>
      <c r="B1823" s="2">
        <f>RSI!B1823</f>
        <v>2.5600999999999998</v>
      </c>
      <c r="C1823" s="2">
        <f>RSI!I1823</f>
        <v>49.136915043529442</v>
      </c>
      <c r="D1823" s="2">
        <f>MACD!E1823</f>
        <v>-9.1323868893675719E-2</v>
      </c>
      <c r="E1823" s="2">
        <f>MACD!F1823</f>
        <v>-7.2910831292431005E-2</v>
      </c>
      <c r="F1823" s="2">
        <f>'Moving Avg'!D1823</f>
        <v>2.5651800000000002</v>
      </c>
      <c r="G1823" s="2">
        <f>'Moving Avg'!F1823</f>
        <v>2.5197099999999995</v>
      </c>
      <c r="H1823" s="2">
        <f>'Moving Avg'!G1823</f>
        <v>2.6472040000000003</v>
      </c>
      <c r="I1823" s="2">
        <f>'Moving Avg'!H1823</f>
        <v>2.6477919999999995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</row>
    <row r="1824" spans="1:12" ht="13.5" x14ac:dyDescent="0.25">
      <c r="A1824" s="3">
        <f>RSI!A1824</f>
        <v>44959</v>
      </c>
      <c r="B1824" s="2">
        <f>RSI!B1824</f>
        <v>2.6274999999999999</v>
      </c>
      <c r="C1824" s="2">
        <f>RSI!I1824</f>
        <v>54.582461552844364</v>
      </c>
      <c r="D1824" s="2">
        <f>MACD!E1824</f>
        <v>-7.767603069139728E-2</v>
      </c>
      <c r="E1824" s="2">
        <f>MACD!F1824</f>
        <v>-7.386387117222426E-2</v>
      </c>
      <c r="F1824" s="2">
        <f>'Moving Avg'!D1824</f>
        <v>2.56012</v>
      </c>
      <c r="G1824" s="2">
        <f>'Moving Avg'!F1824</f>
        <v>2.5268699999999997</v>
      </c>
      <c r="H1824" s="2">
        <f>'Moving Avg'!G1824</f>
        <v>2.6408040000000006</v>
      </c>
      <c r="I1824" s="2">
        <f>'Moving Avg'!H1824</f>
        <v>2.6495605000000002</v>
      </c>
      <c r="J1824" s="5" t="str">
        <f>OBV!F1824</f>
        <v>BULLISH</v>
      </c>
      <c r="K1824" s="5" t="str">
        <f>OBV!G1824</f>
        <v>NEUTRAL</v>
      </c>
      <c r="L1824" s="5" t="str">
        <f>OBV!H1824</f>
        <v>BULLISH DIVERGENCE</v>
      </c>
    </row>
    <row r="1825" spans="1:12" ht="13.5" x14ac:dyDescent="0.25">
      <c r="A1825" s="3">
        <f>RSI!A1825</f>
        <v>44960</v>
      </c>
      <c r="B1825" s="2">
        <f>RSI!B1825</f>
        <v>2.6863999999999999</v>
      </c>
      <c r="C1825" s="2">
        <f>RSI!I1825</f>
        <v>58.73975480349673</v>
      </c>
      <c r="D1825" s="2">
        <f>MACD!E1825</f>
        <v>-7.8614322348399046E-2</v>
      </c>
      <c r="E1825" s="2">
        <f>MACD!F1825</f>
        <v>-7.4813961407459217E-2</v>
      </c>
      <c r="F1825" s="2">
        <f>'Moving Avg'!D1825</f>
        <v>2.5954799999999998</v>
      </c>
      <c r="G1825" s="2">
        <f>'Moving Avg'!F1825</f>
        <v>2.5378149999999993</v>
      </c>
      <c r="H1825" s="2">
        <f>'Moving Avg'!G1825</f>
        <v>2.6357500000000003</v>
      </c>
      <c r="I1825" s="2">
        <f>'Moving Avg'!H1825</f>
        <v>2.6514130000000007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44963</v>
      </c>
      <c r="B1826" s="2">
        <f>RSI!B1826</f>
        <v>2.6612</v>
      </c>
      <c r="C1826" s="2">
        <f>RSI!I1826</f>
        <v>56.362649624154692</v>
      </c>
      <c r="D1826" s="2">
        <f>MACD!E1826</f>
        <v>-7.0448433220997586E-2</v>
      </c>
      <c r="E1826" s="2">
        <f>MACD!F1826</f>
        <v>-7.3940855770166902E-2</v>
      </c>
      <c r="F1826" s="2">
        <f>'Moving Avg'!D1826</f>
        <v>2.6123200000000004</v>
      </c>
      <c r="G1826" s="2">
        <f>'Moving Avg'!F1826</f>
        <v>2.5474999999999994</v>
      </c>
      <c r="H1826" s="2">
        <f>'Moving Avg'!G1826</f>
        <v>2.6305300000000011</v>
      </c>
      <c r="I1826" s="2">
        <f>'Moving Avg'!H1826</f>
        <v>2.6531815000000005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44964</v>
      </c>
      <c r="B1827" s="2">
        <f>RSI!B1827</f>
        <v>2.6696</v>
      </c>
      <c r="C1827" s="2">
        <f>RSI!I1827</f>
        <v>56.987497657013613</v>
      </c>
      <c r="D1827" s="2">
        <f>MACD!E1827</f>
        <v>-5.5561216004702985E-2</v>
      </c>
      <c r="E1827" s="2">
        <f>MACD!F1827</f>
        <v>-7.0264927817074121E-2</v>
      </c>
      <c r="F1827" s="2">
        <f>'Moving Avg'!D1827</f>
        <v>2.6409599999999998</v>
      </c>
      <c r="G1827" s="2">
        <f>'Moving Avg'!F1827</f>
        <v>2.5597099999999999</v>
      </c>
      <c r="H1827" s="2">
        <f>'Moving Avg'!G1827</f>
        <v>2.624972000000001</v>
      </c>
      <c r="I1827" s="2">
        <f>'Moving Avg'!H1827</f>
        <v>2.6549920000000009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44965</v>
      </c>
      <c r="B1828" s="2">
        <f>RSI!B1828</f>
        <v>2.7201</v>
      </c>
      <c r="C1828" s="2">
        <f>RSI!I1828</f>
        <v>60.636748943205305</v>
      </c>
      <c r="D1828" s="2">
        <f>MACD!E1828</f>
        <v>-4.7196459313820327E-2</v>
      </c>
      <c r="E1828" s="2">
        <f>MACD!F1828</f>
        <v>-6.5651234116423374E-2</v>
      </c>
      <c r="F1828" s="2">
        <f>'Moving Avg'!D1828</f>
        <v>2.6729600000000002</v>
      </c>
      <c r="G1828" s="2">
        <f>'Moving Avg'!F1828</f>
        <v>2.5740249999999998</v>
      </c>
      <c r="H1828" s="2">
        <f>'Moving Avg'!G1828</f>
        <v>2.62093</v>
      </c>
      <c r="I1828" s="2">
        <f>'Moving Avg'!H1828</f>
        <v>2.6570550000000011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44966</v>
      </c>
      <c r="B1829" s="2">
        <f>RSI!B1829</f>
        <v>2.6612</v>
      </c>
      <c r="C1829" s="2">
        <f>RSI!I1829</f>
        <v>54.797239789435373</v>
      </c>
      <c r="D1829" s="2">
        <f>MACD!E1829</f>
        <v>-3.6509012227643911E-2</v>
      </c>
      <c r="E1829" s="2">
        <f>MACD!F1829</f>
        <v>-5.9822789738667483E-2</v>
      </c>
      <c r="F1829" s="2">
        <f>'Moving Avg'!D1829</f>
        <v>2.6796999999999995</v>
      </c>
      <c r="G1829" s="2">
        <f>'Moving Avg'!F1829</f>
        <v>2.5858149999999998</v>
      </c>
      <c r="H1829" s="2">
        <f>'Moving Avg'!G1829</f>
        <v>2.6162140000000007</v>
      </c>
      <c r="I1829" s="2">
        <f>'Moving Avg'!H1829</f>
        <v>2.6588235000000009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44967</v>
      </c>
      <c r="B1830" s="2">
        <f>RSI!B1830</f>
        <v>2.6442999999999999</v>
      </c>
      <c r="C1830" s="2">
        <f>RSI!I1830</f>
        <v>53.213731850116794</v>
      </c>
      <c r="D1830" s="2">
        <f>MACD!E1830</f>
        <v>-4.8594243003686088E-2</v>
      </c>
      <c r="E1830" s="2">
        <f>MACD!F1830</f>
        <v>-5.7577080391671205E-2</v>
      </c>
      <c r="F1830" s="2">
        <f>'Moving Avg'!D1830</f>
        <v>2.6712799999999999</v>
      </c>
      <c r="G1830" s="2">
        <f>'Moving Avg'!F1830</f>
        <v>2.5967600000000002</v>
      </c>
      <c r="H1830" s="2">
        <f>'Moving Avg'!G1830</f>
        <v>2.6104860000000003</v>
      </c>
      <c r="I1830" s="2">
        <f>'Moving Avg'!H1830</f>
        <v>2.6605495000000015</v>
      </c>
      <c r="J1830" s="5" t="str">
        <f>OBV!F1830</f>
        <v>BULLISH</v>
      </c>
      <c r="K1830" s="5" t="str">
        <f>OBV!G1830</f>
        <v>NEUTRAL</v>
      </c>
      <c r="L1830" s="5" t="str">
        <f>OBV!H1830</f>
        <v>BULLISH DIVERGENCE</v>
      </c>
    </row>
    <row r="1831" spans="1:12" ht="13.5" x14ac:dyDescent="0.25">
      <c r="A1831" s="3">
        <f>RSI!A1831</f>
        <v>44970</v>
      </c>
      <c r="B1831" s="2">
        <f>RSI!B1831</f>
        <v>2.7370000000000001</v>
      </c>
      <c r="C1831" s="2">
        <f>RSI!I1831</f>
        <v>60.035724125009338</v>
      </c>
      <c r="D1831" s="2">
        <f>MACD!E1831</f>
        <v>-5.554142673985929E-2</v>
      </c>
      <c r="E1831" s="2">
        <f>MACD!F1831</f>
        <v>-5.7169949661308825E-2</v>
      </c>
      <c r="F1831" s="2">
        <f>'Moving Avg'!D1831</f>
        <v>2.6864399999999997</v>
      </c>
      <c r="G1831" s="2">
        <f>'Moving Avg'!F1831</f>
        <v>2.6144450000000004</v>
      </c>
      <c r="H1831" s="2">
        <f>'Moving Avg'!G1831</f>
        <v>2.6094760000000004</v>
      </c>
      <c r="I1831" s="2">
        <f>'Moving Avg'!H1831</f>
        <v>2.6631180000000008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44971</v>
      </c>
      <c r="B1832" s="2">
        <f>RSI!B1832</f>
        <v>2.7707000000000002</v>
      </c>
      <c r="C1832" s="2">
        <f>RSI!I1832</f>
        <v>62.193912754028183</v>
      </c>
      <c r="D1832" s="2">
        <f>MACD!E1832</f>
        <v>-7.2455699732703049E-2</v>
      </c>
      <c r="E1832" s="2">
        <f>MACD!F1832</f>
        <v>-6.0227099675587675E-2</v>
      </c>
      <c r="F1832" s="2">
        <f>'Moving Avg'!D1832</f>
        <v>2.7066599999999998</v>
      </c>
      <c r="G1832" s="2">
        <f>'Moving Avg'!F1832</f>
        <v>2.6300250000000003</v>
      </c>
      <c r="H1832" s="2">
        <f>'Moving Avg'!G1832</f>
        <v>2.6077920000000008</v>
      </c>
      <c r="I1832" s="2">
        <f>'Moving Avg'!H1832</f>
        <v>2.6656025000000003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</row>
    <row r="1833" spans="1:12" ht="13.5" x14ac:dyDescent="0.25">
      <c r="A1833" s="3">
        <f>RSI!A1833</f>
        <v>44972</v>
      </c>
      <c r="B1833" s="2">
        <f>RSI!B1833</f>
        <v>2.7791000000000001</v>
      </c>
      <c r="C1833" s="2">
        <f>RSI!I1833</f>
        <v>62.73412306066168</v>
      </c>
      <c r="D1833" s="2">
        <f>MACD!E1833</f>
        <v>-8.3103569459487492E-2</v>
      </c>
      <c r="E1833" s="2">
        <f>MACD!F1833</f>
        <v>-6.4802393632367644E-2</v>
      </c>
      <c r="F1833" s="2">
        <f>'Moving Avg'!D1833</f>
        <v>2.7184599999999999</v>
      </c>
      <c r="G1833" s="2">
        <f>'Moving Avg'!F1833</f>
        <v>2.6409750000000001</v>
      </c>
      <c r="H1833" s="2">
        <f>'Moving Avg'!G1833</f>
        <v>2.6066140000000009</v>
      </c>
      <c r="I1833" s="2">
        <f>'Moving Avg'!H1833</f>
        <v>2.668129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</row>
    <row r="1834" spans="1:12" ht="13.5" x14ac:dyDescent="0.25">
      <c r="A1834" s="3">
        <f>RSI!A1834</f>
        <v>44973</v>
      </c>
      <c r="B1834" s="2">
        <f>RSI!B1834</f>
        <v>2.7707000000000002</v>
      </c>
      <c r="C1834" s="2">
        <f>RSI!I1834</f>
        <v>61.783392253742761</v>
      </c>
      <c r="D1834" s="2">
        <f>MACD!E1834</f>
        <v>-8.2003141815691905E-2</v>
      </c>
      <c r="E1834" s="2">
        <f>MACD!F1834</f>
        <v>-6.8242543269032507E-2</v>
      </c>
      <c r="F1834" s="2">
        <f>'Moving Avg'!D1834</f>
        <v>2.7403599999999999</v>
      </c>
      <c r="G1834" s="2">
        <f>'Moving Avg'!F1834</f>
        <v>2.6498200000000001</v>
      </c>
      <c r="H1834" s="2">
        <f>'Moving Avg'!G1834</f>
        <v>2.6050980000000004</v>
      </c>
      <c r="I1834" s="2">
        <f>'Moving Avg'!H1834</f>
        <v>2.6706555000000005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</row>
    <row r="1835" spans="1:12" ht="13.5" x14ac:dyDescent="0.25">
      <c r="A1835" s="3">
        <f>RSI!A1835</f>
        <v>44974</v>
      </c>
      <c r="B1835" s="2">
        <f>RSI!B1835</f>
        <v>2.7622</v>
      </c>
      <c r="C1835" s="2">
        <f>RSI!I1835</f>
        <v>60.779618062741093</v>
      </c>
      <c r="D1835" s="2">
        <f>MACD!E1835</f>
        <v>-7.2147215407410759E-2</v>
      </c>
      <c r="E1835" s="2">
        <f>MACD!F1835</f>
        <v>-6.9023477696708163E-2</v>
      </c>
      <c r="F1835" s="2">
        <f>'Moving Avg'!D1835</f>
        <v>2.7639399999999998</v>
      </c>
      <c r="G1835" s="2">
        <f>'Moving Avg'!F1835</f>
        <v>2.660765</v>
      </c>
      <c r="H1835" s="2">
        <f>'Moving Avg'!G1835</f>
        <v>2.6034120000000001</v>
      </c>
      <c r="I1835" s="2">
        <f>'Moving Avg'!H1835</f>
        <v>2.6732240000000003</v>
      </c>
      <c r="J1835" s="5" t="str">
        <f>OBV!F1835</f>
        <v>BULLISH</v>
      </c>
      <c r="K1835" s="5" t="str">
        <f>OBV!G1835</f>
        <v>NEUTRAL</v>
      </c>
      <c r="L1835" s="5" t="str">
        <f>OBV!H1835</f>
        <v>CONFIRMED BULLISH</v>
      </c>
    </row>
    <row r="1836" spans="1:12" ht="13.5" x14ac:dyDescent="0.25">
      <c r="A1836" s="3">
        <f>RSI!A1836</f>
        <v>44977</v>
      </c>
      <c r="B1836" s="2">
        <f>RSI!B1836</f>
        <v>2.8043</v>
      </c>
      <c r="C1836" s="2">
        <f>RSI!I1836</f>
        <v>63.907359106001294</v>
      </c>
      <c r="D1836" s="2">
        <f>MACD!E1836</f>
        <v>-7.1462404513089606E-2</v>
      </c>
      <c r="E1836" s="2">
        <f>MACD!F1836</f>
        <v>-6.9511263059984452E-2</v>
      </c>
      <c r="F1836" s="2">
        <f>'Moving Avg'!D1836</f>
        <v>2.7774000000000001</v>
      </c>
      <c r="G1836" s="2">
        <f>'Moving Avg'!F1836</f>
        <v>2.6712899999999999</v>
      </c>
      <c r="H1836" s="2">
        <f>'Moving Avg'!G1836</f>
        <v>2.6030740000000003</v>
      </c>
      <c r="I1836" s="2">
        <f>'Moving Avg'!H1836</f>
        <v>2.6760030000000006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</row>
    <row r="1837" spans="1:12" ht="13.5" x14ac:dyDescent="0.25">
      <c r="A1837" s="3">
        <f>RSI!A1837</f>
        <v>44978</v>
      </c>
      <c r="B1837" s="2">
        <f>RSI!B1837</f>
        <v>2.8464999999999998</v>
      </c>
      <c r="C1837" s="2">
        <f>RSI!I1837</f>
        <v>66.768164635980625</v>
      </c>
      <c r="D1837" s="2">
        <f>MACD!E1837</f>
        <v>-7.3575872849297674E-2</v>
      </c>
      <c r="E1837" s="2">
        <f>MACD!F1837</f>
        <v>-7.0324185017847096E-2</v>
      </c>
      <c r="F1837" s="2">
        <f>'Moving Avg'!D1837</f>
        <v>2.7925600000000004</v>
      </c>
      <c r="G1837" s="2">
        <f>'Moving Avg'!F1837</f>
        <v>2.6809749999999997</v>
      </c>
      <c r="H1837" s="2">
        <f>'Moving Avg'!G1837</f>
        <v>2.603748</v>
      </c>
      <c r="I1837" s="2">
        <f>'Moving Avg'!H1837</f>
        <v>2.6788665000000003</v>
      </c>
      <c r="J1837" s="5" t="str">
        <f>OBV!F1837</f>
        <v>BULLISH</v>
      </c>
      <c r="K1837" s="5" t="str">
        <f>OBV!G1837</f>
        <v>NEUTRAL</v>
      </c>
      <c r="L1837" s="5" t="str">
        <f>OBV!H1837</f>
        <v>CONFIRMED BULLISH</v>
      </c>
    </row>
    <row r="1838" spans="1:12" ht="13.5" x14ac:dyDescent="0.25">
      <c r="A1838" s="3">
        <f>RSI!A1838</f>
        <v>44979</v>
      </c>
      <c r="B1838" s="2">
        <f>RSI!B1838</f>
        <v>2.8380000000000001</v>
      </c>
      <c r="C1838" s="2">
        <f>RSI!I1838</f>
        <v>65.639599175510256</v>
      </c>
      <c r="D1838" s="2">
        <f>MACD!E1838</f>
        <v>-6.8010346641492081E-2</v>
      </c>
      <c r="E1838" s="2">
        <f>MACD!F1838</f>
        <v>-6.9861417342576088E-2</v>
      </c>
      <c r="F1838" s="2">
        <f>'Moving Avg'!D1838</f>
        <v>2.8043399999999998</v>
      </c>
      <c r="G1838" s="2">
        <f>'Moving Avg'!F1838</f>
        <v>2.6902349999999999</v>
      </c>
      <c r="H1838" s="2">
        <f>'Moving Avg'!G1838</f>
        <v>2.6054319999999995</v>
      </c>
      <c r="I1838" s="2">
        <f>'Moving Avg'!H1838</f>
        <v>2.6814770000000006</v>
      </c>
      <c r="J1838" s="5" t="str">
        <f>OBV!F1838</f>
        <v>BULLISH</v>
      </c>
      <c r="K1838" s="5" t="str">
        <f>OBV!G1838</f>
        <v>NEUTRAL</v>
      </c>
      <c r="L1838" s="5" t="str">
        <f>OBV!H1838</f>
        <v>CONFIRMED BULLISH</v>
      </c>
    </row>
    <row r="1839" spans="1:12" ht="13.5" x14ac:dyDescent="0.25">
      <c r="A1839" s="3">
        <f>RSI!A1839</f>
        <v>44980</v>
      </c>
      <c r="B1839" s="2">
        <f>RSI!B1839</f>
        <v>2.7622</v>
      </c>
      <c r="C1839" s="2">
        <f>RSI!I1839</f>
        <v>56.472547871390084</v>
      </c>
      <c r="D1839" s="2">
        <f>MACD!E1839</f>
        <v>-6.7665158340317166E-2</v>
      </c>
      <c r="E1839" s="2">
        <f>MACD!F1839</f>
        <v>-6.9422165542124312E-2</v>
      </c>
      <c r="F1839" s="2">
        <f>'Moving Avg'!D1839</f>
        <v>2.8026400000000002</v>
      </c>
      <c r="G1839" s="2">
        <f>'Moving Avg'!F1839</f>
        <v>2.6957049999999994</v>
      </c>
      <c r="H1839" s="2">
        <f>'Moving Avg'!G1839</f>
        <v>2.6050939999999998</v>
      </c>
      <c r="I1839" s="2">
        <f>'Moving Avg'!H1839</f>
        <v>2.6839190000000004</v>
      </c>
      <c r="J1839" s="5" t="str">
        <f>OBV!F1839</f>
        <v>BULLISH</v>
      </c>
      <c r="K1839" s="5" t="str">
        <f>OBV!G1839</f>
        <v>NEUTRAL</v>
      </c>
      <c r="L1839" s="5" t="str">
        <f>OBV!H1839</f>
        <v>BULLISH DIVERGENCE</v>
      </c>
    </row>
    <row r="1840" spans="1:12" ht="13.5" x14ac:dyDescent="0.25">
      <c r="A1840" s="3">
        <f>RSI!A1840</f>
        <v>44981</v>
      </c>
      <c r="B1840" s="2">
        <f>RSI!B1840</f>
        <v>2.8043</v>
      </c>
      <c r="C1840" s="2">
        <f>RSI!I1840</f>
        <v>59.828240465717151</v>
      </c>
      <c r="D1840" s="2">
        <f>MACD!E1840</f>
        <v>-7.3493114419563632E-2</v>
      </c>
      <c r="E1840" s="2">
        <f>MACD!F1840</f>
        <v>-7.0236355317612173E-2</v>
      </c>
      <c r="F1840" s="2">
        <f>'Moving Avg'!D1840</f>
        <v>2.8110600000000003</v>
      </c>
      <c r="G1840" s="2">
        <f>'Moving Avg'!F1840</f>
        <v>2.7104399999999997</v>
      </c>
      <c r="H1840" s="2">
        <f>'Moving Avg'!G1840</f>
        <v>2.6055980000000005</v>
      </c>
      <c r="I1840" s="2">
        <f>'Moving Avg'!H1840</f>
        <v>2.6864450000000004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</row>
    <row r="1841" spans="1:12" ht="13.5" x14ac:dyDescent="0.25">
      <c r="A1841" s="3">
        <f>RSI!A1841</f>
        <v>44984</v>
      </c>
      <c r="B1841" s="2">
        <f>RSI!B1841</f>
        <v>2.8464999999999998</v>
      </c>
      <c r="C1841" s="2">
        <f>RSI!I1841</f>
        <v>62.914537102763511</v>
      </c>
      <c r="D1841" s="2">
        <f>MACD!E1841</f>
        <v>-6.7909397793108894E-2</v>
      </c>
      <c r="E1841" s="2">
        <f>MACD!F1841</f>
        <v>-6.9770963812711528E-2</v>
      </c>
      <c r="F1841" s="2">
        <f>'Moving Avg'!D1841</f>
        <v>2.8195000000000001</v>
      </c>
      <c r="G1841" s="2">
        <f>'Moving Avg'!F1841</f>
        <v>2.7239149999999999</v>
      </c>
      <c r="H1841" s="2">
        <f>'Moving Avg'!G1841</f>
        <v>2.6071140000000002</v>
      </c>
      <c r="I1841" s="2">
        <f>'Moving Avg'!H1841</f>
        <v>2.6889295000000004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</row>
    <row r="1842" spans="1:12" ht="13.5" x14ac:dyDescent="0.25">
      <c r="A1842" s="3">
        <f>RSI!A1842</f>
        <v>44985</v>
      </c>
      <c r="B1842" s="2">
        <f>RSI!B1842</f>
        <v>2.8128000000000002</v>
      </c>
      <c r="C1842" s="2">
        <f>RSI!I1842</f>
        <v>59.015266991517173</v>
      </c>
      <c r="D1842" s="2">
        <f>MACD!E1842</f>
        <v>-5.6327746330295803E-2</v>
      </c>
      <c r="E1842" s="2">
        <f>MACD!F1842</f>
        <v>-6.7082320316228378E-2</v>
      </c>
      <c r="F1842" s="2">
        <f>'Moving Avg'!D1842</f>
        <v>2.8127599999999999</v>
      </c>
      <c r="G1842" s="2">
        <f>'Moving Avg'!F1842</f>
        <v>2.738235</v>
      </c>
      <c r="H1842" s="2">
        <f>'Moving Avg'!G1842</f>
        <v>2.6096420000000005</v>
      </c>
      <c r="I1842" s="2">
        <f>'Moving Avg'!H1842</f>
        <v>2.6910350000000012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</row>
    <row r="1843" spans="1:12" ht="13.5" x14ac:dyDescent="0.25">
      <c r="A1843" s="3">
        <f>RSI!A1843</f>
        <v>44986</v>
      </c>
      <c r="B1843" s="2">
        <f>RSI!B1843</f>
        <v>2.7959000000000001</v>
      </c>
      <c r="C1843" s="2">
        <f>RSI!I1843</f>
        <v>57.103919202887425</v>
      </c>
      <c r="D1843" s="2">
        <f>MACD!E1843</f>
        <v>-4.454750377304606E-2</v>
      </c>
      <c r="E1843" s="2">
        <f>MACD!F1843</f>
        <v>-6.2575357007591911E-2</v>
      </c>
      <c r="F1843" s="2">
        <f>'Moving Avg'!D1843</f>
        <v>2.8043399999999998</v>
      </c>
      <c r="G1843" s="2">
        <f>'Moving Avg'!F1843</f>
        <v>2.7500249999999999</v>
      </c>
      <c r="H1843" s="2">
        <f>'Moving Avg'!G1843</f>
        <v>2.611494</v>
      </c>
      <c r="I1843" s="2">
        <f>'Moving Avg'!H1843</f>
        <v>2.6932665000000005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</row>
    <row r="1844" spans="1:12" ht="13.5" x14ac:dyDescent="0.25">
      <c r="A1844" s="3">
        <f>RSI!A1844</f>
        <v>44987</v>
      </c>
      <c r="B1844" s="2">
        <f>RSI!B1844</f>
        <v>2.7117</v>
      </c>
      <c r="C1844" s="2">
        <f>RSI!I1844</f>
        <v>48.649831434698015</v>
      </c>
      <c r="D1844" s="2">
        <f>MACD!E1844</f>
        <v>-3.0057028792031648E-2</v>
      </c>
      <c r="E1844" s="2">
        <f>MACD!F1844</f>
        <v>-5.6071691364479863E-2</v>
      </c>
      <c r="F1844" s="2">
        <f>'Moving Avg'!D1844</f>
        <v>2.7942399999999998</v>
      </c>
      <c r="G1844" s="2">
        <f>'Moving Avg'!F1844</f>
        <v>2.7542350000000004</v>
      </c>
      <c r="H1844" s="2">
        <f>'Moving Avg'!G1844</f>
        <v>2.6120000000000005</v>
      </c>
      <c r="I1844" s="2">
        <f>'Moving Avg'!H1844</f>
        <v>2.6949084999999995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2.7370000000000001</v>
      </c>
      <c r="C1845" s="2">
        <f>RSI!I1845</f>
        <v>50.997373110944473</v>
      </c>
      <c r="D1845" s="2">
        <f>MACD!E1845</f>
        <v>-2.08709640201028E-2</v>
      </c>
      <c r="E1845" s="2">
        <f>MACD!F1845</f>
        <v>-4.9031545895604454E-2</v>
      </c>
      <c r="F1845" s="2">
        <f>'Moving Avg'!D1845</f>
        <v>2.78078</v>
      </c>
      <c r="G1845" s="2">
        <f>'Moving Avg'!F1845</f>
        <v>2.7567650000000006</v>
      </c>
      <c r="H1845" s="2">
        <f>'Moving Avg'!G1845</f>
        <v>2.6146960000000004</v>
      </c>
      <c r="I1845" s="2">
        <f>'Moving Avg'!H1845</f>
        <v>2.6965929999999991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44991</v>
      </c>
      <c r="B1846" s="2">
        <f>RSI!B1846</f>
        <v>2.8043</v>
      </c>
      <c r="C1846" s="2">
        <f>RSI!I1846</f>
        <v>56.671791987854341</v>
      </c>
      <c r="D1846" s="2">
        <f>MACD!E1846</f>
        <v>-1.1657141603120813E-2</v>
      </c>
      <c r="E1846" s="2">
        <f>MACD!F1846</f>
        <v>-4.1556665037107726E-2</v>
      </c>
      <c r="F1846" s="2">
        <f>'Moving Avg'!D1846</f>
        <v>2.7723400000000002</v>
      </c>
      <c r="G1846" s="2">
        <f>'Moving Avg'!F1846</f>
        <v>2.7639200000000002</v>
      </c>
      <c r="H1846" s="2">
        <f>'Moving Avg'!G1846</f>
        <v>2.6199160000000008</v>
      </c>
      <c r="I1846" s="2">
        <f>'Moving Avg'!H1846</f>
        <v>2.6988664999999998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2.7286000000000001</v>
      </c>
      <c r="C1847" s="2">
        <f>RSI!I1847</f>
        <v>49.70028865387615</v>
      </c>
      <c r="D1847" s="2">
        <f>MACD!E1847</f>
        <v>7.7942251521005979E-3</v>
      </c>
      <c r="E1847" s="2">
        <f>MACD!F1847</f>
        <v>-3.1686486999266059E-2</v>
      </c>
      <c r="F1847" s="2">
        <f>'Moving Avg'!D1847</f>
        <v>2.7555000000000001</v>
      </c>
      <c r="G1847" s="2">
        <f>'Moving Avg'!F1847</f>
        <v>2.7668699999999999</v>
      </c>
      <c r="H1847" s="2">
        <f>'Moving Avg'!G1847</f>
        <v>2.6239600000000003</v>
      </c>
      <c r="I1847" s="2">
        <f>'Moving Avg'!H1847</f>
        <v>2.7007194999999999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2.7286000000000001</v>
      </c>
      <c r="C1848" s="2">
        <f>RSI!I1848</f>
        <v>49.700288653876157</v>
      </c>
      <c r="D1848" s="2">
        <f>MACD!E1848</f>
        <v>2.2980974317563518E-2</v>
      </c>
      <c r="E1848" s="2">
        <f>MACD!F1848</f>
        <v>-2.0752994735900143E-2</v>
      </c>
      <c r="F1848" s="2">
        <f>'Moving Avg'!D1848</f>
        <v>2.7420400000000003</v>
      </c>
      <c r="G1848" s="2">
        <f>'Moving Avg'!F1848</f>
        <v>2.7672950000000003</v>
      </c>
      <c r="H1848" s="2">
        <f>'Moving Avg'!G1848</f>
        <v>2.6296879999999998</v>
      </c>
      <c r="I1848" s="2">
        <f>'Moving Avg'!H1848</f>
        <v>2.7025304999999999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44994</v>
      </c>
      <c r="B1849" s="2">
        <f>RSI!B1849</f>
        <v>2.7117</v>
      </c>
      <c r="C1849" s="2">
        <f>RSI!I1849</f>
        <v>48.166160245806495</v>
      </c>
      <c r="D1849" s="2">
        <f>MACD!E1849</f>
        <v>2.5454570110247321E-2</v>
      </c>
      <c r="E1849" s="2">
        <f>MACD!F1849</f>
        <v>-1.1511481766670651E-2</v>
      </c>
      <c r="F1849" s="2">
        <f>'Moving Avg'!D1849</f>
        <v>2.7420400000000003</v>
      </c>
      <c r="G1849" s="2">
        <f>'Moving Avg'!F1849</f>
        <v>2.7698200000000002</v>
      </c>
      <c r="H1849" s="2">
        <f>'Moving Avg'!G1849</f>
        <v>2.6355819999999999</v>
      </c>
      <c r="I1849" s="2">
        <f>'Moving Avg'!H1849</f>
        <v>2.7042570000000001</v>
      </c>
      <c r="J1849" s="5" t="str">
        <f>OBV!F1849</f>
        <v>BEARISH</v>
      </c>
      <c r="K1849" s="5" t="str">
        <f>OBV!G1849</f>
        <v>NEUTRAL</v>
      </c>
      <c r="L1849" s="5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2.6949000000000001</v>
      </c>
      <c r="C1850" s="2">
        <f>RSI!I1850</f>
        <v>46.625408353188007</v>
      </c>
      <c r="D1850" s="2">
        <f>MACD!E1850</f>
        <v>3.5399358037731421E-2</v>
      </c>
      <c r="E1850" s="2">
        <f>MACD!F1850</f>
        <v>-2.1293138057902365E-3</v>
      </c>
      <c r="F1850" s="2">
        <f>'Moving Avg'!D1850</f>
        <v>2.7336200000000002</v>
      </c>
      <c r="G1850" s="2">
        <f>'Moving Avg'!F1850</f>
        <v>2.7723500000000003</v>
      </c>
      <c r="H1850" s="2">
        <f>'Moving Avg'!G1850</f>
        <v>2.6399619999999997</v>
      </c>
      <c r="I1850" s="2">
        <f>'Moving Avg'!H1850</f>
        <v>2.7058994999999997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2.6863999999999999</v>
      </c>
      <c r="C1851" s="2">
        <f>RSI!I1851</f>
        <v>45.826672218311572</v>
      </c>
      <c r="D1851" s="2">
        <f>MACD!E1851</f>
        <v>5.1156108031769509E-2</v>
      </c>
      <c r="E1851" s="2">
        <f>MACD!F1851</f>
        <v>8.5277705617217148E-3</v>
      </c>
      <c r="F1851" s="2">
        <f>'Moving Avg'!D1851</f>
        <v>2.7100400000000002</v>
      </c>
      <c r="G1851" s="2">
        <f>'Moving Avg'!F1851</f>
        <v>2.7698200000000002</v>
      </c>
      <c r="H1851" s="2">
        <f>'Moving Avg'!G1851</f>
        <v>2.6440039999999994</v>
      </c>
      <c r="I1851" s="2">
        <f>'Moving Avg'!H1851</f>
        <v>2.7074994999999999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2.6612</v>
      </c>
      <c r="C1852" s="2">
        <f>RSI!I1852</f>
        <v>43.450168763467452</v>
      </c>
      <c r="D1852" s="2">
        <f>MACD!E1852</f>
        <v>6.1424717194827672E-2</v>
      </c>
      <c r="E1852" s="2">
        <f>MACD!F1852</f>
        <v>1.9107159888342908E-2</v>
      </c>
      <c r="F1852" s="2">
        <f>'Moving Avg'!D1852</f>
        <v>2.6965600000000003</v>
      </c>
      <c r="G1852" s="2">
        <f>'Moving Avg'!F1852</f>
        <v>2.7643449999999996</v>
      </c>
      <c r="H1852" s="2">
        <f>'Moving Avg'!G1852</f>
        <v>2.6470359999999999</v>
      </c>
      <c r="I1852" s="2">
        <f>'Moving Avg'!H1852</f>
        <v>2.7091419999999999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2.6612</v>
      </c>
      <c r="C1853" s="2">
        <f>RSI!I1853</f>
        <v>43.450168763467452</v>
      </c>
      <c r="D1853" s="2">
        <f>MACD!E1853</f>
        <v>6.7897562354547247E-2</v>
      </c>
      <c r="E1853" s="2">
        <f>MACD!F1853</f>
        <v>2.8865240381583779E-2</v>
      </c>
      <c r="F1853" s="2">
        <f>'Moving Avg'!D1853</f>
        <v>2.6830800000000004</v>
      </c>
      <c r="G1853" s="2">
        <f>'Moving Avg'!F1853</f>
        <v>2.7584499999999998</v>
      </c>
      <c r="H1853" s="2">
        <f>'Moving Avg'!G1853</f>
        <v>2.6504059999999998</v>
      </c>
      <c r="I1853" s="2">
        <f>'Moving Avg'!H1853</f>
        <v>2.7108685000000001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2.7286000000000001</v>
      </c>
      <c r="C1854" s="2">
        <f>RSI!I1854</f>
        <v>51.286273072712135</v>
      </c>
      <c r="D1854" s="2">
        <f>MACD!E1854</f>
        <v>5.5783722381626433E-2</v>
      </c>
      <c r="E1854" s="2">
        <f>MACD!F1854</f>
        <v>3.4248936781592312E-2</v>
      </c>
      <c r="F1854" s="2">
        <f>'Moving Avg'!D1854</f>
        <v>2.6864600000000003</v>
      </c>
      <c r="G1854" s="2">
        <f>'Moving Avg'!F1854</f>
        <v>2.756345</v>
      </c>
      <c r="H1854" s="2">
        <f>'Moving Avg'!G1854</f>
        <v>2.6552920000000002</v>
      </c>
      <c r="I1854" s="2">
        <f>'Moving Avg'!H1854</f>
        <v>2.7130585000000003</v>
      </c>
      <c r="J1854" s="5" t="str">
        <f>OBV!F1854</f>
        <v>BEARISH</v>
      </c>
      <c r="K1854" s="5" t="str">
        <f>OBV!G1854</f>
        <v>NEUTRAL</v>
      </c>
      <c r="L1854" s="5" t="str">
        <f>OBV!H1854</f>
        <v>BEARISH DIVERGENCE</v>
      </c>
    </row>
    <row r="1855" spans="1:12" ht="13.5" x14ac:dyDescent="0.25">
      <c r="A1855" s="3">
        <f>RSI!A1855</f>
        <v>45002</v>
      </c>
      <c r="B1855" s="2">
        <f>RSI!B1855</f>
        <v>2.7286000000000001</v>
      </c>
      <c r="C1855" s="2">
        <f>RSI!I1855</f>
        <v>51.286273072712135</v>
      </c>
      <c r="D1855" s="2">
        <f>MACD!E1855</f>
        <v>4.935682528168428E-2</v>
      </c>
      <c r="E1855" s="2">
        <f>MACD!F1855</f>
        <v>3.7270514481610707E-2</v>
      </c>
      <c r="F1855" s="2">
        <f>'Moving Avg'!D1855</f>
        <v>2.6932</v>
      </c>
      <c r="G1855" s="2">
        <f>'Moving Avg'!F1855</f>
        <v>2.7546650000000001</v>
      </c>
      <c r="H1855" s="2">
        <f>'Moving Avg'!G1855</f>
        <v>2.660514</v>
      </c>
      <c r="I1855" s="2">
        <f>'Moving Avg'!H1855</f>
        <v>2.7151220000000005</v>
      </c>
      <c r="J1855" s="5" t="str">
        <f>OBV!F1855</f>
        <v>BEARISH</v>
      </c>
      <c r="K1855" s="5" t="str">
        <f>OBV!G1855</f>
        <v>NEUTRAL</v>
      </c>
      <c r="L1855" s="5" t="str">
        <f>OBV!H1855</f>
        <v>BEARISH DIVERGENCE</v>
      </c>
    </row>
    <row r="1856" spans="1:12" ht="13.5" x14ac:dyDescent="0.25">
      <c r="A1856" s="3">
        <f>RSI!A1856</f>
        <v>45006</v>
      </c>
      <c r="B1856" s="2">
        <f>RSI!B1856</f>
        <v>2.6274999999999999</v>
      </c>
      <c r="C1856" s="2">
        <f>RSI!I1856</f>
        <v>41.324491049814995</v>
      </c>
      <c r="D1856" s="2">
        <f>MACD!E1856</f>
        <v>6.169749763606891E-2</v>
      </c>
      <c r="E1856" s="2">
        <f>MACD!F1856</f>
        <v>4.2155911112502352E-2</v>
      </c>
      <c r="F1856" s="2">
        <f>'Moving Avg'!D1856</f>
        <v>2.6814200000000001</v>
      </c>
      <c r="G1856" s="2">
        <f>'Moving Avg'!F1856</f>
        <v>2.7458249999999995</v>
      </c>
      <c r="H1856" s="2">
        <f>'Moving Avg'!G1856</f>
        <v>2.6637140000000001</v>
      </c>
      <c r="I1856" s="2">
        <f>'Moving Avg'!H1856</f>
        <v>2.7166800000000011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2.7791000000000001</v>
      </c>
      <c r="C1857" s="2">
        <f>RSI!I1857</f>
        <v>55.334559193015643</v>
      </c>
      <c r="D1857" s="2">
        <f>MACD!E1857</f>
        <v>4.9802041530403685E-2</v>
      </c>
      <c r="E1857" s="2">
        <f>MACD!F1857</f>
        <v>4.3685137196082621E-2</v>
      </c>
      <c r="F1857" s="2">
        <f>'Moving Avg'!D1857</f>
        <v>2.7050000000000001</v>
      </c>
      <c r="G1857" s="2">
        <f>'Moving Avg'!F1857</f>
        <v>2.7424549999999996</v>
      </c>
      <c r="H1857" s="2">
        <f>'Moving Avg'!G1857</f>
        <v>2.6707879999999995</v>
      </c>
      <c r="I1857" s="2">
        <f>'Moving Avg'!H1857</f>
        <v>2.7192065000000007</v>
      </c>
      <c r="J1857" s="5" t="str">
        <f>OBV!F1857</f>
        <v>BULLISH</v>
      </c>
      <c r="K1857" s="5" t="str">
        <f>OBV!G1857</f>
        <v>NEUTRAL</v>
      </c>
      <c r="L1857" s="5" t="str">
        <f>OBV!H1857</f>
        <v>CONFIRMED BULLISH</v>
      </c>
    </row>
    <row r="1858" spans="1:12" ht="13.5" x14ac:dyDescent="0.25">
      <c r="A1858" s="3">
        <f>RSI!A1858</f>
        <v>45008</v>
      </c>
      <c r="B1858" s="2">
        <f>RSI!B1858</f>
        <v>2.7959000000000001</v>
      </c>
      <c r="C1858" s="2">
        <f>RSI!I1858</f>
        <v>56.572065220803246</v>
      </c>
      <c r="D1858" s="2">
        <f>MACD!E1858</f>
        <v>3.8094752085447769E-2</v>
      </c>
      <c r="E1858" s="2">
        <f>MACD!F1858</f>
        <v>4.2567060173955652E-2</v>
      </c>
      <c r="F1858" s="2">
        <f>'Moving Avg'!D1858</f>
        <v>2.7319399999999998</v>
      </c>
      <c r="G1858" s="2">
        <f>'Moving Avg'!F1858</f>
        <v>2.7403500000000003</v>
      </c>
      <c r="H1858" s="2">
        <f>'Moving Avg'!G1858</f>
        <v>2.6780300000000001</v>
      </c>
      <c r="I1858" s="2">
        <f>'Moving Avg'!H1858</f>
        <v>2.7218590000000007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45009</v>
      </c>
      <c r="B1859" s="2">
        <f>RSI!B1859</f>
        <v>2.8717000000000001</v>
      </c>
      <c r="C1859" s="2">
        <f>RSI!I1859</f>
        <v>61.724799848088082</v>
      </c>
      <c r="D1859" s="2">
        <f>MACD!E1859</f>
        <v>1.9506479704523016E-2</v>
      </c>
      <c r="E1859" s="2">
        <f>MACD!F1859</f>
        <v>3.7954944080069129E-2</v>
      </c>
      <c r="F1859" s="2">
        <f>'Moving Avg'!D1859</f>
        <v>2.7605599999999999</v>
      </c>
      <c r="G1859" s="2">
        <f>'Moving Avg'!F1859</f>
        <v>2.745825</v>
      </c>
      <c r="H1859" s="2">
        <f>'Moving Avg'!G1859</f>
        <v>2.6869559999999995</v>
      </c>
      <c r="I1859" s="2">
        <f>'Moving Avg'!H1859</f>
        <v>2.7249750000000006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</row>
    <row r="1860" spans="1:12" ht="13.5" x14ac:dyDescent="0.25">
      <c r="A1860" s="3">
        <f>RSI!A1860</f>
        <v>45012</v>
      </c>
      <c r="B1860" s="2">
        <f>RSI!B1860</f>
        <v>2.8633000000000002</v>
      </c>
      <c r="C1860" s="2">
        <f>RSI!I1860</f>
        <v>60.862979835699974</v>
      </c>
      <c r="D1860" s="2">
        <f>MACD!E1860</f>
        <v>9.3496738665299617E-4</v>
      </c>
      <c r="E1860" s="2">
        <f>MACD!F1860</f>
        <v>3.0550948741385902E-2</v>
      </c>
      <c r="F1860" s="2">
        <f>'Moving Avg'!D1860</f>
        <v>2.7875000000000005</v>
      </c>
      <c r="G1860" s="2">
        <f>'Moving Avg'!F1860</f>
        <v>2.7487750000000002</v>
      </c>
      <c r="H1860" s="2">
        <f>'Moving Avg'!G1860</f>
        <v>2.6957139999999997</v>
      </c>
      <c r="I1860" s="2">
        <f>'Moving Avg'!H1860</f>
        <v>2.7280490000000008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</row>
    <row r="1861" spans="1:12" ht="13.5" x14ac:dyDescent="0.25">
      <c r="A1861" s="3">
        <f>RSI!A1861</f>
        <v>45013</v>
      </c>
      <c r="B1861" s="2">
        <f>RSI!B1861</f>
        <v>2.8969999999999998</v>
      </c>
      <c r="C1861" s="2">
        <f>RSI!I1861</f>
        <v>63.089574839499434</v>
      </c>
      <c r="D1861" s="2">
        <f>MACD!E1861</f>
        <v>-1.9349094598990479E-2</v>
      </c>
      <c r="E1861" s="2">
        <f>MACD!F1861</f>
        <v>2.0570940073310628E-2</v>
      </c>
      <c r="F1861" s="2">
        <f>'Moving Avg'!D1861</f>
        <v>2.8414000000000001</v>
      </c>
      <c r="G1861" s="2">
        <f>'Moving Avg'!F1861</f>
        <v>2.7512999999999996</v>
      </c>
      <c r="H1861" s="2">
        <f>'Moving Avg'!G1861</f>
        <v>2.7059879999999996</v>
      </c>
      <c r="I1861" s="2">
        <f>'Moving Avg'!H1861</f>
        <v>2.7312070000000013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</row>
    <row r="1862" spans="1:12" ht="13.5" x14ac:dyDescent="0.25">
      <c r="A1862" s="3">
        <f>RSI!A1862</f>
        <v>45014</v>
      </c>
      <c r="B1862" s="2">
        <f>RSI!B1862</f>
        <v>2.8212000000000002</v>
      </c>
      <c r="C1862" s="2">
        <f>RSI!I1862</f>
        <v>55.448301896741391</v>
      </c>
      <c r="D1862" s="2">
        <f>MACD!E1862</f>
        <v>-3.5682771714819594E-2</v>
      </c>
      <c r="E1862" s="2">
        <f>MACD!F1862</f>
        <v>9.3201977156845851E-3</v>
      </c>
      <c r="F1862" s="2">
        <f>'Moving Avg'!D1862</f>
        <v>2.8498200000000002</v>
      </c>
      <c r="G1862" s="2">
        <f>'Moving Avg'!F1862</f>
        <v>2.7517199999999997</v>
      </c>
      <c r="H1862" s="2">
        <f>'Moving Avg'!G1862</f>
        <v>2.7132299999999998</v>
      </c>
      <c r="I1862" s="2">
        <f>'Moving Avg'!H1862</f>
        <v>2.7333545000000017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</row>
    <row r="1863" spans="1:12" ht="13.5" x14ac:dyDescent="0.25">
      <c r="A1863" s="3">
        <f>RSI!A1863</f>
        <v>45015</v>
      </c>
      <c r="B1863" s="2">
        <f>RSI!B1863</f>
        <v>2.8633000000000002</v>
      </c>
      <c r="C1863" s="2">
        <f>RSI!I1863</f>
        <v>58.457807133162682</v>
      </c>
      <c r="D1863" s="2">
        <f>MACD!E1863</f>
        <v>-5.3015051258961776E-2</v>
      </c>
      <c r="E1863" s="2">
        <f>MACD!F1863</f>
        <v>-3.1468520792446875E-3</v>
      </c>
      <c r="F1863" s="2">
        <f>'Moving Avg'!D1863</f>
        <v>2.8632999999999997</v>
      </c>
      <c r="G1863" s="2">
        <f>'Moving Avg'!F1863</f>
        <v>2.75509</v>
      </c>
      <c r="H1863" s="2">
        <f>'Moving Avg'!G1863</f>
        <v>2.7192939999999997</v>
      </c>
      <c r="I1863" s="2">
        <f>'Moving Avg'!H1863</f>
        <v>2.7360915000000019</v>
      </c>
      <c r="J1863" s="5" t="str">
        <f>OBV!F1863</f>
        <v>BULLISH</v>
      </c>
      <c r="K1863" s="5" t="str">
        <f>OBV!G1863</f>
        <v>NEUTRAL</v>
      </c>
      <c r="L1863" s="5" t="str">
        <f>OBV!H1863</f>
        <v>CONFIRMED BULLISH</v>
      </c>
    </row>
    <row r="1864" spans="1:12" ht="13.5" x14ac:dyDescent="0.25">
      <c r="A1864" s="3">
        <f>RSI!A1864</f>
        <v>45016</v>
      </c>
      <c r="B1864" s="2">
        <f>RSI!B1864</f>
        <v>2.8464999999999998</v>
      </c>
      <c r="C1864" s="2">
        <f>RSI!I1864</f>
        <v>56.808667927415556</v>
      </c>
      <c r="D1864" s="2">
        <f>MACD!E1864</f>
        <v>-5.6679771115380806E-2</v>
      </c>
      <c r="E1864" s="2">
        <f>MACD!F1864</f>
        <v>-1.3853435886471912E-2</v>
      </c>
      <c r="F1864" s="2">
        <f>'Moving Avg'!D1864</f>
        <v>2.85826</v>
      </c>
      <c r="G1864" s="2">
        <f>'Moving Avg'!F1864</f>
        <v>2.7618300000000002</v>
      </c>
      <c r="H1864" s="2">
        <f>'Moving Avg'!G1864</f>
        <v>2.724348</v>
      </c>
      <c r="I1864" s="2">
        <f>'Moving Avg'!H1864</f>
        <v>2.738576000000001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45019</v>
      </c>
      <c r="B1865" s="2">
        <f>RSI!B1865</f>
        <v>2.8633000000000002</v>
      </c>
      <c r="C1865" s="2">
        <f>RSI!I1865</f>
        <v>58.082166060432272</v>
      </c>
      <c r="D1865" s="2">
        <f>MACD!E1865</f>
        <v>-6.1493101246588466E-2</v>
      </c>
      <c r="E1865" s="2">
        <f>MACD!F1865</f>
        <v>-2.3381368958495227E-2</v>
      </c>
      <c r="F1865" s="2">
        <f>'Moving Avg'!D1865</f>
        <v>2.8582600000000005</v>
      </c>
      <c r="G1865" s="2">
        <f>'Moving Avg'!F1865</f>
        <v>2.7681450000000005</v>
      </c>
      <c r="H1865" s="2">
        <f>'Moving Avg'!G1865</f>
        <v>2.7307479999999997</v>
      </c>
      <c r="I1865" s="2">
        <f>'Moving Avg'!H1865</f>
        <v>2.7411865000000004</v>
      </c>
      <c r="J1865" s="5" t="str">
        <f>OBV!F1865</f>
        <v>BEARISH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2.8717000000000001</v>
      </c>
      <c r="C1866" s="2">
        <f>RSI!I1866</f>
        <v>58.737276160534755</v>
      </c>
      <c r="D1866" s="2">
        <f>MACD!E1866</f>
        <v>-8.2274563870792239E-2</v>
      </c>
      <c r="E1866" s="2">
        <f>MACD!F1866</f>
        <v>-3.5160007940954627E-2</v>
      </c>
      <c r="F1866" s="2">
        <f>'Moving Avg'!D1866</f>
        <v>2.8532000000000002</v>
      </c>
      <c r="G1866" s="2">
        <f>'Moving Avg'!F1866</f>
        <v>2.771515</v>
      </c>
      <c r="H1866" s="2">
        <f>'Moving Avg'!G1866</f>
        <v>2.7363060000000003</v>
      </c>
      <c r="I1866" s="2">
        <f>'Moving Avg'!H1866</f>
        <v>2.7439235000000006</v>
      </c>
      <c r="J1866" s="5" t="str">
        <f>OBV!F1866</f>
        <v>BULLISH</v>
      </c>
      <c r="K1866" s="5" t="str">
        <f>OBV!G1866</f>
        <v>NEUTRAL</v>
      </c>
      <c r="L1866" s="5" t="str">
        <f>OBV!H1866</f>
        <v>BULLISH DIVERGENCE</v>
      </c>
    </row>
    <row r="1867" spans="1:12" ht="13.5" x14ac:dyDescent="0.25">
      <c r="A1867" s="3">
        <f>RSI!A1867</f>
        <v>45021</v>
      </c>
      <c r="B1867" s="2">
        <f>RSI!B1867</f>
        <v>2.9390999999999998</v>
      </c>
      <c r="C1867" s="2">
        <f>RSI!I1867</f>
        <v>63.646640935738269</v>
      </c>
      <c r="D1867" s="2">
        <f>MACD!E1867</f>
        <v>-8.2071156367011344E-2</v>
      </c>
      <c r="E1867" s="2">
        <f>MACD!F1867</f>
        <v>-4.4542237626165979E-2</v>
      </c>
      <c r="F1867" s="2">
        <f>'Moving Avg'!D1867</f>
        <v>2.8767800000000001</v>
      </c>
      <c r="G1867" s="2">
        <f>'Moving Avg'!F1867</f>
        <v>2.7820399999999998</v>
      </c>
      <c r="H1867" s="2">
        <f>'Moving Avg'!G1867</f>
        <v>2.742032</v>
      </c>
      <c r="I1867" s="2">
        <f>'Moving Avg'!H1867</f>
        <v>2.7470395000000014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3.0316999999999998</v>
      </c>
      <c r="C1868" s="2">
        <f>RSI!I1868</f>
        <v>69.088243999734786</v>
      </c>
      <c r="D1868" s="2">
        <f>MACD!E1868</f>
        <v>-8.707451337838501E-2</v>
      </c>
      <c r="E1868" s="2">
        <f>MACD!F1868</f>
        <v>-5.3048692776609785E-2</v>
      </c>
      <c r="F1868" s="2">
        <f>'Moving Avg'!D1868</f>
        <v>2.9104599999999996</v>
      </c>
      <c r="G1868" s="2">
        <f>'Moving Avg'!F1868</f>
        <v>2.7971949999999999</v>
      </c>
      <c r="H1868" s="2">
        <f>'Moving Avg'!G1868</f>
        <v>2.7496099999999997</v>
      </c>
      <c r="I1868" s="2">
        <f>'Moving Avg'!H1868</f>
        <v>2.7506605000000013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3.1244000000000001</v>
      </c>
      <c r="C1869" s="2">
        <f>RSI!I1869</f>
        <v>73.383479877310549</v>
      </c>
      <c r="D1869" s="2">
        <f>MACD!E1869</f>
        <v>-8.7894527978425785E-2</v>
      </c>
      <c r="E1869" s="2">
        <f>MACD!F1869</f>
        <v>-6.0017859816972982E-2</v>
      </c>
      <c r="F1869" s="2">
        <f>'Moving Avg'!D1869</f>
        <v>2.96604</v>
      </c>
      <c r="G1869" s="2">
        <f>'Moving Avg'!F1869</f>
        <v>2.8178300000000003</v>
      </c>
      <c r="H1869" s="2">
        <f>'Moving Avg'!G1869</f>
        <v>2.7590419999999996</v>
      </c>
      <c r="I1869" s="2">
        <f>'Moving Avg'!H1869</f>
        <v>2.7549135000000011</v>
      </c>
      <c r="J1869" s="5" t="str">
        <f>OBV!F1869</f>
        <v>BULLISH</v>
      </c>
      <c r="K1869" s="5" t="str">
        <f>OBV!G1869</f>
        <v>STRONG</v>
      </c>
      <c r="L1869" s="5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3.0737999999999999</v>
      </c>
      <c r="C1870" s="2">
        <f>RSI!I1870</f>
        <v>67.842098025611563</v>
      </c>
      <c r="D1870" s="2">
        <f>MACD!E1870</f>
        <v>-8.7959274141096611E-2</v>
      </c>
      <c r="E1870" s="2">
        <f>MACD!F1870</f>
        <v>-6.5606142681797708E-2</v>
      </c>
      <c r="F1870" s="2">
        <f>'Moving Avg'!D1870</f>
        <v>3.00814</v>
      </c>
      <c r="G1870" s="2">
        <f>'Moving Avg'!F1870</f>
        <v>2.8367750000000003</v>
      </c>
      <c r="H1870" s="2">
        <f>'Moving Avg'!G1870</f>
        <v>2.7703259999999998</v>
      </c>
      <c r="I1870" s="2">
        <f>'Moving Avg'!H1870</f>
        <v>2.7589555000000012</v>
      </c>
      <c r="J1870" s="5" t="str">
        <f>OBV!F1870</f>
        <v>BULLISH</v>
      </c>
      <c r="K1870" s="5" t="str">
        <f>OBV!G1870</f>
        <v>STRONG</v>
      </c>
      <c r="L1870" s="5" t="str">
        <f>OBV!H1870</f>
        <v>CONFIRMED BULLISH</v>
      </c>
    </row>
    <row r="1871" spans="1:12" ht="13.5" x14ac:dyDescent="0.25">
      <c r="A1871" s="3">
        <f>RSI!A1871</f>
        <v>45027</v>
      </c>
      <c r="B1871" s="2">
        <f>RSI!B1871</f>
        <v>3.0907</v>
      </c>
      <c r="C1871" s="2">
        <f>RSI!I1871</f>
        <v>68.69243285412729</v>
      </c>
      <c r="D1871" s="2">
        <f>MACD!E1871</f>
        <v>-8.547371316722252E-2</v>
      </c>
      <c r="E1871" s="2">
        <f>MACD!F1871</f>
        <v>-6.957965677888267E-2</v>
      </c>
      <c r="F1871" s="2">
        <f>'Moving Avg'!D1871</f>
        <v>3.0519400000000001</v>
      </c>
      <c r="G1871" s="2">
        <f>'Moving Avg'!F1871</f>
        <v>2.8569899999999997</v>
      </c>
      <c r="H1871" s="2">
        <f>'Moving Avg'!G1871</f>
        <v>2.7806000000000002</v>
      </c>
      <c r="I1871" s="2">
        <f>'Moving Avg'!H1871</f>
        <v>2.7630400000000015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</row>
    <row r="1872" spans="1:12" ht="13.5" x14ac:dyDescent="0.25">
      <c r="A1872" s="3">
        <f>RSI!A1872</f>
        <v>45028</v>
      </c>
      <c r="B1872" s="2">
        <f>RSI!B1872</f>
        <v>3.0907</v>
      </c>
      <c r="C1872" s="2">
        <f>RSI!I1872</f>
        <v>68.692432854127276</v>
      </c>
      <c r="D1872" s="2">
        <f>MACD!E1872</f>
        <v>-9.6421222795472605E-2</v>
      </c>
      <c r="E1872" s="2">
        <f>MACD!F1872</f>
        <v>-7.4947969982200657E-2</v>
      </c>
      <c r="F1872" s="2">
        <f>'Moving Avg'!D1872</f>
        <v>3.0822600000000002</v>
      </c>
      <c r="G1872" s="2">
        <f>'Moving Avg'!F1872</f>
        <v>2.8784649999999998</v>
      </c>
      <c r="H1872" s="2">
        <f>'Moving Avg'!G1872</f>
        <v>2.7918859999999999</v>
      </c>
      <c r="I1872" s="2">
        <f>'Moving Avg'!H1872</f>
        <v>2.7672090000000007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45029</v>
      </c>
      <c r="B1873" s="2">
        <f>RSI!B1873</f>
        <v>2.9895999999999998</v>
      </c>
      <c r="C1873" s="2">
        <f>RSI!I1873</f>
        <v>58.043840159999853</v>
      </c>
      <c r="D1873" s="2">
        <f>MACD!E1873</f>
        <v>-9.3004927230192713E-2</v>
      </c>
      <c r="E1873" s="2">
        <f>MACD!F1873</f>
        <v>-7.8559361431799077E-2</v>
      </c>
      <c r="F1873" s="2">
        <f>'Moving Avg'!D1873</f>
        <v>3.0738399999999997</v>
      </c>
      <c r="G1873" s="2">
        <f>'Moving Avg'!F1873</f>
        <v>2.8948849999999995</v>
      </c>
      <c r="H1873" s="2">
        <f>'Moving Avg'!G1873</f>
        <v>2.8004759999999997</v>
      </c>
      <c r="I1873" s="2">
        <f>'Moving Avg'!H1873</f>
        <v>2.7708725000000012</v>
      </c>
      <c r="J1873" s="5" t="str">
        <f>OBV!F1873</f>
        <v>BULLISH</v>
      </c>
      <c r="K1873" s="5" t="str">
        <f>OBV!G1873</f>
        <v>NEUTRAL</v>
      </c>
      <c r="L1873" s="5" t="str">
        <f>OBV!H1873</f>
        <v>BULLISH DIVERGENCE</v>
      </c>
    </row>
    <row r="1874" spans="1:12" ht="13.5" x14ac:dyDescent="0.25">
      <c r="A1874" s="3">
        <f>RSI!A1874</f>
        <v>45030</v>
      </c>
      <c r="B1874" s="2">
        <f>RSI!B1874</f>
        <v>3.0316999999999998</v>
      </c>
      <c r="C1874" s="2">
        <f>RSI!I1874</f>
        <v>60.770974084418441</v>
      </c>
      <c r="D1874" s="2">
        <f>MACD!E1874</f>
        <v>-9.6410907317450167E-2</v>
      </c>
      <c r="E1874" s="2">
        <f>MACD!F1874</f>
        <v>-8.2129670608929298E-2</v>
      </c>
      <c r="F1874" s="2">
        <f>'Moving Avg'!D1874</f>
        <v>3.0552999999999999</v>
      </c>
      <c r="G1874" s="2">
        <f>'Moving Avg'!F1874</f>
        <v>2.9100399999999995</v>
      </c>
      <c r="H1874" s="2">
        <f>'Moving Avg'!G1874</f>
        <v>2.8085599999999999</v>
      </c>
      <c r="I1874" s="2">
        <f>'Moving Avg'!H1874</f>
        <v>2.7745780000000009</v>
      </c>
      <c r="J1874" s="5" t="str">
        <f>OBV!F1874</f>
        <v>BULLISH</v>
      </c>
      <c r="K1874" s="5" t="str">
        <f>OBV!G1874</f>
        <v>NEUTRAL</v>
      </c>
      <c r="L1874" s="5" t="str">
        <f>OBV!H1874</f>
        <v>BULLISH DIVERGENCE</v>
      </c>
    </row>
    <row r="1875" spans="1:12" ht="13.5" x14ac:dyDescent="0.25">
      <c r="A1875" s="3">
        <f>RSI!A1875</f>
        <v>45033</v>
      </c>
      <c r="B1875" s="2">
        <f>RSI!B1875</f>
        <v>3.0737999999999999</v>
      </c>
      <c r="C1875" s="2">
        <f>RSI!I1875</f>
        <v>63.337344476498465</v>
      </c>
      <c r="D1875" s="2">
        <f>MACD!E1875</f>
        <v>-0.10062515488077173</v>
      </c>
      <c r="E1875" s="2">
        <f>MACD!F1875</f>
        <v>-8.5828767463297789E-2</v>
      </c>
      <c r="F1875" s="2">
        <f>'Moving Avg'!D1875</f>
        <v>3.0552999999999999</v>
      </c>
      <c r="G1875" s="2">
        <f>'Moving Avg'!F1875</f>
        <v>2.9272999999999998</v>
      </c>
      <c r="H1875" s="2">
        <f>'Moving Avg'!G1875</f>
        <v>2.8163080000000003</v>
      </c>
      <c r="I1875" s="2">
        <f>'Moving Avg'!H1875</f>
        <v>2.7781990000000008</v>
      </c>
      <c r="J1875" s="5" t="str">
        <f>OBV!F1875</f>
        <v>BULLISH</v>
      </c>
      <c r="K1875" s="5" t="str">
        <f>OBV!G1875</f>
        <v>NEUTRAL</v>
      </c>
      <c r="L1875" s="5" t="str">
        <f>OBV!H1875</f>
        <v>NEUTRAL</v>
      </c>
    </row>
    <row r="1876" spans="1:12" ht="13.5" x14ac:dyDescent="0.25">
      <c r="A1876" s="3">
        <f>RSI!A1876</f>
        <v>45034</v>
      </c>
      <c r="B1876" s="2">
        <f>RSI!B1876</f>
        <v>3.0823</v>
      </c>
      <c r="C1876" s="2">
        <f>RSI!I1876</f>
        <v>63.851533969143077</v>
      </c>
      <c r="D1876" s="2">
        <f>MACD!E1876</f>
        <v>-0.10451637271664183</v>
      </c>
      <c r="E1876" s="2">
        <f>MACD!F1876</f>
        <v>-8.9566288513966599E-2</v>
      </c>
      <c r="F1876" s="2">
        <f>'Moving Avg'!D1876</f>
        <v>3.0536199999999996</v>
      </c>
      <c r="G1876" s="2">
        <f>'Moving Avg'!F1876</f>
        <v>2.95004</v>
      </c>
      <c r="H1876" s="2">
        <f>'Moving Avg'!G1876</f>
        <v>2.8247300000000002</v>
      </c>
      <c r="I1876" s="2">
        <f>'Moving Avg'!H1876</f>
        <v>2.7813995000000009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</row>
    <row r="1877" spans="1:12" ht="13.5" x14ac:dyDescent="0.25">
      <c r="A1877" s="3">
        <f>RSI!A1877</f>
        <v>45035</v>
      </c>
      <c r="B1877" s="2">
        <f>RSI!B1877</f>
        <v>3.0065</v>
      </c>
      <c r="C1877" s="2">
        <f>RSI!I1877</f>
        <v>56.272244705369125</v>
      </c>
      <c r="D1877" s="2">
        <f>MACD!E1877</f>
        <v>-9.2789932300680888E-2</v>
      </c>
      <c r="E1877" s="2">
        <f>MACD!F1877</f>
        <v>-9.0211017271309465E-2</v>
      </c>
      <c r="F1877" s="2">
        <f>'Moving Avg'!D1877</f>
        <v>3.0367800000000003</v>
      </c>
      <c r="G1877" s="2">
        <f>'Moving Avg'!F1877</f>
        <v>2.9614099999999999</v>
      </c>
      <c r="H1877" s="2">
        <f>'Moving Avg'!G1877</f>
        <v>2.8314679999999997</v>
      </c>
      <c r="I1877" s="2">
        <f>'Moving Avg'!H1877</f>
        <v>2.7843050000000011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</row>
    <row r="1878" spans="1:12" ht="13.5" x14ac:dyDescent="0.25">
      <c r="A1878" s="3">
        <f>RSI!A1878</f>
        <v>45036</v>
      </c>
      <c r="B1878" s="2">
        <f>RSI!B1878</f>
        <v>3.0065</v>
      </c>
      <c r="C1878" s="2">
        <f>RSI!I1878</f>
        <v>56.272244705369125</v>
      </c>
      <c r="D1878" s="2">
        <f>MACD!E1878</f>
        <v>-6.9067052404407914E-2</v>
      </c>
      <c r="E1878" s="2">
        <f>MACD!F1878</f>
        <v>-8.5982224297929163E-2</v>
      </c>
      <c r="F1878" s="2">
        <f>'Moving Avg'!D1878</f>
        <v>3.0401599999999993</v>
      </c>
      <c r="G1878" s="2">
        <f>'Moving Avg'!F1878</f>
        <v>2.97194</v>
      </c>
      <c r="H1878" s="2">
        <f>'Moving Avg'!G1878</f>
        <v>2.8371959999999996</v>
      </c>
      <c r="I1878" s="2">
        <f>'Moving Avg'!H1878</f>
        <v>2.7872105000000005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45040</v>
      </c>
      <c r="B1879" s="2">
        <f>RSI!B1879</f>
        <v>3.0737999999999999</v>
      </c>
      <c r="C1879" s="2">
        <f>RSI!I1879</f>
        <v>61.03489040071193</v>
      </c>
      <c r="D1879" s="2">
        <f>MACD!E1879</f>
        <v>-4.0130128811550758E-2</v>
      </c>
      <c r="E1879" s="2">
        <f>MACD!F1879</f>
        <v>-7.6811805200653491E-2</v>
      </c>
      <c r="F1879" s="2">
        <f>'Moving Avg'!D1879</f>
        <v>3.0485800000000003</v>
      </c>
      <c r="G1879" s="2">
        <f>'Moving Avg'!F1879</f>
        <v>2.9820450000000003</v>
      </c>
      <c r="H1879" s="2">
        <f>'Moving Avg'!G1879</f>
        <v>2.8454479999999993</v>
      </c>
      <c r="I1879" s="2">
        <f>'Moving Avg'!H1879</f>
        <v>2.7904525000000007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3.2086000000000001</v>
      </c>
      <c r="C1880" s="2">
        <f>RSI!I1880</f>
        <v>68.447683126291977</v>
      </c>
      <c r="D1880" s="2">
        <f>MACD!E1880</f>
        <v>-3.419458891616145E-2</v>
      </c>
      <c r="E1880" s="2">
        <f>MACD!F1880</f>
        <v>-6.828836194375508E-2</v>
      </c>
      <c r="F1880" s="2">
        <f>'Moving Avg'!D1880</f>
        <v>3.0755400000000002</v>
      </c>
      <c r="G1880" s="2">
        <f>'Moving Avg'!F1880</f>
        <v>2.9993099999999999</v>
      </c>
      <c r="H1880" s="2">
        <f>'Moving Avg'!G1880</f>
        <v>2.8567339999999994</v>
      </c>
      <c r="I1880" s="2">
        <f>'Moving Avg'!H1880</f>
        <v>2.7944950000000004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3.2002000000000002</v>
      </c>
      <c r="C1881" s="2">
        <f>RSI!I1881</f>
        <v>67.58484494738272</v>
      </c>
      <c r="D1881" s="2">
        <f>MACD!E1881</f>
        <v>-2.7468515335258292E-2</v>
      </c>
      <c r="E1881" s="2">
        <f>MACD!F1881</f>
        <v>-6.0124392622055725E-2</v>
      </c>
      <c r="F1881" s="2">
        <f>'Moving Avg'!D1881</f>
        <v>3.0991200000000001</v>
      </c>
      <c r="G1881" s="2">
        <f>'Moving Avg'!F1881</f>
        <v>3.0144700000000002</v>
      </c>
      <c r="H1881" s="2">
        <f>'Moving Avg'!G1881</f>
        <v>2.8659979999999994</v>
      </c>
      <c r="I1881" s="2">
        <f>'Moving Avg'!H1881</f>
        <v>2.7983270000000005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3.2675000000000001</v>
      </c>
      <c r="C1882" s="2">
        <f>RSI!I1882</f>
        <v>70.76464250578691</v>
      </c>
      <c r="D1882" s="2">
        <f>MACD!E1882</f>
        <v>-2.8118816486001119E-2</v>
      </c>
      <c r="E1882" s="2">
        <f>MACD!F1882</f>
        <v>-5.3723277394844809E-2</v>
      </c>
      <c r="F1882" s="2">
        <f>'Moving Avg'!D1882</f>
        <v>3.1513200000000001</v>
      </c>
      <c r="G1882" s="2">
        <f>'Moving Avg'!F1882</f>
        <v>3.0367850000000001</v>
      </c>
      <c r="H1882" s="2">
        <f>'Moving Avg'!G1882</f>
        <v>2.8759339999999995</v>
      </c>
      <c r="I1882" s="2">
        <f>'Moving Avg'!H1882</f>
        <v>2.8024955000000005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3.2507000000000001</v>
      </c>
      <c r="C1883" s="2">
        <f>RSI!I1883</f>
        <v>68.946440555823827</v>
      </c>
      <c r="D1883" s="2">
        <f>MACD!E1883</f>
        <v>-4.4632085860674575E-2</v>
      </c>
      <c r="E1883" s="2">
        <f>MACD!F1883</f>
        <v>-5.1905039088010765E-2</v>
      </c>
      <c r="F1883" s="2">
        <f>'Moving Avg'!D1883</f>
        <v>3.2001599999999994</v>
      </c>
      <c r="G1883" s="2">
        <f>'Moving Avg'!F1883</f>
        <v>3.0561549999999995</v>
      </c>
      <c r="H1883" s="2">
        <f>'Moving Avg'!G1883</f>
        <v>2.8853660000000003</v>
      </c>
      <c r="I1883" s="2">
        <f>'Moving Avg'!H1883</f>
        <v>2.8065800000000003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3.2002000000000002</v>
      </c>
      <c r="C1884" s="2">
        <f>RSI!I1884</f>
        <v>63.652173776405675</v>
      </c>
      <c r="D1884" s="2">
        <f>MACD!E1884</f>
        <v>-4.9819039520481834E-2</v>
      </c>
      <c r="E1884" s="2">
        <f>MACD!F1884</f>
        <v>-5.148783917450498E-2</v>
      </c>
      <c r="F1884" s="2">
        <f>'Moving Avg'!D1884</f>
        <v>3.2254400000000003</v>
      </c>
      <c r="G1884" s="2">
        <f>'Moving Avg'!F1884</f>
        <v>3.0738400000000001</v>
      </c>
      <c r="H1884" s="2">
        <f>'Moving Avg'!G1884</f>
        <v>2.8939560000000002</v>
      </c>
      <c r="I1884" s="2">
        <f>'Moving Avg'!H1884</f>
        <v>2.8104119999999999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3.1496</v>
      </c>
      <c r="C1885" s="2">
        <f>RSI!I1885</f>
        <v>58.78160962464144</v>
      </c>
      <c r="D1885" s="2">
        <f>MACD!E1885</f>
        <v>-4.5010310455994684E-2</v>
      </c>
      <c r="E1885" s="2">
        <f>MACD!F1885</f>
        <v>-5.019233343080292E-2</v>
      </c>
      <c r="F1885" s="2">
        <f>'Moving Avg'!D1885</f>
        <v>3.2136400000000003</v>
      </c>
      <c r="G1885" s="2">
        <f>'Moving Avg'!F1885</f>
        <v>3.088155</v>
      </c>
      <c r="H1885" s="2">
        <f>'Moving Avg'!G1885</f>
        <v>2.9017040000000005</v>
      </c>
      <c r="I1885" s="2">
        <f>'Moving Avg'!H1885</f>
        <v>2.8139069999999999</v>
      </c>
      <c r="J1885" s="5" t="str">
        <f>OBV!F1885</f>
        <v>BULLISH</v>
      </c>
      <c r="K1885" s="5" t="str">
        <f>OBV!G1885</f>
        <v>NEUTRAL</v>
      </c>
      <c r="L1885" s="5" t="str">
        <f>OBV!H1885</f>
        <v>BULLISH DIVERGENCE</v>
      </c>
    </row>
    <row r="1886" spans="1:12" ht="13.5" x14ac:dyDescent="0.25">
      <c r="A1886" s="3">
        <f>RSI!A1886</f>
        <v>45050</v>
      </c>
      <c r="B1886" s="2">
        <f>RSI!B1886</f>
        <v>3.1158999999999999</v>
      </c>
      <c r="C1886" s="2">
        <f>RSI!I1886</f>
        <v>55.723396981754249</v>
      </c>
      <c r="D1886" s="2">
        <f>MACD!E1886</f>
        <v>-3.7789678733607612E-2</v>
      </c>
      <c r="E1886" s="2">
        <f>MACD!F1886</f>
        <v>-4.7711802491363864E-2</v>
      </c>
      <c r="F1886" s="2">
        <f>'Moving Avg'!D1886</f>
        <v>3.19678</v>
      </c>
      <c r="G1886" s="2">
        <f>'Moving Avg'!F1886</f>
        <v>3.100365</v>
      </c>
      <c r="H1886" s="2">
        <f>'Moving Avg'!G1886</f>
        <v>2.9079360000000003</v>
      </c>
      <c r="I1886" s="2">
        <f>'Moving Avg'!H1886</f>
        <v>2.8176125000000001</v>
      </c>
      <c r="J1886" s="5" t="str">
        <f>OBV!F1886</f>
        <v>BULLISH</v>
      </c>
      <c r="K1886" s="5" t="str">
        <f>OBV!G1886</f>
        <v>NEUTRAL</v>
      </c>
      <c r="L1886" s="5" t="str">
        <f>OBV!H1886</f>
        <v>BULLISH DIVERGENCE</v>
      </c>
    </row>
    <row r="1887" spans="1:12" ht="13.5" x14ac:dyDescent="0.25">
      <c r="A1887" s="3">
        <f>RSI!A1887</f>
        <v>45051</v>
      </c>
      <c r="B1887" s="2">
        <f>RSI!B1887</f>
        <v>3.1579999999999999</v>
      </c>
      <c r="C1887" s="2">
        <f>RSI!I1887</f>
        <v>58.619779291016414</v>
      </c>
      <c r="D1887" s="2">
        <f>MACD!E1887</f>
        <v>-4.6864799991183315E-2</v>
      </c>
      <c r="E1887" s="2">
        <f>MACD!F1887</f>
        <v>-4.7542401991327754E-2</v>
      </c>
      <c r="F1887" s="2">
        <f>'Moving Avg'!D1887</f>
        <v>3.1748799999999999</v>
      </c>
      <c r="G1887" s="2">
        <f>'Moving Avg'!F1887</f>
        <v>3.1113100000000005</v>
      </c>
      <c r="H1887" s="2">
        <f>'Moving Avg'!G1887</f>
        <v>2.9141660000000003</v>
      </c>
      <c r="I1887" s="2">
        <f>'Moving Avg'!H1887</f>
        <v>2.8214860000000006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3.1496</v>
      </c>
      <c r="C1888" s="2">
        <f>RSI!I1888</f>
        <v>57.807237546362771</v>
      </c>
      <c r="D1888" s="2">
        <f>MACD!E1888</f>
        <v>-5.4545139438102463E-2</v>
      </c>
      <c r="E1888" s="2">
        <f>MACD!F1888</f>
        <v>-4.8942949480682701E-2</v>
      </c>
      <c r="F1888" s="2">
        <f>'Moving Avg'!D1888</f>
        <v>3.1546599999999998</v>
      </c>
      <c r="G1888" s="2">
        <f>'Moving Avg'!F1888</f>
        <v>3.1172050000000002</v>
      </c>
      <c r="H1888" s="2">
        <f>'Moving Avg'!G1888</f>
        <v>2.9203979999999996</v>
      </c>
      <c r="I1888" s="2">
        <f>'Moving Avg'!H1888</f>
        <v>2.8246440000000006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3.0400999999999998</v>
      </c>
      <c r="C1889" s="2">
        <f>RSI!I1889</f>
        <v>48.390850976051013</v>
      </c>
      <c r="D1889" s="2">
        <f>MACD!E1889</f>
        <v>-4.3106714338815522E-2</v>
      </c>
      <c r="E1889" s="2">
        <f>MACD!F1889</f>
        <v>-4.7775702452309263E-2</v>
      </c>
      <c r="F1889" s="2">
        <f>'Moving Avg'!D1889</f>
        <v>3.1226399999999996</v>
      </c>
      <c r="G1889" s="2">
        <f>'Moving Avg'!F1889</f>
        <v>3.1129899999999999</v>
      </c>
      <c r="H1889" s="2">
        <f>'Moving Avg'!G1889</f>
        <v>2.9259559999999998</v>
      </c>
      <c r="I1889" s="2">
        <f>'Moving Avg'!H1889</f>
        <v>2.8265385000000007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3.1158999999999999</v>
      </c>
      <c r="C1890" s="2">
        <f>RSI!I1890</f>
        <v>53.979343137876462</v>
      </c>
      <c r="D1890" s="2">
        <f>MACD!E1890</f>
        <v>-1.8146048356880495E-2</v>
      </c>
      <c r="E1890" s="2">
        <f>MACD!F1890</f>
        <v>-4.1849771633223516E-2</v>
      </c>
      <c r="F1890" s="2">
        <f>'Moving Avg'!D1890</f>
        <v>3.1158999999999999</v>
      </c>
      <c r="G1890" s="2">
        <f>'Moving Avg'!F1890</f>
        <v>3.1150950000000002</v>
      </c>
      <c r="H1890" s="2">
        <f>'Moving Avg'!G1890</f>
        <v>2.932188</v>
      </c>
      <c r="I1890" s="2">
        <f>'Moving Avg'!H1890</f>
        <v>2.828643500000001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3.0991</v>
      </c>
      <c r="C1891" s="2">
        <f>RSI!I1891</f>
        <v>52.619345514352226</v>
      </c>
      <c r="D1891" s="2">
        <f>MACD!E1891</f>
        <v>2.6253685618082834E-3</v>
      </c>
      <c r="E1891" s="2">
        <f>MACD!F1891</f>
        <v>-3.2954743594217156E-2</v>
      </c>
      <c r="F1891" s="2">
        <f>'Moving Avg'!D1891</f>
        <v>3.1125400000000001</v>
      </c>
      <c r="G1891" s="2">
        <f>'Moving Avg'!F1891</f>
        <v>3.1155150000000003</v>
      </c>
      <c r="H1891" s="2">
        <f>'Moving Avg'!G1891</f>
        <v>2.9372400000000001</v>
      </c>
      <c r="I1891" s="2">
        <f>'Moving Avg'!H1891</f>
        <v>2.8308750000000016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3.1158999999999999</v>
      </c>
      <c r="C1892" s="2">
        <f>RSI!I1892</f>
        <v>53.870957399305659</v>
      </c>
      <c r="D1892" s="2">
        <f>MACD!E1892</f>
        <v>2.913089043756889E-2</v>
      </c>
      <c r="E1892" s="2">
        <f>MACD!F1892</f>
        <v>-2.0537616787859949E-2</v>
      </c>
      <c r="F1892" s="2">
        <f>'Moving Avg'!D1892</f>
        <v>3.10412</v>
      </c>
      <c r="G1892" s="2">
        <f>'Moving Avg'!F1892</f>
        <v>3.1167750000000005</v>
      </c>
      <c r="H1892" s="2">
        <f>'Moving Avg'!G1892</f>
        <v>2.9433020000000001</v>
      </c>
      <c r="I1892" s="2">
        <f>'Moving Avg'!H1892</f>
        <v>2.8333590000000015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3.1074999999999999</v>
      </c>
      <c r="C1893" s="2">
        <f>RSI!I1893</f>
        <v>53.115440645511633</v>
      </c>
      <c r="D1893" s="2">
        <f>MACD!E1893</f>
        <v>4.9330591161454773E-2</v>
      </c>
      <c r="E1893" s="2">
        <f>MACD!F1893</f>
        <v>-6.5639751979970056E-3</v>
      </c>
      <c r="F1893" s="2">
        <f>'Moving Avg'!D1893</f>
        <v>3.0956999999999999</v>
      </c>
      <c r="G1893" s="2">
        <f>'Moving Avg'!F1893</f>
        <v>3.1226700000000003</v>
      </c>
      <c r="H1893" s="2">
        <f>'Moving Avg'!G1893</f>
        <v>2.9495339999999999</v>
      </c>
      <c r="I1893" s="2">
        <f>'Moving Avg'!H1893</f>
        <v>2.835843000000001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3.1074999999999999</v>
      </c>
      <c r="C1894" s="2">
        <f>RSI!I1894</f>
        <v>53.115440645511633</v>
      </c>
      <c r="D1894" s="2">
        <f>MACD!E1894</f>
        <v>5.8457073595707953E-2</v>
      </c>
      <c r="E1894" s="2">
        <f>MACD!F1894</f>
        <v>6.4402345607439855E-3</v>
      </c>
      <c r="F1894" s="2">
        <f>'Moving Avg'!D1894</f>
        <v>3.1091799999999998</v>
      </c>
      <c r="G1894" s="2">
        <f>'Moving Avg'!F1894</f>
        <v>3.1264600000000002</v>
      </c>
      <c r="H1894" s="2">
        <f>'Moving Avg'!G1894</f>
        <v>2.9574500000000001</v>
      </c>
      <c r="I1894" s="2">
        <f>'Moving Avg'!H1894</f>
        <v>2.8379060000000003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</row>
    <row r="1895" spans="1:12" ht="13.5" x14ac:dyDescent="0.25">
      <c r="A1895" s="3">
        <f>RSI!A1895</f>
        <v>45063</v>
      </c>
      <c r="B1895" s="2">
        <f>RSI!B1895</f>
        <v>3.1244000000000001</v>
      </c>
      <c r="C1895" s="2">
        <f>RSI!I1895</f>
        <v>54.60107442497462</v>
      </c>
      <c r="D1895" s="2">
        <f>MACD!E1895</f>
        <v>5.6961217114330776E-2</v>
      </c>
      <c r="E1895" s="2">
        <f>MACD!F1895</f>
        <v>1.6544431071461342E-2</v>
      </c>
      <c r="F1895" s="2">
        <f>'Moving Avg'!D1895</f>
        <v>3.1108799999999999</v>
      </c>
      <c r="G1895" s="2">
        <f>'Moving Avg'!F1895</f>
        <v>3.1289900000000008</v>
      </c>
      <c r="H1895" s="2">
        <f>'Moving Avg'!G1895</f>
        <v>2.9651980000000004</v>
      </c>
      <c r="I1895" s="2">
        <f>'Moving Avg'!H1895</f>
        <v>2.8400535000000007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</row>
    <row r="1896" spans="1:12" ht="13.5" x14ac:dyDescent="0.25">
      <c r="A1896" s="3">
        <f>RSI!A1896</f>
        <v>45064</v>
      </c>
      <c r="B1896" s="2">
        <f>RSI!B1896</f>
        <v>3.0569999999999999</v>
      </c>
      <c r="C1896" s="2">
        <f>RSI!I1896</f>
        <v>48.060338337981513</v>
      </c>
      <c r="D1896" s="2">
        <f>MACD!E1896</f>
        <v>5.5235275801408079E-2</v>
      </c>
      <c r="E1896" s="2">
        <f>MACD!F1896</f>
        <v>2.4282600017450688E-2</v>
      </c>
      <c r="F1896" s="2">
        <f>'Moving Avg'!D1896</f>
        <v>3.1024599999999998</v>
      </c>
      <c r="G1896" s="2">
        <f>'Moving Avg'!F1896</f>
        <v>3.1277250000000008</v>
      </c>
      <c r="H1896" s="2">
        <f>'Moving Avg'!G1896</f>
        <v>2.9702519999999999</v>
      </c>
      <c r="I1896" s="2">
        <f>'Moving Avg'!H1896</f>
        <v>2.8416535000000009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3.1158999999999999</v>
      </c>
      <c r="C1897" s="2">
        <f>RSI!I1897</f>
        <v>53.322597135463489</v>
      </c>
      <c r="D1897" s="2">
        <f>MACD!E1897</f>
        <v>5.6038765931723411E-2</v>
      </c>
      <c r="E1897" s="2">
        <f>MACD!F1897</f>
        <v>3.0633833200305237E-2</v>
      </c>
      <c r="F1897" s="2">
        <f>'Moving Avg'!D1897</f>
        <v>3.1024599999999998</v>
      </c>
      <c r="G1897" s="2">
        <f>'Moving Avg'!F1897</f>
        <v>3.1331950000000006</v>
      </c>
      <c r="H1897" s="2">
        <f>'Moving Avg'!G1897</f>
        <v>2.9779979999999999</v>
      </c>
      <c r="I1897" s="2">
        <f>'Moving Avg'!H1897</f>
        <v>2.8435900000000007</v>
      </c>
      <c r="J1897" s="5" t="str">
        <f>OBV!F1897</f>
        <v>BULLISH</v>
      </c>
      <c r="K1897" s="5" t="str">
        <f>OBV!G1897</f>
        <v>NEUTRAL</v>
      </c>
      <c r="L1897" s="5" t="str">
        <f>OBV!H1897</f>
        <v>NEUTRAL</v>
      </c>
    </row>
    <row r="1898" spans="1:12" ht="13.5" x14ac:dyDescent="0.25">
      <c r="A1898" s="3">
        <f>RSI!A1898</f>
        <v>45068</v>
      </c>
      <c r="B1898" s="2">
        <f>RSI!B1898</f>
        <v>3.1749000000000001</v>
      </c>
      <c r="C1898" s="2">
        <f>RSI!I1898</f>
        <v>57.921504771906882</v>
      </c>
      <c r="D1898" s="2">
        <f>MACD!E1898</f>
        <v>5.0846756593004638E-2</v>
      </c>
      <c r="E1898" s="2">
        <f>MACD!F1898</f>
        <v>3.4676417878845123E-2</v>
      </c>
      <c r="F1898" s="2">
        <f>'Moving Avg'!D1898</f>
        <v>3.1159399999999997</v>
      </c>
      <c r="G1898" s="2">
        <f>'Moving Avg'!F1898</f>
        <v>3.1416150000000007</v>
      </c>
      <c r="H1898" s="2">
        <f>'Moving Avg'!G1898</f>
        <v>2.9869240000000001</v>
      </c>
      <c r="I1898" s="2">
        <f>'Moving Avg'!H1898</f>
        <v>2.8457795000000008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45069</v>
      </c>
      <c r="B1899" s="2">
        <f>RSI!B1899</f>
        <v>3.2170000000000001</v>
      </c>
      <c r="C1899" s="2">
        <f>RSI!I1899</f>
        <v>60.883109504233985</v>
      </c>
      <c r="D1899" s="2">
        <f>MACD!E1899</f>
        <v>2.5946501337962946E-2</v>
      </c>
      <c r="E1899" s="2">
        <f>MACD!F1899</f>
        <v>3.2930434570668687E-2</v>
      </c>
      <c r="F1899" s="2">
        <f>'Moving Avg'!D1899</f>
        <v>3.1378400000000002</v>
      </c>
      <c r="G1899" s="2">
        <f>'Moving Avg'!F1899</f>
        <v>3.148775000000001</v>
      </c>
      <c r="H1899" s="2">
        <f>'Moving Avg'!G1899</f>
        <v>2.9970300000000005</v>
      </c>
      <c r="I1899" s="2">
        <f>'Moving Avg'!H1899</f>
        <v>2.8480955000000012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3.3012000000000001</v>
      </c>
      <c r="C1900" s="2">
        <f>RSI!I1900</f>
        <v>66.032390150190679</v>
      </c>
      <c r="D1900" s="2">
        <f>MACD!E1900</f>
        <v>9.5506147268848984E-3</v>
      </c>
      <c r="E1900" s="2">
        <f>MACD!F1900</f>
        <v>2.825447060191193E-2</v>
      </c>
      <c r="F1900" s="2">
        <f>'Moving Avg'!D1900</f>
        <v>3.1732</v>
      </c>
      <c r="G1900" s="2">
        <f>'Moving Avg'!F1900</f>
        <v>3.1534050000000007</v>
      </c>
      <c r="H1900" s="2">
        <f>'Moving Avg'!G1900</f>
        <v>3.0091560000000004</v>
      </c>
      <c r="I1900" s="2">
        <f>'Moving Avg'!H1900</f>
        <v>2.8510430000000007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45071</v>
      </c>
      <c r="B1901" s="2">
        <f>RSI!B1901</f>
        <v>3.4948999999999999</v>
      </c>
      <c r="C1901" s="2">
        <f>RSI!I1901</f>
        <v>74.385821130972133</v>
      </c>
      <c r="D1901" s="2">
        <f>MACD!E1901</f>
        <v>-2.2448448740220339E-2</v>
      </c>
      <c r="E1901" s="2">
        <f>MACD!F1901</f>
        <v>1.8113886733485476E-2</v>
      </c>
      <c r="F1901" s="2">
        <f>'Moving Avg'!D1901</f>
        <v>3.2607799999999996</v>
      </c>
      <c r="G1901" s="2">
        <f>'Moving Avg'!F1901</f>
        <v>3.1681400000000002</v>
      </c>
      <c r="H1901" s="2">
        <f>'Moving Avg'!G1901</f>
        <v>3.0253260000000002</v>
      </c>
      <c r="I1901" s="2">
        <f>'Moving Avg'!H1901</f>
        <v>2.8541590000000001</v>
      </c>
      <c r="J1901" s="5" t="str">
        <f>OBV!F1901</f>
        <v>BULLISH</v>
      </c>
      <c r="K1901" s="5" t="str">
        <f>OBV!G1901</f>
        <v>STRONG</v>
      </c>
      <c r="L1901" s="5" t="str">
        <f>OBV!H1901</f>
        <v>CONFIRMED BULLISH</v>
      </c>
    </row>
    <row r="1902" spans="1:12" ht="13.5" x14ac:dyDescent="0.25">
      <c r="A1902" s="3">
        <f>RSI!A1902</f>
        <v>45072</v>
      </c>
      <c r="B1902" s="2">
        <f>RSI!B1902</f>
        <v>3.6970000000000001</v>
      </c>
      <c r="C1902" s="2">
        <f>RSI!I1902</f>
        <v>79.931314630421127</v>
      </c>
      <c r="D1902" s="2">
        <f>MACD!E1902</f>
        <v>-6.4159413579231828E-2</v>
      </c>
      <c r="E1902" s="2">
        <f>MACD!F1902</f>
        <v>1.6592266709420152E-3</v>
      </c>
      <c r="F1902" s="2">
        <f>'Moving Avg'!D1902</f>
        <v>3.3769999999999998</v>
      </c>
      <c r="G1902" s="2">
        <f>'Moving Avg'!F1902</f>
        <v>3.1896150000000008</v>
      </c>
      <c r="H1902" s="2">
        <f>'Moving Avg'!G1902</f>
        <v>3.0460420000000004</v>
      </c>
      <c r="I1902" s="2">
        <f>'Moving Avg'!H1902</f>
        <v>2.8579485</v>
      </c>
      <c r="J1902" s="5" t="str">
        <f>OBV!F1902</f>
        <v>BULLISH</v>
      </c>
      <c r="K1902" s="5" t="str">
        <f>OBV!G1902</f>
        <v>STRONG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3.6381000000000001</v>
      </c>
      <c r="C1903" s="2">
        <f>RSI!I1903</f>
        <v>74.845515412801859</v>
      </c>
      <c r="D1903" s="2">
        <f>MACD!E1903</f>
        <v>-9.9659349979264178E-2</v>
      </c>
      <c r="E1903" s="2">
        <f>MACD!F1903</f>
        <v>-1.8604488659099222E-2</v>
      </c>
      <c r="F1903" s="2">
        <f>'Moving Avg'!D1903</f>
        <v>3.4696400000000005</v>
      </c>
      <c r="G1903" s="2">
        <f>'Moving Avg'!F1903</f>
        <v>3.2089849999999998</v>
      </c>
      <c r="H1903" s="2">
        <f>'Moving Avg'!G1903</f>
        <v>3.0655800000000006</v>
      </c>
      <c r="I1903" s="2">
        <f>'Moving Avg'!H1903</f>
        <v>2.8617385</v>
      </c>
      <c r="J1903" s="5" t="str">
        <f>OBV!F1903</f>
        <v>BULLISH</v>
      </c>
      <c r="K1903" s="5" t="str">
        <f>OBV!G1903</f>
        <v>STRONG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3.7054</v>
      </c>
      <c r="C1904" s="2">
        <f>RSI!I1904</f>
        <v>76.671953987059098</v>
      </c>
      <c r="D1904" s="2">
        <f>MACD!E1904</f>
        <v>-0.13736888020744598</v>
      </c>
      <c r="E1904" s="2">
        <f>MACD!F1904</f>
        <v>-4.2357366968768573E-2</v>
      </c>
      <c r="F1904" s="2">
        <f>'Moving Avg'!D1904</f>
        <v>3.56732</v>
      </c>
      <c r="G1904" s="2">
        <f>'Moving Avg'!F1904</f>
        <v>3.2342450000000005</v>
      </c>
      <c r="H1904" s="2">
        <f>'Moving Avg'!G1904</f>
        <v>3.0851160000000006</v>
      </c>
      <c r="I1904" s="2">
        <f>'Moving Avg'!H1904</f>
        <v>2.8659490000000005</v>
      </c>
      <c r="J1904" s="5" t="str">
        <f>OBV!F1904</f>
        <v>BULLISH</v>
      </c>
      <c r="K1904" s="5" t="str">
        <f>OBV!G1904</f>
        <v>STRONG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3.7054</v>
      </c>
      <c r="C1905" s="2">
        <f>RSI!I1905</f>
        <v>76.671953987059098</v>
      </c>
      <c r="D1905" s="2">
        <f>MACD!E1905</f>
        <v>-0.16956160183684821</v>
      </c>
      <c r="E1905" s="2">
        <f>MACD!F1905</f>
        <v>-6.77982139423845E-2</v>
      </c>
      <c r="F1905" s="2">
        <f>'Moving Avg'!D1905</f>
        <v>3.6481599999999998</v>
      </c>
      <c r="G1905" s="2">
        <f>'Moving Avg'!F1905</f>
        <v>3.2620350000000009</v>
      </c>
      <c r="H1905" s="2">
        <f>'Moving Avg'!G1905</f>
        <v>3.1046520000000002</v>
      </c>
      <c r="I1905" s="2">
        <f>'Moving Avg'!H1905</f>
        <v>2.8697385000000009</v>
      </c>
      <c r="J1905" s="5" t="str">
        <f>OBV!F1905</f>
        <v>BULLISH</v>
      </c>
      <c r="K1905" s="5" t="str">
        <f>OBV!G1905</f>
        <v>STRONG</v>
      </c>
      <c r="L1905" s="5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3.7139000000000002</v>
      </c>
      <c r="C1906" s="2">
        <f>RSI!I1906</f>
        <v>76.917451240444606</v>
      </c>
      <c r="D1906" s="2">
        <f>MACD!E1906</f>
        <v>-0.21047143671074631</v>
      </c>
      <c r="E1906" s="2">
        <f>MACD!F1906</f>
        <v>-9.6332858496056856E-2</v>
      </c>
      <c r="F1906" s="2">
        <f>'Moving Avg'!D1906</f>
        <v>3.6919600000000004</v>
      </c>
      <c r="G1906" s="2">
        <f>'Moving Avg'!F1906</f>
        <v>3.2919350000000001</v>
      </c>
      <c r="H1906" s="2">
        <f>'Moving Avg'!G1906</f>
        <v>3.1263799999999997</v>
      </c>
      <c r="I1906" s="2">
        <f>'Moving Avg'!H1906</f>
        <v>2.8730230000000012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3.6886000000000001</v>
      </c>
      <c r="C1907" s="2">
        <f>RSI!I1907</f>
        <v>74.407466558641033</v>
      </c>
      <c r="D1907" s="2">
        <f>MACD!E1907</f>
        <v>-0.23667519409957505</v>
      </c>
      <c r="E1907" s="2">
        <f>MACD!F1907</f>
        <v>-0.12440132561676051</v>
      </c>
      <c r="F1907" s="2">
        <f>'Moving Avg'!D1907</f>
        <v>3.69028</v>
      </c>
      <c r="G1907" s="2">
        <f>'Moving Avg'!F1907</f>
        <v>3.3184649999999998</v>
      </c>
      <c r="H1907" s="2">
        <f>'Moving Avg'!G1907</f>
        <v>3.1445699999999999</v>
      </c>
      <c r="I1907" s="2">
        <f>'Moving Avg'!H1907</f>
        <v>2.8758865000000009</v>
      </c>
      <c r="J1907" s="5" t="str">
        <f>OBV!F1907</f>
        <v>BEARISH</v>
      </c>
      <c r="K1907" s="5" t="str">
        <f>OBV!G1907</f>
        <v>NEUTRAL</v>
      </c>
      <c r="L1907" s="5" t="str">
        <f>OBV!H1907</f>
        <v>CONFIRMED BEARISH</v>
      </c>
    </row>
    <row r="1908" spans="1:12" ht="13.5" x14ac:dyDescent="0.25">
      <c r="A1908" s="3">
        <f>RSI!A1908</f>
        <v>45082</v>
      </c>
      <c r="B1908" s="2">
        <f>RSI!B1908</f>
        <v>3.6970000000000001</v>
      </c>
      <c r="C1908" s="2">
        <f>RSI!I1908</f>
        <v>74.702631640530797</v>
      </c>
      <c r="D1908" s="2">
        <f>MACD!E1908</f>
        <v>-0.25257984511247988</v>
      </c>
      <c r="E1908" s="2">
        <f>MACD!F1908</f>
        <v>-0.15003702951590439</v>
      </c>
      <c r="F1908" s="2">
        <f>'Moving Avg'!D1908</f>
        <v>3.7020600000000004</v>
      </c>
      <c r="G1908" s="2">
        <f>'Moving Avg'!F1908</f>
        <v>3.3458350000000001</v>
      </c>
      <c r="H1908" s="2">
        <f>'Moving Avg'!G1908</f>
        <v>3.1625919999999996</v>
      </c>
      <c r="I1908" s="2">
        <f>'Moving Avg'!H1908</f>
        <v>2.8787920000000002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45083</v>
      </c>
      <c r="B1909" s="2">
        <f>RSI!B1909</f>
        <v>3.5202</v>
      </c>
      <c r="C1909" s="2">
        <f>RSI!I1909</f>
        <v>59.221046227394602</v>
      </c>
      <c r="D1909" s="2">
        <f>MACD!E1909</f>
        <v>-0.24853898940905816</v>
      </c>
      <c r="E1909" s="2">
        <f>MACD!F1909</f>
        <v>-0.16973742149453513</v>
      </c>
      <c r="F1909" s="2">
        <f>'Moving Avg'!D1909</f>
        <v>3.6650199999999997</v>
      </c>
      <c r="G1909" s="2">
        <f>'Moving Avg'!F1909</f>
        <v>3.3698399999999999</v>
      </c>
      <c r="H1909" s="2">
        <f>'Moving Avg'!G1909</f>
        <v>3.1755619999999993</v>
      </c>
      <c r="I1909" s="2">
        <f>'Moving Avg'!H1909</f>
        <v>2.8808135000000008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45084</v>
      </c>
      <c r="B1910" s="2">
        <f>RSI!B1910</f>
        <v>3.4864999999999999</v>
      </c>
      <c r="C1910" s="2">
        <f>RSI!I1910</f>
        <v>56.804502725793078</v>
      </c>
      <c r="D1910" s="2">
        <f>MACD!E1910</f>
        <v>-0.23054585187037668</v>
      </c>
      <c r="E1910" s="2">
        <f>MACD!F1910</f>
        <v>-0.18189910756970346</v>
      </c>
      <c r="F1910" s="2">
        <f>'Moving Avg'!D1910</f>
        <v>3.6212399999999993</v>
      </c>
      <c r="G1910" s="2">
        <f>'Moving Avg'!F1910</f>
        <v>3.3883700000000005</v>
      </c>
      <c r="H1910" s="2">
        <f>'Moving Avg'!G1910</f>
        <v>3.1880259999999998</v>
      </c>
      <c r="I1910" s="2">
        <f>'Moving Avg'!H1910</f>
        <v>2.8830030000000004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</row>
    <row r="1911" spans="1:12" ht="13.5" x14ac:dyDescent="0.25">
      <c r="A1911" s="3">
        <f>RSI!A1911</f>
        <v>45085</v>
      </c>
      <c r="B1911" s="2">
        <f>RSI!B1911</f>
        <v>3.5369999999999999</v>
      </c>
      <c r="C1911" s="2">
        <f>RSI!I1911</f>
        <v>59.473244414142023</v>
      </c>
      <c r="D1911" s="2">
        <f>MACD!E1911</f>
        <v>-0.18987378283727407</v>
      </c>
      <c r="E1911" s="2">
        <f>MACD!F1911</f>
        <v>-0.18349404262321761</v>
      </c>
      <c r="F1911" s="2">
        <f>'Moving Avg'!D1911</f>
        <v>3.5858599999999994</v>
      </c>
      <c r="G1911" s="2">
        <f>'Moving Avg'!F1911</f>
        <v>3.4102650000000012</v>
      </c>
      <c r="H1911" s="2">
        <f>'Moving Avg'!G1911</f>
        <v>3.2008260000000002</v>
      </c>
      <c r="I1911" s="2">
        <f>'Moving Avg'!H1911</f>
        <v>2.8855295000000005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</row>
    <row r="1912" spans="1:12" ht="13.5" x14ac:dyDescent="0.25">
      <c r="A1912" s="3">
        <f>RSI!A1912</f>
        <v>45086</v>
      </c>
      <c r="B1912" s="2">
        <f>RSI!B1912</f>
        <v>3.6633</v>
      </c>
      <c r="C1912" s="2">
        <f>RSI!I1912</f>
        <v>65.254969239284563</v>
      </c>
      <c r="D1912" s="2">
        <f>MACD!E1912</f>
        <v>-0.1345874178359856</v>
      </c>
      <c r="E1912" s="2">
        <f>MACD!F1912</f>
        <v>-0.1737127176657712</v>
      </c>
      <c r="F1912" s="2">
        <f>'Moving Avg'!D1912</f>
        <v>3.5808</v>
      </c>
      <c r="G1912" s="2">
        <f>'Moving Avg'!F1912</f>
        <v>3.4376350000000011</v>
      </c>
      <c r="H1912" s="2">
        <f>'Moving Avg'!G1912</f>
        <v>3.2176679999999998</v>
      </c>
      <c r="I1912" s="2">
        <f>'Moving Avg'!H1912</f>
        <v>2.8891085000000016</v>
      </c>
      <c r="J1912" s="5" t="str">
        <f>OBV!F1912</f>
        <v>BULLISH</v>
      </c>
      <c r="K1912" s="5" t="str">
        <f>OBV!G1912</f>
        <v>NEUTRAL</v>
      </c>
      <c r="L1912" s="5" t="str">
        <f>OBV!H1912</f>
        <v>BULLISH DIVERGENCE</v>
      </c>
    </row>
    <row r="1913" spans="1:12" ht="13.5" x14ac:dyDescent="0.25">
      <c r="A1913" s="3">
        <f>RSI!A1913</f>
        <v>45089</v>
      </c>
      <c r="B1913" s="2">
        <f>RSI!B1913</f>
        <v>3.6633</v>
      </c>
      <c r="C1913" s="2">
        <f>RSI!I1913</f>
        <v>65.254969239284563</v>
      </c>
      <c r="D1913" s="2">
        <f>MACD!E1913</f>
        <v>-9.8415622831147243E-2</v>
      </c>
      <c r="E1913" s="2">
        <f>MACD!F1913</f>
        <v>-0.15865329869884642</v>
      </c>
      <c r="F1913" s="2">
        <f>'Moving Avg'!D1913</f>
        <v>3.5740600000000002</v>
      </c>
      <c r="G1913" s="2">
        <f>'Moving Avg'!F1913</f>
        <v>3.4654250000000006</v>
      </c>
      <c r="H1913" s="2">
        <f>'Moving Avg'!G1913</f>
        <v>3.2336679999999998</v>
      </c>
      <c r="I1913" s="2">
        <f>'Moving Avg'!H1913</f>
        <v>2.8923925000000019</v>
      </c>
      <c r="J1913" s="5" t="str">
        <f>OBV!F1913</f>
        <v>BULLISH</v>
      </c>
      <c r="K1913" s="5" t="str">
        <f>OBV!G1913</f>
        <v>NEUTRAL</v>
      </c>
      <c r="L1913" s="5" t="str">
        <f>OBV!H1913</f>
        <v>BULLISH DIVERGENCE</v>
      </c>
    </row>
    <row r="1914" spans="1:12" ht="13.5" x14ac:dyDescent="0.25">
      <c r="A1914" s="3">
        <f>RSI!A1914</f>
        <v>45090</v>
      </c>
      <c r="B1914" s="2">
        <f>RSI!B1914</f>
        <v>3.6465000000000001</v>
      </c>
      <c r="C1914" s="2">
        <f>RSI!I1914</f>
        <v>63.849731027260347</v>
      </c>
      <c r="D1914" s="2">
        <f>MACD!E1914</f>
        <v>-5.7643240729565726E-2</v>
      </c>
      <c r="E1914" s="2">
        <f>MACD!F1914</f>
        <v>-0.1384512871049903</v>
      </c>
      <c r="F1914" s="2">
        <f>'Moving Avg'!D1914</f>
        <v>3.5993200000000001</v>
      </c>
      <c r="G1914" s="2">
        <f>'Moving Avg'!F1914</f>
        <v>3.4923750000000005</v>
      </c>
      <c r="H1914" s="2">
        <f>'Moving Avg'!G1914</f>
        <v>3.2496679999999998</v>
      </c>
      <c r="I1914" s="2">
        <f>'Moving Avg'!H1914</f>
        <v>2.8956350000000013</v>
      </c>
      <c r="J1914" s="5" t="str">
        <f>OBV!F1914</f>
        <v>BEARISH</v>
      </c>
      <c r="K1914" s="5" t="str">
        <f>OBV!G1914</f>
        <v>NEUTRAL</v>
      </c>
      <c r="L1914" s="5" t="str">
        <f>OBV!H1914</f>
        <v>BEARISH DIVERGENCE</v>
      </c>
    </row>
    <row r="1915" spans="1:12" ht="13.5" x14ac:dyDescent="0.25">
      <c r="A1915" s="3">
        <f>RSI!A1915</f>
        <v>45091</v>
      </c>
      <c r="B1915" s="2">
        <f>RSI!B1915</f>
        <v>3.6633</v>
      </c>
      <c r="C1915" s="2">
        <f>RSI!I1915</f>
        <v>64.669093050571774</v>
      </c>
      <c r="D1915" s="2">
        <f>MACD!E1915</f>
        <v>-2.5615383063317676E-2</v>
      </c>
      <c r="E1915" s="2">
        <f>MACD!F1915</f>
        <v>-0.11588410629665578</v>
      </c>
      <c r="F1915" s="2">
        <f>'Moving Avg'!D1915</f>
        <v>3.6346800000000004</v>
      </c>
      <c r="G1915" s="2">
        <f>'Moving Avg'!F1915</f>
        <v>3.5193200000000004</v>
      </c>
      <c r="H1915" s="2">
        <f>'Moving Avg'!G1915</f>
        <v>3.2656679999999993</v>
      </c>
      <c r="I1915" s="2">
        <f>'Moving Avg'!H1915</f>
        <v>2.8986245000000022</v>
      </c>
      <c r="J1915" s="5" t="str">
        <f>OBV!F1915</f>
        <v>BEARISH</v>
      </c>
      <c r="K1915" s="5" t="str">
        <f>OBV!G1915</f>
        <v>NEUTRAL</v>
      </c>
      <c r="L1915" s="5" t="str">
        <f>OBV!H1915</f>
        <v>BEARISH DIVERGENCE</v>
      </c>
    </row>
    <row r="1916" spans="1:12" ht="13.5" x14ac:dyDescent="0.25">
      <c r="A1916" s="3">
        <f>RSI!A1916</f>
        <v>45092</v>
      </c>
      <c r="B1916" s="2">
        <f>RSI!B1916</f>
        <v>3.6549</v>
      </c>
      <c r="C1916" s="2">
        <f>RSI!I1916</f>
        <v>63.889357196955864</v>
      </c>
      <c r="D1916" s="2">
        <f>MACD!E1916</f>
        <v>2.1792676217864404E-3</v>
      </c>
      <c r="E1916" s="2">
        <f>MACD!F1916</f>
        <v>-9.2271431512967336E-2</v>
      </c>
      <c r="F1916" s="2">
        <f>'Moving Avg'!D1916</f>
        <v>3.6582599999999998</v>
      </c>
      <c r="G1916" s="2">
        <f>'Moving Avg'!F1916</f>
        <v>3.5492150000000002</v>
      </c>
      <c r="H1916" s="2">
        <f>'Moving Avg'!G1916</f>
        <v>3.2813319999999986</v>
      </c>
      <c r="I1916" s="2">
        <f>'Moving Avg'!H1916</f>
        <v>2.9017405000000021</v>
      </c>
      <c r="J1916" s="5" t="str">
        <f>OBV!F1916</f>
        <v>BEARISH</v>
      </c>
      <c r="K1916" s="5" t="str">
        <f>OBV!G1916</f>
        <v>NEUTRAL</v>
      </c>
      <c r="L1916" s="5" t="str">
        <f>OBV!H1916</f>
        <v>BEARISH DIVERGENCE</v>
      </c>
    </row>
    <row r="1917" spans="1:12" ht="13.5" x14ac:dyDescent="0.25">
      <c r="A1917" s="3">
        <f>RSI!A1917</f>
        <v>45093</v>
      </c>
      <c r="B1917" s="2">
        <f>RSI!B1917</f>
        <v>3.6128</v>
      </c>
      <c r="C1917" s="2">
        <f>RSI!I1917</f>
        <v>59.985579437123747</v>
      </c>
      <c r="D1917" s="2">
        <f>MACD!E1917</f>
        <v>2.3829443883656598E-2</v>
      </c>
      <c r="E1917" s="2">
        <f>MACD!F1917</f>
        <v>-6.9051256433642558E-2</v>
      </c>
      <c r="F1917" s="2">
        <f>'Moving Avg'!D1917</f>
        <v>3.6481599999999998</v>
      </c>
      <c r="G1917" s="2">
        <f>'Moving Avg'!F1917</f>
        <v>3.5740600000000002</v>
      </c>
      <c r="H1917" s="2">
        <f>'Moving Avg'!G1917</f>
        <v>3.2948059999999986</v>
      </c>
      <c r="I1917" s="2">
        <f>'Moving Avg'!H1917</f>
        <v>2.9051510000000018</v>
      </c>
      <c r="J1917" s="5" t="str">
        <f>OBV!F1917</f>
        <v>BEARISH</v>
      </c>
      <c r="K1917" s="5" t="str">
        <f>OBV!G1917</f>
        <v>WEAK</v>
      </c>
      <c r="L1917" s="5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3.5116999999999998</v>
      </c>
      <c r="C1918" s="2">
        <f>RSI!I1918</f>
        <v>51.800152305116697</v>
      </c>
      <c r="D1918" s="2">
        <f>MACD!E1918</f>
        <v>5.016528632376982E-2</v>
      </c>
      <c r="E1918" s="2">
        <f>MACD!F1918</f>
        <v>-4.5207947882160079E-2</v>
      </c>
      <c r="F1918" s="2">
        <f>'Moving Avg'!D1918</f>
        <v>3.6178400000000002</v>
      </c>
      <c r="G1918" s="2">
        <f>'Moving Avg'!F1918</f>
        <v>3.5909000000000013</v>
      </c>
      <c r="H1918" s="2">
        <f>'Moving Avg'!G1918</f>
        <v>3.3044059999999984</v>
      </c>
      <c r="I1918" s="2">
        <f>'Moving Avg'!H1918</f>
        <v>2.9078035000000018</v>
      </c>
      <c r="J1918" s="5" t="str">
        <f>OBV!F1918</f>
        <v>BEARISH</v>
      </c>
      <c r="K1918" s="5" t="str">
        <f>OBV!G1918</f>
        <v>WEAK</v>
      </c>
      <c r="L1918" s="5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3.5369999999999999</v>
      </c>
      <c r="C1919" s="2">
        <f>RSI!I1919</f>
        <v>53.509812631798113</v>
      </c>
      <c r="D1919" s="2">
        <f>MACD!E1919</f>
        <v>4.3264703776009217E-2</v>
      </c>
      <c r="E1919" s="2">
        <f>MACD!F1919</f>
        <v>-2.751341755052622E-2</v>
      </c>
      <c r="F1919" s="2">
        <f>'Moving Avg'!D1919</f>
        <v>3.5959400000000001</v>
      </c>
      <c r="G1919" s="2">
        <f>'Moving Avg'!F1919</f>
        <v>3.6069000000000009</v>
      </c>
      <c r="H1919" s="2">
        <f>'Moving Avg'!G1919</f>
        <v>3.3126579999999985</v>
      </c>
      <c r="I1919" s="2">
        <f>'Moving Avg'!H1919</f>
        <v>2.9106665000000014</v>
      </c>
      <c r="J1919" s="5" t="str">
        <f>OBV!F1919</f>
        <v>BEARISH</v>
      </c>
      <c r="K1919" s="5" t="str">
        <f>OBV!G1919</f>
        <v>NEUTRAL</v>
      </c>
      <c r="L1919" s="5" t="str">
        <f>OBV!H1919</f>
        <v>CONFIRMED BEARISH</v>
      </c>
    </row>
    <row r="1920" spans="1:12" ht="13.5" x14ac:dyDescent="0.25">
      <c r="A1920" s="3">
        <f>RSI!A1920</f>
        <v>45098</v>
      </c>
      <c r="B1920" s="2">
        <f>RSI!B1920</f>
        <v>3.4611999999999998</v>
      </c>
      <c r="C1920" s="2">
        <f>RSI!I1920</f>
        <v>48.014754985451084</v>
      </c>
      <c r="D1920" s="2">
        <f>MACD!E1920</f>
        <v>3.7603965839433151E-2</v>
      </c>
      <c r="E1920" s="2">
        <f>MACD!F1920</f>
        <v>-1.4489940872534347E-2</v>
      </c>
      <c r="F1920" s="2">
        <f>'Moving Avg'!D1920</f>
        <v>3.55552</v>
      </c>
      <c r="G1920" s="2">
        <f>'Moving Avg'!F1920</f>
        <v>3.6149000000000009</v>
      </c>
      <c r="H1920" s="2">
        <f>'Moving Avg'!G1920</f>
        <v>3.3204059999999989</v>
      </c>
      <c r="I1920" s="2">
        <f>'Moving Avg'!H1920</f>
        <v>2.9132350000000016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</row>
    <row r="1921" spans="1:12" ht="13.5" x14ac:dyDescent="0.25">
      <c r="A1921" s="3">
        <f>RSI!A1921</f>
        <v>45099</v>
      </c>
      <c r="B1921" s="2">
        <f>RSI!B1921</f>
        <v>3.4948999999999999</v>
      </c>
      <c r="C1921" s="2">
        <f>RSI!I1921</f>
        <v>50.450990010593557</v>
      </c>
      <c r="D1921" s="2">
        <f>MACD!E1921</f>
        <v>3.8301633087535425E-2</v>
      </c>
      <c r="E1921" s="2">
        <f>MACD!F1921</f>
        <v>-3.931626080520393E-3</v>
      </c>
      <c r="F1921" s="2">
        <f>'Moving Avg'!D1921</f>
        <v>3.52352</v>
      </c>
      <c r="G1921" s="2">
        <f>'Moving Avg'!F1921</f>
        <v>3.6149</v>
      </c>
      <c r="H1921" s="2">
        <f>'Moving Avg'!G1921</f>
        <v>3.3284899999999986</v>
      </c>
      <c r="I1921" s="2">
        <f>'Moving Avg'!H1921</f>
        <v>2.915845500000001</v>
      </c>
      <c r="J1921" s="5" t="str">
        <f>OBV!F1921</f>
        <v>BEARISH</v>
      </c>
      <c r="K1921" s="5" t="str">
        <f>OBV!G1921</f>
        <v>NEUTRAL</v>
      </c>
      <c r="L1921" s="5" t="str">
        <f>OBV!H1921</f>
        <v>CONFIRMED BEARISH</v>
      </c>
    </row>
    <row r="1922" spans="1:12" ht="13.5" x14ac:dyDescent="0.25">
      <c r="A1922" s="3">
        <f>RSI!A1922</f>
        <v>45100</v>
      </c>
      <c r="B1922" s="2">
        <f>RSI!B1922</f>
        <v>3.4695999999999998</v>
      </c>
      <c r="C1922" s="2">
        <f>RSI!I1922</f>
        <v>48.609229617229801</v>
      </c>
      <c r="D1922" s="2">
        <f>MACD!E1922</f>
        <v>6.0196368018811786E-2</v>
      </c>
      <c r="E1922" s="2">
        <f>MACD!F1922</f>
        <v>8.8939727393460427E-3</v>
      </c>
      <c r="F1922" s="2">
        <f>'Moving Avg'!D1922</f>
        <v>3.4948799999999998</v>
      </c>
      <c r="G1922" s="2">
        <f>'Moving Avg'!F1922</f>
        <v>3.6035300000000001</v>
      </c>
      <c r="H1922" s="2">
        <f>'Moving Avg'!G1922</f>
        <v>3.3360679999999991</v>
      </c>
      <c r="I1922" s="2">
        <f>'Moving Avg'!H1922</f>
        <v>2.9183295000000014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3.4190999999999998</v>
      </c>
      <c r="C1923" s="2">
        <f>RSI!I1923</f>
        <v>45.072282787559651</v>
      </c>
      <c r="D1923" s="2">
        <f>MACD!E1923</f>
        <v>8.2612512275294758E-2</v>
      </c>
      <c r="E1923" s="2">
        <f>MACD!F1923</f>
        <v>2.3637680646535788E-2</v>
      </c>
      <c r="F1923" s="2">
        <f>'Moving Avg'!D1923</f>
        <v>3.4763599999999997</v>
      </c>
      <c r="G1923" s="2">
        <f>'Moving Avg'!F1923</f>
        <v>3.5925799999999994</v>
      </c>
      <c r="H1923" s="2">
        <f>'Moving Avg'!G1923</f>
        <v>3.344657999999999</v>
      </c>
      <c r="I1923" s="2">
        <f>'Moving Avg'!H1923</f>
        <v>2.9207715000000012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3.5116999999999998</v>
      </c>
      <c r="C1924" s="2">
        <f>RSI!I1924</f>
        <v>51.973073823793321</v>
      </c>
      <c r="D1924" s="2">
        <f>MACD!E1924</f>
        <v>9.2572596666838258E-2</v>
      </c>
      <c r="E1924" s="2">
        <f>MACD!F1924</f>
        <v>3.7424663850596285E-2</v>
      </c>
      <c r="F1924" s="2">
        <f>'Moving Avg'!D1924</f>
        <v>3.4713000000000003</v>
      </c>
      <c r="G1924" s="2">
        <f>'Moving Avg'!F1924</f>
        <v>3.5828949999999997</v>
      </c>
      <c r="H1924" s="2">
        <f>'Moving Avg'!G1924</f>
        <v>3.3542579999999989</v>
      </c>
      <c r="I1924" s="2">
        <f>'Moving Avg'!H1924</f>
        <v>2.9241820000000005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3.4275000000000002</v>
      </c>
      <c r="C1925" s="2">
        <f>RSI!I1925</f>
        <v>46.279537160407699</v>
      </c>
      <c r="D1925" s="2">
        <f>MACD!E1925</f>
        <v>0.10967895798024863</v>
      </c>
      <c r="E1925" s="2">
        <f>MACD!F1925</f>
        <v>5.1875522676526759E-2</v>
      </c>
      <c r="F1925" s="2">
        <f>'Moving Avg'!D1925</f>
        <v>3.4645600000000001</v>
      </c>
      <c r="G1925" s="2">
        <f>'Moving Avg'!F1925</f>
        <v>3.5689999999999991</v>
      </c>
      <c r="H1925" s="2">
        <f>'Moving Avg'!G1925</f>
        <v>3.3613319999999987</v>
      </c>
      <c r="I1925" s="2">
        <f>'Moving Avg'!H1925</f>
        <v>2.9280135000000014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3.4275000000000002</v>
      </c>
      <c r="C1926" s="2">
        <f>RSI!I1926</f>
        <v>46.279537160407699</v>
      </c>
      <c r="D1926" s="2">
        <f>MACD!E1926</f>
        <v>0.12322634695251899</v>
      </c>
      <c r="E1926" s="2">
        <f>MACD!F1926</f>
        <v>6.61456875317252E-2</v>
      </c>
      <c r="F1926" s="2">
        <f>'Moving Avg'!D1926</f>
        <v>3.4510800000000001</v>
      </c>
      <c r="G1926" s="2">
        <f>'Moving Avg'!F1926</f>
        <v>3.554679999999999</v>
      </c>
      <c r="H1926" s="2">
        <f>'Moving Avg'!G1926</f>
        <v>3.3682359999999996</v>
      </c>
      <c r="I1926" s="2">
        <f>'Moving Avg'!H1926</f>
        <v>2.9315505000000015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45111</v>
      </c>
      <c r="B1927" s="2">
        <f>RSI!B1927</f>
        <v>3.4106999999999998</v>
      </c>
      <c r="C1927" s="2">
        <f>RSI!I1927</f>
        <v>45.135375642246593</v>
      </c>
      <c r="D1927" s="2">
        <f>MACD!E1927</f>
        <v>0.12979508364643477</v>
      </c>
      <c r="E1927" s="2">
        <f>MACD!F1927</f>
        <v>7.8875566754667115E-2</v>
      </c>
      <c r="F1927" s="2">
        <f>'Moving Avg'!D1927</f>
        <v>3.4393000000000002</v>
      </c>
      <c r="G1927" s="2">
        <f>'Moving Avg'!F1927</f>
        <v>3.5407849999999996</v>
      </c>
      <c r="H1927" s="2">
        <f>'Moving Avg'!G1927</f>
        <v>3.3763200000000002</v>
      </c>
      <c r="I1927" s="2">
        <f>'Moving Avg'!H1927</f>
        <v>2.9342035000000015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</row>
    <row r="1928" spans="1:12" ht="13.5" x14ac:dyDescent="0.25">
      <c r="A1928" s="3">
        <f>RSI!A1928</f>
        <v>45112</v>
      </c>
      <c r="B1928" s="2">
        <f>RSI!B1928</f>
        <v>3.4864999999999999</v>
      </c>
      <c r="C1928" s="2">
        <f>RSI!I1928</f>
        <v>51.019310206738417</v>
      </c>
      <c r="D1928" s="2">
        <f>MACD!E1928</f>
        <v>0.11459685645623852</v>
      </c>
      <c r="E1928" s="2">
        <f>MACD!F1928</f>
        <v>8.60198246949814E-2</v>
      </c>
      <c r="F1928" s="2">
        <f>'Moving Avg'!D1928</f>
        <v>3.4527799999999997</v>
      </c>
      <c r="G1928" s="2">
        <f>'Moving Avg'!F1928</f>
        <v>3.5302600000000006</v>
      </c>
      <c r="H1928" s="2">
        <f>'Moving Avg'!G1928</f>
        <v>3.38592</v>
      </c>
      <c r="I1928" s="2">
        <f>'Moving Avg'!H1928</f>
        <v>2.9369405000000017</v>
      </c>
      <c r="J1928" s="5" t="str">
        <f>OBV!F1928</f>
        <v>BEARISH</v>
      </c>
      <c r="K1928" s="5" t="str">
        <f>OBV!G1928</f>
        <v>NEUTRAL</v>
      </c>
      <c r="L1928" s="5" t="str">
        <f>OBV!H1928</f>
        <v>BEARISH DIVERGENCE</v>
      </c>
    </row>
    <row r="1929" spans="1:12" ht="13.5" x14ac:dyDescent="0.25">
      <c r="A1929" s="3">
        <f>RSI!A1929</f>
        <v>45113</v>
      </c>
      <c r="B1929" s="2">
        <f>RSI!B1929</f>
        <v>3.4864999999999999</v>
      </c>
      <c r="C1929" s="2">
        <f>RSI!I1929</f>
        <v>51.019310206738417</v>
      </c>
      <c r="D1929" s="2">
        <f>MACD!E1929</f>
        <v>0.10556295359832113</v>
      </c>
      <c r="E1929" s="2">
        <f>MACD!F1929</f>
        <v>8.992845047564936E-2</v>
      </c>
      <c r="F1929" s="2">
        <f>'Moving Avg'!D1929</f>
        <v>3.4477400000000005</v>
      </c>
      <c r="G1929" s="2">
        <f>'Moving Avg'!F1929</f>
        <v>3.5285750000000009</v>
      </c>
      <c r="H1929" s="2">
        <f>'Moving Avg'!G1929</f>
        <v>3.3941740000000009</v>
      </c>
      <c r="I1929" s="2">
        <f>'Moving Avg'!H1929</f>
        <v>2.9396775000000015</v>
      </c>
      <c r="J1929" s="5" t="str">
        <f>OBV!F1929</f>
        <v>BEARISH</v>
      </c>
      <c r="K1929" s="5" t="str">
        <f>OBV!G1929</f>
        <v>NEUTRAL</v>
      </c>
      <c r="L1929" s="5" t="str">
        <f>OBV!H1929</f>
        <v>CONFIRMED BEARISH</v>
      </c>
    </row>
    <row r="1930" spans="1:12" ht="13.5" x14ac:dyDescent="0.25">
      <c r="A1930" s="3">
        <f>RSI!A1930</f>
        <v>45114</v>
      </c>
      <c r="B1930" s="2">
        <f>RSI!B1930</f>
        <v>3.4443999999999999</v>
      </c>
      <c r="C1930" s="2">
        <f>RSI!I1930</f>
        <v>47.722592863093325</v>
      </c>
      <c r="D1930" s="2">
        <f>MACD!E1930</f>
        <v>8.9314591489145556E-2</v>
      </c>
      <c r="E1930" s="2">
        <f>MACD!F1930</f>
        <v>8.9805678678348599E-2</v>
      </c>
      <c r="F1930" s="2">
        <f>'Moving Avg'!D1930</f>
        <v>3.4511200000000004</v>
      </c>
      <c r="G1930" s="2">
        <f>'Moving Avg'!F1930</f>
        <v>3.5264700000000007</v>
      </c>
      <c r="H1930" s="2">
        <f>'Moving Avg'!G1930</f>
        <v>3.3988900000000002</v>
      </c>
      <c r="I1930" s="2">
        <f>'Moving Avg'!H1930</f>
        <v>2.9421620000000015</v>
      </c>
      <c r="J1930" s="5" t="str">
        <f>OBV!F1930</f>
        <v>BEARISH</v>
      </c>
      <c r="K1930" s="5" t="str">
        <f>OBV!G1930</f>
        <v>NEUTRAL</v>
      </c>
      <c r="L1930" s="5" t="str">
        <f>OBV!H1930</f>
        <v>BEARISH DIVERGENCE</v>
      </c>
    </row>
    <row r="1931" spans="1:12" ht="13.5" x14ac:dyDescent="0.25">
      <c r="A1931" s="3">
        <f>RSI!A1931</f>
        <v>45117</v>
      </c>
      <c r="B1931" s="2">
        <f>RSI!B1931</f>
        <v>3.4864999999999999</v>
      </c>
      <c r="C1931" s="2">
        <f>RSI!I1931</f>
        <v>51.123771921969627</v>
      </c>
      <c r="D1931" s="2">
        <f>MACD!E1931</f>
        <v>7.7824113010570795E-2</v>
      </c>
      <c r="E1931" s="2">
        <f>MACD!F1931</f>
        <v>8.7409365544793033E-2</v>
      </c>
      <c r="F1931" s="2">
        <f>'Moving Avg'!D1931</f>
        <v>3.4629199999999996</v>
      </c>
      <c r="G1931" s="2">
        <f>'Moving Avg'!F1931</f>
        <v>3.5239450000000003</v>
      </c>
      <c r="H1931" s="2">
        <f>'Moving Avg'!G1931</f>
        <v>3.4046160000000003</v>
      </c>
      <c r="I1931" s="2">
        <f>'Moving Avg'!H1931</f>
        <v>2.9448990000000008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</row>
    <row r="1932" spans="1:12" ht="13.5" x14ac:dyDescent="0.25">
      <c r="A1932" s="3">
        <f>RSI!A1932</f>
        <v>45118</v>
      </c>
      <c r="B1932" s="2">
        <f>RSI!B1932</f>
        <v>3.4106999999999998</v>
      </c>
      <c r="C1932" s="2">
        <f>RSI!I1932</f>
        <v>45.396947103758009</v>
      </c>
      <c r="D1932" s="2">
        <f>MACD!E1932</f>
        <v>6.9752950521538626E-2</v>
      </c>
      <c r="E1932" s="2">
        <f>MACD!F1932</f>
        <v>8.387808254014216E-2</v>
      </c>
      <c r="F1932" s="2">
        <f>'Moving Avg'!D1932</f>
        <v>3.4629199999999996</v>
      </c>
      <c r="G1932" s="2">
        <f>'Moving Avg'!F1932</f>
        <v>3.5113150000000006</v>
      </c>
      <c r="H1932" s="2">
        <f>'Moving Avg'!G1932</f>
        <v>3.4074800000000005</v>
      </c>
      <c r="I1932" s="2">
        <f>'Moving Avg'!H1932</f>
        <v>2.9472570000000013</v>
      </c>
      <c r="J1932" s="5" t="str">
        <f>OBV!F1932</f>
        <v>BULLISH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45119</v>
      </c>
      <c r="B1933" s="2">
        <f>RSI!B1933</f>
        <v>3.4611999999999998</v>
      </c>
      <c r="C1933" s="2">
        <f>RSI!I1933</f>
        <v>49.458966423658005</v>
      </c>
      <c r="D1933" s="2">
        <f>MACD!E1933</f>
        <v>5.1795738309087902E-2</v>
      </c>
      <c r="E1933" s="2">
        <f>MACD!F1933</f>
        <v>7.7461613693931314E-2</v>
      </c>
      <c r="F1933" s="2">
        <f>'Moving Avg'!D1933</f>
        <v>3.4578599999999993</v>
      </c>
      <c r="G1933" s="2">
        <f>'Moving Avg'!F1933</f>
        <v>3.5012100000000004</v>
      </c>
      <c r="H1933" s="2">
        <f>'Moving Avg'!G1933</f>
        <v>3.4116900000000006</v>
      </c>
      <c r="I1933" s="2">
        <f>'Moving Avg'!H1933</f>
        <v>2.9500780000000009</v>
      </c>
      <c r="J1933" s="5" t="str">
        <f>OBV!F1933</f>
        <v>BULLISH</v>
      </c>
      <c r="K1933" s="5" t="str">
        <f>OBV!G1933</f>
        <v>NEUTRAL</v>
      </c>
      <c r="L1933" s="5" t="str">
        <f>OBV!H1933</f>
        <v>BULLISH DIVERGENCE</v>
      </c>
    </row>
    <row r="1934" spans="1:12" ht="13.5" x14ac:dyDescent="0.25">
      <c r="A1934" s="3">
        <f>RSI!A1934</f>
        <v>45120</v>
      </c>
      <c r="B1934" s="2">
        <f>RSI!B1934</f>
        <v>3.3601999999999999</v>
      </c>
      <c r="C1934" s="2">
        <f>RSI!I1934</f>
        <v>42.628643297587935</v>
      </c>
      <c r="D1934" s="2">
        <f>MACD!E1934</f>
        <v>5.8384295825725463E-2</v>
      </c>
      <c r="E1934" s="2">
        <f>MACD!F1934</f>
        <v>7.3646150120290146E-2</v>
      </c>
      <c r="F1934" s="2">
        <f>'Moving Avg'!D1934</f>
        <v>3.4325999999999999</v>
      </c>
      <c r="G1934" s="2">
        <f>'Moving Avg'!F1934</f>
        <v>3.4868950000000005</v>
      </c>
      <c r="H1934" s="2">
        <f>'Moving Avg'!G1934</f>
        <v>3.4148900000000002</v>
      </c>
      <c r="I1934" s="2">
        <f>'Moving Avg'!H1934</f>
        <v>2.952731</v>
      </c>
      <c r="J1934" s="5" t="str">
        <f>OBV!F1934</f>
        <v>BULLISH</v>
      </c>
      <c r="K1934" s="5" t="str">
        <f>OBV!G1934</f>
        <v>NEUTRAL</v>
      </c>
      <c r="L1934" s="5" t="str">
        <f>OBV!H1934</f>
        <v>BULLISH DIVERGENCE</v>
      </c>
    </row>
    <row r="1935" spans="1:12" ht="13.5" x14ac:dyDescent="0.25">
      <c r="A1935" s="3">
        <f>RSI!A1935</f>
        <v>45121</v>
      </c>
      <c r="B1935" s="2">
        <f>RSI!B1935</f>
        <v>3.4190999999999998</v>
      </c>
      <c r="C1935" s="2">
        <f>RSI!I1935</f>
        <v>47.207402924272209</v>
      </c>
      <c r="D1935" s="2">
        <f>MACD!E1935</f>
        <v>4.7290609597157029E-2</v>
      </c>
      <c r="E1935" s="2">
        <f>MACD!F1935</f>
        <v>6.8375042015663523E-2</v>
      </c>
      <c r="F1935" s="2">
        <f>'Moving Avg'!D1935</f>
        <v>3.4275399999999996</v>
      </c>
      <c r="G1935" s="2">
        <f>'Moving Avg'!F1935</f>
        <v>3.474685</v>
      </c>
      <c r="H1935" s="2">
        <f>'Moving Avg'!G1935</f>
        <v>3.4202800000000009</v>
      </c>
      <c r="I1935" s="2">
        <f>'Moving Avg'!H1935</f>
        <v>2.9557625000000001</v>
      </c>
      <c r="J1935" s="5" t="str">
        <f>OBV!F1935</f>
        <v>BULLISH</v>
      </c>
      <c r="K1935" s="5" t="str">
        <f>OBV!G1935</f>
        <v>NEUTRAL</v>
      </c>
      <c r="L1935" s="5" t="str">
        <f>OBV!H1935</f>
        <v>BULLISH DIVERGENCE</v>
      </c>
    </row>
    <row r="1936" spans="1:12" ht="13.5" x14ac:dyDescent="0.25">
      <c r="A1936" s="3">
        <f>RSI!A1936</f>
        <v>45124</v>
      </c>
      <c r="B1936" s="2">
        <f>RSI!B1936</f>
        <v>3.3264999999999998</v>
      </c>
      <c r="C1936" s="2">
        <f>RSI!I1936</f>
        <v>41.587875042568264</v>
      </c>
      <c r="D1936" s="2">
        <f>MACD!E1936</f>
        <v>4.5015036516687257E-2</v>
      </c>
      <c r="E1936" s="2">
        <f>MACD!F1936</f>
        <v>6.3703040915868273E-2</v>
      </c>
      <c r="F1936" s="2">
        <f>'Moving Avg'!D1936</f>
        <v>3.3955399999999996</v>
      </c>
      <c r="G1936" s="2">
        <f>'Moving Avg'!F1936</f>
        <v>3.4582649999999995</v>
      </c>
      <c r="H1936" s="2">
        <f>'Moving Avg'!G1936</f>
        <v>3.4244920000000008</v>
      </c>
      <c r="I1936" s="2">
        <f>'Moving Avg'!H1936</f>
        <v>2.9581625000000003</v>
      </c>
      <c r="J1936" s="5" t="str">
        <f>OBV!F1936</f>
        <v>BULLISH</v>
      </c>
      <c r="K1936" s="5" t="str">
        <f>OBV!G1936</f>
        <v>NEUTRAL</v>
      </c>
      <c r="L1936" s="5" t="str">
        <f>OBV!H1936</f>
        <v>BULLISH DIVERGENCE</v>
      </c>
    </row>
    <row r="1937" spans="1:12" ht="13.5" x14ac:dyDescent="0.25">
      <c r="A1937" s="3">
        <f>RSI!A1937</f>
        <v>45125</v>
      </c>
      <c r="B1937" s="2">
        <f>RSI!B1937</f>
        <v>3.3517000000000001</v>
      </c>
      <c r="C1937" s="2">
        <f>RSI!I1937</f>
        <v>43.557003379295111</v>
      </c>
      <c r="D1937" s="2">
        <f>MACD!E1937</f>
        <v>3.9418903345188827E-2</v>
      </c>
      <c r="E1937" s="2">
        <f>MACD!F1937</f>
        <v>5.8846213401732392E-2</v>
      </c>
      <c r="F1937" s="2">
        <f>'Moving Avg'!D1937</f>
        <v>3.3837399999999995</v>
      </c>
      <c r="G1937" s="2">
        <f>'Moving Avg'!F1937</f>
        <v>3.4452099999999994</v>
      </c>
      <c r="H1937" s="2">
        <f>'Moving Avg'!G1937</f>
        <v>3.4283660000000009</v>
      </c>
      <c r="I1937" s="2">
        <f>'Moving Avg'!H1937</f>
        <v>2.9608995000000005</v>
      </c>
      <c r="J1937" s="5" t="str">
        <f>OBV!F1937</f>
        <v>BULLISH</v>
      </c>
      <c r="K1937" s="5" t="str">
        <f>OBV!G1937</f>
        <v>NEUTRAL</v>
      </c>
      <c r="L1937" s="5" t="str">
        <f>OBV!H1937</f>
        <v>BULLISH DIVERGENCE</v>
      </c>
    </row>
    <row r="1938" spans="1:12" ht="13.5" x14ac:dyDescent="0.25">
      <c r="A1938" s="3">
        <f>RSI!A1938</f>
        <v>45127</v>
      </c>
      <c r="B1938" s="2">
        <f>RSI!B1938</f>
        <v>3.4190999999999998</v>
      </c>
      <c r="C1938" s="2">
        <f>RSI!I1938</f>
        <v>48.552506938488058</v>
      </c>
      <c r="D1938" s="2">
        <f>MACD!E1938</f>
        <v>4.1926560793784429E-2</v>
      </c>
      <c r="E1938" s="2">
        <f>MACD!F1938</f>
        <v>5.5462282880142807E-2</v>
      </c>
      <c r="F1938" s="2">
        <f>'Moving Avg'!D1938</f>
        <v>3.3753199999999999</v>
      </c>
      <c r="G1938" s="2">
        <f>'Moving Avg'!F1938</f>
        <v>3.4405799999999997</v>
      </c>
      <c r="H1938" s="2">
        <f>'Moving Avg'!G1938</f>
        <v>3.4337560000000007</v>
      </c>
      <c r="I1938" s="2">
        <f>'Moving Avg'!H1938</f>
        <v>2.9646469999999998</v>
      </c>
      <c r="J1938" s="5" t="str">
        <f>OBV!F1938</f>
        <v>BULLISH</v>
      </c>
      <c r="K1938" s="5" t="str">
        <f>OBV!G1938</f>
        <v>NEUTRAL</v>
      </c>
      <c r="L1938" s="5" t="str">
        <f>OBV!H1938</f>
        <v>BULLISH DIVERGENCE</v>
      </c>
    </row>
    <row r="1939" spans="1:12" ht="13.5" x14ac:dyDescent="0.25">
      <c r="A1939" s="3">
        <f>RSI!A1939</f>
        <v>45128</v>
      </c>
      <c r="B1939" s="2">
        <f>RSI!B1939</f>
        <v>3.4359999999999999</v>
      </c>
      <c r="C1939" s="2">
        <f>RSI!I1939</f>
        <v>49.753354213942288</v>
      </c>
      <c r="D1939" s="2">
        <f>MACD!E1939</f>
        <v>4.2929693429649696E-2</v>
      </c>
      <c r="E1939" s="2">
        <f>MACD!F1939</f>
        <v>5.2955764990044188E-2</v>
      </c>
      <c r="F1939" s="2">
        <f>'Moving Avg'!D1939</f>
        <v>3.3904800000000002</v>
      </c>
      <c r="G1939" s="2">
        <f>'Moving Avg'!F1939</f>
        <v>3.43553</v>
      </c>
      <c r="H1939" s="2">
        <f>'Moving Avg'!G1939</f>
        <v>3.4416740000000003</v>
      </c>
      <c r="I1939" s="2">
        <f>'Moving Avg'!H1939</f>
        <v>2.9677630000000006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3.4022999999999999</v>
      </c>
      <c r="C1940" s="2">
        <f>RSI!I1940</f>
        <v>47.378521913705342</v>
      </c>
      <c r="D1940" s="2">
        <f>MACD!E1940</f>
        <v>3.9821268076784211E-2</v>
      </c>
      <c r="E1940" s="2">
        <f>MACD!F1940</f>
        <v>5.0328865607392193E-2</v>
      </c>
      <c r="F1940" s="2">
        <f>'Moving Avg'!D1940</f>
        <v>3.3871200000000004</v>
      </c>
      <c r="G1940" s="2">
        <f>'Moving Avg'!F1940</f>
        <v>3.4325850000000004</v>
      </c>
      <c r="H1940" s="2">
        <f>'Moving Avg'!G1940</f>
        <v>3.4474020000000007</v>
      </c>
      <c r="I1940" s="2">
        <f>'Moving Avg'!H1940</f>
        <v>2.9706265000000003</v>
      </c>
      <c r="J1940" s="5" t="str">
        <f>OBV!F1940</f>
        <v>BULLISH</v>
      </c>
      <c r="K1940" s="5" t="str">
        <f>OBV!G1940</f>
        <v>NEUTRAL</v>
      </c>
      <c r="L1940" s="5" t="str">
        <f>OBV!H1940</f>
        <v>BULLISH DIVERGENCE</v>
      </c>
    </row>
    <row r="1941" spans="1:12" ht="13.5" x14ac:dyDescent="0.25">
      <c r="A1941" s="3">
        <f>RSI!A1941</f>
        <v>45133</v>
      </c>
      <c r="B1941" s="2">
        <f>RSI!B1941</f>
        <v>3.3601999999999999</v>
      </c>
      <c r="C1941" s="2">
        <f>RSI!I1941</f>
        <v>44.519622140070318</v>
      </c>
      <c r="D1941" s="2">
        <f>MACD!E1941</f>
        <v>4.7007302138479368E-2</v>
      </c>
      <c r="E1941" s="2">
        <f>MACD!F1941</f>
        <v>4.9664552913609626E-2</v>
      </c>
      <c r="F1941" s="2">
        <f>'Moving Avg'!D1941</f>
        <v>3.3938600000000001</v>
      </c>
      <c r="G1941" s="2">
        <f>'Moving Avg'!F1941</f>
        <v>3.4258500000000005</v>
      </c>
      <c r="H1941" s="2">
        <f>'Moving Avg'!G1941</f>
        <v>3.4526240000000006</v>
      </c>
      <c r="I1941" s="2">
        <f>'Moving Avg'!H1941</f>
        <v>2.9732794999999999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</row>
    <row r="1942" spans="1:12" ht="13.5" x14ac:dyDescent="0.25">
      <c r="A1942" s="3">
        <f>RSI!A1942</f>
        <v>45134</v>
      </c>
      <c r="B1942" s="2">
        <f>RSI!B1942</f>
        <v>3.3769999999999998</v>
      </c>
      <c r="C1942" s="2">
        <f>RSI!I1942</f>
        <v>45.921952368620616</v>
      </c>
      <c r="D1942" s="2">
        <f>MACD!E1942</f>
        <v>4.0635023387517233E-2</v>
      </c>
      <c r="E1942" s="2">
        <f>MACD!F1942</f>
        <v>4.7858647008391153E-2</v>
      </c>
      <c r="F1942" s="2">
        <f>'Moving Avg'!D1942</f>
        <v>3.3989199999999995</v>
      </c>
      <c r="G1942" s="2">
        <f>'Moving Avg'!F1942</f>
        <v>3.4212199999999995</v>
      </c>
      <c r="H1942" s="2">
        <f>'Moving Avg'!G1942</f>
        <v>3.4578460000000009</v>
      </c>
      <c r="I1942" s="2">
        <f>'Moving Avg'!H1942</f>
        <v>2.9761849999999992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</row>
    <row r="1943" spans="1:12" ht="13.5" x14ac:dyDescent="0.25">
      <c r="A1943" s="3">
        <f>RSI!A1943</f>
        <v>45135</v>
      </c>
      <c r="B1943" s="2">
        <f>RSI!B1943</f>
        <v>3.2844000000000002</v>
      </c>
      <c r="C1943" s="2">
        <f>RSI!I1943</f>
        <v>39.930860933477121</v>
      </c>
      <c r="D1943" s="2">
        <f>MACD!E1943</f>
        <v>5.0191955723514869E-2</v>
      </c>
      <c r="E1943" s="2">
        <f>MACD!F1943</f>
        <v>4.8325308751415899E-2</v>
      </c>
      <c r="F1943" s="2">
        <f>'Moving Avg'!D1943</f>
        <v>3.3719799999999998</v>
      </c>
      <c r="G1943" s="2">
        <f>'Moving Avg'!F1943</f>
        <v>3.414485</v>
      </c>
      <c r="H1943" s="2">
        <f>'Moving Avg'!G1943</f>
        <v>3.4613840000000007</v>
      </c>
      <c r="I1943" s="2">
        <f>'Moving Avg'!H1943</f>
        <v>2.9787959999999991</v>
      </c>
      <c r="J1943" s="5" t="str">
        <f>OBV!F1943</f>
        <v>BULLISH</v>
      </c>
      <c r="K1943" s="5" t="str">
        <f>OBV!G1943</f>
        <v>NEUTRAL</v>
      </c>
      <c r="L1943" s="5" t="str">
        <f>OBV!H1943</f>
        <v>BULLISH DIVERGENCE</v>
      </c>
    </row>
    <row r="1944" spans="1:12" ht="13.5" x14ac:dyDescent="0.25">
      <c r="A1944" s="3">
        <f>RSI!A1944</f>
        <v>45138</v>
      </c>
      <c r="B1944" s="2">
        <f>RSI!B1944</f>
        <v>3.2675000000000001</v>
      </c>
      <c r="C1944" s="2">
        <f>RSI!I1944</f>
        <v>38.932565626155935</v>
      </c>
      <c r="D1944" s="2">
        <f>MACD!E1944</f>
        <v>4.4835797801877852E-2</v>
      </c>
      <c r="E1944" s="2">
        <f>MACD!F1944</f>
        <v>4.7627406561508295E-2</v>
      </c>
      <c r="F1944" s="2">
        <f>'Moving Avg'!D1944</f>
        <v>3.3382799999999997</v>
      </c>
      <c r="G1944" s="2">
        <f>'Moving Avg'!F1944</f>
        <v>3.4022750000000004</v>
      </c>
      <c r="H1944" s="2">
        <f>'Moving Avg'!G1944</f>
        <v>3.4645840000000003</v>
      </c>
      <c r="I1944" s="2">
        <f>'Moving Avg'!H1944</f>
        <v>2.9811119999999995</v>
      </c>
      <c r="J1944" s="5" t="str">
        <f>OBV!F1944</f>
        <v>BULLISH</v>
      </c>
      <c r="K1944" s="5" t="str">
        <f>OBV!G1944</f>
        <v>NEUTRAL</v>
      </c>
      <c r="L1944" s="5" t="str">
        <f>OBV!H1944</f>
        <v>BULLISH DIVERGENCE</v>
      </c>
    </row>
    <row r="1945" spans="1:12" ht="13.5" x14ac:dyDescent="0.25">
      <c r="A1945" s="3">
        <f>RSI!A1945</f>
        <v>45139</v>
      </c>
      <c r="B1945" s="2">
        <f>RSI!B1945</f>
        <v>3.2844000000000002</v>
      </c>
      <c r="C1945" s="2">
        <f>RSI!I1945</f>
        <v>40.533621649343388</v>
      </c>
      <c r="D1945" s="2">
        <f>MACD!E1945</f>
        <v>4.8994525381200749E-2</v>
      </c>
      <c r="E1945" s="2">
        <f>MACD!F1945</f>
        <v>4.7900830325446786E-2</v>
      </c>
      <c r="F1945" s="2">
        <f>'Moving Avg'!D1945</f>
        <v>3.3146999999999998</v>
      </c>
      <c r="G1945" s="2">
        <f>'Moving Avg'!F1945</f>
        <v>3.3951199999999999</v>
      </c>
      <c r="H1945" s="2">
        <f>'Moving Avg'!G1945</f>
        <v>3.4677840000000004</v>
      </c>
      <c r="I1945" s="2">
        <f>'Moving Avg'!H1945</f>
        <v>2.9836384999999996</v>
      </c>
      <c r="J1945" s="5" t="str">
        <f>OBV!F1945</f>
        <v>BULLISH</v>
      </c>
      <c r="K1945" s="5" t="str">
        <f>OBV!G1945</f>
        <v>NEUTRAL</v>
      </c>
      <c r="L1945" s="5" t="str">
        <f>OBV!H1945</f>
        <v>BULLISH DIVERGENCE</v>
      </c>
    </row>
    <row r="1946" spans="1:12" ht="13.5" x14ac:dyDescent="0.25">
      <c r="A1946" s="3">
        <f>RSI!A1946</f>
        <v>45140</v>
      </c>
      <c r="B1946" s="2">
        <f>RSI!B1946</f>
        <v>3.2423000000000002</v>
      </c>
      <c r="C1946" s="2">
        <f>RSI!I1946</f>
        <v>37.870001730407594</v>
      </c>
      <c r="D1946" s="2">
        <f>MACD!E1946</f>
        <v>4.2101852967493691E-2</v>
      </c>
      <c r="E1946" s="2">
        <f>MACD!F1946</f>
        <v>4.6741034853856174E-2</v>
      </c>
      <c r="F1946" s="2">
        <f>'Moving Avg'!D1946</f>
        <v>3.2911200000000003</v>
      </c>
      <c r="G1946" s="2">
        <f>'Moving Avg'!F1946</f>
        <v>3.3858599999999996</v>
      </c>
      <c r="H1946" s="2">
        <f>'Moving Avg'!G1946</f>
        <v>3.4714900000000011</v>
      </c>
      <c r="I1946" s="2">
        <f>'Moving Avg'!H1946</f>
        <v>2.9857859999999992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3.2423000000000002</v>
      </c>
      <c r="C1947" s="2">
        <f>RSI!I1947</f>
        <v>37.87000173040758</v>
      </c>
      <c r="D1947" s="2">
        <f>MACD!E1947</f>
        <v>4.1058285088179325E-2</v>
      </c>
      <c r="E1947" s="2">
        <f>MACD!F1947</f>
        <v>4.5604484900720804E-2</v>
      </c>
      <c r="F1947" s="2">
        <f>'Moving Avg'!D1947</f>
        <v>3.2641800000000005</v>
      </c>
      <c r="G1947" s="2">
        <f>'Moving Avg'!F1947</f>
        <v>3.3774399999999991</v>
      </c>
      <c r="H1947" s="2">
        <f>'Moving Avg'!G1947</f>
        <v>3.4740180000000009</v>
      </c>
      <c r="I1947" s="2">
        <f>'Moving Avg'!H1947</f>
        <v>2.9879334999999996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3.1833</v>
      </c>
      <c r="C1948" s="2">
        <f>RSI!I1948</f>
        <v>34.215569594269382</v>
      </c>
      <c r="D1948" s="2">
        <f>MACD!E1948</f>
        <v>5.5759099027882897E-2</v>
      </c>
      <c r="E1948" s="2">
        <f>MACD!F1948</f>
        <v>4.7635407726153225E-2</v>
      </c>
      <c r="F1948" s="2">
        <f>'Moving Avg'!D1948</f>
        <v>3.24396</v>
      </c>
      <c r="G1948" s="2">
        <f>'Moving Avg'!F1948</f>
        <v>3.3622799999999997</v>
      </c>
      <c r="H1948" s="2">
        <f>'Moving Avg'!G1948</f>
        <v>3.4741860000000018</v>
      </c>
      <c r="I1948" s="2">
        <f>'Moving Avg'!H1948</f>
        <v>2.9899964999999997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3.1665000000000001</v>
      </c>
      <c r="C1949" s="2">
        <f>RSI!I1949</f>
        <v>33.232180543563373</v>
      </c>
      <c r="D1949" s="2">
        <f>MACD!E1949</f>
        <v>7.3173023350694422E-2</v>
      </c>
      <c r="E1949" s="2">
        <f>MACD!F1949</f>
        <v>5.2742930851061465E-2</v>
      </c>
      <c r="F1949" s="2">
        <f>'Moving Avg'!D1949</f>
        <v>3.22376</v>
      </c>
      <c r="G1949" s="2">
        <f>'Moving Avg'!F1949</f>
        <v>3.3462800000000001</v>
      </c>
      <c r="H1949" s="2">
        <f>'Moving Avg'!G1949</f>
        <v>3.4731760000000018</v>
      </c>
      <c r="I1949" s="2">
        <f>'Moving Avg'!H1949</f>
        <v>2.9919335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3.2254</v>
      </c>
      <c r="C1950" s="2">
        <f>RSI!I1950</f>
        <v>39.768265118665802</v>
      </c>
      <c r="D1950" s="2">
        <f>MACD!E1950</f>
        <v>7.9506177468558814E-2</v>
      </c>
      <c r="E1950" s="2">
        <f>MACD!F1950</f>
        <v>5.8095580174560943E-2</v>
      </c>
      <c r="F1950" s="2">
        <f>'Moving Avg'!D1950</f>
        <v>3.2119599999999999</v>
      </c>
      <c r="G1950" s="2">
        <f>'Moving Avg'!F1950</f>
        <v>3.3353299999999999</v>
      </c>
      <c r="H1950" s="2">
        <f>'Moving Avg'!G1950</f>
        <v>3.4716600000000017</v>
      </c>
      <c r="I1950" s="2">
        <f>'Moving Avg'!H1950</f>
        <v>2.9940390000000003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3.3096000000000001</v>
      </c>
      <c r="C1951" s="2">
        <f>RSI!I1951</f>
        <v>47.656734803851329</v>
      </c>
      <c r="D1951" s="2">
        <f>MACD!E1951</f>
        <v>7.2863991350434976E-2</v>
      </c>
      <c r="E1951" s="2">
        <f>MACD!F1951</f>
        <v>6.1049262409735752E-2</v>
      </c>
      <c r="F1951" s="2">
        <f>'Moving Avg'!D1951</f>
        <v>3.2254200000000006</v>
      </c>
      <c r="G1951" s="2">
        <f>'Moving Avg'!F1951</f>
        <v>3.3264850000000004</v>
      </c>
      <c r="H1951" s="2">
        <f>'Moving Avg'!G1951</f>
        <v>3.4679540000000015</v>
      </c>
      <c r="I1951" s="2">
        <f>'Moving Avg'!H1951</f>
        <v>2.996397</v>
      </c>
      <c r="J1951" s="5" t="str">
        <f>OBV!F1951</f>
        <v>BULLISH</v>
      </c>
      <c r="K1951" s="5" t="str">
        <f>OBV!G1951</f>
        <v>NEUTRAL</v>
      </c>
      <c r="L1951" s="5" t="str">
        <f>OBV!H1951</f>
        <v>CONFIRMED BULLISH</v>
      </c>
    </row>
    <row r="1952" spans="1:12" ht="13.5" x14ac:dyDescent="0.25">
      <c r="A1952" s="3">
        <f>RSI!A1952</f>
        <v>45148</v>
      </c>
      <c r="B1952" s="2">
        <f>RSI!B1952</f>
        <v>3.2844000000000002</v>
      </c>
      <c r="C1952" s="2">
        <f>RSI!I1952</f>
        <v>45.726507079815178</v>
      </c>
      <c r="D1952" s="2">
        <f>MACD!E1952</f>
        <v>7.1857560729677861E-2</v>
      </c>
      <c r="E1952" s="2">
        <f>MACD!F1952</f>
        <v>6.3210922073724168E-2</v>
      </c>
      <c r="F1952" s="2">
        <f>'Moving Avg'!D1952</f>
        <v>3.2338399999999998</v>
      </c>
      <c r="G1952" s="2">
        <f>'Moving Avg'!F1952</f>
        <v>3.3201700000000001</v>
      </c>
      <c r="H1952" s="2">
        <f>'Moving Avg'!G1952</f>
        <v>3.4597020000000014</v>
      </c>
      <c r="I1952" s="2">
        <f>'Moving Avg'!H1952</f>
        <v>2.9987130000000004</v>
      </c>
      <c r="J1952" s="5" t="str">
        <f>OBV!F1952</f>
        <v>BULLISH</v>
      </c>
      <c r="K1952" s="5" t="str">
        <f>OBV!G1952</f>
        <v>NEUTRAL</v>
      </c>
      <c r="L1952" s="5" t="str">
        <f>OBV!H1952</f>
        <v>CONFIRMED BULLISH</v>
      </c>
    </row>
    <row r="1953" spans="1:12" ht="13.5" x14ac:dyDescent="0.25">
      <c r="A1953" s="3">
        <f>RSI!A1953</f>
        <v>45149</v>
      </c>
      <c r="B1953" s="2">
        <f>RSI!B1953</f>
        <v>3.3264999999999998</v>
      </c>
      <c r="C1953" s="2">
        <f>RSI!I1953</f>
        <v>49.412810315851196</v>
      </c>
      <c r="D1953" s="2">
        <f>MACD!E1953</f>
        <v>5.3940755420198716E-2</v>
      </c>
      <c r="E1953" s="2">
        <f>MACD!F1953</f>
        <v>6.1356888743019082E-2</v>
      </c>
      <c r="F1953" s="2">
        <f>'Moving Avg'!D1953</f>
        <v>3.26248</v>
      </c>
      <c r="G1953" s="2">
        <f>'Moving Avg'!F1953</f>
        <v>3.3134349999999997</v>
      </c>
      <c r="H1953" s="2">
        <f>'Moving Avg'!G1953</f>
        <v>3.4534700000000016</v>
      </c>
      <c r="I1953" s="2">
        <f>'Moving Avg'!H1953</f>
        <v>3.001366</v>
      </c>
      <c r="J1953" s="5" t="str">
        <f>OBV!F1953</f>
        <v>BULLISH</v>
      </c>
      <c r="K1953" s="5" t="str">
        <f>OBV!G1953</f>
        <v>NEUTRAL</v>
      </c>
      <c r="L1953" s="5" t="str">
        <f>OBV!H1953</f>
        <v>CONFIRMED BULLISH</v>
      </c>
    </row>
    <row r="1954" spans="1:12" ht="13.5" x14ac:dyDescent="0.25">
      <c r="A1954" s="3">
        <f>RSI!A1954</f>
        <v>45152</v>
      </c>
      <c r="B1954" s="2">
        <f>RSI!B1954</f>
        <v>3.3264999999999998</v>
      </c>
      <c r="C1954" s="2">
        <f>RSI!I1954</f>
        <v>49.412810315851196</v>
      </c>
      <c r="D1954" s="2">
        <f>MACD!E1954</f>
        <v>3.6208890799721782E-2</v>
      </c>
      <c r="E1954" s="2">
        <f>MACD!F1954</f>
        <v>5.6327289154359625E-2</v>
      </c>
      <c r="F1954" s="2">
        <f>'Moving Avg'!D1954</f>
        <v>3.2944800000000001</v>
      </c>
      <c r="G1954" s="2">
        <f>'Moving Avg'!F1954</f>
        <v>3.31175</v>
      </c>
      <c r="H1954" s="2">
        <f>'Moving Avg'!G1954</f>
        <v>3.445892000000002</v>
      </c>
      <c r="I1954" s="2">
        <f>'Moving Avg'!H1954</f>
        <v>3.0037660000000006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</row>
    <row r="1955" spans="1:12" ht="13.5" x14ac:dyDescent="0.25">
      <c r="A1955" s="3">
        <f>RSI!A1955</f>
        <v>45153</v>
      </c>
      <c r="B1955" s="2">
        <f>RSI!B1955</f>
        <v>3.3264999999999998</v>
      </c>
      <c r="C1955" s="2">
        <f>RSI!I1955</f>
        <v>49.412810315851196</v>
      </c>
      <c r="D1955" s="2">
        <f>MACD!E1955</f>
        <v>2.383140266915218E-2</v>
      </c>
      <c r="E1955" s="2">
        <f>MACD!F1955</f>
        <v>4.9828111857318141E-2</v>
      </c>
      <c r="F1955" s="2">
        <f>'Moving Avg'!D1955</f>
        <v>3.3146999999999998</v>
      </c>
      <c r="G1955" s="2">
        <f>'Moving Avg'!F1955</f>
        <v>3.3071200000000003</v>
      </c>
      <c r="H1955" s="2">
        <f>'Moving Avg'!G1955</f>
        <v>3.4383140000000014</v>
      </c>
      <c r="I1955" s="2">
        <f>'Moving Avg'!H1955</f>
        <v>3.0058715000000005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</row>
    <row r="1956" spans="1:12" ht="13.5" x14ac:dyDescent="0.25">
      <c r="A1956" s="3">
        <f>RSI!A1956</f>
        <v>45154</v>
      </c>
      <c r="B1956" s="2">
        <f>RSI!B1956</f>
        <v>3.3012000000000001</v>
      </c>
      <c r="C1956" s="2">
        <f>RSI!I1956</f>
        <v>47.015959183729855</v>
      </c>
      <c r="D1956" s="2">
        <f>MACD!E1956</f>
        <v>8.7797364395694188E-3</v>
      </c>
      <c r="E1956" s="2">
        <f>MACD!F1956</f>
        <v>4.1618436773768398E-2</v>
      </c>
      <c r="F1956" s="2">
        <f>'Moving Avg'!D1956</f>
        <v>3.3130200000000003</v>
      </c>
      <c r="G1956" s="2">
        <f>'Moving Avg'!F1956</f>
        <v>3.3058550000000011</v>
      </c>
      <c r="H1956" s="2">
        <f>'Moving Avg'!G1956</f>
        <v>3.4300600000000014</v>
      </c>
      <c r="I1956" s="2">
        <f>'Moving Avg'!H1956</f>
        <v>3.0080190000000004</v>
      </c>
      <c r="J1956" s="5" t="str">
        <f>OBV!F1956</f>
        <v>BULLISH</v>
      </c>
      <c r="K1956" s="5" t="str">
        <f>OBV!G1956</f>
        <v>NEUTRAL</v>
      </c>
      <c r="L1956" s="5" t="str">
        <f>OBV!H1956</f>
        <v>BULLISH DIVERGENCE</v>
      </c>
    </row>
    <row r="1957" spans="1:12" ht="13.5" x14ac:dyDescent="0.25">
      <c r="A1957" s="3">
        <f>RSI!A1957</f>
        <v>45155</v>
      </c>
      <c r="B1957" s="2">
        <f>RSI!B1957</f>
        <v>3.2844000000000002</v>
      </c>
      <c r="C1957" s="2">
        <f>RSI!I1957</f>
        <v>45.439760418359242</v>
      </c>
      <c r="D1957" s="2">
        <f>MACD!E1957</f>
        <v>-2.5397141555680847E-3</v>
      </c>
      <c r="E1957" s="2">
        <f>MACD!F1957</f>
        <v>3.2786806587901098E-2</v>
      </c>
      <c r="F1957" s="2">
        <f>'Moving Avg'!D1957</f>
        <v>3.3130200000000003</v>
      </c>
      <c r="G1957" s="2">
        <f>'Moving Avg'!F1957</f>
        <v>3.302490000000001</v>
      </c>
      <c r="H1957" s="2">
        <f>'Moving Avg'!G1957</f>
        <v>3.4219760000000021</v>
      </c>
      <c r="I1957" s="2">
        <f>'Moving Avg'!H1957</f>
        <v>3.0092405000000007</v>
      </c>
      <c r="J1957" s="5" t="str">
        <f>OBV!F1957</f>
        <v>BULLISH</v>
      </c>
      <c r="K1957" s="5" t="str">
        <f>OBV!G1957</f>
        <v>NEUTRAL</v>
      </c>
      <c r="L1957" s="5" t="str">
        <f>OBV!H1957</f>
        <v>NEUTRAL</v>
      </c>
    </row>
    <row r="1958" spans="1:12" ht="13.5" x14ac:dyDescent="0.25">
      <c r="A1958" s="3">
        <f>RSI!A1958</f>
        <v>45156</v>
      </c>
      <c r="B1958" s="2">
        <f>RSI!B1958</f>
        <v>3.3517000000000001</v>
      </c>
      <c r="C1958" s="2">
        <f>RSI!I1958</f>
        <v>52.333701625968168</v>
      </c>
      <c r="D1958" s="2">
        <f>MACD!E1958</f>
        <v>-2.5921167309529647E-2</v>
      </c>
      <c r="E1958" s="2">
        <f>MACD!F1958</f>
        <v>2.1045211808414951E-2</v>
      </c>
      <c r="F1958" s="2">
        <f>'Moving Avg'!D1958</f>
        <v>3.31806</v>
      </c>
      <c r="G1958" s="2">
        <f>'Moving Avg'!F1958</f>
        <v>3.2991200000000007</v>
      </c>
      <c r="H1958" s="2">
        <f>'Moving Avg'!G1958</f>
        <v>3.4150700000000014</v>
      </c>
      <c r="I1958" s="2">
        <f>'Moving Avg'!H1958</f>
        <v>3.0105455000000005</v>
      </c>
      <c r="J1958" s="5" t="str">
        <f>OBV!F1958</f>
        <v>BEARISH</v>
      </c>
      <c r="K1958" s="5" t="str">
        <f>OBV!G1958</f>
        <v>NEUTRAL</v>
      </c>
      <c r="L1958" s="5" t="str">
        <f>OBV!H1958</f>
        <v>BEARISH DIVERGENCE</v>
      </c>
    </row>
    <row r="1959" spans="1:12" ht="13.5" x14ac:dyDescent="0.25">
      <c r="A1959" s="3">
        <f>RSI!A1959</f>
        <v>45159</v>
      </c>
      <c r="B1959" s="2">
        <f>RSI!B1959</f>
        <v>3.3685999999999998</v>
      </c>
      <c r="C1959" s="2">
        <f>RSI!I1959</f>
        <v>53.908652583204734</v>
      </c>
      <c r="D1959" s="2">
        <f>MACD!E1959</f>
        <v>-4.9700127275630557E-2</v>
      </c>
      <c r="E1959" s="2">
        <f>MACD!F1959</f>
        <v>6.8961439916058499E-3</v>
      </c>
      <c r="F1959" s="2">
        <f>'Moving Avg'!D1959</f>
        <v>3.3264800000000001</v>
      </c>
      <c r="G1959" s="2">
        <f>'Moving Avg'!F1959</f>
        <v>3.2957500000000004</v>
      </c>
      <c r="H1959" s="2">
        <f>'Moving Avg'!G1959</f>
        <v>3.4120380000000012</v>
      </c>
      <c r="I1959" s="2">
        <f>'Moving Avg'!H1959</f>
        <v>3.0125665000000001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3.3685999999999998</v>
      </c>
      <c r="C1960" s="2">
        <f>RSI!I1960</f>
        <v>53.908652583204734</v>
      </c>
      <c r="D1960" s="2">
        <f>MACD!E1960</f>
        <v>-6.1005578790089832E-2</v>
      </c>
      <c r="E1960" s="2">
        <f>MACD!F1960</f>
        <v>-6.6842005647332857E-3</v>
      </c>
      <c r="F1960" s="2">
        <f>'Moving Avg'!D1960</f>
        <v>3.3349000000000002</v>
      </c>
      <c r="G1960" s="2">
        <f>'Moving Avg'!F1960</f>
        <v>3.2940650000000007</v>
      </c>
      <c r="H1960" s="2">
        <f>'Moving Avg'!G1960</f>
        <v>3.4096800000000007</v>
      </c>
      <c r="I1960" s="2">
        <f>'Moving Avg'!H1960</f>
        <v>3.0144195000000007</v>
      </c>
      <c r="J1960" s="5" t="str">
        <f>OBV!F1960</f>
        <v>BULLISH</v>
      </c>
      <c r="K1960" s="5" t="str">
        <f>OBV!G1960</f>
        <v>NEUTRAL</v>
      </c>
      <c r="L1960" s="5" t="str">
        <f>OBV!H1960</f>
        <v>CONFIRMED BULLISH</v>
      </c>
    </row>
    <row r="1961" spans="1:12" ht="13.5" x14ac:dyDescent="0.25">
      <c r="A1961" s="3">
        <f>RSI!A1961</f>
        <v>45161</v>
      </c>
      <c r="B1961" s="2">
        <f>RSI!B1961</f>
        <v>3.4022999999999999</v>
      </c>
      <c r="C1961" s="2">
        <f>RSI!I1961</f>
        <v>57.180617025558732</v>
      </c>
      <c r="D1961" s="2">
        <f>MACD!E1961</f>
        <v>-6.034226497617512E-2</v>
      </c>
      <c r="E1961" s="2">
        <f>MACD!F1961</f>
        <v>-1.7415813447021655E-2</v>
      </c>
      <c r="F1961" s="2">
        <f>'Moving Avg'!D1961</f>
        <v>3.3551200000000003</v>
      </c>
      <c r="G1961" s="2">
        <f>'Moving Avg'!F1961</f>
        <v>3.2961700000000009</v>
      </c>
      <c r="H1961" s="2">
        <f>'Moving Avg'!G1961</f>
        <v>3.4069860000000007</v>
      </c>
      <c r="I1961" s="2">
        <f>'Moving Avg'!H1961</f>
        <v>3.0164410000000008</v>
      </c>
      <c r="J1961" s="5" t="str">
        <f>OBV!F1961</f>
        <v>BULLISH</v>
      </c>
      <c r="K1961" s="5" t="str">
        <f>OBV!G1961</f>
        <v>NEUTRAL</v>
      </c>
      <c r="L1961" s="5" t="str">
        <f>OBV!H1961</f>
        <v>CONFIRMED BULLISH</v>
      </c>
    </row>
    <row r="1962" spans="1:12" ht="13.5" x14ac:dyDescent="0.25">
      <c r="A1962" s="3">
        <f>RSI!A1962</f>
        <v>45162</v>
      </c>
      <c r="B1962" s="2">
        <f>RSI!B1962</f>
        <v>3.3854000000000002</v>
      </c>
      <c r="C1962" s="2">
        <f>RSI!I1962</f>
        <v>55.069361967829387</v>
      </c>
      <c r="D1962" s="2">
        <f>MACD!E1962</f>
        <v>-6.2816395008280512E-2</v>
      </c>
      <c r="E1962" s="2">
        <f>MACD!F1962</f>
        <v>-2.6495929759273427E-2</v>
      </c>
      <c r="F1962" s="2">
        <f>'Moving Avg'!D1962</f>
        <v>3.3753199999999999</v>
      </c>
      <c r="G1962" s="2">
        <f>'Moving Avg'!F1962</f>
        <v>3.2965900000000006</v>
      </c>
      <c r="H1962" s="2">
        <f>'Moving Avg'!G1962</f>
        <v>3.4014280000000001</v>
      </c>
      <c r="I1962" s="2">
        <f>'Moving Avg'!H1962</f>
        <v>3.0180410000000011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</row>
    <row r="1963" spans="1:12" ht="13.5" x14ac:dyDescent="0.25">
      <c r="A1963" s="3">
        <f>RSI!A1963</f>
        <v>45163</v>
      </c>
      <c r="B1963" s="2">
        <f>RSI!B1963</f>
        <v>3.3685999999999998</v>
      </c>
      <c r="C1963" s="2">
        <f>RSI!I1963</f>
        <v>52.975378751348963</v>
      </c>
      <c r="D1963" s="2">
        <f>MACD!E1963</f>
        <v>-5.74685892498632E-2</v>
      </c>
      <c r="E1963" s="2">
        <f>MACD!F1963</f>
        <v>-3.2690461657391381E-2</v>
      </c>
      <c r="F1963" s="2">
        <f>'Moving Avg'!D1963</f>
        <v>3.3786999999999998</v>
      </c>
      <c r="G1963" s="2">
        <f>'Moving Avg'!F1963</f>
        <v>3.3008000000000002</v>
      </c>
      <c r="H1963" s="2">
        <f>'Moving Avg'!G1963</f>
        <v>3.3955340000000001</v>
      </c>
      <c r="I1963" s="2">
        <f>'Moving Avg'!H1963</f>
        <v>3.0195990000000013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</row>
    <row r="1964" spans="1:12" ht="13.5" x14ac:dyDescent="0.25">
      <c r="A1964" s="3">
        <f>RSI!A1964</f>
        <v>45166</v>
      </c>
      <c r="B1964" s="2">
        <f>RSI!B1964</f>
        <v>3.4022999999999999</v>
      </c>
      <c r="C1964" s="2">
        <f>RSI!I1964</f>
        <v>56.544894199265613</v>
      </c>
      <c r="D1964" s="2">
        <f>MACD!E1964</f>
        <v>-5.559986862147559E-2</v>
      </c>
      <c r="E1964" s="2">
        <f>MACD!F1964</f>
        <v>-3.7272343050208226E-2</v>
      </c>
      <c r="F1964" s="2">
        <f>'Moving Avg'!D1964</f>
        <v>3.38544</v>
      </c>
      <c r="G1964" s="2">
        <f>'Moving Avg'!F1964</f>
        <v>3.3075400000000004</v>
      </c>
      <c r="H1964" s="2">
        <f>'Moving Avg'!G1964</f>
        <v>3.3906499999999999</v>
      </c>
      <c r="I1964" s="2">
        <f>'Moving Avg'!H1964</f>
        <v>3.0214520000000009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</row>
    <row r="1965" spans="1:12" ht="13.5" x14ac:dyDescent="0.25">
      <c r="A1965" s="3">
        <f>RSI!A1965</f>
        <v>45167</v>
      </c>
      <c r="B1965" s="2">
        <f>RSI!B1965</f>
        <v>3.4022999999999999</v>
      </c>
      <c r="C1965" s="2">
        <f>RSI!I1965</f>
        <v>56.544894199265613</v>
      </c>
      <c r="D1965" s="2">
        <f>MACD!E1965</f>
        <v>-5.4365972190442591E-2</v>
      </c>
      <c r="E1965" s="2">
        <f>MACD!F1965</f>
        <v>-4.0691068878255104E-2</v>
      </c>
      <c r="F1965" s="2">
        <f>'Moving Avg'!D1965</f>
        <v>3.3921799999999998</v>
      </c>
      <c r="G1965" s="2">
        <f>'Moving Avg'!F1965</f>
        <v>3.3134349999999997</v>
      </c>
      <c r="H1965" s="2">
        <f>'Moving Avg'!G1965</f>
        <v>3.3854299999999995</v>
      </c>
      <c r="I1965" s="2">
        <f>'Moving Avg'!H1965</f>
        <v>3.023305000000001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45168</v>
      </c>
      <c r="B1966" s="2">
        <f>RSI!B1966</f>
        <v>3.4275000000000002</v>
      </c>
      <c r="C1966" s="2">
        <f>RSI!I1966</f>
        <v>59.228859091744503</v>
      </c>
      <c r="D1966" s="2">
        <f>MACD!E1966</f>
        <v>-5.9402481001566088E-2</v>
      </c>
      <c r="E1966" s="2">
        <f>MACD!F1966</f>
        <v>-4.4433351302917298E-2</v>
      </c>
      <c r="F1966" s="2">
        <f>'Moving Avg'!D1966</f>
        <v>3.3972199999999999</v>
      </c>
      <c r="G1966" s="2">
        <f>'Moving Avg'!F1966</f>
        <v>3.3226949999999995</v>
      </c>
      <c r="H1966" s="2">
        <f>'Moving Avg'!G1966</f>
        <v>3.3808819999999993</v>
      </c>
      <c r="I1966" s="2">
        <f>'Moving Avg'!H1966</f>
        <v>3.025115500000001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</row>
    <row r="1967" spans="1:12" ht="13.5" x14ac:dyDescent="0.25">
      <c r="A1967" s="3">
        <f>RSI!A1967</f>
        <v>45169</v>
      </c>
      <c r="B1967" s="2">
        <f>RSI!B1967</f>
        <v>3.5369999999999999</v>
      </c>
      <c r="C1967" s="2">
        <f>RSI!I1967</f>
        <v>68.370540002950065</v>
      </c>
      <c r="D1967" s="2">
        <f>MACD!E1967</f>
        <v>-7.4806555072941094E-2</v>
      </c>
      <c r="E1967" s="2">
        <f>MACD!F1967</f>
        <v>-5.0507992056922059E-2</v>
      </c>
      <c r="F1967" s="2">
        <f>'Moving Avg'!D1967</f>
        <v>3.4275399999999996</v>
      </c>
      <c r="G1967" s="2">
        <f>'Moving Avg'!F1967</f>
        <v>3.3374299999999999</v>
      </c>
      <c r="H1967" s="2">
        <f>'Moving Avg'!G1967</f>
        <v>3.3793659999999992</v>
      </c>
      <c r="I1967" s="2">
        <f>'Moving Avg'!H1967</f>
        <v>3.0275575000000017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</row>
    <row r="1968" spans="1:12" ht="13.5" x14ac:dyDescent="0.25">
      <c r="A1968" s="3">
        <f>RSI!A1968</f>
        <v>45170</v>
      </c>
      <c r="B1968" s="2">
        <f>RSI!B1968</f>
        <v>3.5453999999999999</v>
      </c>
      <c r="C1968" s="2">
        <f>RSI!I1968</f>
        <v>68.945772969707917</v>
      </c>
      <c r="D1968" s="2">
        <f>MACD!E1968</f>
        <v>-7.9169786267631714E-2</v>
      </c>
      <c r="E1968" s="2">
        <f>MACD!F1968</f>
        <v>-5.6240350899063998E-2</v>
      </c>
      <c r="F1968" s="2">
        <f>'Moving Avg'!D1968</f>
        <v>3.4628999999999999</v>
      </c>
      <c r="G1968" s="2">
        <f>'Moving Avg'!F1968</f>
        <v>3.3555349999999997</v>
      </c>
      <c r="H1968" s="2">
        <f>'Moving Avg'!G1968</f>
        <v>3.3800399999999997</v>
      </c>
      <c r="I1968" s="2">
        <f>'Moving Avg'!H1968</f>
        <v>3.0305050000000016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3.5707</v>
      </c>
      <c r="C1969" s="2">
        <f>RSI!I1969</f>
        <v>70.675616415871161</v>
      </c>
      <c r="D1969" s="2">
        <f>MACD!E1969</f>
        <v>-8.316753394133336E-2</v>
      </c>
      <c r="E1969" s="2">
        <f>MACD!F1969</f>
        <v>-6.1625787507517876E-2</v>
      </c>
      <c r="F1969" s="2">
        <f>'Moving Avg'!D1969</f>
        <v>3.4965800000000002</v>
      </c>
      <c r="G1969" s="2">
        <f>'Moving Avg'!F1969</f>
        <v>3.3757449999999998</v>
      </c>
      <c r="H1969" s="2">
        <f>'Moving Avg'!G1969</f>
        <v>3.3807139999999993</v>
      </c>
      <c r="I1969" s="2">
        <f>'Moving Avg'!H1969</f>
        <v>3.0332420000000018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3.4527999999999999</v>
      </c>
      <c r="C1970" s="2">
        <f>RSI!I1970</f>
        <v>55.234617431315236</v>
      </c>
      <c r="D1970" s="2">
        <f>MACD!E1970</f>
        <v>-7.8921694837352785E-2</v>
      </c>
      <c r="E1970" s="2">
        <f>MACD!F1970</f>
        <v>-6.5084968973484869E-2</v>
      </c>
      <c r="F1970" s="2">
        <f>'Moving Avg'!D1970</f>
        <v>3.5066800000000002</v>
      </c>
      <c r="G1970" s="2">
        <f>'Moving Avg'!F1970</f>
        <v>3.3871149999999992</v>
      </c>
      <c r="H1970" s="2">
        <f>'Moving Avg'!G1970</f>
        <v>3.3805459999999994</v>
      </c>
      <c r="I1970" s="2">
        <f>'Moving Avg'!H1970</f>
        <v>3.0354735000000024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3.2928000000000002</v>
      </c>
      <c r="C1971" s="2">
        <f>RSI!I1971</f>
        <v>41.866662054337418</v>
      </c>
      <c r="D1971" s="2">
        <f>MACD!E1971</f>
        <v>-5.8618867108167105E-2</v>
      </c>
      <c r="E1971" s="2">
        <f>MACD!F1971</f>
        <v>-6.3791748600421319E-2</v>
      </c>
      <c r="F1971" s="2">
        <f>'Moving Avg'!D1971</f>
        <v>3.4797400000000005</v>
      </c>
      <c r="G1971" s="2">
        <f>'Moving Avg'!F1971</f>
        <v>3.3862749999999999</v>
      </c>
      <c r="H1971" s="2">
        <f>'Moving Avg'!G1971</f>
        <v>3.3765039999999993</v>
      </c>
      <c r="I1971" s="2">
        <f>'Moving Avg'!H1971</f>
        <v>3.0372420000000027</v>
      </c>
      <c r="J1971" s="5" t="str">
        <f>OBV!F1971</f>
        <v>BULLISH</v>
      </c>
      <c r="K1971" s="5" t="str">
        <f>OBV!G1971</f>
        <v>NEUTRAL</v>
      </c>
      <c r="L1971" s="5" t="str">
        <f>OBV!H1971</f>
        <v>BULLISH DIVERGENCE</v>
      </c>
    </row>
    <row r="1972" spans="1:12" ht="13.5" x14ac:dyDescent="0.25">
      <c r="A1972" s="3">
        <f>RSI!A1972</f>
        <v>45176</v>
      </c>
      <c r="B1972" s="2">
        <f>RSI!B1972</f>
        <v>3.4275000000000002</v>
      </c>
      <c r="C1972" s="2">
        <f>RSI!I1972</f>
        <v>52.327250851748964</v>
      </c>
      <c r="D1972" s="2">
        <f>MACD!E1972</f>
        <v>-5.3373986498597592E-2</v>
      </c>
      <c r="E1972" s="2">
        <f>MACD!F1972</f>
        <v>-6.1708196180056581E-2</v>
      </c>
      <c r="F1972" s="2">
        <f>'Moving Avg'!D1972</f>
        <v>3.45784</v>
      </c>
      <c r="G1972" s="2">
        <f>'Moving Avg'!F1972</f>
        <v>3.3934299999999999</v>
      </c>
      <c r="H1972" s="2">
        <f>'Moving Avg'!G1972</f>
        <v>3.3756619999999997</v>
      </c>
      <c r="I1972" s="2">
        <f>'Moving Avg'!H1972</f>
        <v>3.039852500000003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3.4275000000000002</v>
      </c>
      <c r="C1973" s="2">
        <f>RSI!I1973</f>
        <v>52.327250851748964</v>
      </c>
      <c r="D1973" s="2">
        <f>MACD!E1973</f>
        <v>-5.1720886459777571E-2</v>
      </c>
      <c r="E1973" s="2">
        <f>MACD!F1973</f>
        <v>-5.9710734236000776E-2</v>
      </c>
      <c r="F1973" s="2">
        <f>'Moving Avg'!D1973</f>
        <v>3.4342600000000005</v>
      </c>
      <c r="G1973" s="2">
        <f>'Moving Avg'!F1973</f>
        <v>3.3984799999999993</v>
      </c>
      <c r="H1973" s="2">
        <f>'Moving Avg'!G1973</f>
        <v>3.3758299999999997</v>
      </c>
      <c r="I1973" s="2">
        <f>'Moving Avg'!H1973</f>
        <v>3.0420420000000026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3.3854000000000002</v>
      </c>
      <c r="C1974" s="2">
        <f>RSI!I1974</f>
        <v>49.123186239741329</v>
      </c>
      <c r="D1974" s="2">
        <f>MACD!E1974</f>
        <v>-4.2204401968283012E-2</v>
      </c>
      <c r="E1974" s="2">
        <f>MACD!F1974</f>
        <v>-5.620946778245723E-2</v>
      </c>
      <c r="F1974" s="2">
        <f>'Moving Avg'!D1974</f>
        <v>3.3972000000000002</v>
      </c>
      <c r="G1974" s="2">
        <f>'Moving Avg'!F1974</f>
        <v>3.4014250000000006</v>
      </c>
      <c r="H1974" s="2">
        <f>'Moving Avg'!G1974</f>
        <v>3.3733040000000001</v>
      </c>
      <c r="I1974" s="2">
        <f>'Moving Avg'!H1974</f>
        <v>3.0442315000000031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3.3854000000000002</v>
      </c>
      <c r="C1975" s="2">
        <f>RSI!I1975</f>
        <v>49.123186239741329</v>
      </c>
      <c r="D1975" s="2">
        <f>MACD!E1975</f>
        <v>-3.4074912386989453E-2</v>
      </c>
      <c r="E1975" s="2">
        <f>MACD!F1975</f>
        <v>-5.1782556703363673E-2</v>
      </c>
      <c r="F1975" s="2">
        <f>'Moving Avg'!D1975</f>
        <v>3.3837200000000003</v>
      </c>
      <c r="G1975" s="2">
        <f>'Moving Avg'!F1975</f>
        <v>3.404370000000001</v>
      </c>
      <c r="H1975" s="2">
        <f>'Moving Avg'!G1975</f>
        <v>3.3724620000000005</v>
      </c>
      <c r="I1975" s="2">
        <f>'Moving Avg'!H1975</f>
        <v>3.0464630000000028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3.3854000000000002</v>
      </c>
      <c r="C1976" s="2">
        <f>RSI!I1976</f>
        <v>49.123186239741329</v>
      </c>
      <c r="D1976" s="2">
        <f>MACD!E1976</f>
        <v>-2.324782040863127E-2</v>
      </c>
      <c r="E1976" s="2">
        <f>MACD!F1976</f>
        <v>-4.6075609444417194E-2</v>
      </c>
      <c r="F1976" s="2">
        <f>'Moving Avg'!D1976</f>
        <v>3.4022400000000004</v>
      </c>
      <c r="G1976" s="2">
        <f>'Moving Avg'!F1976</f>
        <v>3.4085800000000006</v>
      </c>
      <c r="H1976" s="2">
        <f>'Moving Avg'!G1976</f>
        <v>3.3716200000000005</v>
      </c>
      <c r="I1976" s="2">
        <f>'Moving Avg'!H1976</f>
        <v>3.0487790000000028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</row>
    <row r="1977" spans="1:12" ht="13.5" x14ac:dyDescent="0.25">
      <c r="A1977" s="3">
        <f>RSI!A1977</f>
        <v>45183</v>
      </c>
      <c r="B1977" s="2">
        <f>RSI!B1977</f>
        <v>3.3854000000000002</v>
      </c>
      <c r="C1977" s="2">
        <f>RSI!I1977</f>
        <v>49.123186239741329</v>
      </c>
      <c r="D1977" s="2">
        <f>MACD!E1977</f>
        <v>2.8258023141125577E-3</v>
      </c>
      <c r="E1977" s="2">
        <f>MACD!F1977</f>
        <v>-3.6295327092711244E-2</v>
      </c>
      <c r="F1977" s="2">
        <f>'Moving Avg'!D1977</f>
        <v>3.3938200000000003</v>
      </c>
      <c r="G1977" s="2">
        <f>'Moving Avg'!F1977</f>
        <v>3.4136300000000004</v>
      </c>
      <c r="H1977" s="2">
        <f>'Moving Avg'!G1977</f>
        <v>3.3711139999999999</v>
      </c>
      <c r="I1977" s="2">
        <f>'Moving Avg'!H1977</f>
        <v>3.0509685000000024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45184</v>
      </c>
      <c r="B1978" s="2">
        <f>RSI!B1978</f>
        <v>3.3685999999999998</v>
      </c>
      <c r="C1978" s="2">
        <f>RSI!I1978</f>
        <v>47.560103187181717</v>
      </c>
      <c r="D1978" s="2">
        <f>MACD!E1978</f>
        <v>2.748603889387935E-2</v>
      </c>
      <c r="E1978" s="2">
        <f>MACD!F1978</f>
        <v>-2.3539053895393125E-2</v>
      </c>
      <c r="F1978" s="2">
        <f>'Moving Avg'!D1978</f>
        <v>3.3820399999999999</v>
      </c>
      <c r="G1978" s="2">
        <f>'Moving Avg'!F1978</f>
        <v>3.4144749999999995</v>
      </c>
      <c r="H1978" s="2">
        <f>'Moving Avg'!G1978</f>
        <v>3.3687559999999994</v>
      </c>
      <c r="I1978" s="2">
        <f>'Moving Avg'!H1978</f>
        <v>3.0532005000000022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3.3685999999999998</v>
      </c>
      <c r="C1979" s="2">
        <f>RSI!I1979</f>
        <v>47.56010318718171</v>
      </c>
      <c r="D1979" s="2">
        <f>MACD!E1979</f>
        <v>5.2400628363566959E-2</v>
      </c>
      <c r="E1979" s="2">
        <f>MACD!F1979</f>
        <v>-8.3511174436011089E-3</v>
      </c>
      <c r="F1979" s="2">
        <f>'Moving Avg'!D1979</f>
        <v>3.3786800000000001</v>
      </c>
      <c r="G1979" s="2">
        <f>'Moving Avg'!F1979</f>
        <v>3.4144749999999995</v>
      </c>
      <c r="H1979" s="2">
        <f>'Moving Avg'!G1979</f>
        <v>3.3663979999999993</v>
      </c>
      <c r="I1979" s="2">
        <f>'Moving Avg'!H1979</f>
        <v>3.0555585000000018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</row>
    <row r="1980" spans="1:12" ht="13.5" x14ac:dyDescent="0.25">
      <c r="A1980" s="3">
        <f>RSI!A1980</f>
        <v>45188</v>
      </c>
      <c r="B1980" s="2">
        <f>RSI!B1980</f>
        <v>3.3517000000000001</v>
      </c>
      <c r="C1980" s="2">
        <f>RSI!I1980</f>
        <v>45.857729629017648</v>
      </c>
      <c r="D1980" s="2">
        <f>MACD!E1980</f>
        <v>5.673997192684288E-2</v>
      </c>
      <c r="E1980" s="2">
        <f>MACD!F1980</f>
        <v>4.6671004304876902E-3</v>
      </c>
      <c r="F1980" s="2">
        <f>'Moving Avg'!D1980</f>
        <v>3.3719399999999999</v>
      </c>
      <c r="G1980" s="2">
        <f>'Moving Avg'!F1980</f>
        <v>3.4136299999999991</v>
      </c>
      <c r="H1980" s="2">
        <f>'Moving Avg'!G1980</f>
        <v>3.3645439999999995</v>
      </c>
      <c r="I1980" s="2">
        <f>'Moving Avg'!H1980</f>
        <v>3.0576635000000016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3.3517000000000001</v>
      </c>
      <c r="C1981" s="2">
        <f>RSI!I1981</f>
        <v>45.857729629017648</v>
      </c>
      <c r="D1981" s="2">
        <f>MACD!E1981</f>
        <v>3.6029885294915687E-2</v>
      </c>
      <c r="E1981" s="2">
        <f>MACD!F1981</f>
        <v>1.093965740337329E-2</v>
      </c>
      <c r="F1981" s="2">
        <f>'Moving Avg'!D1981</f>
        <v>3.3652000000000002</v>
      </c>
      <c r="G1981" s="2">
        <f>'Moving Avg'!F1981</f>
        <v>3.4110999999999989</v>
      </c>
      <c r="H1981" s="2">
        <f>'Moving Avg'!G1981</f>
        <v>3.3618480000000002</v>
      </c>
      <c r="I1981" s="2">
        <f>'Moving Avg'!H1981</f>
        <v>3.0604845000000016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</row>
    <row r="1982" spans="1:12" ht="13.5" x14ac:dyDescent="0.25">
      <c r="A1982" s="3">
        <f>RSI!A1982</f>
        <v>45190</v>
      </c>
      <c r="B1982" s="2">
        <f>RSI!B1982</f>
        <v>3.3433000000000002</v>
      </c>
      <c r="C1982" s="2">
        <f>RSI!I1982</f>
        <v>44.93065065211929</v>
      </c>
      <c r="D1982" s="2">
        <f>MACD!E1982</f>
        <v>4.0067511035771108E-2</v>
      </c>
      <c r="E1982" s="2">
        <f>MACD!F1982</f>
        <v>1.6765228129852854E-2</v>
      </c>
      <c r="F1982" s="2">
        <f>'Moving Avg'!D1982</f>
        <v>3.3567799999999997</v>
      </c>
      <c r="G1982" s="2">
        <f>'Moving Avg'!F1982</f>
        <v>3.4089949999999996</v>
      </c>
      <c r="H1982" s="2">
        <f>'Moving Avg'!G1982</f>
        <v>3.3604999999999996</v>
      </c>
      <c r="I1982" s="2">
        <f>'Moving Avg'!H1982</f>
        <v>3.0629265000000019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3.2002000000000002</v>
      </c>
      <c r="C1983" s="2">
        <f>RSI!I1983</f>
        <v>32.774720188795797</v>
      </c>
      <c r="D1983" s="2">
        <f>MACD!E1983</f>
        <v>5.4333827373640897E-2</v>
      </c>
      <c r="E1983" s="2">
        <f>MACD!F1983</f>
        <v>2.4278947978610466E-2</v>
      </c>
      <c r="F1983" s="2">
        <f>'Moving Avg'!D1983</f>
        <v>3.3230999999999993</v>
      </c>
      <c r="G1983" s="2">
        <f>'Moving Avg'!F1983</f>
        <v>3.400574999999999</v>
      </c>
      <c r="H1983" s="2">
        <f>'Moving Avg'!G1983</f>
        <v>3.3552799999999992</v>
      </c>
      <c r="I1983" s="2">
        <f>'Moving Avg'!H1983</f>
        <v>3.0647375000000014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3.0823</v>
      </c>
      <c r="C1984" s="2">
        <f>RSI!I1984</f>
        <v>26.43012908106779</v>
      </c>
      <c r="D1984" s="2">
        <f>MACD!E1984</f>
        <v>6.9738675474551037E-2</v>
      </c>
      <c r="E1984" s="2">
        <f>MACD!F1984</f>
        <v>3.3370893477798577E-2</v>
      </c>
      <c r="F1984" s="2">
        <f>'Moving Avg'!D1984</f>
        <v>3.2658399999999999</v>
      </c>
      <c r="G1984" s="2">
        <f>'Moving Avg'!F1984</f>
        <v>3.3845749999999994</v>
      </c>
      <c r="H1984" s="2">
        <f>'Moving Avg'!G1984</f>
        <v>3.3497219999999994</v>
      </c>
      <c r="I1984" s="2">
        <f>'Moving Avg'!H1984</f>
        <v>3.0659165000000019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</row>
    <row r="1985" spans="1:12" ht="13.5" x14ac:dyDescent="0.25">
      <c r="A1985" s="3">
        <f>RSI!A1985</f>
        <v>45195</v>
      </c>
      <c r="B1985" s="2">
        <f>RSI!B1985</f>
        <v>3.2254</v>
      </c>
      <c r="C1985" s="2">
        <f>RSI!I1985</f>
        <v>41.286510750846261</v>
      </c>
      <c r="D1985" s="2">
        <f>MACD!E1985</f>
        <v>7.3867389223417845E-2</v>
      </c>
      <c r="E1985" s="2">
        <f>MACD!F1985</f>
        <v>4.1470192626922434E-2</v>
      </c>
      <c r="F1985" s="2">
        <f>'Moving Avg'!D1985</f>
        <v>3.24058</v>
      </c>
      <c r="G1985" s="2">
        <f>'Moving Avg'!F1985</f>
        <v>3.3757299999999999</v>
      </c>
      <c r="H1985" s="2">
        <f>'Moving Avg'!G1985</f>
        <v>3.3458479999999993</v>
      </c>
      <c r="I1985" s="2">
        <f>'Moving Avg'!H1985</f>
        <v>3.0678110000000021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3.2002000000000002</v>
      </c>
      <c r="C1986" s="2">
        <f>RSI!I1986</f>
        <v>39.763701692364528</v>
      </c>
      <c r="D1986" s="2">
        <f>MACD!E1986</f>
        <v>7.9950371343203042E-2</v>
      </c>
      <c r="E1986" s="2">
        <f>MACD!F1986</f>
        <v>4.9166228370178561E-2</v>
      </c>
      <c r="F1986" s="2">
        <f>'Moving Avg'!D1986</f>
        <v>3.21028</v>
      </c>
      <c r="G1986" s="2">
        <f>'Moving Avg'!F1986</f>
        <v>3.3643649999999994</v>
      </c>
      <c r="H1986" s="2">
        <f>'Moving Avg'!G1986</f>
        <v>3.3433219999999992</v>
      </c>
      <c r="I1986" s="2">
        <f>'Moving Avg'!H1986</f>
        <v>3.0697060000000023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3.2002000000000002</v>
      </c>
      <c r="C1987" s="2">
        <f>RSI!I1987</f>
        <v>39.763701692364528</v>
      </c>
      <c r="D1987" s="2">
        <f>MACD!E1987</f>
        <v>8.5915666492970111E-2</v>
      </c>
      <c r="E1987" s="2">
        <f>MACD!F1987</f>
        <v>5.6516115994736882E-2</v>
      </c>
      <c r="F1987" s="2">
        <f>'Moving Avg'!D1987</f>
        <v>3.1816600000000004</v>
      </c>
      <c r="G1987" s="2">
        <f>'Moving Avg'!F1987</f>
        <v>3.3475250000000001</v>
      </c>
      <c r="H1987" s="2">
        <f>'Moving Avg'!G1987</f>
        <v>3.3402919999999994</v>
      </c>
      <c r="I1987" s="2">
        <f>'Moving Avg'!H1987</f>
        <v>3.0716430000000021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3.1917</v>
      </c>
      <c r="C1988" s="2">
        <f>RSI!I1988</f>
        <v>39.198126524898946</v>
      </c>
      <c r="D1988" s="2">
        <f>MACD!E1988</f>
        <v>8.9765790425203829E-2</v>
      </c>
      <c r="E1988" s="2">
        <f>MACD!F1988</f>
        <v>6.3166050880830271E-2</v>
      </c>
      <c r="F1988" s="2">
        <f>'Moving Avg'!D1988</f>
        <v>3.1799600000000003</v>
      </c>
      <c r="G1988" s="2">
        <f>'Moving Avg'!F1988</f>
        <v>3.3298400000000008</v>
      </c>
      <c r="H1988" s="2">
        <f>'Moving Avg'!G1988</f>
        <v>3.3357439999999992</v>
      </c>
      <c r="I1988" s="2">
        <f>'Moving Avg'!H1988</f>
        <v>3.0738325000000013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3.1749000000000001</v>
      </c>
      <c r="C1989" s="2">
        <f>RSI!I1989</f>
        <v>38.046289914916358</v>
      </c>
      <c r="D1989" s="2">
        <f>MACD!E1989</f>
        <v>9.5019696179230451E-2</v>
      </c>
      <c r="E1989" s="2">
        <f>MACD!F1989</f>
        <v>6.9536779940510302E-2</v>
      </c>
      <c r="F1989" s="2">
        <f>'Moving Avg'!D1989</f>
        <v>3.19848</v>
      </c>
      <c r="G1989" s="2">
        <f>'Moving Avg'!F1989</f>
        <v>3.3100500000000004</v>
      </c>
      <c r="H1989" s="2">
        <f>'Moving Avg'!G1989</f>
        <v>3.3305219999999998</v>
      </c>
      <c r="I1989" s="2">
        <f>'Moving Avg'!H1989</f>
        <v>3.0758115000000017</v>
      </c>
      <c r="J1989" s="5" t="str">
        <f>OBV!F1989</f>
        <v>BEARISH</v>
      </c>
      <c r="K1989" s="5" t="str">
        <f>OBV!G1989</f>
        <v>NEUTRAL</v>
      </c>
      <c r="L1989" s="5" t="str">
        <f>OBV!H1989</f>
        <v>BEARISH DIVERGENCE</v>
      </c>
    </row>
    <row r="1990" spans="1:12" ht="13.5" x14ac:dyDescent="0.25">
      <c r="A1990" s="3">
        <f>RSI!A1990</f>
        <v>45203</v>
      </c>
      <c r="B1990" s="2">
        <f>RSI!B1990</f>
        <v>3.1158999999999999</v>
      </c>
      <c r="C1990" s="2">
        <f>RSI!I1990</f>
        <v>34.24090796982756</v>
      </c>
      <c r="D1990" s="2">
        <f>MACD!E1990</f>
        <v>0.10203093634344818</v>
      </c>
      <c r="E1990" s="2">
        <f>MACD!F1990</f>
        <v>7.6035611221097879E-2</v>
      </c>
      <c r="F1990" s="2">
        <f>'Moving Avg'!D1990</f>
        <v>3.17658</v>
      </c>
      <c r="G1990" s="2">
        <f>'Moving Avg'!F1990</f>
        <v>3.2932050000000004</v>
      </c>
      <c r="H1990" s="2">
        <f>'Moving Avg'!G1990</f>
        <v>3.3247939999999998</v>
      </c>
      <c r="I1990" s="2">
        <f>'Moving Avg'!H1990</f>
        <v>3.0774955000000017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3.1579999999999999</v>
      </c>
      <c r="C1991" s="2">
        <f>RSI!I1991</f>
        <v>38.934412562951572</v>
      </c>
      <c r="D1991" s="2">
        <f>MACD!E1991</f>
        <v>0.10592998847959079</v>
      </c>
      <c r="E1991" s="2">
        <f>MACD!F1991</f>
        <v>8.2014486672796469E-2</v>
      </c>
      <c r="F1991" s="2">
        <f>'Moving Avg'!D1991</f>
        <v>3.1681400000000002</v>
      </c>
      <c r="G1991" s="2">
        <f>'Moving Avg'!F1991</f>
        <v>3.2864650000000006</v>
      </c>
      <c r="H1991" s="2">
        <f>'Moving Avg'!G1991</f>
        <v>3.3207500000000003</v>
      </c>
      <c r="I1991" s="2">
        <f>'Moving Avg'!H1991</f>
        <v>3.0794320000000015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3.2423000000000002</v>
      </c>
      <c r="C1992" s="2">
        <f>RSI!I1992</f>
        <v>47.079496576030074</v>
      </c>
      <c r="D1992" s="2">
        <f>MACD!E1992</f>
        <v>0.10244827732153006</v>
      </c>
      <c r="E1992" s="2">
        <f>MACD!F1992</f>
        <v>8.6101244802543192E-2</v>
      </c>
      <c r="F1992" s="2">
        <f>'Moving Avg'!D1992</f>
        <v>3.1765599999999998</v>
      </c>
      <c r="G1992" s="2">
        <f>'Moving Avg'!F1992</f>
        <v>3.2772050000000008</v>
      </c>
      <c r="H1992" s="2">
        <f>'Moving Avg'!G1992</f>
        <v>3.3180560000000003</v>
      </c>
      <c r="I1992" s="2">
        <f>'Moving Avg'!H1992</f>
        <v>3.0822115000000019</v>
      </c>
      <c r="J1992" s="5" t="str">
        <f>OBV!F1992</f>
        <v>BEARISH</v>
      </c>
      <c r="K1992" s="5" t="str">
        <f>OBV!G1992</f>
        <v>NEUTRAL</v>
      </c>
      <c r="L1992" s="5" t="str">
        <f>OBV!H1992</f>
        <v>BEARISH DIVERGENCE</v>
      </c>
    </row>
    <row r="1993" spans="1:12" ht="13.5" x14ac:dyDescent="0.25">
      <c r="A1993" s="3">
        <f>RSI!A1993</f>
        <v>45208</v>
      </c>
      <c r="B1993" s="2">
        <f>RSI!B1993</f>
        <v>3.2844000000000002</v>
      </c>
      <c r="C1993" s="2">
        <f>RSI!I1993</f>
        <v>50.621706613008776</v>
      </c>
      <c r="D1993" s="2">
        <f>MACD!E1993</f>
        <v>7.4570033225368704E-2</v>
      </c>
      <c r="E1993" s="2">
        <f>MACD!F1993</f>
        <v>8.3795002487108292E-2</v>
      </c>
      <c r="F1993" s="2">
        <f>'Moving Avg'!D1993</f>
        <v>3.1951000000000001</v>
      </c>
      <c r="G1993" s="2">
        <f>'Moving Avg'!F1993</f>
        <v>3.2700500000000003</v>
      </c>
      <c r="H1993" s="2">
        <f>'Moving Avg'!G1993</f>
        <v>3.3180560000000003</v>
      </c>
      <c r="I1993" s="2">
        <f>'Moving Avg'!H1993</f>
        <v>3.0851170000000021</v>
      </c>
      <c r="J1993" s="5" t="str">
        <f>OBV!F1993</f>
        <v>BEARISH</v>
      </c>
      <c r="K1993" s="5" t="str">
        <f>OBV!G1993</f>
        <v>NEUTRAL</v>
      </c>
      <c r="L1993" s="5" t="str">
        <f>OBV!H1993</f>
        <v>BEARISH DIVERGENCE</v>
      </c>
    </row>
    <row r="1994" spans="1:12" ht="13.5" x14ac:dyDescent="0.25">
      <c r="A1994" s="3">
        <f>RSI!A1994</f>
        <v>45209</v>
      </c>
      <c r="B1994" s="2">
        <f>RSI!B1994</f>
        <v>3.2844000000000002</v>
      </c>
      <c r="C1994" s="2">
        <f>RSI!I1994</f>
        <v>50.621706613008776</v>
      </c>
      <c r="D1994" s="2">
        <f>MACD!E1994</f>
        <v>3.2780297443756989E-2</v>
      </c>
      <c r="E1994" s="2">
        <f>MACD!F1994</f>
        <v>7.3592061478438039E-2</v>
      </c>
      <c r="F1994" s="2">
        <f>'Moving Avg'!D1994</f>
        <v>3.2170000000000001</v>
      </c>
      <c r="G1994" s="2">
        <f>'Moving Avg'!F1994</f>
        <v>3.2649999999999997</v>
      </c>
      <c r="H1994" s="2">
        <f>'Moving Avg'!G1994</f>
        <v>3.3183940000000001</v>
      </c>
      <c r="I1994" s="2">
        <f>'Moving Avg'!H1994</f>
        <v>3.0881070000000017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</row>
    <row r="1995" spans="1:12" ht="13.5" x14ac:dyDescent="0.25">
      <c r="A1995" s="3">
        <f>RSI!A1995</f>
        <v>45210</v>
      </c>
      <c r="B1995" s="2">
        <f>RSI!B1995</f>
        <v>3.2675000000000001</v>
      </c>
      <c r="C1995" s="2">
        <f>RSI!I1995</f>
        <v>49.091908113571911</v>
      </c>
      <c r="D1995" s="2">
        <f>MACD!E1995</f>
        <v>2.062958938188153E-2</v>
      </c>
      <c r="E1995" s="2">
        <f>MACD!F1995</f>
        <v>6.2999567059126738E-2</v>
      </c>
      <c r="F1995" s="2">
        <f>'Moving Avg'!D1995</f>
        <v>3.2473199999999998</v>
      </c>
      <c r="G1995" s="2">
        <f>'Moving Avg'!F1995</f>
        <v>3.2591049999999995</v>
      </c>
      <c r="H1995" s="2">
        <f>'Moving Avg'!G1995</f>
        <v>3.3180560000000003</v>
      </c>
      <c r="I1995" s="2">
        <f>'Moving Avg'!H1995</f>
        <v>3.0914335000000022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</row>
    <row r="1996" spans="1:12" ht="13.5" x14ac:dyDescent="0.25">
      <c r="A1996" s="3">
        <f>RSI!A1996</f>
        <v>45211</v>
      </c>
      <c r="B1996" s="2">
        <f>RSI!B1996</f>
        <v>3.2675000000000001</v>
      </c>
      <c r="C1996" s="2">
        <f>RSI!I1996</f>
        <v>49.091908113571918</v>
      </c>
      <c r="D1996" s="2">
        <f>MACD!E1996</f>
        <v>6.5180136709317438E-3</v>
      </c>
      <c r="E1996" s="2">
        <f>MACD!F1996</f>
        <v>5.1703256381487747E-2</v>
      </c>
      <c r="F1996" s="2">
        <f>'Moving Avg'!D1996</f>
        <v>3.2692199999999998</v>
      </c>
      <c r="G1996" s="2">
        <f>'Moving Avg'!F1996</f>
        <v>3.2532100000000002</v>
      </c>
      <c r="H1996" s="2">
        <f>'Moving Avg'!G1996</f>
        <v>3.3185600000000006</v>
      </c>
      <c r="I1996" s="2">
        <f>'Moving Avg'!H1996</f>
        <v>3.095054500000002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</row>
    <row r="1997" spans="1:12" ht="13.5" x14ac:dyDescent="0.25">
      <c r="A1997" s="3">
        <f>RSI!A1997</f>
        <v>45212</v>
      </c>
      <c r="B1997" s="2">
        <f>RSI!B1997</f>
        <v>3.2675000000000001</v>
      </c>
      <c r="C1997" s="2">
        <f>RSI!I1997</f>
        <v>49.091908113571918</v>
      </c>
      <c r="D1997" s="2">
        <f>MACD!E1997</f>
        <v>-5.3792950903068792E-3</v>
      </c>
      <c r="E1997" s="2">
        <f>MACD!F1997</f>
        <v>4.0286746087128823E-2</v>
      </c>
      <c r="F1997" s="2">
        <f>'Moving Avg'!D1997</f>
        <v>3.2742600000000004</v>
      </c>
      <c r="G1997" s="2">
        <f>'Moving Avg'!F1997</f>
        <v>3.2473149999999995</v>
      </c>
      <c r="H1997" s="2">
        <f>'Moving Avg'!G1997</f>
        <v>3.3190640000000009</v>
      </c>
      <c r="I1997" s="2">
        <f>'Moving Avg'!H1997</f>
        <v>3.0987600000000026</v>
      </c>
      <c r="J1997" s="5" t="str">
        <f>OBV!F1997</f>
        <v>BEARISH</v>
      </c>
      <c r="K1997" s="5" t="str">
        <f>OBV!G1997</f>
        <v>NEUTRAL</v>
      </c>
      <c r="L1997" s="5" t="str">
        <f>OBV!H1997</f>
        <v>BEARISH DIVERGENCE</v>
      </c>
    </row>
    <row r="1998" spans="1:12" ht="13.5" x14ac:dyDescent="0.25">
      <c r="A1998" s="3">
        <f>RSI!A1998</f>
        <v>45215</v>
      </c>
      <c r="B1998" s="2">
        <f>RSI!B1998</f>
        <v>3.2591000000000001</v>
      </c>
      <c r="C1998" s="2">
        <f>RSI!I1998</f>
        <v>48.187880074726387</v>
      </c>
      <c r="D1998" s="2">
        <f>MACD!E1998</f>
        <v>-1.6091667537541987E-2</v>
      </c>
      <c r="E1998" s="2">
        <f>MACD!F1998</f>
        <v>2.9011063362194663E-2</v>
      </c>
      <c r="F1998" s="2">
        <f>'Moving Avg'!D1998</f>
        <v>3.2692000000000001</v>
      </c>
      <c r="G1998" s="2">
        <f>'Moving Avg'!F1998</f>
        <v>3.2418399999999998</v>
      </c>
      <c r="H1998" s="2">
        <f>'Moving Avg'!G1998</f>
        <v>3.3205800000000005</v>
      </c>
      <c r="I1998" s="2">
        <f>'Moving Avg'!H1998</f>
        <v>3.102844500000002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3.2591000000000001</v>
      </c>
      <c r="C1999" s="2">
        <f>RSI!I1999</f>
        <v>48.187880074726387</v>
      </c>
      <c r="D1999" s="2">
        <f>MACD!E1999</f>
        <v>-2.7653877659592041E-2</v>
      </c>
      <c r="E1999" s="2">
        <f>MACD!F1999</f>
        <v>1.7678075157837321E-2</v>
      </c>
      <c r="F1999" s="2">
        <f>'Moving Avg'!D1999</f>
        <v>3.2641400000000003</v>
      </c>
      <c r="G1999" s="2">
        <f>'Moving Avg'!F1999</f>
        <v>3.2363650000000002</v>
      </c>
      <c r="H1999" s="2">
        <f>'Moving Avg'!G1999</f>
        <v>3.3224320000000001</v>
      </c>
      <c r="I1999" s="2">
        <f>'Moving Avg'!H1999</f>
        <v>3.1070550000000026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3.2002000000000002</v>
      </c>
      <c r="C2000" s="2">
        <f>RSI!I2000</f>
        <v>41.911483248461124</v>
      </c>
      <c r="D2000" s="2">
        <f>MACD!E2000</f>
        <v>-4.2070949662228241E-2</v>
      </c>
      <c r="E2000" s="2">
        <f>MACD!F2000</f>
        <v>5.728270193824209E-3</v>
      </c>
      <c r="F2000" s="2">
        <f>'Moving Avg'!D2000</f>
        <v>3.25068</v>
      </c>
      <c r="G2000" s="2">
        <f>'Moving Avg'!F2000</f>
        <v>3.2287899999999992</v>
      </c>
      <c r="H2000" s="2">
        <f>'Moving Avg'!G2000</f>
        <v>3.3219279999999998</v>
      </c>
      <c r="I2000" s="2">
        <f>'Moving Avg'!H2000</f>
        <v>3.1106765000000025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</row>
    <row r="2001" spans="1:12" ht="13.5" x14ac:dyDescent="0.25">
      <c r="A2001" s="3">
        <f>RSI!A2001</f>
        <v>45218</v>
      </c>
      <c r="B2001" s="2">
        <f>RSI!B2001</f>
        <v>3.2002000000000002</v>
      </c>
      <c r="C2001" s="2">
        <f>RSI!I2001</f>
        <v>41.911483248461124</v>
      </c>
      <c r="D2001" s="2">
        <f>MACD!E2001</f>
        <v>-4.7370696106889376E-2</v>
      </c>
      <c r="E2001" s="2">
        <f>MACD!F2001</f>
        <v>-4.891523066318508E-3</v>
      </c>
      <c r="F2001" s="2">
        <f>'Moving Avg'!D2001</f>
        <v>3.2372199999999998</v>
      </c>
      <c r="G2001" s="2">
        <f>'Moving Avg'!F2001</f>
        <v>3.2212149999999999</v>
      </c>
      <c r="H2001" s="2">
        <f>'Moving Avg'!G2001</f>
        <v>3.3197399999999995</v>
      </c>
      <c r="I2001" s="2">
        <f>'Moving Avg'!H2001</f>
        <v>3.1142560000000019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45219</v>
      </c>
      <c r="B2002" s="2">
        <f>RSI!B2002</f>
        <v>3.1665000000000001</v>
      </c>
      <c r="C2002" s="2">
        <f>RSI!I2002</f>
        <v>38.577307707446941</v>
      </c>
      <c r="D2002" s="2">
        <f>MACD!E2002</f>
        <v>-3.5998466727557243E-2</v>
      </c>
      <c r="E2002" s="2">
        <f>MACD!F2002</f>
        <v>-1.1112911798566256E-2</v>
      </c>
      <c r="F2002" s="2">
        <f>'Moving Avg'!D2002</f>
        <v>3.2170200000000002</v>
      </c>
      <c r="G2002" s="2">
        <f>'Moving Avg'!F2002</f>
        <v>3.2123750000000002</v>
      </c>
      <c r="H2002" s="2">
        <f>'Moving Avg'!G2002</f>
        <v>3.3173820000000003</v>
      </c>
      <c r="I2002" s="2">
        <f>'Moving Avg'!H2002</f>
        <v>3.1175405000000023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3.2675000000000001</v>
      </c>
      <c r="C2003" s="2">
        <f>RSI!I2003</f>
        <v>51.126252933104197</v>
      </c>
      <c r="D2003" s="2">
        <f>MACD!E2003</f>
        <v>-2.6819102208393009E-2</v>
      </c>
      <c r="E2003" s="2">
        <f>MACD!F2003</f>
        <v>-1.4254149880531607E-2</v>
      </c>
      <c r="F2003" s="2">
        <f>'Moving Avg'!D2003</f>
        <v>3.2186999999999997</v>
      </c>
      <c r="G2003" s="2">
        <f>'Moving Avg'!F2003</f>
        <v>3.2157400000000003</v>
      </c>
      <c r="H2003" s="2">
        <f>'Moving Avg'!G2003</f>
        <v>3.3162020000000001</v>
      </c>
      <c r="I2003" s="2">
        <f>'Moving Avg'!H2003</f>
        <v>3.1214145000000024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3.2675000000000001</v>
      </c>
      <c r="C2004" s="2">
        <f>RSI!I2004</f>
        <v>51.126252933104197</v>
      </c>
      <c r="D2004" s="2">
        <f>MACD!E2004</f>
        <v>-1.9129069012940647E-2</v>
      </c>
      <c r="E2004" s="2">
        <f>MACD!F2004</f>
        <v>-1.5229133707013415E-2</v>
      </c>
      <c r="F2004" s="2">
        <f>'Moving Avg'!D2004</f>
        <v>3.22038</v>
      </c>
      <c r="G2004" s="2">
        <f>'Moving Avg'!F2004</f>
        <v>3.2250000000000001</v>
      </c>
      <c r="H2004" s="2">
        <f>'Moving Avg'!G2004</f>
        <v>3.3150220000000008</v>
      </c>
      <c r="I2004" s="2">
        <f>'Moving Avg'!H2004</f>
        <v>3.1253305000000022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</row>
    <row r="2005" spans="1:12" ht="13.5" x14ac:dyDescent="0.25">
      <c r="A2005" s="3">
        <f>RSI!A2005</f>
        <v>45224</v>
      </c>
      <c r="B2005" s="2">
        <f>RSI!B2005</f>
        <v>3.2507000000000001</v>
      </c>
      <c r="C2005" s="2">
        <f>RSI!I2005</f>
        <v>49.187637724612117</v>
      </c>
      <c r="D2005" s="2">
        <f>MACD!E2005</f>
        <v>-1.4049082104675037E-2</v>
      </c>
      <c r="E2005" s="2">
        <f>MACD!F2005</f>
        <v>-1.499312338654574E-2</v>
      </c>
      <c r="F2005" s="2">
        <f>'Moving Avg'!D2005</f>
        <v>3.23048</v>
      </c>
      <c r="G2005" s="2">
        <f>'Moving Avg'!F2005</f>
        <v>3.2262650000000002</v>
      </c>
      <c r="H2005" s="2">
        <f>'Moving Avg'!G2005</f>
        <v>3.3135060000000003</v>
      </c>
      <c r="I2005" s="2">
        <f>'Moving Avg'!H2005</f>
        <v>3.1292465000000025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</row>
    <row r="2006" spans="1:12" ht="13.5" x14ac:dyDescent="0.25">
      <c r="A2006" s="3">
        <f>RSI!A2006</f>
        <v>45225</v>
      </c>
      <c r="B2006" s="2">
        <f>RSI!B2006</f>
        <v>3.2507000000000001</v>
      </c>
      <c r="C2006" s="2">
        <f>RSI!I2006</f>
        <v>49.187637724612117</v>
      </c>
      <c r="D2006" s="2">
        <f>MACD!E2006</f>
        <v>-9.7174788904537124E-3</v>
      </c>
      <c r="E2006" s="2">
        <f>MACD!F2006</f>
        <v>-1.3937994487327335E-2</v>
      </c>
      <c r="F2006" s="2">
        <f>'Moving Avg'!D2006</f>
        <v>3.24058</v>
      </c>
      <c r="G2006" s="2">
        <f>'Moving Avg'!F2006</f>
        <v>3.22879</v>
      </c>
      <c r="H2006" s="2">
        <f>'Moving Avg'!G2006</f>
        <v>3.3124960000000003</v>
      </c>
      <c r="I2006" s="2">
        <f>'Moving Avg'!H2006</f>
        <v>3.1331625000000027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3.2591000000000001</v>
      </c>
      <c r="C2007" s="2">
        <f>RSI!I2007</f>
        <v>50.280865315384844</v>
      </c>
      <c r="D2007" s="2">
        <f>MACD!E2007</f>
        <v>-6.6438013990786082E-3</v>
      </c>
      <c r="E2007" s="2">
        <f>MACD!F2007</f>
        <v>-1.2479155869677589E-2</v>
      </c>
      <c r="F2007" s="2">
        <f>'Moving Avg'!D2007</f>
        <v>3.2591000000000001</v>
      </c>
      <c r="G2007" s="2">
        <f>'Moving Avg'!F2007</f>
        <v>3.2317350000000005</v>
      </c>
      <c r="H2007" s="2">
        <f>'Moving Avg'!G2007</f>
        <v>3.3119899999999998</v>
      </c>
      <c r="I2007" s="2">
        <f>'Moving Avg'!H2007</f>
        <v>3.1373310000000028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</row>
    <row r="2008" spans="1:12" ht="13.5" x14ac:dyDescent="0.25">
      <c r="A2008" s="3">
        <f>RSI!A2008</f>
        <v>45229</v>
      </c>
      <c r="B2008" s="2">
        <f>RSI!B2008</f>
        <v>3.1579999999999999</v>
      </c>
      <c r="C2008" s="2">
        <f>RSI!I2008</f>
        <v>39.316715111136197</v>
      </c>
      <c r="D2008" s="2">
        <f>MACD!E2008</f>
        <v>2.1323710103935412E-3</v>
      </c>
      <c r="E2008" s="2">
        <f>MACD!F2008</f>
        <v>-9.5568504936633641E-3</v>
      </c>
      <c r="F2008" s="2">
        <f>'Moving Avg'!D2008</f>
        <v>3.2372000000000001</v>
      </c>
      <c r="G2008" s="2">
        <f>'Moving Avg'!F2008</f>
        <v>3.2300500000000008</v>
      </c>
      <c r="H2008" s="2">
        <f>'Moving Avg'!G2008</f>
        <v>3.3081159999999987</v>
      </c>
      <c r="I2008" s="2">
        <f>'Moving Avg'!H2008</f>
        <v>3.1409520000000026</v>
      </c>
      <c r="J2008" s="5" t="str">
        <f>OBV!F2008</f>
        <v>BULLISH</v>
      </c>
      <c r="K2008" s="5" t="str">
        <f>OBV!G2008</f>
        <v>NEUTRAL</v>
      </c>
      <c r="L2008" s="5" t="str">
        <f>OBV!H2008</f>
        <v>BULLISH DIVERGENCE</v>
      </c>
    </row>
    <row r="2009" spans="1:12" ht="13.5" x14ac:dyDescent="0.25">
      <c r="A2009" s="3">
        <f>RSI!A2009</f>
        <v>45230</v>
      </c>
      <c r="B2009" s="2">
        <f>RSI!B2009</f>
        <v>3.1579999999999999</v>
      </c>
      <c r="C2009" s="2">
        <f>RSI!I2009</f>
        <v>39.31671511113619</v>
      </c>
      <c r="D2009" s="2">
        <f>MACD!E2009</f>
        <v>1.0136125792624906E-2</v>
      </c>
      <c r="E2009" s="2">
        <f>MACD!F2009</f>
        <v>-5.6182552364057101E-3</v>
      </c>
      <c r="F2009" s="2">
        <f>'Moving Avg'!D2009</f>
        <v>3.2153</v>
      </c>
      <c r="G2009" s="2">
        <f>'Moving Avg'!F2009</f>
        <v>3.2292050000000003</v>
      </c>
      <c r="H2009" s="2">
        <f>'Moving Avg'!G2009</f>
        <v>3.3039039999999984</v>
      </c>
      <c r="I2009" s="2">
        <f>'Moving Avg'!H2009</f>
        <v>3.144615000000003</v>
      </c>
      <c r="J2009" s="5" t="str">
        <f>OBV!F2009</f>
        <v>BULLISH</v>
      </c>
      <c r="K2009" s="5" t="str">
        <f>OBV!G2009</f>
        <v>NEUTRAL</v>
      </c>
      <c r="L2009" s="5" t="str">
        <f>OBV!H2009</f>
        <v>BULLISH DIVERGENCE</v>
      </c>
    </row>
    <row r="2010" spans="1:12" ht="13.5" x14ac:dyDescent="0.25">
      <c r="A2010" s="3">
        <f>RSI!A2010</f>
        <v>45231</v>
      </c>
      <c r="B2010" s="2">
        <f>RSI!B2010</f>
        <v>3.0907</v>
      </c>
      <c r="C2010" s="2">
        <f>RSI!I2010</f>
        <v>33.651572221893218</v>
      </c>
      <c r="D2010" s="2">
        <f>MACD!E2010</f>
        <v>1.3367145912120737E-2</v>
      </c>
      <c r="E2010" s="2">
        <f>MACD!F2010</f>
        <v>-1.821175006700421E-3</v>
      </c>
      <c r="F2010" s="2">
        <f>'Moving Avg'!D2010</f>
        <v>3.1833</v>
      </c>
      <c r="G2010" s="2">
        <f>'Moving Avg'!F2010</f>
        <v>3.2279450000000005</v>
      </c>
      <c r="H2010" s="2">
        <f>'Moving Avg'!G2010</f>
        <v>3.2983459999999987</v>
      </c>
      <c r="I2010" s="2">
        <f>'Moving Avg'!H2010</f>
        <v>3.1479415000000031</v>
      </c>
      <c r="J2010" s="5" t="str">
        <f>OBV!F2010</f>
        <v>BULLISH</v>
      </c>
      <c r="K2010" s="5" t="str">
        <f>OBV!G2010</f>
        <v>NEUTRAL</v>
      </c>
      <c r="L2010" s="5" t="str">
        <f>OBV!H2010</f>
        <v>BULLISH DIVERGENCE</v>
      </c>
    </row>
    <row r="2011" spans="1:12" ht="13.5" x14ac:dyDescent="0.25">
      <c r="A2011" s="3">
        <f>RSI!A2011</f>
        <v>45232</v>
      </c>
      <c r="B2011" s="2">
        <f>RSI!B2011</f>
        <v>3.0907</v>
      </c>
      <c r="C2011" s="2">
        <f>RSI!I2011</f>
        <v>33.651572221893218</v>
      </c>
      <c r="D2011" s="2">
        <f>MACD!E2011</f>
        <v>1.69941030323848E-2</v>
      </c>
      <c r="E2011" s="2">
        <f>MACD!F2011</f>
        <v>1.9418806011166233E-3</v>
      </c>
      <c r="F2011" s="2">
        <f>'Moving Avg'!D2011</f>
        <v>3.1513</v>
      </c>
      <c r="G2011" s="2">
        <f>'Moving Avg'!F2011</f>
        <v>3.2245799999999996</v>
      </c>
      <c r="H2011" s="2">
        <f>'Moving Avg'!G2011</f>
        <v>3.2921139999999993</v>
      </c>
      <c r="I2011" s="2">
        <f>'Moving Avg'!H2011</f>
        <v>3.1514785000000027</v>
      </c>
      <c r="J2011" s="5" t="str">
        <f>OBV!F2011</f>
        <v>BULLISH</v>
      </c>
      <c r="K2011" s="5" t="str">
        <f>OBV!G2011</f>
        <v>NEUTRAL</v>
      </c>
      <c r="L2011" s="5" t="str">
        <f>OBV!H2011</f>
        <v>BULLISH DIVERGENCE</v>
      </c>
    </row>
    <row r="2012" spans="1:12" ht="13.5" x14ac:dyDescent="0.25">
      <c r="A2012" s="3">
        <f>RSI!A2012</f>
        <v>45233</v>
      </c>
      <c r="B2012" s="2">
        <f>RSI!B2012</f>
        <v>3.0316999999999998</v>
      </c>
      <c r="C2012" s="2">
        <f>RSI!I2012</f>
        <v>29.351547431764445</v>
      </c>
      <c r="D2012" s="2">
        <f>MACD!E2012</f>
        <v>2.0075689345613323E-2</v>
      </c>
      <c r="E2012" s="2">
        <f>MACD!F2012</f>
        <v>5.5686423500159636E-3</v>
      </c>
      <c r="F2012" s="2">
        <f>'Moving Avg'!D2012</f>
        <v>3.10582</v>
      </c>
      <c r="G2012" s="2">
        <f>'Moving Avg'!F2012</f>
        <v>3.2140500000000003</v>
      </c>
      <c r="H2012" s="2">
        <f>'Moving Avg'!G2012</f>
        <v>3.2850399999999991</v>
      </c>
      <c r="I2012" s="2">
        <f>'Moving Avg'!H2012</f>
        <v>3.1543415000000028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2.9643999999999999</v>
      </c>
      <c r="C2013" s="2">
        <f>RSI!I2013</f>
        <v>25.369350888220865</v>
      </c>
      <c r="D2013" s="2">
        <f>MACD!E2013</f>
        <v>4.4321083871981859E-2</v>
      </c>
      <c r="E2013" s="2">
        <f>MACD!F2013</f>
        <v>1.3319130654409143E-2</v>
      </c>
      <c r="F2013" s="2">
        <f>'Moving Avg'!D2013</f>
        <v>3.0670999999999995</v>
      </c>
      <c r="G2013" s="2">
        <f>'Moving Avg'!F2013</f>
        <v>3.1980499999999998</v>
      </c>
      <c r="H2013" s="2">
        <f>'Moving Avg'!G2013</f>
        <v>3.2769559999999989</v>
      </c>
      <c r="I2013" s="2">
        <f>'Moving Avg'!H2013</f>
        <v>3.1563630000000025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3.0316999999999998</v>
      </c>
      <c r="C2014" s="2">
        <f>RSI!I2014</f>
        <v>34.883451594198192</v>
      </c>
      <c r="D2014" s="2">
        <f>MACD!E2014</f>
        <v>6.1280625636265462E-2</v>
      </c>
      <c r="E2014" s="2">
        <f>MACD!F2014</f>
        <v>2.2911429650780409E-2</v>
      </c>
      <c r="F2014" s="2">
        <f>'Moving Avg'!D2014</f>
        <v>3.0418399999999997</v>
      </c>
      <c r="G2014" s="2">
        <f>'Moving Avg'!F2014</f>
        <v>3.1854149999999999</v>
      </c>
      <c r="H2014" s="2">
        <f>'Moving Avg'!G2014</f>
        <v>3.2695439999999989</v>
      </c>
      <c r="I2014" s="2">
        <f>'Moving Avg'!H2014</f>
        <v>3.1585525000000025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</row>
    <row r="2015" spans="1:12" ht="13.5" x14ac:dyDescent="0.25">
      <c r="A2015" s="3">
        <f>RSI!A2015</f>
        <v>45238</v>
      </c>
      <c r="B2015" s="2">
        <f>RSI!B2015</f>
        <v>3.1074999999999999</v>
      </c>
      <c r="C2015" s="2">
        <f>RSI!I2015</f>
        <v>43.603893128586598</v>
      </c>
      <c r="D2015" s="2">
        <f>MACD!E2015</f>
        <v>6.8357410487071224E-2</v>
      </c>
      <c r="E2015" s="2">
        <f>MACD!F2015</f>
        <v>3.2000625818038572E-2</v>
      </c>
      <c r="F2015" s="2">
        <f>'Moving Avg'!D2015</f>
        <v>3.0452000000000004</v>
      </c>
      <c r="G2015" s="2">
        <f>'Moving Avg'!F2015</f>
        <v>3.1774149999999999</v>
      </c>
      <c r="H2015" s="2">
        <f>'Moving Avg'!G2015</f>
        <v>3.263647999999999</v>
      </c>
      <c r="I2015" s="2">
        <f>'Moving Avg'!H2015</f>
        <v>3.1613735000000021</v>
      </c>
      <c r="J2015" s="5" t="str">
        <f>OBV!F2015</f>
        <v>BEARISH</v>
      </c>
      <c r="K2015" s="5" t="str">
        <f>OBV!G2015</f>
        <v>NEUTRAL</v>
      </c>
      <c r="L2015" s="5" t="str">
        <f>OBV!H2015</f>
        <v>BEARISH DIVERGENCE</v>
      </c>
    </row>
    <row r="2016" spans="1:12" ht="13.5" x14ac:dyDescent="0.25">
      <c r="A2016" s="3">
        <f>RSI!A2016</f>
        <v>45239</v>
      </c>
      <c r="B2016" s="2">
        <f>RSI!B2016</f>
        <v>3.1074999999999999</v>
      </c>
      <c r="C2016" s="2">
        <f>RSI!I2016</f>
        <v>43.603893128586598</v>
      </c>
      <c r="D2016" s="2">
        <f>MACD!E2016</f>
        <v>7.4754807045541938E-2</v>
      </c>
      <c r="E2016" s="2">
        <f>MACD!F2016</f>
        <v>4.0551462063539247E-2</v>
      </c>
      <c r="F2016" s="2">
        <f>'Moving Avg'!D2016</f>
        <v>3.0485599999999997</v>
      </c>
      <c r="G2016" s="2">
        <f>'Moving Avg'!F2016</f>
        <v>3.1694149999999999</v>
      </c>
      <c r="H2016" s="2">
        <f>'Moving Avg'!G2016</f>
        <v>3.2572479999999984</v>
      </c>
      <c r="I2016" s="2">
        <f>'Moving Avg'!H2016</f>
        <v>3.1639420000000023</v>
      </c>
      <c r="J2016" s="5" t="str">
        <f>OBV!F2016</f>
        <v>BEARISH</v>
      </c>
      <c r="K2016" s="5" t="str">
        <f>OBV!G2016</f>
        <v>NEUTRAL</v>
      </c>
      <c r="L2016" s="5" t="str">
        <f>OBV!H2016</f>
        <v>BEARISH DIVERGENCE</v>
      </c>
    </row>
    <row r="2017" spans="1:12" ht="13.5" x14ac:dyDescent="0.25">
      <c r="A2017" s="3">
        <f>RSI!A2017</f>
        <v>45240</v>
      </c>
      <c r="B2017" s="2">
        <f>RSI!B2017</f>
        <v>3.1074999999999999</v>
      </c>
      <c r="C2017" s="2">
        <f>RSI!I2017</f>
        <v>43.603893128586598</v>
      </c>
      <c r="D2017" s="2">
        <f>MACD!E2017</f>
        <v>8.1839322217613919E-2</v>
      </c>
      <c r="E2017" s="2">
        <f>MACD!F2017</f>
        <v>4.8809034094354185E-2</v>
      </c>
      <c r="F2017" s="2">
        <f>'Moving Avg'!D2017</f>
        <v>3.06372</v>
      </c>
      <c r="G2017" s="2">
        <f>'Moving Avg'!F2017</f>
        <v>3.1614150000000003</v>
      </c>
      <c r="H2017" s="2">
        <f>'Moving Avg'!G2017</f>
        <v>3.2486579999999985</v>
      </c>
      <c r="I2017" s="2">
        <f>'Moving Avg'!H2017</f>
        <v>3.1662155000000016</v>
      </c>
      <c r="J2017" s="5" t="str">
        <f>OBV!F2017</f>
        <v>BEARISH</v>
      </c>
      <c r="K2017" s="5" t="str">
        <f>OBV!G2017</f>
        <v>NEUTRAL</v>
      </c>
      <c r="L2017" s="5" t="str">
        <f>OBV!H2017</f>
        <v>BEARISH DIVERGENCE</v>
      </c>
    </row>
    <row r="2018" spans="1:12" ht="13.5" x14ac:dyDescent="0.25">
      <c r="A2018" s="3">
        <f>RSI!A2018</f>
        <v>45243</v>
      </c>
      <c r="B2018" s="2">
        <f>RSI!B2018</f>
        <v>3.0737999999999999</v>
      </c>
      <c r="C2018" s="2">
        <f>RSI!I2018</f>
        <v>40.585778509764452</v>
      </c>
      <c r="D2018" s="2">
        <f>MACD!E2018</f>
        <v>7.5127311914051198E-2</v>
      </c>
      <c r="E2018" s="2">
        <f>MACD!F2018</f>
        <v>5.4072689658293586E-2</v>
      </c>
      <c r="F2018" s="2">
        <f>'Moving Avg'!D2018</f>
        <v>3.0856000000000003</v>
      </c>
      <c r="G2018" s="2">
        <f>'Moving Avg'!F2018</f>
        <v>3.1521499999999998</v>
      </c>
      <c r="H2018" s="2">
        <f>'Moving Avg'!G2018</f>
        <v>3.2392259999999986</v>
      </c>
      <c r="I2018" s="2">
        <f>'Moving Avg'!H2018</f>
        <v>3.1683205000000014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3.0653999999999999</v>
      </c>
      <c r="C2019" s="2">
        <f>RSI!I2019</f>
        <v>39.845452020501625</v>
      </c>
      <c r="D2019" s="2">
        <f>MACD!E2019</f>
        <v>7.0594229061812008E-2</v>
      </c>
      <c r="E2019" s="2">
        <f>MACD!F2019</f>
        <v>5.7376997538997276E-2</v>
      </c>
      <c r="F2019" s="2">
        <f>'Moving Avg'!D2019</f>
        <v>3.0923400000000001</v>
      </c>
      <c r="G2019" s="2">
        <f>'Moving Avg'!F2019</f>
        <v>3.1424650000000001</v>
      </c>
      <c r="H2019" s="2">
        <f>'Moving Avg'!G2019</f>
        <v>3.22912</v>
      </c>
      <c r="I2019" s="2">
        <f>'Moving Avg'!H2019</f>
        <v>3.1703835000000011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</row>
    <row r="2020" spans="1:12" ht="13.5" x14ac:dyDescent="0.25">
      <c r="A2020" s="3">
        <f>RSI!A2020</f>
        <v>45245</v>
      </c>
      <c r="B2020" s="2">
        <f>RSI!B2020</f>
        <v>3.1579999999999999</v>
      </c>
      <c r="C2020" s="2">
        <f>RSI!I2020</f>
        <v>50.553318399835447</v>
      </c>
      <c r="D2020" s="2">
        <f>MACD!E2020</f>
        <v>5.0080341025877217E-2</v>
      </c>
      <c r="E2020" s="2">
        <f>MACD!F2020</f>
        <v>5.5917666236373266E-2</v>
      </c>
      <c r="F2020" s="2">
        <f>'Moving Avg'!D2020</f>
        <v>3.1024400000000001</v>
      </c>
      <c r="G2020" s="2">
        <f>'Moving Avg'!F2020</f>
        <v>3.1403550000000005</v>
      </c>
      <c r="H2020" s="2">
        <f>'Moving Avg'!G2020</f>
        <v>3.2232239999999996</v>
      </c>
      <c r="I2020" s="2">
        <f>'Moving Avg'!H2020</f>
        <v>3.1736255000000013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3.1158999999999999</v>
      </c>
      <c r="C2021" s="2">
        <f>RSI!I2021</f>
        <v>46.500579430064917</v>
      </c>
      <c r="D2021" s="2">
        <f>MACD!E2021</f>
        <v>3.5789057339308705E-2</v>
      </c>
      <c r="E2021" s="2">
        <f>MACD!F2021</f>
        <v>5.1891944456960361E-2</v>
      </c>
      <c r="F2021" s="2">
        <f>'Moving Avg'!D2021</f>
        <v>3.10412</v>
      </c>
      <c r="G2021" s="2">
        <f>'Moving Avg'!F2021</f>
        <v>3.1361400000000001</v>
      </c>
      <c r="H2021" s="2">
        <f>'Moving Avg'!G2021</f>
        <v>3.2196859999999998</v>
      </c>
      <c r="I2021" s="2">
        <f>'Moving Avg'!H2021</f>
        <v>3.1763200000000014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45247</v>
      </c>
      <c r="B2022" s="2">
        <f>RSI!B2022</f>
        <v>3.0907</v>
      </c>
      <c r="C2022" s="2">
        <f>RSI!I2022</f>
        <v>44.215623412896441</v>
      </c>
      <c r="D2022" s="2">
        <f>MACD!E2022</f>
        <v>1.668689425337222E-2</v>
      </c>
      <c r="E2022" s="2">
        <f>MACD!F2022</f>
        <v>4.4850934416242737E-2</v>
      </c>
      <c r="F2022" s="2">
        <f>'Moving Avg'!D2022</f>
        <v>3.1007600000000002</v>
      </c>
      <c r="G2022" s="2">
        <f>'Moving Avg'!F2022</f>
        <v>3.1323500000000002</v>
      </c>
      <c r="H2022" s="2">
        <f>'Moving Avg'!G2022</f>
        <v>3.2129499999999998</v>
      </c>
      <c r="I2022" s="2">
        <f>'Moving Avg'!H2022</f>
        <v>3.1791415000000014</v>
      </c>
      <c r="J2022" s="5" t="str">
        <f>OBV!F2022</f>
        <v>BULLISH</v>
      </c>
      <c r="K2022" s="5" t="str">
        <f>OBV!G2022</f>
        <v>NEUTRAL</v>
      </c>
      <c r="L2022" s="5" t="str">
        <f>OBV!H2022</f>
        <v>BULLISH DIVERGENCE</v>
      </c>
    </row>
    <row r="2023" spans="1:12" ht="13.5" x14ac:dyDescent="0.25">
      <c r="A2023" s="3">
        <f>RSI!A2023</f>
        <v>45250</v>
      </c>
      <c r="B2023" s="2">
        <f>RSI!B2023</f>
        <v>3.0486</v>
      </c>
      <c r="C2023" s="2">
        <f>RSI!I2023</f>
        <v>40.624170134243215</v>
      </c>
      <c r="D2023" s="2">
        <f>MACD!E2023</f>
        <v>-6.3770442812316475E-3</v>
      </c>
      <c r="E2023" s="2">
        <f>MACD!F2023</f>
        <v>3.4605338676747859E-2</v>
      </c>
      <c r="F2023" s="2">
        <f>'Moving Avg'!D2023</f>
        <v>3.09572</v>
      </c>
      <c r="G2023" s="2">
        <f>'Moving Avg'!F2023</f>
        <v>3.1214049999999998</v>
      </c>
      <c r="H2023" s="2">
        <f>'Moving Avg'!G2023</f>
        <v>3.2053719999999992</v>
      </c>
      <c r="I2023" s="2">
        <f>'Moving Avg'!H2023</f>
        <v>3.1815840000000009</v>
      </c>
      <c r="J2023" s="5" t="str">
        <f>OBV!F2023</f>
        <v>BULLISH</v>
      </c>
      <c r="K2023" s="5" t="str">
        <f>OBV!G2023</f>
        <v>NEUTRAL</v>
      </c>
      <c r="L2023" s="5" t="str">
        <f>OBV!H2023</f>
        <v>BULLISH DIVERGENCE</v>
      </c>
    </row>
    <row r="2024" spans="1:12" ht="13.5" x14ac:dyDescent="0.25">
      <c r="A2024" s="3">
        <f>RSI!A2024</f>
        <v>45251</v>
      </c>
      <c r="B2024" s="2">
        <f>RSI!B2024</f>
        <v>3.0486</v>
      </c>
      <c r="C2024" s="2">
        <f>RSI!I2024</f>
        <v>40.624170134243215</v>
      </c>
      <c r="D2024" s="2">
        <f>MACD!E2024</f>
        <v>-1.4980106731064424E-2</v>
      </c>
      <c r="E2024" s="2">
        <f>MACD!F2024</f>
        <v>2.4688249595185403E-2</v>
      </c>
      <c r="F2024" s="2">
        <f>'Moving Avg'!D2024</f>
        <v>3.0923600000000002</v>
      </c>
      <c r="G2024" s="2">
        <f>'Moving Avg'!F2024</f>
        <v>3.1104599999999998</v>
      </c>
      <c r="H2024" s="2">
        <f>'Moving Avg'!G2024</f>
        <v>3.1986359999999987</v>
      </c>
      <c r="I2024" s="2">
        <f>'Moving Avg'!H2024</f>
        <v>3.1836895000000003</v>
      </c>
      <c r="J2024" s="5" t="str">
        <f>OBV!F2024</f>
        <v>BULLISH</v>
      </c>
      <c r="K2024" s="5" t="str">
        <f>OBV!G2024</f>
        <v>NEUTRAL</v>
      </c>
      <c r="L2024" s="5" t="str">
        <f>OBV!H2024</f>
        <v>BULLISH DIVERGENCE</v>
      </c>
    </row>
    <row r="2025" spans="1:12" ht="13.5" x14ac:dyDescent="0.25">
      <c r="A2025" s="3">
        <f>RSI!A2025</f>
        <v>45252</v>
      </c>
      <c r="B2025" s="2">
        <f>RSI!B2025</f>
        <v>3.0737999999999999</v>
      </c>
      <c r="C2025" s="2">
        <f>RSI!I2025</f>
        <v>43.793509528693207</v>
      </c>
      <c r="D2025" s="2">
        <f>MACD!E2025</f>
        <v>-1.1947405154937751E-2</v>
      </c>
      <c r="E2025" s="2">
        <f>MACD!F2025</f>
        <v>1.7361118645160774E-2</v>
      </c>
      <c r="F2025" s="2">
        <f>'Moving Avg'!D2025</f>
        <v>3.07552</v>
      </c>
      <c r="G2025" s="2">
        <f>'Moving Avg'!F2025</f>
        <v>3.1016149999999998</v>
      </c>
      <c r="H2025" s="2">
        <f>'Moving Avg'!G2025</f>
        <v>3.1924039999999989</v>
      </c>
      <c r="I2025" s="2">
        <f>'Moving Avg'!H2025</f>
        <v>3.1856265000000006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</row>
    <row r="2026" spans="1:12" ht="13.5" x14ac:dyDescent="0.25">
      <c r="A2026" s="3">
        <f>RSI!A2026</f>
        <v>45253</v>
      </c>
      <c r="B2026" s="2">
        <f>RSI!B2026</f>
        <v>3.0653999999999999</v>
      </c>
      <c r="C2026" s="2">
        <f>RSI!I2026</f>
        <v>42.97015029997165</v>
      </c>
      <c r="D2026" s="2">
        <f>MACD!E2026</f>
        <v>-8.428936339967219E-3</v>
      </c>
      <c r="E2026" s="2">
        <f>MACD!F2026</f>
        <v>1.2203107648135175E-2</v>
      </c>
      <c r="F2026" s="2">
        <f>'Moving Avg'!D2026</f>
        <v>3.0654200000000005</v>
      </c>
      <c r="G2026" s="2">
        <f>'Moving Avg'!F2026</f>
        <v>3.0923500000000002</v>
      </c>
      <c r="H2026" s="2">
        <f>'Moving Avg'!G2026</f>
        <v>3.1860039999999996</v>
      </c>
      <c r="I2026" s="2">
        <f>'Moving Avg'!H2026</f>
        <v>3.1876475000000006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45254</v>
      </c>
      <c r="B2027" s="2">
        <f>RSI!B2027</f>
        <v>3.0316999999999998</v>
      </c>
      <c r="C2027" s="2">
        <f>RSI!I2027</f>
        <v>39.741925217328642</v>
      </c>
      <c r="D2027" s="2">
        <f>MACD!E2027</f>
        <v>-2.6001765978684865E-3</v>
      </c>
      <c r="E2027" s="2">
        <f>MACD!F2027</f>
        <v>9.2424507989344439E-3</v>
      </c>
      <c r="F2027" s="2">
        <f>'Moving Avg'!D2027</f>
        <v>3.05362</v>
      </c>
      <c r="G2027" s="2">
        <f>'Moving Avg'!F2027</f>
        <v>3.0809799999999998</v>
      </c>
      <c r="H2027" s="2">
        <f>'Moving Avg'!G2027</f>
        <v>3.1789299999999998</v>
      </c>
      <c r="I2027" s="2">
        <f>'Moving Avg'!H2027</f>
        <v>3.1894580000000001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</row>
    <row r="2028" spans="1:12" ht="13.5" x14ac:dyDescent="0.25">
      <c r="A2028" s="3">
        <f>RSI!A2028</f>
        <v>45257</v>
      </c>
      <c r="B2028" s="2">
        <f>RSI!B2028</f>
        <v>3.0737999999999999</v>
      </c>
      <c r="C2028" s="2">
        <f>RSI!I2028</f>
        <v>45.27329987107467</v>
      </c>
      <c r="D2028" s="2">
        <f>MACD!E2028</f>
        <v>-5.44316908941056E-3</v>
      </c>
      <c r="E2028" s="2">
        <f>MACD!F2028</f>
        <v>6.3053268212654437E-3</v>
      </c>
      <c r="F2028" s="2">
        <f>'Moving Avg'!D2028</f>
        <v>3.0586600000000002</v>
      </c>
      <c r="G2028" s="2">
        <f>'Moving Avg'!F2028</f>
        <v>3.0767699999999998</v>
      </c>
      <c r="H2028" s="2">
        <f>'Moving Avg'!G2028</f>
        <v>3.1730339999999999</v>
      </c>
      <c r="I2028" s="2">
        <f>'Moving Avg'!H2028</f>
        <v>3.1912265000000004</v>
      </c>
      <c r="J2028" s="5" t="str">
        <f>OBV!F2028</f>
        <v>BEARISH</v>
      </c>
      <c r="K2028" s="5" t="str">
        <f>OBV!G2028</f>
        <v>NEUTRAL</v>
      </c>
      <c r="L2028" s="5" t="str">
        <f>OBV!H2028</f>
        <v>BEARISH DIVERGENCE</v>
      </c>
    </row>
    <row r="2029" spans="1:12" ht="13.5" x14ac:dyDescent="0.25">
      <c r="A2029" s="3">
        <f>RSI!A2029</f>
        <v>45258</v>
      </c>
      <c r="B2029" s="2">
        <f>RSI!B2029</f>
        <v>3.0737999999999999</v>
      </c>
      <c r="C2029" s="2">
        <f>RSI!I2029</f>
        <v>45.27329987107467</v>
      </c>
      <c r="D2029" s="2">
        <f>MACD!E2029</f>
        <v>-8.900862134471943E-3</v>
      </c>
      <c r="E2029" s="2">
        <f>MACD!F2029</f>
        <v>3.2640890301179667E-3</v>
      </c>
      <c r="F2029" s="2">
        <f>'Moving Avg'!D2029</f>
        <v>3.0636999999999999</v>
      </c>
      <c r="G2029" s="2">
        <f>'Moving Avg'!F2029</f>
        <v>3.0725599999999997</v>
      </c>
      <c r="H2029" s="2">
        <f>'Moving Avg'!G2029</f>
        <v>3.167138</v>
      </c>
      <c r="I2029" s="2">
        <f>'Moving Avg'!H2029</f>
        <v>3.1932895000000006</v>
      </c>
      <c r="J2029" s="5" t="str">
        <f>OBV!F2029</f>
        <v>BEARISH</v>
      </c>
      <c r="K2029" s="5" t="str">
        <f>OBV!G2029</f>
        <v>NEUTRAL</v>
      </c>
      <c r="L2029" s="5" t="str">
        <f>OBV!H2029</f>
        <v>BEARISH DIVERGENCE</v>
      </c>
    </row>
    <row r="2030" spans="1:12" ht="13.5" x14ac:dyDescent="0.25">
      <c r="A2030" s="3">
        <f>RSI!A2030</f>
        <v>45259</v>
      </c>
      <c r="B2030" s="2">
        <f>RSI!B2030</f>
        <v>3.0737999999999999</v>
      </c>
      <c r="C2030" s="2">
        <f>RSI!I2030</f>
        <v>45.27329987107467</v>
      </c>
      <c r="D2030" s="2">
        <f>MACD!E2030</f>
        <v>2.6419807747761759E-3</v>
      </c>
      <c r="E2030" s="2">
        <f>MACD!F2030</f>
        <v>3.1396673790496086E-3</v>
      </c>
      <c r="F2030" s="2">
        <f>'Moving Avg'!D2030</f>
        <v>3.0636999999999999</v>
      </c>
      <c r="G2030" s="2">
        <f>'Moving Avg'!F2030</f>
        <v>3.0717149999999998</v>
      </c>
      <c r="H2030" s="2">
        <f>'Moving Avg'!G2030</f>
        <v>3.1615800000000003</v>
      </c>
      <c r="I2030" s="2">
        <f>'Moving Avg'!H2030</f>
        <v>3.1954370000000005</v>
      </c>
      <c r="J2030" s="5" t="str">
        <f>OBV!F2030</f>
        <v>BEARISH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3.0737999999999999</v>
      </c>
      <c r="C2031" s="2">
        <f>RSI!I2031</f>
        <v>45.27329987107467</v>
      </c>
      <c r="D2031" s="2">
        <f>MACD!E2031</f>
        <v>6.1380317062407208E-3</v>
      </c>
      <c r="E2031" s="2">
        <f>MACD!F2031</f>
        <v>3.7393402444878313E-3</v>
      </c>
      <c r="F2031" s="2">
        <f>'Moving Avg'!D2031</f>
        <v>3.0653800000000002</v>
      </c>
      <c r="G2031" s="2">
        <f>'Moving Avg'!F2031</f>
        <v>3.0708699999999993</v>
      </c>
      <c r="H2031" s="2">
        <f>'Moving Avg'!G2031</f>
        <v>3.1560220000000005</v>
      </c>
      <c r="I2031" s="2">
        <f>'Moving Avg'!H2031</f>
        <v>3.197121000000001</v>
      </c>
      <c r="J2031" s="5" t="str">
        <f>OBV!F2031</f>
        <v>BEARISH</v>
      </c>
      <c r="K2031" s="5" t="str">
        <f>OBV!G2031</f>
        <v>NEUTRAL</v>
      </c>
      <c r="L2031" s="5" t="str">
        <f>OBV!H2031</f>
        <v>BEARISH DIVERGENCE</v>
      </c>
    </row>
    <row r="2032" spans="1:12" ht="13.5" x14ac:dyDescent="0.25">
      <c r="A2032" s="3">
        <f>RSI!A2032</f>
        <v>45261</v>
      </c>
      <c r="B2032" s="2">
        <f>RSI!B2032</f>
        <v>3.0486</v>
      </c>
      <c r="C2032" s="2">
        <f>RSI!I2032</f>
        <v>42.157631636966265</v>
      </c>
      <c r="D2032" s="2">
        <f>MACD!E2032</f>
        <v>7.2766695390833469E-3</v>
      </c>
      <c r="E2032" s="2">
        <f>MACD!F2032</f>
        <v>4.4468061034069351E-3</v>
      </c>
      <c r="F2032" s="2">
        <f>'Moving Avg'!D2032</f>
        <v>3.0687600000000002</v>
      </c>
      <c r="G2032" s="2">
        <f>'Moving Avg'!F2032</f>
        <v>3.0717149999999998</v>
      </c>
      <c r="H2032" s="2">
        <f>'Moving Avg'!G2032</f>
        <v>3.1501280000000005</v>
      </c>
      <c r="I2032" s="2">
        <f>'Moving Avg'!H2032</f>
        <v>3.1985105000000003</v>
      </c>
      <c r="J2032" s="5" t="str">
        <f>OBV!F2032</f>
        <v>BEARISH</v>
      </c>
      <c r="K2032" s="5" t="str">
        <f>OBV!G2032</f>
        <v>NEUTRAL</v>
      </c>
      <c r="L2032" s="5" t="str">
        <f>OBV!H2032</f>
        <v>BEARISH DIVERGENCE</v>
      </c>
    </row>
    <row r="2033" spans="1:12" ht="13.5" x14ac:dyDescent="0.25">
      <c r="A2033" s="3">
        <f>RSI!A2033</f>
        <v>45264</v>
      </c>
      <c r="B2033" s="2">
        <f>RSI!B2033</f>
        <v>3.0486</v>
      </c>
      <c r="C2033" s="2">
        <f>RSI!I2033</f>
        <v>42.157631636966265</v>
      </c>
      <c r="D2033" s="2">
        <f>MACD!E2033</f>
        <v>2.0886887011215549E-3</v>
      </c>
      <c r="E2033" s="2">
        <f>MACD!F2033</f>
        <v>3.9751826229498591E-3</v>
      </c>
      <c r="F2033" s="2">
        <f>'Moving Avg'!D2033</f>
        <v>3.06372</v>
      </c>
      <c r="G2033" s="2">
        <f>'Moving Avg'!F2033</f>
        <v>3.0759249999999998</v>
      </c>
      <c r="H2033" s="2">
        <f>'Moving Avg'!G2033</f>
        <v>3.1470960000000003</v>
      </c>
      <c r="I2033" s="2">
        <f>'Moving Avg'!H2033</f>
        <v>3.1998580000000003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3.0316999999999998</v>
      </c>
      <c r="C2034" s="2">
        <f>RSI!I2034</f>
        <v>40.015749624420721</v>
      </c>
      <c r="D2034" s="2">
        <f>MACD!E2034</f>
        <v>-7.4791951894681574E-4</v>
      </c>
      <c r="E2034" s="2">
        <f>MACD!F2034</f>
        <v>3.0305621945705243E-3</v>
      </c>
      <c r="F2034" s="2">
        <f>'Moving Avg'!D2034</f>
        <v>3.0552999999999999</v>
      </c>
      <c r="G2034" s="2">
        <f>'Moving Avg'!F2034</f>
        <v>3.0759249999999998</v>
      </c>
      <c r="H2034" s="2">
        <f>'Moving Avg'!G2034</f>
        <v>3.1460840000000001</v>
      </c>
      <c r="I2034" s="2">
        <f>'Moving Avg'!H2034</f>
        <v>3.2011630000000002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3.0316999999999998</v>
      </c>
      <c r="C2035" s="2">
        <f>RSI!I2035</f>
        <v>40.015749624420721</v>
      </c>
      <c r="D2035" s="2">
        <f>MACD!E2035</f>
        <v>1.1077056022985587E-3</v>
      </c>
      <c r="E2035" s="2">
        <f>MACD!F2035</f>
        <v>2.6459908761161314E-3</v>
      </c>
      <c r="F2035" s="2">
        <f>'Moving Avg'!D2035</f>
        <v>3.0468800000000003</v>
      </c>
      <c r="G2035" s="2">
        <f>'Moving Avg'!F2035</f>
        <v>3.0721349999999998</v>
      </c>
      <c r="H2035" s="2">
        <f>'Moving Avg'!G2035</f>
        <v>3.1422099999999999</v>
      </c>
      <c r="I2035" s="2">
        <f>'Moving Avg'!H2035</f>
        <v>3.2025105000000003</v>
      </c>
      <c r="J2035" s="5" t="str">
        <f>OBV!F2035</f>
        <v>BEARISH</v>
      </c>
      <c r="K2035" s="5" t="str">
        <f>OBV!G2035</f>
        <v>NEUTRAL</v>
      </c>
      <c r="L2035" s="5" t="str">
        <f>OBV!H2035</f>
        <v>CONFIRMED BEARISH</v>
      </c>
    </row>
    <row r="2036" spans="1:12" ht="13.5" x14ac:dyDescent="0.25">
      <c r="A2036" s="3">
        <f>RSI!A2036</f>
        <v>45267</v>
      </c>
      <c r="B2036" s="2">
        <f>RSI!B2036</f>
        <v>3.0653999999999999</v>
      </c>
      <c r="C2036" s="2">
        <f>RSI!I2036</f>
        <v>46.322740941337727</v>
      </c>
      <c r="D2036" s="2">
        <f>MACD!E2036</f>
        <v>-7.5991238649564252E-4</v>
      </c>
      <c r="E2036" s="2">
        <f>MACD!F2036</f>
        <v>1.9648102235937767E-3</v>
      </c>
      <c r="F2036" s="2">
        <f>'Moving Avg'!D2036</f>
        <v>3.0451999999999999</v>
      </c>
      <c r="G2036" s="2">
        <f>'Moving Avg'!F2036</f>
        <v>3.0700299999999996</v>
      </c>
      <c r="H2036" s="2">
        <f>'Moving Avg'!G2036</f>
        <v>3.1395140000000001</v>
      </c>
      <c r="I2036" s="2">
        <f>'Moving Avg'!H2036</f>
        <v>3.2038159999999998</v>
      </c>
      <c r="J2036" s="5" t="str">
        <f>OBV!F2036</f>
        <v>BULLISH</v>
      </c>
      <c r="K2036" s="5" t="str">
        <f>OBV!G2036</f>
        <v>NEUTRAL</v>
      </c>
      <c r="L2036" s="5" t="str">
        <f>OBV!H2036</f>
        <v>BULLISH DIVERGENCE</v>
      </c>
    </row>
    <row r="2037" spans="1:12" ht="13.5" x14ac:dyDescent="0.25">
      <c r="A2037" s="3">
        <f>RSI!A2037</f>
        <v>45268</v>
      </c>
      <c r="B2037" s="2">
        <f>RSI!B2037</f>
        <v>3.0569999999999999</v>
      </c>
      <c r="C2037" s="2">
        <f>RSI!I2037</f>
        <v>45.051214006419094</v>
      </c>
      <c r="D2037" s="2">
        <f>MACD!E2037</f>
        <v>-6.776879045676143E-3</v>
      </c>
      <c r="E2037" s="2">
        <f>MACD!F2037</f>
        <v>2.1647236973979271E-4</v>
      </c>
      <c r="F2037" s="2">
        <f>'Moving Avg'!D2037</f>
        <v>3.0468799999999998</v>
      </c>
      <c r="G2037" s="2">
        <f>'Moving Avg'!F2037</f>
        <v>3.0675049999999997</v>
      </c>
      <c r="H2037" s="2">
        <f>'Moving Avg'!G2037</f>
        <v>3.1366500000000004</v>
      </c>
      <c r="I2037" s="2">
        <f>'Moving Avg'!H2037</f>
        <v>3.2048684999999999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3.0486</v>
      </c>
      <c r="C2038" s="2">
        <f>RSI!I2038</f>
        <v>43.757701881722355</v>
      </c>
      <c r="D2038" s="2">
        <f>MACD!E2038</f>
        <v>-4.6029711114656813E-3</v>
      </c>
      <c r="E2038" s="2">
        <f>MACD!F2038</f>
        <v>-7.4741632650130211E-4</v>
      </c>
      <c r="F2038" s="2">
        <f>'Moving Avg'!D2038</f>
        <v>3.0468800000000003</v>
      </c>
      <c r="G2038" s="2">
        <f>'Moving Avg'!F2038</f>
        <v>3.0662449999999999</v>
      </c>
      <c r="H2038" s="2">
        <f>'Moving Avg'!G2038</f>
        <v>3.133788</v>
      </c>
      <c r="I2038" s="2">
        <f>'Moving Avg'!H2038</f>
        <v>3.2059214999999996</v>
      </c>
      <c r="J2038" s="5" t="str">
        <f>OBV!F2038</f>
        <v>BEARISH</v>
      </c>
      <c r="K2038" s="5" t="str">
        <f>OBV!G2038</f>
        <v>NEUTRAL</v>
      </c>
      <c r="L2038" s="5" t="str">
        <f>OBV!H2038</f>
        <v>NEUTRAL</v>
      </c>
    </row>
    <row r="2039" spans="1:12" ht="13.5" x14ac:dyDescent="0.25">
      <c r="A2039" s="3">
        <f>RSI!A2039</f>
        <v>45272</v>
      </c>
      <c r="B2039" s="2">
        <f>RSI!B2039</f>
        <v>3.0486</v>
      </c>
      <c r="C2039" s="2">
        <f>RSI!I2039</f>
        <v>43.757701881722348</v>
      </c>
      <c r="D2039" s="2">
        <f>MACD!E2039</f>
        <v>-2.5601318910841719E-3</v>
      </c>
      <c r="E2039" s="2">
        <f>MACD!F2039</f>
        <v>-1.1099594394178762E-3</v>
      </c>
      <c r="F2039" s="2">
        <f>'Moving Avg'!D2039</f>
        <v>3.0502600000000002</v>
      </c>
      <c r="G2039" s="2">
        <f>'Moving Avg'!F2039</f>
        <v>3.0654049999999997</v>
      </c>
      <c r="H2039" s="2">
        <f>'Moving Avg'!G2039</f>
        <v>3.131262</v>
      </c>
      <c r="I2039" s="2">
        <f>'Moving Avg'!H2039</f>
        <v>3.2073534999999991</v>
      </c>
      <c r="J2039" s="5" t="str">
        <f>OBV!F2039</f>
        <v>BEARISH</v>
      </c>
      <c r="K2039" s="5" t="str">
        <f>OBV!G2039</f>
        <v>NEUTRAL</v>
      </c>
      <c r="L2039" s="5" t="str">
        <f>OBV!H2039</f>
        <v>BEARISH DIVERGENCE</v>
      </c>
    </row>
    <row r="2040" spans="1:12" ht="13.5" x14ac:dyDescent="0.25">
      <c r="A2040" s="3">
        <f>RSI!A2040</f>
        <v>45273</v>
      </c>
      <c r="B2040" s="2">
        <f>RSI!B2040</f>
        <v>3.0316999999999998</v>
      </c>
      <c r="C2040" s="2">
        <f>RSI!I2040</f>
        <v>41.010231546160426</v>
      </c>
      <c r="D2040" s="2">
        <f>MACD!E2040</f>
        <v>6.085897988570288E-4</v>
      </c>
      <c r="E2040" s="2">
        <f>MACD!F2040</f>
        <v>-7.6624959176289529E-4</v>
      </c>
      <c r="F2040" s="2">
        <f>'Moving Avg'!D2040</f>
        <v>3.0502600000000002</v>
      </c>
      <c r="G2040" s="2">
        <f>'Moving Avg'!F2040</f>
        <v>3.0590900000000003</v>
      </c>
      <c r="H2040" s="2">
        <f>'Moving Avg'!G2040</f>
        <v>3.1295779999999995</v>
      </c>
      <c r="I2040" s="2">
        <f>'Moving Avg'!H2040</f>
        <v>3.208490499999999</v>
      </c>
      <c r="J2040" s="5" t="str">
        <f>OBV!F2040</f>
        <v>BEARISH</v>
      </c>
      <c r="K2040" s="5" t="str">
        <f>OBV!G2040</f>
        <v>NEUTRAL</v>
      </c>
      <c r="L2040" s="5" t="str">
        <f>OBV!H2040</f>
        <v>NEUTRAL</v>
      </c>
    </row>
    <row r="2041" spans="1:12" ht="13.5" x14ac:dyDescent="0.25">
      <c r="A2041" s="3">
        <f>RSI!A2041</f>
        <v>45274</v>
      </c>
      <c r="B2041" s="2">
        <f>RSI!B2041</f>
        <v>3.0486</v>
      </c>
      <c r="C2041" s="2">
        <f>RSI!I2041</f>
        <v>44.7463784083658</v>
      </c>
      <c r="D2041" s="2">
        <f>MACD!E2041</f>
        <v>2.3121912391368404E-3</v>
      </c>
      <c r="E2041" s="2">
        <f>MACD!F2041</f>
        <v>-1.5056142558294813E-4</v>
      </c>
      <c r="F2041" s="2">
        <f>'Moving Avg'!D2041</f>
        <v>3.0468999999999999</v>
      </c>
      <c r="G2041" s="2">
        <f>'Moving Avg'!F2041</f>
        <v>3.0557249999999998</v>
      </c>
      <c r="H2041" s="2">
        <f>'Moving Avg'!G2041</f>
        <v>3.1273899999999997</v>
      </c>
      <c r="I2041" s="2">
        <f>'Moving Avg'!H2041</f>
        <v>3.209500999999999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3.0316999999999998</v>
      </c>
      <c r="C2042" s="2">
        <f>RSI!I2042</f>
        <v>41.889220705840472</v>
      </c>
      <c r="D2042" s="2">
        <f>MACD!E2042</f>
        <v>1.2826802166880924E-3</v>
      </c>
      <c r="E2042" s="2">
        <f>MACD!F2042</f>
        <v>1.3608690287126001E-4</v>
      </c>
      <c r="F2042" s="2">
        <f>'Moving Avg'!D2042</f>
        <v>3.0418399999999997</v>
      </c>
      <c r="G2042" s="2">
        <f>'Moving Avg'!F2042</f>
        <v>3.0527749999999996</v>
      </c>
      <c r="H2042" s="2">
        <f>'Moving Avg'!G2042</f>
        <v>3.1231779999999998</v>
      </c>
      <c r="I2042" s="2">
        <f>'Moving Avg'!H2042</f>
        <v>3.2105954999999988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3.0316999999999998</v>
      </c>
      <c r="C2043" s="2">
        <f>RSI!I2043</f>
        <v>41.889220705840472</v>
      </c>
      <c r="D2043" s="2">
        <f>MACD!E2043</f>
        <v>6.5405841600352232E-4</v>
      </c>
      <c r="E2043" s="2">
        <f>MACD!F2043</f>
        <v>2.3968120549771249E-4</v>
      </c>
      <c r="F2043" s="2">
        <f>'Moving Avg'!D2043</f>
        <v>3.0384599999999997</v>
      </c>
      <c r="G2043" s="2">
        <f>'Moving Avg'!F2043</f>
        <v>3.05193</v>
      </c>
      <c r="H2043" s="2">
        <f>'Moving Avg'!G2043</f>
        <v>3.1181239999999999</v>
      </c>
      <c r="I2043" s="2">
        <f>'Moving Avg'!H2043</f>
        <v>3.2117744999999984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3.0065</v>
      </c>
      <c r="C2044" s="2">
        <f>RSI!I2044</f>
        <v>37.723661053211444</v>
      </c>
      <c r="D2044" s="2">
        <f>MACD!E2044</f>
        <v>-3.8664593970105798E-4</v>
      </c>
      <c r="E2044" s="2">
        <f>MACD!F2044</f>
        <v>1.144157764579584E-4</v>
      </c>
      <c r="F2044" s="2">
        <f>'Moving Avg'!D2044</f>
        <v>3.0300399999999996</v>
      </c>
      <c r="G2044" s="2">
        <f>'Moving Avg'!F2044</f>
        <v>3.0498250000000002</v>
      </c>
      <c r="H2044" s="2">
        <f>'Moving Avg'!G2044</f>
        <v>3.1125659999999993</v>
      </c>
      <c r="I2044" s="2">
        <f>'Moving Avg'!H2044</f>
        <v>3.2132484999999984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3.0065</v>
      </c>
      <c r="C2045" s="2">
        <f>RSI!I2045</f>
        <v>37.723661053211444</v>
      </c>
      <c r="D2045" s="2">
        <f>MACD!E2045</f>
        <v>-9.1042689143927547E-4</v>
      </c>
      <c r="E2045" s="2">
        <f>MACD!F2045</f>
        <v>-9.0552757121488371E-5</v>
      </c>
      <c r="F2045" s="2">
        <f>'Moving Avg'!D2045</f>
        <v>3.0249999999999995</v>
      </c>
      <c r="G2045" s="2">
        <f>'Moving Avg'!F2045</f>
        <v>3.0464600000000006</v>
      </c>
      <c r="H2045" s="2">
        <f>'Moving Avg'!G2045</f>
        <v>3.1073459999999988</v>
      </c>
      <c r="I2045" s="2">
        <f>'Moving Avg'!H2045</f>
        <v>3.214595999999998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2.9895999999999998</v>
      </c>
      <c r="C2046" s="2">
        <f>RSI!I2046</f>
        <v>35.015427926445753</v>
      </c>
      <c r="D2046" s="2">
        <f>MACD!E2046</f>
        <v>5.4132253759053839E-3</v>
      </c>
      <c r="E2046" s="2">
        <f>MACD!F2046</f>
        <v>1.0102028694838861E-3</v>
      </c>
      <c r="F2046" s="2">
        <f>'Moving Avg'!D2046</f>
        <v>3.0131999999999999</v>
      </c>
      <c r="G2046" s="2">
        <f>'Moving Avg'!F2046</f>
        <v>3.0426700000000007</v>
      </c>
      <c r="H2046" s="2">
        <f>'Moving Avg'!G2046</f>
        <v>3.1017879999999991</v>
      </c>
      <c r="I2046" s="2">
        <f>'Moving Avg'!H2046</f>
        <v>3.2155224999999974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3.0569999999999999</v>
      </c>
      <c r="C2047" s="2">
        <f>RSI!I2047</f>
        <v>50.330522383809921</v>
      </c>
      <c r="D2047" s="2">
        <f>MACD!E2047</f>
        <v>4.8848819913365205E-3</v>
      </c>
      <c r="E2047" s="2">
        <f>MACD!F2047</f>
        <v>1.7851386938544131E-3</v>
      </c>
      <c r="F2047" s="2">
        <f>'Moving Avg'!D2047</f>
        <v>3.0182599999999997</v>
      </c>
      <c r="G2047" s="2">
        <f>'Moving Avg'!F2047</f>
        <v>3.0439350000000003</v>
      </c>
      <c r="H2047" s="2">
        <f>'Moving Avg'!G2047</f>
        <v>3.0975779999999991</v>
      </c>
      <c r="I2047" s="2">
        <f>'Moving Avg'!H2047</f>
        <v>3.2171644999999973</v>
      </c>
      <c r="J2047" s="5" t="str">
        <f>OBV!F2047</f>
        <v>BULLISH</v>
      </c>
      <c r="K2047" s="5" t="str">
        <f>OBV!G2047</f>
        <v>NEUTRAL</v>
      </c>
      <c r="L2047" s="5" t="str">
        <f>OBV!H2047</f>
        <v>CONFIRMED BULLISH</v>
      </c>
    </row>
    <row r="2048" spans="1:12" ht="13.5" x14ac:dyDescent="0.25">
      <c r="A2048" s="3">
        <f>RSI!A2048</f>
        <v>45285</v>
      </c>
      <c r="B2048" s="2">
        <f>RSI!B2048</f>
        <v>3.0316999999999998</v>
      </c>
      <c r="C2048" s="2">
        <f>RSI!I2048</f>
        <v>45.952629862158211</v>
      </c>
      <c r="D2048" s="2">
        <f>MACD!E2048</f>
        <v>4.9970359550917109E-3</v>
      </c>
      <c r="E2048" s="2">
        <f>MACD!F2048</f>
        <v>2.4275181461018728E-3</v>
      </c>
      <c r="F2048" s="2">
        <f>'Moving Avg'!D2048</f>
        <v>3.0182600000000002</v>
      </c>
      <c r="G2048" s="2">
        <f>'Moving Avg'!F2048</f>
        <v>3.0418300000000005</v>
      </c>
      <c r="H2048" s="2">
        <f>'Moving Avg'!G2048</f>
        <v>3.0930299999999988</v>
      </c>
      <c r="I2048" s="2">
        <f>'Moving Avg'!H2048</f>
        <v>3.2186799999999973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3.0653999999999999</v>
      </c>
      <c r="C2049" s="2">
        <f>RSI!I2049</f>
        <v>51.948284608604261</v>
      </c>
      <c r="D2049" s="2">
        <f>MACD!E2049</f>
        <v>2.7242558873203926E-3</v>
      </c>
      <c r="E2049" s="2">
        <f>MACD!F2049</f>
        <v>2.4868656943455767E-3</v>
      </c>
      <c r="F2049" s="2">
        <f>'Moving Avg'!D2049</f>
        <v>3.0300400000000005</v>
      </c>
      <c r="G2049" s="2">
        <f>'Moving Avg'!F2049</f>
        <v>3.0414100000000004</v>
      </c>
      <c r="H2049" s="2">
        <f>'Moving Avg'!G2049</f>
        <v>3.0891559999999991</v>
      </c>
      <c r="I2049" s="2">
        <f>'Moving Avg'!H2049</f>
        <v>3.2204484999999967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3.0907</v>
      </c>
      <c r="C2050" s="2">
        <f>RSI!I2050</f>
        <v>55.903260433468873</v>
      </c>
      <c r="D2050" s="2">
        <f>MACD!E2050</f>
        <v>-3.7529849736097631E-3</v>
      </c>
      <c r="E2050" s="2">
        <f>MACD!F2050</f>
        <v>1.2388955607545089E-3</v>
      </c>
      <c r="F2050" s="2">
        <f>'Moving Avg'!D2050</f>
        <v>3.0468799999999998</v>
      </c>
      <c r="G2050" s="2">
        <f>'Moving Avg'!F2050</f>
        <v>3.0422550000000004</v>
      </c>
      <c r="H2050" s="2">
        <f>'Moving Avg'!G2050</f>
        <v>3.0869659999999985</v>
      </c>
      <c r="I2050" s="2">
        <f>'Moving Avg'!H2050</f>
        <v>3.2224274999999971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3.0907</v>
      </c>
      <c r="C2051" s="2">
        <f>RSI!I2051</f>
        <v>55.903260433468873</v>
      </c>
      <c r="D2051" s="2">
        <f>MACD!E2051</f>
        <v>-6.8573419447246486E-3</v>
      </c>
      <c r="E2051" s="2">
        <f>MACD!F2051</f>
        <v>-3.8035194034132273E-4</v>
      </c>
      <c r="F2051" s="2">
        <f>'Moving Avg'!D2051</f>
        <v>3.0670999999999999</v>
      </c>
      <c r="G2051" s="2">
        <f>'Moving Avg'!F2051</f>
        <v>3.0430999999999999</v>
      </c>
      <c r="H2051" s="2">
        <f>'Moving Avg'!G2051</f>
        <v>3.0847759999999989</v>
      </c>
      <c r="I2051" s="2">
        <f>'Moving Avg'!H2051</f>
        <v>3.2244489999999963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3.0316999999999998</v>
      </c>
      <c r="C2052" s="2">
        <f>RSI!I2052</f>
        <v>45.724694258542229</v>
      </c>
      <c r="D2052" s="2">
        <f>MACD!E2052</f>
        <v>-7.9207858173107049E-3</v>
      </c>
      <c r="E2052" s="2">
        <f>MACD!F2052</f>
        <v>-1.8884387157351993E-3</v>
      </c>
      <c r="F2052" s="2">
        <f>'Moving Avg'!D2052</f>
        <v>3.0620399999999997</v>
      </c>
      <c r="G2052" s="2">
        <f>'Moving Avg'!F2052</f>
        <v>3.0422549999999999</v>
      </c>
      <c r="H2052" s="2">
        <f>'Moving Avg'!G2052</f>
        <v>3.082079999999999</v>
      </c>
      <c r="I2052" s="2">
        <f>'Moving Avg'!H2052</f>
        <v>3.2263014999999968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</row>
    <row r="2053" spans="1:12" ht="13.5" x14ac:dyDescent="0.25">
      <c r="A2053" s="3">
        <f>RSI!A2053</f>
        <v>45293</v>
      </c>
      <c r="B2053" s="2">
        <f>RSI!B2053</f>
        <v>3.0316999999999998</v>
      </c>
      <c r="C2053" s="2">
        <f>RSI!I2053</f>
        <v>45.724694258542229</v>
      </c>
      <c r="D2053" s="2">
        <f>MACD!E2053</f>
        <v>-8.663702973128018E-3</v>
      </c>
      <c r="E2053" s="2">
        <f>MACD!F2053</f>
        <v>-3.2434915672137632E-3</v>
      </c>
      <c r="F2053" s="2">
        <f>'Moving Avg'!D2053</f>
        <v>3.0620400000000005</v>
      </c>
      <c r="G2053" s="2">
        <f>'Moving Avg'!F2053</f>
        <v>3.0414100000000004</v>
      </c>
      <c r="H2053" s="2">
        <f>'Moving Avg'!G2053</f>
        <v>3.0773639999999993</v>
      </c>
      <c r="I2053" s="2">
        <f>'Moving Avg'!H2053</f>
        <v>3.2281539999999969</v>
      </c>
      <c r="J2053" s="5" t="str">
        <f>OBV!F2053</f>
        <v>BULLISH</v>
      </c>
      <c r="K2053" s="5" t="str">
        <f>OBV!G2053</f>
        <v>NEUTRAL</v>
      </c>
      <c r="L2053" s="5" t="str">
        <f>OBV!H2053</f>
        <v>NEUTRAL</v>
      </c>
    </row>
    <row r="2054" spans="1:12" ht="13.5" x14ac:dyDescent="0.25">
      <c r="A2054" s="3">
        <f>RSI!A2054</f>
        <v>45294</v>
      </c>
      <c r="B2054" s="2">
        <f>RSI!B2054</f>
        <v>3.0316999999999998</v>
      </c>
      <c r="C2054" s="2">
        <f>RSI!I2054</f>
        <v>45.724694258542229</v>
      </c>
      <c r="D2054" s="2">
        <f>MACD!E2054</f>
        <v>-1.3023951992948923E-2</v>
      </c>
      <c r="E2054" s="2">
        <f>MACD!F2054</f>
        <v>-5.1995836523607963E-3</v>
      </c>
      <c r="F2054" s="2">
        <f>'Moving Avg'!D2054</f>
        <v>3.0553000000000003</v>
      </c>
      <c r="G2054" s="2">
        <f>'Moving Avg'!F2054</f>
        <v>3.0414099999999999</v>
      </c>
      <c r="H2054" s="2">
        <f>'Moving Avg'!G2054</f>
        <v>3.0726479999999996</v>
      </c>
      <c r="I2054" s="2">
        <f>'Moving Avg'!H2054</f>
        <v>3.2296694999999973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3.0486</v>
      </c>
      <c r="C2055" s="2">
        <f>RSI!I2055</f>
        <v>49.043901563427809</v>
      </c>
      <c r="D2055" s="2">
        <f>MACD!E2055</f>
        <v>-1.7830711743601846E-2</v>
      </c>
      <c r="E2055" s="2">
        <f>MACD!F2055</f>
        <v>-7.7258092706090058E-3</v>
      </c>
      <c r="F2055" s="2">
        <f>'Moving Avg'!D2055</f>
        <v>3.0468800000000003</v>
      </c>
      <c r="G2055" s="2">
        <f>'Moving Avg'!F2055</f>
        <v>3.0422549999999999</v>
      </c>
      <c r="H2055" s="2">
        <f>'Moving Avg'!G2055</f>
        <v>3.0686059999999999</v>
      </c>
      <c r="I2055" s="2">
        <f>'Moving Avg'!H2055</f>
        <v>3.2312694999999967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</row>
    <row r="2056" spans="1:12" ht="13.5" x14ac:dyDescent="0.25">
      <c r="A2056" s="3">
        <f>RSI!A2056</f>
        <v>45296</v>
      </c>
      <c r="B2056" s="2">
        <f>RSI!B2056</f>
        <v>3.0232999999999999</v>
      </c>
      <c r="C2056" s="2">
        <f>RSI!I2056</f>
        <v>44.642425157463528</v>
      </c>
      <c r="D2056" s="2">
        <f>MACD!E2056</f>
        <v>-2.2599190616692688E-2</v>
      </c>
      <c r="E2056" s="2">
        <f>MACD!F2056</f>
        <v>-1.0700485539825742E-2</v>
      </c>
      <c r="F2056" s="2">
        <f>'Moving Avg'!D2056</f>
        <v>3.0333999999999994</v>
      </c>
      <c r="G2056" s="2">
        <f>'Moving Avg'!F2056</f>
        <v>3.0401499999999997</v>
      </c>
      <c r="H2056" s="2">
        <f>'Moving Avg'!G2056</f>
        <v>3.0640580000000002</v>
      </c>
      <c r="I2056" s="2">
        <f>'Moving Avg'!H2056</f>
        <v>3.2332484999999962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3.0232999999999999</v>
      </c>
      <c r="C2057" s="2">
        <f>RSI!I2057</f>
        <v>44.642425157463521</v>
      </c>
      <c r="D2057" s="2">
        <f>MACD!E2057</f>
        <v>-1.6092452518782441E-2</v>
      </c>
      <c r="E2057" s="2">
        <f>MACD!F2057</f>
        <v>-1.1778878935617083E-2</v>
      </c>
      <c r="F2057" s="2">
        <f>'Moving Avg'!D2057</f>
        <v>3.03172</v>
      </c>
      <c r="G2057" s="2">
        <f>'Moving Avg'!F2057</f>
        <v>3.0384649999999995</v>
      </c>
      <c r="H2057" s="2">
        <f>'Moving Avg'!G2057</f>
        <v>3.0593419999999996</v>
      </c>
      <c r="I2057" s="2">
        <f>'Moving Avg'!H2057</f>
        <v>3.2344694999999963</v>
      </c>
      <c r="J2057" s="5" t="str">
        <f>OBV!F2057</f>
        <v>BULLISH</v>
      </c>
      <c r="K2057" s="5" t="str">
        <f>OBV!G2057</f>
        <v>NEUTRAL</v>
      </c>
      <c r="L2057" s="5" t="str">
        <f>OBV!H2057</f>
        <v>BULLISH DIVERGENCE</v>
      </c>
    </row>
    <row r="2058" spans="1:12" ht="13.5" x14ac:dyDescent="0.25">
      <c r="A2058" s="3">
        <f>RSI!A2058</f>
        <v>45300</v>
      </c>
      <c r="B2058" s="2">
        <f>RSI!B2058</f>
        <v>2.9559000000000002</v>
      </c>
      <c r="C2058" s="2">
        <f>RSI!I2058</f>
        <v>34.951103636729101</v>
      </c>
      <c r="D2058" s="2">
        <f>MACD!E2058</f>
        <v>-9.3268605330258936E-3</v>
      </c>
      <c r="E2058" s="2">
        <f>MACD!F2058</f>
        <v>-1.1288475255098846E-2</v>
      </c>
      <c r="F2058" s="2">
        <f>'Moving Avg'!D2058</f>
        <v>3.0165599999999997</v>
      </c>
      <c r="G2058" s="2">
        <f>'Moving Avg'!F2058</f>
        <v>3.0338299999999996</v>
      </c>
      <c r="H2058" s="2">
        <f>'Moving Avg'!G2058</f>
        <v>3.0553000000000003</v>
      </c>
      <c r="I2058" s="2">
        <f>'Moving Avg'!H2058</f>
        <v>3.2352694999999958</v>
      </c>
      <c r="J2058" s="5" t="str">
        <f>OBV!F2058</f>
        <v>BULLISH</v>
      </c>
      <c r="K2058" s="5" t="str">
        <f>OBV!G2058</f>
        <v>NEUTRAL</v>
      </c>
      <c r="L2058" s="5" t="str">
        <f>OBV!H2058</f>
        <v>BULLISH DIVERGENCE</v>
      </c>
    </row>
    <row r="2059" spans="1:12" ht="13.5" x14ac:dyDescent="0.25">
      <c r="A2059" s="3">
        <f>RSI!A2059</f>
        <v>45301</v>
      </c>
      <c r="B2059" s="2">
        <f>RSI!B2059</f>
        <v>2.9222000000000001</v>
      </c>
      <c r="C2059" s="2">
        <f>RSI!I2059</f>
        <v>31.293142490817175</v>
      </c>
      <c r="D2059" s="2">
        <f>MACD!E2059</f>
        <v>4.6248353023448097E-3</v>
      </c>
      <c r="E2059" s="2">
        <f>MACD!F2059</f>
        <v>-8.105813143610115E-3</v>
      </c>
      <c r="F2059" s="2">
        <f>'Moving Avg'!D2059</f>
        <v>2.9946599999999997</v>
      </c>
      <c r="G2059" s="2">
        <f>'Moving Avg'!F2059</f>
        <v>3.0275099999999995</v>
      </c>
      <c r="H2059" s="2">
        <f>'Moving Avg'!G2059</f>
        <v>3.0505840000000002</v>
      </c>
      <c r="I2059" s="2">
        <f>'Moving Avg'!H2059</f>
        <v>3.2355219999999965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2.9727999999999999</v>
      </c>
      <c r="C2060" s="2">
        <f>RSI!I2060</f>
        <v>41.237637647323076</v>
      </c>
      <c r="D2060" s="2">
        <f>MACD!E2060</f>
        <v>1.7279014828035955E-2</v>
      </c>
      <c r="E2060" s="2">
        <f>MACD!F2060</f>
        <v>-3.028847549280901E-3</v>
      </c>
      <c r="F2060" s="2">
        <f>'Moving Avg'!D2060</f>
        <v>2.9794999999999998</v>
      </c>
      <c r="G2060" s="2">
        <f>'Moving Avg'!F2060</f>
        <v>3.0245649999999995</v>
      </c>
      <c r="H2060" s="2">
        <f>'Moving Avg'!G2060</f>
        <v>3.0482259999999997</v>
      </c>
      <c r="I2060" s="2">
        <f>'Moving Avg'!H2060</f>
        <v>3.2360694999999966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2.9390999999999998</v>
      </c>
      <c r="C2061" s="2">
        <f>RSI!I2061</f>
        <v>37.359301319670273</v>
      </c>
      <c r="D2061" s="2">
        <f>MACD!E2061</f>
        <v>3.0836232236163941E-2</v>
      </c>
      <c r="E2061" s="2">
        <f>MACD!F2061</f>
        <v>3.7441684078080677E-3</v>
      </c>
      <c r="F2061" s="2">
        <f>'Moving Avg'!D2061</f>
        <v>2.9626600000000001</v>
      </c>
      <c r="G2061" s="2">
        <f>'Moving Avg'!F2061</f>
        <v>3.0190899999999998</v>
      </c>
      <c r="H2061" s="2">
        <f>'Moving Avg'!G2061</f>
        <v>3.0451939999999995</v>
      </c>
      <c r="I2061" s="2">
        <f>'Moving Avg'!H2061</f>
        <v>3.2362799999999972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2.8801000000000001</v>
      </c>
      <c r="C2062" s="2">
        <f>RSI!I2062</f>
        <v>31.732486879620183</v>
      </c>
      <c r="D2062" s="2">
        <f>MACD!E2062</f>
        <v>3.8127656333857729E-2</v>
      </c>
      <c r="E2062" s="2">
        <f>MACD!F2062</f>
        <v>1.0620865993018001E-2</v>
      </c>
      <c r="F2062" s="2">
        <f>'Moving Avg'!D2062</f>
        <v>2.9340199999999999</v>
      </c>
      <c r="G2062" s="2">
        <f>'Moving Avg'!F2062</f>
        <v>3.0115099999999999</v>
      </c>
      <c r="H2062" s="2">
        <f>'Moving Avg'!G2062</f>
        <v>3.0421619999999994</v>
      </c>
      <c r="I2062" s="2">
        <f>'Moving Avg'!H2062</f>
        <v>3.236574499999997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</row>
    <row r="2063" spans="1:12" ht="13.5" x14ac:dyDescent="0.25">
      <c r="A2063" s="3">
        <f>RSI!A2063</f>
        <v>45307</v>
      </c>
      <c r="B2063" s="2">
        <f>RSI!B2063</f>
        <v>2.9138000000000002</v>
      </c>
      <c r="C2063" s="2">
        <f>RSI!I2063</f>
        <v>37.520920322640734</v>
      </c>
      <c r="D2063" s="2">
        <f>MACD!E2063</f>
        <v>4.2637146366707679E-2</v>
      </c>
      <c r="E2063" s="2">
        <f>MACD!F2063</f>
        <v>1.7024122067755935E-2</v>
      </c>
      <c r="F2063" s="2">
        <f>'Moving Avg'!D2063</f>
        <v>2.9256000000000002</v>
      </c>
      <c r="G2063" s="2">
        <f>'Moving Avg'!F2063</f>
        <v>3.0056149999999997</v>
      </c>
      <c r="H2063" s="2">
        <f>'Moving Avg'!G2063</f>
        <v>3.04115</v>
      </c>
      <c r="I2063" s="2">
        <f>'Moving Avg'!H2063</f>
        <v>3.2368269999999972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2.8885999999999998</v>
      </c>
      <c r="C2064" s="2">
        <f>RSI!I2064</f>
        <v>35.122694313219185</v>
      </c>
      <c r="D2064" s="2">
        <f>MACD!E2064</f>
        <v>4.8894585607639485E-2</v>
      </c>
      <c r="E2064" s="2">
        <f>MACD!F2064</f>
        <v>2.3398214775732645E-2</v>
      </c>
      <c r="F2064" s="2">
        <f>'Moving Avg'!D2064</f>
        <v>2.9188800000000001</v>
      </c>
      <c r="G2064" s="2">
        <f>'Moving Avg'!F2064</f>
        <v>2.9997200000000004</v>
      </c>
      <c r="H2064" s="2">
        <f>'Moving Avg'!G2064</f>
        <v>3.0382880000000001</v>
      </c>
      <c r="I2064" s="2">
        <f>'Moving Avg'!H2064</f>
        <v>3.2370374999999973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2.8633000000000002</v>
      </c>
      <c r="C2065" s="2">
        <f>RSI!I2065</f>
        <v>32.852369533082154</v>
      </c>
      <c r="D2065" s="2">
        <f>MACD!E2065</f>
        <v>5.9344777769535728E-2</v>
      </c>
      <c r="E2065" s="2">
        <f>MACD!F2065</f>
        <v>3.0587527374493263E-2</v>
      </c>
      <c r="F2065" s="2">
        <f>'Moving Avg'!D2065</f>
        <v>2.8969800000000001</v>
      </c>
      <c r="G2065" s="2">
        <f>'Moving Avg'!F2065</f>
        <v>2.9925600000000001</v>
      </c>
      <c r="H2065" s="2">
        <f>'Moving Avg'!G2065</f>
        <v>3.0334040000000004</v>
      </c>
      <c r="I2065" s="2">
        <f>'Moving Avg'!H2065</f>
        <v>3.2370374999999973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2.8212000000000002</v>
      </c>
      <c r="C2066" s="2">
        <f>RSI!I2066</f>
        <v>29.441913493572201</v>
      </c>
      <c r="D2066" s="2">
        <f>MACD!E2066</f>
        <v>6.8193848235186483E-2</v>
      </c>
      <c r="E2066" s="2">
        <f>MACD!F2066</f>
        <v>3.8108791546631909E-2</v>
      </c>
      <c r="F2066" s="2">
        <f>'Moving Avg'!D2066</f>
        <v>2.8734000000000002</v>
      </c>
      <c r="G2066" s="2">
        <f>'Moving Avg'!F2066</f>
        <v>2.9841400000000005</v>
      </c>
      <c r="H2066" s="2">
        <f>'Moving Avg'!G2066</f>
        <v>3.0276780000000003</v>
      </c>
      <c r="I2066" s="2">
        <f>'Moving Avg'!H2066</f>
        <v>3.2367849999999971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2.8633000000000002</v>
      </c>
      <c r="C2067" s="2">
        <f>RSI!I2067</f>
        <v>36.53690218289136</v>
      </c>
      <c r="D2067" s="2">
        <f>MACD!E2067</f>
        <v>7.3534358164283997E-2</v>
      </c>
      <c r="E2067" s="2">
        <f>MACD!F2067</f>
        <v>4.5193904870162331E-2</v>
      </c>
      <c r="F2067" s="2">
        <f>'Moving Avg'!D2067</f>
        <v>2.8700400000000004</v>
      </c>
      <c r="G2067" s="2">
        <f>'Moving Avg'!F2067</f>
        <v>2.9744550000000003</v>
      </c>
      <c r="H2067" s="2">
        <f>'Moving Avg'!G2067</f>
        <v>3.0227940000000002</v>
      </c>
      <c r="I2067" s="2">
        <f>'Moving Avg'!H2067</f>
        <v>3.2364059999999979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2.8549000000000002</v>
      </c>
      <c r="C2068" s="2">
        <f>RSI!I2068</f>
        <v>35.764159659840729</v>
      </c>
      <c r="D2068" s="2">
        <f>MACD!E2068</f>
        <v>6.8956873257858486E-2</v>
      </c>
      <c r="E2068" s="2">
        <f>MACD!F2068</f>
        <v>4.994649854770157E-2</v>
      </c>
      <c r="F2068" s="2">
        <f>'Moving Avg'!D2068</f>
        <v>2.8582600000000005</v>
      </c>
      <c r="G2068" s="2">
        <f>'Moving Avg'!F2068</f>
        <v>2.9656150000000006</v>
      </c>
      <c r="H2068" s="2">
        <f>'Moving Avg'!G2068</f>
        <v>3.0184160000000002</v>
      </c>
      <c r="I2068" s="2">
        <f>'Moving Avg'!H2068</f>
        <v>3.2355219999999978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2.8380000000000001</v>
      </c>
      <c r="C2069" s="2">
        <f>RSI!I2069</f>
        <v>34.197103662466461</v>
      </c>
      <c r="D2069" s="2">
        <f>MACD!E2069</f>
        <v>6.1802924989201813E-2</v>
      </c>
      <c r="E2069" s="2">
        <f>MACD!F2069</f>
        <v>5.2317783836001622E-2</v>
      </c>
      <c r="F2069" s="2">
        <f>'Moving Avg'!D2069</f>
        <v>2.8481399999999999</v>
      </c>
      <c r="G2069" s="2">
        <f>'Moving Avg'!F2069</f>
        <v>2.9542449999999998</v>
      </c>
      <c r="H2069" s="2">
        <f>'Moving Avg'!G2069</f>
        <v>3.0138680000000004</v>
      </c>
      <c r="I2069" s="2">
        <f>'Moving Avg'!H2069</f>
        <v>3.2340899999999975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3.0065</v>
      </c>
      <c r="C2070" s="2">
        <f>RSI!I2070</f>
        <v>55.250513045897328</v>
      </c>
      <c r="D2070" s="2">
        <f>MACD!E2070</f>
        <v>5.1756350989665023E-2</v>
      </c>
      <c r="E2070" s="2">
        <f>MACD!F2070</f>
        <v>5.2205497266734305E-2</v>
      </c>
      <c r="F2070" s="2">
        <f>'Moving Avg'!D2070</f>
        <v>2.8767800000000001</v>
      </c>
      <c r="G2070" s="2">
        <f>'Moving Avg'!F2070</f>
        <v>2.9500350000000002</v>
      </c>
      <c r="H2070" s="2">
        <f>'Moving Avg'!G2070</f>
        <v>3.0108380000000001</v>
      </c>
      <c r="I2070" s="2">
        <f>'Moving Avg'!H2070</f>
        <v>3.2337534999999979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</row>
    <row r="2071" spans="1:12" ht="13.5" x14ac:dyDescent="0.25">
      <c r="A2071" s="3">
        <f>RSI!A2071</f>
        <v>45317</v>
      </c>
      <c r="B2071" s="2">
        <f>RSI!B2071</f>
        <v>3.0065</v>
      </c>
      <c r="C2071" s="2">
        <f>RSI!I2071</f>
        <v>55.250513045897321</v>
      </c>
      <c r="D2071" s="2">
        <f>MACD!E2071</f>
        <v>3.7726626619775327E-2</v>
      </c>
      <c r="E2071" s="2">
        <f>MACD!F2071</f>
        <v>4.9309723137342512E-2</v>
      </c>
      <c r="F2071" s="2">
        <f>'Moving Avg'!D2071</f>
        <v>2.9138399999999995</v>
      </c>
      <c r="G2071" s="2">
        <f>'Moving Avg'!F2071</f>
        <v>2.9458250000000001</v>
      </c>
      <c r="H2071" s="2">
        <f>'Moving Avg'!G2071</f>
        <v>3.0086499999999994</v>
      </c>
      <c r="I2071" s="2">
        <f>'Moving Avg'!H2071</f>
        <v>3.2333324999999977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</row>
    <row r="2072" spans="1:12" ht="13.5" x14ac:dyDescent="0.25">
      <c r="A2072" s="3">
        <f>RSI!A2072</f>
        <v>45320</v>
      </c>
      <c r="B2072" s="2">
        <f>RSI!B2072</f>
        <v>2.9895999999999998</v>
      </c>
      <c r="C2072" s="2">
        <f>RSI!I2072</f>
        <v>53.268070728542909</v>
      </c>
      <c r="D2072" s="2">
        <f>MACD!E2072</f>
        <v>1.7711581867072557E-2</v>
      </c>
      <c r="E2072" s="2">
        <f>MACD!F2072</f>
        <v>4.2990094883288525E-2</v>
      </c>
      <c r="F2072" s="2">
        <f>'Moving Avg'!D2072</f>
        <v>2.9390999999999998</v>
      </c>
      <c r="G2072" s="2">
        <f>'Moving Avg'!F2072</f>
        <v>2.9437200000000003</v>
      </c>
      <c r="H2072" s="2">
        <f>'Moving Avg'!G2072</f>
        <v>3.0066279999999996</v>
      </c>
      <c r="I2072" s="2">
        <f>'Moving Avg'!H2072</f>
        <v>3.2328269999999981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</row>
    <row r="2073" spans="1:12" ht="13.5" x14ac:dyDescent="0.25">
      <c r="A2073" s="3">
        <f>RSI!A2073</f>
        <v>45321</v>
      </c>
      <c r="B2073" s="2">
        <f>RSI!B2073</f>
        <v>3.0148999999999999</v>
      </c>
      <c r="C2073" s="2">
        <f>RSI!I2073</f>
        <v>55.823556647415153</v>
      </c>
      <c r="D2073" s="2">
        <f>MACD!E2073</f>
        <v>3.8911156720256024E-3</v>
      </c>
      <c r="E2073" s="2">
        <f>MACD!F2073</f>
        <v>3.5170299041035941E-2</v>
      </c>
      <c r="F2073" s="2">
        <f>'Moving Avg'!D2073</f>
        <v>2.9710999999999999</v>
      </c>
      <c r="G2073" s="2">
        <f>'Moving Avg'!F2073</f>
        <v>2.9428800000000002</v>
      </c>
      <c r="H2073" s="2">
        <f>'Moving Avg'!G2073</f>
        <v>3.0059539999999991</v>
      </c>
      <c r="I2073" s="2">
        <f>'Moving Avg'!H2073</f>
        <v>3.232953499999998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45322</v>
      </c>
      <c r="B2074" s="2">
        <f>RSI!B2074</f>
        <v>3.0486</v>
      </c>
      <c r="C2074" s="2">
        <f>RSI!I2074</f>
        <v>59.036828147450905</v>
      </c>
      <c r="D2074" s="2">
        <f>MACD!E2074</f>
        <v>-1.4506584232037767E-2</v>
      </c>
      <c r="E2074" s="2">
        <f>MACD!F2074</f>
        <v>2.5234922386421201E-2</v>
      </c>
      <c r="F2074" s="2">
        <f>'Moving Avg'!D2074</f>
        <v>3.0132199999999996</v>
      </c>
      <c r="G2074" s="2">
        <f>'Moving Avg'!F2074</f>
        <v>2.9437250000000001</v>
      </c>
      <c r="H2074" s="2">
        <f>'Moving Avg'!G2074</f>
        <v>3.0059539999999991</v>
      </c>
      <c r="I2074" s="2">
        <f>'Moving Avg'!H2074</f>
        <v>3.2330379999999987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45323</v>
      </c>
      <c r="B2075" s="2">
        <f>RSI!B2075</f>
        <v>3.0316999999999998</v>
      </c>
      <c r="C2075" s="2">
        <f>RSI!I2075</f>
        <v>56.805375890553115</v>
      </c>
      <c r="D2075" s="2">
        <f>MACD!E2075</f>
        <v>-3.3219237043117911E-2</v>
      </c>
      <c r="E2075" s="2">
        <f>MACD!F2075</f>
        <v>1.3544090500513381E-2</v>
      </c>
      <c r="F2075" s="2">
        <f>'Moving Avg'!D2075</f>
        <v>3.0182600000000002</v>
      </c>
      <c r="G2075" s="2">
        <f>'Moving Avg'!F2075</f>
        <v>2.9428800000000002</v>
      </c>
      <c r="H2075" s="2">
        <f>'Moving Avg'!G2075</f>
        <v>3.0051119999999991</v>
      </c>
      <c r="I2075" s="2">
        <f>'Moving Avg'!H2075</f>
        <v>3.2328274999999977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3.0316999999999998</v>
      </c>
      <c r="C2076" s="2">
        <f>RSI!I2076</f>
        <v>56.805375890553115</v>
      </c>
      <c r="D2076" s="2">
        <f>MACD!E2076</f>
        <v>-5.5897591957290604E-2</v>
      </c>
      <c r="E2076" s="2">
        <f>MACD!F2076</f>
        <v>-3.4424599104741771E-4</v>
      </c>
      <c r="F2076" s="2">
        <f>'Moving Avg'!D2076</f>
        <v>3.0233000000000003</v>
      </c>
      <c r="G2076" s="2">
        <f>'Moving Avg'!F2076</f>
        <v>2.9433000000000002</v>
      </c>
      <c r="H2076" s="2">
        <f>'Moving Avg'!G2076</f>
        <v>3.0044379999999995</v>
      </c>
      <c r="I2076" s="2">
        <f>'Moving Avg'!H2076</f>
        <v>3.2325744999999984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45327</v>
      </c>
      <c r="B2077" s="2">
        <f>RSI!B2077</f>
        <v>3.1074999999999999</v>
      </c>
      <c r="C2077" s="2">
        <f>RSI!I2077</f>
        <v>63.902652628173726</v>
      </c>
      <c r="D2077" s="2">
        <f>MACD!E2077</f>
        <v>-7.4565276383411039E-2</v>
      </c>
      <c r="E2077" s="2">
        <f>MACD!F2077</f>
        <v>-1.5188452069520143E-2</v>
      </c>
      <c r="F2077" s="2">
        <f>'Moving Avg'!D2077</f>
        <v>3.0468799999999998</v>
      </c>
      <c r="G2077" s="2">
        <f>'Moving Avg'!F2077</f>
        <v>2.9475100000000003</v>
      </c>
      <c r="H2077" s="2">
        <f>'Moving Avg'!G2077</f>
        <v>3.0059539999999991</v>
      </c>
      <c r="I2077" s="2">
        <f>'Moving Avg'!H2077</f>
        <v>3.2330794999999988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3.1412</v>
      </c>
      <c r="C2078" s="2">
        <f>RSI!I2078</f>
        <v>66.535309348704004</v>
      </c>
      <c r="D2078" s="2">
        <f>MACD!E2078</f>
        <v>-9.4912718296941812E-2</v>
      </c>
      <c r="E2078" s="2">
        <f>MACD!F2078</f>
        <v>-3.1133305315004481E-2</v>
      </c>
      <c r="F2078" s="2">
        <f>'Moving Avg'!D2078</f>
        <v>3.0721399999999996</v>
      </c>
      <c r="G2078" s="2">
        <f>'Moving Avg'!F2078</f>
        <v>2.9567750000000004</v>
      </c>
      <c r="H2078" s="2">
        <f>'Moving Avg'!G2078</f>
        <v>3.0073019999999997</v>
      </c>
      <c r="I2078" s="2">
        <f>'Moving Avg'!H2078</f>
        <v>3.2337529999999988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</row>
    <row r="2079" spans="1:12" ht="13.5" x14ac:dyDescent="0.25">
      <c r="A2079" s="3">
        <f>RSI!A2079</f>
        <v>45329</v>
      </c>
      <c r="B2079" s="2">
        <f>RSI!B2079</f>
        <v>3.1496</v>
      </c>
      <c r="C2079" s="2">
        <f>RSI!I2079</f>
        <v>67.177878196098533</v>
      </c>
      <c r="D2079" s="2">
        <f>MACD!E2079</f>
        <v>-0.11625772015743552</v>
      </c>
      <c r="E2079" s="2">
        <f>MACD!F2079</f>
        <v>-4.8158188283490694E-2</v>
      </c>
      <c r="F2079" s="2">
        <f>'Moving Avg'!D2079</f>
        <v>3.0923399999999996</v>
      </c>
      <c r="G2079" s="2">
        <f>'Moving Avg'!F2079</f>
        <v>2.9681450000000003</v>
      </c>
      <c r="H2079" s="2">
        <f>'Moving Avg'!G2079</f>
        <v>3.0088179999999998</v>
      </c>
      <c r="I2079" s="2">
        <f>'Moving Avg'!H2079</f>
        <v>3.2341319999999989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</row>
    <row r="2080" spans="1:12" ht="13.5" x14ac:dyDescent="0.25">
      <c r="A2080" s="3">
        <f>RSI!A2080</f>
        <v>45330</v>
      </c>
      <c r="B2080" s="2">
        <f>RSI!B2080</f>
        <v>3.0991</v>
      </c>
      <c r="C2080" s="2">
        <f>RSI!I2080</f>
        <v>59.749957962627143</v>
      </c>
      <c r="D2080" s="2">
        <f>MACD!E2080</f>
        <v>-0.10554331739676881</v>
      </c>
      <c r="E2080" s="2">
        <f>MACD!F2080</f>
        <v>-5.963521410614632E-2</v>
      </c>
      <c r="F2080" s="2">
        <f>'Moving Avg'!D2080</f>
        <v>3.10582</v>
      </c>
      <c r="G2080" s="2">
        <f>'Moving Avg'!F2080</f>
        <v>2.9744599999999997</v>
      </c>
      <c r="H2080" s="2">
        <f>'Moving Avg'!G2080</f>
        <v>3.009323999999999</v>
      </c>
      <c r="I2080" s="2">
        <f>'Moving Avg'!H2080</f>
        <v>3.2335844999999996</v>
      </c>
      <c r="J2080" s="5" t="str">
        <f>OBV!F2080</f>
        <v>BULLISH</v>
      </c>
      <c r="K2080" s="5" t="str">
        <f>OBV!G2080</f>
        <v>NEUTRAL</v>
      </c>
      <c r="L2080" s="5" t="str">
        <f>OBV!H2080</f>
        <v>CONFIRMED BULLISH</v>
      </c>
    </row>
    <row r="2081" spans="1:12" ht="13.5" x14ac:dyDescent="0.25">
      <c r="A2081" s="3">
        <f>RSI!A2081</f>
        <v>45331</v>
      </c>
      <c r="B2081" s="2">
        <f>RSI!B2081</f>
        <v>3.0653999999999999</v>
      </c>
      <c r="C2081" s="2">
        <f>RSI!I2081</f>
        <v>55.351564701978184</v>
      </c>
      <c r="D2081" s="2">
        <f>MACD!E2081</f>
        <v>-9.4505043810528377E-2</v>
      </c>
      <c r="E2081" s="2">
        <f>MACD!F2081</f>
        <v>-6.6609180047022737E-2</v>
      </c>
      <c r="F2081" s="2">
        <f>'Moving Avg'!D2081</f>
        <v>3.1125599999999998</v>
      </c>
      <c r="G2081" s="2">
        <f>'Moving Avg'!F2081</f>
        <v>2.980775</v>
      </c>
      <c r="H2081" s="2">
        <f>'Moving Avg'!G2081</f>
        <v>3.0091559999999991</v>
      </c>
      <c r="I2081" s="2">
        <f>'Moving Avg'!H2081</f>
        <v>3.2329104999999987</v>
      </c>
      <c r="J2081" s="5" t="str">
        <f>OBV!F2081</f>
        <v>BULLISH</v>
      </c>
      <c r="K2081" s="5" t="str">
        <f>OBV!G2081</f>
        <v>NEUTRAL</v>
      </c>
      <c r="L2081" s="5" t="str">
        <f>OBV!H2081</f>
        <v>CONFIRMED BULLISH</v>
      </c>
    </row>
    <row r="2082" spans="1:12" ht="13.5" x14ac:dyDescent="0.25">
      <c r="A2082" s="3">
        <f>RSI!A2082</f>
        <v>45334</v>
      </c>
      <c r="B2082" s="2">
        <f>RSI!B2082</f>
        <v>3.0232999999999999</v>
      </c>
      <c r="C2082" s="2">
        <f>RSI!I2082</f>
        <v>50.363738716166431</v>
      </c>
      <c r="D2082" s="2">
        <f>MACD!E2082</f>
        <v>-8.493254976079001E-2</v>
      </c>
      <c r="E2082" s="2">
        <f>MACD!F2082</f>
        <v>-7.0273853989776203E-2</v>
      </c>
      <c r="F2082" s="2">
        <f>'Moving Avg'!D2082</f>
        <v>3.09572</v>
      </c>
      <c r="G2082" s="2">
        <f>'Moving Avg'!F2082</f>
        <v>2.9879349999999998</v>
      </c>
      <c r="H2082" s="2">
        <f>'Moving Avg'!G2082</f>
        <v>3.0086499999999994</v>
      </c>
      <c r="I2082" s="2">
        <f>'Moving Avg'!H2082</f>
        <v>3.2316894999999994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</row>
    <row r="2083" spans="1:12" ht="13.5" x14ac:dyDescent="0.25">
      <c r="A2083" s="3">
        <f>RSI!A2083</f>
        <v>45335</v>
      </c>
      <c r="B2083" s="2">
        <f>RSI!B2083</f>
        <v>2.9895999999999998</v>
      </c>
      <c r="C2083" s="2">
        <f>RSI!I2083</f>
        <v>46.733445679429849</v>
      </c>
      <c r="D2083" s="2">
        <f>MACD!E2083</f>
        <v>-7.0460281775829081E-2</v>
      </c>
      <c r="E2083" s="2">
        <f>MACD!F2083</f>
        <v>-7.0311139546986784E-2</v>
      </c>
      <c r="F2083" s="2">
        <f>'Moving Avg'!D2083</f>
        <v>3.0653999999999995</v>
      </c>
      <c r="G2083" s="2">
        <f>'Moving Avg'!F2083</f>
        <v>2.9917249999999997</v>
      </c>
      <c r="H2083" s="2">
        <f>'Moving Avg'!G2083</f>
        <v>3.0074699999999996</v>
      </c>
      <c r="I2083" s="2">
        <f>'Moving Avg'!H2083</f>
        <v>3.230383999999999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45336</v>
      </c>
      <c r="B2084" s="2">
        <f>RSI!B2084</f>
        <v>3.0148999999999999</v>
      </c>
      <c r="C2084" s="2">
        <f>RSI!I2084</f>
        <v>49.666730060401562</v>
      </c>
      <c r="D2084" s="2">
        <f>MACD!E2084</f>
        <v>-5.4719783704696656E-2</v>
      </c>
      <c r="E2084" s="2">
        <f>MACD!F2084</f>
        <v>-6.7192868378528767E-2</v>
      </c>
      <c r="F2084" s="2">
        <f>'Moving Avg'!D2084</f>
        <v>3.0384599999999997</v>
      </c>
      <c r="G2084" s="2">
        <f>'Moving Avg'!F2084</f>
        <v>2.9980399999999996</v>
      </c>
      <c r="H2084" s="2">
        <f>'Moving Avg'!G2084</f>
        <v>3.0071339999999998</v>
      </c>
      <c r="I2084" s="2">
        <f>'Moving Avg'!H2084</f>
        <v>3.2294574999999992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</row>
    <row r="2085" spans="1:12" ht="13.5" x14ac:dyDescent="0.25">
      <c r="A2085" s="3">
        <f>RSI!A2085</f>
        <v>45337</v>
      </c>
      <c r="B2085" s="2">
        <f>RSI!B2085</f>
        <v>3.0148999999999999</v>
      </c>
      <c r="C2085" s="2">
        <f>RSI!I2085</f>
        <v>49.666730060401562</v>
      </c>
      <c r="D2085" s="2">
        <f>MACD!E2085</f>
        <v>-4.3979851783385815E-2</v>
      </c>
      <c r="E2085" s="2">
        <f>MACD!F2085</f>
        <v>-6.2550265059500176E-2</v>
      </c>
      <c r="F2085" s="2">
        <f>'Moving Avg'!D2085</f>
        <v>3.02162</v>
      </c>
      <c r="G2085" s="2">
        <f>'Moving Avg'!F2085</f>
        <v>3.0056199999999995</v>
      </c>
      <c r="H2085" s="2">
        <f>'Moving Avg'!G2085</f>
        <v>3.0067979999999999</v>
      </c>
      <c r="I2085" s="2">
        <f>'Moving Avg'!H2085</f>
        <v>3.2287839999999992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2.9811999999999999</v>
      </c>
      <c r="C2086" s="2">
        <f>RSI!I2086</f>
        <v>45.772819460876072</v>
      </c>
      <c r="D2086" s="2">
        <f>MACD!E2086</f>
        <v>-3.2376431026992503E-2</v>
      </c>
      <c r="E2086" s="2">
        <f>MACD!F2086</f>
        <v>-5.6515498252998647E-2</v>
      </c>
      <c r="F2086" s="2">
        <f>'Moving Avg'!D2086</f>
        <v>3.0047799999999998</v>
      </c>
      <c r="G2086" s="2">
        <f>'Moving Avg'!F2086</f>
        <v>3.0136199999999995</v>
      </c>
      <c r="H2086" s="2">
        <f>'Moving Avg'!G2086</f>
        <v>3.0051140000000003</v>
      </c>
      <c r="I2086" s="2">
        <f>'Moving Avg'!H2086</f>
        <v>3.2281104999999992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45341</v>
      </c>
      <c r="B2087" s="2">
        <f>RSI!B2087</f>
        <v>2.9474999999999998</v>
      </c>
      <c r="C2087" s="2">
        <f>RSI!I2087</f>
        <v>42.209041923343023</v>
      </c>
      <c r="D2087" s="2">
        <f>MACD!E2087</f>
        <v>-8.1831363485989073E-3</v>
      </c>
      <c r="E2087" s="2">
        <f>MACD!F2087</f>
        <v>-4.6849025872118706E-2</v>
      </c>
      <c r="F2087" s="2">
        <f>'Moving Avg'!D2087</f>
        <v>2.9896199999999999</v>
      </c>
      <c r="G2087" s="2">
        <f>'Moving Avg'!F2087</f>
        <v>3.0178299999999996</v>
      </c>
      <c r="H2087" s="2">
        <f>'Moving Avg'!G2087</f>
        <v>3.0029239999999997</v>
      </c>
      <c r="I2087" s="2">
        <f>'Moving Avg'!H2087</f>
        <v>3.2270579999999991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45342</v>
      </c>
      <c r="B2088" s="2">
        <f>RSI!B2088</f>
        <v>3.0486</v>
      </c>
      <c r="C2088" s="2">
        <f>RSI!I2088</f>
        <v>53.82416075446843</v>
      </c>
      <c r="D2088" s="2">
        <f>MACD!E2088</f>
        <v>1.0384067588588231E-2</v>
      </c>
      <c r="E2088" s="2">
        <f>MACD!F2088</f>
        <v>-3.5402407179977322E-2</v>
      </c>
      <c r="F2088" s="2">
        <f>'Moving Avg'!D2088</f>
        <v>3.00142</v>
      </c>
      <c r="G2088" s="2">
        <f>'Moving Avg'!F2088</f>
        <v>3.0275150000000002</v>
      </c>
      <c r="H2088" s="2">
        <f>'Moving Avg'!G2088</f>
        <v>3.0029239999999997</v>
      </c>
      <c r="I2088" s="2">
        <f>'Moving Avg'!H2088</f>
        <v>3.2265529999999991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3.0991</v>
      </c>
      <c r="C2089" s="2">
        <f>RSI!I2089</f>
        <v>58.329405279254132</v>
      </c>
      <c r="D2089" s="2">
        <f>MACD!E2089</f>
        <v>2.3419522894491784E-2</v>
      </c>
      <c r="E2089" s="2">
        <f>MACD!F2089</f>
        <v>-2.3638021165083505E-2</v>
      </c>
      <c r="F2089" s="2">
        <f>'Moving Avg'!D2089</f>
        <v>3.0182600000000002</v>
      </c>
      <c r="G2089" s="2">
        <f>'Moving Avg'!F2089</f>
        <v>3.0405699999999998</v>
      </c>
      <c r="H2089" s="2">
        <f>'Moving Avg'!G2089</f>
        <v>3.0039339999999992</v>
      </c>
      <c r="I2089" s="2">
        <f>'Moving Avg'!H2089</f>
        <v>3.2268479999999995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45344</v>
      </c>
      <c r="B2090" s="2">
        <f>RSI!B2090</f>
        <v>3.0991</v>
      </c>
      <c r="C2090" s="2">
        <f>RSI!I2090</f>
        <v>58.329405279254118</v>
      </c>
      <c r="D2090" s="2">
        <f>MACD!E2090</f>
        <v>2.6171865109721359E-2</v>
      </c>
      <c r="E2090" s="2">
        <f>MACD!F2090</f>
        <v>-1.3676043910122532E-2</v>
      </c>
      <c r="F2090" s="2">
        <f>'Moving Avg'!D2090</f>
        <v>3.0350999999999999</v>
      </c>
      <c r="G2090" s="2">
        <f>'Moving Avg'!F2090</f>
        <v>3.0451999999999999</v>
      </c>
      <c r="H2090" s="2">
        <f>'Moving Avg'!G2090</f>
        <v>3.0052819999999998</v>
      </c>
      <c r="I2090" s="2">
        <f>'Moving Avg'!H2090</f>
        <v>3.2267639999999993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</row>
    <row r="2091" spans="1:12" ht="13.5" x14ac:dyDescent="0.25">
      <c r="A2091" s="3">
        <f>RSI!A2091</f>
        <v>45345</v>
      </c>
      <c r="B2091" s="2">
        <f>RSI!B2091</f>
        <v>3.0907</v>
      </c>
      <c r="C2091" s="2">
        <f>RSI!I2091</f>
        <v>57.251823672536666</v>
      </c>
      <c r="D2091" s="2">
        <f>MACD!E2091</f>
        <v>2.3467610547752926E-2</v>
      </c>
      <c r="E2091" s="2">
        <f>MACD!F2091</f>
        <v>-6.2473130185474405E-3</v>
      </c>
      <c r="F2091" s="2">
        <f>'Moving Avg'!D2091</f>
        <v>3.0569999999999999</v>
      </c>
      <c r="G2091" s="2">
        <f>'Moving Avg'!F2091</f>
        <v>3.04941</v>
      </c>
      <c r="H2091" s="2">
        <f>'Moving Avg'!G2091</f>
        <v>3.0061239999999994</v>
      </c>
      <c r="I2091" s="2">
        <f>'Moving Avg'!H2091</f>
        <v>3.2267219999999992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</row>
    <row r="2092" spans="1:12" ht="13.5" x14ac:dyDescent="0.25">
      <c r="A2092" s="3">
        <f>RSI!A2092</f>
        <v>45348</v>
      </c>
      <c r="B2092" s="2">
        <f>RSI!B2092</f>
        <v>3.0737999999999999</v>
      </c>
      <c r="C2092" s="2">
        <f>RSI!I2092</f>
        <v>55.04839310750107</v>
      </c>
      <c r="D2092" s="2">
        <f>MACD!E2092</f>
        <v>1.5568065115467711E-2</v>
      </c>
      <c r="E2092" s="2">
        <f>MACD!F2092</f>
        <v>-1.8842373917444108E-3</v>
      </c>
      <c r="F2092" s="2">
        <f>'Moving Avg'!D2092</f>
        <v>3.0822600000000002</v>
      </c>
      <c r="G2092" s="2">
        <f>'Moving Avg'!F2092</f>
        <v>3.0536199999999996</v>
      </c>
      <c r="H2092" s="2">
        <f>'Moving Avg'!G2092</f>
        <v>3.0069659999999994</v>
      </c>
      <c r="I2092" s="2">
        <f>'Moving Avg'!H2092</f>
        <v>3.2265114999999995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45349</v>
      </c>
      <c r="B2093" s="2">
        <f>RSI!B2093</f>
        <v>3.0316999999999998</v>
      </c>
      <c r="C2093" s="2">
        <f>RSI!I2093</f>
        <v>49.896571412750852</v>
      </c>
      <c r="D2093" s="2">
        <f>MACD!E2093</f>
        <v>6.5599532797397941E-3</v>
      </c>
      <c r="E2093" s="2">
        <f>MACD!F2093</f>
        <v>-1.9539925744756974E-4</v>
      </c>
      <c r="F2093" s="2">
        <f>'Moving Avg'!D2093</f>
        <v>3.0788800000000003</v>
      </c>
      <c r="G2093" s="2">
        <f>'Moving Avg'!F2093</f>
        <v>3.0544599999999997</v>
      </c>
      <c r="H2093" s="2">
        <f>'Moving Avg'!G2093</f>
        <v>3.0069659999999989</v>
      </c>
      <c r="I2093" s="2">
        <f>'Moving Avg'!H2093</f>
        <v>3.2261324999999998</v>
      </c>
      <c r="J2093" s="5" t="str">
        <f>OBV!F2093</f>
        <v>BULLISH</v>
      </c>
      <c r="K2093" s="5" t="str">
        <f>OBV!G2093</f>
        <v>NEUTRAL</v>
      </c>
      <c r="L2093" s="5" t="str">
        <f>OBV!H2093</f>
        <v>BULLISH DIVERGENCE</v>
      </c>
    </row>
    <row r="2094" spans="1:12" ht="13.5" x14ac:dyDescent="0.25">
      <c r="A2094" s="3">
        <f>RSI!A2094</f>
        <v>45350</v>
      </c>
      <c r="B2094" s="2">
        <f>RSI!B2094</f>
        <v>3.0400999999999998</v>
      </c>
      <c r="C2094" s="2">
        <f>RSI!I2094</f>
        <v>50.884257117843184</v>
      </c>
      <c r="D2094" s="2">
        <f>MACD!E2094</f>
        <v>2.2178718895857763E-3</v>
      </c>
      <c r="E2094" s="2">
        <f>MACD!F2094</f>
        <v>2.8725497195909949E-4</v>
      </c>
      <c r="F2094" s="2">
        <f>'Moving Avg'!D2094</f>
        <v>3.0670799999999998</v>
      </c>
      <c r="G2094" s="2">
        <f>'Moving Avg'!F2094</f>
        <v>3.0540349999999998</v>
      </c>
      <c r="H2094" s="2">
        <f>'Moving Avg'!G2094</f>
        <v>3.0076379999999996</v>
      </c>
      <c r="I2094" s="2">
        <f>'Moving Avg'!H2094</f>
        <v>3.2257955000000003</v>
      </c>
      <c r="J2094" s="5" t="str">
        <f>OBV!F2094</f>
        <v>BULLISH</v>
      </c>
      <c r="K2094" s="5" t="str">
        <f>OBV!G2094</f>
        <v>NEUTRAL</v>
      </c>
      <c r="L2094" s="5" t="str">
        <f>OBV!H2094</f>
        <v>BULLISH DIVERGENCE</v>
      </c>
    </row>
    <row r="2095" spans="1:12" ht="13.5" x14ac:dyDescent="0.25">
      <c r="A2095" s="3">
        <f>RSI!A2095</f>
        <v>45351</v>
      </c>
      <c r="B2095" s="2">
        <f>RSI!B2095</f>
        <v>3.0907</v>
      </c>
      <c r="C2095" s="2">
        <f>RSI!I2095</f>
        <v>56.45309449386739</v>
      </c>
      <c r="D2095" s="2">
        <f>MACD!E2095</f>
        <v>-5.2446462581370312E-3</v>
      </c>
      <c r="E2095" s="2">
        <f>MACD!F2095</f>
        <v>-8.1912527406012667E-4</v>
      </c>
      <c r="F2095" s="2">
        <f>'Moving Avg'!D2095</f>
        <v>3.0653999999999999</v>
      </c>
      <c r="G2095" s="2">
        <f>'Moving Avg'!F2095</f>
        <v>3.0569850000000001</v>
      </c>
      <c r="H2095" s="2">
        <f>'Moving Avg'!G2095</f>
        <v>3.0093219999999996</v>
      </c>
      <c r="I2095" s="2">
        <f>'Moving Avg'!H2095</f>
        <v>3.2256270000000002</v>
      </c>
      <c r="J2095" s="5" t="str">
        <f>OBV!F2095</f>
        <v>BULLISH</v>
      </c>
      <c r="K2095" s="5" t="str">
        <f>OBV!G2095</f>
        <v>NEUTRAL</v>
      </c>
      <c r="L2095" s="5" t="str">
        <f>OBV!H2095</f>
        <v>BULLISH DIVERGENCE</v>
      </c>
    </row>
    <row r="2096" spans="1:12" ht="13.5" x14ac:dyDescent="0.25">
      <c r="A2096" s="3">
        <f>RSI!A2096</f>
        <v>45352</v>
      </c>
      <c r="B2096" s="2">
        <f>RSI!B2096</f>
        <v>3.1328</v>
      </c>
      <c r="C2096" s="2">
        <f>RSI!I2096</f>
        <v>60.469120845223635</v>
      </c>
      <c r="D2096" s="2">
        <f>MACD!E2096</f>
        <v>-2.0198532029052529E-2</v>
      </c>
      <c r="E2096" s="2">
        <f>MACD!F2096</f>
        <v>-4.695006625058608E-3</v>
      </c>
      <c r="F2096" s="2">
        <f>'Moving Avg'!D2096</f>
        <v>3.0738199999999996</v>
      </c>
      <c r="G2096" s="2">
        <f>'Moving Avg'!F2096</f>
        <v>3.0620400000000001</v>
      </c>
      <c r="H2096" s="2">
        <f>'Moving Avg'!G2096</f>
        <v>3.0121859999999998</v>
      </c>
      <c r="I2096" s="2">
        <f>'Moving Avg'!H2096</f>
        <v>3.2260060000000004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3.1328</v>
      </c>
      <c r="C2097" s="2">
        <f>RSI!I2097</f>
        <v>60.469120845223635</v>
      </c>
      <c r="D2097" s="2">
        <f>MACD!E2097</f>
        <v>-3.8596607410492645E-2</v>
      </c>
      <c r="E2097" s="2">
        <f>MACD!F2097</f>
        <v>-1.1475326782145415E-2</v>
      </c>
      <c r="F2097" s="2">
        <f>'Moving Avg'!D2097</f>
        <v>3.0856199999999996</v>
      </c>
      <c r="G2097" s="2">
        <f>'Moving Avg'!F2097</f>
        <v>3.0633050000000006</v>
      </c>
      <c r="H2097" s="2">
        <f>'Moving Avg'!G2097</f>
        <v>3.0137019999999994</v>
      </c>
      <c r="I2097" s="2">
        <f>'Moving Avg'!H2097</f>
        <v>3.2260905000000002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3.3180999999999998</v>
      </c>
      <c r="C2098" s="2">
        <f>RSI!I2098</f>
        <v>73.122188870058068</v>
      </c>
      <c r="D2098" s="2">
        <f>MACD!E2098</f>
        <v>-5.2854967240276274E-2</v>
      </c>
      <c r="E2098" s="2">
        <f>MACD!F2098</f>
        <v>-1.9751254873771586E-2</v>
      </c>
      <c r="F2098" s="2">
        <f>'Moving Avg'!D2098</f>
        <v>3.1429</v>
      </c>
      <c r="G2098" s="2">
        <f>'Moving Avg'!F2098</f>
        <v>3.0721500000000002</v>
      </c>
      <c r="H2098" s="2">
        <f>'Moving Avg'!G2098</f>
        <v>3.0194299999999994</v>
      </c>
      <c r="I2098" s="2">
        <f>'Moving Avg'!H2098</f>
        <v>3.2268065000000004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3.3854000000000002</v>
      </c>
      <c r="C2099" s="2">
        <f>RSI!I2099</f>
        <v>76.112732673075982</v>
      </c>
      <c r="D2099" s="2">
        <f>MACD!E2099</f>
        <v>-6.3710890557169275E-2</v>
      </c>
      <c r="E2099" s="2">
        <f>MACD!F2099</f>
        <v>-2.8543182010451123E-2</v>
      </c>
      <c r="F2099" s="2">
        <f>'Moving Avg'!D2099</f>
        <v>3.2119599999999999</v>
      </c>
      <c r="G2099" s="2">
        <f>'Moving Avg'!F2099</f>
        <v>3.0839400000000001</v>
      </c>
      <c r="H2099" s="2">
        <f>'Moving Avg'!G2099</f>
        <v>3.0258299999999991</v>
      </c>
      <c r="I2099" s="2">
        <f>'Moving Avg'!H2099</f>
        <v>3.2276485000000004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</row>
    <row r="2100" spans="1:12" ht="13.5" x14ac:dyDescent="0.25">
      <c r="A2100" s="3">
        <f>RSI!A2100</f>
        <v>45358</v>
      </c>
      <c r="B2100" s="2">
        <f>RSI!B2100</f>
        <v>3.4695999999999998</v>
      </c>
      <c r="C2100" s="2">
        <f>RSI!I2100</f>
        <v>79.22688346697818</v>
      </c>
      <c r="D2100" s="2">
        <f>MACD!E2100</f>
        <v>-8.0989908648100073E-2</v>
      </c>
      <c r="E2100" s="2">
        <f>MACD!F2100</f>
        <v>-3.9032527337980918E-2</v>
      </c>
      <c r="F2100" s="2">
        <f>'Moving Avg'!D2100</f>
        <v>3.2877400000000003</v>
      </c>
      <c r="G2100" s="2">
        <f>'Moving Avg'!F2100</f>
        <v>3.102465</v>
      </c>
      <c r="H2100" s="2">
        <f>'Moving Avg'!G2100</f>
        <v>3.0334079999999997</v>
      </c>
      <c r="I2100" s="2">
        <f>'Moving Avg'!H2100</f>
        <v>3.2284905000000004</v>
      </c>
      <c r="J2100" s="5" t="str">
        <f>OBV!F2100</f>
        <v>BULLISH</v>
      </c>
      <c r="K2100" s="5" t="str">
        <f>OBV!G2100</f>
        <v>STRONG</v>
      </c>
      <c r="L2100" s="5" t="str">
        <f>OBV!H2100</f>
        <v>CONFIRMED BULLISH</v>
      </c>
    </row>
    <row r="2101" spans="1:12" ht="13.5" x14ac:dyDescent="0.25">
      <c r="A2101" s="3">
        <f>RSI!A2101</f>
        <v>45359</v>
      </c>
      <c r="B2101" s="2">
        <f>RSI!B2101</f>
        <v>3.5369999999999999</v>
      </c>
      <c r="C2101" s="2">
        <f>RSI!I2101</f>
        <v>81.325593614099859</v>
      </c>
      <c r="D2101" s="2">
        <f>MACD!E2101</f>
        <v>-0.10411176146979129</v>
      </c>
      <c r="E2101" s="2">
        <f>MACD!F2101</f>
        <v>-5.2048374164342992E-2</v>
      </c>
      <c r="F2101" s="2">
        <f>'Moving Avg'!D2101</f>
        <v>3.3685800000000001</v>
      </c>
      <c r="G2101" s="2">
        <f>'Moving Avg'!F2101</f>
        <v>3.1260450000000004</v>
      </c>
      <c r="H2101" s="2">
        <f>'Moving Avg'!G2101</f>
        <v>3.0423340000000003</v>
      </c>
      <c r="I2101" s="2">
        <f>'Moving Avg'!H2101</f>
        <v>3.2287010000000009</v>
      </c>
      <c r="J2101" s="5" t="str">
        <f>OBV!F2101</f>
        <v>BULLISH</v>
      </c>
      <c r="K2101" s="5" t="str">
        <f>OBV!G2101</f>
        <v>STRONG</v>
      </c>
      <c r="L2101" s="5" t="str">
        <f>OBV!H2101</f>
        <v>CONFIRMED BULLISH</v>
      </c>
    </row>
    <row r="2102" spans="1:12" ht="13.5" x14ac:dyDescent="0.25">
      <c r="A2102" s="3">
        <f>RSI!A2102</f>
        <v>45362</v>
      </c>
      <c r="B2102" s="2">
        <f>RSI!B2102</f>
        <v>3.4864999999999999</v>
      </c>
      <c r="C2102" s="2">
        <f>RSI!I2102</f>
        <v>75.195608133954153</v>
      </c>
      <c r="D2102" s="2">
        <f>MACD!E2102</f>
        <v>-0.12498601354980821</v>
      </c>
      <c r="E2102" s="2">
        <f>MACD!F2102</f>
        <v>-6.6635902041436046E-2</v>
      </c>
      <c r="F2102" s="2">
        <f>'Moving Avg'!D2102</f>
        <v>3.4393199999999999</v>
      </c>
      <c r="G2102" s="2">
        <f>'Moving Avg'!F2102</f>
        <v>3.1492050000000003</v>
      </c>
      <c r="H2102" s="2">
        <f>'Moving Avg'!G2102</f>
        <v>3.0514300000000003</v>
      </c>
      <c r="I2102" s="2">
        <f>'Moving Avg'!H2102</f>
        <v>3.2276485000000008</v>
      </c>
      <c r="J2102" s="5" t="str">
        <f>OBV!F2102</f>
        <v>BULLISH</v>
      </c>
      <c r="K2102" s="5" t="str">
        <f>OBV!G2102</f>
        <v>STRONG</v>
      </c>
      <c r="L2102" s="5" t="str">
        <f>OBV!H2102</f>
        <v>CONFIRMED BULLISH</v>
      </c>
    </row>
    <row r="2103" spans="1:12" ht="13.5" x14ac:dyDescent="0.25">
      <c r="A2103" s="3">
        <f>RSI!A2103</f>
        <v>45363</v>
      </c>
      <c r="B2103" s="2">
        <f>RSI!B2103</f>
        <v>3.3685999999999998</v>
      </c>
      <c r="C2103" s="2">
        <f>RSI!I2103</f>
        <v>63.215450060788818</v>
      </c>
      <c r="D2103" s="2">
        <f>MACD!E2103</f>
        <v>-0.14236286616463856</v>
      </c>
      <c r="E2103" s="2">
        <f>MACD!F2103</f>
        <v>-8.1781294866076548E-2</v>
      </c>
      <c r="F2103" s="2">
        <f>'Moving Avg'!D2103</f>
        <v>3.4494199999999999</v>
      </c>
      <c r="G2103" s="2">
        <f>'Moving Avg'!F2103</f>
        <v>3.1681550000000001</v>
      </c>
      <c r="H2103" s="2">
        <f>'Moving Avg'!G2103</f>
        <v>3.0581680000000002</v>
      </c>
      <c r="I2103" s="2">
        <f>'Moving Avg'!H2103</f>
        <v>3.2263010000000008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45364</v>
      </c>
      <c r="B2104" s="2">
        <f>RSI!B2104</f>
        <v>3.3601999999999999</v>
      </c>
      <c r="C2104" s="2">
        <f>RSI!I2104</f>
        <v>62.452024393336096</v>
      </c>
      <c r="D2104" s="2">
        <f>MACD!E2104</f>
        <v>-0.15627962686099117</v>
      </c>
      <c r="E2104" s="2">
        <f>MACD!F2104</f>
        <v>-9.668096126505947E-2</v>
      </c>
      <c r="F2104" s="2">
        <f>'Moving Avg'!D2104</f>
        <v>3.4443799999999998</v>
      </c>
      <c r="G2104" s="2">
        <f>'Moving Avg'!F2104</f>
        <v>3.1854200000000001</v>
      </c>
      <c r="H2104" s="2">
        <f>'Moving Avg'!G2104</f>
        <v>3.0647379999999997</v>
      </c>
      <c r="I2104" s="2">
        <f>'Moving Avg'!H2104</f>
        <v>3.2245750000000002</v>
      </c>
      <c r="J2104" s="5" t="str">
        <f>OBV!F2104</f>
        <v>BULLISH</v>
      </c>
      <c r="K2104" s="5" t="str">
        <f>OBV!G2104</f>
        <v>NEUTRAL</v>
      </c>
      <c r="L2104" s="5" t="str">
        <f>OBV!H2104</f>
        <v>BULLISH DIVERGENCE</v>
      </c>
    </row>
    <row r="2105" spans="1:12" ht="13.5" x14ac:dyDescent="0.25">
      <c r="A2105" s="3">
        <f>RSI!A2105</f>
        <v>45365</v>
      </c>
      <c r="B2105" s="2">
        <f>RSI!B2105</f>
        <v>3.5286</v>
      </c>
      <c r="C2105" s="2">
        <f>RSI!I2105</f>
        <v>70.21727447422154</v>
      </c>
      <c r="D2105" s="2">
        <f>MACD!E2105</f>
        <v>-0.17373942937966103</v>
      </c>
      <c r="E2105" s="2">
        <f>MACD!F2105</f>
        <v>-0.11209265488797979</v>
      </c>
      <c r="F2105" s="2">
        <f>'Moving Avg'!D2105</f>
        <v>3.4561799999999998</v>
      </c>
      <c r="G2105" s="2">
        <f>'Moving Avg'!F2105</f>
        <v>3.2111049999999999</v>
      </c>
      <c r="H2105" s="2">
        <f>'Moving Avg'!G2105</f>
        <v>3.0743379999999996</v>
      </c>
      <c r="I2105" s="2">
        <f>'Moving Avg'!H2105</f>
        <v>3.2236910000000001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</row>
    <row r="2106" spans="1:12" ht="13.5" x14ac:dyDescent="0.25">
      <c r="A2106" s="3">
        <f>RSI!A2106</f>
        <v>45366</v>
      </c>
      <c r="B2106" s="2">
        <f>RSI!B2106</f>
        <v>3.4527999999999999</v>
      </c>
      <c r="C2106" s="2">
        <f>RSI!I2106</f>
        <v>63.819430481859541</v>
      </c>
      <c r="D2106" s="2">
        <f>MACD!E2106</f>
        <v>-0.17833740081873639</v>
      </c>
      <c r="E2106" s="2">
        <f>MACD!F2106</f>
        <v>-0.12534160407413111</v>
      </c>
      <c r="F2106" s="2">
        <f>'Moving Avg'!D2106</f>
        <v>3.4393400000000001</v>
      </c>
      <c r="G2106" s="2">
        <f>'Moving Avg'!F2106</f>
        <v>3.2346849999999998</v>
      </c>
      <c r="H2106" s="2">
        <f>'Moving Avg'!G2106</f>
        <v>3.0829279999999994</v>
      </c>
      <c r="I2106" s="2">
        <f>'Moving Avg'!H2106</f>
        <v>3.2223855000000001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3.4527999999999999</v>
      </c>
      <c r="C2107" s="2">
        <f>RSI!I2107</f>
        <v>63.819430481859541</v>
      </c>
      <c r="D2107" s="2">
        <f>MACD!E2107</f>
        <v>-0.18355418868902351</v>
      </c>
      <c r="E2107" s="2">
        <f>MACD!F2107</f>
        <v>-0.1369841209971096</v>
      </c>
      <c r="F2107" s="2">
        <f>'Moving Avg'!D2107</f>
        <v>3.4325999999999999</v>
      </c>
      <c r="G2107" s="2">
        <f>'Moving Avg'!F2107</f>
        <v>3.259949999999999</v>
      </c>
      <c r="H2107" s="2">
        <f>'Moving Avg'!G2107</f>
        <v>3.0915179999999998</v>
      </c>
      <c r="I2107" s="2">
        <f>'Moving Avg'!H2107</f>
        <v>3.2212065000000005</v>
      </c>
      <c r="J2107" s="5" t="str">
        <f>OBV!F2107</f>
        <v>BULLISH</v>
      </c>
      <c r="K2107" s="5" t="str">
        <f>OBV!G2107</f>
        <v>NEUTRAL</v>
      </c>
      <c r="L2107" s="5" t="str">
        <f>OBV!H2107</f>
        <v>BULLISH DIVERGENCE</v>
      </c>
    </row>
    <row r="2108" spans="1:12" ht="13.5" x14ac:dyDescent="0.25">
      <c r="A2108" s="3">
        <f>RSI!A2108</f>
        <v>45370</v>
      </c>
      <c r="B2108" s="2">
        <f>RSI!B2108</f>
        <v>3.4443999999999999</v>
      </c>
      <c r="C2108" s="2">
        <f>RSI!I2108</f>
        <v>63.080734281728539</v>
      </c>
      <c r="D2108" s="2">
        <f>MACD!E2108</f>
        <v>-0.16006643914364727</v>
      </c>
      <c r="E2108" s="2">
        <f>MACD!F2108</f>
        <v>-0.14160058462641714</v>
      </c>
      <c r="F2108" s="2">
        <f>'Moving Avg'!D2108</f>
        <v>3.4477599999999997</v>
      </c>
      <c r="G2108" s="2">
        <f>'Moving Avg'!F2108</f>
        <v>3.2797399999999994</v>
      </c>
      <c r="H2108" s="2">
        <f>'Moving Avg'!G2108</f>
        <v>3.1012880000000003</v>
      </c>
      <c r="I2108" s="2">
        <f>'Moving Avg'!H2108</f>
        <v>3.2199434999999998</v>
      </c>
      <c r="J2108" s="5" t="str">
        <f>OBV!F2108</f>
        <v>BEARISH</v>
      </c>
      <c r="K2108" s="5" t="str">
        <f>OBV!G2108</f>
        <v>NEUTRAL</v>
      </c>
      <c r="L2108" s="5" t="str">
        <f>OBV!H2108</f>
        <v>BEARISH DIVERGENCE</v>
      </c>
    </row>
    <row r="2109" spans="1:12" ht="13.5" x14ac:dyDescent="0.25">
      <c r="A2109" s="3">
        <f>RSI!A2109</f>
        <v>45372</v>
      </c>
      <c r="B2109" s="2">
        <f>RSI!B2109</f>
        <v>3.4190999999999998</v>
      </c>
      <c r="C2109" s="2">
        <f>RSI!I2109</f>
        <v>60.798137835172305</v>
      </c>
      <c r="D2109" s="2">
        <f>MACD!E2109</f>
        <v>-0.12905163321329649</v>
      </c>
      <c r="E2109" s="2">
        <f>MACD!F2109</f>
        <v>-0.13909079434379301</v>
      </c>
      <c r="F2109" s="2">
        <f>'Moving Avg'!D2109</f>
        <v>3.4595399999999996</v>
      </c>
      <c r="G2109" s="2">
        <f>'Moving Avg'!F2109</f>
        <v>3.2957399999999999</v>
      </c>
      <c r="H2109" s="2">
        <f>'Moving Avg'!G2109</f>
        <v>3.1112259999999998</v>
      </c>
      <c r="I2109" s="2">
        <f>'Moving Avg'!H2109</f>
        <v>3.2194380000000002</v>
      </c>
      <c r="J2109" s="5" t="str">
        <f>OBV!F2109</f>
        <v>BEARISH</v>
      </c>
      <c r="K2109" s="5" t="str">
        <f>OBV!G2109</f>
        <v>NEUTRAL</v>
      </c>
      <c r="L2109" s="5" t="str">
        <f>OBV!H2109</f>
        <v>BEARISH DIVERGENCE</v>
      </c>
    </row>
    <row r="2110" spans="1:12" ht="13.5" x14ac:dyDescent="0.25">
      <c r="A2110" s="3">
        <f>RSI!A2110</f>
        <v>45373</v>
      </c>
      <c r="B2110" s="2">
        <f>RSI!B2110</f>
        <v>3.5116999999999998</v>
      </c>
      <c r="C2110" s="2">
        <f>RSI!I2110</f>
        <v>65.691518900341492</v>
      </c>
      <c r="D2110" s="2">
        <f>MACD!E2110</f>
        <v>-9.7571068644351389E-2</v>
      </c>
      <c r="E2110" s="2">
        <f>MACD!F2110</f>
        <v>-0.13078684920390468</v>
      </c>
      <c r="F2110" s="2">
        <f>'Moving Avg'!D2110</f>
        <v>3.4561599999999997</v>
      </c>
      <c r="G2110" s="2">
        <f>'Moving Avg'!F2110</f>
        <v>3.31637</v>
      </c>
      <c r="H2110" s="2">
        <f>'Moving Avg'!G2110</f>
        <v>3.1220039999999996</v>
      </c>
      <c r="I2110" s="2">
        <f>'Moving Avg'!H2110</f>
        <v>3.2195640000000001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</row>
    <row r="2111" spans="1:12" ht="13.5" x14ac:dyDescent="0.25">
      <c r="A2111" s="3">
        <f>RSI!A2111</f>
        <v>45376</v>
      </c>
      <c r="B2111" s="2">
        <f>RSI!B2111</f>
        <v>3.4527999999999999</v>
      </c>
      <c r="C2111" s="2">
        <f>RSI!I2111</f>
        <v>60.517013782067778</v>
      </c>
      <c r="D2111" s="2">
        <f>MACD!E2111</f>
        <v>-5.7542465991823555E-2</v>
      </c>
      <c r="E2111" s="2">
        <f>MACD!F2111</f>
        <v>-0.11613797256148846</v>
      </c>
      <c r="F2111" s="2">
        <f>'Moving Avg'!D2111</f>
        <v>3.4561599999999997</v>
      </c>
      <c r="G2111" s="2">
        <f>'Moving Avg'!F2111</f>
        <v>3.3344749999999999</v>
      </c>
      <c r="H2111" s="2">
        <f>'Moving Avg'!G2111</f>
        <v>3.1322779999999995</v>
      </c>
      <c r="I2111" s="2">
        <f>'Moving Avg'!H2111</f>
        <v>3.2191430000000003</v>
      </c>
      <c r="J2111" s="5" t="str">
        <f>OBV!F2111</f>
        <v>BEARISH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3.4190999999999998</v>
      </c>
      <c r="C2112" s="2">
        <f>RSI!I2112</f>
        <v>57.71575526568374</v>
      </c>
      <c r="D2112" s="2">
        <f>MACD!E2112</f>
        <v>-2.9838660882386847E-2</v>
      </c>
      <c r="E2112" s="2">
        <f>MACD!F2112</f>
        <v>-9.8878110225668142E-2</v>
      </c>
      <c r="F2112" s="2">
        <f>'Moving Avg'!D2112</f>
        <v>3.4494199999999999</v>
      </c>
      <c r="G2112" s="2">
        <f>'Moving Avg'!F2112</f>
        <v>3.3517399999999995</v>
      </c>
      <c r="H2112" s="2">
        <f>'Moving Avg'!G2112</f>
        <v>3.1430579999999999</v>
      </c>
      <c r="I2112" s="2">
        <f>'Moving Avg'!H2112</f>
        <v>3.2179220000000002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3.4190999999999998</v>
      </c>
      <c r="C2113" s="2">
        <f>RSI!I2113</f>
        <v>57.71575526568374</v>
      </c>
      <c r="D2113" s="2">
        <f>MACD!E2113</f>
        <v>-2.5163729119923595E-2</v>
      </c>
      <c r="E2113" s="2">
        <f>MACD!F2113</f>
        <v>-8.4135234004519235E-2</v>
      </c>
      <c r="F2113" s="2">
        <f>'Moving Avg'!D2113</f>
        <v>3.4443599999999996</v>
      </c>
      <c r="G2113" s="2">
        <f>'Moving Avg'!F2113</f>
        <v>3.3711099999999994</v>
      </c>
      <c r="H2113" s="2">
        <f>'Moving Avg'!G2113</f>
        <v>3.1531639999999994</v>
      </c>
      <c r="I2113" s="2">
        <f>'Moving Avg'!H2113</f>
        <v>3.216701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3.3685999999999998</v>
      </c>
      <c r="C2114" s="2">
        <f>RSI!I2114</f>
        <v>53.418435154203898</v>
      </c>
      <c r="D2114" s="2">
        <f>MACD!E2114</f>
        <v>-1.9341332677880185E-2</v>
      </c>
      <c r="E2114" s="2">
        <f>MACD!F2114</f>
        <v>-7.1176453739191431E-2</v>
      </c>
      <c r="F2114" s="2">
        <f>'Moving Avg'!D2114</f>
        <v>3.4342599999999996</v>
      </c>
      <c r="G2114" s="2">
        <f>'Moving Avg'!F2114</f>
        <v>3.3875349999999997</v>
      </c>
      <c r="H2114" s="2">
        <f>'Moving Avg'!G2114</f>
        <v>3.1627639999999992</v>
      </c>
      <c r="I2114" s="2">
        <f>'Moving Avg'!H2114</f>
        <v>3.2153115000000003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3.3685999999999998</v>
      </c>
      <c r="C2115" s="2">
        <f>RSI!I2115</f>
        <v>53.418435154203898</v>
      </c>
      <c r="D2115" s="2">
        <f>MACD!E2115</f>
        <v>1.1252753795832682E-2</v>
      </c>
      <c r="E2115" s="2">
        <f>MACD!F2115</f>
        <v>-5.469061223218661E-2</v>
      </c>
      <c r="F2115" s="2">
        <f>'Moving Avg'!D2115</f>
        <v>3.4056400000000004</v>
      </c>
      <c r="G2115" s="2">
        <f>'Moving Avg'!F2115</f>
        <v>3.40143</v>
      </c>
      <c r="H2115" s="2">
        <f>'Moving Avg'!G2115</f>
        <v>3.1728699999999987</v>
      </c>
      <c r="I2115" s="2">
        <f>'Moving Avg'!H2115</f>
        <v>3.2138380000000009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3.3517000000000001</v>
      </c>
      <c r="C2116" s="2">
        <f>RSI!I2116</f>
        <v>51.918104965075194</v>
      </c>
      <c r="D2116" s="2">
        <f>MACD!E2116</f>
        <v>2.6507918368733119E-2</v>
      </c>
      <c r="E2116" s="2">
        <f>MACD!F2116</f>
        <v>-3.8450906112002664E-2</v>
      </c>
      <c r="F2116" s="2">
        <f>'Moving Avg'!D2116</f>
        <v>3.3854199999999999</v>
      </c>
      <c r="G2116" s="2">
        <f>'Moving Avg'!F2116</f>
        <v>3.4123749999999999</v>
      </c>
      <c r="H2116" s="2">
        <f>'Moving Avg'!G2116</f>
        <v>3.1834799999999985</v>
      </c>
      <c r="I2116" s="2">
        <f>'Moving Avg'!H2116</f>
        <v>3.2123220000000003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</row>
    <row r="2117" spans="1:12" ht="13.5" x14ac:dyDescent="0.25">
      <c r="A2117" s="3">
        <f>RSI!A2117</f>
        <v>45384</v>
      </c>
      <c r="B2117" s="2">
        <f>RSI!B2117</f>
        <v>3.3517000000000001</v>
      </c>
      <c r="C2117" s="2">
        <f>RSI!I2117</f>
        <v>51.918104965075194</v>
      </c>
      <c r="D2117" s="2">
        <f>MACD!E2117</f>
        <v>3.9310022596860339E-2</v>
      </c>
      <c r="E2117" s="2">
        <f>MACD!F2117</f>
        <v>-2.2898720370230063E-2</v>
      </c>
      <c r="F2117" s="2">
        <f>'Moving Avg'!D2117</f>
        <v>3.3719399999999999</v>
      </c>
      <c r="G2117" s="2">
        <f>'Moving Avg'!F2117</f>
        <v>3.4233199999999995</v>
      </c>
      <c r="H2117" s="2">
        <f>'Moving Avg'!G2117</f>
        <v>3.1932479999999983</v>
      </c>
      <c r="I2117" s="2">
        <f>'Moving Avg'!H2117</f>
        <v>3.2110165000000013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3.3012000000000001</v>
      </c>
      <c r="C2118" s="2">
        <f>RSI!I2118</f>
        <v>47.312896801013615</v>
      </c>
      <c r="D2118" s="2">
        <f>MACD!E2118</f>
        <v>5.2492753572209061E-2</v>
      </c>
      <c r="E2118" s="2">
        <f>MACD!F2118</f>
        <v>-7.8204255817422366E-3</v>
      </c>
      <c r="F2118" s="2">
        <f>'Moving Avg'!D2118</f>
        <v>3.3483600000000004</v>
      </c>
      <c r="G2118" s="2">
        <f>'Moving Avg'!F2118</f>
        <v>3.4224749999999999</v>
      </c>
      <c r="H2118" s="2">
        <f>'Moving Avg'!G2118</f>
        <v>3.202173999999999</v>
      </c>
      <c r="I2118" s="2">
        <f>'Moving Avg'!H2118</f>
        <v>3.2099640000000011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3.4022999999999999</v>
      </c>
      <c r="C2119" s="2">
        <f>RSI!I2119</f>
        <v>55.771147716240698</v>
      </c>
      <c r="D2119" s="2">
        <f>MACD!E2119</f>
        <v>5.2473608284266504E-2</v>
      </c>
      <c r="E2119" s="2">
        <f>MACD!F2119</f>
        <v>4.2383811914595117E-3</v>
      </c>
      <c r="F2119" s="2">
        <f>'Moving Avg'!D2119</f>
        <v>3.3550999999999993</v>
      </c>
      <c r="G2119" s="2">
        <f>'Moving Avg'!F2119</f>
        <v>3.4233199999999995</v>
      </c>
      <c r="H2119" s="2">
        <f>'Moving Avg'!G2119</f>
        <v>3.2134599999999991</v>
      </c>
      <c r="I2119" s="2">
        <f>'Moving Avg'!H2119</f>
        <v>3.2092905000000012</v>
      </c>
      <c r="J2119" s="5" t="str">
        <f>OBV!F2119</f>
        <v>BEARISH</v>
      </c>
      <c r="K2119" s="5" t="str">
        <f>OBV!G2119</f>
        <v>NEUTRAL</v>
      </c>
      <c r="L2119" s="5" t="str">
        <f>OBV!H2119</f>
        <v>BEARISH DIVERGENCE</v>
      </c>
    </row>
    <row r="2120" spans="1:12" ht="13.5" x14ac:dyDescent="0.25">
      <c r="A2120" s="3">
        <f>RSI!A2120</f>
        <v>45387</v>
      </c>
      <c r="B2120" s="2">
        <f>RSI!B2120</f>
        <v>3.4106999999999998</v>
      </c>
      <c r="C2120" s="2">
        <f>RSI!I2120</f>
        <v>56.397474098890569</v>
      </c>
      <c r="D2120" s="2">
        <f>MACD!E2120</f>
        <v>6.5676003192183252E-2</v>
      </c>
      <c r="E2120" s="2">
        <f>MACD!F2120</f>
        <v>1.6525905591604259E-2</v>
      </c>
      <c r="F2120" s="2">
        <f>'Moving Avg'!D2120</f>
        <v>3.3635199999999998</v>
      </c>
      <c r="G2120" s="2">
        <f>'Moving Avg'!F2120</f>
        <v>3.4203750000000008</v>
      </c>
      <c r="H2120" s="2">
        <f>'Moving Avg'!G2120</f>
        <v>3.2215439999999989</v>
      </c>
      <c r="I2120" s="2">
        <f>'Moving Avg'!H2120</f>
        <v>3.2090380000000023</v>
      </c>
      <c r="J2120" s="5" t="str">
        <f>OBV!F2120</f>
        <v>BULLISH</v>
      </c>
      <c r="K2120" s="5" t="str">
        <f>OBV!G2120</f>
        <v>NEUTRAL</v>
      </c>
      <c r="L2120" s="5" t="str">
        <f>OBV!H2120</f>
        <v>CONFIRMED BULLISH</v>
      </c>
    </row>
    <row r="2121" spans="1:12" ht="13.5" x14ac:dyDescent="0.25">
      <c r="A2121" s="3">
        <f>RSI!A2121</f>
        <v>45390</v>
      </c>
      <c r="B2121" s="2">
        <f>RSI!B2121</f>
        <v>3.4527999999999999</v>
      </c>
      <c r="C2121" s="2">
        <f>RSI!I2121</f>
        <v>59.493517636640597</v>
      </c>
      <c r="D2121" s="2">
        <f>MACD!E2121</f>
        <v>6.4242255576537399E-2</v>
      </c>
      <c r="E2121" s="2">
        <f>MACD!F2121</f>
        <v>2.6069175588590891E-2</v>
      </c>
      <c r="F2121" s="2">
        <f>'Moving Avg'!D2121</f>
        <v>3.3837400000000004</v>
      </c>
      <c r="G2121" s="2">
        <f>'Moving Avg'!F2121</f>
        <v>3.4161650000000003</v>
      </c>
      <c r="H2121" s="2">
        <f>'Moving Avg'!G2121</f>
        <v>3.2304699999999986</v>
      </c>
      <c r="I2121" s="2">
        <f>'Moving Avg'!H2121</f>
        <v>3.2088275000000026</v>
      </c>
      <c r="J2121" s="5" t="str">
        <f>OBV!F2121</f>
        <v>BULLISH</v>
      </c>
      <c r="K2121" s="5" t="str">
        <f>OBV!G2121</f>
        <v>NEUTRAL</v>
      </c>
      <c r="L2121" s="5" t="str">
        <f>OBV!H2121</f>
        <v>CONFIRMED BULLISH</v>
      </c>
    </row>
    <row r="2122" spans="1:12" ht="13.5" x14ac:dyDescent="0.25">
      <c r="A2122" s="3">
        <f>RSI!A2122</f>
        <v>45394</v>
      </c>
      <c r="B2122" s="2">
        <f>RSI!B2122</f>
        <v>3.4443999999999999</v>
      </c>
      <c r="C2122" s="2">
        <f>RSI!I2122</f>
        <v>58.599449088826155</v>
      </c>
      <c r="D2122" s="2">
        <f>MACD!E2122</f>
        <v>5.7824450401013916E-2</v>
      </c>
      <c r="E2122" s="2">
        <f>MACD!F2122</f>
        <v>3.2420230551075499E-2</v>
      </c>
      <c r="F2122" s="2">
        <f>'Moving Avg'!D2122</f>
        <v>3.4022800000000002</v>
      </c>
      <c r="G2122" s="2">
        <f>'Moving Avg'!F2122</f>
        <v>3.4140600000000001</v>
      </c>
      <c r="H2122" s="2">
        <f>'Moving Avg'!G2122</f>
        <v>3.2395659999999986</v>
      </c>
      <c r="I2122" s="2">
        <f>'Moving Avg'!H2122</f>
        <v>3.2087015000000023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</row>
    <row r="2123" spans="1:12" ht="13.5" x14ac:dyDescent="0.25">
      <c r="A2123" s="3">
        <f>RSI!A2123</f>
        <v>45397</v>
      </c>
      <c r="B2123" s="2">
        <f>RSI!B2123</f>
        <v>3.3854000000000002</v>
      </c>
      <c r="C2123" s="2">
        <f>RSI!I2123</f>
        <v>52.618166899186477</v>
      </c>
      <c r="D2123" s="2">
        <f>MACD!E2123</f>
        <v>5.6219338649238448E-2</v>
      </c>
      <c r="E2123" s="2">
        <f>MACD!F2123</f>
        <v>3.7180052170708092E-2</v>
      </c>
      <c r="F2123" s="2">
        <f>'Moving Avg'!D2123</f>
        <v>3.4191199999999995</v>
      </c>
      <c r="G2123" s="2">
        <f>'Moving Avg'!F2123</f>
        <v>3.4149000000000003</v>
      </c>
      <c r="H2123" s="2">
        <f>'Moving Avg'!G2123</f>
        <v>3.2469759999999992</v>
      </c>
      <c r="I2123" s="2">
        <f>'Moving Avg'!H2123</f>
        <v>3.2085330000000023</v>
      </c>
      <c r="J2123" s="5" t="str">
        <f>OBV!F2123</f>
        <v>BULLISH</v>
      </c>
      <c r="K2123" s="5" t="str">
        <f>OBV!G2123</f>
        <v>NEUTRAL</v>
      </c>
      <c r="L2123" s="5" t="str">
        <f>OBV!H2123</f>
        <v>CONFIRMED BULLISH</v>
      </c>
    </row>
    <row r="2124" spans="1:12" ht="13.5" x14ac:dyDescent="0.25">
      <c r="A2124" s="3">
        <f>RSI!A2124</f>
        <v>45398</v>
      </c>
      <c r="B2124" s="2">
        <f>RSI!B2124</f>
        <v>3.3685999999999998</v>
      </c>
      <c r="C2124" s="2">
        <f>RSI!I2124</f>
        <v>51.021209031169953</v>
      </c>
      <c r="D2124" s="2">
        <f>MACD!E2124</f>
        <v>4.8180355497286609E-2</v>
      </c>
      <c r="E2124" s="2">
        <f>MACD!F2124</f>
        <v>3.9380112836023794E-2</v>
      </c>
      <c r="F2124" s="2">
        <f>'Moving Avg'!D2124</f>
        <v>3.4123800000000002</v>
      </c>
      <c r="G2124" s="2">
        <f>'Moving Avg'!F2124</f>
        <v>3.4153200000000004</v>
      </c>
      <c r="H2124" s="2">
        <f>'Moving Avg'!G2124</f>
        <v>3.2533759999999994</v>
      </c>
      <c r="I2124" s="2">
        <f>'Moving Avg'!H2124</f>
        <v>3.2078175000000027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3.4359999999999999</v>
      </c>
      <c r="C2125" s="2">
        <f>RSI!I2125</f>
        <v>56.699133715768681</v>
      </c>
      <c r="D2125" s="2">
        <f>MACD!E2125</f>
        <v>3.6340350401059318E-2</v>
      </c>
      <c r="E2125" s="2">
        <f>MACD!F2125</f>
        <v>3.8772160349030901E-2</v>
      </c>
      <c r="F2125" s="2">
        <f>'Moving Avg'!D2125</f>
        <v>3.41744</v>
      </c>
      <c r="G2125" s="2">
        <f>'Moving Avg'!F2125</f>
        <v>3.4106899999999998</v>
      </c>
      <c r="H2125" s="2">
        <f>'Moving Avg'!G2125</f>
        <v>3.2614619999999999</v>
      </c>
      <c r="I2125" s="2">
        <f>'Moving Avg'!H2125</f>
        <v>3.2078600000000028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</row>
    <row r="2126" spans="1:12" ht="13.5" x14ac:dyDescent="0.25">
      <c r="A2126" s="3">
        <f>RSI!A2126</f>
        <v>45400</v>
      </c>
      <c r="B2126" s="2">
        <f>RSI!B2126</f>
        <v>3.3685999999999998</v>
      </c>
      <c r="C2126" s="2">
        <f>RSI!I2126</f>
        <v>50.406237983378212</v>
      </c>
      <c r="D2126" s="2">
        <f>MACD!E2126</f>
        <v>2.8274359509131042E-2</v>
      </c>
      <c r="E2126" s="2">
        <f>MACD!F2126</f>
        <v>3.6672600181050931E-2</v>
      </c>
      <c r="F2126" s="2">
        <f>'Moving Avg'!D2126</f>
        <v>3.4005999999999998</v>
      </c>
      <c r="G2126" s="2">
        <f>'Moving Avg'!F2126</f>
        <v>3.4064799999999997</v>
      </c>
      <c r="H2126" s="2">
        <f>'Moving Avg'!G2126</f>
        <v>3.2681999999999993</v>
      </c>
      <c r="I2126" s="2">
        <f>'Moving Avg'!H2126</f>
        <v>3.2075655000000034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</row>
    <row r="2127" spans="1:12" ht="13.5" x14ac:dyDescent="0.25">
      <c r="A2127" s="3">
        <f>RSI!A2127</f>
        <v>45401</v>
      </c>
      <c r="B2127" s="2">
        <f>RSI!B2127</f>
        <v>3.4359999999999999</v>
      </c>
      <c r="C2127" s="2">
        <f>RSI!I2127</f>
        <v>55.7010683215752</v>
      </c>
      <c r="D2127" s="2">
        <f>MACD!E2127</f>
        <v>1.6447450867203006E-2</v>
      </c>
      <c r="E2127" s="2">
        <f>MACD!F2127</f>
        <v>3.2627570318281347E-2</v>
      </c>
      <c r="F2127" s="2">
        <f>'Moving Avg'!D2127</f>
        <v>3.3989199999999995</v>
      </c>
      <c r="G2127" s="2">
        <f>'Moving Avg'!F2127</f>
        <v>3.4056399999999996</v>
      </c>
      <c r="H2127" s="2">
        <f>'Moving Avg'!G2127</f>
        <v>3.2747699999999997</v>
      </c>
      <c r="I2127" s="2">
        <f>'Moving Avg'!H2127</f>
        <v>3.2076920000000033</v>
      </c>
      <c r="J2127" s="5" t="str">
        <f>OBV!F2127</f>
        <v>BEARISH</v>
      </c>
      <c r="K2127" s="5" t="str">
        <f>OBV!G2127</f>
        <v>NEUTRAL</v>
      </c>
      <c r="L2127" s="5" t="str">
        <f>OBV!H2127</f>
        <v>CONFIRMED BEARISH</v>
      </c>
    </row>
    <row r="2128" spans="1:12" ht="13.5" x14ac:dyDescent="0.25">
      <c r="A2128" s="3">
        <f>RSI!A2128</f>
        <v>45404</v>
      </c>
      <c r="B2128" s="2">
        <f>RSI!B2128</f>
        <v>3.5790999999999999</v>
      </c>
      <c r="C2128" s="2">
        <f>RSI!I2128</f>
        <v>64.393136677902561</v>
      </c>
      <c r="D2128" s="2">
        <f>MACD!E2128</f>
        <v>-1.2335995514560771E-2</v>
      </c>
      <c r="E2128" s="2">
        <f>MACD!F2128</f>
        <v>2.3634857151712926E-2</v>
      </c>
      <c r="F2128" s="2">
        <f>'Moving Avg'!D2128</f>
        <v>3.4376599999999997</v>
      </c>
      <c r="G2128" s="2">
        <f>'Moving Avg'!F2128</f>
        <v>3.4123749999999995</v>
      </c>
      <c r="H2128" s="2">
        <f>'Moving Avg'!G2128</f>
        <v>3.283528</v>
      </c>
      <c r="I2128" s="2">
        <f>'Moving Avg'!H2128</f>
        <v>3.2081550000000036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3.6970000000000001</v>
      </c>
      <c r="C2129" s="2">
        <f>RSI!I2129</f>
        <v>69.67295346592978</v>
      </c>
      <c r="D2129" s="2">
        <f>MACD!E2129</f>
        <v>-3.1092986320619964E-2</v>
      </c>
      <c r="E2129" s="2">
        <f>MACD!F2129</f>
        <v>1.2689288457246348E-2</v>
      </c>
      <c r="F2129" s="2">
        <f>'Moving Avg'!D2129</f>
        <v>3.5033400000000001</v>
      </c>
      <c r="G2129" s="2">
        <f>'Moving Avg'!F2129</f>
        <v>3.4262700000000001</v>
      </c>
      <c r="H2129" s="2">
        <f>'Moving Avg'!G2129</f>
        <v>3.2944760000000004</v>
      </c>
      <c r="I2129" s="2">
        <f>'Moving Avg'!H2129</f>
        <v>3.2092075000000047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3.7475000000000001</v>
      </c>
      <c r="C2130" s="2">
        <f>RSI!I2130</f>
        <v>71.614483831911812</v>
      </c>
      <c r="D2130" s="2">
        <f>MACD!E2130</f>
        <v>-5.1241135968437046E-2</v>
      </c>
      <c r="E2130" s="2">
        <f>MACD!F2130</f>
        <v>-9.6796427890330494E-5</v>
      </c>
      <c r="F2130" s="2">
        <f>'Moving Avg'!D2130</f>
        <v>3.5656399999999997</v>
      </c>
      <c r="G2130" s="2">
        <f>'Moving Avg'!F2130</f>
        <v>3.4380600000000001</v>
      </c>
      <c r="H2130" s="2">
        <f>'Moving Avg'!G2130</f>
        <v>3.3074439999999998</v>
      </c>
      <c r="I2130" s="2">
        <f>'Moving Avg'!H2130</f>
        <v>3.2107230000000038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3.6886000000000001</v>
      </c>
      <c r="C2131" s="2">
        <f>RSI!I2131</f>
        <v>66.284400459578222</v>
      </c>
      <c r="D2131" s="2">
        <f>MACD!E2131</f>
        <v>-5.9441069328197482E-2</v>
      </c>
      <c r="E2131" s="2">
        <f>MACD!F2131</f>
        <v>-1.1965651007951762E-2</v>
      </c>
      <c r="F2131" s="2">
        <f>'Moving Avg'!D2131</f>
        <v>3.6296399999999998</v>
      </c>
      <c r="G2131" s="2">
        <f>'Moving Avg'!F2131</f>
        <v>3.4498499999999992</v>
      </c>
      <c r="H2131" s="2">
        <f>'Moving Avg'!G2131</f>
        <v>3.3199080000000003</v>
      </c>
      <c r="I2131" s="2">
        <f>'Moving Avg'!H2131</f>
        <v>3.2117335000000038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3.7475000000000001</v>
      </c>
      <c r="C2132" s="2">
        <f>RSI!I2132</f>
        <v>68.786263755909957</v>
      </c>
      <c r="D2132" s="2">
        <f>MACD!E2132</f>
        <v>-7.353057758068049E-2</v>
      </c>
      <c r="E2132" s="2">
        <f>MACD!F2132</f>
        <v>-2.4278636322497507E-2</v>
      </c>
      <c r="F2132" s="2">
        <f>'Moving Avg'!D2132</f>
        <v>3.6919399999999998</v>
      </c>
      <c r="G2132" s="2">
        <f>'Moving Avg'!F2132</f>
        <v>3.4662700000000002</v>
      </c>
      <c r="H2132" s="2">
        <f>'Moving Avg'!G2132</f>
        <v>3.3343919999999998</v>
      </c>
      <c r="I2132" s="2">
        <f>'Moving Avg'!H2132</f>
        <v>3.2134175000000034</v>
      </c>
      <c r="J2132" s="5" t="str">
        <f>OBV!F2132</f>
        <v>BULLISH</v>
      </c>
      <c r="K2132" s="5" t="str">
        <f>OBV!G2132</f>
        <v>STRONG</v>
      </c>
      <c r="L2132" s="5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3.9076</v>
      </c>
      <c r="C2133" s="2">
        <f>RSI!I2133</f>
        <v>74.356469390583371</v>
      </c>
      <c r="D2133" s="2">
        <f>MACD!E2133</f>
        <v>-0.10812172418783117</v>
      </c>
      <c r="E2133" s="2">
        <f>MACD!F2133</f>
        <v>-4.104725389556424E-2</v>
      </c>
      <c r="F2133" s="2">
        <f>'Moving Avg'!D2133</f>
        <v>3.7576399999999999</v>
      </c>
      <c r="G2133" s="2">
        <f>'Moving Avg'!F2133</f>
        <v>3.4906950000000001</v>
      </c>
      <c r="H2133" s="2">
        <f>'Moving Avg'!G2133</f>
        <v>3.3527519999999997</v>
      </c>
      <c r="I2133" s="2">
        <f>'Moving Avg'!H2133</f>
        <v>3.2156495000000032</v>
      </c>
      <c r="J2133" s="5" t="str">
        <f>OBV!F2133</f>
        <v>BULLISH</v>
      </c>
      <c r="K2133" s="5" t="str">
        <f>OBV!G2133</f>
        <v>STRONG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3.9581</v>
      </c>
      <c r="C2134" s="2">
        <f>RSI!I2134</f>
        <v>75.822113529331318</v>
      </c>
      <c r="D2134" s="2">
        <f>MACD!E2134</f>
        <v>-0.14626724675254676</v>
      </c>
      <c r="E2134" s="2">
        <f>MACD!F2134</f>
        <v>-6.2091252466960747E-2</v>
      </c>
      <c r="F2134" s="2">
        <f>'Moving Avg'!D2134</f>
        <v>3.8098600000000005</v>
      </c>
      <c r="G2134" s="2">
        <f>'Moving Avg'!F2134</f>
        <v>3.5201700000000002</v>
      </c>
      <c r="H2134" s="2">
        <f>'Moving Avg'!G2134</f>
        <v>3.3716160000000004</v>
      </c>
      <c r="I2134" s="2">
        <f>'Moving Avg'!H2134</f>
        <v>3.2186390000000027</v>
      </c>
      <c r="J2134" s="5" t="str">
        <f>OBV!F2134</f>
        <v>BULLISH</v>
      </c>
      <c r="K2134" s="5" t="str">
        <f>OBV!G2134</f>
        <v>STRONG</v>
      </c>
      <c r="L2134" s="5" t="str">
        <f>OBV!H2134</f>
        <v>CONFIRMED BULLISH</v>
      </c>
    </row>
    <row r="2135" spans="1:12" ht="13.5" x14ac:dyDescent="0.25">
      <c r="A2135" s="3">
        <f>RSI!A2135</f>
        <v>45414</v>
      </c>
      <c r="B2135" s="2">
        <f>RSI!B2135</f>
        <v>4.0255000000000001</v>
      </c>
      <c r="C2135" s="2">
        <f>RSI!I2135</f>
        <v>77.657531864376139</v>
      </c>
      <c r="D2135" s="2">
        <f>MACD!E2135</f>
        <v>-0.17582778726048565</v>
      </c>
      <c r="E2135" s="2">
        <f>MACD!F2135</f>
        <v>-8.4838559425665733E-2</v>
      </c>
      <c r="F2135" s="2">
        <f>'Moving Avg'!D2135</f>
        <v>3.8654600000000001</v>
      </c>
      <c r="G2135" s="2">
        <f>'Moving Avg'!F2135</f>
        <v>3.5530149999999998</v>
      </c>
      <c r="H2135" s="2">
        <f>'Moving Avg'!G2135</f>
        <v>3.3918279999999998</v>
      </c>
      <c r="I2135" s="2">
        <f>'Moving Avg'!H2135</f>
        <v>3.2216710000000028</v>
      </c>
      <c r="J2135" s="5" t="str">
        <f>OBV!F2135</f>
        <v>BULLISH</v>
      </c>
      <c r="K2135" s="5" t="str">
        <f>OBV!G2135</f>
        <v>STRONG</v>
      </c>
      <c r="L2135" s="5" t="str">
        <f>OBV!H2135</f>
        <v>CONFIRMED BULLISH</v>
      </c>
    </row>
    <row r="2136" spans="1:12" ht="13.5" x14ac:dyDescent="0.25">
      <c r="A2136" s="3">
        <f>RSI!A2136</f>
        <v>45415</v>
      </c>
      <c r="B2136" s="2">
        <f>RSI!B2136</f>
        <v>4.2613000000000003</v>
      </c>
      <c r="C2136" s="2">
        <f>RSI!I2136</f>
        <v>82.626557173831443</v>
      </c>
      <c r="D2136" s="2">
        <f>MACD!E2136</f>
        <v>-0.23153786558140155</v>
      </c>
      <c r="E2136" s="2">
        <f>MACD!F2136</f>
        <v>-0.1141784206568129</v>
      </c>
      <c r="F2136" s="2">
        <f>'Moving Avg'!D2136</f>
        <v>3.9799999999999995</v>
      </c>
      <c r="G2136" s="2">
        <f>'Moving Avg'!F2136</f>
        <v>3.5984950000000007</v>
      </c>
      <c r="H2136" s="2">
        <f>'Moving Avg'!G2136</f>
        <v>3.41743</v>
      </c>
      <c r="I2136" s="2">
        <f>'Moving Avg'!H2136</f>
        <v>3.2263450000000029</v>
      </c>
      <c r="J2136" s="5" t="str">
        <f>OBV!F2136</f>
        <v>BULLISH</v>
      </c>
      <c r="K2136" s="5" t="str">
        <f>OBV!G2136</f>
        <v>STRONG</v>
      </c>
      <c r="L2136" s="5" t="str">
        <f>OBV!H2136</f>
        <v>CONFIRMED BULLISH</v>
      </c>
    </row>
    <row r="2137" spans="1:12" ht="13.5" x14ac:dyDescent="0.25">
      <c r="A2137" s="3">
        <f>RSI!A2137</f>
        <v>45418</v>
      </c>
      <c r="B2137" s="2">
        <f>RSI!B2137</f>
        <v>4.5138999999999996</v>
      </c>
      <c r="C2137" s="2">
        <f>RSI!I2137</f>
        <v>86.173970346842452</v>
      </c>
      <c r="D2137" s="2">
        <f>MACD!E2137</f>
        <v>-0.29106185440170362</v>
      </c>
      <c r="E2137" s="2">
        <f>MACD!F2137</f>
        <v>-0.14955510740579106</v>
      </c>
      <c r="F2137" s="2">
        <f>'Moving Avg'!D2137</f>
        <v>4.133280000000001</v>
      </c>
      <c r="G2137" s="2">
        <f>'Moving Avg'!F2137</f>
        <v>3.6566050000000003</v>
      </c>
      <c r="H2137" s="2">
        <f>'Moving Avg'!G2137</f>
        <v>3.4487580000000002</v>
      </c>
      <c r="I2137" s="2">
        <f>'Moving Avg'!H2137</f>
        <v>3.2321560000000029</v>
      </c>
      <c r="J2137" s="5" t="str">
        <f>OBV!F2137</f>
        <v>BULLISH</v>
      </c>
      <c r="K2137" s="5" t="str">
        <f>OBV!G2137</f>
        <v>STRONG</v>
      </c>
      <c r="L2137" s="5" t="str">
        <f>OBV!H2137</f>
        <v>CONFIRMED BULLISH</v>
      </c>
    </row>
    <row r="2138" spans="1:12" ht="13.5" x14ac:dyDescent="0.25">
      <c r="A2138" s="3">
        <f>RSI!A2138</f>
        <v>45419</v>
      </c>
      <c r="B2138" s="2">
        <f>RSI!B2138</f>
        <v>4.7076000000000002</v>
      </c>
      <c r="C2138" s="2">
        <f>RSI!I2138</f>
        <v>88.168917225239539</v>
      </c>
      <c r="D2138" s="2">
        <f>MACD!E2138</f>
        <v>-0.33899703818511195</v>
      </c>
      <c r="E2138" s="2">
        <f>MACD!F2138</f>
        <v>-0.18744349356165524</v>
      </c>
      <c r="F2138" s="2">
        <f>'Moving Avg'!D2138</f>
        <v>4.2932800000000002</v>
      </c>
      <c r="G2138" s="2">
        <f>'Moving Avg'!F2138</f>
        <v>3.7269250000000005</v>
      </c>
      <c r="H2138" s="2">
        <f>'Moving Avg'!G2138</f>
        <v>3.4819380000000009</v>
      </c>
      <c r="I2138" s="2">
        <f>'Moving Avg'!H2138</f>
        <v>3.2385985000000024</v>
      </c>
      <c r="J2138" s="5" t="str">
        <f>OBV!F2138</f>
        <v>BULLISH</v>
      </c>
      <c r="K2138" s="5" t="str">
        <f>OBV!G2138</f>
        <v>STRONG</v>
      </c>
      <c r="L2138" s="5" t="str">
        <f>OBV!H2138</f>
        <v>CONFIRMED BULLISH</v>
      </c>
    </row>
    <row r="2139" spans="1:12" ht="13.5" x14ac:dyDescent="0.25">
      <c r="A2139" s="3">
        <f>RSI!A2139</f>
        <v>45420</v>
      </c>
      <c r="B2139" s="2">
        <f>RSI!B2139</f>
        <v>4.8592000000000004</v>
      </c>
      <c r="C2139" s="2">
        <f>RSI!I2139</f>
        <v>89.451746004693732</v>
      </c>
      <c r="D2139" s="2">
        <f>MACD!E2139</f>
        <v>-0.37864144669706867</v>
      </c>
      <c r="E2139" s="2">
        <f>MACD!F2139</f>
        <v>-0.22568308418873795</v>
      </c>
      <c r="F2139" s="2">
        <f>'Moving Avg'!D2139</f>
        <v>4.4734999999999996</v>
      </c>
      <c r="G2139" s="2">
        <f>'Moving Avg'!F2139</f>
        <v>3.799770000000001</v>
      </c>
      <c r="H2139" s="2">
        <f>'Moving Avg'!G2139</f>
        <v>3.5171400000000004</v>
      </c>
      <c r="I2139" s="2">
        <f>'Moving Avg'!H2139</f>
        <v>3.2457145000000027</v>
      </c>
      <c r="J2139" s="5" t="str">
        <f>OBV!F2139</f>
        <v>BULLISH</v>
      </c>
      <c r="K2139" s="5" t="str">
        <f>OBV!G2139</f>
        <v>STRONG</v>
      </c>
      <c r="L2139" s="5" t="str">
        <f>OBV!H2139</f>
        <v>CONFIRMED BULLISH</v>
      </c>
    </row>
    <row r="2140" spans="1:12" ht="13.5" x14ac:dyDescent="0.25">
      <c r="A2140" s="3">
        <f>RSI!A2140</f>
        <v>45421</v>
      </c>
      <c r="B2140" s="2">
        <f>RSI!B2140</f>
        <v>4.6822999999999997</v>
      </c>
      <c r="C2140" s="2">
        <f>RSI!I2140</f>
        <v>78.724952423206531</v>
      </c>
      <c r="D2140" s="2">
        <f>MACD!E2140</f>
        <v>-0.39775838844635603</v>
      </c>
      <c r="E2140" s="2">
        <f>MACD!F2140</f>
        <v>-0.26009814504026157</v>
      </c>
      <c r="F2140" s="2">
        <f>'Moving Avg'!D2140</f>
        <v>4.6048600000000004</v>
      </c>
      <c r="G2140" s="2">
        <f>'Moving Avg'!F2140</f>
        <v>3.8633500000000005</v>
      </c>
      <c r="H2140" s="2">
        <f>'Moving Avg'!G2140</f>
        <v>3.5488039999999996</v>
      </c>
      <c r="I2140" s="2">
        <f>'Moving Avg'!H2140</f>
        <v>3.2521145000000025</v>
      </c>
      <c r="J2140" s="5" t="str">
        <f>OBV!F2140</f>
        <v>BULLISH</v>
      </c>
      <c r="K2140" s="5" t="str">
        <f>OBV!G2140</f>
        <v>STRONG</v>
      </c>
      <c r="L2140" s="5" t="str">
        <f>OBV!H2140</f>
        <v>CONFIRMED BULLISH</v>
      </c>
    </row>
    <row r="2141" spans="1:12" ht="13.5" x14ac:dyDescent="0.25">
      <c r="A2141" s="3">
        <f>RSI!A2141</f>
        <v>45422</v>
      </c>
      <c r="B2141" s="2">
        <f>RSI!B2141</f>
        <v>4.5728</v>
      </c>
      <c r="C2141" s="2">
        <f>RSI!I2141</f>
        <v>72.897674329824454</v>
      </c>
      <c r="D2141" s="2">
        <f>MACD!E2141</f>
        <v>-0.41980660903686484</v>
      </c>
      <c r="E2141" s="2">
        <f>MACD!F2141</f>
        <v>-0.29203983783958226</v>
      </c>
      <c r="F2141" s="2">
        <f>'Moving Avg'!D2141</f>
        <v>4.66716</v>
      </c>
      <c r="G2141" s="2">
        <f>'Moving Avg'!F2141</f>
        <v>3.9193500000000001</v>
      </c>
      <c r="H2141" s="2">
        <f>'Moving Avg'!G2141</f>
        <v>3.5784459999999996</v>
      </c>
      <c r="I2141" s="2">
        <f>'Moving Avg'!H2141</f>
        <v>3.2581775000000026</v>
      </c>
      <c r="J2141" s="5" t="str">
        <f>OBV!F2141</f>
        <v>BULLISH</v>
      </c>
      <c r="K2141" s="5" t="str">
        <f>OBV!G2141</f>
        <v>STRONG</v>
      </c>
      <c r="L2141" s="5" t="str">
        <f>OBV!H2141</f>
        <v>CONFIRMED BULLISH</v>
      </c>
    </row>
    <row r="2142" spans="1:12" ht="13.5" x14ac:dyDescent="0.25">
      <c r="A2142" s="3">
        <f>RSI!A2142</f>
        <v>45425</v>
      </c>
      <c r="B2142" s="2">
        <f>RSI!B2142</f>
        <v>4.4212999999999996</v>
      </c>
      <c r="C2142" s="2">
        <f>RSI!I2142</f>
        <v>65.656421023240512</v>
      </c>
      <c r="D2142" s="2">
        <f>MACD!E2142</f>
        <v>-0.42208932763014806</v>
      </c>
      <c r="E2142" s="2">
        <f>MACD!F2142</f>
        <v>-0.31804973579769547</v>
      </c>
      <c r="F2142" s="2">
        <f>'Moving Avg'!D2142</f>
        <v>4.6486399999999994</v>
      </c>
      <c r="G2142" s="2">
        <f>'Moving Avg'!F2142</f>
        <v>3.9681950000000001</v>
      </c>
      <c r="H2142" s="2">
        <f>'Moving Avg'!G2142</f>
        <v>3.6053959999999994</v>
      </c>
      <c r="I2142" s="2">
        <f>'Moving Avg'!H2142</f>
        <v>3.2633990000000028</v>
      </c>
      <c r="J2142" s="5" t="str">
        <f>OBV!F2142</f>
        <v>BULLISH</v>
      </c>
      <c r="K2142" s="5" t="str">
        <f>OBV!G2142</f>
        <v>NEUTRAL</v>
      </c>
      <c r="L2142" s="5" t="str">
        <f>OBV!H2142</f>
        <v>BULLISH DIVERGENCE</v>
      </c>
    </row>
    <row r="2143" spans="1:12" ht="13.5" x14ac:dyDescent="0.25">
      <c r="A2143" s="3">
        <f>RSI!A2143</f>
        <v>45426</v>
      </c>
      <c r="B2143" s="2">
        <f>RSI!B2143</f>
        <v>4.4885999999999999</v>
      </c>
      <c r="C2143" s="2">
        <f>RSI!I2143</f>
        <v>67.214429878067335</v>
      </c>
      <c r="D2143" s="2">
        <f>MACD!E2143</f>
        <v>-0.40710069601371623</v>
      </c>
      <c r="E2143" s="2">
        <f>MACD!F2143</f>
        <v>-0.33585992784089963</v>
      </c>
      <c r="F2143" s="2">
        <f>'Moving Avg'!D2143</f>
        <v>4.6048400000000003</v>
      </c>
      <c r="G2143" s="2">
        <f>'Moving Avg'!F2143</f>
        <v>4.0233550000000005</v>
      </c>
      <c r="H2143" s="2">
        <f>'Moving Avg'!G2143</f>
        <v>3.6345339999999995</v>
      </c>
      <c r="I2143" s="2">
        <f>'Moving Avg'!H2143</f>
        <v>3.2694200000000029</v>
      </c>
      <c r="J2143" s="5" t="str">
        <f>OBV!F2143</f>
        <v>BEARISH</v>
      </c>
      <c r="K2143" s="5" t="str">
        <f>OBV!G2143</f>
        <v>WEAK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4.5392000000000001</v>
      </c>
      <c r="C2144" s="2">
        <f>RSI!I2144</f>
        <v>68.376040955903662</v>
      </c>
      <c r="D2144" s="2">
        <f>MACD!E2144</f>
        <v>-0.39331814194370596</v>
      </c>
      <c r="E2144" s="2">
        <f>MACD!F2144</f>
        <v>-0.34735157066146088</v>
      </c>
      <c r="F2144" s="2">
        <f>'Moving Avg'!D2144</f>
        <v>4.5408400000000002</v>
      </c>
      <c r="G2144" s="2">
        <f>'Moving Avg'!F2144</f>
        <v>4.0818849999999998</v>
      </c>
      <c r="H2144" s="2">
        <f>'Moving Avg'!G2144</f>
        <v>3.6645159999999994</v>
      </c>
      <c r="I2144" s="2">
        <f>'Moving Avg'!H2144</f>
        <v>3.275778500000003</v>
      </c>
      <c r="J2144" s="5" t="str">
        <f>OBV!F2144</f>
        <v>BEARISH</v>
      </c>
      <c r="K2144" s="5" t="str">
        <f>OBV!G2144</f>
        <v>WEAK</v>
      </c>
      <c r="L2144" s="5" t="str">
        <f>OBV!H2144</f>
        <v>CONFIRMED BEARISH</v>
      </c>
    </row>
    <row r="2145" spans="1:12" ht="13.5" x14ac:dyDescent="0.25">
      <c r="A2145" s="3">
        <f>RSI!A2145</f>
        <v>45428</v>
      </c>
      <c r="B2145" s="2">
        <f>RSI!B2145</f>
        <v>4.4549000000000003</v>
      </c>
      <c r="C2145" s="2">
        <f>RSI!I2145</f>
        <v>64.289288206844645</v>
      </c>
      <c r="D2145" s="2">
        <f>MACD!E2145</f>
        <v>-0.36804613357610538</v>
      </c>
      <c r="E2145" s="2">
        <f>MACD!F2145</f>
        <v>-0.35149048324438981</v>
      </c>
      <c r="F2145" s="2">
        <f>'Moving Avg'!D2145</f>
        <v>4.4953599999999998</v>
      </c>
      <c r="G2145" s="2">
        <f>'Moving Avg'!F2145</f>
        <v>4.1328299999999993</v>
      </c>
      <c r="H2145" s="2">
        <f>'Moving Avg'!G2145</f>
        <v>3.6917999999999993</v>
      </c>
      <c r="I2145" s="2">
        <f>'Moving Avg'!H2145</f>
        <v>3.2816310000000022</v>
      </c>
      <c r="J2145" s="5" t="str">
        <f>OBV!F2145</f>
        <v>BEARISH</v>
      </c>
      <c r="K2145" s="5" t="str">
        <f>OBV!G2145</f>
        <v>WEAK</v>
      </c>
      <c r="L2145" s="5" t="str">
        <f>OBV!H2145</f>
        <v>CONFIRMED BEARISH</v>
      </c>
    </row>
    <row r="2146" spans="1:12" ht="13.5" x14ac:dyDescent="0.25">
      <c r="A2146" s="3">
        <f>RSI!A2146</f>
        <v>45429</v>
      </c>
      <c r="B2146" s="2">
        <f>RSI!B2146</f>
        <v>4.2527999999999997</v>
      </c>
      <c r="C2146" s="2">
        <f>RSI!I2146</f>
        <v>55.694929207323106</v>
      </c>
      <c r="D2146" s="2">
        <f>MACD!E2146</f>
        <v>-0.29769802293395609</v>
      </c>
      <c r="E2146" s="2">
        <f>MACD!F2146</f>
        <v>-0.34073199118230313</v>
      </c>
      <c r="F2146" s="2">
        <f>'Moving Avg'!D2146</f>
        <v>4.4313600000000006</v>
      </c>
      <c r="G2146" s="2">
        <f>'Moving Avg'!F2146</f>
        <v>4.177039999999999</v>
      </c>
      <c r="H2146" s="2">
        <f>'Moving Avg'!G2146</f>
        <v>3.7141999999999999</v>
      </c>
      <c r="I2146" s="2">
        <f>'Moving Avg'!H2146</f>
        <v>3.2866835000000028</v>
      </c>
      <c r="J2146" s="5" t="str">
        <f>OBV!F2146</f>
        <v>BEARISH</v>
      </c>
      <c r="K2146" s="5" t="str">
        <f>OBV!G2146</f>
        <v>WEAK</v>
      </c>
      <c r="L2146" s="5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4.3792</v>
      </c>
      <c r="C2147" s="2">
        <f>RSI!I2147</f>
        <v>59.354674981537528</v>
      </c>
      <c r="D2147" s="2">
        <f>MACD!E2147</f>
        <v>-0.20959397017518988</v>
      </c>
      <c r="E2147" s="2">
        <f>MACD!F2147</f>
        <v>-0.31450438698088046</v>
      </c>
      <c r="F2147" s="2">
        <f>'Moving Avg'!D2147</f>
        <v>4.4229399999999996</v>
      </c>
      <c r="G2147" s="2">
        <f>'Moving Avg'!F2147</f>
        <v>4.2241999999999988</v>
      </c>
      <c r="H2147" s="2">
        <f>'Moving Avg'!G2147</f>
        <v>3.739128</v>
      </c>
      <c r="I2147" s="2">
        <f>'Moving Avg'!H2147</f>
        <v>3.2923680000000024</v>
      </c>
      <c r="J2147" s="5" t="str">
        <f>OBV!F2147</f>
        <v>BULLISH</v>
      </c>
      <c r="K2147" s="5" t="str">
        <f>OBV!G2147</f>
        <v>NEUTRAL</v>
      </c>
      <c r="L2147" s="5" t="str">
        <f>OBV!H2147</f>
        <v>BULLISH DIVERGENCE</v>
      </c>
    </row>
    <row r="2148" spans="1:12" ht="13.5" x14ac:dyDescent="0.25">
      <c r="A2148" s="3">
        <f>RSI!A2148</f>
        <v>45433</v>
      </c>
      <c r="B2148" s="2">
        <f>RSI!B2148</f>
        <v>4.3707000000000003</v>
      </c>
      <c r="C2148" s="2">
        <f>RSI!I2148</f>
        <v>59.001720505143226</v>
      </c>
      <c r="D2148" s="2">
        <f>MACD!E2148</f>
        <v>-0.10621337077530058</v>
      </c>
      <c r="E2148" s="2">
        <f>MACD!F2148</f>
        <v>-0.27284618373976449</v>
      </c>
      <c r="F2148" s="2">
        <f>'Moving Avg'!D2148</f>
        <v>4.3993599999999997</v>
      </c>
      <c r="G2148" s="2">
        <f>'Moving Avg'!F2148</f>
        <v>4.2637799999999988</v>
      </c>
      <c r="H2148" s="2">
        <f>'Moving Avg'!G2148</f>
        <v>3.7601800000000001</v>
      </c>
      <c r="I2148" s="2">
        <f>'Moving Avg'!H2148</f>
        <v>3.2983050000000027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45434</v>
      </c>
      <c r="B2149" s="2">
        <f>RSI!B2149</f>
        <v>4.4127999999999998</v>
      </c>
      <c r="C2149" s="2">
        <f>RSI!I2149</f>
        <v>60.262142757242557</v>
      </c>
      <c r="D2149" s="2">
        <f>MACD!E2149</f>
        <v>3.7108763364379627E-5</v>
      </c>
      <c r="E2149" s="2">
        <f>MACD!F2149</f>
        <v>-0.21826952523913873</v>
      </c>
      <c r="F2149" s="2">
        <f>'Moving Avg'!D2149</f>
        <v>4.3740800000000002</v>
      </c>
      <c r="G2149" s="2">
        <f>'Moving Avg'!F2149</f>
        <v>4.2995699999999992</v>
      </c>
      <c r="H2149" s="2">
        <f>'Moving Avg'!G2149</f>
        <v>3.7807280000000003</v>
      </c>
      <c r="I2149" s="2">
        <f>'Moving Avg'!H2149</f>
        <v>3.304536500000002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4.4634</v>
      </c>
      <c r="C2150" s="2">
        <f>RSI!I2150</f>
        <v>61.782904612347089</v>
      </c>
      <c r="D2150" s="2">
        <f>MACD!E2150</f>
        <v>5.7405010296353254E-2</v>
      </c>
      <c r="E2150" s="2">
        <f>MACD!F2150</f>
        <v>-0.16313461813204033</v>
      </c>
      <c r="F2150" s="2">
        <f>'Moving Avg'!D2150</f>
        <v>4.3757800000000007</v>
      </c>
      <c r="G2150" s="2">
        <f>'Moving Avg'!F2150</f>
        <v>4.3353650000000004</v>
      </c>
      <c r="H2150" s="2">
        <f>'Moving Avg'!G2150</f>
        <v>3.8006040000000008</v>
      </c>
      <c r="I2150" s="2">
        <f>'Moving Avg'!H2150</f>
        <v>3.3107265000000026</v>
      </c>
      <c r="J2150" s="5" t="str">
        <f>OBV!F2150</f>
        <v>BEARISH</v>
      </c>
      <c r="K2150" s="5" t="str">
        <f>OBV!G2150</f>
        <v>NEUTRAL</v>
      </c>
      <c r="L2150" s="5" t="str">
        <f>OBV!H2150</f>
        <v>BEARISH DIVERGENCE</v>
      </c>
    </row>
    <row r="2151" spans="1:12" ht="13.5" x14ac:dyDescent="0.25">
      <c r="A2151" s="3">
        <f>RSI!A2151</f>
        <v>45436</v>
      </c>
      <c r="B2151" s="2">
        <f>RSI!B2151</f>
        <v>4.4465000000000003</v>
      </c>
      <c r="C2151" s="2">
        <f>RSI!I2151</f>
        <v>60.944007603103373</v>
      </c>
      <c r="D2151" s="2">
        <f>MACD!E2151</f>
        <v>8.859746864503304E-2</v>
      </c>
      <c r="E2151" s="2">
        <f>MACD!F2151</f>
        <v>-0.11278820077662566</v>
      </c>
      <c r="F2151" s="2">
        <f>'Moving Avg'!D2151</f>
        <v>4.4145200000000004</v>
      </c>
      <c r="G2151" s="2">
        <f>'Moving Avg'!F2151</f>
        <v>4.3732600000000001</v>
      </c>
      <c r="H2151" s="2">
        <f>'Moving Avg'!G2151</f>
        <v>3.8187940000000005</v>
      </c>
      <c r="I2151" s="2">
        <f>'Moving Avg'!H2151</f>
        <v>3.3164110000000027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</row>
    <row r="2152" spans="1:12" ht="13.5" x14ac:dyDescent="0.25">
      <c r="A2152" s="3">
        <f>RSI!A2152</f>
        <v>45439</v>
      </c>
      <c r="B2152" s="2">
        <f>RSI!B2152</f>
        <v>4.4381000000000004</v>
      </c>
      <c r="C2152" s="2">
        <f>RSI!I2152</f>
        <v>60.50425993809624</v>
      </c>
      <c r="D2152" s="2">
        <f>MACD!E2152</f>
        <v>9.078019277981042E-2</v>
      </c>
      <c r="E2152" s="2">
        <f>MACD!F2152</f>
        <v>-7.2074522065338445E-2</v>
      </c>
      <c r="F2152" s="2">
        <f>'Moving Avg'!D2152</f>
        <v>4.4263000000000003</v>
      </c>
      <c r="G2152" s="2">
        <f>'Moving Avg'!F2152</f>
        <v>4.4077900000000012</v>
      </c>
      <c r="H2152" s="2">
        <f>'Moving Avg'!G2152</f>
        <v>3.8378260000000006</v>
      </c>
      <c r="I2152" s="2">
        <f>'Moving Avg'!H2152</f>
        <v>3.3221795000000025</v>
      </c>
      <c r="J2152" s="5" t="str">
        <f>OBV!F2152</f>
        <v>BEARISH</v>
      </c>
      <c r="K2152" s="5" t="str">
        <f>OBV!G2152</f>
        <v>NEUTRAL</v>
      </c>
      <c r="L2152" s="5" t="str">
        <f>OBV!H2152</f>
        <v>BEARISH DIVERGENCE</v>
      </c>
    </row>
    <row r="2153" spans="1:12" ht="13.5" x14ac:dyDescent="0.25">
      <c r="A2153" s="3">
        <f>RSI!A2153</f>
        <v>45440</v>
      </c>
      <c r="B2153" s="2">
        <f>RSI!B2153</f>
        <v>4.5812999999999997</v>
      </c>
      <c r="C2153" s="2">
        <f>RSI!I2153</f>
        <v>65.124282524223219</v>
      </c>
      <c r="D2153" s="2">
        <f>MACD!E2153</f>
        <v>9.1010757924951058E-2</v>
      </c>
      <c r="E2153" s="2">
        <f>MACD!F2153</f>
        <v>-3.9457466067280553E-2</v>
      </c>
      <c r="F2153" s="2">
        <f>'Moving Avg'!D2153</f>
        <v>4.4684200000000001</v>
      </c>
      <c r="G2153" s="2">
        <f>'Moving Avg'!F2153</f>
        <v>4.4414750000000014</v>
      </c>
      <c r="H2153" s="2">
        <f>'Moving Avg'!G2153</f>
        <v>3.8620800000000002</v>
      </c>
      <c r="I2153" s="2">
        <f>'Moving Avg'!H2153</f>
        <v>3.3284535000000028</v>
      </c>
      <c r="J2153" s="5" t="str">
        <f>OBV!F2153</f>
        <v>BULLISH</v>
      </c>
      <c r="K2153" s="5" t="str">
        <f>OBV!G2153</f>
        <v>NEUTRAL</v>
      </c>
      <c r="L2153" s="5" t="str">
        <f>OBV!H2153</f>
        <v>CONFIRMED BULLISH</v>
      </c>
    </row>
    <row r="2154" spans="1:12" ht="13.5" x14ac:dyDescent="0.25">
      <c r="A2154" s="3">
        <f>RSI!A2154</f>
        <v>45441</v>
      </c>
      <c r="B2154" s="2">
        <f>RSI!B2154</f>
        <v>4.6318000000000001</v>
      </c>
      <c r="C2154" s="2">
        <f>RSI!I2154</f>
        <v>66.607732144394063</v>
      </c>
      <c r="D2154" s="2">
        <f>MACD!E2154</f>
        <v>9.3141704885674415E-2</v>
      </c>
      <c r="E2154" s="2">
        <f>MACD!F2154</f>
        <v>-1.2937631876689563E-2</v>
      </c>
      <c r="F2154" s="2">
        <f>'Moving Avg'!D2154</f>
        <v>4.512220000000001</v>
      </c>
      <c r="G2154" s="2">
        <f>'Moving Avg'!F2154</f>
        <v>4.4751599999999998</v>
      </c>
      <c r="H2154" s="2">
        <f>'Moving Avg'!G2154</f>
        <v>3.8875119999999996</v>
      </c>
      <c r="I2154" s="2">
        <f>'Moving Avg'!H2154</f>
        <v>3.3349800000000029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4.5896999999999997</v>
      </c>
      <c r="C2155" s="2">
        <f>RSI!I2155</f>
        <v>64.157688827415797</v>
      </c>
      <c r="D2155" s="2">
        <f>MACD!E2155</f>
        <v>8.2843823388968119E-2</v>
      </c>
      <c r="E2155" s="2">
        <f>MACD!F2155</f>
        <v>6.2186591764419718E-3</v>
      </c>
      <c r="F2155" s="2">
        <f>'Moving Avg'!D2155</f>
        <v>4.5374800000000004</v>
      </c>
      <c r="G2155" s="2">
        <f>'Moving Avg'!F2155</f>
        <v>4.5033699999999994</v>
      </c>
      <c r="H2155" s="2">
        <f>'Moving Avg'!G2155</f>
        <v>3.9087339999999999</v>
      </c>
      <c r="I2155" s="2">
        <f>'Moving Avg'!H2155</f>
        <v>3.341296000000002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4.5812999999999997</v>
      </c>
      <c r="C2156" s="2">
        <f>RSI!I2156</f>
        <v>63.654581483981467</v>
      </c>
      <c r="D2156" s="2">
        <f>MACD!E2156</f>
        <v>4.1825325653498169E-2</v>
      </c>
      <c r="E2156" s="2">
        <f>MACD!F2156</f>
        <v>1.3339992471853213E-2</v>
      </c>
      <c r="F2156" s="2">
        <f>'Moving Avg'!D2156</f>
        <v>4.5644399999999994</v>
      </c>
      <c r="G2156" s="2">
        <f>'Moving Avg'!F2156</f>
        <v>4.5193700000000003</v>
      </c>
      <c r="H2156" s="2">
        <f>'Moving Avg'!G2156</f>
        <v>3.9313039999999995</v>
      </c>
      <c r="I2156" s="2">
        <f>'Moving Avg'!H2156</f>
        <v>3.3476965000000023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</row>
    <row r="2157" spans="1:12" ht="13.5" x14ac:dyDescent="0.25">
      <c r="A2157" s="3">
        <f>RSI!A2157</f>
        <v>45446</v>
      </c>
      <c r="B2157" s="2">
        <f>RSI!B2157</f>
        <v>4.5476000000000001</v>
      </c>
      <c r="C2157" s="2">
        <f>RSI!I2157</f>
        <v>61.568618243966434</v>
      </c>
      <c r="D2157" s="2">
        <f>MACD!E2157</f>
        <v>2.7410544514272495E-2</v>
      </c>
      <c r="E2157" s="2">
        <f>MACD!F2157</f>
        <v>1.6154102880337071E-2</v>
      </c>
      <c r="F2157" s="2">
        <f>'Moving Avg'!D2157</f>
        <v>4.5863399999999999</v>
      </c>
      <c r="G2157" s="2">
        <f>'Moving Avg'!F2157</f>
        <v>4.5210549999999996</v>
      </c>
      <c r="H2157" s="2">
        <f>'Moving Avg'!G2157</f>
        <v>3.9531999999999998</v>
      </c>
      <c r="I2157" s="2">
        <f>'Moving Avg'!H2157</f>
        <v>3.3540125000000023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45447</v>
      </c>
      <c r="B2158" s="2">
        <f>RSI!B2158</f>
        <v>4.4634</v>
      </c>
      <c r="C2158" s="2">
        <f>RSI!I2158</f>
        <v>56.579719940322825</v>
      </c>
      <c r="D2158" s="2">
        <f>MACD!E2158</f>
        <v>1.8814798100186714E-2</v>
      </c>
      <c r="E2158" s="2">
        <f>MACD!F2158</f>
        <v>1.6686241924307E-2</v>
      </c>
      <c r="F2158" s="2">
        <f>'Moving Avg'!D2158</f>
        <v>4.562759999999999</v>
      </c>
      <c r="G2158" s="2">
        <f>'Moving Avg'!F2158</f>
        <v>4.5088449999999991</v>
      </c>
      <c r="H2158" s="2">
        <f>'Moving Avg'!G2158</f>
        <v>3.9735799999999997</v>
      </c>
      <c r="I2158" s="2">
        <f>'Moving Avg'!H2158</f>
        <v>3.3595710000000021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4.4970999999999997</v>
      </c>
      <c r="C2159" s="2">
        <f>RSI!I2159</f>
        <v>58.045035283354579</v>
      </c>
      <c r="D2159" s="2">
        <f>MACD!E2159</f>
        <v>1.4790041814504384E-2</v>
      </c>
      <c r="E2159" s="2">
        <f>MACD!F2159</f>
        <v>1.6307001902346477E-2</v>
      </c>
      <c r="F2159" s="2">
        <f>'Moving Avg'!D2159</f>
        <v>4.5358199999999993</v>
      </c>
      <c r="G2159" s="2">
        <f>'Moving Avg'!F2159</f>
        <v>4.4907400000000006</v>
      </c>
      <c r="H2159" s="2">
        <f>'Moving Avg'!G2159</f>
        <v>3.9951400000000001</v>
      </c>
      <c r="I2159" s="2">
        <f>'Moving Avg'!H2159</f>
        <v>3.3652135000000021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4.4465000000000003</v>
      </c>
      <c r="C2160" s="2">
        <f>RSI!I2160</f>
        <v>55.041491482195411</v>
      </c>
      <c r="D2160" s="2">
        <f>MACD!E2160</f>
        <v>2.2040275017293887E-2</v>
      </c>
      <c r="E2160" s="2">
        <f>MACD!F2160</f>
        <v>1.745365652533596E-2</v>
      </c>
      <c r="F2160" s="2">
        <f>'Moving Avg'!D2160</f>
        <v>4.50718</v>
      </c>
      <c r="G2160" s="2">
        <f>'Moving Avg'!F2160</f>
        <v>4.4789500000000002</v>
      </c>
      <c r="H2160" s="2">
        <f>'Moving Avg'!G2160</f>
        <v>4.0138360000000004</v>
      </c>
      <c r="I2160" s="2">
        <f>'Moving Avg'!H2160</f>
        <v>3.3706030000000022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4.3792</v>
      </c>
      <c r="C2161" s="2">
        <f>RSI!I2161</f>
        <v>51.243476229841136</v>
      </c>
      <c r="D2161" s="2">
        <f>MACD!E2161</f>
        <v>3.0047263708741667E-2</v>
      </c>
      <c r="E2161" s="2">
        <f>MACD!F2161</f>
        <v>1.9972377962017104E-2</v>
      </c>
      <c r="F2161" s="2">
        <f>'Moving Avg'!D2161</f>
        <v>4.4667599999999998</v>
      </c>
      <c r="G2161" s="2">
        <f>'Moving Avg'!F2161</f>
        <v>4.4692699999999999</v>
      </c>
      <c r="H2161" s="2">
        <f>'Moving Avg'!G2161</f>
        <v>4.0323639999999994</v>
      </c>
      <c r="I2161" s="2">
        <f>'Moving Avg'!H2161</f>
        <v>3.375487500000002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4.4043999999999999</v>
      </c>
      <c r="C2162" s="2">
        <f>RSI!I2162</f>
        <v>52.563404063800739</v>
      </c>
      <c r="D2162" s="2">
        <f>MACD!E2162</f>
        <v>3.3586103695387948E-2</v>
      </c>
      <c r="E2162" s="2">
        <f>MACD!F2162</f>
        <v>2.2695123108691276E-2</v>
      </c>
      <c r="F2162" s="2">
        <f>'Moving Avg'!D2162</f>
        <v>4.4381199999999996</v>
      </c>
      <c r="G2162" s="2">
        <f>'Moving Avg'!F2162</f>
        <v>4.4684249999999999</v>
      </c>
      <c r="H2162" s="2">
        <f>'Moving Avg'!G2162</f>
        <v>4.0520700000000005</v>
      </c>
      <c r="I2162" s="2">
        <f>'Moving Avg'!H2162</f>
        <v>3.3805825000000014</v>
      </c>
      <c r="J2162" s="5" t="str">
        <f>OBV!F2162</f>
        <v>BULLISH</v>
      </c>
      <c r="K2162" s="5" t="str">
        <f>OBV!G2162</f>
        <v>NEUTRAL</v>
      </c>
      <c r="L2162" s="5" t="str">
        <f>OBV!H2162</f>
        <v>BULLISH DIVERGENCE</v>
      </c>
    </row>
    <row r="2163" spans="1:12" ht="13.5" x14ac:dyDescent="0.25">
      <c r="A2163" s="3">
        <f>RSI!A2163</f>
        <v>45454</v>
      </c>
      <c r="B2163" s="2">
        <f>RSI!B2163</f>
        <v>4.3959999999999999</v>
      </c>
      <c r="C2163" s="2">
        <f>RSI!I2163</f>
        <v>52.057504589593698</v>
      </c>
      <c r="D2163" s="2">
        <f>MACD!E2163</f>
        <v>5.9012988543098999E-2</v>
      </c>
      <c r="E2163" s="2">
        <f>MACD!F2163</f>
        <v>2.9958696195572822E-2</v>
      </c>
      <c r="F2163" s="2">
        <f>'Moving Avg'!D2163</f>
        <v>4.4246400000000001</v>
      </c>
      <c r="G2163" s="2">
        <f>'Moving Avg'!F2163</f>
        <v>4.4637950000000002</v>
      </c>
      <c r="H2163" s="2">
        <f>'Moving Avg'!G2163</f>
        <v>4.0716080000000003</v>
      </c>
      <c r="I2163" s="2">
        <f>'Moving Avg'!H2163</f>
        <v>3.3857195000000013</v>
      </c>
      <c r="J2163" s="5" t="str">
        <f>OBV!F2163</f>
        <v>BULLISH</v>
      </c>
      <c r="K2163" s="5" t="str">
        <f>OBV!G2163</f>
        <v>NEUTRAL</v>
      </c>
      <c r="L2163" s="5" t="str">
        <f>OBV!H2163</f>
        <v>BULLISH DIVERGENCE</v>
      </c>
    </row>
    <row r="2164" spans="1:12" ht="13.5" x14ac:dyDescent="0.25">
      <c r="A2164" s="3">
        <f>RSI!A2164</f>
        <v>45455</v>
      </c>
      <c r="B2164" s="2">
        <f>RSI!B2164</f>
        <v>4.3792</v>
      </c>
      <c r="C2164" s="2">
        <f>RSI!I2164</f>
        <v>51.000278261389376</v>
      </c>
      <c r="D2164" s="2">
        <f>MACD!E2164</f>
        <v>8.9387180505913655E-2</v>
      </c>
      <c r="E2164" s="2">
        <f>MACD!F2164</f>
        <v>4.184439305764099E-2</v>
      </c>
      <c r="F2164" s="2">
        <f>'Moving Avg'!D2164</f>
        <v>4.4010600000000002</v>
      </c>
      <c r="G2164" s="2">
        <f>'Moving Avg'!F2164</f>
        <v>4.4557950000000002</v>
      </c>
      <c r="H2164" s="2">
        <f>'Moving Avg'!G2164</f>
        <v>4.0918199999999993</v>
      </c>
      <c r="I2164" s="2">
        <f>'Moving Avg'!H2164</f>
        <v>3.3906040000000006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4.3792</v>
      </c>
      <c r="C2165" s="2">
        <f>RSI!I2165</f>
        <v>51.000278261389376</v>
      </c>
      <c r="D2165" s="2">
        <f>MACD!E2165</f>
        <v>0.10856767642543108</v>
      </c>
      <c r="E2165" s="2">
        <f>MACD!F2165</f>
        <v>5.5189049731199008E-2</v>
      </c>
      <c r="F2165" s="2">
        <f>'Moving Avg'!D2165</f>
        <v>4.3876000000000008</v>
      </c>
      <c r="G2165" s="2">
        <f>'Moving Avg'!F2165</f>
        <v>4.4520099999999996</v>
      </c>
      <c r="H2165" s="2">
        <f>'Moving Avg'!G2165</f>
        <v>4.1120319999999992</v>
      </c>
      <c r="I2165" s="2">
        <f>'Moving Avg'!H2165</f>
        <v>3.3954885000000008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4.4212999999999996</v>
      </c>
      <c r="C2166" s="2">
        <f>RSI!I2166</f>
        <v>53.731234356780313</v>
      </c>
      <c r="D2166" s="2">
        <f>MACD!E2166</f>
        <v>0.12034592620368034</v>
      </c>
      <c r="E2166" s="2">
        <f>MACD!F2166</f>
        <v>6.822042502569528E-2</v>
      </c>
      <c r="F2166" s="2">
        <f>'Moving Avg'!D2166</f>
        <v>4.39602</v>
      </c>
      <c r="G2166" s="2">
        <f>'Moving Avg'!F2166</f>
        <v>4.4604349999999995</v>
      </c>
      <c r="H2166" s="2">
        <f>'Moving Avg'!G2166</f>
        <v>4.1334239999999998</v>
      </c>
      <c r="I2166" s="2">
        <f>'Moving Avg'!H2166</f>
        <v>3.4004574999999999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4.3792</v>
      </c>
      <c r="C2167" s="2">
        <f>RSI!I2167</f>
        <v>50.688822595242257</v>
      </c>
      <c r="D2167" s="2">
        <f>MACD!E2167</f>
        <v>0.1279597010874518</v>
      </c>
      <c r="E2167" s="2">
        <f>MACD!F2167</f>
        <v>8.0168280238046591E-2</v>
      </c>
      <c r="F2167" s="2">
        <f>'Moving Avg'!D2167</f>
        <v>4.3909799999999999</v>
      </c>
      <c r="G2167" s="2">
        <f>'Moving Avg'!F2167</f>
        <v>4.4604349999999995</v>
      </c>
      <c r="H2167" s="2">
        <f>'Moving Avg'!G2167</f>
        <v>4.1539739999999998</v>
      </c>
      <c r="I2167" s="2">
        <f>'Moving Avg'!H2167</f>
        <v>3.4046684999999997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</row>
    <row r="2168" spans="1:12" ht="13.5" x14ac:dyDescent="0.25">
      <c r="A2168" s="3">
        <f>RSI!A2168</f>
        <v>45462</v>
      </c>
      <c r="B2168" s="2">
        <f>RSI!B2168</f>
        <v>4.3792</v>
      </c>
      <c r="C2168" s="2">
        <f>RSI!I2168</f>
        <v>50.688822595242272</v>
      </c>
      <c r="D2168" s="2">
        <f>MACD!E2168</f>
        <v>0.12143192128314251</v>
      </c>
      <c r="E2168" s="2">
        <f>MACD!F2168</f>
        <v>8.8421008447065783E-2</v>
      </c>
      <c r="F2168" s="2">
        <f>'Moving Avg'!D2168</f>
        <v>4.3876200000000001</v>
      </c>
      <c r="G2168" s="2">
        <f>'Moving Avg'!F2168</f>
        <v>4.4608599999999994</v>
      </c>
      <c r="H2168" s="2">
        <f>'Moving Avg'!G2168</f>
        <v>4.1755339999999999</v>
      </c>
      <c r="I2168" s="2">
        <f>'Moving Avg'!H2168</f>
        <v>3.4088374999999997</v>
      </c>
      <c r="J2168" s="5" t="str">
        <f>OBV!F2168</f>
        <v>BULLISH</v>
      </c>
      <c r="K2168" s="5" t="str">
        <f>OBV!G2168</f>
        <v>NEUTRAL</v>
      </c>
      <c r="L2168" s="5" t="str">
        <f>OBV!H2168</f>
        <v>BULLISH DIVERGENCE</v>
      </c>
    </row>
    <row r="2169" spans="1:12" ht="13.5" x14ac:dyDescent="0.25">
      <c r="A2169" s="3">
        <f>RSI!A2169</f>
        <v>45463</v>
      </c>
      <c r="B2169" s="2">
        <f>RSI!B2169</f>
        <v>4.4127999999999998</v>
      </c>
      <c r="C2169" s="2">
        <f>RSI!I2169</f>
        <v>53.144537526293853</v>
      </c>
      <c r="D2169" s="2">
        <f>MACD!E2169</f>
        <v>0.11858899498309139</v>
      </c>
      <c r="E2169" s="2">
        <f>MACD!F2169</f>
        <v>9.4454605754270921E-2</v>
      </c>
      <c r="F2169" s="2">
        <f>'Moving Avg'!D2169</f>
        <v>4.3943400000000006</v>
      </c>
      <c r="G2169" s="2">
        <f>'Moving Avg'!F2169</f>
        <v>4.4608600000000003</v>
      </c>
      <c r="H2169" s="2">
        <f>'Moving Avg'!G2169</f>
        <v>4.1957439999999995</v>
      </c>
      <c r="I2169" s="2">
        <f>'Moving Avg'!H2169</f>
        <v>3.4130479999999999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4.3959999999999999</v>
      </c>
      <c r="C2170" s="2">
        <f>RSI!I2170</f>
        <v>51.756652638944679</v>
      </c>
      <c r="D2170" s="2">
        <f>MACD!E2170</f>
        <v>0.1094307023550396</v>
      </c>
      <c r="E2170" s="2">
        <f>MACD!F2170</f>
        <v>9.7449825074424665E-2</v>
      </c>
      <c r="F2170" s="2">
        <f>'Moving Avg'!D2170</f>
        <v>4.3977000000000004</v>
      </c>
      <c r="G2170" s="2">
        <f>'Moving Avg'!F2170</f>
        <v>4.4574900000000008</v>
      </c>
      <c r="H2170" s="2">
        <f>'Moving Avg'!G2170</f>
        <v>4.2154499999999997</v>
      </c>
      <c r="I2170" s="2">
        <f>'Moving Avg'!H2170</f>
        <v>3.4177639999999996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4.4212999999999996</v>
      </c>
      <c r="C2171" s="2">
        <f>RSI!I2171</f>
        <v>53.71690995752833</v>
      </c>
      <c r="D2171" s="2">
        <f>MACD!E2171</f>
        <v>8.9355906679442931E-2</v>
      </c>
      <c r="E2171" s="2">
        <f>MACD!F2171</f>
        <v>9.5831041395428335E-2</v>
      </c>
      <c r="F2171" s="2">
        <f>'Moving Avg'!D2171</f>
        <v>4.3976999999999995</v>
      </c>
      <c r="G2171" s="2">
        <f>'Moving Avg'!F2171</f>
        <v>4.4562299999999997</v>
      </c>
      <c r="H2171" s="2">
        <f>'Moving Avg'!G2171</f>
        <v>4.2348199999999991</v>
      </c>
      <c r="I2171" s="2">
        <f>'Moving Avg'!H2171</f>
        <v>3.4234065</v>
      </c>
      <c r="J2171" s="5" t="str">
        <f>OBV!F2171</f>
        <v>BEARISH</v>
      </c>
      <c r="K2171" s="5" t="str">
        <f>OBV!G2171</f>
        <v>NEUTRAL</v>
      </c>
      <c r="L2171" s="5" t="str">
        <f>OBV!H2171</f>
        <v>NEUTRAL</v>
      </c>
    </row>
    <row r="2172" spans="1:12" ht="13.5" x14ac:dyDescent="0.25">
      <c r="A2172" s="3">
        <f>RSI!A2172</f>
        <v>45468</v>
      </c>
      <c r="B2172" s="2">
        <f>RSI!B2172</f>
        <v>4.4634</v>
      </c>
      <c r="C2172" s="2">
        <f>RSI!I2172</f>
        <v>56.858281795871491</v>
      </c>
      <c r="D2172" s="2">
        <f>MACD!E2172</f>
        <v>7.2888121957201513E-2</v>
      </c>
      <c r="E2172" s="2">
        <f>MACD!F2172</f>
        <v>9.1242457507782981E-2</v>
      </c>
      <c r="F2172" s="2">
        <f>'Moving Avg'!D2172</f>
        <v>4.4145399999999997</v>
      </c>
      <c r="G2172" s="2">
        <f>'Moving Avg'!F2172</f>
        <v>4.4574949999999998</v>
      </c>
      <c r="H2172" s="2">
        <f>'Moving Avg'!G2172</f>
        <v>4.2551999999999985</v>
      </c>
      <c r="I2172" s="2">
        <f>'Moving Avg'!H2172</f>
        <v>3.4285859999999997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</row>
    <row r="2173" spans="1:12" ht="13.5" x14ac:dyDescent="0.25">
      <c r="A2173" s="3">
        <f>RSI!A2173</f>
        <v>45469</v>
      </c>
      <c r="B2173" s="2">
        <f>RSI!B2173</f>
        <v>4.556</v>
      </c>
      <c r="C2173" s="2">
        <f>RSI!I2173</f>
        <v>62.833600387632735</v>
      </c>
      <c r="D2173" s="2">
        <f>MACD!E2173</f>
        <v>5.0331445927442431E-2</v>
      </c>
      <c r="E2173" s="2">
        <f>MACD!F2173</f>
        <v>8.306025519171488E-2</v>
      </c>
      <c r="F2173" s="2">
        <f>'Moving Avg'!D2173</f>
        <v>4.4499000000000004</v>
      </c>
      <c r="G2173" s="2">
        <f>'Moving Avg'!F2173</f>
        <v>4.4562299999999997</v>
      </c>
      <c r="H2173" s="2">
        <f>'Moving Avg'!G2173</f>
        <v>4.2786119999999999</v>
      </c>
      <c r="I2173" s="2">
        <f>'Moving Avg'!H2173</f>
        <v>3.4342284999999997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</row>
    <row r="2174" spans="1:12" ht="13.5" x14ac:dyDescent="0.25">
      <c r="A2174" s="3">
        <f>RSI!A2174</f>
        <v>45470</v>
      </c>
      <c r="B2174" s="2">
        <f>RSI!B2174</f>
        <v>4.6654999999999998</v>
      </c>
      <c r="C2174" s="2">
        <f>RSI!I2174</f>
        <v>68.406150569915553</v>
      </c>
      <c r="D2174" s="2">
        <f>MACD!E2174</f>
        <v>1.9566170451962073E-2</v>
      </c>
      <c r="E2174" s="2">
        <f>MACD!F2174</f>
        <v>7.0361438243764327E-2</v>
      </c>
      <c r="F2174" s="2">
        <f>'Moving Avg'!D2174</f>
        <v>4.5004400000000002</v>
      </c>
      <c r="G2174" s="2">
        <f>'Moving Avg'!F2174</f>
        <v>4.4579149999999998</v>
      </c>
      <c r="H2174" s="2">
        <f>'Moving Avg'!G2174</f>
        <v>4.3045499999999999</v>
      </c>
      <c r="I2174" s="2">
        <f>'Moving Avg'!H2174</f>
        <v>3.4406289999999995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</row>
    <row r="2175" spans="1:12" ht="13.5" x14ac:dyDescent="0.25">
      <c r="A2175" s="3">
        <f>RSI!A2175</f>
        <v>45471</v>
      </c>
      <c r="B2175" s="2">
        <f>RSI!B2175</f>
        <v>4.7160000000000002</v>
      </c>
      <c r="C2175" s="2">
        <f>RSI!I2175</f>
        <v>70.595801022469161</v>
      </c>
      <c r="D2175" s="2">
        <f>MACD!E2175</f>
        <v>-1.1764072959903338E-2</v>
      </c>
      <c r="E2175" s="2">
        <f>MACD!F2175</f>
        <v>5.3936336003030799E-2</v>
      </c>
      <c r="F2175" s="2">
        <f>'Moving Avg'!D2175</f>
        <v>4.5644400000000003</v>
      </c>
      <c r="G2175" s="2">
        <f>'Moving Avg'!F2175</f>
        <v>4.4642299999999988</v>
      </c>
      <c r="H2175" s="2">
        <f>'Moving Avg'!G2175</f>
        <v>4.3301499999999997</v>
      </c>
      <c r="I2175" s="2">
        <f>'Moving Avg'!H2175</f>
        <v>3.447282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4.5812999999999997</v>
      </c>
      <c r="C2176" s="2">
        <f>RSI!I2176</f>
        <v>58.874847509777375</v>
      </c>
      <c r="D2176" s="2">
        <f>MACD!E2176</f>
        <v>-2.3559972237462645E-2</v>
      </c>
      <c r="E2176" s="2">
        <f>MACD!F2176</f>
        <v>3.8437074354932113E-2</v>
      </c>
      <c r="F2176" s="2">
        <f>'Moving Avg'!D2176</f>
        <v>4.5964399999999994</v>
      </c>
      <c r="G2176" s="2">
        <f>'Moving Avg'!F2176</f>
        <v>4.4642299999999988</v>
      </c>
      <c r="H2176" s="2">
        <f>'Moving Avg'!G2176</f>
        <v>4.3544039999999988</v>
      </c>
      <c r="I2176" s="2">
        <f>'Moving Avg'!H2176</f>
        <v>3.4532615000000004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4.4634</v>
      </c>
      <c r="C2177" s="2">
        <f>RSI!I2177</f>
        <v>50.907770050348319</v>
      </c>
      <c r="D2177" s="2">
        <f>MACD!E2177</f>
        <v>-3.2100235520593046E-2</v>
      </c>
      <c r="E2177" s="2">
        <f>MACD!F2177</f>
        <v>2.432961237982708E-2</v>
      </c>
      <c r="F2177" s="2">
        <f>'Moving Avg'!D2177</f>
        <v>4.5964399999999994</v>
      </c>
      <c r="G2177" s="2">
        <f>'Moving Avg'!F2177</f>
        <v>4.4600199999999983</v>
      </c>
      <c r="H2177" s="2">
        <f>'Moving Avg'!G2177</f>
        <v>4.3749519999999995</v>
      </c>
      <c r="I2177" s="2">
        <f>'Moving Avg'!H2177</f>
        <v>3.4586515000000002</v>
      </c>
      <c r="J2177" s="5" t="str">
        <f>OBV!F2177</f>
        <v>BULLISH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4.4634</v>
      </c>
      <c r="C2178" s="2">
        <f>RSI!I2178</f>
        <v>50.907770050348319</v>
      </c>
      <c r="D2178" s="2">
        <f>MACD!E2178</f>
        <v>-3.9385054497169669E-2</v>
      </c>
      <c r="E2178" s="2">
        <f>MACD!F2178</f>
        <v>1.1586679004427732E-2</v>
      </c>
      <c r="F2178" s="2">
        <f>'Moving Avg'!D2178</f>
        <v>4.5779199999999998</v>
      </c>
      <c r="G2178" s="2">
        <f>'Moving Avg'!F2178</f>
        <v>4.4600200000000001</v>
      </c>
      <c r="H2178" s="2">
        <f>'Moving Avg'!G2178</f>
        <v>4.3926379999999998</v>
      </c>
      <c r="I2178" s="2">
        <f>'Moving Avg'!H2178</f>
        <v>3.4641255000000006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45477</v>
      </c>
      <c r="B2179" s="2">
        <f>RSI!B2179</f>
        <v>4.3792</v>
      </c>
      <c r="C2179" s="2">
        <f>RSI!I2179</f>
        <v>45.776982214252115</v>
      </c>
      <c r="D2179" s="2">
        <f>MACD!E2179</f>
        <v>-3.4196977575716048E-2</v>
      </c>
      <c r="E2179" s="2">
        <f>MACD!F2179</f>
        <v>2.4299476883989759E-3</v>
      </c>
      <c r="F2179" s="2">
        <f>'Moving Avg'!D2179</f>
        <v>4.5206600000000003</v>
      </c>
      <c r="G2179" s="2">
        <f>'Moving Avg'!F2179</f>
        <v>4.4541249999999994</v>
      </c>
      <c r="H2179" s="2">
        <f>'Moving Avg'!G2179</f>
        <v>4.406282</v>
      </c>
      <c r="I2179" s="2">
        <f>'Moving Avg'!H2179</f>
        <v>3.4691785000000004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</row>
    <row r="2180" spans="1:12" ht="13.5" x14ac:dyDescent="0.25">
      <c r="A2180" s="3">
        <f>RSI!A2180</f>
        <v>45478</v>
      </c>
      <c r="B2180" s="2">
        <f>RSI!B2180</f>
        <v>4.3623000000000003</v>
      </c>
      <c r="C2180" s="2">
        <f>RSI!I2180</f>
        <v>44.800988818865683</v>
      </c>
      <c r="D2180" s="2">
        <f>MACD!E2180</f>
        <v>-3.0692393348644487E-2</v>
      </c>
      <c r="E2180" s="2">
        <f>MACD!F2180</f>
        <v>-4.1945205190097165E-3</v>
      </c>
      <c r="F2180" s="2">
        <f>'Moving Avg'!D2180</f>
        <v>4.4499200000000005</v>
      </c>
      <c r="G2180" s="2">
        <f>'Moving Avg'!F2180</f>
        <v>4.4499149999999998</v>
      </c>
      <c r="H2180" s="2">
        <f>'Moving Avg'!G2180</f>
        <v>4.4185780000000001</v>
      </c>
      <c r="I2180" s="2">
        <f>'Moving Avg'!H2180</f>
        <v>3.4742315000000001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</row>
    <row r="2181" spans="1:12" ht="13.5" x14ac:dyDescent="0.25">
      <c r="A2181" s="3">
        <f>RSI!A2181</f>
        <v>45481</v>
      </c>
      <c r="B2181" s="2">
        <f>RSI!B2181</f>
        <v>4.3623000000000003</v>
      </c>
      <c r="C2181" s="2">
        <f>RSI!I2181</f>
        <v>44.800988818865683</v>
      </c>
      <c r="D2181" s="2">
        <f>MACD!E2181</f>
        <v>-2.3320512334858101E-2</v>
      </c>
      <c r="E2181" s="2">
        <f>MACD!F2181</f>
        <v>-8.0197188821793941E-3</v>
      </c>
      <c r="F2181" s="2">
        <f>'Moving Avg'!D2181</f>
        <v>4.4061200000000005</v>
      </c>
      <c r="G2181" s="2">
        <f>'Moving Avg'!F2181</f>
        <v>4.4490700000000007</v>
      </c>
      <c r="H2181" s="2">
        <f>'Moving Avg'!G2181</f>
        <v>4.4320520000000005</v>
      </c>
      <c r="I2181" s="2">
        <f>'Moving Avg'!H2181</f>
        <v>3.4792845000000003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45482</v>
      </c>
      <c r="B2182" s="2">
        <f>RSI!B2182</f>
        <v>4.4127999999999998</v>
      </c>
      <c r="C2182" s="2">
        <f>RSI!I2182</f>
        <v>48.598911149449989</v>
      </c>
      <c r="D2182" s="2">
        <f>MACD!E2182</f>
        <v>-1.3870514249014754E-2</v>
      </c>
      <c r="E2182" s="2">
        <f>MACD!F2182</f>
        <v>-9.1898779555464674E-3</v>
      </c>
      <c r="F2182" s="2">
        <f>'Moving Avg'!D2182</f>
        <v>4.3960000000000008</v>
      </c>
      <c r="G2182" s="2">
        <f>'Moving Avg'!F2182</f>
        <v>4.4494899999999999</v>
      </c>
      <c r="H2182" s="2">
        <f>'Moving Avg'!G2182</f>
        <v>4.4453580000000015</v>
      </c>
      <c r="I2182" s="2">
        <f>'Moving Avg'!H2182</f>
        <v>3.4846319999999995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</row>
    <row r="2183" spans="1:12" ht="13.5" x14ac:dyDescent="0.25">
      <c r="A2183" s="3">
        <f>RSI!A2183</f>
        <v>45483</v>
      </c>
      <c r="B2183" s="2">
        <f>RSI!B2183</f>
        <v>4.4212999999999996</v>
      </c>
      <c r="C2183" s="2">
        <f>RSI!I2183</f>
        <v>49.232075451490331</v>
      </c>
      <c r="D2183" s="2">
        <f>MACD!E2183</f>
        <v>7.8845613367493073E-3</v>
      </c>
      <c r="E2183" s="2">
        <f>MACD!F2183</f>
        <v>-5.7749900970873128E-3</v>
      </c>
      <c r="F2183" s="2">
        <f>'Moving Avg'!D2183</f>
        <v>4.3875799999999998</v>
      </c>
      <c r="G2183" s="2">
        <f>'Moving Avg'!F2183</f>
        <v>4.4507550000000009</v>
      </c>
      <c r="H2183" s="2">
        <f>'Moving Avg'!G2183</f>
        <v>4.4556320000000014</v>
      </c>
      <c r="I2183" s="2">
        <f>'Moving Avg'!H2183</f>
        <v>3.4907375000000003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45484</v>
      </c>
      <c r="B2184" s="2">
        <f>RSI!B2184</f>
        <v>4.4212999999999996</v>
      </c>
      <c r="C2184" s="2">
        <f>RSI!I2184</f>
        <v>49.232075451490338</v>
      </c>
      <c r="D2184" s="2">
        <f>MACD!E2184</f>
        <v>4.3220480256230154E-2</v>
      </c>
      <c r="E2184" s="2">
        <f>MACD!F2184</f>
        <v>4.02410397357618E-3</v>
      </c>
      <c r="F2184" s="2">
        <f>'Moving Avg'!D2184</f>
        <v>4.395999999999999</v>
      </c>
      <c r="G2184" s="2">
        <f>'Moving Avg'!F2184</f>
        <v>4.4528600000000012</v>
      </c>
      <c r="H2184" s="2">
        <f>'Moving Avg'!G2184</f>
        <v>4.4648960000000004</v>
      </c>
      <c r="I2184" s="2">
        <f>'Moving Avg'!H2184</f>
        <v>3.4974324999999999</v>
      </c>
      <c r="J2184" s="5" t="str">
        <f>OBV!F2184</f>
        <v>BEARISH</v>
      </c>
      <c r="K2184" s="5" t="str">
        <f>OBV!G2184</f>
        <v>NEUTRAL</v>
      </c>
      <c r="L2184" s="5" t="str">
        <f>OBV!H2184</f>
        <v>BEARISH DIVERGENCE</v>
      </c>
    </row>
    <row r="2185" spans="1:12" ht="13.5" x14ac:dyDescent="0.25">
      <c r="A2185" s="3">
        <f>RSI!A2185</f>
        <v>45485</v>
      </c>
      <c r="B2185" s="2">
        <f>RSI!B2185</f>
        <v>4.3875999999999999</v>
      </c>
      <c r="C2185" s="2">
        <f>RSI!I2185</f>
        <v>46.593038463801456</v>
      </c>
      <c r="D2185" s="2">
        <f>MACD!E2185</f>
        <v>8.3461208979398904E-2</v>
      </c>
      <c r="E2185" s="2">
        <f>MACD!F2185</f>
        <v>1.9911524974740726E-2</v>
      </c>
      <c r="F2185" s="2">
        <f>'Moving Avg'!D2185</f>
        <v>4.4010599999999993</v>
      </c>
      <c r="G2185" s="2">
        <f>'Moving Avg'!F2185</f>
        <v>4.4532800000000012</v>
      </c>
      <c r="H2185" s="2">
        <f>'Moving Avg'!G2185</f>
        <v>4.4721380000000002</v>
      </c>
      <c r="I2185" s="2">
        <f>'Moving Avg'!H2185</f>
        <v>3.5032435</v>
      </c>
      <c r="J2185" s="5" t="str">
        <f>OBV!F2185</f>
        <v>BEARISH</v>
      </c>
      <c r="K2185" s="5" t="str">
        <f>OBV!G2185</f>
        <v>NEUTRAL</v>
      </c>
      <c r="L2185" s="5" t="str">
        <f>OBV!H2185</f>
        <v>BEARISH DIVERGENCE</v>
      </c>
    </row>
    <row r="2186" spans="1:12" ht="13.5" x14ac:dyDescent="0.25">
      <c r="A2186" s="3">
        <f>RSI!A2186</f>
        <v>45488</v>
      </c>
      <c r="B2186" s="2">
        <f>RSI!B2186</f>
        <v>4.4212999999999996</v>
      </c>
      <c r="C2186" s="2">
        <f>RSI!I2186</f>
        <v>49.507820812207811</v>
      </c>
      <c r="D2186" s="2">
        <f>MACD!E2186</f>
        <v>9.4560797477844183E-2</v>
      </c>
      <c r="E2186" s="2">
        <f>MACD!F2186</f>
        <v>3.4841379475361423E-2</v>
      </c>
      <c r="F2186" s="2">
        <f>'Moving Avg'!D2186</f>
        <v>4.4128599999999993</v>
      </c>
      <c r="G2186" s="2">
        <f>'Moving Avg'!F2186</f>
        <v>4.4532800000000012</v>
      </c>
      <c r="H2186" s="2">
        <f>'Moving Avg'!G2186</f>
        <v>4.4753380000000007</v>
      </c>
      <c r="I2186" s="2">
        <f>'Moving Avg'!H2186</f>
        <v>3.5093489999999998</v>
      </c>
      <c r="J2186" s="5" t="str">
        <f>OBV!F2186</f>
        <v>BEARISH</v>
      </c>
      <c r="K2186" s="5" t="str">
        <f>OBV!G2186</f>
        <v>NEUTRAL</v>
      </c>
      <c r="L2186" s="5" t="str">
        <f>OBV!H2186</f>
        <v>BEARISH DIVERGENCE</v>
      </c>
    </row>
    <row r="2187" spans="1:12" ht="13.5" x14ac:dyDescent="0.25">
      <c r="A2187" s="3">
        <f>RSI!A2187</f>
        <v>45489</v>
      </c>
      <c r="B2187" s="2">
        <f>RSI!B2187</f>
        <v>4.4465000000000003</v>
      </c>
      <c r="C2187" s="2">
        <f>RSI!I2187</f>
        <v>51.633549343871486</v>
      </c>
      <c r="D2187" s="2">
        <f>MACD!E2187</f>
        <v>8.3997673965481745E-2</v>
      </c>
      <c r="E2187" s="2">
        <f>MACD!F2187</f>
        <v>4.467263837338549E-2</v>
      </c>
      <c r="F2187" s="2">
        <f>'Moving Avg'!D2187</f>
        <v>4.4196</v>
      </c>
      <c r="G2187" s="2">
        <f>'Moving Avg'!F2187</f>
        <v>4.456645</v>
      </c>
      <c r="H2187" s="2">
        <f>'Moving Avg'!G2187</f>
        <v>4.4739900000000015</v>
      </c>
      <c r="I2187" s="2">
        <f>'Moving Avg'!H2187</f>
        <v>3.5155804999999991</v>
      </c>
      <c r="J2187" s="5" t="str">
        <f>OBV!F2187</f>
        <v>BULLISH</v>
      </c>
      <c r="K2187" s="5" t="str">
        <f>OBV!G2187</f>
        <v>NEUTRAL</v>
      </c>
      <c r="L2187" s="5" t="str">
        <f>OBV!H2187</f>
        <v>CONFIRMED BULLISH</v>
      </c>
    </row>
    <row r="2188" spans="1:12" ht="13.5" x14ac:dyDescent="0.25">
      <c r="A2188" s="3">
        <f>RSI!A2188</f>
        <v>45490</v>
      </c>
      <c r="B2188" s="2">
        <f>RSI!B2188</f>
        <v>4.4212999999999996</v>
      </c>
      <c r="C2188" s="2">
        <f>RSI!I2188</f>
        <v>49.394089129135736</v>
      </c>
      <c r="D2188" s="2">
        <f>MACD!E2188</f>
        <v>7.6823743305192593E-2</v>
      </c>
      <c r="E2188" s="2">
        <f>MACD!F2188</f>
        <v>5.1102859359746913E-2</v>
      </c>
      <c r="F2188" s="2">
        <f>'Moving Avg'!D2188</f>
        <v>4.4196</v>
      </c>
      <c r="G2188" s="2">
        <f>'Moving Avg'!F2188</f>
        <v>4.4587500000000002</v>
      </c>
      <c r="H2188" s="2">
        <f>'Moving Avg'!G2188</f>
        <v>4.4682640000000013</v>
      </c>
      <c r="I2188" s="2">
        <f>'Moving Avg'!H2188</f>
        <v>3.5217284999999992</v>
      </c>
      <c r="J2188" s="5" t="str">
        <f>OBV!F2188</f>
        <v>BEARISH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4.4802</v>
      </c>
      <c r="C2189" s="2">
        <f>RSI!I2189</f>
        <v>54.375050830299799</v>
      </c>
      <c r="D2189" s="2">
        <f>MACD!E2189</f>
        <v>5.3490621069293809E-2</v>
      </c>
      <c r="E2189" s="2">
        <f>MACD!F2189</f>
        <v>5.1580411701656295E-2</v>
      </c>
      <c r="F2189" s="2">
        <f>'Moving Avg'!D2189</f>
        <v>4.4313799999999999</v>
      </c>
      <c r="G2189" s="2">
        <f>'Moving Avg'!F2189</f>
        <v>4.4621200000000005</v>
      </c>
      <c r="H2189" s="2">
        <f>'Moving Avg'!G2189</f>
        <v>4.4606840000000014</v>
      </c>
      <c r="I2189" s="2">
        <f>'Moving Avg'!H2189</f>
        <v>3.5282549999999993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4.5307000000000004</v>
      </c>
      <c r="C2190" s="2">
        <f>RSI!I2190</f>
        <v>58.176049958688424</v>
      </c>
      <c r="D2190" s="2">
        <f>MACD!E2190</f>
        <v>2.7108367225563867E-2</v>
      </c>
      <c r="E2190" s="2">
        <f>MACD!F2190</f>
        <v>4.6686002806437817E-2</v>
      </c>
      <c r="F2190" s="2">
        <f>'Moving Avg'!D2190</f>
        <v>4.4599999999999991</v>
      </c>
      <c r="G2190" s="2">
        <f>'Moving Avg'!F2190</f>
        <v>4.4688549999999996</v>
      </c>
      <c r="H2190" s="2">
        <f>'Moving Avg'!G2190</f>
        <v>4.4576520000000013</v>
      </c>
      <c r="I2190" s="2">
        <f>'Moving Avg'!H2190</f>
        <v>3.5353289999999991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4.5896999999999997</v>
      </c>
      <c r="C2191" s="2">
        <f>RSI!I2191</f>
        <v>62.144076253619581</v>
      </c>
      <c r="D2191" s="2">
        <f>MACD!E2191</f>
        <v>-1.5987572579767573E-4</v>
      </c>
      <c r="E2191" s="2">
        <f>MACD!F2191</f>
        <v>3.7316827099990721E-2</v>
      </c>
      <c r="F2191" s="2">
        <f>'Moving Avg'!D2191</f>
        <v>4.4936799999999995</v>
      </c>
      <c r="G2191" s="2">
        <f>'Moving Avg'!F2191</f>
        <v>4.4772749999999988</v>
      </c>
      <c r="H2191" s="2">
        <f>'Moving Avg'!G2191</f>
        <v>4.4579900000000006</v>
      </c>
      <c r="I2191" s="2">
        <f>'Moving Avg'!H2191</f>
        <v>3.5424874999999991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</row>
    <row r="2192" spans="1:12" ht="13.5" x14ac:dyDescent="0.25">
      <c r="A2192" s="3">
        <f>RSI!A2192</f>
        <v>45496</v>
      </c>
      <c r="B2192" s="2">
        <f>RSI!B2192</f>
        <v>4.7580999999999998</v>
      </c>
      <c r="C2192" s="2">
        <f>RSI!I2192</f>
        <v>70.691235026134805</v>
      </c>
      <c r="D2192" s="2">
        <f>MACD!E2192</f>
        <v>-2.8818358086826201E-2</v>
      </c>
      <c r="E2192" s="2">
        <f>MACD!F2192</f>
        <v>2.4089790062627337E-2</v>
      </c>
      <c r="F2192" s="2">
        <f>'Moving Avg'!D2192</f>
        <v>4.5559999999999992</v>
      </c>
      <c r="G2192" s="2">
        <f>'Moving Avg'!F2192</f>
        <v>4.4920099999999996</v>
      </c>
      <c r="H2192" s="2">
        <f>'Moving Avg'!G2192</f>
        <v>4.4647260000000015</v>
      </c>
      <c r="I2192" s="2">
        <f>'Moving Avg'!H2192</f>
        <v>3.5500664999999993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</row>
    <row r="2193" spans="1:12" ht="13.5" x14ac:dyDescent="0.25">
      <c r="A2193" s="3">
        <f>RSI!A2193</f>
        <v>45497</v>
      </c>
      <c r="B2193" s="2">
        <f>RSI!B2193</f>
        <v>5.0107999999999997</v>
      </c>
      <c r="C2193" s="2">
        <f>RSI!I2193</f>
        <v>78.526300537621651</v>
      </c>
      <c r="D2193" s="2">
        <f>MACD!E2193</f>
        <v>-7.2289039616558526E-2</v>
      </c>
      <c r="E2193" s="2">
        <f>MACD!F2193</f>
        <v>4.8140241267901635E-3</v>
      </c>
      <c r="F2193" s="2">
        <f>'Moving Avg'!D2193</f>
        <v>4.6738999999999997</v>
      </c>
      <c r="G2193" s="2">
        <f>'Moving Avg'!F2193</f>
        <v>4.5147499999999994</v>
      </c>
      <c r="H2193" s="2">
        <f>'Moving Avg'!G2193</f>
        <v>4.4751700000000003</v>
      </c>
      <c r="I2193" s="2">
        <f>'Moving Avg'!H2193</f>
        <v>3.5586984999999993</v>
      </c>
      <c r="J2193" s="5" t="str">
        <f>OBV!F2193</f>
        <v>BULLISH</v>
      </c>
      <c r="K2193" s="5" t="str">
        <f>OBV!G2193</f>
        <v>STRONG</v>
      </c>
      <c r="L2193" s="5" t="str">
        <f>OBV!H2193</f>
        <v>CONFIRMED BULLISH</v>
      </c>
    </row>
    <row r="2194" spans="1:12" ht="13.5" x14ac:dyDescent="0.25">
      <c r="A2194" s="3">
        <f>RSI!A2194</f>
        <v>45499</v>
      </c>
      <c r="B2194" s="2">
        <f>RSI!B2194</f>
        <v>4.9264999999999999</v>
      </c>
      <c r="C2194" s="2">
        <f>RSI!I2194</f>
        <v>71.64546994532418</v>
      </c>
      <c r="D2194" s="2">
        <f>MACD!E2194</f>
        <v>-0.10599696344051868</v>
      </c>
      <c r="E2194" s="2">
        <f>MACD!F2194</f>
        <v>-1.7348173386671606E-2</v>
      </c>
      <c r="F2194" s="2">
        <f>'Moving Avg'!D2194</f>
        <v>4.7631600000000001</v>
      </c>
      <c r="G2194" s="2">
        <f>'Moving Avg'!F2194</f>
        <v>4.5278000000000009</v>
      </c>
      <c r="H2194" s="2">
        <f>'Moving Avg'!G2194</f>
        <v>4.4829160000000003</v>
      </c>
      <c r="I2194" s="2">
        <f>'Moving Avg'!H2194</f>
        <v>3.5669089999999994</v>
      </c>
      <c r="J2194" s="5" t="str">
        <f>OBV!F2194</f>
        <v>BULLISH</v>
      </c>
      <c r="K2194" s="5" t="str">
        <f>OBV!G2194</f>
        <v>STRONG</v>
      </c>
      <c r="L2194" s="5" t="str">
        <f>OBV!H2194</f>
        <v>CONFIRMED BULLISH</v>
      </c>
    </row>
    <row r="2195" spans="1:12" ht="13.5" x14ac:dyDescent="0.25">
      <c r="A2195" s="3">
        <f>RSI!A2195</f>
        <v>45502</v>
      </c>
      <c r="B2195" s="2">
        <f>RSI!B2195</f>
        <v>5.0359999999999996</v>
      </c>
      <c r="C2195" s="2">
        <f>RSI!I2195</f>
        <v>74.741495832117238</v>
      </c>
      <c r="D2195" s="2">
        <f>MACD!E2195</f>
        <v>-0.15025135431751746</v>
      </c>
      <c r="E2195" s="2">
        <f>MACD!F2195</f>
        <v>-4.3928809572840781E-2</v>
      </c>
      <c r="F2195" s="2">
        <f>'Moving Avg'!D2195</f>
        <v>4.8642200000000004</v>
      </c>
      <c r="G2195" s="2">
        <f>'Moving Avg'!F2195</f>
        <v>4.5438000000000001</v>
      </c>
      <c r="H2195" s="2">
        <f>'Moving Avg'!G2195</f>
        <v>4.4945380000000004</v>
      </c>
      <c r="I2195" s="2">
        <f>'Moving Avg'!H2195</f>
        <v>3.5757514999999991</v>
      </c>
      <c r="J2195" s="5" t="str">
        <f>OBV!F2195</f>
        <v>BULLISH</v>
      </c>
      <c r="K2195" s="5" t="str">
        <f>OBV!G2195</f>
        <v>STRONG</v>
      </c>
      <c r="L2195" s="5" t="str">
        <f>OBV!H2195</f>
        <v>CONFIRMED BULLISH</v>
      </c>
    </row>
    <row r="2196" spans="1:12" ht="13.5" x14ac:dyDescent="0.25">
      <c r="A2196" s="3">
        <f>RSI!A2196</f>
        <v>45503</v>
      </c>
      <c r="B2196" s="2">
        <f>RSI!B2196</f>
        <v>4.9433999999999996</v>
      </c>
      <c r="C2196" s="2">
        <f>RSI!I2196</f>
        <v>67.981386805205503</v>
      </c>
      <c r="D2196" s="2">
        <f>MACD!E2196</f>
        <v>-0.17855663088134843</v>
      </c>
      <c r="E2196" s="2">
        <f>MACD!F2196</f>
        <v>-7.0854373834542322E-2</v>
      </c>
      <c r="F2196" s="2">
        <f>'Moving Avg'!D2196</f>
        <v>4.9349600000000002</v>
      </c>
      <c r="G2196" s="2">
        <f>'Moving Avg'!F2196</f>
        <v>4.5619050000000012</v>
      </c>
      <c r="H2196" s="2">
        <f>'Moving Avg'!G2196</f>
        <v>4.5083500000000001</v>
      </c>
      <c r="I2196" s="2">
        <f>'Moving Avg'!H2196</f>
        <v>3.5841309999999988</v>
      </c>
      <c r="J2196" s="5" t="str">
        <f>OBV!F2196</f>
        <v>BULLISH</v>
      </c>
      <c r="K2196" s="5" t="str">
        <f>OBV!G2196</f>
        <v>STRONG</v>
      </c>
      <c r="L2196" s="5" t="str">
        <f>OBV!H2196</f>
        <v>CONFIRMED BULLISH</v>
      </c>
    </row>
    <row r="2197" spans="1:12" ht="13.5" x14ac:dyDescent="0.25">
      <c r="A2197" s="3">
        <f>RSI!A2197</f>
        <v>45504</v>
      </c>
      <c r="B2197" s="2">
        <f>RSI!B2197</f>
        <v>4.8929</v>
      </c>
      <c r="C2197" s="2">
        <f>RSI!I2197</f>
        <v>64.55237323895625</v>
      </c>
      <c r="D2197" s="2">
        <f>MACD!E2197</f>
        <v>-0.19703048994553196</v>
      </c>
      <c r="E2197" s="2">
        <f>MACD!F2197</f>
        <v>-9.608959705674025E-2</v>
      </c>
      <c r="F2197" s="2">
        <f>'Moving Avg'!D2197</f>
        <v>4.9619200000000001</v>
      </c>
      <c r="G2197" s="2">
        <f>'Moving Avg'!F2197</f>
        <v>4.58338</v>
      </c>
      <c r="H2197" s="2">
        <f>'Moving Avg'!G2197</f>
        <v>4.518624</v>
      </c>
      <c r="I2197" s="2">
        <f>'Moving Avg'!H2197</f>
        <v>3.5922579999999993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</row>
    <row r="2198" spans="1:12" ht="13.5" x14ac:dyDescent="0.25">
      <c r="A2198" s="3">
        <f>RSI!A2198</f>
        <v>45505</v>
      </c>
      <c r="B2198" s="2">
        <f>RSI!B2198</f>
        <v>4.8760000000000003</v>
      </c>
      <c r="C2198" s="2">
        <f>RSI!I2198</f>
        <v>63.39985590962678</v>
      </c>
      <c r="D2198" s="2">
        <f>MACD!E2198</f>
        <v>-0.21697120015313409</v>
      </c>
      <c r="E2198" s="2">
        <f>MACD!F2198</f>
        <v>-0.12026591767601903</v>
      </c>
      <c r="F2198" s="2">
        <f>'Moving Avg'!D2198</f>
        <v>4.9349600000000002</v>
      </c>
      <c r="G2198" s="2">
        <f>'Moving Avg'!F2198</f>
        <v>4.6040100000000006</v>
      </c>
      <c r="H2198" s="2">
        <f>'Moving Avg'!G2198</f>
        <v>4.5287299999999995</v>
      </c>
      <c r="I2198" s="2">
        <f>'Moving Avg'!H2198</f>
        <v>3.6003424999999991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4.9349999999999996</v>
      </c>
      <c r="C2199" s="2">
        <f>RSI!I2199</f>
        <v>65.702106974465693</v>
      </c>
      <c r="D2199" s="2">
        <f>MACD!E2199</f>
        <v>-0.23061225572714594</v>
      </c>
      <c r="E2199" s="2">
        <f>MACD!F2199</f>
        <v>-0.14233518528624442</v>
      </c>
      <c r="F2199" s="2">
        <f>'Moving Avg'!D2199</f>
        <v>4.9366599999999998</v>
      </c>
      <c r="G2199" s="2">
        <f>'Moving Avg'!F2199</f>
        <v>4.6318000000000001</v>
      </c>
      <c r="H2199" s="2">
        <f>'Moving Avg'!G2199</f>
        <v>4.539174</v>
      </c>
      <c r="I2199" s="2">
        <f>'Moving Avg'!H2199</f>
        <v>3.6087219999999989</v>
      </c>
      <c r="J2199" s="5" t="str">
        <f>OBV!F2199</f>
        <v>BEARISH</v>
      </c>
      <c r="K2199" s="5" t="str">
        <f>OBV!G2199</f>
        <v>NEUTRAL</v>
      </c>
      <c r="L2199" s="5" t="str">
        <f>OBV!H2199</f>
        <v>BEARISH DIVERGENCE</v>
      </c>
    </row>
    <row r="2200" spans="1:12" ht="13.5" x14ac:dyDescent="0.25">
      <c r="A2200" s="3">
        <f>RSI!A2200</f>
        <v>45509</v>
      </c>
      <c r="B2200" s="2">
        <f>RSI!B2200</f>
        <v>4.9687000000000001</v>
      </c>
      <c r="C2200" s="2">
        <f>RSI!I2200</f>
        <v>66.979759313828396</v>
      </c>
      <c r="D2200" s="2">
        <f>MACD!E2200</f>
        <v>-0.2385816040460762</v>
      </c>
      <c r="E2200" s="2">
        <f>MACD!F2200</f>
        <v>-0.16158446903821078</v>
      </c>
      <c r="F2200" s="2">
        <f>'Moving Avg'!D2200</f>
        <v>4.9231999999999996</v>
      </c>
      <c r="G2200" s="2">
        <f>'Moving Avg'!F2200</f>
        <v>4.6621199999999998</v>
      </c>
      <c r="H2200" s="2">
        <f>'Moving Avg'!G2200</f>
        <v>4.5492799999999995</v>
      </c>
      <c r="I2200" s="2">
        <f>'Moving Avg'!H2200</f>
        <v>3.6175644999999985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45510</v>
      </c>
      <c r="B2201" s="2">
        <f>RSI!B2201</f>
        <v>4.9518000000000004</v>
      </c>
      <c r="C2201" s="2">
        <f>RSI!I2201</f>
        <v>65.658829100555323</v>
      </c>
      <c r="D2201" s="2">
        <f>MACD!E2201</f>
        <v>-0.23676919484813297</v>
      </c>
      <c r="E2201" s="2">
        <f>MACD!F2201</f>
        <v>-0.17662141420019523</v>
      </c>
      <c r="F2201" s="2">
        <f>'Moving Avg'!D2201</f>
        <v>4.9248799999999999</v>
      </c>
      <c r="G2201" s="2">
        <f>'Moving Avg'!F2201</f>
        <v>4.6915949999999995</v>
      </c>
      <c r="H2201" s="2">
        <f>'Moving Avg'!G2201</f>
        <v>4.5593859999999999</v>
      </c>
      <c r="I2201" s="2">
        <f>'Moving Avg'!H2201</f>
        <v>3.6263224999999988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</row>
    <row r="2202" spans="1:12" ht="13.5" x14ac:dyDescent="0.25">
      <c r="A2202" s="3">
        <f>RSI!A2202</f>
        <v>45511</v>
      </c>
      <c r="B2202" s="2">
        <f>RSI!B2202</f>
        <v>5.0949999999999998</v>
      </c>
      <c r="C2202" s="2">
        <f>RSI!I2202</f>
        <v>70.896339553500809</v>
      </c>
      <c r="D2202" s="2">
        <f>MACD!E2202</f>
        <v>-0.22147720251529091</v>
      </c>
      <c r="E2202" s="2">
        <f>MACD!F2202</f>
        <v>-0.18559257186321437</v>
      </c>
      <c r="F2202" s="2">
        <f>'Moving Avg'!D2202</f>
        <v>4.9653</v>
      </c>
      <c r="G2202" s="2">
        <f>'Moving Avg'!F2202</f>
        <v>4.7257050000000005</v>
      </c>
      <c r="H2202" s="2">
        <f>'Moving Avg'!G2202</f>
        <v>4.5725240000000005</v>
      </c>
      <c r="I2202" s="2">
        <f>'Moving Avg'!H2202</f>
        <v>3.6359649999999992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5.2381000000000002</v>
      </c>
      <c r="C2203" s="2">
        <f>RSI!I2203</f>
        <v>74.999672854657689</v>
      </c>
      <c r="D2203" s="2">
        <f>MACD!E2203</f>
        <v>-0.18253473327998471</v>
      </c>
      <c r="E2203" s="2">
        <f>MACD!F2203</f>
        <v>-0.18498100414656843</v>
      </c>
      <c r="F2203" s="2">
        <f>'Moving Avg'!D2203</f>
        <v>5.0377200000000002</v>
      </c>
      <c r="G2203" s="2">
        <f>'Moving Avg'!F2203</f>
        <v>4.7665450000000007</v>
      </c>
      <c r="H2203" s="2">
        <f>'Moving Avg'!G2203</f>
        <v>4.5856600000000007</v>
      </c>
      <c r="I2203" s="2">
        <f>'Moving Avg'!H2203</f>
        <v>3.6458179999999993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5.2381000000000002</v>
      </c>
      <c r="C2204" s="2">
        <f>RSI!I2204</f>
        <v>74.999672854657689</v>
      </c>
      <c r="D2204" s="2">
        <f>MACD!E2204</f>
        <v>-0.16550362794428874</v>
      </c>
      <c r="E2204" s="2">
        <f>MACD!F2204</f>
        <v>-0.18108552890611251</v>
      </c>
      <c r="F2204" s="2">
        <f>'Moving Avg'!D2204</f>
        <v>5.0983399999999994</v>
      </c>
      <c r="G2204" s="2">
        <f>'Moving Avg'!F2204</f>
        <v>4.807385</v>
      </c>
      <c r="H2204" s="2">
        <f>'Moving Avg'!G2204</f>
        <v>4.5977860000000002</v>
      </c>
      <c r="I2204" s="2">
        <f>'Moving Avg'!H2204</f>
        <v>3.6556709999999994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5.2633999999999999</v>
      </c>
      <c r="C2205" s="2">
        <f>RSI!I2205</f>
        <v>75.702110827610682</v>
      </c>
      <c r="D2205" s="2">
        <f>MACD!E2205</f>
        <v>-0.13885300549672852</v>
      </c>
      <c r="E2205" s="2">
        <f>MACD!F2205</f>
        <v>-0.17263902422423572</v>
      </c>
      <c r="F2205" s="2">
        <f>'Moving Avg'!D2205</f>
        <v>5.1572800000000001</v>
      </c>
      <c r="G2205" s="2">
        <f>'Moving Avg'!F2205</f>
        <v>4.8511749999999996</v>
      </c>
      <c r="H2205" s="2">
        <f>'Moving Avg'!G2205</f>
        <v>4.6112599999999988</v>
      </c>
      <c r="I2205" s="2">
        <f>'Moving Avg'!H2205</f>
        <v>3.6657344999999992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45518</v>
      </c>
      <c r="B2206" s="2">
        <f>RSI!B2206</f>
        <v>5.3813000000000004</v>
      </c>
      <c r="C2206" s="2">
        <f>RSI!I2206</f>
        <v>78.704870302461543</v>
      </c>
      <c r="D2206" s="2">
        <f>MACD!E2206</f>
        <v>-0.14196145793243886</v>
      </c>
      <c r="E2206" s="2">
        <f>MACD!F2206</f>
        <v>-0.16650351096587634</v>
      </c>
      <c r="F2206" s="2">
        <f>'Moving Avg'!D2206</f>
        <v>5.2431800000000006</v>
      </c>
      <c r="G2206" s="2">
        <f>'Moving Avg'!F2206</f>
        <v>4.8991750000000005</v>
      </c>
      <c r="H2206" s="2">
        <f>'Moving Avg'!G2206</f>
        <v>4.6272599999999997</v>
      </c>
      <c r="I2206" s="2">
        <f>'Moving Avg'!H2206</f>
        <v>3.6763874999999997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</row>
    <row r="2207" spans="1:12" ht="13.5" x14ac:dyDescent="0.25">
      <c r="A2207" s="3">
        <f>RSI!A2207</f>
        <v>45519</v>
      </c>
      <c r="B2207" s="2">
        <f>RSI!B2207</f>
        <v>5.3897000000000004</v>
      </c>
      <c r="C2207" s="2">
        <f>RSI!I2207</f>
        <v>78.904895106101421</v>
      </c>
      <c r="D2207" s="2">
        <f>MACD!E2207</f>
        <v>-0.15616082712927781</v>
      </c>
      <c r="E2207" s="2">
        <f>MACD!F2207</f>
        <v>-0.16443497419855663</v>
      </c>
      <c r="F2207" s="2">
        <f>'Moving Avg'!D2207</f>
        <v>5.3021200000000004</v>
      </c>
      <c r="G2207" s="2">
        <f>'Moving Avg'!F2207</f>
        <v>4.9463349999999995</v>
      </c>
      <c r="H2207" s="2">
        <f>'Moving Avg'!G2207</f>
        <v>4.6441020000000002</v>
      </c>
      <c r="I2207" s="2">
        <f>'Moving Avg'!H2207</f>
        <v>3.6870404999999988</v>
      </c>
      <c r="J2207" s="5" t="str">
        <f>OBV!F2207</f>
        <v>BULLISH</v>
      </c>
      <c r="K2207" s="5" t="str">
        <f>OBV!G2207</f>
        <v>STRONG</v>
      </c>
      <c r="L2207" s="5" t="str">
        <f>OBV!H2207</f>
        <v>CONFIRMED BULLISH</v>
      </c>
    </row>
    <row r="2208" spans="1:12" ht="13.5" x14ac:dyDescent="0.25">
      <c r="A2208" s="3">
        <f>RSI!A2208</f>
        <v>45520</v>
      </c>
      <c r="B2208" s="2">
        <f>RSI!B2208</f>
        <v>5.4318</v>
      </c>
      <c r="C2208" s="2">
        <f>RSI!I2208</f>
        <v>79.922770999499392</v>
      </c>
      <c r="D2208" s="2">
        <f>MACD!E2208</f>
        <v>-0.17688613545011389</v>
      </c>
      <c r="E2208" s="2">
        <f>MACD!F2208</f>
        <v>-0.16692520644886807</v>
      </c>
      <c r="F2208" s="2">
        <f>'Moving Avg'!D2208</f>
        <v>5.3408600000000002</v>
      </c>
      <c r="G2208" s="2">
        <f>'Moving Avg'!F2208</f>
        <v>4.9968599999999999</v>
      </c>
      <c r="H2208" s="2">
        <f>'Moving Avg'!G2208</f>
        <v>4.6634700000000011</v>
      </c>
      <c r="I2208" s="2">
        <f>'Moving Avg'!H2208</f>
        <v>3.6984094999999981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5.5582000000000003</v>
      </c>
      <c r="C2209" s="2">
        <f>RSI!I2209</f>
        <v>82.632361020074768</v>
      </c>
      <c r="D2209" s="2">
        <f>MACD!E2209</f>
        <v>-0.19772805922911552</v>
      </c>
      <c r="E2209" s="2">
        <f>MACD!F2209</f>
        <v>-0.17308577700491759</v>
      </c>
      <c r="F2209" s="2">
        <f>'Moving Avg'!D2209</f>
        <v>5.4048800000000004</v>
      </c>
      <c r="G2209" s="2">
        <f>'Moving Avg'!F2209</f>
        <v>5.0507599999999995</v>
      </c>
      <c r="H2209" s="2">
        <f>'Moving Avg'!G2209</f>
        <v>4.684692000000001</v>
      </c>
      <c r="I2209" s="2">
        <f>'Moving Avg'!H2209</f>
        <v>3.7104104999999987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5.5582000000000003</v>
      </c>
      <c r="C2210" s="2">
        <f>RSI!I2210</f>
        <v>82.632361020074768</v>
      </c>
      <c r="D2210" s="2">
        <f>MACD!E2210</f>
        <v>-0.21372126949210379</v>
      </c>
      <c r="E2210" s="2">
        <f>MACD!F2210</f>
        <v>-0.18121287550235485</v>
      </c>
      <c r="F2210" s="2">
        <f>'Moving Avg'!D2210</f>
        <v>5.4638399999999994</v>
      </c>
      <c r="G2210" s="2">
        <f>'Moving Avg'!F2210</f>
        <v>5.1021349999999996</v>
      </c>
      <c r="H2210" s="2">
        <f>'Moving Avg'!G2210</f>
        <v>4.7069260000000011</v>
      </c>
      <c r="I2210" s="2">
        <f>'Moving Avg'!H2210</f>
        <v>3.7227479999999984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5.4234</v>
      </c>
      <c r="C2211" s="2">
        <f>RSI!I2211</f>
        <v>70.812277175710534</v>
      </c>
      <c r="D2211" s="2">
        <f>MACD!E2211</f>
        <v>-0.2231487559432539</v>
      </c>
      <c r="E2211" s="2">
        <f>MACD!F2211</f>
        <v>-0.18960005159053467</v>
      </c>
      <c r="F2211" s="2">
        <f>'Moving Avg'!D2211</f>
        <v>5.4722600000000003</v>
      </c>
      <c r="G2211" s="2">
        <f>'Moving Avg'!F2211</f>
        <v>5.1438199999999998</v>
      </c>
      <c r="H2211" s="2">
        <f>'Moving Avg'!G2211</f>
        <v>4.7278100000000007</v>
      </c>
      <c r="I2211" s="2">
        <f>'Moving Avg'!H2211</f>
        <v>3.7344114999999989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5.4066000000000001</v>
      </c>
      <c r="C2212" s="2">
        <f>RSI!I2212</f>
        <v>69.478374579117542</v>
      </c>
      <c r="D2212" s="2">
        <f>MACD!E2212</f>
        <v>-0.2100911028101855</v>
      </c>
      <c r="E2212" s="2">
        <f>MACD!F2212</f>
        <v>-0.19369826183446484</v>
      </c>
      <c r="F2212" s="2">
        <f>'Moving Avg'!D2212</f>
        <v>5.4756400000000003</v>
      </c>
      <c r="G2212" s="2">
        <f>'Moving Avg'!F2212</f>
        <v>5.1762449999999998</v>
      </c>
      <c r="H2212" s="2">
        <f>'Moving Avg'!G2212</f>
        <v>4.7478540000000002</v>
      </c>
      <c r="I2212" s="2">
        <f>'Moving Avg'!H2212</f>
        <v>3.7462859999999996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5.2633999999999999</v>
      </c>
      <c r="C2213" s="2">
        <f>RSI!I2213</f>
        <v>59.235617015315341</v>
      </c>
      <c r="D2213" s="2">
        <f>MACD!E2213</f>
        <v>-0.1683947523177789</v>
      </c>
      <c r="E2213" s="2">
        <f>MACD!F2213</f>
        <v>-0.18863755993112769</v>
      </c>
      <c r="F2213" s="2">
        <f>'Moving Avg'!D2213</f>
        <v>5.4419599999999999</v>
      </c>
      <c r="G2213" s="2">
        <f>'Moving Avg'!F2213</f>
        <v>5.1888750000000003</v>
      </c>
      <c r="H2213" s="2">
        <f>'Moving Avg'!G2213</f>
        <v>4.7652020000000004</v>
      </c>
      <c r="I2213" s="2">
        <f>'Moving Avg'!H2213</f>
        <v>3.757781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</row>
    <row r="2214" spans="1:12" ht="13.5" x14ac:dyDescent="0.25">
      <c r="A2214" s="3">
        <f>RSI!A2214</f>
        <v>45530</v>
      </c>
      <c r="B2214" s="2">
        <f>RSI!B2214</f>
        <v>5.415</v>
      </c>
      <c r="C2214" s="2">
        <f>RSI!I2214</f>
        <v>65.101285806285176</v>
      </c>
      <c r="D2214" s="2">
        <f>MACD!E2214</f>
        <v>-0.1453255916491667</v>
      </c>
      <c r="E2214" s="2">
        <f>MACD!F2214</f>
        <v>-0.17997516627473548</v>
      </c>
      <c r="F2214" s="2">
        <f>'Moving Avg'!D2214</f>
        <v>5.4133200000000006</v>
      </c>
      <c r="G2214" s="2">
        <f>'Moving Avg'!F2214</f>
        <v>5.2133000000000003</v>
      </c>
      <c r="H2214" s="2">
        <f>'Moving Avg'!G2214</f>
        <v>4.7859180000000006</v>
      </c>
      <c r="I2214" s="2">
        <f>'Moving Avg'!H2214</f>
        <v>3.7696974999999999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</row>
    <row r="2215" spans="1:12" ht="13.5" x14ac:dyDescent="0.25">
      <c r="A2215" s="3">
        <f>RSI!A2215</f>
        <v>45531</v>
      </c>
      <c r="B2215" s="2">
        <f>RSI!B2215</f>
        <v>5.3475999999999999</v>
      </c>
      <c r="C2215" s="2">
        <f>RSI!I2215</f>
        <v>60.905271813642329</v>
      </c>
      <c r="D2215" s="2">
        <f>MACD!E2215</f>
        <v>-0.11872638495268539</v>
      </c>
      <c r="E2215" s="2">
        <f>MACD!F2215</f>
        <v>-0.16772541001032545</v>
      </c>
      <c r="F2215" s="2">
        <f>'Moving Avg'!D2215</f>
        <v>5.3712</v>
      </c>
      <c r="G2215" s="2">
        <f>'Moving Avg'!F2215</f>
        <v>5.2288800000000002</v>
      </c>
      <c r="H2215" s="2">
        <f>'Moving Avg'!G2215</f>
        <v>4.8052859999999997</v>
      </c>
      <c r="I2215" s="2">
        <f>'Moving Avg'!H2215</f>
        <v>3.7808979999999996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5.3728999999999996</v>
      </c>
      <c r="C2216" s="2">
        <f>RSI!I2216</f>
        <v>61.898022477031262</v>
      </c>
      <c r="D2216" s="2">
        <f>MACD!E2216</f>
        <v>-8.1228700105554275E-2</v>
      </c>
      <c r="E2216" s="2">
        <f>MACD!F2216</f>
        <v>-0.15042606802937122</v>
      </c>
      <c r="F2216" s="2">
        <f>'Moving Avg'!D2216</f>
        <v>5.3611000000000004</v>
      </c>
      <c r="G2216" s="2">
        <f>'Moving Avg'!F2216</f>
        <v>5.2503550000000008</v>
      </c>
      <c r="H2216" s="2">
        <f>'Moving Avg'!G2216</f>
        <v>4.8243179999999999</v>
      </c>
      <c r="I2216" s="2">
        <f>'Moving Avg'!H2216</f>
        <v>3.7922250000000002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45533</v>
      </c>
      <c r="B2217" s="2">
        <f>RSI!B2217</f>
        <v>5.4066000000000001</v>
      </c>
      <c r="C2217" s="2">
        <f>RSI!I2217</f>
        <v>63.237159779525271</v>
      </c>
      <c r="D2217" s="2">
        <f>MACD!E2217</f>
        <v>-5.203275100759619E-2</v>
      </c>
      <c r="E2217" s="2">
        <f>MACD!F2217</f>
        <v>-0.13074740462501622</v>
      </c>
      <c r="F2217" s="2">
        <f>'Moving Avg'!D2217</f>
        <v>5.3610999999999995</v>
      </c>
      <c r="G2217" s="2">
        <f>'Moving Avg'!F2217</f>
        <v>5.2760400000000001</v>
      </c>
      <c r="H2217" s="2">
        <f>'Moving Avg'!G2217</f>
        <v>4.8448659999999997</v>
      </c>
      <c r="I2217" s="2">
        <f>'Moving Avg'!H2217</f>
        <v>3.8037204999999998</v>
      </c>
      <c r="J2217" s="5" t="str">
        <f>OBV!F2217</f>
        <v>BULLISH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5.3897000000000004</v>
      </c>
      <c r="C2218" s="2">
        <f>RSI!I2218</f>
        <v>62.059213870358128</v>
      </c>
      <c r="D2218" s="2">
        <f>MACD!E2218</f>
        <v>-2.1029283754122829E-2</v>
      </c>
      <c r="E2218" s="2">
        <f>MACD!F2218</f>
        <v>-0.10880378045083754</v>
      </c>
      <c r="F2218" s="2">
        <f>'Moving Avg'!D2218</f>
        <v>5.3863600000000007</v>
      </c>
      <c r="G2218" s="2">
        <f>'Moving Avg'!F2218</f>
        <v>5.3017250000000002</v>
      </c>
      <c r="H2218" s="2">
        <f>'Moving Avg'!G2218</f>
        <v>4.8650759999999993</v>
      </c>
      <c r="I2218" s="2">
        <f>'Moving Avg'!H2218</f>
        <v>3.8153000000000001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5.3475999999999999</v>
      </c>
      <c r="C2219" s="2">
        <f>RSI!I2219</f>
        <v>59.105548320663551</v>
      </c>
      <c r="D2219" s="2">
        <f>MACD!E2219</f>
        <v>2.6545276444513988E-2</v>
      </c>
      <c r="E2219" s="2">
        <f>MACD!F2219</f>
        <v>-8.1733969071767235E-2</v>
      </c>
      <c r="F2219" s="2">
        <f>'Moving Avg'!D2219</f>
        <v>5.3728800000000003</v>
      </c>
      <c r="G2219" s="2">
        <f>'Moving Avg'!F2219</f>
        <v>5.3223550000000008</v>
      </c>
      <c r="H2219" s="2">
        <f>'Moving Avg'!G2219</f>
        <v>4.8837719999999996</v>
      </c>
      <c r="I2219" s="2">
        <f>'Moving Avg'!H2219</f>
        <v>3.8267110000000004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</row>
    <row r="2220" spans="1:12" ht="13.5" x14ac:dyDescent="0.25">
      <c r="A2220" s="3">
        <f>RSI!A2220</f>
        <v>45538</v>
      </c>
      <c r="B2220" s="2">
        <f>RSI!B2220</f>
        <v>5.3813000000000004</v>
      </c>
      <c r="C2220" s="2">
        <f>RSI!I2220</f>
        <v>60.717266971378137</v>
      </c>
      <c r="D2220" s="2">
        <f>MACD!E2220</f>
        <v>6.3419985700488013E-2</v>
      </c>
      <c r="E2220" s="2">
        <f>MACD!F2220</f>
        <v>-5.2703178117316188E-2</v>
      </c>
      <c r="F2220" s="2">
        <f>'Moving Avg'!D2220</f>
        <v>5.3796200000000001</v>
      </c>
      <c r="G2220" s="2">
        <f>'Moving Avg'!F2220</f>
        <v>5.3429850000000005</v>
      </c>
      <c r="H2220" s="2">
        <f>'Moving Avg'!G2220</f>
        <v>4.9034779999999998</v>
      </c>
      <c r="I2220" s="2">
        <f>'Moving Avg'!H2220</f>
        <v>3.8378274999999995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</row>
    <row r="2221" spans="1:12" ht="13.5" x14ac:dyDescent="0.25">
      <c r="A2221" s="3">
        <f>RSI!A2221</f>
        <v>45539</v>
      </c>
      <c r="B2221" s="2">
        <f>RSI!B2221</f>
        <v>5.5160999999999998</v>
      </c>
      <c r="C2221" s="2">
        <f>RSI!I2221</f>
        <v>66.418509150967594</v>
      </c>
      <c r="D2221" s="2">
        <f>MACD!E2221</f>
        <v>6.2880000237784728E-2</v>
      </c>
      <c r="E2221" s="2">
        <f>MACD!F2221</f>
        <v>-2.9586542446296007E-2</v>
      </c>
      <c r="F2221" s="2">
        <f>'Moving Avg'!D2221</f>
        <v>5.4082600000000003</v>
      </c>
      <c r="G2221" s="2">
        <f>'Moving Avg'!F2221</f>
        <v>5.3712</v>
      </c>
      <c r="H2221" s="2">
        <f>'Moving Avg'!G2221</f>
        <v>4.9253739999999997</v>
      </c>
      <c r="I2221" s="2">
        <f>'Moving Avg'!H2221</f>
        <v>3.849828500000001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5.5076000000000001</v>
      </c>
      <c r="C2222" s="2">
        <f>RSI!I2222</f>
        <v>65.770305651853391</v>
      </c>
      <c r="D2222" s="2">
        <f>MACD!E2222</f>
        <v>5.8728957493640266E-2</v>
      </c>
      <c r="E2222" s="2">
        <f>MACD!F2222</f>
        <v>-1.1923442458308755E-2</v>
      </c>
      <c r="F2222" s="2">
        <f>'Moving Avg'!D2222</f>
        <v>5.4284600000000003</v>
      </c>
      <c r="G2222" s="2">
        <f>'Moving Avg'!F2222</f>
        <v>5.3918299999999997</v>
      </c>
      <c r="H2222" s="2">
        <f>'Moving Avg'!G2222</f>
        <v>4.9462579999999994</v>
      </c>
      <c r="I2222" s="2">
        <f>'Moving Avg'!H2222</f>
        <v>3.8619130000000013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45541</v>
      </c>
      <c r="B2223" s="2">
        <f>RSI!B2223</f>
        <v>5.4402999999999997</v>
      </c>
      <c r="C2223" s="2">
        <f>RSI!I2223</f>
        <v>60.717668011048502</v>
      </c>
      <c r="D2223" s="2">
        <f>MACD!E2223</f>
        <v>3.6610858961975801E-2</v>
      </c>
      <c r="E2223" s="2">
        <f>MACD!F2223</f>
        <v>-2.2165821742518438E-3</v>
      </c>
      <c r="F2223" s="2">
        <f>'Moving Avg'!D2223</f>
        <v>5.43858</v>
      </c>
      <c r="G2223" s="2">
        <f>'Moving Avg'!F2223</f>
        <v>5.4019399999999989</v>
      </c>
      <c r="H2223" s="2">
        <f>'Moving Avg'!G2223</f>
        <v>4.9639439999999997</v>
      </c>
      <c r="I2223" s="2">
        <f>'Moving Avg'!H2223</f>
        <v>3.8738715000000008</v>
      </c>
      <c r="J2223" s="5" t="str">
        <f>OBV!F2223</f>
        <v>BEARISH</v>
      </c>
      <c r="K2223" s="5" t="str">
        <f>OBV!G2223</f>
        <v>NEUTRAL</v>
      </c>
      <c r="L2223" s="5" t="str">
        <f>OBV!H2223</f>
        <v>BEARISH DIVERGENCE</v>
      </c>
    </row>
    <row r="2224" spans="1:12" ht="13.5" x14ac:dyDescent="0.25">
      <c r="A2224" s="3">
        <f>RSI!A2224</f>
        <v>45544</v>
      </c>
      <c r="B2224" s="2">
        <f>RSI!B2224</f>
        <v>5.4739000000000004</v>
      </c>
      <c r="C2224" s="2">
        <f>RSI!I2224</f>
        <v>62.275844737086075</v>
      </c>
      <c r="D2224" s="2">
        <f>MACD!E2224</f>
        <v>3.7682880238170569E-2</v>
      </c>
      <c r="E2224" s="2">
        <f>MACD!F2224</f>
        <v>5.7633103082326389E-3</v>
      </c>
      <c r="F2224" s="2">
        <f>'Moving Avg'!D2224</f>
        <v>5.4638400000000003</v>
      </c>
      <c r="G2224" s="2">
        <f>'Moving Avg'!F2224</f>
        <v>5.4137299999999993</v>
      </c>
      <c r="H2224" s="2">
        <f>'Moving Avg'!G2224</f>
        <v>4.9801120000000001</v>
      </c>
      <c r="I2224" s="2">
        <f>'Moving Avg'!H2224</f>
        <v>3.8859980000000012</v>
      </c>
      <c r="J2224" s="5" t="str">
        <f>OBV!F2224</f>
        <v>BEARISH</v>
      </c>
      <c r="K2224" s="5" t="str">
        <f>OBV!G2224</f>
        <v>NEUTRAL</v>
      </c>
      <c r="L2224" s="5" t="str">
        <f>OBV!H2224</f>
        <v>BEARISH DIVERGENCE</v>
      </c>
    </row>
    <row r="2225" spans="1:12" ht="13.5" x14ac:dyDescent="0.25">
      <c r="A2225" s="3">
        <f>RSI!A2225</f>
        <v>45545</v>
      </c>
      <c r="B2225" s="2">
        <f>RSI!B2225</f>
        <v>5.4570999999999996</v>
      </c>
      <c r="C2225" s="2">
        <f>RSI!I2225</f>
        <v>60.973531400903191</v>
      </c>
      <c r="D2225" s="2">
        <f>MACD!E2225</f>
        <v>2.8297337018799773E-2</v>
      </c>
      <c r="E2225" s="2">
        <f>MACD!F2225</f>
        <v>1.0270115650346065E-2</v>
      </c>
      <c r="F2225" s="2">
        <f>'Moving Avg'!D2225</f>
        <v>5.4790000000000001</v>
      </c>
      <c r="G2225" s="2">
        <f>'Moving Avg'!F2225</f>
        <v>5.4234149999999985</v>
      </c>
      <c r="H2225" s="2">
        <f>'Moving Avg'!G2225</f>
        <v>4.9949339999999998</v>
      </c>
      <c r="I2225" s="2">
        <f>'Moving Avg'!H2225</f>
        <v>3.8979145000000006</v>
      </c>
      <c r="J2225" s="5" t="str">
        <f>OBV!F2225</f>
        <v>BEARISH</v>
      </c>
      <c r="K2225" s="5" t="str">
        <f>OBV!G2225</f>
        <v>NEUTRAL</v>
      </c>
      <c r="L2225" s="5" t="str">
        <f>OBV!H2225</f>
        <v>BEARISH DIVERGENCE</v>
      </c>
    </row>
    <row r="2226" spans="1:12" ht="13.5" x14ac:dyDescent="0.25">
      <c r="A2226" s="3">
        <f>RSI!A2226</f>
        <v>45546</v>
      </c>
      <c r="B2226" s="2">
        <f>RSI!B2226</f>
        <v>5.4318</v>
      </c>
      <c r="C2226" s="2">
        <f>RSI!I2226</f>
        <v>58.973447116352901</v>
      </c>
      <c r="D2226" s="2">
        <f>MACD!E2226</f>
        <v>2.5140032935032863E-2</v>
      </c>
      <c r="E2226" s="2">
        <f>MACD!F2226</f>
        <v>1.3244099107283426E-2</v>
      </c>
      <c r="F2226" s="2">
        <f>'Moving Avg'!D2226</f>
        <v>5.4621399999999998</v>
      </c>
      <c r="G2226" s="2">
        <f>'Moving Avg'!F2226</f>
        <v>5.4259399999999989</v>
      </c>
      <c r="H2226" s="2">
        <f>'Moving Avg'!G2226</f>
        <v>5.0119440000000006</v>
      </c>
      <c r="I2226" s="2">
        <f>'Moving Avg'!H2226</f>
        <v>3.9097465000000007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5.4066000000000001</v>
      </c>
      <c r="C2227" s="2">
        <f>RSI!I2227</f>
        <v>56.968930244348194</v>
      </c>
      <c r="D2227" s="2">
        <f>MACD!E2227</f>
        <v>2.8759922522565873E-2</v>
      </c>
      <c r="E2227" s="2">
        <f>MACD!F2227</f>
        <v>1.6347263790339916E-2</v>
      </c>
      <c r="F2227" s="2">
        <f>'Moving Avg'!D2227</f>
        <v>5.4419400000000007</v>
      </c>
      <c r="G2227" s="2">
        <f>'Moving Avg'!F2227</f>
        <v>5.426784999999998</v>
      </c>
      <c r="H2227" s="2">
        <f>'Moving Avg'!G2227</f>
        <v>5.0308080000000004</v>
      </c>
      <c r="I2227" s="2">
        <f>'Moving Avg'!H2227</f>
        <v>3.9216209999999996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5.3897000000000004</v>
      </c>
      <c r="C2228" s="2">
        <f>RSI!I2228</f>
        <v>55.603939791620206</v>
      </c>
      <c r="D2228" s="2">
        <f>MACD!E2228</f>
        <v>2.9920121800291355E-2</v>
      </c>
      <c r="E2228" s="2">
        <f>MACD!F2228</f>
        <v>1.9061835392330206E-2</v>
      </c>
      <c r="F2228" s="2">
        <f>'Moving Avg'!D2228</f>
        <v>5.4318200000000001</v>
      </c>
      <c r="G2228" s="2">
        <f>'Moving Avg'!F2228</f>
        <v>5.4246799999999986</v>
      </c>
      <c r="H2228" s="2">
        <f>'Moving Avg'!G2228</f>
        <v>5.049334</v>
      </c>
      <c r="I2228" s="2">
        <f>'Moving Avg'!H2228</f>
        <v>3.9332004999999999</v>
      </c>
      <c r="J2228" s="5" t="str">
        <f>OBV!F2228</f>
        <v>BEARISH</v>
      </c>
      <c r="K2228" s="5" t="str">
        <f>OBV!G2228</f>
        <v>NEUTRAL</v>
      </c>
      <c r="L2228" s="5" t="str">
        <f>OBV!H2228</f>
        <v>CONFIRMED BEARISH</v>
      </c>
    </row>
    <row r="2229" spans="1:12" ht="13.5" x14ac:dyDescent="0.25">
      <c r="A2229" s="3">
        <f>RSI!A2229</f>
        <v>45551</v>
      </c>
      <c r="B2229" s="2">
        <f>RSI!B2229</f>
        <v>5.415</v>
      </c>
      <c r="C2229" s="2">
        <f>RSI!I2229</f>
        <v>57.255118818072447</v>
      </c>
      <c r="D2229" s="2">
        <f>MACD!E2229</f>
        <v>2.2137142638391616E-2</v>
      </c>
      <c r="E2229" s="2">
        <f>MACD!F2229</f>
        <v>1.9676896841542488E-2</v>
      </c>
      <c r="F2229" s="2">
        <f>'Moving Avg'!D2229</f>
        <v>5.4200400000000002</v>
      </c>
      <c r="G2229" s="2">
        <f>'Moving Avg'!F2229</f>
        <v>5.4175199999999997</v>
      </c>
      <c r="H2229" s="2">
        <f>'Moving Avg'!G2229</f>
        <v>5.0700500000000002</v>
      </c>
      <c r="I2229" s="2">
        <f>'Moving Avg'!H2229</f>
        <v>3.9449064999999992</v>
      </c>
      <c r="J2229" s="5" t="str">
        <f>OBV!F2229</f>
        <v>BEARISH</v>
      </c>
      <c r="K2229" s="5" t="str">
        <f>OBV!G2229</f>
        <v>NEUTRAL</v>
      </c>
      <c r="L2229" s="5" t="str">
        <f>OBV!H2229</f>
        <v>CONFIRMED BEARISH</v>
      </c>
    </row>
    <row r="2230" spans="1:12" ht="13.5" x14ac:dyDescent="0.25">
      <c r="A2230" s="3">
        <f>RSI!A2230</f>
        <v>45552</v>
      </c>
      <c r="B2230" s="2">
        <f>RSI!B2230</f>
        <v>5.5160999999999998</v>
      </c>
      <c r="C2230" s="2">
        <f>RSI!I2230</f>
        <v>63.152662447816901</v>
      </c>
      <c r="D2230" s="2">
        <f>MACD!E2230</f>
        <v>1.2714727139599091E-2</v>
      </c>
      <c r="E2230" s="2">
        <f>MACD!F2230</f>
        <v>1.8284462901153809E-2</v>
      </c>
      <c r="F2230" s="2">
        <f>'Moving Avg'!D2230</f>
        <v>5.4318399999999993</v>
      </c>
      <c r="G2230" s="2">
        <f>'Moving Avg'!F2230</f>
        <v>5.4154149999999994</v>
      </c>
      <c r="H2230" s="2">
        <f>'Moving Avg'!G2230</f>
        <v>5.0931259999999989</v>
      </c>
      <c r="I2230" s="2">
        <f>'Moving Avg'!H2230</f>
        <v>3.9571179999999999</v>
      </c>
      <c r="J2230" s="5" t="str">
        <f>OBV!F2230</f>
        <v>BEARISH</v>
      </c>
      <c r="K2230" s="5" t="str">
        <f>OBV!G2230</f>
        <v>NEUTRAL</v>
      </c>
      <c r="L2230" s="5" t="str">
        <f>OBV!H2230</f>
        <v>BEARISH DIVERGENCE</v>
      </c>
    </row>
    <row r="2231" spans="1:12" ht="13.5" x14ac:dyDescent="0.25">
      <c r="A2231" s="3">
        <f>RSI!A2231</f>
        <v>45553</v>
      </c>
      <c r="B2231" s="2">
        <f>RSI!B2231</f>
        <v>5.4739000000000004</v>
      </c>
      <c r="C2231" s="2">
        <f>RSI!I2231</f>
        <v>59.464653871622986</v>
      </c>
      <c r="D2231" s="2">
        <f>MACD!E2231</f>
        <v>2.7515800727273998E-2</v>
      </c>
      <c r="E2231" s="2">
        <f>MACD!F2231</f>
        <v>2.0130730466377849E-2</v>
      </c>
      <c r="F2231" s="2">
        <f>'Moving Avg'!D2231</f>
        <v>5.4402600000000003</v>
      </c>
      <c r="G2231" s="2">
        <f>'Moving Avg'!F2231</f>
        <v>5.4179399999999998</v>
      </c>
      <c r="H2231" s="2">
        <f>'Moving Avg'!G2231</f>
        <v>5.1153579999999987</v>
      </c>
      <c r="I2231" s="2">
        <f>'Moving Avg'!H2231</f>
        <v>3.9691184999999991</v>
      </c>
      <c r="J2231" s="5" t="str">
        <f>OBV!F2231</f>
        <v>BEARISH</v>
      </c>
      <c r="K2231" s="5" t="str">
        <f>OBV!G2231</f>
        <v>NEUTRAL</v>
      </c>
      <c r="L2231" s="5" t="str">
        <f>OBV!H2231</f>
        <v>BEARISH DIVERGENCE</v>
      </c>
    </row>
    <row r="2232" spans="1:12" ht="13.5" x14ac:dyDescent="0.25">
      <c r="A2232" s="3">
        <f>RSI!A2232</f>
        <v>45554</v>
      </c>
      <c r="B2232" s="2">
        <f>RSI!B2232</f>
        <v>5.4739000000000004</v>
      </c>
      <c r="C2232" s="2">
        <f>RSI!I2232</f>
        <v>59.464653871622978</v>
      </c>
      <c r="D2232" s="2">
        <f>MACD!E2232</f>
        <v>3.7971732447220852E-2</v>
      </c>
      <c r="E2232" s="2">
        <f>MACD!F2232</f>
        <v>2.3698930862546451E-2</v>
      </c>
      <c r="F2232" s="2">
        <f>'Moving Avg'!D2232</f>
        <v>5.4537199999999997</v>
      </c>
      <c r="G2232" s="2">
        <f>'Moving Avg'!F2232</f>
        <v>5.4213049999999994</v>
      </c>
      <c r="H2232" s="2">
        <f>'Moving Avg'!G2232</f>
        <v>5.1365800000000004</v>
      </c>
      <c r="I2232" s="2">
        <f>'Moving Avg'!H2232</f>
        <v>3.9812449999999986</v>
      </c>
      <c r="J2232" s="5" t="str">
        <f>OBV!F2232</f>
        <v>BEARISH</v>
      </c>
      <c r="K2232" s="5" t="str">
        <f>OBV!G2232</f>
        <v>NEUTRAL</v>
      </c>
      <c r="L2232" s="5" t="str">
        <f>OBV!H2232</f>
        <v>BEARISH DIVERGENCE</v>
      </c>
    </row>
    <row r="2233" spans="1:12" ht="13.5" x14ac:dyDescent="0.25">
      <c r="A2233" s="3">
        <f>RSI!A2233</f>
        <v>45555</v>
      </c>
      <c r="B2233" s="2">
        <f>RSI!B2233</f>
        <v>5.4744000000000002</v>
      </c>
      <c r="C2233" s="2">
        <f>RSI!I2233</f>
        <v>59.497156066977517</v>
      </c>
      <c r="D2233" s="2">
        <f>MACD!E2233</f>
        <v>3.5724137840943193E-2</v>
      </c>
      <c r="E2233" s="2">
        <f>MACD!F2233</f>
        <v>2.6103972258225801E-2</v>
      </c>
      <c r="F2233" s="2">
        <f>'Moving Avg'!D2233</f>
        <v>5.4706600000000005</v>
      </c>
      <c r="G2233" s="2">
        <f>'Moving Avg'!F2233</f>
        <v>5.4318550000000005</v>
      </c>
      <c r="H2233" s="2">
        <f>'Moving Avg'!G2233</f>
        <v>5.1576419999999992</v>
      </c>
      <c r="I2233" s="2">
        <f>'Moving Avg'!H2233</f>
        <v>3.9933739999999989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5.6660000000000004</v>
      </c>
      <c r="C2234" s="2">
        <f>RSI!I2234</f>
        <v>69.567192001904118</v>
      </c>
      <c r="D2234" s="2">
        <f>MACD!E2234</f>
        <v>2.4144123401940831E-2</v>
      </c>
      <c r="E2234" s="2">
        <f>MACD!F2234</f>
        <v>2.571200248696881E-2</v>
      </c>
      <c r="F2234" s="2">
        <f>'Moving Avg'!D2234</f>
        <v>5.5208600000000008</v>
      </c>
      <c r="G2234" s="2">
        <f>'Moving Avg'!F2234</f>
        <v>5.4444050000000006</v>
      </c>
      <c r="H2234" s="2">
        <f>'Moving Avg'!G2234</f>
        <v>5.1825359999999989</v>
      </c>
      <c r="I2234" s="2">
        <f>'Moving Avg'!H2234</f>
        <v>4.0065454999999988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5.7846000000000002</v>
      </c>
      <c r="C2235" s="2">
        <f>RSI!I2235</f>
        <v>73.893932307148702</v>
      </c>
      <c r="D2235" s="2">
        <f>MACD!E2235</f>
        <v>1.2373414522723891E-3</v>
      </c>
      <c r="E2235" s="2">
        <f>MACD!F2235</f>
        <v>2.0817070280029527E-2</v>
      </c>
      <c r="F2235" s="2">
        <f>'Moving Avg'!D2235</f>
        <v>5.57456</v>
      </c>
      <c r="G2235" s="2">
        <f>'Moving Avg'!F2235</f>
        <v>5.4662550000000003</v>
      </c>
      <c r="H2235" s="2">
        <f>'Moving Avg'!G2235</f>
        <v>5.2104759999999999</v>
      </c>
      <c r="I2235" s="2">
        <f>'Moving Avg'!H2235</f>
        <v>4.0203099999999985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5.6569000000000003</v>
      </c>
      <c r="C2236" s="2">
        <f>RSI!I2236</f>
        <v>63.43600705149904</v>
      </c>
      <c r="D2236" s="2">
        <f>MACD!E2236</f>
        <v>-1.4888910405185918E-2</v>
      </c>
      <c r="E2236" s="2">
        <f>MACD!F2236</f>
        <v>1.3675874142986438E-2</v>
      </c>
      <c r="F2236" s="2">
        <f>'Moving Avg'!D2236</f>
        <v>5.6111599999999999</v>
      </c>
      <c r="G2236" s="2">
        <f>'Moving Avg'!F2236</f>
        <v>5.480455000000001</v>
      </c>
      <c r="H2236" s="2">
        <f>'Moving Avg'!G2236</f>
        <v>5.2351880000000008</v>
      </c>
      <c r="I2236" s="2">
        <f>'Moving Avg'!H2236</f>
        <v>4.0332674999999973</v>
      </c>
      <c r="J2236" s="5" t="str">
        <f>OBV!F2236</f>
        <v>BULLISH</v>
      </c>
      <c r="K2236" s="5" t="str">
        <f>OBV!G2236</f>
        <v>NEUTRAL</v>
      </c>
      <c r="L2236" s="5" t="str">
        <f>OBV!H2236</f>
        <v>BULLISH DIVERGENCE</v>
      </c>
    </row>
    <row r="2237" spans="1:12" ht="13.5" x14ac:dyDescent="0.25">
      <c r="A2237" s="3">
        <f>RSI!A2237</f>
        <v>45561</v>
      </c>
      <c r="B2237" s="2">
        <f>RSI!B2237</f>
        <v>5.6569000000000003</v>
      </c>
      <c r="C2237" s="2">
        <f>RSI!I2237</f>
        <v>63.43600705149904</v>
      </c>
      <c r="D2237" s="2">
        <f>MACD!E2237</f>
        <v>-3.3795929263249924E-2</v>
      </c>
      <c r="E2237" s="2">
        <f>MACD!F2237</f>
        <v>4.1815134617391664E-3</v>
      </c>
      <c r="F2237" s="2">
        <f>'Moving Avg'!D2237</f>
        <v>5.6477599999999999</v>
      </c>
      <c r="G2237" s="2">
        <f>'Moving Avg'!F2237</f>
        <v>5.4929699999999997</v>
      </c>
      <c r="H2237" s="2">
        <f>'Moving Avg'!G2237</f>
        <v>5.2593960000000006</v>
      </c>
      <c r="I2237" s="2">
        <f>'Moving Avg'!H2237</f>
        <v>4.0462669999999976</v>
      </c>
      <c r="J2237" s="5" t="str">
        <f>OBV!F2237</f>
        <v>BULLISH</v>
      </c>
      <c r="K2237" s="5" t="str">
        <f>OBV!G2237</f>
        <v>NEUTRAL</v>
      </c>
      <c r="L2237" s="5" t="str">
        <f>OBV!H2237</f>
        <v>BULLISH DIVERGENCE</v>
      </c>
    </row>
    <row r="2238" spans="1:12" ht="13.5" x14ac:dyDescent="0.25">
      <c r="A2238" s="3">
        <f>RSI!A2238</f>
        <v>45562</v>
      </c>
      <c r="B2238" s="2">
        <f>RSI!B2238</f>
        <v>5.6386000000000003</v>
      </c>
      <c r="C2238" s="2">
        <f>RSI!I2238</f>
        <v>61.978182858021491</v>
      </c>
      <c r="D2238" s="2">
        <f>MACD!E2238</f>
        <v>-5.2320847978106322E-2</v>
      </c>
      <c r="E2238" s="2">
        <f>MACD!F2238</f>
        <v>-7.1189588262299316E-3</v>
      </c>
      <c r="F2238" s="2">
        <f>'Moving Avg'!D2238</f>
        <v>5.6806000000000001</v>
      </c>
      <c r="G2238" s="2">
        <f>'Moving Avg'!F2238</f>
        <v>5.5054149999999993</v>
      </c>
      <c r="H2238" s="2">
        <f>'Moving Avg'!G2238</f>
        <v>5.283742000000001</v>
      </c>
      <c r="I2238" s="2">
        <f>'Moving Avg'!H2238</f>
        <v>4.0592169999999985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45565</v>
      </c>
      <c r="B2239" s="2">
        <f>RSI!B2239</f>
        <v>5.5838999999999999</v>
      </c>
      <c r="C2239" s="2">
        <f>RSI!I2239</f>
        <v>57.709100440387445</v>
      </c>
      <c r="D2239" s="2">
        <f>MACD!E2239</f>
        <v>-6.1130731894553314E-2</v>
      </c>
      <c r="E2239" s="2">
        <f>MACD!F2239</f>
        <v>-1.7921313439894608E-2</v>
      </c>
      <c r="F2239" s="2">
        <f>'Moving Avg'!D2239</f>
        <v>5.66418</v>
      </c>
      <c r="G2239" s="2">
        <f>'Moving Avg'!F2239</f>
        <v>5.5172300000000005</v>
      </c>
      <c r="H2239" s="2">
        <f>'Moving Avg'!G2239</f>
        <v>5.3058160000000001</v>
      </c>
      <c r="I2239" s="2">
        <f>'Moving Avg'!H2239</f>
        <v>4.0718934999999981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5.5382999999999996</v>
      </c>
      <c r="C2240" s="2">
        <f>RSI!I2240</f>
        <v>54.348291702424184</v>
      </c>
      <c r="D2240" s="2">
        <f>MACD!E2240</f>
        <v>-5.0329578474168635E-2</v>
      </c>
      <c r="E2240" s="2">
        <f>MACD!F2240</f>
        <v>-2.4402966446749413E-2</v>
      </c>
      <c r="F2240" s="2">
        <f>'Moving Avg'!D2240</f>
        <v>5.6149199999999997</v>
      </c>
      <c r="G2240" s="2">
        <f>'Moving Avg'!F2240</f>
        <v>5.52508</v>
      </c>
      <c r="H2240" s="2">
        <f>'Moving Avg'!G2240</f>
        <v>5.3259680000000014</v>
      </c>
      <c r="I2240" s="2">
        <f>'Moving Avg'!H2240</f>
        <v>4.0844264999999975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5.5564999999999998</v>
      </c>
      <c r="C2241" s="2">
        <f>RSI!I2241</f>
        <v>55.463126329512598</v>
      </c>
      <c r="D2241" s="2">
        <f>MACD!E2241</f>
        <v>-4.9387027179289333E-2</v>
      </c>
      <c r="E2241" s="2">
        <f>MACD!F2241</f>
        <v>-2.9399778593257403E-2</v>
      </c>
      <c r="F2241" s="2">
        <f>'Moving Avg'!D2241</f>
        <v>5.5948399999999996</v>
      </c>
      <c r="G2241" s="2">
        <f>'Moving Avg'!F2241</f>
        <v>5.5270999999999999</v>
      </c>
      <c r="H2241" s="2">
        <f>'Moving Avg'!G2241</f>
        <v>5.3453040000000014</v>
      </c>
      <c r="I2241" s="2">
        <f>'Moving Avg'!H2241</f>
        <v>4.0969659999999974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5.4835000000000003</v>
      </c>
      <c r="C2242" s="2">
        <f>RSI!I2242</f>
        <v>50.170866334004721</v>
      </c>
      <c r="D2242" s="2">
        <f>MACD!E2242</f>
        <v>-4.3619649074420508E-2</v>
      </c>
      <c r="E2242" s="2">
        <f>MACD!F2242</f>
        <v>-3.2243752689490028E-2</v>
      </c>
      <c r="F2242" s="2">
        <f>'Moving Avg'!D2242</f>
        <v>5.5601599999999998</v>
      </c>
      <c r="G2242" s="2">
        <f>'Moving Avg'!F2242</f>
        <v>5.5258950000000002</v>
      </c>
      <c r="H2242" s="2">
        <f>'Moving Avg'!G2242</f>
        <v>5.3598120000000007</v>
      </c>
      <c r="I2242" s="2">
        <f>'Moving Avg'!H2242</f>
        <v>4.1092249999999986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5.5473999999999997</v>
      </c>
      <c r="C2243" s="2">
        <f>RSI!I2243</f>
        <v>54.283086940392288</v>
      </c>
      <c r="D2243" s="2">
        <f>MACD!E2243</f>
        <v>-4.3369769942977143E-2</v>
      </c>
      <c r="E2243" s="2">
        <f>MACD!F2243</f>
        <v>-3.4468956140187454E-2</v>
      </c>
      <c r="F2243" s="2">
        <f>'Moving Avg'!D2243</f>
        <v>5.5419199999999993</v>
      </c>
      <c r="G2243" s="2">
        <f>'Moving Avg'!F2243</f>
        <v>5.53125</v>
      </c>
      <c r="H2243" s="2">
        <f>'Moving Avg'!G2243</f>
        <v>5.3705439999999998</v>
      </c>
      <c r="I2243" s="2">
        <f>'Moving Avg'!H2243</f>
        <v>4.1218034999999995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5.5109000000000004</v>
      </c>
      <c r="C2244" s="2">
        <f>RSI!I2244</f>
        <v>51.660508798060306</v>
      </c>
      <c r="D2244" s="2">
        <f>MACD!E2244</f>
        <v>-1.1331035353465246E-2</v>
      </c>
      <c r="E2244" s="2">
        <f>MACD!F2244</f>
        <v>-2.9841371982843014E-2</v>
      </c>
      <c r="F2244" s="2">
        <f>'Moving Avg'!D2244</f>
        <v>5.5273199999999996</v>
      </c>
      <c r="G2244" s="2">
        <f>'Moving Avg'!F2244</f>
        <v>5.533100000000001</v>
      </c>
      <c r="H2244" s="2">
        <f>'Moving Avg'!G2244</f>
        <v>5.3822320000000001</v>
      </c>
      <c r="I2244" s="2">
        <f>'Moving Avg'!H2244</f>
        <v>4.1343254999999983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5.5018000000000002</v>
      </c>
      <c r="C2245" s="2">
        <f>RSI!I2245</f>
        <v>50.998965192923741</v>
      </c>
      <c r="D2245" s="2">
        <f>MACD!E2245</f>
        <v>3.4587415226392082E-2</v>
      </c>
      <c r="E2245" s="2">
        <f>MACD!F2245</f>
        <v>-1.6955614540995999E-2</v>
      </c>
      <c r="F2245" s="2">
        <f>'Moving Avg'!D2245</f>
        <v>5.5200199999999997</v>
      </c>
      <c r="G2245" s="2">
        <f>'Moving Avg'!F2245</f>
        <v>5.5353349999999999</v>
      </c>
      <c r="H2245" s="2">
        <f>'Moving Avg'!G2245</f>
        <v>5.3915480000000002</v>
      </c>
      <c r="I2245" s="2">
        <f>'Moving Avg'!H2245</f>
        <v>4.1468019999999983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5.4926000000000004</v>
      </c>
      <c r="C2246" s="2">
        <f>RSI!I2246</f>
        <v>50.297705163377266</v>
      </c>
      <c r="D2246" s="2">
        <f>MACD!E2246</f>
        <v>5.4427370350481397E-2</v>
      </c>
      <c r="E2246" s="2">
        <f>MACD!F2246</f>
        <v>-2.6790175627005187E-3</v>
      </c>
      <c r="F2246" s="2">
        <f>'Moving Avg'!D2246</f>
        <v>5.5072399999999995</v>
      </c>
      <c r="G2246" s="2">
        <f>'Moving Avg'!F2246</f>
        <v>5.5383750000000003</v>
      </c>
      <c r="H2246" s="2">
        <f>'Moving Avg'!G2246</f>
        <v>5.4025320000000008</v>
      </c>
      <c r="I2246" s="2">
        <f>'Moving Avg'!H2246</f>
        <v>4.1593169999999988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5.5473999999999997</v>
      </c>
      <c r="C2247" s="2">
        <f>RSI!I2247</f>
        <v>54.326365973123657</v>
      </c>
      <c r="D2247" s="2">
        <f>MACD!E2247</f>
        <v>6.7164345215787513E-2</v>
      </c>
      <c r="E2247" s="2">
        <f>MACD!F2247</f>
        <v>1.1289654992997089E-2</v>
      </c>
      <c r="F2247" s="2">
        <f>'Moving Avg'!D2247</f>
        <v>5.5200199999999997</v>
      </c>
      <c r="G2247" s="2">
        <f>'Moving Avg'!F2247</f>
        <v>5.5454150000000002</v>
      </c>
      <c r="H2247" s="2">
        <f>'Moving Avg'!G2247</f>
        <v>5.4156219999999999</v>
      </c>
      <c r="I2247" s="2">
        <f>'Moving Avg'!H2247</f>
        <v>4.1717689999999994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</row>
    <row r="2248" spans="1:12" ht="13.5" x14ac:dyDescent="0.25">
      <c r="A2248" s="3">
        <f>RSI!A2248</f>
        <v>45576</v>
      </c>
      <c r="B2248" s="2">
        <f>RSI!B2248</f>
        <v>5.6569000000000003</v>
      </c>
      <c r="C2248" s="2">
        <f>RSI!I2248</f>
        <v>61.109707935177319</v>
      </c>
      <c r="D2248" s="2">
        <f>MACD!E2248</f>
        <v>6.6699418455377746E-2</v>
      </c>
      <c r="E2248" s="2">
        <f>MACD!F2248</f>
        <v>2.2371607685473222E-2</v>
      </c>
      <c r="F2248" s="2">
        <f>'Moving Avg'!D2248</f>
        <v>5.5419200000000002</v>
      </c>
      <c r="G2248" s="2">
        <f>'Moving Avg'!F2248</f>
        <v>5.5587749999999998</v>
      </c>
      <c r="H2248" s="2">
        <f>'Moving Avg'!G2248</f>
        <v>5.4312399999999998</v>
      </c>
      <c r="I2248" s="2">
        <f>'Moving Avg'!H2248</f>
        <v>4.1848949999999991</v>
      </c>
      <c r="J2248" s="5" t="str">
        <f>OBV!F2248</f>
        <v>BULLISH</v>
      </c>
      <c r="K2248" s="5" t="str">
        <f>OBV!G2248</f>
        <v>NEUTRAL</v>
      </c>
      <c r="L2248" s="5" t="str">
        <f>OBV!H2248</f>
        <v>CONFIRMED BULLISH</v>
      </c>
    </row>
    <row r="2249" spans="1:12" ht="13.5" x14ac:dyDescent="0.25">
      <c r="A2249" s="3">
        <f>RSI!A2249</f>
        <v>45579</v>
      </c>
      <c r="B2249" s="2">
        <f>RSI!B2249</f>
        <v>5.6569000000000003</v>
      </c>
      <c r="C2249" s="2">
        <f>RSI!I2249</f>
        <v>61.109707935177319</v>
      </c>
      <c r="D2249" s="2">
        <f>MACD!E2249</f>
        <v>5.6951120640749586E-2</v>
      </c>
      <c r="E2249" s="2">
        <f>MACD!F2249</f>
        <v>2.9287510276528497E-2</v>
      </c>
      <c r="F2249" s="2">
        <f>'Moving Avg'!D2249</f>
        <v>5.5711200000000005</v>
      </c>
      <c r="G2249" s="2">
        <f>'Moving Avg'!F2249</f>
        <v>5.5708700000000011</v>
      </c>
      <c r="H2249" s="2">
        <f>'Moving Avg'!G2249</f>
        <v>5.445678</v>
      </c>
      <c r="I2249" s="2">
        <f>'Moving Avg'!H2249</f>
        <v>4.1978524999999989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5.5109000000000004</v>
      </c>
      <c r="C2250" s="2">
        <f>RSI!I2250</f>
        <v>49.696407656020071</v>
      </c>
      <c r="D2250" s="2">
        <f>MACD!E2250</f>
        <v>5.1632071120562451E-2</v>
      </c>
      <c r="E2250" s="2">
        <f>MACD!F2250</f>
        <v>3.3756422445335291E-2</v>
      </c>
      <c r="F2250" s="2">
        <f>'Moving Avg'!D2250</f>
        <v>5.57294</v>
      </c>
      <c r="G2250" s="2">
        <f>'Moving Avg'!F2250</f>
        <v>5.5706100000000012</v>
      </c>
      <c r="H2250" s="2">
        <f>'Moving Avg'!G2250</f>
        <v>5.4565219999999997</v>
      </c>
      <c r="I2250" s="2">
        <f>'Moving Avg'!H2250</f>
        <v>4.2099534999999992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</row>
    <row r="2251" spans="1:12" ht="13.5" x14ac:dyDescent="0.25">
      <c r="A2251" s="3">
        <f>RSI!A2251</f>
        <v>45582</v>
      </c>
      <c r="B2251" s="2">
        <f>RSI!B2251</f>
        <v>5.593</v>
      </c>
      <c r="C2251" s="2">
        <f>RSI!I2251</f>
        <v>54.807803021324943</v>
      </c>
      <c r="D2251" s="2">
        <f>MACD!E2251</f>
        <v>4.390709419026706E-2</v>
      </c>
      <c r="E2251" s="2">
        <f>MACD!F2251</f>
        <v>3.5786556794321647E-2</v>
      </c>
      <c r="F2251" s="2">
        <f>'Moving Avg'!D2251</f>
        <v>5.5930200000000001</v>
      </c>
      <c r="G2251" s="2">
        <f>'Moving Avg'!F2251</f>
        <v>5.5765650000000004</v>
      </c>
      <c r="H2251" s="2">
        <f>'Moving Avg'!G2251</f>
        <v>5.4693460000000007</v>
      </c>
      <c r="I2251" s="2">
        <f>'Moving Avg'!H2251</f>
        <v>4.2224649999999988</v>
      </c>
      <c r="J2251" s="5" t="str">
        <f>OBV!F2251</f>
        <v>BULLISH</v>
      </c>
      <c r="K2251" s="5" t="str">
        <f>OBV!G2251</f>
        <v>NEUTRAL</v>
      </c>
      <c r="L2251" s="5" t="str">
        <f>OBV!H2251</f>
        <v>CONFIRMED BULLISH</v>
      </c>
    </row>
    <row r="2252" spans="1:12" ht="13.5" x14ac:dyDescent="0.25">
      <c r="A2252" s="3">
        <f>RSI!A2252</f>
        <v>45583</v>
      </c>
      <c r="B2252" s="2">
        <f>RSI!B2252</f>
        <v>5.5655999999999999</v>
      </c>
      <c r="C2252" s="2">
        <f>RSI!I2252</f>
        <v>52.876736620826492</v>
      </c>
      <c r="D2252" s="2">
        <f>MACD!E2252</f>
        <v>2.7737302074619663E-2</v>
      </c>
      <c r="E2252" s="2">
        <f>MACD!F2252</f>
        <v>3.4176705850381253E-2</v>
      </c>
      <c r="F2252" s="2">
        <f>'Moving Avg'!D2252</f>
        <v>5.59666</v>
      </c>
      <c r="G2252" s="2">
        <f>'Moving Avg'!F2252</f>
        <v>5.5811500000000018</v>
      </c>
      <c r="H2252" s="2">
        <f>'Moving Avg'!G2252</f>
        <v>5.478758</v>
      </c>
      <c r="I2252" s="2">
        <f>'Moving Avg'!H2252</f>
        <v>4.2351344999999991</v>
      </c>
      <c r="J2252" s="5" t="str">
        <f>OBV!F2252</f>
        <v>BEARISH</v>
      </c>
      <c r="K2252" s="5" t="str">
        <f>OBV!G2252</f>
        <v>NEUTRAL</v>
      </c>
      <c r="L2252" s="5" t="str">
        <f>OBV!H2252</f>
        <v>BEARISH DIVERGENCE</v>
      </c>
    </row>
    <row r="2253" spans="1:12" ht="13.5" x14ac:dyDescent="0.25">
      <c r="A2253" s="3">
        <f>RSI!A2253</f>
        <v>45586</v>
      </c>
      <c r="B2253" s="2">
        <f>RSI!B2253</f>
        <v>5.6843000000000004</v>
      </c>
      <c r="C2253" s="2">
        <f>RSI!I2253</f>
        <v>59.5291861879819</v>
      </c>
      <c r="D2253" s="2">
        <f>MACD!E2253</f>
        <v>1.4855131020198975E-2</v>
      </c>
      <c r="E2253" s="2">
        <f>MACD!F2253</f>
        <v>3.03123908843448E-2</v>
      </c>
      <c r="F2253" s="2">
        <f>'Moving Avg'!D2253</f>
        <v>5.6021400000000003</v>
      </c>
      <c r="G2253" s="2">
        <f>'Moving Avg'!F2253</f>
        <v>5.5916449999999998</v>
      </c>
      <c r="H2253" s="2">
        <f>'Moving Avg'!G2253</f>
        <v>5.4876820000000022</v>
      </c>
      <c r="I2253" s="2">
        <f>'Moving Avg'!H2253</f>
        <v>4.2483974999999994</v>
      </c>
      <c r="J2253" s="5" t="str">
        <f>OBV!F2253</f>
        <v>BEARISH</v>
      </c>
      <c r="K2253" s="5" t="str">
        <f>OBV!G2253</f>
        <v>NEUTRAL</v>
      </c>
      <c r="L2253" s="5" t="str">
        <f>OBV!H2253</f>
        <v>BEARISH DIVERGENCE</v>
      </c>
    </row>
    <row r="2254" spans="1:12" ht="13.5" x14ac:dyDescent="0.25">
      <c r="A2254" s="3">
        <f>RSI!A2254</f>
        <v>45587</v>
      </c>
      <c r="B2254" s="2">
        <f>RSI!B2254</f>
        <v>5.8301999999999996</v>
      </c>
      <c r="C2254" s="2">
        <f>RSI!I2254</f>
        <v>65.901173739032743</v>
      </c>
      <c r="D2254" s="2">
        <f>MACD!E2254</f>
        <v>-1.3389933264832621E-2</v>
      </c>
      <c r="E2254" s="2">
        <f>MACD!F2254</f>
        <v>2.1571926054509315E-2</v>
      </c>
      <c r="F2254" s="2">
        <f>'Moving Avg'!D2254</f>
        <v>5.6367999999999991</v>
      </c>
      <c r="G2254" s="2">
        <f>'Moving Avg'!F2254</f>
        <v>5.5998550000000016</v>
      </c>
      <c r="H2254" s="2">
        <f>'Moving Avg'!G2254</f>
        <v>5.4995240000000001</v>
      </c>
      <c r="I2254" s="2">
        <f>'Moving Avg'!H2254</f>
        <v>4.262389999999999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6.0948000000000002</v>
      </c>
      <c r="C2255" s="2">
        <f>RSI!I2255</f>
        <v>73.920691932849678</v>
      </c>
      <c r="D2255" s="2">
        <f>MACD!E2255</f>
        <v>-6.0005411741540726E-2</v>
      </c>
      <c r="E2255" s="2">
        <f>MACD!F2255</f>
        <v>5.2564584952993071E-3</v>
      </c>
      <c r="F2255" s="2">
        <f>'Moving Avg'!D2255</f>
        <v>5.7535799999999995</v>
      </c>
      <c r="G2255" s="2">
        <f>'Moving Avg'!F2255</f>
        <v>5.6153650000000015</v>
      </c>
      <c r="H2255" s="2">
        <f>'Moving Avg'!G2255</f>
        <v>5.5161520000000008</v>
      </c>
      <c r="I2255" s="2">
        <f>'Moving Avg'!H2255</f>
        <v>4.277620999999999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</row>
    <row r="2256" spans="1:12" ht="13.5" x14ac:dyDescent="0.25">
      <c r="A2256" s="3">
        <f>RSI!A2256</f>
        <v>45589</v>
      </c>
      <c r="B2256" s="2">
        <f>RSI!B2256</f>
        <v>6.2042999999999999</v>
      </c>
      <c r="C2256" s="2">
        <f>RSI!I2256</f>
        <v>76.394835211552646</v>
      </c>
      <c r="D2256" s="2">
        <f>MACD!E2256</f>
        <v>-0.11212801839147968</v>
      </c>
      <c r="E2256" s="2">
        <f>MACD!F2256</f>
        <v>-1.822043688205649E-2</v>
      </c>
      <c r="F2256" s="2">
        <f>'Moving Avg'!D2256</f>
        <v>5.8758400000000002</v>
      </c>
      <c r="G2256" s="2">
        <f>'Moving Avg'!F2256</f>
        <v>5.6427350000000009</v>
      </c>
      <c r="H2256" s="2">
        <f>'Moving Avg'!G2256</f>
        <v>5.5326120000000003</v>
      </c>
      <c r="I2256" s="2">
        <f>'Moving Avg'!H2256</f>
        <v>4.2935259999999982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5.9123999999999999</v>
      </c>
      <c r="C2257" s="2">
        <f>RSI!I2257</f>
        <v>60.042132265089286</v>
      </c>
      <c r="D2257" s="2">
        <f>MACD!E2257</f>
        <v>-0.12974455615549019</v>
      </c>
      <c r="E2257" s="2">
        <f>MACD!F2257</f>
        <v>-4.0525260736743229E-2</v>
      </c>
      <c r="F2257" s="2">
        <f>'Moving Avg'!D2257</f>
        <v>5.9451999999999998</v>
      </c>
      <c r="G2257" s="2">
        <f>'Moving Avg'!F2257</f>
        <v>5.6555100000000023</v>
      </c>
      <c r="H2257" s="2">
        <f>'Moving Avg'!G2257</f>
        <v>5.5430659999999996</v>
      </c>
      <c r="I2257" s="2">
        <f>'Moving Avg'!H2257</f>
        <v>4.307971499999999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5.7481</v>
      </c>
      <c r="C2258" s="2">
        <f>RSI!I2258</f>
        <v>53.146299344405321</v>
      </c>
      <c r="D2258" s="2">
        <f>MACD!E2258</f>
        <v>-0.1172111363847792</v>
      </c>
      <c r="E2258" s="2">
        <f>MACD!F2258</f>
        <v>-5.5862435866350431E-2</v>
      </c>
      <c r="F2258" s="2">
        <f>'Moving Avg'!D2258</f>
        <v>5.9579599999999999</v>
      </c>
      <c r="G2258" s="2">
        <f>'Moving Avg'!F2258</f>
        <v>5.6609850000000019</v>
      </c>
      <c r="H2258" s="2">
        <f>'Moving Avg'!G2258</f>
        <v>5.5493920000000001</v>
      </c>
      <c r="I2258" s="2">
        <f>'Moving Avg'!H2258</f>
        <v>4.3219324999999991</v>
      </c>
      <c r="J2258" s="5" t="str">
        <f>OBV!F2258</f>
        <v>BEARISH</v>
      </c>
      <c r="K2258" s="5" t="str">
        <f>OBV!G2258</f>
        <v>NEUTRAL</v>
      </c>
      <c r="L2258" s="5" t="str">
        <f>OBV!H2258</f>
        <v>BEARISH DIVERGENCE</v>
      </c>
    </row>
    <row r="2259" spans="1:12" ht="13.5" x14ac:dyDescent="0.25">
      <c r="A2259" s="3">
        <f>RSI!A2259</f>
        <v>45594</v>
      </c>
      <c r="B2259" s="2">
        <f>RSI!B2259</f>
        <v>5.8666999999999998</v>
      </c>
      <c r="C2259" s="2">
        <f>RSI!I2259</f>
        <v>56.986607946159204</v>
      </c>
      <c r="D2259" s="2">
        <f>MACD!E2259</f>
        <v>-0.11588026748881219</v>
      </c>
      <c r="E2259" s="2">
        <f>MACD!F2259</f>
        <v>-6.7866002190842795E-2</v>
      </c>
      <c r="F2259" s="2">
        <f>'Moving Avg'!D2259</f>
        <v>5.9652600000000007</v>
      </c>
      <c r="G2259" s="2">
        <f>'Moving Avg'!F2259</f>
        <v>5.6751250000000004</v>
      </c>
      <c r="H2259" s="2">
        <f>'Moving Avg'!G2259</f>
        <v>5.5555620000000001</v>
      </c>
      <c r="I2259" s="2">
        <f>'Moving Avg'!H2259</f>
        <v>4.3366549999999986</v>
      </c>
      <c r="J2259" s="5" t="str">
        <f>OBV!F2259</f>
        <v>BEARISH</v>
      </c>
      <c r="K2259" s="5" t="str">
        <f>OBV!G2259</f>
        <v>NEUTRAL</v>
      </c>
      <c r="L2259" s="5" t="str">
        <f>OBV!H2259</f>
        <v>BEARISH DIVERGENCE</v>
      </c>
    </row>
    <row r="2260" spans="1:12" ht="13.5" x14ac:dyDescent="0.25">
      <c r="A2260" s="3">
        <f>RSI!A2260</f>
        <v>45595</v>
      </c>
      <c r="B2260" s="2">
        <f>RSI!B2260</f>
        <v>5.9215</v>
      </c>
      <c r="C2260" s="2">
        <f>RSI!I2260</f>
        <v>58.672172371869578</v>
      </c>
      <c r="D2260" s="2">
        <f>MACD!E2260</f>
        <v>-0.14242867200064602</v>
      </c>
      <c r="E2260" s="2">
        <f>MACD!F2260</f>
        <v>-8.277853615280345E-2</v>
      </c>
      <c r="F2260" s="2">
        <f>'Moving Avg'!D2260</f>
        <v>5.9306000000000001</v>
      </c>
      <c r="G2260" s="2">
        <f>'Moving Avg'!F2260</f>
        <v>5.6942850000000007</v>
      </c>
      <c r="H2260" s="2">
        <f>'Moving Avg'!G2260</f>
        <v>5.5628279999999997</v>
      </c>
      <c r="I2260" s="2">
        <f>'Moving Avg'!H2260</f>
        <v>4.3513984999999993</v>
      </c>
      <c r="J2260" s="5" t="str">
        <f>OBV!F2260</f>
        <v>BEARISH</v>
      </c>
      <c r="K2260" s="5" t="str">
        <f>OBV!G2260</f>
        <v>NEUTRAL</v>
      </c>
      <c r="L2260" s="5" t="str">
        <f>OBV!H2260</f>
        <v>CONFIRMED BEARISH</v>
      </c>
    </row>
    <row r="2261" spans="1:12" ht="13.5" x14ac:dyDescent="0.25">
      <c r="A2261" s="3">
        <f>RSI!A2261</f>
        <v>45596</v>
      </c>
      <c r="B2261" s="2">
        <f>RSI!B2261</f>
        <v>5.9123999999999999</v>
      </c>
      <c r="C2261" s="2">
        <f>RSI!I2261</f>
        <v>58.263865699214115</v>
      </c>
      <c r="D2261" s="2">
        <f>MACD!E2261</f>
        <v>-0.15297994423070893</v>
      </c>
      <c r="E2261" s="2">
        <f>MACD!F2261</f>
        <v>-9.6818817768384552E-2</v>
      </c>
      <c r="F2261" s="2">
        <f>'Moving Avg'!D2261</f>
        <v>5.8722200000000004</v>
      </c>
      <c r="G2261" s="2">
        <f>'Moving Avg'!F2261</f>
        <v>5.7120800000000012</v>
      </c>
      <c r="H2261" s="2">
        <f>'Moving Avg'!G2261</f>
        <v>5.5726079999999989</v>
      </c>
      <c r="I2261" s="2">
        <f>'Moving Avg'!H2261</f>
        <v>4.3662650000000003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</row>
    <row r="2262" spans="1:12" ht="13.5" x14ac:dyDescent="0.25">
      <c r="A2262" s="3">
        <f>RSI!A2262</f>
        <v>45597</v>
      </c>
      <c r="B2262" s="2">
        <f>RSI!B2262</f>
        <v>5.8849999999999998</v>
      </c>
      <c r="C2262" s="2">
        <f>RSI!I2262</f>
        <v>56.978116531735779</v>
      </c>
      <c r="D2262" s="2">
        <f>MACD!E2262</f>
        <v>-0.16532889034564935</v>
      </c>
      <c r="E2262" s="2">
        <f>MACD!F2262</f>
        <v>-0.11052083228383752</v>
      </c>
      <c r="F2262" s="2">
        <f>'Moving Avg'!D2262</f>
        <v>5.8667399999999983</v>
      </c>
      <c r="G2262" s="2">
        <f>'Moving Avg'!F2262</f>
        <v>5.7321550000000006</v>
      </c>
      <c r="H2262" s="2">
        <f>'Moving Avg'!G2262</f>
        <v>5.5821759999999987</v>
      </c>
      <c r="I2262" s="2">
        <f>'Moving Avg'!H2262</f>
        <v>4.3812894999999994</v>
      </c>
      <c r="J2262" s="5" t="str">
        <f>OBV!F2262</f>
        <v>BEARISH</v>
      </c>
      <c r="K2262" s="5" t="str">
        <f>OBV!G2262</f>
        <v>NEUTRAL</v>
      </c>
      <c r="L2262" s="5" t="str">
        <f>OBV!H2262</f>
        <v>CONFIRMED BEARISH</v>
      </c>
    </row>
    <row r="2263" spans="1:12" ht="13.5" x14ac:dyDescent="0.25">
      <c r="A2263" s="3">
        <f>RSI!A2263</f>
        <v>45600</v>
      </c>
      <c r="B2263" s="2">
        <f>RSI!B2263</f>
        <v>5.8666999999999998</v>
      </c>
      <c r="C2263" s="2">
        <f>RSI!I2263</f>
        <v>56.087868338738645</v>
      </c>
      <c r="D2263" s="2">
        <f>MACD!E2263</f>
        <v>-0.15714269268247616</v>
      </c>
      <c r="E2263" s="2">
        <f>MACD!F2263</f>
        <v>-0.11984520436356527</v>
      </c>
      <c r="F2263" s="2">
        <f>'Moving Avg'!D2263</f>
        <v>5.89046</v>
      </c>
      <c r="G2263" s="2">
        <f>'Moving Avg'!F2263</f>
        <v>5.7481200000000001</v>
      </c>
      <c r="H2263" s="2">
        <f>'Moving Avg'!G2263</f>
        <v>5.5942419999999977</v>
      </c>
      <c r="I2263" s="2">
        <f>'Moving Avg'!H2263</f>
        <v>4.3960539999999995</v>
      </c>
      <c r="J2263" s="5" t="str">
        <f>OBV!F2263</f>
        <v>BEARISH</v>
      </c>
      <c r="K2263" s="5" t="str">
        <f>OBV!G2263</f>
        <v>NEUTRAL</v>
      </c>
      <c r="L2263" s="5" t="str">
        <f>OBV!H2263</f>
        <v>BEARISH DIVERGENCE</v>
      </c>
    </row>
    <row r="2264" spans="1:12" ht="13.5" x14ac:dyDescent="0.25">
      <c r="A2264" s="3">
        <f>RSI!A2264</f>
        <v>45601</v>
      </c>
      <c r="B2264" s="2">
        <f>RSI!B2264</f>
        <v>5.8120000000000003</v>
      </c>
      <c r="C2264" s="2">
        <f>RSI!I2264</f>
        <v>53.402019228773206</v>
      </c>
      <c r="D2264" s="2">
        <f>MACD!E2264</f>
        <v>-0.12451883191865143</v>
      </c>
      <c r="E2264" s="2">
        <f>MACD!F2264</f>
        <v>-0.12077992987458251</v>
      </c>
      <c r="F2264" s="2">
        <f>'Moving Avg'!D2264</f>
        <v>5.8795200000000003</v>
      </c>
      <c r="G2264" s="2">
        <f>'Moving Avg'!F2264</f>
        <v>5.7631749999999995</v>
      </c>
      <c r="H2264" s="2">
        <f>'Moving Avg'!G2264</f>
        <v>5.6021819999999991</v>
      </c>
      <c r="I2264" s="2">
        <f>'Moving Avg'!H2264</f>
        <v>4.4106709999999998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</row>
    <row r="2265" spans="1:12" ht="13.5" x14ac:dyDescent="0.25">
      <c r="A2265" s="3">
        <f>RSI!A2265</f>
        <v>45602</v>
      </c>
      <c r="B2265" s="2">
        <f>RSI!B2265</f>
        <v>5.7846000000000002</v>
      </c>
      <c r="C2265" s="2">
        <f>RSI!I2265</f>
        <v>52.057267944922557</v>
      </c>
      <c r="D2265" s="2">
        <f>MACD!E2265</f>
        <v>-5.4595079674415459E-2</v>
      </c>
      <c r="E2265" s="2">
        <f>MACD!F2265</f>
        <v>-0.1075429598345491</v>
      </c>
      <c r="F2265" s="2">
        <f>'Moving Avg'!D2265</f>
        <v>5.8521400000000003</v>
      </c>
      <c r="G2265" s="2">
        <f>'Moving Avg'!F2265</f>
        <v>5.7773149999999998</v>
      </c>
      <c r="H2265" s="2">
        <f>'Moving Avg'!G2265</f>
        <v>5.6109219999999995</v>
      </c>
      <c r="I2265" s="2">
        <f>'Moving Avg'!H2265</f>
        <v>4.4252775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</row>
    <row r="2266" spans="1:12" ht="13.5" x14ac:dyDescent="0.25">
      <c r="A2266" s="3">
        <f>RSI!A2266</f>
        <v>45603</v>
      </c>
      <c r="B2266" s="2">
        <f>RSI!B2266</f>
        <v>5.7846000000000002</v>
      </c>
      <c r="C2266" s="2">
        <f>RSI!I2266</f>
        <v>52.057267944922557</v>
      </c>
      <c r="D2266" s="2">
        <f>MACD!E2266</f>
        <v>2.1191849630036508E-2</v>
      </c>
      <c r="E2266" s="2">
        <f>MACD!F2266</f>
        <v>-8.179599794163199E-2</v>
      </c>
      <c r="F2266" s="2">
        <f>'Moving Avg'!D2266</f>
        <v>5.8265800000000008</v>
      </c>
      <c r="G2266" s="2">
        <f>'Moving Avg'!F2266</f>
        <v>5.7919149999999986</v>
      </c>
      <c r="H2266" s="2">
        <f>'Moving Avg'!G2266</f>
        <v>5.6191560000000003</v>
      </c>
      <c r="I2266" s="2">
        <f>'Moving Avg'!H2266</f>
        <v>4.4400944999999998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</row>
    <row r="2267" spans="1:12" ht="13.5" x14ac:dyDescent="0.25">
      <c r="A2267" s="3">
        <f>RSI!A2267</f>
        <v>45604</v>
      </c>
      <c r="B2267" s="2">
        <f>RSI!B2267</f>
        <v>5.9488000000000003</v>
      </c>
      <c r="C2267" s="2">
        <f>RSI!I2267</f>
        <v>59.198209338503517</v>
      </c>
      <c r="D2267" s="2">
        <f>MACD!E2267</f>
        <v>2.8039821596429704E-2</v>
      </c>
      <c r="E2267" s="2">
        <f>MACD!F2267</f>
        <v>-5.9828834034019659E-2</v>
      </c>
      <c r="F2267" s="2">
        <f>'Moving Avg'!D2267</f>
        <v>5.83934</v>
      </c>
      <c r="G2267" s="2">
        <f>'Moving Avg'!F2267</f>
        <v>5.8119849999999991</v>
      </c>
      <c r="H2267" s="2">
        <f>'Moving Avg'!G2267</f>
        <v>5.63</v>
      </c>
      <c r="I2267" s="2">
        <f>'Moving Avg'!H2267</f>
        <v>4.4555220000000002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</row>
    <row r="2268" spans="1:12" ht="13.5" x14ac:dyDescent="0.25">
      <c r="A2268" s="3">
        <f>RSI!A2268</f>
        <v>45607</v>
      </c>
      <c r="B2268" s="2">
        <f>RSI!B2268</f>
        <v>6.0035999999999996</v>
      </c>
      <c r="C2268" s="2">
        <f>RSI!I2268</f>
        <v>61.271478539075652</v>
      </c>
      <c r="D2268" s="2">
        <f>MACD!E2268</f>
        <v>3.3345025205671064E-3</v>
      </c>
      <c r="E2268" s="2">
        <f>MACD!F2268</f>
        <v>-4.7196166723102305E-2</v>
      </c>
      <c r="F2268" s="2">
        <f>'Moving Avg'!D2268</f>
        <v>5.866719999999999</v>
      </c>
      <c r="G2268" s="2">
        <f>'Moving Avg'!F2268</f>
        <v>5.8293200000000009</v>
      </c>
      <c r="H2268" s="2">
        <f>'Moving Avg'!G2268</f>
        <v>5.6422780000000001</v>
      </c>
      <c r="I2268" s="2">
        <f>'Moving Avg'!H2268</f>
        <v>4.4712655000000003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</row>
    <row r="2269" spans="1:12" ht="13.5" x14ac:dyDescent="0.25">
      <c r="A2269" s="3">
        <f>RSI!A2269</f>
        <v>45608</v>
      </c>
      <c r="B2269" s="2">
        <f>RSI!B2269</f>
        <v>6.0583</v>
      </c>
      <c r="C2269" s="2">
        <f>RSI!I2269</f>
        <v>63.277344911344422</v>
      </c>
      <c r="D2269" s="2">
        <f>MACD!E2269</f>
        <v>-4.7768956445164434E-3</v>
      </c>
      <c r="E2269" s="2">
        <f>MACD!F2269</f>
        <v>-3.871231250738514E-2</v>
      </c>
      <c r="F2269" s="2">
        <f>'Moving Avg'!D2269</f>
        <v>5.9159799999999994</v>
      </c>
      <c r="G2269" s="2">
        <f>'Moving Avg'!F2269</f>
        <v>5.8493900000000005</v>
      </c>
      <c r="H2269" s="2">
        <f>'Moving Avg'!G2269</f>
        <v>5.6564919999999992</v>
      </c>
      <c r="I2269" s="2">
        <f>'Moving Avg'!H2269</f>
        <v>4.4873670000000008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</row>
    <row r="2270" spans="1:12" ht="13.5" x14ac:dyDescent="0.25">
      <c r="A2270" s="3">
        <f>RSI!A2270</f>
        <v>45609</v>
      </c>
      <c r="B2270" s="2">
        <f>RSI!B2270</f>
        <v>6.0400999999999998</v>
      </c>
      <c r="C2270" s="2">
        <f>RSI!I2270</f>
        <v>62.124417004212987</v>
      </c>
      <c r="D2270" s="2">
        <f>MACD!E2270</f>
        <v>-3.4821005243452774E-3</v>
      </c>
      <c r="E2270" s="2">
        <f>MACD!F2270</f>
        <v>-3.1666270110777169E-2</v>
      </c>
      <c r="F2270" s="2">
        <f>'Moving Avg'!D2270</f>
        <v>5.9670799999999993</v>
      </c>
      <c r="G2270" s="2">
        <f>'Moving Avg'!F2270</f>
        <v>5.8758500000000007</v>
      </c>
      <c r="H2270" s="2">
        <f>'Moving Avg'!G2270</f>
        <v>5.6696679999999988</v>
      </c>
      <c r="I2270" s="2">
        <f>'Moving Avg'!H2270</f>
        <v>4.5025350000000008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</row>
    <row r="2271" spans="1:12" ht="13.5" x14ac:dyDescent="0.25">
      <c r="A2271" s="3">
        <f>RSI!A2271</f>
        <v>45610</v>
      </c>
      <c r="B2271" s="2">
        <f>RSI!B2271</f>
        <v>6.0400999999999998</v>
      </c>
      <c r="C2271" s="2">
        <f>RSI!I2271</f>
        <v>62.124417004212987</v>
      </c>
      <c r="D2271" s="2">
        <f>MACD!E2271</f>
        <v>-5.179544797438318E-3</v>
      </c>
      <c r="E2271" s="2">
        <f>MACD!F2271</f>
        <v>-2.63689250481094E-2</v>
      </c>
      <c r="F2271" s="2">
        <f>'Moving Avg'!D2271</f>
        <v>6.0181799999999992</v>
      </c>
      <c r="G2271" s="2">
        <f>'Moving Avg'!F2271</f>
        <v>5.8982049999999999</v>
      </c>
      <c r="H2271" s="2">
        <f>'Moving Avg'!G2271</f>
        <v>5.6801479999999991</v>
      </c>
      <c r="I2271" s="2">
        <f>'Moving Avg'!H2271</f>
        <v>4.517703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5.9762000000000004</v>
      </c>
      <c r="C2272" s="2">
        <f>RSI!I2272</f>
        <v>57.833664618754241</v>
      </c>
      <c r="D2272" s="2">
        <f>MACD!E2272</f>
        <v>-7.3877470649907906E-3</v>
      </c>
      <c r="E2272" s="2">
        <f>MACD!F2272</f>
        <v>-2.2572689451485679E-2</v>
      </c>
      <c r="F2272" s="2">
        <f>'Moving Avg'!D2272</f>
        <v>6.0236599999999996</v>
      </c>
      <c r="G2272" s="2">
        <f>'Moving Avg'!F2272</f>
        <v>5.9187349999999999</v>
      </c>
      <c r="H2272" s="2">
        <f>'Moving Avg'!G2272</f>
        <v>5.6895199999999999</v>
      </c>
      <c r="I2272" s="2">
        <f>'Moving Avg'!H2272</f>
        <v>4.5326360000000001</v>
      </c>
      <c r="J2272" s="5" t="str">
        <f>OBV!F2272</f>
        <v>BULLISH</v>
      </c>
      <c r="K2272" s="5" t="str">
        <f>OBV!G2272</f>
        <v>NEUTRAL</v>
      </c>
      <c r="L2272" s="5" t="str">
        <f>OBV!H2272</f>
        <v>CONFIRMED BULLISH</v>
      </c>
    </row>
    <row r="2273" spans="1:12" ht="13.5" x14ac:dyDescent="0.25">
      <c r="A2273" s="3">
        <f>RSI!A2273</f>
        <v>45614</v>
      </c>
      <c r="B2273" s="2">
        <f>RSI!B2273</f>
        <v>5.9762000000000004</v>
      </c>
      <c r="C2273" s="2">
        <f>RSI!I2273</f>
        <v>57.833664618754241</v>
      </c>
      <c r="D2273" s="2">
        <f>MACD!E2273</f>
        <v>-1.2888330071591625E-2</v>
      </c>
      <c r="E2273" s="2">
        <f>MACD!F2273</f>
        <v>-2.0635817575506872E-2</v>
      </c>
      <c r="F2273" s="2">
        <f>'Moving Avg'!D2273</f>
        <v>6.0181799999999992</v>
      </c>
      <c r="G2273" s="2">
        <f>'Moving Avg'!F2273</f>
        <v>5.9333300000000007</v>
      </c>
      <c r="H2273" s="2">
        <f>'Moving Avg'!G2273</f>
        <v>5.7002380000000006</v>
      </c>
      <c r="I2273" s="2">
        <f>'Moving Avg'!H2273</f>
        <v>4.5474424999999998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5.9762000000000004</v>
      </c>
      <c r="C2274" s="2">
        <f>RSI!I2274</f>
        <v>57.833664618754241</v>
      </c>
      <c r="D2274" s="2">
        <f>MACD!E2274</f>
        <v>-2.6714275959138334E-2</v>
      </c>
      <c r="E2274" s="2">
        <f>MACD!F2274</f>
        <v>-2.1851509252233163E-2</v>
      </c>
      <c r="F2274" s="2">
        <f>'Moving Avg'!D2274</f>
        <v>6.00176</v>
      </c>
      <c r="G2274" s="2">
        <f>'Moving Avg'!F2274</f>
        <v>5.9406300000000005</v>
      </c>
      <c r="H2274" s="2">
        <f>'Moving Avg'!G2274</f>
        <v>5.7102840000000006</v>
      </c>
      <c r="I2274" s="2">
        <f>'Moving Avg'!H2274</f>
        <v>4.5620805000000004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5.9306000000000001</v>
      </c>
      <c r="C2275" s="2">
        <f>RSI!I2275</f>
        <v>54.47995176481583</v>
      </c>
      <c r="D2275" s="2">
        <f>MACD!E2275</f>
        <v>-3.9950965461243548E-2</v>
      </c>
      <c r="E2275" s="2">
        <f>MACD!F2275</f>
        <v>-2.5471400494035241E-2</v>
      </c>
      <c r="F2275" s="2">
        <f>'Moving Avg'!D2275</f>
        <v>5.9798599999999995</v>
      </c>
      <c r="G2275" s="2">
        <f>'Moving Avg'!F2275</f>
        <v>5.9324200000000005</v>
      </c>
      <c r="H2275" s="2">
        <f>'Moving Avg'!G2275</f>
        <v>5.719754</v>
      </c>
      <c r="I2275" s="2">
        <f>'Moving Avg'!H2275</f>
        <v>4.5765750000000001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5.8849999999999998</v>
      </c>
      <c r="C2276" s="2">
        <f>RSI!I2276</f>
        <v>51.27767980336759</v>
      </c>
      <c r="D2276" s="2">
        <f>MACD!E2276</f>
        <v>-4.8152349367892811E-2</v>
      </c>
      <c r="E2276" s="2">
        <f>MACD!F2276</f>
        <v>-3.0007590268806759E-2</v>
      </c>
      <c r="F2276" s="2">
        <f>'Moving Avg'!D2276</f>
        <v>5.9488399999999997</v>
      </c>
      <c r="G2276" s="2">
        <f>'Moving Avg'!F2276</f>
        <v>5.9164550000000009</v>
      </c>
      <c r="H2276" s="2">
        <f>'Moving Avg'!G2276</f>
        <v>5.7288180000000013</v>
      </c>
      <c r="I2276" s="2">
        <f>'Moving Avg'!H2276</f>
        <v>4.5908414999999989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5.9306000000000001</v>
      </c>
      <c r="C2277" s="2">
        <f>RSI!I2277</f>
        <v>54.178215283831392</v>
      </c>
      <c r="D2277" s="2">
        <f>MACD!E2277</f>
        <v>-3.3289589187997848E-2</v>
      </c>
      <c r="E2277" s="2">
        <f>MACD!F2277</f>
        <v>-3.0663990052644977E-2</v>
      </c>
      <c r="F2277" s="2">
        <f>'Moving Avg'!D2277</f>
        <v>5.9397199999999994</v>
      </c>
      <c r="G2277" s="2">
        <f>'Moving Avg'!F2277</f>
        <v>5.9173650000000002</v>
      </c>
      <c r="H2277" s="2">
        <f>'Moving Avg'!G2277</f>
        <v>5.7392980000000016</v>
      </c>
      <c r="I2277" s="2">
        <f>'Moving Avg'!H2277</f>
        <v>4.6049569999999997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5.9306000000000001</v>
      </c>
      <c r="C2278" s="2">
        <f>RSI!I2278</f>
        <v>54.178215283831392</v>
      </c>
      <c r="D2278" s="2">
        <f>MACD!E2278</f>
        <v>-1.2627431335511474E-2</v>
      </c>
      <c r="E2278" s="2">
        <f>MACD!F2278</f>
        <v>-2.705667830921828E-2</v>
      </c>
      <c r="F2278" s="2">
        <f>'Moving Avg'!D2278</f>
        <v>5.9306000000000001</v>
      </c>
      <c r="G2278" s="2">
        <f>'Moving Avg'!F2278</f>
        <v>5.9264899999999994</v>
      </c>
      <c r="H2278" s="2">
        <f>'Moving Avg'!G2278</f>
        <v>5.750116000000002</v>
      </c>
      <c r="I2278" s="2">
        <f>'Moving Avg'!H2278</f>
        <v>4.6189039999999997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</row>
    <row r="2279" spans="1:12" ht="13.5" x14ac:dyDescent="0.25">
      <c r="A2279" s="3">
        <f>RSI!A2279</f>
        <v>45622</v>
      </c>
      <c r="B2279" s="2">
        <f>RSI!B2279</f>
        <v>5.8758999999999997</v>
      </c>
      <c r="C2279" s="2">
        <f>RSI!I2279</f>
        <v>50.034308538603646</v>
      </c>
      <c r="D2279" s="2">
        <f>MACD!E2279</f>
        <v>1.7003916626812554E-2</v>
      </c>
      <c r="E2279" s="2">
        <f>MACD!F2279</f>
        <v>-1.8244559322012112E-2</v>
      </c>
      <c r="F2279" s="2">
        <f>'Moving Avg'!D2279</f>
        <v>5.9105400000000001</v>
      </c>
      <c r="G2279" s="2">
        <f>'Moving Avg'!F2279</f>
        <v>5.9269500000000006</v>
      </c>
      <c r="H2279" s="2">
        <f>'Moving Avg'!G2279</f>
        <v>5.7593340000000026</v>
      </c>
      <c r="I2279" s="2">
        <f>'Moving Avg'!H2279</f>
        <v>4.6325354999999995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</row>
    <row r="2280" spans="1:12" ht="13.5" x14ac:dyDescent="0.25">
      <c r="A2280" s="3">
        <f>RSI!A2280</f>
        <v>45623</v>
      </c>
      <c r="B2280" s="2">
        <f>RSI!B2280</f>
        <v>5.9306000000000001</v>
      </c>
      <c r="C2280" s="2">
        <f>RSI!I2280</f>
        <v>53.836780754989171</v>
      </c>
      <c r="D2280" s="2">
        <f>MACD!E2280</f>
        <v>3.5252363986162827E-2</v>
      </c>
      <c r="E2280" s="2">
        <f>MACD!F2280</f>
        <v>-7.5451746603771236E-3</v>
      </c>
      <c r="F2280" s="2">
        <f>'Moving Avg'!D2280</f>
        <v>5.9105400000000001</v>
      </c>
      <c r="G2280" s="2">
        <f>'Moving Avg'!F2280</f>
        <v>5.9274050000000011</v>
      </c>
      <c r="H2280" s="2">
        <f>'Moving Avg'!G2280</f>
        <v>5.7676240000000032</v>
      </c>
      <c r="I2280" s="2">
        <f>'Moving Avg'!H2280</f>
        <v>4.646693</v>
      </c>
      <c r="J2280" s="5" t="str">
        <f>OBV!F2280</f>
        <v>BEARISH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5.9306000000000001</v>
      </c>
      <c r="C2281" s="2">
        <f>RSI!I2281</f>
        <v>53.836780754989171</v>
      </c>
      <c r="D2281" s="2">
        <f>MACD!E2281</f>
        <v>5.0395707484387486E-2</v>
      </c>
      <c r="E2281" s="2">
        <f>MACD!F2281</f>
        <v>4.0430017685757977E-3</v>
      </c>
      <c r="F2281" s="2">
        <f>'Moving Avg'!D2281</f>
        <v>5.9196599999999986</v>
      </c>
      <c r="G2281" s="2">
        <f>'Moving Avg'!F2281</f>
        <v>5.9283150000000013</v>
      </c>
      <c r="H2281" s="2">
        <f>'Moving Avg'!G2281</f>
        <v>5.7767580000000036</v>
      </c>
      <c r="I2281" s="2">
        <f>'Moving Avg'!H2281</f>
        <v>4.6610189999999996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</row>
    <row r="2282" spans="1:12" ht="13.5" x14ac:dyDescent="0.25">
      <c r="A2282" s="3">
        <f>RSI!A2282</f>
        <v>45625</v>
      </c>
      <c r="B2282" s="2">
        <f>RSI!B2282</f>
        <v>5.9306000000000001</v>
      </c>
      <c r="C2282" s="2">
        <f>RSI!I2282</f>
        <v>53.836780754989171</v>
      </c>
      <c r="D2282" s="2">
        <f>MACD!E2282</f>
        <v>5.3102934356393128E-2</v>
      </c>
      <c r="E2282" s="2">
        <f>MACD!F2282</f>
        <v>1.3854988286139265E-2</v>
      </c>
      <c r="F2282" s="2">
        <f>'Moving Avg'!D2282</f>
        <v>5.9196599999999986</v>
      </c>
      <c r="G2282" s="2">
        <f>'Moving Avg'!F2282</f>
        <v>5.9305950000000003</v>
      </c>
      <c r="H2282" s="2">
        <f>'Moving Avg'!G2282</f>
        <v>5.7858920000000031</v>
      </c>
      <c r="I2282" s="2">
        <f>'Moving Avg'!H2282</f>
        <v>4.6755554999999998</v>
      </c>
      <c r="J2282" s="5" t="str">
        <f>OBV!F2282</f>
        <v>BULLISH</v>
      </c>
      <c r="K2282" s="5" t="str">
        <f>OBV!G2282</f>
        <v>NEUTRAL</v>
      </c>
      <c r="L2282" s="5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6.0491999999999999</v>
      </c>
      <c r="C2283" s="2">
        <f>RSI!I2283</f>
        <v>61.724725721619009</v>
      </c>
      <c r="D2283" s="2">
        <f>MACD!E2283</f>
        <v>4.6353292340370444E-2</v>
      </c>
      <c r="E2283" s="2">
        <f>MACD!F2283</f>
        <v>2.0354649096985502E-2</v>
      </c>
      <c r="F2283" s="2">
        <f>'Moving Avg'!D2283</f>
        <v>5.9433799999999994</v>
      </c>
      <c r="G2283" s="2">
        <f>'Moving Avg'!F2283</f>
        <v>5.9397199999999994</v>
      </c>
      <c r="H2283" s="2">
        <f>'Moving Avg'!G2283</f>
        <v>5.7973880000000015</v>
      </c>
      <c r="I2283" s="2">
        <f>'Moving Avg'!H2283</f>
        <v>4.6908535000000002</v>
      </c>
      <c r="J2283" s="5" t="str">
        <f>OBV!F2283</f>
        <v>BULLISH</v>
      </c>
      <c r="K2283" s="5" t="str">
        <f>OBV!G2283</f>
        <v>NEUTRAL</v>
      </c>
      <c r="L2283" s="5" t="str">
        <f>OBV!H2283</f>
        <v>CONFIRMED BULLISH</v>
      </c>
    </row>
    <row r="2284" spans="1:12" ht="13.5" x14ac:dyDescent="0.25">
      <c r="A2284" s="3">
        <f>RSI!A2284</f>
        <v>45629</v>
      </c>
      <c r="B2284" s="2">
        <f>RSI!B2284</f>
        <v>6.0126999999999997</v>
      </c>
      <c r="C2284" s="2">
        <f>RSI!I2284</f>
        <v>58.416492485481292</v>
      </c>
      <c r="D2284" s="2">
        <f>MACD!E2284</f>
        <v>4.2408663497727872E-2</v>
      </c>
      <c r="E2284" s="2">
        <f>MACD!F2284</f>
        <v>2.4765451977133979E-2</v>
      </c>
      <c r="F2284" s="2">
        <f>'Moving Avg'!D2284</f>
        <v>5.9707400000000002</v>
      </c>
      <c r="G2284" s="2">
        <f>'Moving Avg'!F2284</f>
        <v>5.9497549999999997</v>
      </c>
      <c r="H2284" s="2">
        <f>'Moving Avg'!G2284</f>
        <v>5.8043220000000026</v>
      </c>
      <c r="I2284" s="2">
        <f>'Moving Avg'!H2284</f>
        <v>4.705842500000001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</row>
    <row r="2285" spans="1:12" ht="13.5" x14ac:dyDescent="0.25">
      <c r="A2285" s="3">
        <f>RSI!A2285</f>
        <v>45630</v>
      </c>
      <c r="B2285" s="2">
        <f>RSI!B2285</f>
        <v>6.0035999999999996</v>
      </c>
      <c r="C2285" s="2">
        <f>RSI!I2285</f>
        <v>57.587786362348901</v>
      </c>
      <c r="D2285" s="2">
        <f>MACD!E2285</f>
        <v>3.2077587754942627E-2</v>
      </c>
      <c r="E2285" s="2">
        <f>MACD!F2285</f>
        <v>2.6227879132695708E-2</v>
      </c>
      <c r="F2285" s="2">
        <f>'Moving Avg'!D2285</f>
        <v>5.985339999999999</v>
      </c>
      <c r="G2285" s="2">
        <f>'Moving Avg'!F2285</f>
        <v>5.960704999999999</v>
      </c>
      <c r="H2285" s="2">
        <f>'Moving Avg'!G2285</f>
        <v>5.8087020000000029</v>
      </c>
      <c r="I2285" s="2">
        <f>'Moving Avg'!H2285</f>
        <v>4.7207860000000004</v>
      </c>
      <c r="J2285" s="5" t="str">
        <f>OBV!F2285</f>
        <v>BEARISH</v>
      </c>
      <c r="K2285" s="5" t="str">
        <f>OBV!G2285</f>
        <v>NEUTRAL</v>
      </c>
      <c r="L2285" s="5" t="str">
        <f>OBV!H2285</f>
        <v>BEARISH DIVERGENCE</v>
      </c>
    </row>
    <row r="2286" spans="1:12" ht="13.5" x14ac:dyDescent="0.25">
      <c r="A2286" s="3">
        <f>RSI!A2286</f>
        <v>45631</v>
      </c>
      <c r="B2286" s="2">
        <f>RSI!B2286</f>
        <v>5.9945000000000004</v>
      </c>
      <c r="C2286" s="2">
        <f>RSI!I2286</f>
        <v>56.721232792944704</v>
      </c>
      <c r="D2286" s="2">
        <f>MACD!E2286</f>
        <v>1.6444664164384726E-2</v>
      </c>
      <c r="E2286" s="2">
        <f>MACD!F2286</f>
        <v>2.4271236139033512E-2</v>
      </c>
      <c r="F2286" s="2">
        <f>'Moving Avg'!D2286</f>
        <v>5.9981200000000001</v>
      </c>
      <c r="G2286" s="2">
        <f>'Moving Avg'!F2286</f>
        <v>5.9711999999999996</v>
      </c>
      <c r="H2286" s="2">
        <f>'Moving Avg'!G2286</f>
        <v>5.8154540000000017</v>
      </c>
      <c r="I2286" s="2">
        <f>'Moving Avg'!H2286</f>
        <v>4.7358525000000009</v>
      </c>
      <c r="J2286" s="5" t="str">
        <f>OBV!F2286</f>
        <v>BEARISH</v>
      </c>
      <c r="K2286" s="5" t="str">
        <f>OBV!G2286</f>
        <v>NEUTRAL</v>
      </c>
      <c r="L2286" s="5" t="str">
        <f>OBV!H2286</f>
        <v>BEARISH DIVERGENCE</v>
      </c>
    </row>
    <row r="2287" spans="1:12" ht="13.5" x14ac:dyDescent="0.25">
      <c r="A2287" s="3">
        <f>RSI!A2287</f>
        <v>45632</v>
      </c>
      <c r="B2287" s="2">
        <f>RSI!B2287</f>
        <v>5.9945000000000004</v>
      </c>
      <c r="C2287" s="2">
        <f>RSI!I2287</f>
        <v>56.721232792944704</v>
      </c>
      <c r="D2287" s="2">
        <f>MACD!E2287</f>
        <v>9.7767648935560558E-3</v>
      </c>
      <c r="E2287" s="2">
        <f>MACD!F2287</f>
        <v>2.1372341889938022E-2</v>
      </c>
      <c r="F2287" s="2">
        <f>'Moving Avg'!D2287</f>
        <v>6.0109000000000012</v>
      </c>
      <c r="G2287" s="2">
        <f>'Moving Avg'!F2287</f>
        <v>5.9734849999999993</v>
      </c>
      <c r="H2287" s="2">
        <f>'Moving Avg'!G2287</f>
        <v>5.8222060000000022</v>
      </c>
      <c r="I2287" s="2">
        <f>'Moving Avg'!H2287</f>
        <v>4.7510874999999997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</row>
    <row r="2288" spans="1:12" ht="13.5" x14ac:dyDescent="0.25">
      <c r="A2288" s="3">
        <f>RSI!A2288</f>
        <v>45635</v>
      </c>
      <c r="B2288" s="2">
        <f>RSI!B2288</f>
        <v>6.0491999999999999</v>
      </c>
      <c r="C2288" s="2">
        <f>RSI!I2288</f>
        <v>60.830191524460815</v>
      </c>
      <c r="D2288" s="2">
        <f>MACD!E2288</f>
        <v>-3.3884581599519237E-4</v>
      </c>
      <c r="E2288" s="2">
        <f>MACD!F2288</f>
        <v>1.7030104348751379E-2</v>
      </c>
      <c r="F2288" s="2">
        <f>'Moving Avg'!D2288</f>
        <v>6.0108999999999995</v>
      </c>
      <c r="G2288" s="2">
        <f>'Moving Avg'!F2288</f>
        <v>5.9757649999999991</v>
      </c>
      <c r="H2288" s="2">
        <f>'Moving Avg'!G2288</f>
        <v>5.8304180000000017</v>
      </c>
      <c r="I2288" s="2">
        <f>'Moving Avg'!H2288</f>
        <v>4.7660905000000007</v>
      </c>
      <c r="J2288" s="5" t="str">
        <f>OBV!F2288</f>
        <v>BEARISH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6.1951999999999998</v>
      </c>
      <c r="C2289" s="2">
        <f>RSI!I2289</f>
        <v>69.227952435740093</v>
      </c>
      <c r="D2289" s="2">
        <f>MACD!E2289</f>
        <v>-2.884208673298172E-2</v>
      </c>
      <c r="E2289" s="2">
        <f>MACD!F2289</f>
        <v>7.8556661324047615E-3</v>
      </c>
      <c r="F2289" s="2">
        <f>'Moving Avg'!D2289</f>
        <v>6.0474000000000006</v>
      </c>
      <c r="G2289" s="2">
        <f>'Moving Avg'!F2289</f>
        <v>5.9826099999999993</v>
      </c>
      <c r="H2289" s="2">
        <f>'Moving Avg'!G2289</f>
        <v>5.8426440000000026</v>
      </c>
      <c r="I2289" s="2">
        <f>'Moving Avg'!H2289</f>
        <v>4.7815710000000005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6.2956000000000003</v>
      </c>
      <c r="C2290" s="2">
        <f>RSI!I2290</f>
        <v>73.444291188965849</v>
      </c>
      <c r="D2290" s="2">
        <f>MACD!E2290</f>
        <v>-5.3505399853322366E-2</v>
      </c>
      <c r="E2290" s="2">
        <f>MACD!F2290</f>
        <v>-4.4165470647406649E-3</v>
      </c>
      <c r="F2290" s="2">
        <f>'Moving Avg'!D2290</f>
        <v>6.1058000000000003</v>
      </c>
      <c r="G2290" s="2">
        <f>'Moving Avg'!F2290</f>
        <v>5.9953850000000006</v>
      </c>
      <c r="H2290" s="2">
        <f>'Moving Avg'!G2290</f>
        <v>5.8577900000000023</v>
      </c>
      <c r="I2290" s="2">
        <f>'Moving Avg'!H2290</f>
        <v>4.7975535000000011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</row>
    <row r="2291" spans="1:12" ht="13.5" x14ac:dyDescent="0.25">
      <c r="A2291" s="3">
        <f>RSI!A2291</f>
        <v>45638</v>
      </c>
      <c r="B2291" s="2">
        <f>RSI!B2291</f>
        <v>6.2956000000000003</v>
      </c>
      <c r="C2291" s="2">
        <f>RSI!I2291</f>
        <v>73.444291188965849</v>
      </c>
      <c r="D2291" s="2">
        <f>MACD!E2291</f>
        <v>-7.6378304436457434E-2</v>
      </c>
      <c r="E2291" s="2">
        <f>MACD!F2291</f>
        <v>-1.8808898539084018E-2</v>
      </c>
      <c r="F2291" s="2">
        <f>'Moving Avg'!D2291</f>
        <v>6.1660200000000005</v>
      </c>
      <c r="G2291" s="2">
        <f>'Moving Avg'!F2291</f>
        <v>6.0081600000000011</v>
      </c>
      <c r="H2291" s="2">
        <f>'Moving Avg'!G2291</f>
        <v>5.8725719999999999</v>
      </c>
      <c r="I2291" s="2">
        <f>'Moving Avg'!H2291</f>
        <v>4.8135780000000015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</row>
    <row r="2292" spans="1:12" ht="13.5" x14ac:dyDescent="0.25">
      <c r="A2292" s="3">
        <f>RSI!A2292</f>
        <v>45639</v>
      </c>
      <c r="B2292" s="2">
        <f>RSI!B2292</f>
        <v>6.3047000000000004</v>
      </c>
      <c r="C2292" s="2">
        <f>RSI!I2292</f>
        <v>73.821345121796341</v>
      </c>
      <c r="D2292" s="2">
        <f>MACD!E2292</f>
        <v>-9.8261881480947721E-2</v>
      </c>
      <c r="E2292" s="2">
        <f>MACD!F2292</f>
        <v>-3.4699495127456757E-2</v>
      </c>
      <c r="F2292" s="2">
        <f>'Moving Avg'!D2292</f>
        <v>6.2280600000000002</v>
      </c>
      <c r="G2292" s="2">
        <f>'Moving Avg'!F2292</f>
        <v>6.0245850000000001</v>
      </c>
      <c r="H2292" s="2">
        <f>'Moving Avg'!G2292</f>
        <v>5.8889960000000006</v>
      </c>
      <c r="I2292" s="2">
        <f>'Moving Avg'!H2292</f>
        <v>4.8297325000000004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</row>
    <row r="2293" spans="1:12" ht="13.5" x14ac:dyDescent="0.25">
      <c r="A2293" s="3">
        <f>RSI!A2293</f>
        <v>45642</v>
      </c>
      <c r="B2293" s="2">
        <f>RSI!B2293</f>
        <v>6.3137999999999996</v>
      </c>
      <c r="C2293" s="2">
        <f>RSI!I2293</f>
        <v>74.215609133450855</v>
      </c>
      <c r="D2293" s="2">
        <f>MACD!E2293</f>
        <v>-0.10097850872115011</v>
      </c>
      <c r="E2293" s="2">
        <f>MACD!F2293</f>
        <v>-4.7955297846195427E-2</v>
      </c>
      <c r="F2293" s="2">
        <f>'Moving Avg'!D2293</f>
        <v>6.2809800000000005</v>
      </c>
      <c r="G2293" s="2">
        <f>'Moving Avg'!F2293</f>
        <v>6.0414650000000005</v>
      </c>
      <c r="H2293" s="2">
        <f>'Moving Avg'!G2293</f>
        <v>5.9043239999999999</v>
      </c>
      <c r="I2293" s="2">
        <f>'Moving Avg'!H2293</f>
        <v>4.8461430000000005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</row>
    <row r="2294" spans="1:12" ht="13.5" x14ac:dyDescent="0.25">
      <c r="A2294" s="3">
        <f>RSI!A2294</f>
        <v>45644</v>
      </c>
      <c r="B2294" s="2">
        <f>RSI!B2294</f>
        <v>6.3047000000000004</v>
      </c>
      <c r="C2294" s="2">
        <f>RSI!I2294</f>
        <v>73.031116316687843</v>
      </c>
      <c r="D2294" s="2">
        <f>MACD!E2294</f>
        <v>-0.10991286329713645</v>
      </c>
      <c r="E2294" s="2">
        <f>MACD!F2294</f>
        <v>-6.0346810936383638E-2</v>
      </c>
      <c r="F2294" s="2">
        <f>'Moving Avg'!D2294</f>
        <v>6.30288</v>
      </c>
      <c r="G2294" s="2">
        <f>'Moving Avg'!F2294</f>
        <v>6.0578899999999996</v>
      </c>
      <c r="H2294" s="2">
        <f>'Moving Avg'!G2294</f>
        <v>5.9201999999999995</v>
      </c>
      <c r="I2294" s="2">
        <f>'Moving Avg'!H2294</f>
        <v>4.8624660000000013</v>
      </c>
      <c r="J2294" s="5" t="str">
        <f>OBV!F2294</f>
        <v>BULLISH</v>
      </c>
      <c r="K2294" s="5" t="str">
        <f>OBV!G2294</f>
        <v>NEUTRAL</v>
      </c>
      <c r="L2294" s="5" t="str">
        <f>OBV!H2294</f>
        <v>CONFIRMED BULLISH</v>
      </c>
    </row>
    <row r="2295" spans="1:12" ht="13.5" x14ac:dyDescent="0.25">
      <c r="A2295" s="3">
        <f>RSI!A2295</f>
        <v>45645</v>
      </c>
      <c r="B2295" s="2">
        <f>RSI!B2295</f>
        <v>6.2956000000000003</v>
      </c>
      <c r="C2295" s="2">
        <f>RSI!I2295</f>
        <v>71.797078046457713</v>
      </c>
      <c r="D2295" s="2">
        <f>MACD!E2295</f>
        <v>-0.11971370675926618</v>
      </c>
      <c r="E2295" s="2">
        <f>MACD!F2295</f>
        <v>-7.2220190100960147E-2</v>
      </c>
      <c r="F2295" s="2">
        <f>'Moving Avg'!D2295</f>
        <v>6.30288</v>
      </c>
      <c r="G2295" s="2">
        <f>'Moving Avg'!F2295</f>
        <v>6.0761399999999997</v>
      </c>
      <c r="H2295" s="2">
        <f>'Moving Avg'!G2295</f>
        <v>5.936075999999999</v>
      </c>
      <c r="I2295" s="2">
        <f>'Moving Avg'!H2295</f>
        <v>4.8784905000000016</v>
      </c>
      <c r="J2295" s="5" t="str">
        <f>OBV!F2295</f>
        <v>BULLISH</v>
      </c>
      <c r="K2295" s="5" t="str">
        <f>OBV!G2295</f>
        <v>NEUTRAL</v>
      </c>
      <c r="L2295" s="5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6.2499000000000002</v>
      </c>
      <c r="C2296" s="2">
        <f>RSI!I2296</f>
        <v>65.785222607864767</v>
      </c>
      <c r="D2296" s="2">
        <f>MACD!E2296</f>
        <v>-0.12737062164544355</v>
      </c>
      <c r="E2296" s="2">
        <f>MACD!F2296</f>
        <v>-8.3250276409856827E-2</v>
      </c>
      <c r="F2296" s="2">
        <f>'Moving Avg'!D2296</f>
        <v>6.2937400000000006</v>
      </c>
      <c r="G2296" s="2">
        <f>'Moving Avg'!F2296</f>
        <v>6.0943849999999999</v>
      </c>
      <c r="H2296" s="2">
        <f>'Moving Avg'!G2296</f>
        <v>5.9512220000000005</v>
      </c>
      <c r="I2296" s="2">
        <f>'Moving Avg'!H2296</f>
        <v>4.894076000000001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6.2042999999999999</v>
      </c>
      <c r="C2297" s="2">
        <f>RSI!I2297</f>
        <v>60.354647750567416</v>
      </c>
      <c r="D2297" s="2">
        <f>MACD!E2297</f>
        <v>-0.13145087551187462</v>
      </c>
      <c r="E2297" s="2">
        <f>MACD!F2297</f>
        <v>-9.2890396230260394E-2</v>
      </c>
      <c r="F2297" s="2">
        <f>'Moving Avg'!D2297</f>
        <v>6.2736600000000005</v>
      </c>
      <c r="G2297" s="2">
        <f>'Moving Avg'!F2297</f>
        <v>6.1080699999999997</v>
      </c>
      <c r="H2297" s="2">
        <f>'Moving Avg'!G2297</f>
        <v>5.9643600000000001</v>
      </c>
      <c r="I2297" s="2">
        <f>'Moving Avg'!H2297</f>
        <v>4.9094335000000022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</row>
    <row r="2298" spans="1:12" ht="13.5" x14ac:dyDescent="0.25">
      <c r="A2298" s="3">
        <f>RSI!A2298</f>
        <v>45650</v>
      </c>
      <c r="B2298" s="2">
        <f>RSI!B2298</f>
        <v>6.3320999999999996</v>
      </c>
      <c r="C2298" s="2">
        <f>RSI!I2298</f>
        <v>68.26224226085148</v>
      </c>
      <c r="D2298" s="2">
        <f>MACD!E2298</f>
        <v>-0.13659180517347291</v>
      </c>
      <c r="E2298" s="2">
        <f>MACD!F2298</f>
        <v>-0.1016306780189029</v>
      </c>
      <c r="F2298" s="2">
        <f>'Moving Avg'!D2298</f>
        <v>6.2773200000000005</v>
      </c>
      <c r="G2298" s="2">
        <f>'Moving Avg'!F2298</f>
        <v>6.128145</v>
      </c>
      <c r="H2298" s="2">
        <f>'Moving Avg'!G2298</f>
        <v>5.9778640000000021</v>
      </c>
      <c r="I2298" s="2">
        <f>'Moving Avg'!H2298</f>
        <v>4.9245035000000019</v>
      </c>
      <c r="J2298" s="5" t="str">
        <f>OBV!F2298</f>
        <v>BEARISH</v>
      </c>
      <c r="K2298" s="5" t="str">
        <f>OBV!G2298</f>
        <v>NEUTRAL</v>
      </c>
      <c r="L2298" s="5" t="str">
        <f>OBV!H2298</f>
        <v>BEARISH DIVERGENCE</v>
      </c>
    </row>
    <row r="2299" spans="1:12" ht="13.5" x14ac:dyDescent="0.25">
      <c r="A2299" s="3">
        <f>RSI!A2299</f>
        <v>45651</v>
      </c>
      <c r="B2299" s="2">
        <f>RSI!B2299</f>
        <v>6.2864000000000004</v>
      </c>
      <c r="C2299" s="2">
        <f>RSI!I2299</f>
        <v>63.392978530098951</v>
      </c>
      <c r="D2299" s="2">
        <f>MACD!E2299</f>
        <v>-0.11644020527673771</v>
      </c>
      <c r="E2299" s="2">
        <f>MACD!F2299</f>
        <v>-0.10459258347046986</v>
      </c>
      <c r="F2299" s="2">
        <f>'Moving Avg'!D2299</f>
        <v>6.2736600000000005</v>
      </c>
      <c r="G2299" s="2">
        <f>'Moving Avg'!F2299</f>
        <v>6.1486700000000001</v>
      </c>
      <c r="H2299" s="2">
        <f>'Moving Avg'!G2299</f>
        <v>5.9904540000000024</v>
      </c>
      <c r="I2299" s="2">
        <f>'Moving Avg'!H2299</f>
        <v>4.9390085000000008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6.2864000000000004</v>
      </c>
      <c r="C2300" s="2">
        <f>RSI!I2300</f>
        <v>63.392978530098951</v>
      </c>
      <c r="D2300" s="2">
        <f>MACD!E2300</f>
        <v>-8.4918123246225719E-2</v>
      </c>
      <c r="E2300" s="2">
        <f>MACD!F2300</f>
        <v>-0.10065769142562105</v>
      </c>
      <c r="F2300" s="2">
        <f>'Moving Avg'!D2300</f>
        <v>6.27182</v>
      </c>
      <c r="G2300" s="2">
        <f>'Moving Avg'!F2300</f>
        <v>6.1664599999999998</v>
      </c>
      <c r="H2300" s="2">
        <f>'Moving Avg'!G2300</f>
        <v>6.0059640000000014</v>
      </c>
      <c r="I2300" s="2">
        <f>'Moving Avg'!H2300</f>
        <v>4.9530925000000012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6.2042999999999999</v>
      </c>
      <c r="C2301" s="2">
        <f>RSI!I2301</f>
        <v>55.190527987769975</v>
      </c>
      <c r="D2301" s="2">
        <f>MACD!E2301</f>
        <v>-5.3067282644016167E-2</v>
      </c>
      <c r="E2301" s="2">
        <f>MACD!F2301</f>
        <v>-9.113960966930007E-2</v>
      </c>
      <c r="F2301" s="2">
        <f>'Moving Avg'!D2301</f>
        <v>6.2627000000000006</v>
      </c>
      <c r="G2301" s="2">
        <f>'Moving Avg'!F2301</f>
        <v>6.1801450000000004</v>
      </c>
      <c r="H2301" s="2">
        <f>'Moving Avg'!G2301</f>
        <v>6.0181900000000006</v>
      </c>
      <c r="I2301" s="2">
        <f>'Moving Avg'!H2301</f>
        <v>4.9664290000000015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6.2317</v>
      </c>
      <c r="C2302" s="2">
        <f>RSI!I2302</f>
        <v>57.181766564482238</v>
      </c>
      <c r="D2302" s="2">
        <f>MACD!E2302</f>
        <v>-2.7097338780245117E-2</v>
      </c>
      <c r="E2302" s="2">
        <f>MACD!F2302</f>
        <v>-7.8331155491489085E-2</v>
      </c>
      <c r="F2302" s="2">
        <f>'Moving Avg'!D2302</f>
        <v>6.2681800000000001</v>
      </c>
      <c r="G2302" s="2">
        <f>'Moving Avg'!F2302</f>
        <v>6.1952000000000007</v>
      </c>
      <c r="H2302" s="2">
        <f>'Moving Avg'!G2302</f>
        <v>6.0315120000000002</v>
      </c>
      <c r="I2302" s="2">
        <f>'Moving Avg'!H2302</f>
        <v>4.9801550000000017</v>
      </c>
      <c r="J2302" s="5" t="str">
        <f>OBV!F2302</f>
        <v>BEARISH</v>
      </c>
      <c r="K2302" s="5" t="str">
        <f>OBV!G2302</f>
        <v>NEUTRAL</v>
      </c>
      <c r="L2302" s="5" t="str">
        <f>OBV!H2302</f>
        <v>BEARISH DIVERGENCE</v>
      </c>
    </row>
    <row r="2303" spans="1:12" ht="13.5" x14ac:dyDescent="0.25">
      <c r="A2303" s="3">
        <f>RSI!A2303</f>
        <v>45657</v>
      </c>
      <c r="B2303" s="2">
        <f>RSI!B2303</f>
        <v>6.3776999999999999</v>
      </c>
      <c r="C2303" s="2">
        <f>RSI!I2303</f>
        <v>65.881889964238866</v>
      </c>
      <c r="D2303" s="2">
        <f>MACD!E2303</f>
        <v>-1.5024621066119792E-2</v>
      </c>
      <c r="E2303" s="2">
        <f>MACD!F2303</f>
        <v>-6.5669848606415226E-2</v>
      </c>
      <c r="F2303" s="2">
        <f>'Moving Avg'!D2303</f>
        <v>6.2773000000000003</v>
      </c>
      <c r="G2303" s="2">
        <f>'Moving Avg'!F2303</f>
        <v>6.2116249999999997</v>
      </c>
      <c r="H2303" s="2">
        <f>'Moving Avg'!G2303</f>
        <v>6.0453800000000015</v>
      </c>
      <c r="I2303" s="2">
        <f>'Moving Avg'!H2303</f>
        <v>4.995200500000001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45659</v>
      </c>
      <c r="B2304" s="2">
        <f>RSI!B2304</f>
        <v>6.5510000000000002</v>
      </c>
      <c r="C2304" s="2">
        <f>RSI!I2304</f>
        <v>72.916394790309255</v>
      </c>
      <c r="D2304" s="2">
        <f>MACD!E2304</f>
        <v>-2.0359960508716135E-2</v>
      </c>
      <c r="E2304" s="2">
        <f>MACD!F2304</f>
        <v>-5.6607870986875412E-2</v>
      </c>
      <c r="F2304" s="2">
        <f>'Moving Avg'!D2304</f>
        <v>6.3302199999999997</v>
      </c>
      <c r="G2304" s="2">
        <f>'Moving Avg'!F2304</f>
        <v>6.2385400000000004</v>
      </c>
      <c r="H2304" s="2">
        <f>'Moving Avg'!G2304</f>
        <v>6.0597960000000013</v>
      </c>
      <c r="I2304" s="2">
        <f>'Moving Avg'!H2304</f>
        <v>5.0111545000000008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45660</v>
      </c>
      <c r="B2305" s="2">
        <f>RSI!B2305</f>
        <v>6.6422999999999996</v>
      </c>
      <c r="C2305" s="2">
        <f>RSI!I2305</f>
        <v>75.752792895265074</v>
      </c>
      <c r="D2305" s="2">
        <f>MACD!E2305</f>
        <v>-3.5277847986433741E-2</v>
      </c>
      <c r="E2305" s="2">
        <f>MACD!F2305</f>
        <v>-5.2341866386787075E-2</v>
      </c>
      <c r="F2305" s="2">
        <f>'Moving Avg'!D2305</f>
        <v>6.4013999999999998</v>
      </c>
      <c r="G2305" s="2">
        <f>'Moving Avg'!F2305</f>
        <v>6.2704750000000011</v>
      </c>
      <c r="H2305" s="2">
        <f>'Moving Avg'!G2305</f>
        <v>6.0707460000000006</v>
      </c>
      <c r="I2305" s="2">
        <f>'Moving Avg'!H2305</f>
        <v>5.0267230000000014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</row>
    <row r="2306" spans="1:12" ht="13.5" x14ac:dyDescent="0.25">
      <c r="A2306" s="3">
        <f>RSI!A2306</f>
        <v>45663</v>
      </c>
      <c r="B2306" s="2">
        <f>RSI!B2306</f>
        <v>6.7061000000000002</v>
      </c>
      <c r="C2306" s="2">
        <f>RSI!I2306</f>
        <v>77.524170030335441</v>
      </c>
      <c r="D2306" s="2">
        <f>MACD!E2306</f>
        <v>-6.227131711585443E-2</v>
      </c>
      <c r="E2306" s="2">
        <f>MACD!F2306</f>
        <v>-5.4327756532600552E-2</v>
      </c>
      <c r="F2306" s="2">
        <f>'Moving Avg'!D2306</f>
        <v>6.50176</v>
      </c>
      <c r="G2306" s="2">
        <f>'Moving Avg'!F2306</f>
        <v>6.3060550000000015</v>
      </c>
      <c r="H2306" s="2">
        <f>'Moving Avg'!G2306</f>
        <v>6.0807819999999992</v>
      </c>
      <c r="I2306" s="2">
        <f>'Moving Avg'!H2306</f>
        <v>5.0429895000000009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</row>
    <row r="2307" spans="1:12" ht="13.5" x14ac:dyDescent="0.25">
      <c r="A2307" s="3">
        <f>RSI!A2307</f>
        <v>45664</v>
      </c>
      <c r="B2307" s="2">
        <f>RSI!B2307</f>
        <v>6.6422999999999996</v>
      </c>
      <c r="C2307" s="2">
        <f>RSI!I2307</f>
        <v>71.86984579040417</v>
      </c>
      <c r="D2307" s="2">
        <f>MACD!E2307</f>
        <v>-9.0198720939578259E-2</v>
      </c>
      <c r="E2307" s="2">
        <f>MACD!F2307</f>
        <v>-6.1501949413996095E-2</v>
      </c>
      <c r="F2307" s="2">
        <f>'Moving Avg'!D2307</f>
        <v>6.5838799999999988</v>
      </c>
      <c r="G2307" s="2">
        <f>'Moving Avg'!F2307</f>
        <v>6.3384450000000019</v>
      </c>
      <c r="H2307" s="2">
        <f>'Moving Avg'!G2307</f>
        <v>6.0953799999999978</v>
      </c>
      <c r="I2307" s="2">
        <f>'Moving Avg'!H2307</f>
        <v>5.0589370000000011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</row>
    <row r="2308" spans="1:12" ht="13.5" x14ac:dyDescent="0.25">
      <c r="A2308" s="3">
        <f>RSI!A2308</f>
        <v>45665</v>
      </c>
      <c r="B2308" s="2">
        <f>RSI!B2308</f>
        <v>6.6604999999999999</v>
      </c>
      <c r="C2308" s="2">
        <f>RSI!I2308</f>
        <v>72.486337695906883</v>
      </c>
      <c r="D2308" s="2">
        <f>MACD!E2308</f>
        <v>-9.7729322557144727E-2</v>
      </c>
      <c r="E2308" s="2">
        <f>MACD!F2308</f>
        <v>-6.8747424042625821E-2</v>
      </c>
      <c r="F2308" s="2">
        <f>'Moving Avg'!D2308</f>
        <v>6.6404399999999999</v>
      </c>
      <c r="G2308" s="2">
        <f>'Moving Avg'!F2308</f>
        <v>6.3690100000000012</v>
      </c>
      <c r="H2308" s="2">
        <f>'Moving Avg'!G2308</f>
        <v>6.1136279999999985</v>
      </c>
      <c r="I2308" s="2">
        <f>'Moving Avg'!H2308</f>
        <v>5.0750175000000004</v>
      </c>
      <c r="J2308" s="5" t="str">
        <f>OBV!F2308</f>
        <v>BULLISH</v>
      </c>
      <c r="K2308" s="5" t="str">
        <f>OBV!G2308</f>
        <v>NEUTRAL</v>
      </c>
      <c r="L2308" s="5" t="str">
        <f>OBV!H2308</f>
        <v>CONFIRMED BULLISH</v>
      </c>
    </row>
    <row r="2309" spans="1:12" ht="13.5" x14ac:dyDescent="0.25">
      <c r="A2309" s="3">
        <f>RSI!A2309</f>
        <v>45666</v>
      </c>
      <c r="B2309" s="2">
        <f>RSI!B2309</f>
        <v>6.6970000000000001</v>
      </c>
      <c r="C2309" s="2">
        <f>RSI!I2309</f>
        <v>73.729778623933655</v>
      </c>
      <c r="D2309" s="2">
        <f>MACD!E2309</f>
        <v>-0.11599256516284928</v>
      </c>
      <c r="E2309" s="2">
        <f>MACD!F2309</f>
        <v>-7.8196452266670519E-2</v>
      </c>
      <c r="F2309" s="2">
        <f>'Moving Avg'!D2309</f>
        <v>6.6696399999999993</v>
      </c>
      <c r="G2309" s="2">
        <f>'Moving Avg'!F2309</f>
        <v>6.3941000000000017</v>
      </c>
      <c r="H2309" s="2">
        <f>'Moving Avg'!G2309</f>
        <v>6.1302339999999989</v>
      </c>
      <c r="I2309" s="2">
        <f>'Moving Avg'!H2309</f>
        <v>5.0914070000000011</v>
      </c>
      <c r="J2309" s="5" t="str">
        <f>OBV!F2309</f>
        <v>BULLISH</v>
      </c>
      <c r="K2309" s="5" t="str">
        <f>OBV!G2309</f>
        <v>NEUTRAL</v>
      </c>
      <c r="L2309" s="5" t="str">
        <f>OBV!H2309</f>
        <v>CONFIRMED BULLISH</v>
      </c>
    </row>
    <row r="2310" spans="1:12" ht="13.5" x14ac:dyDescent="0.25">
      <c r="A2310" s="3">
        <f>RSI!A2310</f>
        <v>45667</v>
      </c>
      <c r="B2310" s="2">
        <f>RSI!B2310</f>
        <v>6.6148999999999996</v>
      </c>
      <c r="C2310" s="2">
        <f>RSI!I2310</f>
        <v>66.45470389295636</v>
      </c>
      <c r="D2310" s="2">
        <f>MACD!E2310</f>
        <v>-0.12757724167543394</v>
      </c>
      <c r="E2310" s="2">
        <f>MACD!F2310</f>
        <v>-8.80726101484232E-2</v>
      </c>
      <c r="F2310" s="2">
        <f>'Moving Avg'!D2310</f>
        <v>6.6641599999999999</v>
      </c>
      <c r="G2310" s="2">
        <f>'Moving Avg'!F2310</f>
        <v>6.4100650000000012</v>
      </c>
      <c r="H2310" s="2">
        <f>'Moving Avg'!G2310</f>
        <v>6.1441019999999993</v>
      </c>
      <c r="I2310" s="2">
        <f>'Moving Avg'!H2310</f>
        <v>5.1069230000000019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6.6787999999999998</v>
      </c>
      <c r="C2311" s="2">
        <f>RSI!I2311</f>
        <v>69.017169278447994</v>
      </c>
      <c r="D2311" s="2">
        <f>MACD!E2311</f>
        <v>-0.15630737579013321</v>
      </c>
      <c r="E2311" s="2">
        <f>MACD!F2311</f>
        <v>-0.10171956327676521</v>
      </c>
      <c r="F2311" s="2">
        <f>'Moving Avg'!D2311</f>
        <v>6.6587000000000005</v>
      </c>
      <c r="G2311" s="2">
        <f>'Moving Avg'!F2311</f>
        <v>6.4292250000000024</v>
      </c>
      <c r="H2311" s="2">
        <f>'Moving Avg'!G2311</f>
        <v>6.1594299999999986</v>
      </c>
      <c r="I2311" s="2">
        <f>'Moving Avg'!H2311</f>
        <v>5.1230530000000014</v>
      </c>
      <c r="J2311" s="5" t="str">
        <f>OBV!F2311</f>
        <v>BULLISH</v>
      </c>
      <c r="K2311" s="5" t="str">
        <f>OBV!G2311</f>
        <v>NEUTRAL</v>
      </c>
      <c r="L2311" s="5" t="str">
        <f>OBV!H2311</f>
        <v>BULLISH DIVERGENCE</v>
      </c>
    </row>
    <row r="2312" spans="1:12" ht="13.5" x14ac:dyDescent="0.25">
      <c r="A2312" s="3">
        <f>RSI!A2312</f>
        <v>45671</v>
      </c>
      <c r="B2312" s="2">
        <f>RSI!B2312</f>
        <v>6.6970000000000001</v>
      </c>
      <c r="C2312" s="2">
        <f>RSI!I2312</f>
        <v>69.726492746554285</v>
      </c>
      <c r="D2312" s="2">
        <f>MACD!E2312</f>
        <v>-0.1795756304293965</v>
      </c>
      <c r="E2312" s="2">
        <f>MACD!F2312</f>
        <v>-0.11729077670729146</v>
      </c>
      <c r="F2312" s="2">
        <f>'Moving Avg'!D2312</f>
        <v>6.6696399999999993</v>
      </c>
      <c r="G2312" s="2">
        <f>'Moving Avg'!F2312</f>
        <v>6.4488400000000015</v>
      </c>
      <c r="H2312" s="2">
        <f>'Moving Avg'!G2312</f>
        <v>6.1756699999999993</v>
      </c>
      <c r="I2312" s="2">
        <f>'Moving Avg'!H2312</f>
        <v>5.1394425000000012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</row>
    <row r="2313" spans="1:12" ht="13.5" x14ac:dyDescent="0.25">
      <c r="A2313" s="3">
        <f>RSI!A2313</f>
        <v>45672</v>
      </c>
      <c r="B2313" s="2">
        <f>RSI!B2313</f>
        <v>6.9250999999999996</v>
      </c>
      <c r="C2313" s="2">
        <f>RSI!I2313</f>
        <v>76.872840059443632</v>
      </c>
      <c r="D2313" s="2">
        <f>MACD!E2313</f>
        <v>-0.19549662046951077</v>
      </c>
      <c r="E2313" s="2">
        <f>MACD!F2313</f>
        <v>-0.13293194545973533</v>
      </c>
      <c r="F2313" s="2">
        <f>'Moving Avg'!D2313</f>
        <v>6.7225599999999996</v>
      </c>
      <c r="G2313" s="2">
        <f>'Moving Avg'!F2313</f>
        <v>6.4794050000000016</v>
      </c>
      <c r="H2313" s="2">
        <f>'Moving Avg'!G2313</f>
        <v>6.1968379999999978</v>
      </c>
      <c r="I2313" s="2">
        <f>'Moving Avg'!H2313</f>
        <v>5.156972500000002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</row>
    <row r="2314" spans="1:12" ht="13.5" x14ac:dyDescent="0.25">
      <c r="A2314" s="3">
        <f>RSI!A2314</f>
        <v>45673</v>
      </c>
      <c r="B2314" s="2">
        <f>RSI!B2314</f>
        <v>6.9341999999999997</v>
      </c>
      <c r="C2314" s="2">
        <f>RSI!I2314</f>
        <v>77.105039977005845</v>
      </c>
      <c r="D2314" s="2">
        <f>MACD!E2314</f>
        <v>-0.18599316115085784</v>
      </c>
      <c r="E2314" s="2">
        <f>MACD!F2314</f>
        <v>-0.14354418859795984</v>
      </c>
      <c r="F2314" s="2">
        <f>'Moving Avg'!D2314</f>
        <v>6.7700000000000005</v>
      </c>
      <c r="G2314" s="2">
        <f>'Moving Avg'!F2314</f>
        <v>6.510880000000002</v>
      </c>
      <c r="H2314" s="2">
        <f>'Moving Avg'!G2314</f>
        <v>6.2192819999999998</v>
      </c>
      <c r="I2314" s="2">
        <f>'Moving Avg'!H2314</f>
        <v>5.1748005000000008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</row>
    <row r="2315" spans="1:12" ht="13.5" x14ac:dyDescent="0.25">
      <c r="A2315" s="3">
        <f>RSI!A2315</f>
        <v>45674</v>
      </c>
      <c r="B2315" s="2">
        <f>RSI!B2315</f>
        <v>6.8886000000000003</v>
      </c>
      <c r="C2315" s="2">
        <f>RSI!I2315</f>
        <v>73.142118853937632</v>
      </c>
      <c r="D2315" s="2">
        <f>MACD!E2315</f>
        <v>-0.16337087067441125</v>
      </c>
      <c r="E2315" s="2">
        <f>MACD!F2315</f>
        <v>-0.14750952501325013</v>
      </c>
      <c r="F2315" s="2">
        <f>'Moving Avg'!D2315</f>
        <v>6.8247400000000003</v>
      </c>
      <c r="G2315" s="2">
        <f>'Moving Avg'!F2315</f>
        <v>6.5405300000000013</v>
      </c>
      <c r="H2315" s="2">
        <f>'Moving Avg'!G2315</f>
        <v>6.2413619999999987</v>
      </c>
      <c r="I2315" s="2">
        <f>'Moving Avg'!H2315</f>
        <v>5.1924005000000024</v>
      </c>
      <c r="J2315" s="5" t="str">
        <f>OBV!F2315</f>
        <v>BULLISH</v>
      </c>
      <c r="K2315" s="5" t="str">
        <f>OBV!G2315</f>
        <v>NEUTRAL</v>
      </c>
      <c r="L2315" s="5" t="str">
        <f>OBV!H2315</f>
        <v>CONFIRMED BULLISH</v>
      </c>
    </row>
    <row r="2316" spans="1:12" ht="13.5" x14ac:dyDescent="0.25">
      <c r="A2316" s="3">
        <f>RSI!A2316</f>
        <v>45677</v>
      </c>
      <c r="B2316" s="2">
        <f>RSI!B2316</f>
        <v>6.8155999999999999</v>
      </c>
      <c r="C2316" s="2">
        <f>RSI!I2316</f>
        <v>67.1886349945608</v>
      </c>
      <c r="D2316" s="2">
        <f>MACD!E2316</f>
        <v>-0.1313691231994234</v>
      </c>
      <c r="E2316" s="2">
        <f>MACD!F2316</f>
        <v>-0.14428144465048479</v>
      </c>
      <c r="F2316" s="2">
        <f>'Moving Avg'!D2316</f>
        <v>6.8521000000000001</v>
      </c>
      <c r="G2316" s="2">
        <f>'Moving Avg'!F2316</f>
        <v>6.5688150000000007</v>
      </c>
      <c r="H2316" s="2">
        <f>'Moving Avg'!G2316</f>
        <v>6.2619819999999997</v>
      </c>
      <c r="I2316" s="2">
        <f>'Moving Avg'!H2316</f>
        <v>5.2097200000000017</v>
      </c>
      <c r="J2316" s="5" t="str">
        <f>OBV!F2316</f>
        <v>BULLISH</v>
      </c>
      <c r="K2316" s="5" t="str">
        <f>OBV!G2316</f>
        <v>NEUTRAL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6.7518000000000002</v>
      </c>
      <c r="C2317" s="2">
        <f>RSI!I2317</f>
        <v>62.407582575445936</v>
      </c>
      <c r="D2317" s="2">
        <f>MACD!E2317</f>
        <v>-0.11113676693612184</v>
      </c>
      <c r="E2317" s="2">
        <f>MACD!F2317</f>
        <v>-0.1376525091076122</v>
      </c>
      <c r="F2317" s="2">
        <f>'Moving Avg'!D2317</f>
        <v>6.8630599999999999</v>
      </c>
      <c r="G2317" s="2">
        <f>'Moving Avg'!F2317</f>
        <v>6.59619</v>
      </c>
      <c r="H2317" s="2">
        <f>'Moving Avg'!G2317</f>
        <v>6.2780419999999992</v>
      </c>
      <c r="I2317" s="2">
        <f>'Moving Avg'!H2317</f>
        <v>5.2267205000000025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</row>
    <row r="2318" spans="1:12" ht="13.5" x14ac:dyDescent="0.25">
      <c r="A2318" s="3">
        <f>RSI!A2318</f>
        <v>45679</v>
      </c>
      <c r="B2318" s="2">
        <f>RSI!B2318</f>
        <v>6.7518000000000002</v>
      </c>
      <c r="C2318" s="2">
        <f>RSI!I2318</f>
        <v>62.407582575445929</v>
      </c>
      <c r="D2318" s="2">
        <f>MACD!E2318</f>
        <v>-9.2466553146513419E-2</v>
      </c>
      <c r="E2318" s="2">
        <f>MACD!F2318</f>
        <v>-0.12861531791539246</v>
      </c>
      <c r="F2318" s="2">
        <f>'Moving Avg'!D2318</f>
        <v>6.8284000000000002</v>
      </c>
      <c r="G2318" s="2">
        <f>'Moving Avg'!F2318</f>
        <v>6.6171750000000005</v>
      </c>
      <c r="H2318" s="2">
        <f>'Moving Avg'!G2318</f>
        <v>6.2930059999999992</v>
      </c>
      <c r="I2318" s="2">
        <f>'Moving Avg'!H2318</f>
        <v>5.2439735000000027</v>
      </c>
      <c r="J2318" s="5" t="str">
        <f>OBV!F2318</f>
        <v>BEARISH</v>
      </c>
      <c r="K2318" s="5" t="str">
        <f>OBV!G2318</f>
        <v>NEUTRAL</v>
      </c>
      <c r="L2318" s="5" t="str">
        <f>OBV!H2318</f>
        <v>CONFIRMED BEARISH</v>
      </c>
    </row>
    <row r="2319" spans="1:12" ht="13.5" x14ac:dyDescent="0.25">
      <c r="A2319" s="3">
        <f>RSI!A2319</f>
        <v>45680</v>
      </c>
      <c r="B2319" s="2">
        <f>RSI!B2319</f>
        <v>6.7426000000000004</v>
      </c>
      <c r="C2319" s="2">
        <f>RSI!I2319</f>
        <v>61.673637156676691</v>
      </c>
      <c r="D2319" s="2">
        <f>MACD!E2319</f>
        <v>-7.152873262022208E-2</v>
      </c>
      <c r="E2319" s="2">
        <f>MACD!F2319</f>
        <v>-0.11719800085635838</v>
      </c>
      <c r="F2319" s="2">
        <f>'Moving Avg'!D2319</f>
        <v>6.7900800000000006</v>
      </c>
      <c r="G2319" s="2">
        <f>'Moving Avg'!F2319</f>
        <v>6.6399850000000002</v>
      </c>
      <c r="H2319" s="2">
        <f>'Moving Avg'!G2319</f>
        <v>6.3066919999999991</v>
      </c>
      <c r="I2319" s="2">
        <f>'Moving Avg'!H2319</f>
        <v>5.2606750000000035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</row>
    <row r="2320" spans="1:12" ht="13.5" x14ac:dyDescent="0.25">
      <c r="A2320" s="3">
        <f>RSI!A2320</f>
        <v>45681</v>
      </c>
      <c r="B2320" s="2">
        <f>RSI!B2320</f>
        <v>6.7153</v>
      </c>
      <c r="C2320" s="2">
        <f>RSI!I2320</f>
        <v>59.439741820683508</v>
      </c>
      <c r="D2320" s="2">
        <f>MACD!E2320</f>
        <v>-6.5437520155232853E-2</v>
      </c>
      <c r="E2320" s="2">
        <f>MACD!F2320</f>
        <v>-0.10684590471613328</v>
      </c>
      <c r="F2320" s="2">
        <f>'Moving Avg'!D2320</f>
        <v>6.7554199999999991</v>
      </c>
      <c r="G2320" s="2">
        <f>'Moving Avg'!F2320</f>
        <v>6.6614300000000002</v>
      </c>
      <c r="H2320" s="2">
        <f>'Moving Avg'!G2320</f>
        <v>6.3201959999999993</v>
      </c>
      <c r="I2320" s="2">
        <f>'Moving Avg'!H2320</f>
        <v>5.2771980000000029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</row>
    <row r="2321" spans="1:12" ht="13.5" x14ac:dyDescent="0.25">
      <c r="A2321" s="3">
        <f>RSI!A2321</f>
        <v>45684</v>
      </c>
      <c r="B2321" s="2">
        <f>RSI!B2321</f>
        <v>6.7609000000000004</v>
      </c>
      <c r="C2321" s="2">
        <f>RSI!I2321</f>
        <v>61.920805398048067</v>
      </c>
      <c r="D2321" s="2">
        <f>MACD!E2321</f>
        <v>-5.4610644062660363E-2</v>
      </c>
      <c r="E2321" s="2">
        <f>MACD!F2321</f>
        <v>-9.6398852585438705E-2</v>
      </c>
      <c r="F2321" s="2">
        <f>'Moving Avg'!D2321</f>
        <v>6.7444800000000003</v>
      </c>
      <c r="G2321" s="2">
        <f>'Moving Avg'!F2321</f>
        <v>6.68926</v>
      </c>
      <c r="H2321" s="2">
        <f>'Moving Avg'!G2321</f>
        <v>6.3346119999999999</v>
      </c>
      <c r="I2321" s="2">
        <f>'Moving Avg'!H2321</f>
        <v>5.2937385000000026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6.6148999999999996</v>
      </c>
      <c r="C2322" s="2">
        <f>RSI!I2322</f>
        <v>51.135501258733477</v>
      </c>
      <c r="D2322" s="2">
        <f>MACD!E2322</f>
        <v>-3.2826503032153731E-2</v>
      </c>
      <c r="E2322" s="2">
        <f>MACD!F2322</f>
        <v>-8.3684382674781718E-2</v>
      </c>
      <c r="F2322" s="2">
        <f>'Moving Avg'!D2322</f>
        <v>6.7171000000000003</v>
      </c>
      <c r="G2322" s="2">
        <f>'Moving Avg'!F2322</f>
        <v>6.7084200000000012</v>
      </c>
      <c r="H2322" s="2">
        <f>'Moving Avg'!G2322</f>
        <v>6.3473859999999993</v>
      </c>
      <c r="I2322" s="2">
        <f>'Moving Avg'!H2322</f>
        <v>5.3095910000000037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6.5236999999999998</v>
      </c>
      <c r="C2323" s="2">
        <f>RSI!I2323</f>
        <v>45.772287762972184</v>
      </c>
      <c r="D2323" s="2">
        <f>MACD!E2323</f>
        <v>2.7398410915191462E-2</v>
      </c>
      <c r="E2323" s="2">
        <f>MACD!F2323</f>
        <v>-6.1467823956787085E-2</v>
      </c>
      <c r="F2323" s="2">
        <f>'Moving Avg'!D2323</f>
        <v>6.6714799999999999</v>
      </c>
      <c r="G2323" s="2">
        <f>'Moving Avg'!F2323</f>
        <v>6.7157200000000001</v>
      </c>
      <c r="H2323" s="2">
        <f>'Moving Avg'!G2323</f>
        <v>6.3583359999999995</v>
      </c>
      <c r="I2323" s="2">
        <f>'Moving Avg'!H2323</f>
        <v>5.3252825000000037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6.4779999999999998</v>
      </c>
      <c r="C2324" s="2">
        <f>RSI!I2324</f>
        <v>43.320397408701659</v>
      </c>
      <c r="D2324" s="2">
        <f>MACD!E2324</f>
        <v>8.3630484111369974E-2</v>
      </c>
      <c r="E2324" s="2">
        <f>MACD!F2324</f>
        <v>-3.2448162343155673E-2</v>
      </c>
      <c r="F2324" s="2">
        <f>'Moving Avg'!D2324</f>
        <v>6.6185600000000004</v>
      </c>
      <c r="G2324" s="2">
        <f>'Moving Avg'!F2324</f>
        <v>6.7120700000000015</v>
      </c>
      <c r="H2324" s="2">
        <f>'Moving Avg'!G2324</f>
        <v>6.3683720000000008</v>
      </c>
      <c r="I2324" s="2">
        <f>'Moving Avg'!H2324</f>
        <v>5.3408295000000043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6.4324000000000003</v>
      </c>
      <c r="C2325" s="2">
        <f>RSI!I2325</f>
        <v>40.962534392278748</v>
      </c>
      <c r="D2325" s="2">
        <f>MACD!E2325</f>
        <v>0.12829515132648162</v>
      </c>
      <c r="E2325" s="2">
        <f>MACD!F2325</f>
        <v>-2.994996092282147E-4</v>
      </c>
      <c r="F2325" s="2">
        <f>'Moving Avg'!D2325</f>
        <v>6.5619800000000001</v>
      </c>
      <c r="G2325" s="2">
        <f>'Moving Avg'!F2325</f>
        <v>6.7015750000000009</v>
      </c>
      <c r="H2325" s="2">
        <f>'Moving Avg'!G2325</f>
        <v>6.3784079999999985</v>
      </c>
      <c r="I2325" s="2">
        <f>'Moving Avg'!H2325</f>
        <v>5.3558115000000042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6.4779999999999998</v>
      </c>
      <c r="C2326" s="2">
        <f>RSI!I2326</f>
        <v>44.231424872250251</v>
      </c>
      <c r="D2326" s="2">
        <f>MACD!E2326</f>
        <v>0.15241709685026894</v>
      </c>
      <c r="E2326" s="2">
        <f>MACD!F2326</f>
        <v>3.024381968267122E-2</v>
      </c>
      <c r="F2326" s="2">
        <f>'Moving Avg'!D2326</f>
        <v>6.5053999999999998</v>
      </c>
      <c r="G2326" s="2">
        <f>'Moving Avg'!F2326</f>
        <v>6.6901700000000002</v>
      </c>
      <c r="H2326" s="2">
        <f>'Moving Avg'!G2326</f>
        <v>6.3902679999999989</v>
      </c>
      <c r="I2326" s="2">
        <f>'Moving Avg'!H2326</f>
        <v>5.3713585000000048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6.5419</v>
      </c>
      <c r="C2327" s="2">
        <f>RSI!I2327</f>
        <v>48.532037625061349</v>
      </c>
      <c r="D2327" s="2">
        <f>MACD!E2327</f>
        <v>0.15887768554440207</v>
      </c>
      <c r="E2327" s="2">
        <f>MACD!F2327</f>
        <v>5.5970592855017397E-2</v>
      </c>
      <c r="F2327" s="2">
        <f>'Moving Avg'!D2327</f>
        <v>6.4908000000000001</v>
      </c>
      <c r="G2327" s="2">
        <f>'Moving Avg'!F2327</f>
        <v>6.6851500000000001</v>
      </c>
      <c r="H2327" s="2">
        <f>'Moving Avg'!G2327</f>
        <v>6.402493999999999</v>
      </c>
      <c r="I2327" s="2">
        <f>'Moving Avg'!H2327</f>
        <v>5.3868880000000035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6.4779999999999998</v>
      </c>
      <c r="C2328" s="2">
        <f>RSI!I2328</f>
        <v>44.810635697397458</v>
      </c>
      <c r="D2328" s="2">
        <f>MACD!E2328</f>
        <v>0.16925418454357288</v>
      </c>
      <c r="E2328" s="2">
        <f>MACD!F2328</f>
        <v>7.8627311192728505E-2</v>
      </c>
      <c r="F2328" s="2">
        <f>'Moving Avg'!D2328</f>
        <v>6.4816599999999998</v>
      </c>
      <c r="G2328" s="2">
        <f>'Moving Avg'!F2328</f>
        <v>6.6760250000000001</v>
      </c>
      <c r="H2328" s="2">
        <f>'Moving Avg'!G2328</f>
        <v>6.413441999999999</v>
      </c>
      <c r="I2328" s="2">
        <f>'Moving Avg'!H2328</f>
        <v>5.401382500000004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6.3411999999999997</v>
      </c>
      <c r="C2329" s="2">
        <f>RSI!I2329</f>
        <v>38.078830015109752</v>
      </c>
      <c r="D2329" s="2">
        <f>MACD!E2329</f>
        <v>0.18729327424897946</v>
      </c>
      <c r="E2329" s="2">
        <f>MACD!F2329</f>
        <v>0.10036050380397871</v>
      </c>
      <c r="F2329" s="2">
        <f>'Moving Avg'!D2329</f>
        <v>6.4543000000000008</v>
      </c>
      <c r="G2329" s="2">
        <f>'Moving Avg'!F2329</f>
        <v>6.6582350000000003</v>
      </c>
      <c r="H2329" s="2">
        <f>'Moving Avg'!G2329</f>
        <v>6.4227479999999995</v>
      </c>
      <c r="I2329" s="2">
        <f>'Moving Avg'!H2329</f>
        <v>5.4146035000000055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6.2682000000000002</v>
      </c>
      <c r="C2330" s="2">
        <f>RSI!I2330</f>
        <v>35.052662764318356</v>
      </c>
      <c r="D2330" s="2">
        <f>MACD!E2330</f>
        <v>0.20507383428314174</v>
      </c>
      <c r="E2330" s="2">
        <f>MACD!F2330</f>
        <v>0.12130316989981133</v>
      </c>
      <c r="F2330" s="2">
        <f>'Moving Avg'!D2330</f>
        <v>6.4214600000000006</v>
      </c>
      <c r="G2330" s="2">
        <f>'Moving Avg'!F2330</f>
        <v>6.6409000000000002</v>
      </c>
      <c r="H2330" s="2">
        <f>'Moving Avg'!G2330</f>
        <v>6.4294999999999991</v>
      </c>
      <c r="I2330" s="2">
        <f>'Moving Avg'!H2330</f>
        <v>5.4272070000000054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6.2408000000000001</v>
      </c>
      <c r="C2331" s="2">
        <f>RSI!I2331</f>
        <v>33.961697054003452</v>
      </c>
      <c r="D2331" s="2">
        <f>MACD!E2331</f>
        <v>0.23080761967420127</v>
      </c>
      <c r="E2331" s="2">
        <f>MACD!F2331</f>
        <v>0.14320405985468931</v>
      </c>
      <c r="F2331" s="2">
        <f>'Moving Avg'!D2331</f>
        <v>6.3740199999999998</v>
      </c>
      <c r="G2331" s="2">
        <f>'Moving Avg'!F2331</f>
        <v>6.6190000000000015</v>
      </c>
      <c r="H2331" s="2">
        <f>'Moving Avg'!G2331</f>
        <v>6.4357039999999994</v>
      </c>
      <c r="I2331" s="2">
        <f>'Moving Avg'!H2331</f>
        <v>5.4399680000000048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6.4324000000000003</v>
      </c>
      <c r="C2332" s="2">
        <f>RSI!I2332</f>
        <v>46.500812426511992</v>
      </c>
      <c r="D2332" s="2">
        <f>MACD!E2332</f>
        <v>0.21761206555409984</v>
      </c>
      <c r="E2332" s="2">
        <f>MACD!F2332</f>
        <v>0.15808566099457144</v>
      </c>
      <c r="F2332" s="2">
        <f>'Moving Avg'!D2332</f>
        <v>6.3521200000000002</v>
      </c>
      <c r="G2332" s="2">
        <f>'Moving Avg'!F2332</f>
        <v>6.6057699999999997</v>
      </c>
      <c r="H2332" s="2">
        <f>'Moving Avg'!G2332</f>
        <v>6.4457399999999998</v>
      </c>
      <c r="I2332" s="2">
        <f>'Moving Avg'!H2332</f>
        <v>5.4533925000000041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6.5145</v>
      </c>
      <c r="C2333" s="2">
        <f>RSI!I2333</f>
        <v>50.81077327618209</v>
      </c>
      <c r="D2333" s="2">
        <f>MACD!E2333</f>
        <v>0.18676128024001315</v>
      </c>
      <c r="E2333" s="2">
        <f>MACD!F2333</f>
        <v>0.16382078484365978</v>
      </c>
      <c r="F2333" s="2">
        <f>'Moving Avg'!D2333</f>
        <v>6.3594200000000001</v>
      </c>
      <c r="G2333" s="2">
        <f>'Moving Avg'!F2333</f>
        <v>6.5852400000000006</v>
      </c>
      <c r="H2333" s="2">
        <f>'Moving Avg'!G2333</f>
        <v>6.4550459999999994</v>
      </c>
      <c r="I2333" s="2">
        <f>'Moving Avg'!H2333</f>
        <v>5.4664270000000057</v>
      </c>
      <c r="J2333" s="5" t="str">
        <f>OBV!F2333</f>
        <v>BEARISH</v>
      </c>
      <c r="K2333" s="5" t="str">
        <f>OBV!G2333</f>
        <v>NEUTRAL</v>
      </c>
      <c r="L2333" s="5" t="str">
        <f>OBV!H2333</f>
        <v>BEARISH DIVERGENCE</v>
      </c>
    </row>
    <row r="2334" spans="1:12" ht="13.5" x14ac:dyDescent="0.25">
      <c r="A2334" s="3">
        <f>RSI!A2334</f>
        <v>45701</v>
      </c>
      <c r="B2334" s="2">
        <f>RSI!B2334</f>
        <v>6.5236999999999998</v>
      </c>
      <c r="C2334" s="2">
        <f>RSI!I2334</f>
        <v>51.284386335982219</v>
      </c>
      <c r="D2334" s="2">
        <f>MACD!E2334</f>
        <v>0.15285469595986001</v>
      </c>
      <c r="E2334" s="2">
        <f>MACD!F2334</f>
        <v>0.16162756706689985</v>
      </c>
      <c r="F2334" s="2">
        <f>'Moving Avg'!D2334</f>
        <v>6.3959199999999994</v>
      </c>
      <c r="G2334" s="2">
        <f>'Moving Avg'!F2334</f>
        <v>6.5647149999999996</v>
      </c>
      <c r="H2334" s="2">
        <f>'Moving Avg'!G2334</f>
        <v>6.4652659999999988</v>
      </c>
      <c r="I2334" s="2">
        <f>'Moving Avg'!H2334</f>
        <v>5.4792550000000055</v>
      </c>
      <c r="J2334" s="5" t="str">
        <f>OBV!F2334</f>
        <v>BEARISH</v>
      </c>
      <c r="K2334" s="5" t="str">
        <f>OBV!G2334</f>
        <v>NEUTRAL</v>
      </c>
      <c r="L2334" s="5" t="str">
        <f>OBV!H2334</f>
        <v>BEARISH DIVERGENCE</v>
      </c>
    </row>
    <row r="2335" spans="1:12" ht="13.5" x14ac:dyDescent="0.25">
      <c r="A2335" s="3">
        <f>RSI!A2335</f>
        <v>45702</v>
      </c>
      <c r="B2335" s="2">
        <f>RSI!B2335</f>
        <v>6.3868</v>
      </c>
      <c r="C2335" s="2">
        <f>RSI!I2335</f>
        <v>44.42915613850333</v>
      </c>
      <c r="D2335" s="2">
        <f>MACD!E2335</f>
        <v>0.12715233282344673</v>
      </c>
      <c r="E2335" s="2">
        <f>MACD!F2335</f>
        <v>0.15473252021820921</v>
      </c>
      <c r="F2335" s="2">
        <f>'Moving Avg'!D2335</f>
        <v>6.4196399999999993</v>
      </c>
      <c r="G2335" s="2">
        <f>'Moving Avg'!F2335</f>
        <v>6.5396249999999991</v>
      </c>
      <c r="H2335" s="2">
        <f>'Moving Avg'!G2335</f>
        <v>6.4729299999999999</v>
      </c>
      <c r="I2335" s="2">
        <f>'Moving Avg'!H2335</f>
        <v>5.4910615000000043</v>
      </c>
      <c r="J2335" s="5" t="str">
        <f>OBV!F2335</f>
        <v>BEARISH</v>
      </c>
      <c r="K2335" s="5" t="str">
        <f>OBV!G2335</f>
        <v>NEUTRAL</v>
      </c>
      <c r="L2335" s="5" t="str">
        <f>OBV!H2335</f>
        <v>BEARISH DIVERGENCE</v>
      </c>
    </row>
    <row r="2336" spans="1:12" ht="13.5" x14ac:dyDescent="0.25">
      <c r="A2336" s="3">
        <f>RSI!A2336</f>
        <v>45705</v>
      </c>
      <c r="B2336" s="2">
        <f>RSI!B2336</f>
        <v>6.3868</v>
      </c>
      <c r="C2336" s="2">
        <f>RSI!I2336</f>
        <v>44.429156138503323</v>
      </c>
      <c r="D2336" s="2">
        <f>MACD!E2336</f>
        <v>0.11310116702912332</v>
      </c>
      <c r="E2336" s="2">
        <f>MACD!F2336</f>
        <v>0.14640624958039203</v>
      </c>
      <c r="F2336" s="2">
        <f>'Moving Avg'!D2336</f>
        <v>6.4488399999999997</v>
      </c>
      <c r="G2336" s="2">
        <f>'Moving Avg'!F2336</f>
        <v>6.5181849999999999</v>
      </c>
      <c r="H2336" s="2">
        <f>'Moving Avg'!G2336</f>
        <v>6.4807759999999996</v>
      </c>
      <c r="I2336" s="2">
        <f>'Moving Avg'!H2336</f>
        <v>5.5016890000000034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</row>
    <row r="2337" spans="1:12" ht="13.5" x14ac:dyDescent="0.25">
      <c r="A2337" s="3">
        <f>RSI!A2337</f>
        <v>45706</v>
      </c>
      <c r="B2337" s="2">
        <f>RSI!B2337</f>
        <v>6.3868</v>
      </c>
      <c r="C2337" s="2">
        <f>RSI!I2337</f>
        <v>44.42915613850333</v>
      </c>
      <c r="D2337" s="2">
        <f>MACD!E2337</f>
        <v>0.11167360218138711</v>
      </c>
      <c r="E2337" s="2">
        <f>MACD!F2337</f>
        <v>0.13945972010059104</v>
      </c>
      <c r="F2337" s="2">
        <f>'Moving Avg'!D2337</f>
        <v>6.4397199999999994</v>
      </c>
      <c r="G2337" s="2">
        <f>'Moving Avg'!F2337</f>
        <v>6.4999350000000007</v>
      </c>
      <c r="H2337" s="2">
        <f>'Moving Avg'!G2337</f>
        <v>6.4886220000000003</v>
      </c>
      <c r="I2337" s="2">
        <f>'Moving Avg'!H2337</f>
        <v>5.5110535000000036</v>
      </c>
      <c r="J2337" s="5" t="str">
        <f>OBV!F2337</f>
        <v>BULLISH</v>
      </c>
      <c r="K2337" s="5" t="str">
        <f>OBV!G2337</f>
        <v>NEUTRAL</v>
      </c>
      <c r="L2337" s="5" t="str">
        <f>OBV!H2337</f>
        <v>BULLISH DIVERGENCE</v>
      </c>
    </row>
    <row r="2338" spans="1:12" ht="13.5" x14ac:dyDescent="0.25">
      <c r="A2338" s="3">
        <f>RSI!A2338</f>
        <v>45707</v>
      </c>
      <c r="B2338" s="2">
        <f>RSI!B2338</f>
        <v>6.5875000000000004</v>
      </c>
      <c r="C2338" s="2">
        <f>RSI!I2338</f>
        <v>55.356065012270577</v>
      </c>
      <c r="D2338" s="2">
        <f>MACD!E2338</f>
        <v>8.6352591520836519E-2</v>
      </c>
      <c r="E2338" s="2">
        <f>MACD!F2338</f>
        <v>0.12883829438464015</v>
      </c>
      <c r="F2338" s="2">
        <f>'Moving Avg'!D2338</f>
        <v>6.4543200000000001</v>
      </c>
      <c r="G2338" s="2">
        <f>'Moving Avg'!F2338</f>
        <v>6.491719999999999</v>
      </c>
      <c r="H2338" s="2">
        <f>'Moving Avg'!G2338</f>
        <v>6.4993879999999988</v>
      </c>
      <c r="I2338" s="2">
        <f>'Moving Avg'!H2338</f>
        <v>5.5204530000000034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6.5693000000000001</v>
      </c>
      <c r="C2339" s="2">
        <f>RSI!I2339</f>
        <v>54.313114419757007</v>
      </c>
      <c r="D2339" s="2">
        <f>MACD!E2339</f>
        <v>4.4584248792246761E-2</v>
      </c>
      <c r="E2339" s="2">
        <f>MACD!F2339</f>
        <v>0.11198748526616147</v>
      </c>
      <c r="F2339" s="2">
        <f>'Moving Avg'!D2339</f>
        <v>6.4634400000000003</v>
      </c>
      <c r="G2339" s="2">
        <f>'Moving Avg'!F2339</f>
        <v>6.4830550000000002</v>
      </c>
      <c r="H2339" s="2">
        <f>'Moving Avg'!G2339</f>
        <v>6.5068699999999993</v>
      </c>
      <c r="I2339" s="2">
        <f>'Moving Avg'!H2339</f>
        <v>5.5290035000000044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6.3959000000000001</v>
      </c>
      <c r="C2340" s="2">
        <f>RSI!I2340</f>
        <v>45.514561067504587</v>
      </c>
      <c r="D2340" s="2">
        <f>MACD!E2340</f>
        <v>1.0365926155406768E-2</v>
      </c>
      <c r="E2340" s="2">
        <f>MACD!F2340</f>
        <v>9.1663173444010537E-2</v>
      </c>
      <c r="F2340" s="2">
        <f>'Moving Avg'!D2340</f>
        <v>6.4652599999999989</v>
      </c>
      <c r="G2340" s="2">
        <f>'Moving Avg'!F2340</f>
        <v>6.467085</v>
      </c>
      <c r="H2340" s="2">
        <f>'Moving Avg'!G2340</f>
        <v>6.508875999999999</v>
      </c>
      <c r="I2340" s="2">
        <f>'Moving Avg'!H2340</f>
        <v>5.5375715000000048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</row>
    <row r="2341" spans="1:12" ht="13.5" x14ac:dyDescent="0.25">
      <c r="A2341" s="3">
        <f>RSI!A2341</f>
        <v>45712</v>
      </c>
      <c r="B2341" s="2">
        <f>RSI!B2341</f>
        <v>6.3868</v>
      </c>
      <c r="C2341" s="2">
        <f>RSI!I2341</f>
        <v>45.101631670961851</v>
      </c>
      <c r="D2341" s="2">
        <f>MACD!E2341</f>
        <v>-2.1558012390896941E-2</v>
      </c>
      <c r="E2341" s="2">
        <f>MACD!F2341</f>
        <v>6.9018936277029055E-2</v>
      </c>
      <c r="F2341" s="2">
        <f>'Moving Avg'!D2341</f>
        <v>6.4652599999999989</v>
      </c>
      <c r="G2341" s="2">
        <f>'Moving Avg'!F2341</f>
        <v>6.4483799999999984</v>
      </c>
      <c r="H2341" s="2">
        <f>'Moving Avg'!G2341</f>
        <v>6.510699999999999</v>
      </c>
      <c r="I2341" s="2">
        <f>'Moving Avg'!H2341</f>
        <v>5.5466415000000042</v>
      </c>
      <c r="J2341" s="5" t="str">
        <f>OBV!F2341</f>
        <v>BULLISH</v>
      </c>
      <c r="K2341" s="5" t="str">
        <f>OBV!G2341</f>
        <v>NEUTRAL</v>
      </c>
      <c r="L2341" s="5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6.4598000000000004</v>
      </c>
      <c r="C2342" s="2">
        <f>RSI!I2342</f>
        <v>49.091698769763752</v>
      </c>
      <c r="D2342" s="2">
        <f>MACD!E2342</f>
        <v>-2.3918271794515E-2</v>
      </c>
      <c r="E2342" s="2">
        <f>MACD!F2342</f>
        <v>5.0431494662720247E-2</v>
      </c>
      <c r="F2342" s="2">
        <f>'Moving Avg'!D2342</f>
        <v>6.4798600000000004</v>
      </c>
      <c r="G2342" s="2">
        <f>'Moving Avg'!F2342</f>
        <v>6.4406249999999989</v>
      </c>
      <c r="H2342" s="2">
        <f>'Moving Avg'!G2342</f>
        <v>6.5138019999999992</v>
      </c>
      <c r="I2342" s="2">
        <f>'Moving Avg'!H2342</f>
        <v>5.5568340000000047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6.2591000000000001</v>
      </c>
      <c r="C2343" s="2">
        <f>RSI!I2343</f>
        <v>40.398243223883007</v>
      </c>
      <c r="D2343" s="2">
        <f>MACD!E2343</f>
        <v>1.6902802031575348E-3</v>
      </c>
      <c r="E2343" s="2">
        <f>MACD!F2343</f>
        <v>4.0683251770807706E-2</v>
      </c>
      <c r="F2343" s="2">
        <f>'Moving Avg'!D2343</f>
        <v>6.41418</v>
      </c>
      <c r="G2343" s="2">
        <f>'Moving Avg'!F2343</f>
        <v>6.4273949999999989</v>
      </c>
      <c r="H2343" s="2">
        <f>'Moving Avg'!G2343</f>
        <v>6.5127079999999999</v>
      </c>
      <c r="I2343" s="2">
        <f>'Moving Avg'!H2343</f>
        <v>5.5656865000000035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</row>
    <row r="2344" spans="1:12" ht="13.5" x14ac:dyDescent="0.25">
      <c r="A2344" s="3">
        <f>RSI!A2344</f>
        <v>45715</v>
      </c>
      <c r="B2344" s="2">
        <f>RSI!B2344</f>
        <v>6.4414999999999996</v>
      </c>
      <c r="C2344" s="2">
        <f>RSI!I2344</f>
        <v>49.202433663538912</v>
      </c>
      <c r="D2344" s="2">
        <f>MACD!E2344</f>
        <v>1.2549512905572158E-2</v>
      </c>
      <c r="E2344" s="2">
        <f>MACD!F2344</f>
        <v>3.5056503997760592E-2</v>
      </c>
      <c r="F2344" s="2">
        <f>'Moving Avg'!D2344</f>
        <v>6.3886200000000004</v>
      </c>
      <c r="G2344" s="2">
        <f>'Moving Avg'!F2344</f>
        <v>6.4255699999999987</v>
      </c>
      <c r="H2344" s="2">
        <f>'Moving Avg'!G2344</f>
        <v>6.5154439999999996</v>
      </c>
      <c r="I2344" s="2">
        <f>'Moving Avg'!H2344</f>
        <v>5.575198000000003</v>
      </c>
      <c r="J2344" s="5" t="str">
        <f>OBV!F2344</f>
        <v>BULLISH</v>
      </c>
      <c r="K2344" s="5" t="str">
        <f>OBV!G2344</f>
        <v>NEUTRAL</v>
      </c>
      <c r="L2344" s="5" t="str">
        <f>OBV!H2344</f>
        <v>BULLISH DIVERGENCE</v>
      </c>
    </row>
    <row r="2345" spans="1:12" ht="13.5" x14ac:dyDescent="0.25">
      <c r="A2345" s="3">
        <f>RSI!A2345</f>
        <v>45716</v>
      </c>
      <c r="B2345" s="2">
        <f>RSI!B2345</f>
        <v>6.4507000000000003</v>
      </c>
      <c r="C2345" s="2">
        <f>RSI!I2345</f>
        <v>49.606776897411606</v>
      </c>
      <c r="D2345" s="2">
        <f>MACD!E2345</f>
        <v>1.0817655668837745E-4</v>
      </c>
      <c r="E2345" s="2">
        <f>MACD!F2345</f>
        <v>2.8066838509546152E-2</v>
      </c>
      <c r="F2345" s="2">
        <f>'Moving Avg'!D2345</f>
        <v>6.3995799999999994</v>
      </c>
      <c r="G2345" s="2">
        <f>'Moving Avg'!F2345</f>
        <v>6.4264849999999996</v>
      </c>
      <c r="H2345" s="2">
        <f>'Moving Avg'!G2345</f>
        <v>6.5185459999999988</v>
      </c>
      <c r="I2345" s="2">
        <f>'Moving Avg'!H2345</f>
        <v>5.5851770000000034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6.4779999999999998</v>
      </c>
      <c r="C2346" s="2">
        <f>RSI!I2346</f>
        <v>50.856834160344214</v>
      </c>
      <c r="D2346" s="2">
        <f>MACD!E2346</f>
        <v>-1.2390969318440526E-2</v>
      </c>
      <c r="E2346" s="2">
        <f>MACD!F2346</f>
        <v>1.9975276943948815E-2</v>
      </c>
      <c r="F2346" s="2">
        <f>'Moving Avg'!D2346</f>
        <v>6.4178200000000007</v>
      </c>
      <c r="G2346" s="2">
        <f>'Moving Avg'!F2346</f>
        <v>6.4264849999999996</v>
      </c>
      <c r="H2346" s="2">
        <f>'Moving Avg'!G2346</f>
        <v>6.5231079999999997</v>
      </c>
      <c r="I2346" s="2">
        <f>'Moving Avg'!H2346</f>
        <v>5.5963030000000034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6.4779999999999998</v>
      </c>
      <c r="C2347" s="2">
        <f>RSI!I2347</f>
        <v>50.856834160344214</v>
      </c>
      <c r="D2347" s="2">
        <f>MACD!E2347</f>
        <v>-2.3081856037491022E-2</v>
      </c>
      <c r="E2347" s="2">
        <f>MACD!F2347</f>
        <v>1.136385034766085E-2</v>
      </c>
      <c r="F2347" s="2">
        <f>'Moving Avg'!D2347</f>
        <v>6.4214600000000006</v>
      </c>
      <c r="G2347" s="2">
        <f>'Moving Avg'!F2347</f>
        <v>6.4232899999999997</v>
      </c>
      <c r="H2347" s="2">
        <f>'Moving Avg'!G2347</f>
        <v>6.5285819999999992</v>
      </c>
      <c r="I2347" s="2">
        <f>'Moving Avg'!H2347</f>
        <v>5.6067970000000047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</row>
    <row r="2348" spans="1:12" ht="13.5" x14ac:dyDescent="0.25">
      <c r="A2348" s="3">
        <f>RSI!A2348</f>
        <v>45721</v>
      </c>
      <c r="B2348" s="2">
        <f>RSI!B2348</f>
        <v>6.4779999999999998</v>
      </c>
      <c r="C2348" s="2">
        <f>RSI!I2348</f>
        <v>50.856834160344214</v>
      </c>
      <c r="D2348" s="2">
        <f>MACD!E2348</f>
        <v>-1.3572589536980928E-3</v>
      </c>
      <c r="E2348" s="2">
        <f>MACD!F2348</f>
        <v>8.8196284873890609E-3</v>
      </c>
      <c r="F2348" s="2">
        <f>'Moving Avg'!D2348</f>
        <v>6.4652399999999997</v>
      </c>
      <c r="G2348" s="2">
        <f>'Moving Avg'!F2348</f>
        <v>6.4232899999999997</v>
      </c>
      <c r="H2348" s="2">
        <f>'Moving Avg'!G2348</f>
        <v>6.5314999999999994</v>
      </c>
      <c r="I2348" s="2">
        <f>'Moving Avg'!H2348</f>
        <v>5.6173335000000053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</row>
    <row r="2349" spans="1:12" ht="13.5" x14ac:dyDescent="0.25">
      <c r="A2349" s="3">
        <f>RSI!A2349</f>
        <v>45722</v>
      </c>
      <c r="B2349" s="2">
        <f>RSI!B2349</f>
        <v>6.5053999999999998</v>
      </c>
      <c r="C2349" s="2">
        <f>RSI!I2349</f>
        <v>52.338887759322368</v>
      </c>
      <c r="D2349" s="2">
        <f>MACD!E2349</f>
        <v>1.209713772395915E-2</v>
      </c>
      <c r="E2349" s="2">
        <f>MACD!F2349</f>
        <v>9.4751303347030795E-3</v>
      </c>
      <c r="F2349" s="2">
        <f>'Moving Avg'!D2349</f>
        <v>6.4780200000000008</v>
      </c>
      <c r="G2349" s="2">
        <f>'Moving Avg'!F2349</f>
        <v>6.4314999999999998</v>
      </c>
      <c r="H2349" s="2">
        <f>'Moving Avg'!G2349</f>
        <v>6.5358799999999997</v>
      </c>
      <c r="I2349" s="2">
        <f>'Moving Avg'!H2349</f>
        <v>5.6277965000000059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6.4598000000000004</v>
      </c>
      <c r="C2350" s="2">
        <f>RSI!I2350</f>
        <v>49.655009500624217</v>
      </c>
      <c r="D2350" s="2">
        <f>MACD!E2350</f>
        <v>-7.0467588120237679E-5</v>
      </c>
      <c r="E2350" s="2">
        <f>MACD!F2350</f>
        <v>7.5660107501384164E-3</v>
      </c>
      <c r="F2350" s="2">
        <f>'Moving Avg'!D2350</f>
        <v>6.4798400000000003</v>
      </c>
      <c r="G2350" s="2">
        <f>'Moving Avg'!F2350</f>
        <v>6.4410799999999977</v>
      </c>
      <c r="H2350" s="2">
        <f>'Moving Avg'!G2350</f>
        <v>6.5393479999999986</v>
      </c>
      <c r="I2350" s="2">
        <f>'Moving Avg'!H2350</f>
        <v>5.6377785000000067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6.5145</v>
      </c>
      <c r="C2351" s="2">
        <f>RSI!I2351</f>
        <v>52.782854465763577</v>
      </c>
      <c r="D2351" s="2">
        <f>MACD!E2351</f>
        <v>-1.5782745623646122E-2</v>
      </c>
      <c r="E2351" s="2">
        <f>MACD!F2351</f>
        <v>2.8962594753815089E-3</v>
      </c>
      <c r="F2351" s="2">
        <f>'Moving Avg'!D2351</f>
        <v>6.4871399999999992</v>
      </c>
      <c r="G2351" s="2">
        <f>'Moving Avg'!F2351</f>
        <v>6.4547649999999992</v>
      </c>
      <c r="H2351" s="2">
        <f>'Moving Avg'!G2351</f>
        <v>6.5455519999999989</v>
      </c>
      <c r="I2351" s="2">
        <f>'Moving Avg'!H2351</f>
        <v>5.648118500000006</v>
      </c>
      <c r="J2351" s="5" t="str">
        <f>OBV!F2351</f>
        <v>BULLISH</v>
      </c>
      <c r="K2351" s="5" t="str">
        <f>OBV!G2351</f>
        <v>NEUTRAL</v>
      </c>
      <c r="L2351" s="5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6.4507000000000003</v>
      </c>
      <c r="C2352" s="2">
        <f>RSI!I2352</f>
        <v>48.961953932742084</v>
      </c>
      <c r="D2352" s="2">
        <f>MACD!E2352</f>
        <v>-1.3411650117307161E-2</v>
      </c>
      <c r="E2352" s="2">
        <f>MACD!F2352</f>
        <v>-3.6532244315622521E-4</v>
      </c>
      <c r="F2352" s="2">
        <f>'Moving Avg'!D2352</f>
        <v>6.4816799999999999</v>
      </c>
      <c r="G2352" s="2">
        <f>'Moving Avg'!F2352</f>
        <v>6.4556799999999992</v>
      </c>
      <c r="H2352" s="2">
        <f>'Moving Avg'!G2352</f>
        <v>6.5499320000000001</v>
      </c>
      <c r="I2352" s="2">
        <f>'Moving Avg'!H2352</f>
        <v>5.6581815000000075</v>
      </c>
      <c r="J2352" s="5" t="str">
        <f>OBV!F2352</f>
        <v>BULLISH</v>
      </c>
      <c r="K2352" s="5" t="str">
        <f>OBV!G2352</f>
        <v>NEUTRAL</v>
      </c>
      <c r="L2352" s="5" t="str">
        <f>OBV!H2352</f>
        <v>BULLISH DIVERGENCE</v>
      </c>
    </row>
    <row r="2353" spans="1:12" ht="13.5" x14ac:dyDescent="0.25">
      <c r="A2353" s="3">
        <f>RSI!A2353</f>
        <v>45728</v>
      </c>
      <c r="B2353" s="2">
        <f>RSI!B2353</f>
        <v>6.5145</v>
      </c>
      <c r="C2353" s="2">
        <f>RSI!I2353</f>
        <v>52.653004284870597</v>
      </c>
      <c r="D2353" s="2">
        <f>MACD!E2353</f>
        <v>-4.6900260189351783E-2</v>
      </c>
      <c r="E2353" s="2">
        <f>MACD!F2353</f>
        <v>-9.6723099923953382E-3</v>
      </c>
      <c r="F2353" s="2">
        <f>'Moving Avg'!D2353</f>
        <v>6.4889800000000006</v>
      </c>
      <c r="G2353" s="2">
        <f>'Moving Avg'!F2353</f>
        <v>6.4556799999999992</v>
      </c>
      <c r="H2353" s="2">
        <f>'Moving Avg'!G2353</f>
        <v>6.5526679999999997</v>
      </c>
      <c r="I2353" s="2">
        <f>'Moving Avg'!H2353</f>
        <v>5.6678475000000068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6.4962999999999997</v>
      </c>
      <c r="C2354" s="2">
        <f>RSI!I2354</f>
        <v>51.508621670098847</v>
      </c>
      <c r="D2354" s="2">
        <f>MACD!E2354</f>
        <v>-4.6104154004323661E-2</v>
      </c>
      <c r="E2354" s="2">
        <f>MACD!F2354</f>
        <v>-1.6958678794781003E-2</v>
      </c>
      <c r="F2354" s="2">
        <f>'Moving Avg'!D2354</f>
        <v>6.4871600000000003</v>
      </c>
      <c r="G2354" s="2">
        <f>'Moving Avg'!F2354</f>
        <v>6.4543099999999978</v>
      </c>
      <c r="H2354" s="2">
        <f>'Moving Avg'!G2354</f>
        <v>6.5515740000000005</v>
      </c>
      <c r="I2354" s="2">
        <f>'Moving Avg'!H2354</f>
        <v>5.6771700000000074</v>
      </c>
      <c r="J2354" s="5" t="str">
        <f>OBV!F2354</f>
        <v>BULLISH</v>
      </c>
      <c r="K2354" s="5" t="str">
        <f>OBV!G2354</f>
        <v>NEUTRAL</v>
      </c>
      <c r="L2354" s="5" t="str">
        <f>OBV!H2354</f>
        <v>BULLISH DIVERGENCE</v>
      </c>
    </row>
    <row r="2355" spans="1:12" ht="13.5" x14ac:dyDescent="0.25">
      <c r="A2355" s="3">
        <f>RSI!A2355</f>
        <v>45730</v>
      </c>
      <c r="B2355" s="2">
        <f>RSI!B2355</f>
        <v>6.4962999999999997</v>
      </c>
      <c r="C2355" s="2">
        <f>RSI!I2355</f>
        <v>51.508621670098847</v>
      </c>
      <c r="D2355" s="2">
        <f>MACD!E2355</f>
        <v>-4.4164137431958572E-2</v>
      </c>
      <c r="E2355" s="2">
        <f>MACD!F2355</f>
        <v>-2.2399770522216519E-2</v>
      </c>
      <c r="F2355" s="2">
        <f>'Moving Avg'!D2355</f>
        <v>6.4944599999999992</v>
      </c>
      <c r="G2355" s="2">
        <f>'Moving Avg'!F2355</f>
        <v>6.4597849999999992</v>
      </c>
      <c r="H2355" s="2">
        <f>'Moving Avg'!G2355</f>
        <v>6.548654</v>
      </c>
      <c r="I2355" s="2">
        <f>'Moving Avg'!H2355</f>
        <v>5.6867030000000067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6.4598000000000004</v>
      </c>
      <c r="C2356" s="2">
        <f>RSI!I2356</f>
        <v>49.030051123983924</v>
      </c>
      <c r="D2356" s="2">
        <f>MACD!E2356</f>
        <v>-3.5756840830452497E-2</v>
      </c>
      <c r="E2356" s="2">
        <f>MACD!F2356</f>
        <v>-2.5071184583863718E-2</v>
      </c>
      <c r="F2356" s="2">
        <f>'Moving Avg'!D2356</f>
        <v>6.4835200000000004</v>
      </c>
      <c r="G2356" s="2">
        <f>'Moving Avg'!F2356</f>
        <v>6.4634349999999987</v>
      </c>
      <c r="H2356" s="2">
        <f>'Moving Avg'!G2356</f>
        <v>6.5437279999999998</v>
      </c>
      <c r="I2356" s="2">
        <f>'Moving Avg'!H2356</f>
        <v>5.6960955000000055</v>
      </c>
      <c r="J2356" s="5" t="str">
        <f>OBV!F2356</f>
        <v>BEARISH</v>
      </c>
      <c r="K2356" s="5" t="str">
        <f>OBV!G2356</f>
        <v>NEUTRAL</v>
      </c>
      <c r="L2356" s="5" t="str">
        <f>OBV!H2356</f>
        <v>CONFIRMED BEARISH</v>
      </c>
    </row>
    <row r="2357" spans="1:12" ht="13.5" x14ac:dyDescent="0.25">
      <c r="A2357" s="3">
        <f>RSI!A2357</f>
        <v>45734</v>
      </c>
      <c r="B2357" s="2">
        <f>RSI!B2357</f>
        <v>6.4414999999999996</v>
      </c>
      <c r="C2357" s="2">
        <f>RSI!I2357</f>
        <v>47.788435755406681</v>
      </c>
      <c r="D2357" s="2">
        <f>MACD!E2357</f>
        <v>-2.7199479210123556E-2</v>
      </c>
      <c r="E2357" s="2">
        <f>MACD!F2357</f>
        <v>-2.5496843509115685E-2</v>
      </c>
      <c r="F2357" s="2">
        <f>'Moving Avg'!D2357</f>
        <v>6.4816799999999999</v>
      </c>
      <c r="G2357" s="2">
        <f>'Moving Avg'!F2357</f>
        <v>6.46617</v>
      </c>
      <c r="H2357" s="2">
        <f>'Moving Avg'!G2357</f>
        <v>6.5397119999999997</v>
      </c>
      <c r="I2357" s="2">
        <f>'Moving Avg'!H2357</f>
        <v>5.7055650000000044</v>
      </c>
      <c r="J2357" s="5" t="str">
        <f>OBV!F2357</f>
        <v>BEARISH</v>
      </c>
      <c r="K2357" s="5" t="str">
        <f>OBV!G2357</f>
        <v>NEUTRAL</v>
      </c>
      <c r="L2357" s="5" t="str">
        <f>OBV!H2357</f>
        <v>CONFIRMED BEARISH</v>
      </c>
    </row>
    <row r="2358" spans="1:12" ht="13.5" x14ac:dyDescent="0.25">
      <c r="A2358" s="3">
        <f>RSI!A2358</f>
        <v>45735</v>
      </c>
      <c r="B2358" s="2">
        <f>RSI!B2358</f>
        <v>6.3959000000000001</v>
      </c>
      <c r="C2358" s="2">
        <f>RSI!I2358</f>
        <v>44.747600302702082</v>
      </c>
      <c r="D2358" s="2">
        <f>MACD!E2358</f>
        <v>-1.6391295841372333E-2</v>
      </c>
      <c r="E2358" s="2">
        <f>MACD!F2358</f>
        <v>-2.3675733975567017E-2</v>
      </c>
      <c r="F2358" s="2">
        <f>'Moving Avg'!D2358</f>
        <v>6.4579599999999999</v>
      </c>
      <c r="G2358" s="2">
        <f>'Moving Avg'!F2358</f>
        <v>6.4565900000000003</v>
      </c>
      <c r="H2358" s="2">
        <f>'Moving Avg'!G2358</f>
        <v>6.534419999999999</v>
      </c>
      <c r="I2358" s="2">
        <f>'Moving Avg'!H2358</f>
        <v>5.7152275000000055</v>
      </c>
      <c r="J2358" s="5" t="str">
        <f>OBV!F2358</f>
        <v>BEARISH</v>
      </c>
      <c r="K2358" s="5" t="str">
        <f>OBV!G2358</f>
        <v>NEUTRAL</v>
      </c>
      <c r="L2358" s="5" t="str">
        <f>OBV!H2358</f>
        <v>CONFIRMED BEARISH</v>
      </c>
    </row>
    <row r="2359" spans="1:12" ht="13.5" x14ac:dyDescent="0.25">
      <c r="A2359" s="3">
        <f>RSI!A2359</f>
        <v>45737</v>
      </c>
      <c r="B2359" s="2">
        <f>RSI!B2359</f>
        <v>6.3685999999999998</v>
      </c>
      <c r="C2359" s="2">
        <f>RSI!I2359</f>
        <v>42.984158929010817</v>
      </c>
      <c r="D2359" s="2">
        <f>MACD!E2359</f>
        <v>-5.6333114116746685E-4</v>
      </c>
      <c r="E2359" s="2">
        <f>MACD!F2359</f>
        <v>-1.9053253408687108E-2</v>
      </c>
      <c r="F2359" s="2">
        <f>'Moving Avg'!D2359</f>
        <v>6.4324199999999987</v>
      </c>
      <c r="G2359" s="2">
        <f>'Moving Avg'!F2359</f>
        <v>6.4465550000000009</v>
      </c>
      <c r="H2359" s="2">
        <f>'Moving Avg'!G2359</f>
        <v>6.5278520000000002</v>
      </c>
      <c r="I2359" s="2">
        <f>'Moving Avg'!H2359</f>
        <v>5.7245850000000056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</row>
    <row r="2360" spans="1:12" ht="13.5" x14ac:dyDescent="0.25">
      <c r="A2360" s="3">
        <f>RSI!A2360</f>
        <v>45740</v>
      </c>
      <c r="B2360" s="2">
        <f>RSI!B2360</f>
        <v>6.4233000000000002</v>
      </c>
      <c r="C2360" s="2">
        <f>RSI!I2360</f>
        <v>47.452560513581176</v>
      </c>
      <c r="D2360" s="2">
        <f>MACD!E2360</f>
        <v>2.3356535229952513E-3</v>
      </c>
      <c r="E2360" s="2">
        <f>MACD!F2360</f>
        <v>-1.4775472022350637E-2</v>
      </c>
      <c r="F2360" s="2">
        <f>'Moving Avg'!D2360</f>
        <v>6.4178200000000007</v>
      </c>
      <c r="G2360" s="2">
        <f>'Moving Avg'!F2360</f>
        <v>6.4479250000000006</v>
      </c>
      <c r="H2360" s="2">
        <f>'Moving Avg'!G2360</f>
        <v>6.5240200000000002</v>
      </c>
      <c r="I2360" s="2">
        <f>'Moving Avg'!H2360</f>
        <v>5.7344690000000051</v>
      </c>
      <c r="J2360" s="5" t="str">
        <f>OBV!F2360</f>
        <v>BEARISH</v>
      </c>
      <c r="K2360" s="5" t="str">
        <f>OBV!G2360</f>
        <v>NEUTRAL</v>
      </c>
      <c r="L2360" s="5" t="str">
        <f>OBV!H2360</f>
        <v>CONFIRMED BEARISH</v>
      </c>
    </row>
    <row r="2361" spans="1:12" ht="13.5" x14ac:dyDescent="0.25">
      <c r="A2361" s="3">
        <f>RSI!A2361</f>
        <v>45741</v>
      </c>
      <c r="B2361" s="2">
        <f>RSI!B2361</f>
        <v>6.3868</v>
      </c>
      <c r="C2361" s="2">
        <f>RSI!I2361</f>
        <v>44.922610894139837</v>
      </c>
      <c r="D2361" s="2">
        <f>MACD!E2361</f>
        <v>1.6115363404912486E-2</v>
      </c>
      <c r="E2361" s="2">
        <f>MACD!F2361</f>
        <v>-8.5973049368980141E-3</v>
      </c>
      <c r="F2361" s="2">
        <f>'Moving Avg'!D2361</f>
        <v>6.4032200000000001</v>
      </c>
      <c r="G2361" s="2">
        <f>'Moving Avg'!F2361</f>
        <v>6.4479250000000006</v>
      </c>
      <c r="H2361" s="2">
        <f>'Moving Avg'!G2361</f>
        <v>6.518180000000001</v>
      </c>
      <c r="I2361" s="2">
        <f>'Moving Avg'!H2361</f>
        <v>5.7445070000000031</v>
      </c>
      <c r="J2361" s="5" t="str">
        <f>OBV!F2361</f>
        <v>BEARISH</v>
      </c>
      <c r="K2361" s="5" t="str">
        <f>OBV!G2361</f>
        <v>NEUTRAL</v>
      </c>
      <c r="L2361" s="5" t="str">
        <f>OBV!H2361</f>
        <v>CONFIRMED BEARISH</v>
      </c>
    </row>
    <row r="2362" spans="1:12" ht="13.5" x14ac:dyDescent="0.25">
      <c r="A2362" s="3">
        <f>RSI!A2362</f>
        <v>45742</v>
      </c>
      <c r="B2362" s="2">
        <f>RSI!B2362</f>
        <v>6.2956000000000003</v>
      </c>
      <c r="C2362" s="2">
        <f>RSI!I2362</f>
        <v>39.286469487005533</v>
      </c>
      <c r="D2362" s="2">
        <f>MACD!E2362</f>
        <v>2.5123223131143568E-2</v>
      </c>
      <c r="E2362" s="2">
        <f>MACD!F2362</f>
        <v>-1.8531993232896978E-3</v>
      </c>
      <c r="F2362" s="2">
        <f>'Moving Avg'!D2362</f>
        <v>6.3740399999999999</v>
      </c>
      <c r="G2362" s="2">
        <f>'Moving Avg'!F2362</f>
        <v>6.4397150000000014</v>
      </c>
      <c r="H2362" s="2">
        <f>'Moving Avg'!G2362</f>
        <v>6.5101519999999997</v>
      </c>
      <c r="I2362" s="2">
        <f>'Moving Avg'!H2362</f>
        <v>5.7539630000000033</v>
      </c>
      <c r="J2362" s="5" t="str">
        <f>OBV!F2362</f>
        <v>BEARISH</v>
      </c>
      <c r="K2362" s="5" t="str">
        <f>OBV!G2362</f>
        <v>NEUTRAL</v>
      </c>
      <c r="L2362" s="5" t="str">
        <f>OBV!H2362</f>
        <v>CONFIRMED BEARISH</v>
      </c>
    </row>
    <row r="2363" spans="1:12" ht="13.5" x14ac:dyDescent="0.25">
      <c r="A2363" s="3">
        <f>RSI!A2363</f>
        <v>45743</v>
      </c>
      <c r="B2363" s="2">
        <f>RSI!B2363</f>
        <v>6.3593999999999999</v>
      </c>
      <c r="C2363" s="2">
        <f>RSI!I2363</f>
        <v>44.529578428190064</v>
      </c>
      <c r="D2363" s="2">
        <f>MACD!E2363</f>
        <v>3.8751338607466046E-2</v>
      </c>
      <c r="E2363" s="2">
        <f>MACD!F2363</f>
        <v>6.2677082628614517E-3</v>
      </c>
      <c r="F2363" s="2">
        <f>'Moving Avg'!D2363</f>
        <v>6.3667400000000001</v>
      </c>
      <c r="G2363" s="2">
        <f>'Moving Avg'!F2363</f>
        <v>6.4447299999999998</v>
      </c>
      <c r="H2363" s="2">
        <f>'Moving Avg'!G2363</f>
        <v>6.498838000000001</v>
      </c>
      <c r="I2363" s="2">
        <f>'Moving Avg'!H2363</f>
        <v>5.7637800000000041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</row>
    <row r="2364" spans="1:12" ht="13.5" x14ac:dyDescent="0.25">
      <c r="A2364" s="3">
        <f>RSI!A2364</f>
        <v>45744</v>
      </c>
      <c r="B2364" s="2">
        <f>RSI!B2364</f>
        <v>6.3868</v>
      </c>
      <c r="C2364" s="2">
        <f>RSI!I2364</f>
        <v>46.660025573583972</v>
      </c>
      <c r="D2364" s="2">
        <f>MACD!E2364</f>
        <v>4.5924918099086831E-2</v>
      </c>
      <c r="E2364" s="2">
        <f>MACD!F2364</f>
        <v>1.4199150230106528E-2</v>
      </c>
      <c r="F2364" s="2">
        <f>'Moving Avg'!D2364</f>
        <v>6.3703799999999999</v>
      </c>
      <c r="G2364" s="2">
        <f>'Moving Avg'!F2364</f>
        <v>6.4419950000000004</v>
      </c>
      <c r="H2364" s="2">
        <f>'Moving Avg'!G2364</f>
        <v>6.4878900000000002</v>
      </c>
      <c r="I2364" s="2">
        <f>'Moving Avg'!H2364</f>
        <v>5.773818000000003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6.3776999999999999</v>
      </c>
      <c r="C2365" s="2">
        <f>RSI!I2365</f>
        <v>46.02775265415751</v>
      </c>
      <c r="D2365" s="2">
        <f>MACD!E2365</f>
        <v>5.2943820343529069E-2</v>
      </c>
      <c r="E2365" s="2">
        <f>MACD!F2365</f>
        <v>2.1948084252791038E-2</v>
      </c>
      <c r="F2365" s="2">
        <f>'Moving Avg'!D2365</f>
        <v>6.3612600000000006</v>
      </c>
      <c r="G2365" s="2">
        <f>'Moving Avg'!F2365</f>
        <v>6.438345</v>
      </c>
      <c r="H2365" s="2">
        <f>'Moving Avg'!G2365</f>
        <v>6.4776719999999992</v>
      </c>
      <c r="I2365" s="2">
        <f>'Moving Avg'!H2365</f>
        <v>5.7838105000000031</v>
      </c>
      <c r="J2365" s="5" t="str">
        <f>OBV!F2365</f>
        <v>BEARISH</v>
      </c>
      <c r="K2365" s="5" t="str">
        <f>OBV!G2365</f>
        <v>NEUTRAL</v>
      </c>
      <c r="L2365" s="5" t="str">
        <f>OBV!H2365</f>
        <v>CONFIRMED BEARISH</v>
      </c>
    </row>
    <row r="2366" spans="1:12" ht="13.5" x14ac:dyDescent="0.25">
      <c r="A2366" s="3">
        <f>RSI!A2366</f>
        <v>45750</v>
      </c>
      <c r="B2366" s="2">
        <f>RSI!B2366</f>
        <v>6.3411999999999997</v>
      </c>
      <c r="C2366" s="2">
        <f>RSI!I2366</f>
        <v>43.482614212676985</v>
      </c>
      <c r="D2366" s="2">
        <f>MACD!E2366</f>
        <v>5.6279497938536593E-2</v>
      </c>
      <c r="E2366" s="2">
        <f>MACD!F2366</f>
        <v>2.8814366989940152E-2</v>
      </c>
      <c r="F2366" s="2">
        <f>'Moving Avg'!D2366</f>
        <v>6.3521400000000003</v>
      </c>
      <c r="G2366" s="2">
        <f>'Moving Avg'!F2366</f>
        <v>6.4315049999999987</v>
      </c>
      <c r="H2366" s="2">
        <f>'Moving Avg'!G2366</f>
        <v>6.4681839999999999</v>
      </c>
      <c r="I2366" s="2">
        <f>'Moving Avg'!H2366</f>
        <v>5.7934100000000024</v>
      </c>
      <c r="J2366" s="5" t="str">
        <f>OBV!F2366</f>
        <v>BULLISH</v>
      </c>
      <c r="K2366" s="5" t="str">
        <f>OBV!G2366</f>
        <v>NEUTRAL</v>
      </c>
      <c r="L2366" s="5" t="str">
        <f>OBV!H2366</f>
        <v>BULLISH DIVERGENCE</v>
      </c>
    </row>
    <row r="2367" spans="1:12" ht="13.5" x14ac:dyDescent="0.25">
      <c r="A2367" s="3">
        <f>RSI!A2367</f>
        <v>45751</v>
      </c>
      <c r="B2367" s="2">
        <f>RSI!B2367</f>
        <v>6.2956000000000003</v>
      </c>
      <c r="C2367" s="2">
        <f>RSI!I2367</f>
        <v>40.471691179196903</v>
      </c>
      <c r="D2367" s="2">
        <f>MACD!E2367</f>
        <v>6.0165518869798262E-2</v>
      </c>
      <c r="E2367" s="2">
        <f>MACD!F2367</f>
        <v>3.5084597365911775E-2</v>
      </c>
      <c r="F2367" s="2">
        <f>'Moving Avg'!D2367</f>
        <v>6.3521400000000003</v>
      </c>
      <c r="G2367" s="2">
        <f>'Moving Avg'!F2367</f>
        <v>6.4223849999999985</v>
      </c>
      <c r="H2367" s="2">
        <f>'Moving Avg'!G2367</f>
        <v>6.4590599999999991</v>
      </c>
      <c r="I2367" s="2">
        <f>'Moving Avg'!H2367</f>
        <v>5.8029920000000024</v>
      </c>
      <c r="J2367" s="5" t="str">
        <f>OBV!F2367</f>
        <v>BULLISH</v>
      </c>
      <c r="K2367" s="5" t="str">
        <f>OBV!G2367</f>
        <v>NEUTRAL</v>
      </c>
      <c r="L2367" s="5" t="str">
        <f>OBV!H2367</f>
        <v>NEUTRAL</v>
      </c>
    </row>
    <row r="2368" spans="1:12" ht="13.5" x14ac:dyDescent="0.25">
      <c r="A2368" s="3">
        <f>RSI!A2368</f>
        <v>45754</v>
      </c>
      <c r="B2368" s="2">
        <f>RSI!B2368</f>
        <v>6.1768999999999998</v>
      </c>
      <c r="C2368" s="2">
        <f>RSI!I2368</f>
        <v>33.892681849829131</v>
      </c>
      <c r="D2368" s="2">
        <f>MACD!E2368</f>
        <v>6.5964361264721383E-2</v>
      </c>
      <c r="E2368" s="2">
        <f>MACD!F2368</f>
        <v>4.1260550145673702E-2</v>
      </c>
      <c r="F2368" s="2">
        <f>'Moving Avg'!D2368</f>
        <v>6.3156400000000001</v>
      </c>
      <c r="G2368" s="2">
        <f>'Moving Avg'!F2368</f>
        <v>6.4073299999999991</v>
      </c>
      <c r="H2368" s="2">
        <f>'Moving Avg'!G2368</f>
        <v>6.4475619999999996</v>
      </c>
      <c r="I2368" s="2">
        <f>'Moving Avg'!H2368</f>
        <v>5.8119805000000015</v>
      </c>
      <c r="J2368" s="5" t="str">
        <f>OBV!F2368</f>
        <v>BULLISH</v>
      </c>
      <c r="K2368" s="5" t="str">
        <f>OBV!G2368</f>
        <v>NEUTRAL</v>
      </c>
      <c r="L2368" s="5" t="str">
        <f>OBV!H2368</f>
        <v>BULLISH DIVERGENCE</v>
      </c>
    </row>
    <row r="2369" spans="1:12" ht="13.5" x14ac:dyDescent="0.25">
      <c r="A2369" s="3">
        <f>RSI!A2369</f>
        <v>45755</v>
      </c>
      <c r="B2369" s="2">
        <f>RSI!B2369</f>
        <v>6.0948000000000002</v>
      </c>
      <c r="C2369" s="2">
        <f>RSI!I2369</f>
        <v>30.232066432335486</v>
      </c>
      <c r="D2369" s="2">
        <f>MACD!E2369</f>
        <v>7.4133091217841063E-2</v>
      </c>
      <c r="E2369" s="2">
        <f>MACD!F2369</f>
        <v>4.783505836010718E-2</v>
      </c>
      <c r="F2369" s="2">
        <f>'Moving Avg'!D2369</f>
        <v>6.2572399999999995</v>
      </c>
      <c r="G2369" s="2">
        <f>'Moving Avg'!F2369</f>
        <v>6.3867999999999991</v>
      </c>
      <c r="H2369" s="2">
        <f>'Moving Avg'!G2369</f>
        <v>6.4346059999999996</v>
      </c>
      <c r="I2369" s="2">
        <f>'Moving Avg'!H2369</f>
        <v>5.8203905000000011</v>
      </c>
      <c r="J2369" s="5" t="str">
        <f>OBV!F2369</f>
        <v>BEARISH</v>
      </c>
      <c r="K2369" s="5" t="str">
        <f>OBV!G2369</f>
        <v>NEUTRAL</v>
      </c>
      <c r="L2369" s="5" t="str">
        <f>OBV!H2369</f>
        <v>CONFIRMED BEARISH</v>
      </c>
    </row>
    <row r="2370" spans="1:12" ht="13.5" x14ac:dyDescent="0.25">
      <c r="A2370" s="3">
        <f>RSI!A2370</f>
        <v>45757</v>
      </c>
      <c r="B2370" s="2">
        <f>RSI!B2370</f>
        <v>5.7937000000000003</v>
      </c>
      <c r="C2370" s="2">
        <f>RSI!I2370</f>
        <v>21.191988696550624</v>
      </c>
      <c r="D2370" s="2">
        <f>MACD!E2370</f>
        <v>0.11352758800483986</v>
      </c>
      <c r="E2370" s="2">
        <f>MACD!F2370</f>
        <v>6.0973564289053719E-2</v>
      </c>
      <c r="F2370" s="2">
        <f>'Moving Avg'!D2370</f>
        <v>6.1404399999999999</v>
      </c>
      <c r="G2370" s="2">
        <f>'Moving Avg'!F2370</f>
        <v>6.3534949999999997</v>
      </c>
      <c r="H2370" s="2">
        <f>'Moving Avg'!G2370</f>
        <v>6.4161739999999998</v>
      </c>
      <c r="I2370" s="2">
        <f>'Moving Avg'!H2370</f>
        <v>5.8273790000000005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5.4470000000000001</v>
      </c>
      <c r="C2371" s="2">
        <f>RSI!I2371</f>
        <v>15.459650810235459</v>
      </c>
      <c r="D2371" s="2">
        <f>MACD!E2371</f>
        <v>0.1703394861940275</v>
      </c>
      <c r="E2371" s="2">
        <f>MACD!F2371</f>
        <v>8.2846748670048487E-2</v>
      </c>
      <c r="F2371" s="2">
        <f>'Moving Avg'!D2371</f>
        <v>5.9615999999999998</v>
      </c>
      <c r="G2371" s="2">
        <f>'Moving Avg'!F2371</f>
        <v>6.3001199999999997</v>
      </c>
      <c r="H2371" s="2">
        <f>'Moving Avg'!G2371</f>
        <v>6.3898960000000002</v>
      </c>
      <c r="I2371" s="2">
        <f>'Moving Avg'!H2371</f>
        <v>5.8325075000000002</v>
      </c>
      <c r="J2371" s="5" t="str">
        <f>OBV!F2371</f>
        <v>BEARISH</v>
      </c>
      <c r="K2371" s="5" t="str">
        <f>OBV!G2371</f>
        <v>WEAK</v>
      </c>
      <c r="L2371" s="5" t="str">
        <f>OBV!H2371</f>
        <v>CONFIRMED BEARISH</v>
      </c>
    </row>
    <row r="2372" spans="1:12" ht="13.5" x14ac:dyDescent="0.25">
      <c r="A2372" s="3">
        <f>RSI!A2372</f>
        <v>45761</v>
      </c>
      <c r="B2372" s="2">
        <f>RSI!B2372</f>
        <v>5.7664</v>
      </c>
      <c r="C2372" s="2">
        <f>RSI!I2372</f>
        <v>33.346984985046788</v>
      </c>
      <c r="D2372" s="2">
        <f>MACD!E2372</f>
        <v>0.18592898493263377</v>
      </c>
      <c r="E2372" s="2">
        <f>MACD!F2372</f>
        <v>0.10346319592256555</v>
      </c>
      <c r="F2372" s="2">
        <f>'Moving Avg'!D2372</f>
        <v>5.8557600000000001</v>
      </c>
      <c r="G2372" s="2">
        <f>'Moving Avg'!F2372</f>
        <v>6.2659050000000009</v>
      </c>
      <c r="H2372" s="2">
        <f>'Moving Avg'!G2372</f>
        <v>6.3729259999999988</v>
      </c>
      <c r="I2372" s="2">
        <f>'Moving Avg'!H2372</f>
        <v>5.8390224999999996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5.9123999999999999</v>
      </c>
      <c r="C2373" s="2">
        <f>RSI!I2373</f>
        <v>39.634421036643602</v>
      </c>
      <c r="D2373" s="2">
        <f>MACD!E2373</f>
        <v>0.20105546987105605</v>
      </c>
      <c r="E2373" s="2">
        <f>MACD!F2373</f>
        <v>0.12298165071226366</v>
      </c>
      <c r="F2373" s="2">
        <f>'Moving Avg'!D2373</f>
        <v>5.8028599999999999</v>
      </c>
      <c r="G2373" s="2">
        <f>'Moving Avg'!F2373</f>
        <v>6.2358000000000011</v>
      </c>
      <c r="H2373" s="2">
        <f>'Moving Avg'!G2373</f>
        <v>6.3606999999999996</v>
      </c>
      <c r="I2373" s="2">
        <f>'Moving Avg'!H2373</f>
        <v>5.845804499999999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5.8849999999999998</v>
      </c>
      <c r="C2374" s="2">
        <f>RSI!I2374</f>
        <v>38.892928444341209</v>
      </c>
      <c r="D2374" s="2">
        <f>MACD!E2374</f>
        <v>0.22195450542257067</v>
      </c>
      <c r="E2374" s="2">
        <f>MACD!F2374</f>
        <v>0.14277622165432508</v>
      </c>
      <c r="F2374" s="2">
        <f>'Moving Avg'!D2374</f>
        <v>5.7608999999999995</v>
      </c>
      <c r="G2374" s="2">
        <f>'Moving Avg'!F2374</f>
        <v>6.2052350000000018</v>
      </c>
      <c r="H2374" s="2">
        <f>'Moving Avg'!G2374</f>
        <v>6.34884</v>
      </c>
      <c r="I2374" s="2">
        <f>'Moving Avg'!H2374</f>
        <v>5.851901999999999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</row>
    <row r="2375" spans="1:12" ht="13.5" x14ac:dyDescent="0.25">
      <c r="A2375" s="3">
        <f>RSI!A2375</f>
        <v>45764</v>
      </c>
      <c r="B2375" s="2">
        <f>RSI!B2375</f>
        <v>5.9306000000000001</v>
      </c>
      <c r="C2375" s="2">
        <f>RSI!I2375</f>
        <v>40.875375761604438</v>
      </c>
      <c r="D2375" s="2">
        <f>MACD!E2375</f>
        <v>0.23673973834273099</v>
      </c>
      <c r="E2375" s="2">
        <f>MACD!F2375</f>
        <v>0.16156892499200626</v>
      </c>
      <c r="F2375" s="2">
        <f>'Moving Avg'!D2375</f>
        <v>5.7882799999999985</v>
      </c>
      <c r="G2375" s="2">
        <f>'Moving Avg'!F2375</f>
        <v>6.1769500000000006</v>
      </c>
      <c r="H2375" s="2">
        <f>'Moving Avg'!G2375</f>
        <v>6.3388039999999997</v>
      </c>
      <c r="I2375" s="2">
        <f>'Moving Avg'!H2375</f>
        <v>5.8579749999999979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</row>
    <row r="2376" spans="1:12" ht="13.5" x14ac:dyDescent="0.25">
      <c r="A2376" s="3">
        <f>RSI!A2376</f>
        <v>45765</v>
      </c>
      <c r="B2376" s="2">
        <f>RSI!B2376</f>
        <v>5.7846000000000002</v>
      </c>
      <c r="C2376" s="2">
        <f>RSI!I2376</f>
        <v>36.762991198527281</v>
      </c>
      <c r="D2376" s="2">
        <f>MACD!E2376</f>
        <v>0.25592030842727009</v>
      </c>
      <c r="E2376" s="2">
        <f>MACD!F2376</f>
        <v>0.18043920167905905</v>
      </c>
      <c r="F2376" s="2">
        <f>'Moving Avg'!D2376</f>
        <v>5.8558000000000003</v>
      </c>
      <c r="G2376" s="2">
        <f>'Moving Avg'!F2376</f>
        <v>6.1431900000000015</v>
      </c>
      <c r="H2376" s="2">
        <f>'Moving Avg'!G2376</f>
        <v>6.3249360000000001</v>
      </c>
      <c r="I2376" s="2">
        <f>'Moving Avg'!H2376</f>
        <v>5.8639914999999974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5.7481</v>
      </c>
      <c r="C2377" s="2">
        <f>RSI!I2377</f>
        <v>35.793463157740604</v>
      </c>
      <c r="D2377" s="2">
        <f>MACD!E2377</f>
        <v>0.27006268888179896</v>
      </c>
      <c r="E2377" s="2">
        <f>MACD!F2377</f>
        <v>0.19836389911960706</v>
      </c>
      <c r="F2377" s="2">
        <f>'Moving Avg'!D2377</f>
        <v>5.8521400000000003</v>
      </c>
      <c r="G2377" s="2">
        <f>'Moving Avg'!F2377</f>
        <v>6.1085200000000004</v>
      </c>
      <c r="H2377" s="2">
        <f>'Moving Avg'!G2377</f>
        <v>6.3090600000000006</v>
      </c>
      <c r="I2377" s="2">
        <f>'Moving Avg'!H2377</f>
        <v>5.8704149999999977</v>
      </c>
      <c r="J2377" s="5" t="str">
        <f>OBV!F2377</f>
        <v>BULLISH</v>
      </c>
      <c r="K2377" s="5" t="str">
        <f>OBV!G2377</f>
        <v>NEUTRAL</v>
      </c>
      <c r="L2377" s="5" t="str">
        <f>OBV!H2377</f>
        <v>BULLISH DIVERGENCE</v>
      </c>
    </row>
    <row r="2378" spans="1:12" ht="13.5" x14ac:dyDescent="0.25">
      <c r="A2378" s="3">
        <f>RSI!A2378</f>
        <v>45769</v>
      </c>
      <c r="B2378" s="2">
        <f>RSI!B2378</f>
        <v>5.7572000000000001</v>
      </c>
      <c r="C2378" s="2">
        <f>RSI!I2378</f>
        <v>36.24490069889444</v>
      </c>
      <c r="D2378" s="2">
        <f>MACD!E2378</f>
        <v>0.26536896771219087</v>
      </c>
      <c r="E2378" s="2">
        <f>MACD!F2378</f>
        <v>0.21176491283812385</v>
      </c>
      <c r="F2378" s="2">
        <f>'Moving Avg'!D2378</f>
        <v>5.8211000000000004</v>
      </c>
      <c r="G2378" s="2">
        <f>'Moving Avg'!F2378</f>
        <v>6.0765850000000006</v>
      </c>
      <c r="H2378" s="2">
        <f>'Moving Avg'!G2378</f>
        <v>6.2946440000000008</v>
      </c>
      <c r="I2378" s="2">
        <f>'Moving Avg'!H2378</f>
        <v>5.8768839999999978</v>
      </c>
      <c r="J2378" s="5" t="str">
        <f>OBV!F2378</f>
        <v>BULLISH</v>
      </c>
      <c r="K2378" s="5" t="str">
        <f>OBV!G2378</f>
        <v>NEUTRAL</v>
      </c>
      <c r="L2378" s="5" t="str">
        <f>OBV!H2378</f>
        <v>BULLISH DIVERGENCE</v>
      </c>
    </row>
    <row r="2379" spans="1:12" ht="13.5" x14ac:dyDescent="0.25">
      <c r="A2379" s="3">
        <f>RSI!A2379</f>
        <v>45770</v>
      </c>
      <c r="B2379" s="2">
        <f>RSI!B2379</f>
        <v>6.0583</v>
      </c>
      <c r="C2379" s="2">
        <f>RSI!I2379</f>
        <v>49.017836612097796</v>
      </c>
      <c r="D2379" s="2">
        <f>MACD!E2379</f>
        <v>0.2285158361096542</v>
      </c>
      <c r="E2379" s="2">
        <f>MACD!F2379</f>
        <v>0.21511509749242994</v>
      </c>
      <c r="F2379" s="2">
        <f>'Moving Avg'!D2379</f>
        <v>5.8557600000000001</v>
      </c>
      <c r="G2379" s="2">
        <f>'Moving Avg'!F2379</f>
        <v>6.06107</v>
      </c>
      <c r="H2379" s="2">
        <f>'Moving Avg'!G2379</f>
        <v>6.2889859999999995</v>
      </c>
      <c r="I2379" s="2">
        <f>'Moving Avg'!H2379</f>
        <v>5.8852794999999967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</row>
    <row r="2380" spans="1:12" ht="13.5" x14ac:dyDescent="0.25">
      <c r="A2380" s="3">
        <f>RSI!A2380</f>
        <v>45771</v>
      </c>
      <c r="B2380" s="2">
        <f>RSI!B2380</f>
        <v>6.0217999999999998</v>
      </c>
      <c r="C2380" s="2">
        <f>RSI!I2380</f>
        <v>47.768486723893979</v>
      </c>
      <c r="D2380" s="2">
        <f>MACD!E2380</f>
        <v>0.15383471207792709</v>
      </c>
      <c r="E2380" s="2">
        <f>MACD!F2380</f>
        <v>0.20285902040952938</v>
      </c>
      <c r="F2380" s="2">
        <f>'Moving Avg'!D2380</f>
        <v>5.8739999999999997</v>
      </c>
      <c r="G2380" s="2">
        <f>'Moving Avg'!F2380</f>
        <v>6.0409950000000006</v>
      </c>
      <c r="H2380" s="2">
        <f>'Moving Avg'!G2380</f>
        <v>6.2840579999999981</v>
      </c>
      <c r="I2380" s="2">
        <f>'Moving Avg'!H2380</f>
        <v>5.893576999999997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</row>
    <row r="2381" spans="1:12" ht="13.5" x14ac:dyDescent="0.25">
      <c r="A2381" s="3">
        <f>RSI!A2381</f>
        <v>45772</v>
      </c>
      <c r="B2381" s="2">
        <f>RSI!B2381</f>
        <v>6.0217999999999998</v>
      </c>
      <c r="C2381" s="2">
        <f>RSI!I2381</f>
        <v>47.768486723893979</v>
      </c>
      <c r="D2381" s="2">
        <f>MACD!E2381</f>
        <v>3.763286604648286E-2</v>
      </c>
      <c r="E2381" s="2">
        <f>MACD!F2381</f>
        <v>0.16981378953692008</v>
      </c>
      <c r="F2381" s="2">
        <f>'Moving Avg'!D2381</f>
        <v>5.9214399999999996</v>
      </c>
      <c r="G2381" s="2">
        <f>'Moving Avg'!F2381</f>
        <v>6.0227450000000005</v>
      </c>
      <c r="H2381" s="2">
        <f>'Moving Avg'!G2381</f>
        <v>6.2796779999999988</v>
      </c>
      <c r="I2381" s="2">
        <f>'Moving Avg'!H2381</f>
        <v>5.9018744999999964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</row>
    <row r="2382" spans="1:12" ht="13.5" x14ac:dyDescent="0.25">
      <c r="A2382" s="3">
        <f>RSI!A2382</f>
        <v>45775</v>
      </c>
      <c r="B2382" s="2">
        <f>RSI!B2382</f>
        <v>6.0674999999999999</v>
      </c>
      <c r="C2382" s="2">
        <f>RSI!I2382</f>
        <v>49.632599495554203</v>
      </c>
      <c r="D2382" s="2">
        <f>MACD!E2382</f>
        <v>-1.4634481881816264E-2</v>
      </c>
      <c r="E2382" s="2">
        <f>MACD!F2382</f>
        <v>0.13292413525317281</v>
      </c>
      <c r="F2382" s="2">
        <f>'Moving Avg'!D2382</f>
        <v>5.9853199999999998</v>
      </c>
      <c r="G2382" s="2">
        <f>'Moving Avg'!F2382</f>
        <v>6.0113399999999997</v>
      </c>
      <c r="H2382" s="2">
        <f>'Moving Avg'!G2382</f>
        <v>6.2723799999999992</v>
      </c>
      <c r="I2382" s="2">
        <f>'Moving Avg'!H2382</f>
        <v>5.9101479999999968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</row>
    <row r="2383" spans="1:12" ht="13.5" x14ac:dyDescent="0.25">
      <c r="A2383" s="3">
        <f>RSI!A2383</f>
        <v>45776</v>
      </c>
      <c r="B2383" s="2">
        <f>RSI!B2383</f>
        <v>6.0948000000000002</v>
      </c>
      <c r="C2383" s="2">
        <f>RSI!I2383</f>
        <v>50.763076194489855</v>
      </c>
      <c r="D2383" s="2">
        <f>MACD!E2383</f>
        <v>-3.8409931319865365E-2</v>
      </c>
      <c r="E2383" s="2">
        <f>MACD!F2383</f>
        <v>9.865732193856519E-2</v>
      </c>
      <c r="F2383" s="2">
        <f>'Moving Avg'!D2383</f>
        <v>6.0528399999999998</v>
      </c>
      <c r="G2383" s="2">
        <f>'Moving Avg'!F2383</f>
        <v>5.9981099999999996</v>
      </c>
      <c r="H2383" s="2">
        <f>'Moving Avg'!G2383</f>
        <v>6.2639860000000001</v>
      </c>
      <c r="I2383" s="2">
        <f>'Moving Avg'!H2383</f>
        <v>5.9185154999999972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6.0948000000000002</v>
      </c>
      <c r="C2384" s="2">
        <f>RSI!I2384</f>
        <v>50.763076194489869</v>
      </c>
      <c r="D2384" s="2">
        <f>MACD!E2384</f>
        <v>-6.2893717274805638E-2</v>
      </c>
      <c r="E2384" s="2">
        <f>MACD!F2384</f>
        <v>6.634711409589103E-2</v>
      </c>
      <c r="F2384" s="2">
        <f>'Moving Avg'!D2384</f>
        <v>6.0601399999999996</v>
      </c>
      <c r="G2384" s="2">
        <f>'Moving Avg'!F2384</f>
        <v>5.9835099999999999</v>
      </c>
      <c r="H2384" s="2">
        <f>'Moving Avg'!G2384</f>
        <v>6.2554079999999992</v>
      </c>
      <c r="I2384" s="2">
        <f>'Moving Avg'!H2384</f>
        <v>5.9268829999999983</v>
      </c>
      <c r="J2384" s="5" t="str">
        <f>OBV!F2384</f>
        <v>BULLISH</v>
      </c>
      <c r="K2384" s="5" t="str">
        <f>OBV!G2384</f>
        <v>NEUTRAL</v>
      </c>
      <c r="L2384" s="5" t="str">
        <f>OBV!H2384</f>
        <v>CONFIRMED BULLISH</v>
      </c>
    </row>
    <row r="2385" spans="1:12" ht="13.5" x14ac:dyDescent="0.25">
      <c r="A2385" s="3">
        <f>RSI!A2385</f>
        <v>45779</v>
      </c>
      <c r="B2385" s="2">
        <f>RSI!B2385</f>
        <v>6.0217999999999998</v>
      </c>
      <c r="C2385" s="2">
        <f>RSI!I2385</f>
        <v>47.459638758610495</v>
      </c>
      <c r="D2385" s="2">
        <f>MACD!E2385</f>
        <v>-7.1327524307595702E-2</v>
      </c>
      <c r="E2385" s="2">
        <f>MACD!F2385</f>
        <v>3.881218641519369E-2</v>
      </c>
      <c r="F2385" s="2">
        <f>'Moving Avg'!D2385</f>
        <v>6.0601399999999996</v>
      </c>
      <c r="G2385" s="2">
        <f>'Moving Avg'!F2385</f>
        <v>5.9657149999999994</v>
      </c>
      <c r="H2385" s="2">
        <f>'Moving Avg'!G2385</f>
        <v>6.2481079999999984</v>
      </c>
      <c r="I2385" s="2">
        <f>'Moving Avg'!H2385</f>
        <v>5.9350539999999974</v>
      </c>
      <c r="J2385" s="5" t="str">
        <f>OBV!F2385</f>
        <v>BULLISH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5.9123999999999999</v>
      </c>
      <c r="C2386" s="2">
        <f>RSI!I2386</f>
        <v>42.948884312432043</v>
      </c>
      <c r="D2386" s="2">
        <f>MACD!E2386</f>
        <v>-9.2519509597587479E-2</v>
      </c>
      <c r="E2386" s="2">
        <f>MACD!F2386</f>
        <v>1.2545847212637459E-2</v>
      </c>
      <c r="F2386" s="2">
        <f>'Moving Avg'!D2386</f>
        <v>6.0382599999999993</v>
      </c>
      <c r="G2386" s="2">
        <f>'Moving Avg'!F2386</f>
        <v>5.9442749999999993</v>
      </c>
      <c r="H2386" s="2">
        <f>'Moving Avg'!G2386</f>
        <v>6.2386199999999983</v>
      </c>
      <c r="I2386" s="2">
        <f>'Moving Avg'!H2386</f>
        <v>5.9425094999999972</v>
      </c>
      <c r="J2386" s="5" t="str">
        <f>OBV!F2386</f>
        <v>BULLISH</v>
      </c>
      <c r="K2386" s="5" t="str">
        <f>OBV!G2386</f>
        <v>NEUTRAL</v>
      </c>
      <c r="L2386" s="5" t="str">
        <f>OBV!H2386</f>
        <v>BULLISH DIVERGENCE</v>
      </c>
    </row>
    <row r="2387" spans="1:12" ht="13.5" x14ac:dyDescent="0.25">
      <c r="A2387" s="3">
        <f>RSI!A2387</f>
        <v>45783</v>
      </c>
      <c r="B2387" s="2">
        <f>RSI!B2387</f>
        <v>6.0126999999999997</v>
      </c>
      <c r="C2387" s="2">
        <f>RSI!I2387</f>
        <v>47.84332375649003</v>
      </c>
      <c r="D2387" s="2">
        <f>MACD!E2387</f>
        <v>-0.12256998799176788</v>
      </c>
      <c r="E2387" s="2">
        <f>MACD!F2387</f>
        <v>-1.447731982824361E-2</v>
      </c>
      <c r="F2387" s="2">
        <f>'Moving Avg'!D2387</f>
        <v>6.0273000000000003</v>
      </c>
      <c r="G2387" s="2">
        <f>'Moving Avg'!F2387</f>
        <v>5.9301300000000001</v>
      </c>
      <c r="H2387" s="2">
        <f>'Moving Avg'!G2387</f>
        <v>6.2311379999999987</v>
      </c>
      <c r="I2387" s="2">
        <f>'Moving Avg'!H2387</f>
        <v>5.9503404999999985</v>
      </c>
      <c r="J2387" s="5" t="str">
        <f>OBV!F2387</f>
        <v>BULLISH</v>
      </c>
      <c r="K2387" s="5" t="str">
        <f>OBV!G2387</f>
        <v>NEUTRAL</v>
      </c>
      <c r="L2387" s="5" t="str">
        <f>OBV!H2387</f>
        <v>BULLISH DIVERGENCE</v>
      </c>
    </row>
    <row r="2388" spans="1:12" ht="13.5" x14ac:dyDescent="0.25">
      <c r="A2388" s="3">
        <f>RSI!A2388</f>
        <v>45784</v>
      </c>
      <c r="B2388" s="2">
        <f>RSI!B2388</f>
        <v>5.9306000000000001</v>
      </c>
      <c r="C2388" s="2">
        <f>RSI!I2388</f>
        <v>44.479554809539856</v>
      </c>
      <c r="D2388" s="2">
        <f>MACD!E2388</f>
        <v>-0.14025090424941045</v>
      </c>
      <c r="E2388" s="2">
        <f>MACD!F2388</f>
        <v>-3.9632036712476976E-2</v>
      </c>
      <c r="F2388" s="2">
        <f>'Moving Avg'!D2388</f>
        <v>5.9944599999999992</v>
      </c>
      <c r="G2388" s="2">
        <f>'Moving Avg'!F2388</f>
        <v>5.9178149999999992</v>
      </c>
      <c r="H2388" s="2">
        <f>'Moving Avg'!G2388</f>
        <v>6.218</v>
      </c>
      <c r="I2388" s="2">
        <f>'Moving Avg'!H2388</f>
        <v>5.9578869999999986</v>
      </c>
      <c r="J2388" s="5" t="str">
        <f>OBV!F2388</f>
        <v>BULLISH</v>
      </c>
      <c r="K2388" s="5" t="str">
        <f>OBV!G2388</f>
        <v>NEUTRAL</v>
      </c>
      <c r="L2388" s="5" t="str">
        <f>OBV!H2388</f>
        <v>BULLISH DIVERGENCE</v>
      </c>
    </row>
    <row r="2389" spans="1:12" ht="13.5" x14ac:dyDescent="0.25">
      <c r="A2389" s="3">
        <f>RSI!A2389</f>
        <v>45785</v>
      </c>
      <c r="B2389" s="2">
        <f>RSI!B2389</f>
        <v>5.9762000000000004</v>
      </c>
      <c r="C2389" s="2">
        <f>RSI!I2389</f>
        <v>46.720203356114858</v>
      </c>
      <c r="D2389" s="2">
        <f>MACD!E2389</f>
        <v>-0.11153594229457831</v>
      </c>
      <c r="E2389" s="2">
        <f>MACD!F2389</f>
        <v>-5.401281782889724E-2</v>
      </c>
      <c r="F2389" s="2">
        <f>'Moving Avg'!D2389</f>
        <v>5.9707399999999993</v>
      </c>
      <c r="G2389" s="2">
        <f>'Moving Avg'!F2389</f>
        <v>5.9118849999999998</v>
      </c>
      <c r="H2389" s="2">
        <f>'Moving Avg'!G2389</f>
        <v>6.206138000000001</v>
      </c>
      <c r="I2389" s="2">
        <f>'Moving Avg'!H2389</f>
        <v>5.9653669999999988</v>
      </c>
      <c r="J2389" s="5" t="str">
        <f>OBV!F2389</f>
        <v>BULLISH</v>
      </c>
      <c r="K2389" s="5" t="str">
        <f>OBV!G2389</f>
        <v>NEUTRAL</v>
      </c>
      <c r="L2389" s="5" t="str">
        <f>OBV!H2389</f>
        <v>BULLISH DIVERGENCE</v>
      </c>
    </row>
    <row r="2390" spans="1:12" ht="13.5" x14ac:dyDescent="0.25">
      <c r="A2390" s="3">
        <f>RSI!A2390</f>
        <v>45786</v>
      </c>
      <c r="B2390" s="2">
        <f>RSI!B2390</f>
        <v>5.9306000000000001</v>
      </c>
      <c r="C2390" s="2">
        <f>RSI!I2390</f>
        <v>44.77424408055154</v>
      </c>
      <c r="D2390" s="2">
        <f>MACD!E2390</f>
        <v>-8.9069394412079284E-2</v>
      </c>
      <c r="E2390" s="2">
        <f>MACD!F2390</f>
        <v>-6.1024133145533649E-2</v>
      </c>
      <c r="F2390" s="2">
        <f>'Moving Avg'!D2390</f>
        <v>5.9524999999999988</v>
      </c>
      <c r="G2390" s="2">
        <f>'Moving Avg'!F2390</f>
        <v>5.91873</v>
      </c>
      <c r="H2390" s="2">
        <f>'Moving Avg'!G2390</f>
        <v>6.1968320000000015</v>
      </c>
      <c r="I2390" s="2">
        <f>'Moving Avg'!H2390</f>
        <v>5.9723664999999979</v>
      </c>
      <c r="J2390" s="5" t="str">
        <f>OBV!F2390</f>
        <v>BULLISH</v>
      </c>
      <c r="K2390" s="5" t="str">
        <f>OBV!G2390</f>
        <v>NEUTRAL</v>
      </c>
      <c r="L2390" s="5" t="str">
        <f>OBV!H2390</f>
        <v>BULLISH DIVERGENCE</v>
      </c>
    </row>
    <row r="2391" spans="1:12" ht="13.5" x14ac:dyDescent="0.25">
      <c r="A2391" s="3">
        <f>RSI!A2391</f>
        <v>45789</v>
      </c>
      <c r="B2391" s="2">
        <f>RSI!B2391</f>
        <v>6.0217999999999998</v>
      </c>
      <c r="C2391" s="2">
        <f>RSI!I2391</f>
        <v>49.320712726779007</v>
      </c>
      <c r="D2391" s="2">
        <f>MACD!E2391</f>
        <v>-7.6168601690326021E-2</v>
      </c>
      <c r="E2391" s="2">
        <f>MACD!F2391</f>
        <v>-6.4053026854492129E-2</v>
      </c>
      <c r="F2391" s="2">
        <f>'Moving Avg'!D2391</f>
        <v>5.9743799999999991</v>
      </c>
      <c r="G2391" s="2">
        <f>'Moving Avg'!F2391</f>
        <v>5.9474700000000009</v>
      </c>
      <c r="H2391" s="2">
        <f>'Moving Avg'!G2391</f>
        <v>6.1895320000000016</v>
      </c>
      <c r="I2391" s="2">
        <f>'Moving Avg'!H2391</f>
        <v>5.9795269999999983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</row>
    <row r="2392" spans="1:12" ht="13.5" x14ac:dyDescent="0.25">
      <c r="A2392" s="3">
        <f>RSI!A2392</f>
        <v>45790</v>
      </c>
      <c r="B2392" s="2">
        <f>RSI!B2392</f>
        <v>6.0217999999999998</v>
      </c>
      <c r="C2392" s="2">
        <f>RSI!I2392</f>
        <v>49.320712726779007</v>
      </c>
      <c r="D2392" s="2">
        <f>MACD!E2392</f>
        <v>-5.8162355521541365E-2</v>
      </c>
      <c r="E2392" s="2">
        <f>MACD!F2392</f>
        <v>-6.2874892587901979E-2</v>
      </c>
      <c r="F2392" s="2">
        <f>'Moving Avg'!D2392</f>
        <v>5.9762000000000004</v>
      </c>
      <c r="G2392" s="2">
        <f>'Moving Avg'!F2392</f>
        <v>5.9602400000000006</v>
      </c>
      <c r="H2392" s="2">
        <f>'Moving Avg'!G2392</f>
        <v>6.180772000000001</v>
      </c>
      <c r="I2392" s="2">
        <f>'Moving Avg'!H2392</f>
        <v>5.985845499999999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45791</v>
      </c>
      <c r="B2393" s="2">
        <f>RSI!B2393</f>
        <v>6.0217999999999998</v>
      </c>
      <c r="C2393" s="2">
        <f>RSI!I2393</f>
        <v>49.320712726779007</v>
      </c>
      <c r="D2393" s="2">
        <f>MACD!E2393</f>
        <v>-3.8671281109854405E-2</v>
      </c>
      <c r="E2393" s="2">
        <f>MACD!F2393</f>
        <v>-5.8034170292292464E-2</v>
      </c>
      <c r="F2393" s="2">
        <f>'Moving Avg'!D2393</f>
        <v>5.9944399999999991</v>
      </c>
      <c r="G2393" s="2">
        <f>'Moving Avg'!F2393</f>
        <v>5.9657099999999996</v>
      </c>
      <c r="H2393" s="2">
        <f>'Moving Avg'!G2393</f>
        <v>6.1760259999999993</v>
      </c>
      <c r="I2393" s="2">
        <f>'Moving Avg'!H2393</f>
        <v>5.9909004999999986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5.9945000000000004</v>
      </c>
      <c r="C2394" s="2">
        <f>RSI!I2394</f>
        <v>47.847999540644516</v>
      </c>
      <c r="D2394" s="2">
        <f>MACD!E2394</f>
        <v>-2.0105666900016139E-2</v>
      </c>
      <c r="E2394" s="2">
        <f>MACD!F2394</f>
        <v>-5.0448469613837199E-2</v>
      </c>
      <c r="F2394" s="2">
        <f>'Moving Avg'!D2394</f>
        <v>5.9980999999999991</v>
      </c>
      <c r="G2394" s="2">
        <f>'Moving Avg'!F2394</f>
        <v>5.9711850000000002</v>
      </c>
      <c r="H2394" s="2">
        <f>'Moving Avg'!G2394</f>
        <v>6.1670860000000003</v>
      </c>
      <c r="I2394" s="2">
        <f>'Moving Avg'!H2394</f>
        <v>5.9962404999999981</v>
      </c>
      <c r="J2394" s="5" t="str">
        <f>OBV!F2394</f>
        <v>BEARISH</v>
      </c>
      <c r="K2394" s="5" t="str">
        <f>OBV!G2394</f>
        <v>NEUTRAL</v>
      </c>
      <c r="L2394" s="5" t="str">
        <f>OBV!H2394</f>
        <v>BEARISH DIVERGENCE</v>
      </c>
    </row>
    <row r="2395" spans="1:12" ht="13.5" x14ac:dyDescent="0.25">
      <c r="A2395" s="3">
        <f>RSI!A2395</f>
        <v>45793</v>
      </c>
      <c r="B2395" s="2">
        <f>RSI!B2395</f>
        <v>6.0217999999999998</v>
      </c>
      <c r="C2395" s="2">
        <f>RSI!I2395</f>
        <v>49.472795338008758</v>
      </c>
      <c r="D2395" s="2">
        <f>MACD!E2395</f>
        <v>-1.7440804862108195E-2</v>
      </c>
      <c r="E2395" s="2">
        <f>MACD!F2395</f>
        <v>-4.3846936663491404E-2</v>
      </c>
      <c r="F2395" s="2">
        <f>'Moving Avg'!D2395</f>
        <v>6.0163399999999996</v>
      </c>
      <c r="G2395" s="2">
        <f>'Moving Avg'!F2395</f>
        <v>5.9757449999999999</v>
      </c>
      <c r="H2395" s="2">
        <f>'Moving Avg'!G2395</f>
        <v>6.1585080000000003</v>
      </c>
      <c r="I2395" s="2">
        <f>'Moving Avg'!H2395</f>
        <v>6.0011694999999987</v>
      </c>
      <c r="J2395" s="5" t="str">
        <f>OBV!F2395</f>
        <v>BEARISH</v>
      </c>
      <c r="K2395" s="5" t="str">
        <f>OBV!G2395</f>
        <v>NEUTRAL</v>
      </c>
      <c r="L2395" s="5" t="str">
        <f>OBV!H2395</f>
        <v>BEARISH DIVERGENCE</v>
      </c>
    </row>
    <row r="2396" spans="1:12" ht="13.5" x14ac:dyDescent="0.25">
      <c r="A2396" s="3">
        <f>RSI!A2396</f>
        <v>45796</v>
      </c>
      <c r="B2396" s="2">
        <f>RSI!B2396</f>
        <v>6.0217999999999998</v>
      </c>
      <c r="C2396" s="2">
        <f>RSI!I2396</f>
        <v>49.472795338008758</v>
      </c>
      <c r="D2396" s="2">
        <f>MACD!E2396</f>
        <v>-3.1984963608908679E-2</v>
      </c>
      <c r="E2396" s="2">
        <f>MACD!F2396</f>
        <v>-4.1474542052574857E-2</v>
      </c>
      <c r="F2396" s="2">
        <f>'Moving Avg'!D2396</f>
        <v>6.0163399999999996</v>
      </c>
      <c r="G2396" s="2">
        <f>'Moving Avg'!F2396</f>
        <v>5.9876050000000003</v>
      </c>
      <c r="H2396" s="2">
        <f>'Moving Avg'!G2396</f>
        <v>6.1493839999999986</v>
      </c>
      <c r="I2396" s="2">
        <f>'Moving Avg'!H2396</f>
        <v>6.0065614999999983</v>
      </c>
      <c r="J2396" s="5" t="str">
        <f>OBV!F2396</f>
        <v>BEARISH</v>
      </c>
      <c r="K2396" s="5" t="str">
        <f>OBV!G2396</f>
        <v>NEUTRAL</v>
      </c>
      <c r="L2396" s="5" t="str">
        <f>OBV!H2396</f>
        <v>NEUTRAL</v>
      </c>
    </row>
    <row r="2397" spans="1:12" ht="13.5" x14ac:dyDescent="0.25">
      <c r="A2397" s="3">
        <f>RSI!A2397</f>
        <v>45797</v>
      </c>
      <c r="B2397" s="2">
        <f>RSI!B2397</f>
        <v>6.0217999999999998</v>
      </c>
      <c r="C2397" s="2">
        <f>RSI!I2397</f>
        <v>49.472795338008751</v>
      </c>
      <c r="D2397" s="2">
        <f>MACD!E2397</f>
        <v>-2.8831413184220445E-2</v>
      </c>
      <c r="E2397" s="2">
        <f>MACD!F2397</f>
        <v>-3.8945916278903973E-2</v>
      </c>
      <c r="F2397" s="2">
        <f>'Moving Avg'!D2397</f>
        <v>6.0163399999999996</v>
      </c>
      <c r="G2397" s="2">
        <f>'Moving Avg'!F2397</f>
        <v>6.00129</v>
      </c>
      <c r="H2397" s="2">
        <f>'Moving Avg'!G2397</f>
        <v>6.1402599999999987</v>
      </c>
      <c r="I2397" s="2">
        <f>'Moving Avg'!H2397</f>
        <v>6.0122059999999991</v>
      </c>
      <c r="J2397" s="5" t="str">
        <f>OBV!F2397</f>
        <v>BEARISH</v>
      </c>
      <c r="K2397" s="5" t="str">
        <f>OBV!G2397</f>
        <v>NEUTRAL</v>
      </c>
      <c r="L2397" s="5" t="str">
        <f>OBV!H2397</f>
        <v>NEUTRAL</v>
      </c>
    </row>
    <row r="2398" spans="1:12" ht="13.5" x14ac:dyDescent="0.25">
      <c r="A2398" s="3">
        <f>RSI!A2398</f>
        <v>45798</v>
      </c>
      <c r="B2398" s="2">
        <f>RSI!B2398</f>
        <v>6.0400999999999998</v>
      </c>
      <c r="C2398" s="2">
        <f>RSI!I2398</f>
        <v>50.757232207448546</v>
      </c>
      <c r="D2398" s="2">
        <f>MACD!E2398</f>
        <v>-4.0122148171326089E-2</v>
      </c>
      <c r="E2398" s="2">
        <f>MACD!F2398</f>
        <v>-3.9181162657388399E-2</v>
      </c>
      <c r="F2398" s="2">
        <f>'Moving Avg'!D2398</f>
        <v>6.02</v>
      </c>
      <c r="G2398" s="2">
        <f>'Moving Avg'!F2398</f>
        <v>6.0154349999999992</v>
      </c>
      <c r="H2398" s="2">
        <f>'Moving Avg'!G2398</f>
        <v>6.1315019999999985</v>
      </c>
      <c r="I2398" s="2">
        <f>'Moving Avg'!H2398</f>
        <v>6.0180264999999986</v>
      </c>
      <c r="J2398" s="5" t="str">
        <f>OBV!F2398</f>
        <v>BEARISH</v>
      </c>
      <c r="K2398" s="5" t="str">
        <f>OBV!G2398</f>
        <v>NEUTRAL</v>
      </c>
      <c r="L2398" s="5" t="str">
        <f>OBV!H2398</f>
        <v>BEARISH DIVERGENCE</v>
      </c>
    </row>
    <row r="2399" spans="1:12" ht="13.5" x14ac:dyDescent="0.25">
      <c r="A2399" s="3">
        <f>RSI!A2399</f>
        <v>45799</v>
      </c>
      <c r="B2399" s="2">
        <f>RSI!B2399</f>
        <v>5.9306000000000001</v>
      </c>
      <c r="C2399" s="2">
        <f>RSI!I2399</f>
        <v>43.613062143202768</v>
      </c>
      <c r="D2399" s="2">
        <f>MACD!E2399</f>
        <v>-3.4632300674940275E-2</v>
      </c>
      <c r="E2399" s="2">
        <f>MACD!F2399</f>
        <v>-3.8271390260898777E-2</v>
      </c>
      <c r="F2399" s="2">
        <f>'Moving Avg'!D2399</f>
        <v>6.0072199999999993</v>
      </c>
      <c r="G2399" s="2">
        <f>'Moving Avg'!F2399</f>
        <v>6.0090499999999993</v>
      </c>
      <c r="H2399" s="2">
        <f>'Moving Avg'!G2399</f>
        <v>6.1200060000000001</v>
      </c>
      <c r="I2399" s="2">
        <f>'Moving Avg'!H2399</f>
        <v>6.0230044999999972</v>
      </c>
      <c r="J2399" s="5" t="str">
        <f>OBV!F2399</f>
        <v>BULLISH</v>
      </c>
      <c r="K2399" s="5" t="str">
        <f>OBV!G2399</f>
        <v>NEUTRAL</v>
      </c>
      <c r="L2399" s="5" t="str">
        <f>OBV!H2399</f>
        <v>BULLISH DIVERGENCE</v>
      </c>
    </row>
    <row r="2400" spans="1:12" ht="13.5" x14ac:dyDescent="0.25">
      <c r="A2400" s="3">
        <f>RSI!A2400</f>
        <v>45800</v>
      </c>
      <c r="B2400" s="2">
        <f>RSI!B2400</f>
        <v>6.0217999999999998</v>
      </c>
      <c r="C2400" s="2">
        <f>RSI!I2400</f>
        <v>49.933749675546352</v>
      </c>
      <c r="D2400" s="2">
        <f>MACD!E2400</f>
        <v>-4.3187750064667796E-2</v>
      </c>
      <c r="E2400" s="2">
        <f>MACD!F2400</f>
        <v>-3.9254662221652581E-2</v>
      </c>
      <c r="F2400" s="2">
        <f>'Moving Avg'!D2400</f>
        <v>6.0072199999999993</v>
      </c>
      <c r="G2400" s="2">
        <f>'Moving Avg'!F2400</f>
        <v>6.0090499999999993</v>
      </c>
      <c r="H2400" s="2">
        <f>'Moving Avg'!G2400</f>
        <v>6.1112459999999995</v>
      </c>
      <c r="I2400" s="2">
        <f>'Moving Avg'!H2400</f>
        <v>6.0282699999999974</v>
      </c>
      <c r="J2400" s="5" t="str">
        <f>OBV!F2400</f>
        <v>BULLISH</v>
      </c>
      <c r="K2400" s="5" t="str">
        <f>OBV!G2400</f>
        <v>NEUTRAL</v>
      </c>
      <c r="L2400" s="5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6.0217999999999998</v>
      </c>
      <c r="C2401" s="2">
        <f>RSI!I2401</f>
        <v>49.933749675546352</v>
      </c>
      <c r="D2401" s="2">
        <f>MACD!E2401</f>
        <v>-3.6407116394913785E-2</v>
      </c>
      <c r="E2401" s="2">
        <f>MACD!F2401</f>
        <v>-3.8685153056304822E-2</v>
      </c>
      <c r="F2401" s="2">
        <f>'Moving Avg'!D2401</f>
        <v>6.0072199999999993</v>
      </c>
      <c r="G2401" s="2">
        <f>'Moving Avg'!F2401</f>
        <v>6.0090499999999993</v>
      </c>
      <c r="H2401" s="2">
        <f>'Moving Avg'!G2401</f>
        <v>6.1013919999999997</v>
      </c>
      <c r="I2401" s="2">
        <f>'Moving Avg'!H2401</f>
        <v>6.0336199999999973</v>
      </c>
      <c r="J2401" s="5" t="str">
        <f>OBV!F2401</f>
        <v>BULLISH</v>
      </c>
      <c r="K2401" s="5" t="str">
        <f>OBV!G2401</f>
        <v>NEUTRAL</v>
      </c>
      <c r="L2401" s="5" t="str">
        <f>OBV!H2401</f>
        <v>NEUTRAL</v>
      </c>
    </row>
    <row r="2402" spans="1:12" ht="13.5" x14ac:dyDescent="0.25">
      <c r="A2402" s="3">
        <f>RSI!A2402</f>
        <v>45804</v>
      </c>
      <c r="B2402" s="2">
        <f>RSI!B2402</f>
        <v>6.0035999999999996</v>
      </c>
      <c r="C2402" s="2">
        <f>RSI!I2402</f>
        <v>48.671043272739752</v>
      </c>
      <c r="D2402" s="2">
        <f>MACD!E2402</f>
        <v>-2.9331610056559931E-2</v>
      </c>
      <c r="E2402" s="2">
        <f>MACD!F2402</f>
        <v>-3.6814444456355844E-2</v>
      </c>
      <c r="F2402" s="2">
        <f>'Moving Avg'!D2402</f>
        <v>6.0035799999999995</v>
      </c>
      <c r="G2402" s="2">
        <f>'Moving Avg'!F2402</f>
        <v>6.0058549999999995</v>
      </c>
      <c r="H2402" s="2">
        <f>'Moving Avg'!G2402</f>
        <v>6.0924500000000004</v>
      </c>
      <c r="I2402" s="2">
        <f>'Moving Avg'!H2402</f>
        <v>6.0381629999999973</v>
      </c>
      <c r="J2402" s="5" t="str">
        <f>OBV!F2402</f>
        <v>BULLISH</v>
      </c>
      <c r="K2402" s="5" t="str">
        <f>OBV!G2402</f>
        <v>NEUTRAL</v>
      </c>
      <c r="L2402" s="5" t="str">
        <f>OBV!H2402</f>
        <v>BULLISH DIVERGENCE</v>
      </c>
    </row>
    <row r="2403" spans="1:12" ht="13.5" x14ac:dyDescent="0.25">
      <c r="A2403" s="3">
        <f>RSI!A2403</f>
        <v>45805</v>
      </c>
      <c r="B2403" s="2">
        <f>RSI!B2403</f>
        <v>5.9762000000000004</v>
      </c>
      <c r="C2403" s="2">
        <f>RSI!I2403</f>
        <v>46.754174194448773</v>
      </c>
      <c r="D2403" s="2">
        <f>MACD!E2403</f>
        <v>-2.1216821785125184E-2</v>
      </c>
      <c r="E2403" s="2">
        <f>MACD!F2403</f>
        <v>-3.3694919922109712E-2</v>
      </c>
      <c r="F2403" s="2">
        <f>'Moving Avg'!D2403</f>
        <v>5.9908000000000001</v>
      </c>
      <c r="G2403" s="2">
        <f>'Moving Avg'!F2403</f>
        <v>5.9999249999999993</v>
      </c>
      <c r="H2403" s="2">
        <f>'Moving Avg'!G2403</f>
        <v>6.081684000000001</v>
      </c>
      <c r="I2403" s="2">
        <f>'Moving Avg'!H2403</f>
        <v>6.0418534999999984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5.9762000000000004</v>
      </c>
      <c r="C2404" s="2">
        <f>RSI!I2404</f>
        <v>46.75417419444878</v>
      </c>
      <c r="D2404" s="2">
        <f>MACD!E2404</f>
        <v>-1.8297636423914909E-2</v>
      </c>
      <c r="E2404" s="2">
        <f>MACD!F2404</f>
        <v>-3.0615463222470753E-2</v>
      </c>
      <c r="F2404" s="2">
        <f>'Moving Avg'!D2404</f>
        <v>5.9999200000000004</v>
      </c>
      <c r="G2404" s="2">
        <f>'Moving Avg'!F2404</f>
        <v>5.993995</v>
      </c>
      <c r="H2404" s="2">
        <f>'Moving Avg'!G2404</f>
        <v>6.0712820000000018</v>
      </c>
      <c r="I2404" s="2">
        <f>'Moving Avg'!H2404</f>
        <v>6.0455439999999987</v>
      </c>
      <c r="J2404" s="5" t="str">
        <f>OBV!F2404</f>
        <v>BULLISH</v>
      </c>
      <c r="K2404" s="5" t="str">
        <f>OBV!G2404</f>
        <v>NEUTRAL</v>
      </c>
      <c r="L2404" s="5" t="str">
        <f>OBV!H2404</f>
        <v>CONFIRMED BULLISH</v>
      </c>
    </row>
    <row r="2405" spans="1:12" ht="13.5" x14ac:dyDescent="0.25">
      <c r="A2405" s="3">
        <f>RSI!A2405</f>
        <v>45807</v>
      </c>
      <c r="B2405" s="2">
        <f>RSI!B2405</f>
        <v>6.0217999999999998</v>
      </c>
      <c r="C2405" s="2">
        <f>RSI!I2405</f>
        <v>50.515771062843051</v>
      </c>
      <c r="D2405" s="2">
        <f>MACD!E2405</f>
        <v>-1.4771236081952743E-2</v>
      </c>
      <c r="E2405" s="2">
        <f>MACD!F2405</f>
        <v>-2.7446617794367151E-2</v>
      </c>
      <c r="F2405" s="2">
        <f>'Moving Avg'!D2405</f>
        <v>5.9999200000000004</v>
      </c>
      <c r="G2405" s="2">
        <f>'Moving Avg'!F2405</f>
        <v>5.993995</v>
      </c>
      <c r="H2405" s="2">
        <f>'Moving Avg'!G2405</f>
        <v>6.0617920000000023</v>
      </c>
      <c r="I2405" s="2">
        <f>'Moving Avg'!H2405</f>
        <v>6.0493359999999985</v>
      </c>
      <c r="J2405" s="5" t="str">
        <f>OBV!F2405</f>
        <v>BULLISH</v>
      </c>
      <c r="K2405" s="5" t="str">
        <f>OBV!G2405</f>
        <v>NEUTRAL</v>
      </c>
      <c r="L2405" s="5" t="str">
        <f>OBV!H2405</f>
        <v>NEUTRAL</v>
      </c>
    </row>
    <row r="2406" spans="1:12" ht="13.5" x14ac:dyDescent="0.25">
      <c r="A2406" s="3">
        <f>RSI!A2406</f>
        <v>45810</v>
      </c>
      <c r="B2406" s="2">
        <f>RSI!B2406</f>
        <v>6.0126999999999997</v>
      </c>
      <c r="C2406" s="2">
        <f>RSI!I2406</f>
        <v>49.760277600143567</v>
      </c>
      <c r="D2406" s="2">
        <f>MACD!E2406</f>
        <v>-1.116597956238774E-2</v>
      </c>
      <c r="E2406" s="2">
        <f>MACD!F2406</f>
        <v>-2.4190490147971273E-2</v>
      </c>
      <c r="F2406" s="2">
        <f>'Moving Avg'!D2406</f>
        <v>5.9981</v>
      </c>
      <c r="G2406" s="2">
        <f>'Moving Avg'!F2406</f>
        <v>5.9990100000000002</v>
      </c>
      <c r="H2406" s="2">
        <f>'Moving Avg'!G2406</f>
        <v>6.0528500000000021</v>
      </c>
      <c r="I2406" s="2">
        <f>'Moving Avg'!H2406</f>
        <v>6.0524929999999983</v>
      </c>
      <c r="J2406" s="5" t="str">
        <f>OBV!F2406</f>
        <v>BULLISH</v>
      </c>
      <c r="K2406" s="5" t="str">
        <f>OBV!G2406</f>
        <v>NEUTRAL</v>
      </c>
      <c r="L2406" s="5" t="str">
        <f>OBV!H2406</f>
        <v>BULLISH DIVERGENCE</v>
      </c>
    </row>
    <row r="2407" spans="1:12" ht="13.5" x14ac:dyDescent="0.25">
      <c r="A2407" s="3">
        <f>RSI!A2407</f>
        <v>45811</v>
      </c>
      <c r="B2407" s="2">
        <f>RSI!B2407</f>
        <v>6.0217999999999998</v>
      </c>
      <c r="C2407" s="2">
        <f>RSI!I2407</f>
        <v>50.556614081105373</v>
      </c>
      <c r="D2407" s="2">
        <f>MACD!E2407</f>
        <v>-8.7844711261197972E-3</v>
      </c>
      <c r="E2407" s="2">
        <f>MACD!F2407</f>
        <v>-2.1109286343600979E-2</v>
      </c>
      <c r="F2407" s="2">
        <f>'Moving Avg'!D2407</f>
        <v>6.0017399999999999</v>
      </c>
      <c r="G2407" s="2">
        <f>'Moving Avg'!F2407</f>
        <v>5.9994649999999998</v>
      </c>
      <c r="H2407" s="2">
        <f>'Moving Avg'!G2407</f>
        <v>6.0444560000000012</v>
      </c>
      <c r="I2407" s="2">
        <f>'Moving Avg'!H2407</f>
        <v>6.0556534999999982</v>
      </c>
      <c r="J2407" s="5" t="str">
        <f>OBV!F2407</f>
        <v>BULLISH</v>
      </c>
      <c r="K2407" s="5" t="str">
        <f>OBV!G2407</f>
        <v>NEUTRAL</v>
      </c>
      <c r="L2407" s="5" t="str">
        <f>OBV!H2407</f>
        <v>CONFIRMED BULLISH</v>
      </c>
    </row>
    <row r="2408" spans="1:12" ht="13.5" x14ac:dyDescent="0.25">
      <c r="A2408" s="3">
        <f>RSI!A2408</f>
        <v>45812</v>
      </c>
      <c r="B2408" s="2">
        <f>RSI!B2408</f>
        <v>5.9488000000000003</v>
      </c>
      <c r="C2408" s="2">
        <f>RSI!I2408</f>
        <v>44.467449009789959</v>
      </c>
      <c r="D2408" s="2">
        <f>MACD!E2408</f>
        <v>1.4042830176919097E-3</v>
      </c>
      <c r="E2408" s="2">
        <f>MACD!F2408</f>
        <v>-1.6606572471342403E-2</v>
      </c>
      <c r="F2408" s="2">
        <f>'Moving Avg'!D2408</f>
        <v>5.9962599999999995</v>
      </c>
      <c r="G2408" s="2">
        <f>'Moving Avg'!F2408</f>
        <v>6.000375</v>
      </c>
      <c r="H2408" s="2">
        <f>'Moving Avg'!G2408</f>
        <v>6.0355140000000018</v>
      </c>
      <c r="I2408" s="2">
        <f>'Moving Avg'!H2408</f>
        <v>6.0582384999999981</v>
      </c>
      <c r="J2408" s="5" t="str">
        <f>OBV!F2408</f>
        <v>BULLISH</v>
      </c>
      <c r="K2408" s="5" t="str">
        <f>OBV!G2408</f>
        <v>NEUTRAL</v>
      </c>
      <c r="L2408" s="5" t="str">
        <f>OBV!H2408</f>
        <v>BULLISH DIVERGENCE</v>
      </c>
    </row>
    <row r="2409" spans="1:12" ht="13.5" x14ac:dyDescent="0.25">
      <c r="A2409" s="3">
        <f>RSI!A2409</f>
        <v>45813</v>
      </c>
      <c r="B2409" s="2">
        <f>RSI!B2409</f>
        <v>6.0674999999999999</v>
      </c>
      <c r="C2409" s="2">
        <f>RSI!I2409</f>
        <v>54.139730219305704</v>
      </c>
      <c r="D2409" s="2">
        <f>MACD!E2409</f>
        <v>-1.5227368670406527E-2</v>
      </c>
      <c r="E2409" s="2">
        <f>MACD!F2409</f>
        <v>-1.633073171115523E-2</v>
      </c>
      <c r="F2409" s="2">
        <f>'Moving Avg'!D2409</f>
        <v>6.0145199999999992</v>
      </c>
      <c r="G2409" s="2">
        <f>'Moving Avg'!F2409</f>
        <v>6.0049400000000004</v>
      </c>
      <c r="H2409" s="2">
        <f>'Moving Avg'!G2409</f>
        <v>6.0294920000000012</v>
      </c>
      <c r="I2409" s="2">
        <f>'Moving Avg'!H2409</f>
        <v>6.0607849999999983</v>
      </c>
      <c r="J2409" s="5" t="str">
        <f>OBV!F2409</f>
        <v>BULLISH</v>
      </c>
      <c r="K2409" s="5" t="str">
        <f>OBV!G2409</f>
        <v>NEUTRAL</v>
      </c>
      <c r="L2409" s="5" t="str">
        <f>OBV!H2409</f>
        <v>CONFIRMED BULLISH</v>
      </c>
    </row>
    <row r="2410" spans="1:12" ht="13.5" x14ac:dyDescent="0.25">
      <c r="A2410" s="3">
        <f>RSI!A2410</f>
        <v>45817</v>
      </c>
      <c r="B2410" s="2">
        <f>RSI!B2410</f>
        <v>6.0583</v>
      </c>
      <c r="C2410" s="2">
        <f>RSI!I2410</f>
        <v>53.363928256680502</v>
      </c>
      <c r="D2410" s="2">
        <f>MACD!E2410</f>
        <v>-1.4932196988199031E-2</v>
      </c>
      <c r="E2410" s="2">
        <f>MACD!F2410</f>
        <v>-1.605102476656399E-2</v>
      </c>
      <c r="F2410" s="2">
        <f>'Moving Avg'!D2410</f>
        <v>6.02182</v>
      </c>
      <c r="G2410" s="2">
        <f>'Moving Avg'!F2410</f>
        <v>6.0113250000000011</v>
      </c>
      <c r="H2410" s="2">
        <f>'Moving Avg'!G2410</f>
        <v>6.0221920000000004</v>
      </c>
      <c r="I2410" s="2">
        <f>'Moving Avg'!H2410</f>
        <v>6.0632854999999983</v>
      </c>
      <c r="J2410" s="5" t="str">
        <f>OBV!F2410</f>
        <v>BEARISH</v>
      </c>
      <c r="K2410" s="5" t="str">
        <f>OBV!G2410</f>
        <v>NEUTRAL</v>
      </c>
      <c r="L2410" s="5" t="str">
        <f>OBV!H2410</f>
        <v>BEARISH DIVERGENCE</v>
      </c>
    </row>
    <row r="2411" spans="1:12" ht="13.5" x14ac:dyDescent="0.25">
      <c r="A2411" s="3">
        <f>RSI!A2411</f>
        <v>45818</v>
      </c>
      <c r="B2411" s="2">
        <f>RSI!B2411</f>
        <v>6.0583</v>
      </c>
      <c r="C2411" s="2">
        <f>RSI!I2411</f>
        <v>53.363928256680502</v>
      </c>
      <c r="D2411" s="2">
        <f>MACD!E2411</f>
        <v>-1.4946724052131266E-2</v>
      </c>
      <c r="E2411" s="2">
        <f>MACD!F2411</f>
        <v>-1.5830164623677444E-2</v>
      </c>
      <c r="F2411" s="2">
        <f>'Moving Avg'!D2411</f>
        <v>6.0309399999999993</v>
      </c>
      <c r="G2411" s="2">
        <f>'Moving Avg'!F2411</f>
        <v>6.0131500000000004</v>
      </c>
      <c r="H2411" s="2">
        <f>'Moving Avg'!G2411</f>
        <v>6.0156219999999996</v>
      </c>
      <c r="I2411" s="2">
        <f>'Moving Avg'!H2411</f>
        <v>6.0664599999999993</v>
      </c>
      <c r="J2411" s="5" t="str">
        <f>OBV!F2411</f>
        <v>BEARISH</v>
      </c>
      <c r="K2411" s="5" t="str">
        <f>OBV!G2411</f>
        <v>NEUTRAL</v>
      </c>
      <c r="L2411" s="5" t="str">
        <f>OBV!H2411</f>
        <v>BEARISH DIVERGENCE</v>
      </c>
    </row>
    <row r="2412" spans="1:12" ht="13.5" x14ac:dyDescent="0.25">
      <c r="A2412" s="3">
        <f>RSI!A2412</f>
        <v>45819</v>
      </c>
      <c r="B2412" s="2">
        <f>RSI!B2412</f>
        <v>6.0583</v>
      </c>
      <c r="C2412" s="2">
        <f>RSI!I2412</f>
        <v>53.363928256680495</v>
      </c>
      <c r="D2412" s="2">
        <f>MACD!E2412</f>
        <v>-1.8003727033250705E-2</v>
      </c>
      <c r="E2412" s="2">
        <f>MACD!F2412</f>
        <v>-1.6264877105592095E-2</v>
      </c>
      <c r="F2412" s="2">
        <f>'Moving Avg'!D2412</f>
        <v>6.0382400000000001</v>
      </c>
      <c r="G2412" s="2">
        <f>'Moving Avg'!F2412</f>
        <v>6.0149750000000006</v>
      </c>
      <c r="H2412" s="2">
        <f>'Moving Avg'!G2412</f>
        <v>6.0108760000000006</v>
      </c>
      <c r="I2412" s="2">
        <f>'Moving Avg'!H2412</f>
        <v>6.0697184999999987</v>
      </c>
      <c r="J2412" s="5" t="str">
        <f>OBV!F2412</f>
        <v>BEARISH</v>
      </c>
      <c r="K2412" s="5" t="str">
        <f>OBV!G2412</f>
        <v>NEUTRAL</v>
      </c>
      <c r="L2412" s="5" t="str">
        <f>OBV!H2412</f>
        <v>BEARISH DIVERGENCE</v>
      </c>
    </row>
    <row r="2413" spans="1:12" ht="13.5" x14ac:dyDescent="0.25">
      <c r="A2413" s="3">
        <f>RSI!A2413</f>
        <v>45820</v>
      </c>
      <c r="B2413" s="2">
        <f>RSI!B2413</f>
        <v>6.0217999999999998</v>
      </c>
      <c r="C2413" s="2">
        <f>RSI!I2413</f>
        <v>49.82599333970051</v>
      </c>
      <c r="D2413" s="2">
        <f>MACD!E2413</f>
        <v>-2.2328686895572325E-2</v>
      </c>
      <c r="E2413" s="2">
        <f>MACD!F2413</f>
        <v>-1.7477639063588141E-2</v>
      </c>
      <c r="F2413" s="2">
        <f>'Moving Avg'!D2413</f>
        <v>6.0528399999999998</v>
      </c>
      <c r="G2413" s="2">
        <f>'Moving Avg'!F2413</f>
        <v>6.0149749999999997</v>
      </c>
      <c r="H2413" s="2">
        <f>'Moving Avg'!G2413</f>
        <v>6.0041240000000009</v>
      </c>
      <c r="I2413" s="2">
        <f>'Moving Avg'!H2413</f>
        <v>6.0735104999999976</v>
      </c>
      <c r="J2413" s="5" t="str">
        <f>OBV!F2413</f>
        <v>BEARISH</v>
      </c>
      <c r="K2413" s="5" t="str">
        <f>OBV!G2413</f>
        <v>NEUTRAL</v>
      </c>
      <c r="L2413" s="5" t="str">
        <f>OBV!H2413</f>
        <v>BEARISH DIVERGENCE</v>
      </c>
    </row>
    <row r="2414" spans="1:12" ht="13.5" x14ac:dyDescent="0.25">
      <c r="A2414" s="3">
        <f>RSI!A2414</f>
        <v>45821</v>
      </c>
      <c r="B2414" s="2">
        <f>RSI!B2414</f>
        <v>5.8394000000000004</v>
      </c>
      <c r="C2414" s="2">
        <f>RSI!I2414</f>
        <v>36.723303902276307</v>
      </c>
      <c r="D2414" s="2">
        <f>MACD!E2414</f>
        <v>-1.2471277250433843E-2</v>
      </c>
      <c r="E2414" s="2">
        <f>MACD!F2414</f>
        <v>-1.6476366700957285E-2</v>
      </c>
      <c r="F2414" s="2">
        <f>'Moving Avg'!D2414</f>
        <v>6.0072200000000002</v>
      </c>
      <c r="G2414" s="2">
        <f>'Moving Avg'!F2414</f>
        <v>6.0072199999999993</v>
      </c>
      <c r="H2414" s="2">
        <f>'Moving Avg'!G2414</f>
        <v>5.9931760000000009</v>
      </c>
      <c r="I2414" s="2">
        <f>'Moving Avg'!H2414</f>
        <v>6.0756324999999984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5.8211000000000004</v>
      </c>
      <c r="C2415" s="2">
        <f>RSI!I2415</f>
        <v>35.708716055448789</v>
      </c>
      <c r="D2415" s="2">
        <f>MACD!E2415</f>
        <v>5.323801841917053E-3</v>
      </c>
      <c r="E2415" s="2">
        <f>MACD!F2415</f>
        <v>-1.2116332992382418E-2</v>
      </c>
      <c r="F2415" s="2">
        <f>'Moving Avg'!D2415</f>
        <v>5.9597800000000003</v>
      </c>
      <c r="G2415" s="2">
        <f>'Moving Avg'!F2415</f>
        <v>5.997185</v>
      </c>
      <c r="H2415" s="2">
        <f>'Moving Avg'!G2415</f>
        <v>5.982044000000001</v>
      </c>
      <c r="I2415" s="2">
        <f>'Moving Avg'!H2415</f>
        <v>6.0779999999999959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5.8211000000000004</v>
      </c>
      <c r="C2416" s="2">
        <f>RSI!I2416</f>
        <v>35.708716055448789</v>
      </c>
      <c r="D2416" s="2">
        <f>MACD!E2416</f>
        <v>2.0092324756529223E-2</v>
      </c>
      <c r="E2416" s="2">
        <f>MACD!F2416</f>
        <v>-5.6746014426000907E-3</v>
      </c>
      <c r="F2416" s="2">
        <f>'Moving Avg'!D2416</f>
        <v>5.9123400000000004</v>
      </c>
      <c r="G2416" s="2">
        <f>'Moving Avg'!F2416</f>
        <v>5.9871500000000006</v>
      </c>
      <c r="H2416" s="2">
        <f>'Moving Avg'!G2416</f>
        <v>5.9716420000000019</v>
      </c>
      <c r="I2416" s="2">
        <f>'Moving Avg'!H2416</f>
        <v>6.0802409999999965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5.8120000000000003</v>
      </c>
      <c r="C2417" s="2">
        <f>RSI!I2417</f>
        <v>35.148679225313217</v>
      </c>
      <c r="D2417" s="2">
        <f>MACD!E2417</f>
        <v>3.5691682313486517E-2</v>
      </c>
      <c r="E2417" s="2">
        <f>MACD!F2417</f>
        <v>2.5986553086172308E-3</v>
      </c>
      <c r="F2417" s="2">
        <f>'Moving Avg'!D2417</f>
        <v>5.863080000000001</v>
      </c>
      <c r="G2417" s="2">
        <f>'Moving Avg'!F2417</f>
        <v>5.9766599999999999</v>
      </c>
      <c r="H2417" s="2">
        <f>'Moving Avg'!G2417</f>
        <v>5.9619700000000009</v>
      </c>
      <c r="I2417" s="2">
        <f>'Moving Avg'!H2417</f>
        <v>6.0822679999999956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5.7481</v>
      </c>
      <c r="C2418" s="2">
        <f>RSI!I2418</f>
        <v>31.422012926304262</v>
      </c>
      <c r="D2418" s="2">
        <f>MACD!E2418</f>
        <v>4.3400105672203537E-2</v>
      </c>
      <c r="E2418" s="2">
        <f>MACD!F2418</f>
        <v>1.0758945381334492E-2</v>
      </c>
      <c r="F2418" s="2">
        <f>'Moving Avg'!D2418</f>
        <v>5.8083400000000003</v>
      </c>
      <c r="G2418" s="2">
        <f>'Moving Avg'!F2418</f>
        <v>5.9620599999999992</v>
      </c>
      <c r="H2418" s="2">
        <f>'Moving Avg'!G2418</f>
        <v>5.953394000000003</v>
      </c>
      <c r="I2418" s="2">
        <f>'Moving Avg'!H2418</f>
        <v>6.0840599999999965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5.7481</v>
      </c>
      <c r="C2419" s="2">
        <f>RSI!I2419</f>
        <v>31.422012926304262</v>
      </c>
      <c r="D2419" s="2">
        <f>MACD!E2419</f>
        <v>6.9493598552426761E-2</v>
      </c>
      <c r="E2419" s="2">
        <f>MACD!F2419</f>
        <v>2.2505876015552949E-2</v>
      </c>
      <c r="F2419" s="2">
        <f>'Moving Avg'!D2419</f>
        <v>5.7900800000000006</v>
      </c>
      <c r="G2419" s="2">
        <f>'Moving Avg'!F2419</f>
        <v>5.9529349999999992</v>
      </c>
      <c r="H2419" s="2">
        <f>'Moving Avg'!G2419</f>
        <v>5.9464600000000027</v>
      </c>
      <c r="I2419" s="2">
        <f>'Moving Avg'!H2419</f>
        <v>6.0860624999999962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5.9123999999999999</v>
      </c>
      <c r="C2420" s="2">
        <f>RSI!I2420</f>
        <v>47.895709261744408</v>
      </c>
      <c r="D2420" s="2">
        <f>MACD!E2420</f>
        <v>7.9199399543457005E-2</v>
      </c>
      <c r="E2420" s="2">
        <f>MACD!F2420</f>
        <v>3.3844580721133763E-2</v>
      </c>
      <c r="F2420" s="2">
        <f>'Moving Avg'!D2420</f>
        <v>5.8083399999999994</v>
      </c>
      <c r="G2420" s="2">
        <f>'Moving Avg'!F2420</f>
        <v>5.9474649999999993</v>
      </c>
      <c r="H2420" s="2">
        <f>'Moving Avg'!G2420</f>
        <v>5.9488340000000042</v>
      </c>
      <c r="I2420" s="2">
        <f>'Moving Avg'!H2420</f>
        <v>6.0887179999999956</v>
      </c>
      <c r="J2420" s="5" t="str">
        <f>OBV!F2420</f>
        <v>BEARISH</v>
      </c>
      <c r="K2420" s="5" t="str">
        <f>OBV!G2420</f>
        <v>NEUTRAL</v>
      </c>
      <c r="L2420" s="5" t="str">
        <f>OBV!H2420</f>
        <v>BEARISH DIVERGENCE</v>
      </c>
    </row>
    <row r="2421" spans="1:12" ht="13.5" x14ac:dyDescent="0.25">
      <c r="A2421" s="3">
        <f>RSI!A2421</f>
        <v>45832</v>
      </c>
      <c r="B2421" s="2">
        <f>RSI!B2421</f>
        <v>5.9762000000000004</v>
      </c>
      <c r="C2421" s="2">
        <f>RSI!I2421</f>
        <v>52.652073312476141</v>
      </c>
      <c r="D2421" s="2">
        <f>MACD!E2421</f>
        <v>8.2837854456162319E-2</v>
      </c>
      <c r="E2421" s="2">
        <f>MACD!F2421</f>
        <v>4.3643235468139474E-2</v>
      </c>
      <c r="F2421" s="2">
        <f>'Moving Avg'!D2421</f>
        <v>5.8393599999999992</v>
      </c>
      <c r="G2421" s="2">
        <f>'Moving Avg'!F2421</f>
        <v>5.9451850000000004</v>
      </c>
      <c r="H2421" s="2">
        <f>'Moving Avg'!G2421</f>
        <v>5.9594180000000039</v>
      </c>
      <c r="I2421" s="2">
        <f>'Moving Avg'!H2421</f>
        <v>6.091018499999997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</row>
    <row r="2422" spans="1:12" ht="13.5" x14ac:dyDescent="0.25">
      <c r="A2422" s="3">
        <f>RSI!A2422</f>
        <v>45833</v>
      </c>
      <c r="B2422" s="2">
        <f>RSI!B2422</f>
        <v>6.0035999999999996</v>
      </c>
      <c r="C2422" s="2">
        <f>RSI!I2422</f>
        <v>54.570113992892757</v>
      </c>
      <c r="D2422" s="2">
        <f>MACD!E2422</f>
        <v>8.3650457542113976E-2</v>
      </c>
      <c r="E2422" s="2">
        <f>MACD!F2422</f>
        <v>5.1644679882934377E-2</v>
      </c>
      <c r="F2422" s="2">
        <f>'Moving Avg'!D2422</f>
        <v>5.8776799999999998</v>
      </c>
      <c r="G2422" s="2">
        <f>'Moving Avg'!F2422</f>
        <v>5.9451850000000004</v>
      </c>
      <c r="H2422" s="2">
        <f>'Moving Avg'!G2422</f>
        <v>5.9641620000000035</v>
      </c>
      <c r="I2422" s="2">
        <f>'Moving Avg'!H2422</f>
        <v>6.0934984999999964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</row>
    <row r="2423" spans="1:12" ht="13.5" x14ac:dyDescent="0.25">
      <c r="A2423" s="3">
        <f>RSI!A2423</f>
        <v>45835</v>
      </c>
      <c r="B2423" s="2">
        <f>RSI!B2423</f>
        <v>5.8029000000000002</v>
      </c>
      <c r="C2423" s="2">
        <f>RSI!I2423</f>
        <v>41.355104875179634</v>
      </c>
      <c r="D2423" s="2">
        <f>MACD!E2423</f>
        <v>9.32084746887476E-2</v>
      </c>
      <c r="E2423" s="2">
        <f>MACD!F2423</f>
        <v>5.995743884409703E-2</v>
      </c>
      <c r="F2423" s="2">
        <f>'Moving Avg'!D2423</f>
        <v>5.8886399999999997</v>
      </c>
      <c r="G2423" s="2">
        <f>'Moving Avg'!F2423</f>
        <v>5.9365199999999998</v>
      </c>
      <c r="H2423" s="2">
        <f>'Moving Avg'!G2423</f>
        <v>5.9619720000000038</v>
      </c>
      <c r="I2423" s="2">
        <f>'Moving Avg'!H2423</f>
        <v>6.0953114999999967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</row>
    <row r="2424" spans="1:12" ht="13.5" x14ac:dyDescent="0.25">
      <c r="A2424" s="3">
        <f>RSI!A2424</f>
        <v>45838</v>
      </c>
      <c r="B2424" s="2">
        <f>RSI!B2424</f>
        <v>5.9762000000000004</v>
      </c>
      <c r="C2424" s="2">
        <f>RSI!I2424</f>
        <v>52.134027748620333</v>
      </c>
      <c r="D2424" s="2">
        <f>MACD!E2424</f>
        <v>6.1230756217434568E-2</v>
      </c>
      <c r="E2424" s="2">
        <f>MACD!F2424</f>
        <v>6.0212102318764539E-2</v>
      </c>
      <c r="F2424" s="2">
        <f>'Moving Avg'!D2424</f>
        <v>5.9342600000000001</v>
      </c>
      <c r="G2424" s="2">
        <f>'Moving Avg'!F2424</f>
        <v>5.9365199999999998</v>
      </c>
      <c r="H2424" s="2">
        <f>'Moving Avg'!G2424</f>
        <v>5.9637960000000048</v>
      </c>
      <c r="I2424" s="2">
        <f>'Moving Avg'!H2424</f>
        <v>6.0978229999999964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5.9762000000000004</v>
      </c>
      <c r="C2425" s="2">
        <f>RSI!I2425</f>
        <v>52.134027748620333</v>
      </c>
      <c r="D2425" s="2">
        <f>MACD!E2425</f>
        <v>3.1104842814355216E-2</v>
      </c>
      <c r="E2425" s="2">
        <f>MACD!F2425</f>
        <v>5.4390650417882679E-2</v>
      </c>
      <c r="F2425" s="2">
        <f>'Moving Avg'!D2425</f>
        <v>5.9470200000000002</v>
      </c>
      <c r="G2425" s="2">
        <f>'Moving Avg'!F2425</f>
        <v>5.9342400000000008</v>
      </c>
      <c r="H2425" s="2">
        <f>'Moving Avg'!G2425</f>
        <v>5.9647080000000043</v>
      </c>
      <c r="I2425" s="2">
        <f>'Moving Avg'!H2425</f>
        <v>6.1004184999999973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5.9306000000000001</v>
      </c>
      <c r="C2426" s="2">
        <f>RSI!I2426</f>
        <v>49.365165231694</v>
      </c>
      <c r="D2426" s="2">
        <f>MACD!E2426</f>
        <v>8.757704475026884E-3</v>
      </c>
      <c r="E2426" s="2">
        <f>MACD!F2426</f>
        <v>4.5264061229311522E-2</v>
      </c>
      <c r="F2426" s="2">
        <f>'Moving Avg'!D2426</f>
        <v>5.9378999999999991</v>
      </c>
      <c r="G2426" s="2">
        <f>'Moving Avg'!F2426</f>
        <v>5.9301350000000008</v>
      </c>
      <c r="H2426" s="2">
        <f>'Moving Avg'!G2426</f>
        <v>5.967628000000003</v>
      </c>
      <c r="I2426" s="2">
        <f>'Moving Avg'!H2426</f>
        <v>6.1029124999999969</v>
      </c>
      <c r="J2426" s="5" t="str">
        <f>OBV!F2426</f>
        <v>BULLISH</v>
      </c>
      <c r="K2426" s="5" t="str">
        <f>OBV!G2426</f>
        <v>NEUTRAL</v>
      </c>
      <c r="L2426" s="5" t="str">
        <f>OBV!H2426</f>
        <v>BULLISH DIVERGENCE</v>
      </c>
    </row>
    <row r="2427" spans="1:12" ht="13.5" x14ac:dyDescent="0.25">
      <c r="A2427" s="3">
        <f>RSI!A2427</f>
        <v>45841</v>
      </c>
      <c r="B2427" s="2">
        <f>RSI!B2427</f>
        <v>5.9306000000000001</v>
      </c>
      <c r="C2427" s="2">
        <f>RSI!I2427</f>
        <v>49.365165231694</v>
      </c>
      <c r="D2427" s="2">
        <f>MACD!E2427</f>
        <v>-1.1498403391684064E-2</v>
      </c>
      <c r="E2427" s="2">
        <f>MACD!F2427</f>
        <v>3.3911568305112404E-2</v>
      </c>
      <c r="F2427" s="2">
        <f>'Moving Avg'!D2427</f>
        <v>5.9232999999999993</v>
      </c>
      <c r="G2427" s="2">
        <f>'Moving Avg'!F2427</f>
        <v>5.9255750000000003</v>
      </c>
      <c r="H2427" s="2">
        <f>'Moving Avg'!G2427</f>
        <v>5.9712780000000043</v>
      </c>
      <c r="I2427" s="2">
        <f>'Moving Avg'!H2427</f>
        <v>6.1055324999999963</v>
      </c>
      <c r="J2427" s="5" t="str">
        <f>OBV!F2427</f>
        <v>BULLISH</v>
      </c>
      <c r="K2427" s="5" t="str">
        <f>OBV!G2427</f>
        <v>NEUTRAL</v>
      </c>
      <c r="L2427" s="5" t="str">
        <f>OBV!H2427</f>
        <v>BULLISH DIVERGENCE</v>
      </c>
    </row>
    <row r="2428" spans="1:12" ht="13.5" x14ac:dyDescent="0.25">
      <c r="A2428" s="3">
        <f>RSI!A2428</f>
        <v>45842</v>
      </c>
      <c r="B2428" s="2">
        <f>RSI!B2428</f>
        <v>5.9215</v>
      </c>
      <c r="C2428" s="2">
        <f>RSI!I2428</f>
        <v>48.765732052560985</v>
      </c>
      <c r="D2428" s="2">
        <f>MACD!E2428</f>
        <v>-3.7745799544899761E-2</v>
      </c>
      <c r="E2428" s="2">
        <f>MACD!F2428</f>
        <v>1.9580094735109972E-2</v>
      </c>
      <c r="F2428" s="2">
        <f>'Moving Avg'!D2428</f>
        <v>5.9470200000000002</v>
      </c>
      <c r="G2428" s="2">
        <f>'Moving Avg'!F2428</f>
        <v>5.9242100000000004</v>
      </c>
      <c r="H2428" s="2">
        <f>'Moving Avg'!G2428</f>
        <v>5.9745640000000027</v>
      </c>
      <c r="I2428" s="2">
        <f>'Moving Avg'!H2428</f>
        <v>6.1081914999999958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</row>
    <row r="2429" spans="1:12" ht="13.5" x14ac:dyDescent="0.25">
      <c r="A2429" s="3">
        <f>RSI!A2429</f>
        <v>45845</v>
      </c>
      <c r="B2429" s="2">
        <f>RSI!B2429</f>
        <v>5.9215</v>
      </c>
      <c r="C2429" s="2">
        <f>RSI!I2429</f>
        <v>48.765732052560985</v>
      </c>
      <c r="D2429" s="2">
        <f>MACD!E2429</f>
        <v>-5.9855915624543066E-2</v>
      </c>
      <c r="E2429" s="2">
        <f>MACD!F2429</f>
        <v>3.6928926631793653E-3</v>
      </c>
      <c r="F2429" s="2">
        <f>'Moving Avg'!D2429</f>
        <v>5.9360800000000014</v>
      </c>
      <c r="G2429" s="2">
        <f>'Moving Avg'!F2429</f>
        <v>5.9169099999999997</v>
      </c>
      <c r="H2429" s="2">
        <f>'Moving Avg'!G2429</f>
        <v>5.9718280000000012</v>
      </c>
      <c r="I2429" s="2">
        <f>'Moving Avg'!H2429</f>
        <v>6.1107239999999958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5.9215</v>
      </c>
      <c r="C2430" s="2">
        <f>RSI!I2430</f>
        <v>48.765732052560992</v>
      </c>
      <c r="D2430" s="2">
        <f>MACD!E2430</f>
        <v>-5.3195682745351469E-2</v>
      </c>
      <c r="E2430" s="2">
        <f>MACD!F2430</f>
        <v>-7.6848224185268026E-3</v>
      </c>
      <c r="F2430" s="2">
        <f>'Moving Avg'!D2430</f>
        <v>5.9251400000000007</v>
      </c>
      <c r="G2430" s="2">
        <f>'Moving Avg'!F2430</f>
        <v>5.9100699999999993</v>
      </c>
      <c r="H2430" s="2">
        <f>'Moving Avg'!G2430</f>
        <v>5.9698220000000015</v>
      </c>
      <c r="I2430" s="2">
        <f>'Moving Avg'!H2430</f>
        <v>6.1127509999999949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</row>
    <row r="2431" spans="1:12" ht="13.5" x14ac:dyDescent="0.25">
      <c r="A2431" s="3">
        <f>RSI!A2431</f>
        <v>45847</v>
      </c>
      <c r="B2431" s="2">
        <f>RSI!B2431</f>
        <v>5.9032</v>
      </c>
      <c r="C2431" s="2">
        <f>RSI!I2431</f>
        <v>47.32245019262141</v>
      </c>
      <c r="D2431" s="2">
        <f>MACD!E2431</f>
        <v>-3.6304096498174232E-2</v>
      </c>
      <c r="E2431" s="2">
        <f>MACD!F2431</f>
        <v>-1.3408677234456289E-2</v>
      </c>
      <c r="F2431" s="2">
        <f>'Moving Avg'!D2431</f>
        <v>5.9196600000000004</v>
      </c>
      <c r="G2431" s="2">
        <f>'Moving Avg'!F2431</f>
        <v>5.9023149999999998</v>
      </c>
      <c r="H2431" s="2">
        <f>'Moving Avg'!G2431</f>
        <v>5.9674500000000013</v>
      </c>
      <c r="I2431" s="2">
        <f>'Moving Avg'!H2431</f>
        <v>6.1148974999999943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5.9306000000000001</v>
      </c>
      <c r="C2432" s="2">
        <f>RSI!I2432</f>
        <v>49.721835399830361</v>
      </c>
      <c r="D2432" s="2">
        <f>MACD!E2432</f>
        <v>-1.9638562013939875E-2</v>
      </c>
      <c r="E2432" s="2">
        <f>MACD!F2432</f>
        <v>-1.4654654190353007E-2</v>
      </c>
      <c r="F2432" s="2">
        <f>'Moving Avg'!D2432</f>
        <v>5.9196599999999986</v>
      </c>
      <c r="G2432" s="2">
        <f>'Moving Avg'!F2432</f>
        <v>5.895929999999999</v>
      </c>
      <c r="H2432" s="2">
        <f>'Moving Avg'!G2432</f>
        <v>5.9647120000000022</v>
      </c>
      <c r="I2432" s="2">
        <f>'Moving Avg'!H2432</f>
        <v>6.1171809999999951</v>
      </c>
      <c r="J2432" s="5" t="str">
        <f>OBV!F2432</f>
        <v>BULLISH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5.9306000000000001</v>
      </c>
      <c r="C2433" s="2">
        <f>RSI!I2433</f>
        <v>49.721835399830361</v>
      </c>
      <c r="D2433" s="2">
        <f>MACD!E2433</f>
        <v>-3.6402732295363727E-2</v>
      </c>
      <c r="E2433" s="2">
        <f>MACD!F2433</f>
        <v>-1.9004269811355154E-2</v>
      </c>
      <c r="F2433" s="2">
        <f>'Moving Avg'!D2433</f>
        <v>5.9214799999999999</v>
      </c>
      <c r="G2433" s="2">
        <f>'Moving Avg'!F2433</f>
        <v>5.8913699999999993</v>
      </c>
      <c r="H2433" s="2">
        <f>'Moving Avg'!G2433</f>
        <v>5.9614280000000015</v>
      </c>
      <c r="I2433" s="2">
        <f>'Moving Avg'!H2433</f>
        <v>6.1194619999999942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</row>
    <row r="2434" spans="1:12" ht="13.5" x14ac:dyDescent="0.25">
      <c r="A2434" s="3">
        <f>RSI!A2434</f>
        <v>45852</v>
      </c>
      <c r="B2434" s="2">
        <f>RSI!B2434</f>
        <v>5.9306000000000001</v>
      </c>
      <c r="C2434" s="2">
        <f>RSI!I2434</f>
        <v>49.721835399830361</v>
      </c>
      <c r="D2434" s="2">
        <f>MACD!E2434</f>
        <v>-2.3915939982571466E-2</v>
      </c>
      <c r="E2434" s="2">
        <f>MACD!F2434</f>
        <v>-1.9986603845598416E-2</v>
      </c>
      <c r="F2434" s="2">
        <f>'Moving Avg'!D2434</f>
        <v>5.9232999999999993</v>
      </c>
      <c r="G2434" s="2">
        <f>'Moving Avg'!F2434</f>
        <v>5.8959299999999981</v>
      </c>
      <c r="H2434" s="2">
        <f>'Moving Avg'!G2434</f>
        <v>5.9581440000000017</v>
      </c>
      <c r="I2434" s="2">
        <f>'Moving Avg'!H2434</f>
        <v>6.1207849999999944</v>
      </c>
      <c r="J2434" s="5" t="str">
        <f>OBV!F2434</f>
        <v>BULLISH</v>
      </c>
      <c r="K2434" s="5" t="str">
        <f>OBV!G2434</f>
        <v>NEUTRAL</v>
      </c>
      <c r="L2434" s="5" t="str">
        <f>OBV!H2434</f>
        <v>CONFIRMED BULLISH</v>
      </c>
    </row>
    <row r="2435" spans="1:12" ht="13.5" x14ac:dyDescent="0.25">
      <c r="A2435" s="3">
        <f>RSI!A2435</f>
        <v>45853</v>
      </c>
      <c r="B2435" s="2">
        <f>RSI!B2435</f>
        <v>5.9306000000000001</v>
      </c>
      <c r="C2435" s="2">
        <f>RSI!I2435</f>
        <v>49.721835399830361</v>
      </c>
      <c r="D2435" s="2">
        <f>MACD!E2435</f>
        <v>-1.3340636147962215E-2</v>
      </c>
      <c r="E2435" s="2">
        <f>MACD!F2435</f>
        <v>-1.8657410306071175E-2</v>
      </c>
      <c r="F2435" s="2">
        <f>'Moving Avg'!D2435</f>
        <v>5.9251199999999997</v>
      </c>
      <c r="G2435" s="2">
        <f>'Moving Avg'!F2435</f>
        <v>5.9014049999999987</v>
      </c>
      <c r="H2435" s="2">
        <f>'Moving Avg'!G2435</f>
        <v>5.9563200000000025</v>
      </c>
      <c r="I2435" s="2">
        <f>'Moving Avg'!H2435</f>
        <v>6.1215149999999925</v>
      </c>
      <c r="J2435" s="5" t="str">
        <f>OBV!F2435</f>
        <v>BULLISH</v>
      </c>
      <c r="K2435" s="5" t="str">
        <f>OBV!G2435</f>
        <v>NEUTRAL</v>
      </c>
      <c r="L2435" s="5" t="str">
        <f>OBV!H2435</f>
        <v>CONFIRMED BULLISH</v>
      </c>
    </row>
    <row r="2436" spans="1:12" ht="13.5" x14ac:dyDescent="0.25">
      <c r="A2436" s="3">
        <f>RSI!A2436</f>
        <v>45854</v>
      </c>
      <c r="B2436" s="2">
        <f>RSI!B2436</f>
        <v>5.9306000000000001</v>
      </c>
      <c r="C2436" s="2">
        <f>RSI!I2436</f>
        <v>49.721835399830361</v>
      </c>
      <c r="D2436" s="2">
        <f>MACD!E2436</f>
        <v>-1.139883814480136E-2</v>
      </c>
      <c r="E2436" s="2">
        <f>MACD!F2436</f>
        <v>-1.7205695873817213E-2</v>
      </c>
      <c r="F2436" s="2">
        <f>'Moving Avg'!D2436</f>
        <v>5.9306000000000001</v>
      </c>
      <c r="G2436" s="2">
        <f>'Moving Avg'!F2436</f>
        <v>5.9068799999999984</v>
      </c>
      <c r="H2436" s="2">
        <f>'Moving Avg'!G2436</f>
        <v>5.9566840000000036</v>
      </c>
      <c r="I2436" s="2">
        <f>'Moving Avg'!H2436</f>
        <v>6.1228834999999924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</row>
    <row r="2437" spans="1:12" ht="13.5" x14ac:dyDescent="0.25">
      <c r="A2437" s="3">
        <f>RSI!A2437</f>
        <v>45855</v>
      </c>
      <c r="B2437" s="2">
        <f>RSI!B2437</f>
        <v>6.1222000000000003</v>
      </c>
      <c r="C2437" s="2">
        <f>RSI!I2437</f>
        <v>65.595020302632236</v>
      </c>
      <c r="D2437" s="2">
        <f>MACD!E2437</f>
        <v>-2.3940177736116119E-2</v>
      </c>
      <c r="E2437" s="2">
        <f>MACD!F2437</f>
        <v>-1.8552592246276995E-2</v>
      </c>
      <c r="F2437" s="2">
        <f>'Moving Avg'!D2437</f>
        <v>5.9689199999999998</v>
      </c>
      <c r="G2437" s="2">
        <f>'Moving Avg'!F2437</f>
        <v>5.9223899999999983</v>
      </c>
      <c r="H2437" s="2">
        <f>'Moving Avg'!G2437</f>
        <v>5.9588740000000051</v>
      </c>
      <c r="I2437" s="2">
        <f>'Moving Avg'!H2437</f>
        <v>6.125209999999992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</row>
    <row r="2438" spans="1:12" ht="13.5" x14ac:dyDescent="0.25">
      <c r="A2438" s="3">
        <f>RSI!A2438</f>
        <v>45856</v>
      </c>
      <c r="B2438" s="2">
        <f>RSI!B2438</f>
        <v>6.1040000000000001</v>
      </c>
      <c r="C2438" s="2">
        <f>RSI!I2438</f>
        <v>63.542856785414891</v>
      </c>
      <c r="D2438" s="2">
        <f>MACD!E2438</f>
        <v>-3.5728518695282041E-2</v>
      </c>
      <c r="E2438" s="2">
        <f>MACD!F2438</f>
        <v>-2.1987777536078005E-2</v>
      </c>
      <c r="F2438" s="2">
        <f>'Moving Avg'!D2438</f>
        <v>6.0036000000000005</v>
      </c>
      <c r="G2438" s="2">
        <f>'Moving Avg'!F2438</f>
        <v>5.9401849999999987</v>
      </c>
      <c r="H2438" s="2">
        <f>'Moving Avg'!G2438</f>
        <v>5.962342000000004</v>
      </c>
      <c r="I2438" s="2">
        <f>'Moving Avg'!H2438</f>
        <v>6.1275369999999922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6.1040000000000001</v>
      </c>
      <c r="C2439" s="2">
        <f>RSI!I2439</f>
        <v>63.542856785414884</v>
      </c>
      <c r="D2439" s="2">
        <f>MACD!E2439</f>
        <v>-4.6637007837701638E-2</v>
      </c>
      <c r="E2439" s="2">
        <f>MACD!F2439</f>
        <v>-2.6917623596402734E-2</v>
      </c>
      <c r="F2439" s="2">
        <f>'Moving Avg'!D2439</f>
        <v>6.0382799999999994</v>
      </c>
      <c r="G2439" s="2">
        <f>'Moving Avg'!F2439</f>
        <v>5.9579800000000001</v>
      </c>
      <c r="H2439" s="2">
        <f>'Moving Avg'!G2439</f>
        <v>5.9648980000000043</v>
      </c>
      <c r="I2439" s="2">
        <f>'Moving Avg'!H2439</f>
        <v>6.1301374999999929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</row>
    <row r="2440" spans="1:12" ht="13.5" x14ac:dyDescent="0.25">
      <c r="A2440" s="3">
        <f>RSI!A2440</f>
        <v>45860</v>
      </c>
      <c r="B2440" s="2">
        <f>RSI!B2440</f>
        <v>6.3320999999999996</v>
      </c>
      <c r="C2440" s="2">
        <f>RSI!I2440</f>
        <v>74.939087555721045</v>
      </c>
      <c r="D2440" s="2">
        <f>MACD!E2440</f>
        <v>-7.3628137418370265E-2</v>
      </c>
      <c r="E2440" s="2">
        <f>MACD!F2440</f>
        <v>-3.6259726360796246E-2</v>
      </c>
      <c r="F2440" s="2">
        <f>'Moving Avg'!D2440</f>
        <v>6.1185799999999997</v>
      </c>
      <c r="G2440" s="2">
        <f>'Moving Avg'!F2440</f>
        <v>5.9789650000000005</v>
      </c>
      <c r="H2440" s="2">
        <f>'Moving Avg'!G2440</f>
        <v>5.972928000000004</v>
      </c>
      <c r="I2440" s="2">
        <f>'Moving Avg'!H2440</f>
        <v>6.1341064999999935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6.3868</v>
      </c>
      <c r="C2441" s="2">
        <f>RSI!I2441</f>
        <v>76.811087003355851</v>
      </c>
      <c r="D2441" s="2">
        <f>MACD!E2441</f>
        <v>-0.10548240546683196</v>
      </c>
      <c r="E2441" s="2">
        <f>MACD!F2441</f>
        <v>-5.0104262182003395E-2</v>
      </c>
      <c r="F2441" s="2">
        <f>'Moving Avg'!D2441</f>
        <v>6.2098200000000006</v>
      </c>
      <c r="G2441" s="2">
        <f>'Moving Avg'!F2441</f>
        <v>5.9994949999999996</v>
      </c>
      <c r="H2441" s="2">
        <f>'Moving Avg'!G2441</f>
        <v>5.980228000000003</v>
      </c>
      <c r="I2441" s="2">
        <f>'Moving Avg'!H2441</f>
        <v>6.1382579999999924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6.0035999999999996</v>
      </c>
      <c r="C2442" s="2">
        <f>RSI!I2442</f>
        <v>49.126113924598016</v>
      </c>
      <c r="D2442" s="2">
        <f>MACD!E2442</f>
        <v>-0.1021479156989118</v>
      </c>
      <c r="E2442" s="2">
        <f>MACD!F2442</f>
        <v>-6.0512992885385079E-2</v>
      </c>
      <c r="F2442" s="2">
        <f>'Moving Avg'!D2442</f>
        <v>6.1860999999999997</v>
      </c>
      <c r="G2442" s="2">
        <f>'Moving Avg'!F2442</f>
        <v>5.9994949999999996</v>
      </c>
      <c r="H2442" s="2">
        <f>'Moving Avg'!G2442</f>
        <v>5.9798640000000027</v>
      </c>
      <c r="I2442" s="2">
        <f>'Moving Avg'!H2442</f>
        <v>6.1408584999999922</v>
      </c>
      <c r="J2442" s="5" t="str">
        <f>OBV!F2442</f>
        <v>BULLISH</v>
      </c>
      <c r="K2442" s="5" t="str">
        <f>OBV!G2442</f>
        <v>NEUTRAL</v>
      </c>
      <c r="L2442" s="5" t="str">
        <f>OBV!H2442</f>
        <v>BULLISH DIVERGENCE</v>
      </c>
    </row>
    <row r="2443" spans="1:12" ht="13.5" x14ac:dyDescent="0.25">
      <c r="A2443" s="3">
        <f>RSI!A2443</f>
        <v>45866</v>
      </c>
      <c r="B2443" s="2">
        <f>RSI!B2443</f>
        <v>5.6478000000000002</v>
      </c>
      <c r="C2443" s="2">
        <f>RSI!I2443</f>
        <v>36.111509686969008</v>
      </c>
      <c r="D2443" s="2">
        <f>MACD!E2443</f>
        <v>-7.2847698180467546E-2</v>
      </c>
      <c r="E2443" s="2">
        <f>MACD!F2443</f>
        <v>-6.2979933944401573E-2</v>
      </c>
      <c r="F2443" s="2">
        <f>'Moving Avg'!D2443</f>
        <v>6.0948599999999997</v>
      </c>
      <c r="G2443" s="2">
        <f>'Moving Avg'!F2443</f>
        <v>5.9917400000000001</v>
      </c>
      <c r="H2443" s="2">
        <f>'Moving Avg'!G2443</f>
        <v>5.9723840000000008</v>
      </c>
      <c r="I2443" s="2">
        <f>'Moving Avg'!H2443</f>
        <v>6.1413604999999931</v>
      </c>
      <c r="J2443" s="5" t="str">
        <f>OBV!F2443</f>
        <v>BULLISH</v>
      </c>
      <c r="K2443" s="5" t="str">
        <f>OBV!G2443</f>
        <v>NEUTRAL</v>
      </c>
      <c r="L2443" s="5" t="str">
        <f>OBV!H2443</f>
        <v>BULLISH DIVERGENCE</v>
      </c>
    </row>
    <row r="2444" spans="1:12" ht="13.5" x14ac:dyDescent="0.25">
      <c r="A2444" s="3">
        <f>RSI!A2444</f>
        <v>45867</v>
      </c>
      <c r="B2444" s="2">
        <f>RSI!B2444</f>
        <v>5.4744000000000002</v>
      </c>
      <c r="C2444" s="2">
        <f>RSI!I2444</f>
        <v>31.703401465438688</v>
      </c>
      <c r="D2444" s="2">
        <f>MACD!E2444</f>
        <v>-3.2994277638319858E-2</v>
      </c>
      <c r="E2444" s="2">
        <f>MACD!F2444</f>
        <v>-5.698280268318523E-2</v>
      </c>
      <c r="F2444" s="2">
        <f>'Moving Avg'!D2444</f>
        <v>5.9689399999999999</v>
      </c>
      <c r="G2444" s="2">
        <f>'Moving Avg'!F2444</f>
        <v>5.9666500000000005</v>
      </c>
      <c r="H2444" s="2">
        <f>'Moving Avg'!G2444</f>
        <v>5.9619820000000008</v>
      </c>
      <c r="I2444" s="2">
        <f>'Moving Avg'!H2444</f>
        <v>6.141177999999992</v>
      </c>
      <c r="J2444" s="5" t="str">
        <f>OBV!F2444</f>
        <v>BULLISH</v>
      </c>
      <c r="K2444" s="5" t="str">
        <f>OBV!G2444</f>
        <v>NEUTRAL</v>
      </c>
      <c r="L2444" s="5" t="str">
        <f>OBV!H2444</f>
        <v>BULLISH DIVERGENCE</v>
      </c>
    </row>
    <row r="2445" spans="1:12" ht="13.5" x14ac:dyDescent="0.25">
      <c r="A2445" s="3">
        <f>RSI!A2445</f>
        <v>45868</v>
      </c>
      <c r="B2445" s="2">
        <f>RSI!B2445</f>
        <v>5.5290999999999997</v>
      </c>
      <c r="C2445" s="2">
        <f>RSI!I2445</f>
        <v>34.422857296975806</v>
      </c>
      <c r="D2445" s="2">
        <f>MACD!E2445</f>
        <v>-2.4707604389284654E-4</v>
      </c>
      <c r="E2445" s="2">
        <f>MACD!F2445</f>
        <v>-4.5635657355326757E-2</v>
      </c>
      <c r="F2445" s="2">
        <f>'Moving Avg'!D2445</f>
        <v>5.8083399999999994</v>
      </c>
      <c r="G2445" s="2">
        <f>'Moving Avg'!F2445</f>
        <v>5.9442950000000003</v>
      </c>
      <c r="H2445" s="2">
        <f>'Moving Avg'!G2445</f>
        <v>5.9521280000000001</v>
      </c>
      <c r="I2445" s="2">
        <f>'Moving Avg'!H2445</f>
        <v>6.1413144999999929</v>
      </c>
      <c r="J2445" s="5" t="str">
        <f>OBV!F2445</f>
        <v>BULLISH</v>
      </c>
      <c r="K2445" s="5" t="str">
        <f>OBV!G2445</f>
        <v>NEUTRAL</v>
      </c>
      <c r="L2445" s="5" t="str">
        <f>OBV!H2445</f>
        <v>BULLISH DIVERGENCE</v>
      </c>
    </row>
    <row r="2446" spans="1:12" ht="13.5" x14ac:dyDescent="0.25">
      <c r="A2446" s="3">
        <f>RSI!A2446</f>
        <v>45869</v>
      </c>
      <c r="B2446" s="2">
        <f>RSI!B2446</f>
        <v>5.5747999999999998</v>
      </c>
      <c r="C2446" s="2">
        <f>RSI!I2446</f>
        <v>36.690957499595761</v>
      </c>
      <c r="D2446" s="2">
        <f>MACD!E2446</f>
        <v>2.6602692453665533E-2</v>
      </c>
      <c r="E2446" s="2">
        <f>MACD!F2446</f>
        <v>-3.1187987393528301E-2</v>
      </c>
      <c r="F2446" s="2">
        <f>'Moving Avg'!D2446</f>
        <v>5.6459399999999995</v>
      </c>
      <c r="G2446" s="2">
        <f>'Moving Avg'!F2446</f>
        <v>5.9265049999999997</v>
      </c>
      <c r="H2446" s="2">
        <f>'Moving Avg'!G2446</f>
        <v>5.9431880000000001</v>
      </c>
      <c r="I2446" s="2">
        <f>'Moving Avg'!H2446</f>
        <v>6.1417254999999944</v>
      </c>
      <c r="J2446" s="5" t="str">
        <f>OBV!F2446</f>
        <v>BULLISH</v>
      </c>
      <c r="K2446" s="5" t="str">
        <f>OBV!G2446</f>
        <v>NEUTRAL</v>
      </c>
      <c r="L2446" s="5" t="str">
        <f>OBV!H2446</f>
        <v>BULLISH DIVERGENCE</v>
      </c>
    </row>
    <row r="2447" spans="1:12" ht="13.5" x14ac:dyDescent="0.25">
      <c r="A2447" s="3">
        <f>RSI!A2447</f>
        <v>45870</v>
      </c>
      <c r="B2447" s="2">
        <f>RSI!B2447</f>
        <v>5.7298999999999998</v>
      </c>
      <c r="C2447" s="2">
        <f>RSI!I2447</f>
        <v>43.79586309343108</v>
      </c>
      <c r="D2447" s="2">
        <f>MACD!E2447</f>
        <v>6.9378406319803076E-2</v>
      </c>
      <c r="E2447" s="2">
        <f>MACD!F2447</f>
        <v>-1.1074708650862025E-2</v>
      </c>
      <c r="F2447" s="2">
        <f>'Moving Avg'!D2447</f>
        <v>5.5911999999999997</v>
      </c>
      <c r="G2447" s="2">
        <f>'Moving Avg'!F2447</f>
        <v>5.9164699999999995</v>
      </c>
      <c r="H2447" s="2">
        <f>'Moving Avg'!G2447</f>
        <v>5.9373500000000003</v>
      </c>
      <c r="I2447" s="2">
        <f>'Moving Avg'!H2447</f>
        <v>6.1426379999999945</v>
      </c>
      <c r="J2447" s="5" t="str">
        <f>OBV!F2447</f>
        <v>BULLISH</v>
      </c>
      <c r="K2447" s="5" t="str">
        <f>OBV!G2447</f>
        <v>NEUTRAL</v>
      </c>
      <c r="L2447" s="5" t="str">
        <f>OBV!H2447</f>
        <v>BULLISH DIVERGENCE</v>
      </c>
    </row>
    <row r="2448" spans="1:12" ht="13.5" x14ac:dyDescent="0.25">
      <c r="A2448" s="3">
        <f>RSI!A2448</f>
        <v>45873</v>
      </c>
      <c r="B2448" s="2">
        <f>RSI!B2448</f>
        <v>5.7024999999999997</v>
      </c>
      <c r="C2448" s="2">
        <f>RSI!I2448</f>
        <v>42.880329821345505</v>
      </c>
      <c r="D2448" s="2">
        <f>MACD!E2448</f>
        <v>0.10580179004603796</v>
      </c>
      <c r="E2448" s="2">
        <f>MACD!F2448</f>
        <v>1.2300591088517974E-2</v>
      </c>
      <c r="F2448" s="2">
        <f>'Moving Avg'!D2448</f>
        <v>5.6021400000000003</v>
      </c>
      <c r="G2448" s="2">
        <f>'Moving Avg'!F2448</f>
        <v>5.9055200000000001</v>
      </c>
      <c r="H2448" s="2">
        <f>'Moving Avg'!G2448</f>
        <v>5.9305980000000007</v>
      </c>
      <c r="I2448" s="2">
        <f>'Moving Avg'!H2448</f>
        <v>6.1428659999999953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</row>
    <row r="2449" spans="1:12" ht="13.5" x14ac:dyDescent="0.25">
      <c r="A2449" s="3">
        <f>RSI!A2449</f>
        <v>45874</v>
      </c>
      <c r="B2449" s="2">
        <f>RSI!B2449</f>
        <v>5.6750999999999996</v>
      </c>
      <c r="C2449" s="2">
        <f>RSI!I2449</f>
        <v>41.936235961547872</v>
      </c>
      <c r="D2449" s="2">
        <f>MACD!E2449</f>
        <v>0.13973803894783465</v>
      </c>
      <c r="E2449" s="2">
        <f>MACD!F2449</f>
        <v>3.7788080660381314E-2</v>
      </c>
      <c r="F2449" s="2">
        <f>'Moving Avg'!D2449</f>
        <v>5.6422800000000004</v>
      </c>
      <c r="G2449" s="2">
        <f>'Moving Avg'!F2449</f>
        <v>5.8931999999999993</v>
      </c>
      <c r="H2449" s="2">
        <f>'Moving Avg'!G2449</f>
        <v>5.9254880000000005</v>
      </c>
      <c r="I2449" s="2">
        <f>'Moving Avg'!H2449</f>
        <v>6.1429569999999947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</row>
    <row r="2450" spans="1:12" ht="13.5" x14ac:dyDescent="0.25">
      <c r="A2450" s="3">
        <f>RSI!A2450</f>
        <v>45875</v>
      </c>
      <c r="B2450" s="2">
        <f>RSI!B2450</f>
        <v>5.6750999999999996</v>
      </c>
      <c r="C2450" s="2">
        <f>RSI!I2450</f>
        <v>41.936235961547872</v>
      </c>
      <c r="D2450" s="2">
        <f>MACD!E2450</f>
        <v>0.20471386884014997</v>
      </c>
      <c r="E2450" s="2">
        <f>MACD!F2450</f>
        <v>7.117323829633504E-2</v>
      </c>
      <c r="F2450" s="2">
        <f>'Moving Avg'!D2450</f>
        <v>5.6714800000000007</v>
      </c>
      <c r="G2450" s="2">
        <f>'Moving Avg'!F2450</f>
        <v>5.8808799999999994</v>
      </c>
      <c r="H2450" s="2">
        <f>'Moving Avg'!G2450</f>
        <v>5.9185540000000003</v>
      </c>
      <c r="I2450" s="2">
        <f>'Moving Avg'!H2450</f>
        <v>6.143777999999994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</row>
    <row r="2451" spans="1:12" ht="13.5" x14ac:dyDescent="0.25">
      <c r="A2451" s="3">
        <f>RSI!A2451</f>
        <v>45876</v>
      </c>
      <c r="B2451" s="2">
        <f>RSI!B2451</f>
        <v>5.6933999999999996</v>
      </c>
      <c r="C2451" s="2">
        <f>RSI!I2451</f>
        <v>42.909852879499368</v>
      </c>
      <c r="D2451" s="2">
        <f>MACD!E2451</f>
        <v>0.26783494503680494</v>
      </c>
      <c r="E2451" s="2">
        <f>MACD!F2451</f>
        <v>0.11050557964442903</v>
      </c>
      <c r="F2451" s="2">
        <f>'Moving Avg'!D2451</f>
        <v>5.6951999999999998</v>
      </c>
      <c r="G2451" s="2">
        <f>'Moving Avg'!F2451</f>
        <v>5.8703899999999996</v>
      </c>
      <c r="H2451" s="2">
        <f>'Moving Avg'!G2451</f>
        <v>5.911985999999998</v>
      </c>
      <c r="I2451" s="2">
        <f>'Moving Avg'!H2451</f>
        <v>6.1442799999999957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5.6295000000000002</v>
      </c>
      <c r="C2452" s="2">
        <f>RSI!I2452</f>
        <v>40.364671154189111</v>
      </c>
      <c r="D2452" s="2">
        <f>MACD!E2452</f>
        <v>0.26791801105940571</v>
      </c>
      <c r="E2452" s="2">
        <f>MACD!F2452</f>
        <v>0.14198806592742436</v>
      </c>
      <c r="F2452" s="2">
        <f>'Moving Avg'!D2452</f>
        <v>5.6751199999999997</v>
      </c>
      <c r="G2452" s="2">
        <f>'Moving Avg'!F2452</f>
        <v>5.8553349999999993</v>
      </c>
      <c r="H2452" s="2">
        <f>'Moving Avg'!G2452</f>
        <v>5.9045039999999993</v>
      </c>
      <c r="I2452" s="2">
        <f>'Moving Avg'!H2452</f>
        <v>6.1445994999999956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</row>
    <row r="2453" spans="1:12" ht="13.5" x14ac:dyDescent="0.25">
      <c r="A2453" s="3">
        <f>RSI!A2453</f>
        <v>45880</v>
      </c>
      <c r="B2453" s="2">
        <f>RSI!B2453</f>
        <v>5.2919</v>
      </c>
      <c r="C2453" s="2">
        <f>RSI!I2453</f>
        <v>30.179644784541537</v>
      </c>
      <c r="D2453" s="2">
        <f>MACD!E2453</f>
        <v>0.23946208830150706</v>
      </c>
      <c r="E2453" s="2">
        <f>MACD!F2453</f>
        <v>0.16148287040224091</v>
      </c>
      <c r="F2453" s="2">
        <f>'Moving Avg'!D2453</f>
        <v>5.5929999999999991</v>
      </c>
      <c r="G2453" s="2">
        <f>'Moving Avg'!F2453</f>
        <v>5.8233999999999995</v>
      </c>
      <c r="H2453" s="2">
        <f>'Moving Avg'!G2453</f>
        <v>5.8908180000000003</v>
      </c>
      <c r="I2453" s="2">
        <f>'Moving Avg'!H2453</f>
        <v>6.1426374999999958</v>
      </c>
      <c r="J2453" s="5" t="str">
        <f>OBV!F2453</f>
        <v>BEARISH</v>
      </c>
      <c r="K2453" s="5" t="str">
        <f>OBV!G2453</f>
        <v>NEUTRAL</v>
      </c>
      <c r="L2453" s="5" t="str">
        <f>OBV!H2453</f>
        <v>CONFIRMED BEARISH</v>
      </c>
    </row>
    <row r="2454" spans="1:12" ht="13.5" x14ac:dyDescent="0.25">
      <c r="A2454" s="3">
        <f>RSI!A2454</f>
        <v>45881</v>
      </c>
      <c r="B2454" s="2">
        <f>RSI!B2454</f>
        <v>5.2919</v>
      </c>
      <c r="C2454" s="2">
        <f>RSI!I2454</f>
        <v>30.179644784541537</v>
      </c>
      <c r="D2454" s="2">
        <f>MACD!E2454</f>
        <v>0.19181756661595628</v>
      </c>
      <c r="E2454" s="2">
        <f>MACD!F2454</f>
        <v>0.167549809644984</v>
      </c>
      <c r="F2454" s="2">
        <f>'Moving Avg'!D2454</f>
        <v>5.5163599999999988</v>
      </c>
      <c r="G2454" s="2">
        <f>'Moving Avg'!F2454</f>
        <v>5.7914649999999996</v>
      </c>
      <c r="H2454" s="2">
        <f>'Moving Avg'!G2454</f>
        <v>5.8771320000000005</v>
      </c>
      <c r="I2454" s="2">
        <f>'Moving Avg'!H2454</f>
        <v>6.1399459999999966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</row>
    <row r="2455" spans="1:12" ht="13.5" x14ac:dyDescent="0.25">
      <c r="A2455" s="3">
        <f>RSI!A2455</f>
        <v>45883</v>
      </c>
      <c r="B2455" s="2">
        <f>RSI!B2455</f>
        <v>5.2007000000000003</v>
      </c>
      <c r="C2455" s="2">
        <f>RSI!I2455</f>
        <v>27.968620312775855</v>
      </c>
      <c r="D2455" s="2">
        <f>MACD!E2455</f>
        <v>0.1695539947356437</v>
      </c>
      <c r="E2455" s="2">
        <f>MACD!F2455</f>
        <v>0.16795064666311593</v>
      </c>
      <c r="F2455" s="2">
        <f>'Moving Avg'!D2455</f>
        <v>5.4214800000000007</v>
      </c>
      <c r="G2455" s="2">
        <f>'Moving Avg'!F2455</f>
        <v>5.7549699999999993</v>
      </c>
      <c r="H2455" s="2">
        <f>'Moving Avg'!G2455</f>
        <v>5.8607100000000001</v>
      </c>
      <c r="I2455" s="2">
        <f>'Moving Avg'!H2455</f>
        <v>6.1354754999999965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</row>
    <row r="2456" spans="1:12" ht="13.5" x14ac:dyDescent="0.25">
      <c r="A2456" s="3">
        <f>RSI!A2456</f>
        <v>45884</v>
      </c>
      <c r="B2456" s="2">
        <f>RSI!B2456</f>
        <v>5.2007000000000003</v>
      </c>
      <c r="C2456" s="2">
        <f>RSI!I2456</f>
        <v>27.968620312775855</v>
      </c>
      <c r="D2456" s="2">
        <f>MACD!E2456</f>
        <v>0.16095200543071897</v>
      </c>
      <c r="E2456" s="2">
        <f>MACD!F2456</f>
        <v>0.16655091841663655</v>
      </c>
      <c r="F2456" s="2">
        <f>'Moving Avg'!D2456</f>
        <v>5.3229400000000009</v>
      </c>
      <c r="G2456" s="2">
        <f>'Moving Avg'!F2456</f>
        <v>5.7184749999999998</v>
      </c>
      <c r="H2456" s="2">
        <f>'Moving Avg'!G2456</f>
        <v>5.8444699999999985</v>
      </c>
      <c r="I2456" s="2">
        <f>'Moving Avg'!H2456</f>
        <v>6.1304574999999968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</row>
    <row r="2457" spans="1:12" ht="13.5" x14ac:dyDescent="0.25">
      <c r="A2457" s="3">
        <f>RSI!A2457</f>
        <v>45887</v>
      </c>
      <c r="B2457" s="2">
        <f>RSI!B2457</f>
        <v>5.3284000000000002</v>
      </c>
      <c r="C2457" s="2">
        <f>RSI!I2457</f>
        <v>35.627184486721333</v>
      </c>
      <c r="D2457" s="2">
        <f>MACD!E2457</f>
        <v>0.17104387129801957</v>
      </c>
      <c r="E2457" s="2">
        <f>MACD!F2457</f>
        <v>0.16744950899291317</v>
      </c>
      <c r="F2457" s="2">
        <f>'Moving Avg'!D2457</f>
        <v>5.2627199999999998</v>
      </c>
      <c r="G2457" s="2">
        <f>'Moving Avg'!F2457</f>
        <v>5.6787849999999995</v>
      </c>
      <c r="H2457" s="2">
        <f>'Moving Avg'!G2457</f>
        <v>5.830601999999999</v>
      </c>
      <c r="I2457" s="2">
        <f>'Moving Avg'!H2457</f>
        <v>6.1275374999999972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</row>
    <row r="2458" spans="1:12" ht="13.5" x14ac:dyDescent="0.25">
      <c r="A2458" s="3">
        <f>RSI!A2458</f>
        <v>45888</v>
      </c>
      <c r="B2458" s="2">
        <f>RSI!B2458</f>
        <v>5.3375000000000004</v>
      </c>
      <c r="C2458" s="2">
        <f>RSI!I2458</f>
        <v>36.148180117050885</v>
      </c>
      <c r="D2458" s="2">
        <f>MACD!E2458</f>
        <v>0.17668742579464425</v>
      </c>
      <c r="E2458" s="2">
        <f>MACD!F2458</f>
        <v>0.16929709235325938</v>
      </c>
      <c r="F2458" s="2">
        <f>'Moving Avg'!D2458</f>
        <v>5.2718400000000001</v>
      </c>
      <c r="G2458" s="2">
        <f>'Moving Avg'!F2458</f>
        <v>5.6404599999999991</v>
      </c>
      <c r="H2458" s="2">
        <f>'Moving Avg'!G2458</f>
        <v>5.8183759999999971</v>
      </c>
      <c r="I2458" s="2">
        <f>'Moving Avg'!H2458</f>
        <v>6.125484499999998</v>
      </c>
      <c r="J2458" s="5" t="str">
        <f>OBV!F2458</f>
        <v>BEARISH</v>
      </c>
      <c r="K2458" s="5" t="str">
        <f>OBV!G2458</f>
        <v>NEUTRAL</v>
      </c>
      <c r="L2458" s="5" t="str">
        <f>OBV!H2458</f>
        <v>BEARISH DIVERGENCE</v>
      </c>
    </row>
    <row r="2459" spans="1:12" ht="13.5" x14ac:dyDescent="0.25">
      <c r="A2459" s="3">
        <f>RSI!A2459</f>
        <v>45889</v>
      </c>
      <c r="B2459" s="2">
        <f>RSI!B2459</f>
        <v>5.2462999999999997</v>
      </c>
      <c r="C2459" s="2">
        <f>RSI!I2459</f>
        <v>33.244249481227129</v>
      </c>
      <c r="D2459" s="2">
        <f>MACD!E2459</f>
        <v>0.18579519725730353</v>
      </c>
      <c r="E2459" s="2">
        <f>MACD!F2459</f>
        <v>0.1725967133340682</v>
      </c>
      <c r="F2459" s="2">
        <f>'Moving Avg'!D2459</f>
        <v>5.2627199999999998</v>
      </c>
      <c r="G2459" s="2">
        <f>'Moving Avg'!F2459</f>
        <v>5.5975750000000009</v>
      </c>
      <c r="H2459" s="2">
        <f>'Moving Avg'!G2459</f>
        <v>5.8019519999999991</v>
      </c>
      <c r="I2459" s="2">
        <f>'Moving Avg'!H2459</f>
        <v>6.1223824999999978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</row>
    <row r="2460" spans="1:12" ht="13.5" x14ac:dyDescent="0.25">
      <c r="A2460" s="3">
        <f>RSI!A2460</f>
        <v>45890</v>
      </c>
      <c r="B2460" s="2">
        <f>RSI!B2460</f>
        <v>5.3284000000000002</v>
      </c>
      <c r="C2460" s="2">
        <f>RSI!I2460</f>
        <v>38.067619467230038</v>
      </c>
      <c r="D2460" s="2">
        <f>MACD!E2460</f>
        <v>0.1896187196595891</v>
      </c>
      <c r="E2460" s="2">
        <f>MACD!F2460</f>
        <v>0.17600111459917239</v>
      </c>
      <c r="F2460" s="2">
        <f>'Moving Avg'!D2460</f>
        <v>5.2882599999999993</v>
      </c>
      <c r="G2460" s="2">
        <f>'Moving Avg'!F2460</f>
        <v>5.5473900000000009</v>
      </c>
      <c r="H2460" s="2">
        <f>'Moving Avg'!G2460</f>
        <v>5.7873539999999979</v>
      </c>
      <c r="I2460" s="2">
        <f>'Moving Avg'!H2460</f>
        <v>6.1194169999999977</v>
      </c>
      <c r="J2460" s="5" t="str">
        <f>OBV!F2460</f>
        <v>BEARISH</v>
      </c>
      <c r="K2460" s="5" t="str">
        <f>OBV!G2460</f>
        <v>NEUTRAL</v>
      </c>
      <c r="L2460" s="5" t="str">
        <f>OBV!H2460</f>
        <v>BEARISH DIVERGENCE</v>
      </c>
    </row>
    <row r="2461" spans="1:12" ht="13.5" x14ac:dyDescent="0.25">
      <c r="A2461" s="3">
        <f>RSI!A2461</f>
        <v>45891</v>
      </c>
      <c r="B2461" s="2">
        <f>RSI!B2461</f>
        <v>5.2919</v>
      </c>
      <c r="C2461" s="2">
        <f>RSI!I2461</f>
        <v>36.794754895726122</v>
      </c>
      <c r="D2461" s="2">
        <f>MACD!E2461</f>
        <v>0.19992354524930445</v>
      </c>
      <c r="E2461" s="2">
        <f>MACD!F2461</f>
        <v>0.18078560072919883</v>
      </c>
      <c r="F2461" s="2">
        <f>'Moving Avg'!D2461</f>
        <v>5.3064999999999998</v>
      </c>
      <c r="G2461" s="2">
        <f>'Moving Avg'!F2461</f>
        <v>5.4926450000000004</v>
      </c>
      <c r="H2461" s="2">
        <f>'Moving Avg'!G2461</f>
        <v>5.7720259999999985</v>
      </c>
      <c r="I2461" s="2">
        <f>'Moving Avg'!H2461</f>
        <v>6.1163144999999979</v>
      </c>
      <c r="J2461" s="5" t="str">
        <f>OBV!F2461</f>
        <v>BEARISH</v>
      </c>
      <c r="K2461" s="5" t="str">
        <f>OBV!G2461</f>
        <v>NEUTRAL</v>
      </c>
      <c r="L2461" s="5" t="str">
        <f>OBV!H2461</f>
        <v>BEARISH DIVERGENCE</v>
      </c>
    </row>
    <row r="2462" spans="1:12" ht="13.5" x14ac:dyDescent="0.25">
      <c r="A2462" s="3">
        <f>RSI!A2462</f>
        <v>45894</v>
      </c>
      <c r="B2462" s="2">
        <f>RSI!B2462</f>
        <v>5.3558000000000003</v>
      </c>
      <c r="C2462" s="2">
        <f>RSI!I2462</f>
        <v>40.542952637716695</v>
      </c>
      <c r="D2462" s="2">
        <f>MACD!E2462</f>
        <v>0.19573019156319127</v>
      </c>
      <c r="E2462" s="2">
        <f>MACD!F2462</f>
        <v>0.18377451889599733</v>
      </c>
      <c r="F2462" s="2">
        <f>'Moving Avg'!D2462</f>
        <v>5.3119800000000001</v>
      </c>
      <c r="G2462" s="2">
        <f>'Moving Avg'!F2462</f>
        <v>5.4602550000000001</v>
      </c>
      <c r="H2462" s="2">
        <f>'Moving Avg'!G2462</f>
        <v>5.7579759999999984</v>
      </c>
      <c r="I2462" s="2">
        <f>'Moving Avg'!H2462</f>
        <v>6.1136684999999993</v>
      </c>
      <c r="J2462" s="5" t="str">
        <f>OBV!F2462</f>
        <v>BEARISH</v>
      </c>
      <c r="K2462" s="5" t="str">
        <f>OBV!G2462</f>
        <v>NEUTRAL</v>
      </c>
      <c r="L2462" s="5" t="str">
        <f>OBV!H2462</f>
        <v>BEARISH DIVERGENCE</v>
      </c>
    </row>
    <row r="2463" spans="1:12" ht="13.5" x14ac:dyDescent="0.25">
      <c r="A2463" s="3">
        <f>RSI!A2463</f>
        <v>45895</v>
      </c>
      <c r="B2463" s="2">
        <f>RSI!B2463</f>
        <v>5.4653</v>
      </c>
      <c r="C2463" s="2">
        <f>RSI!I2463</f>
        <v>46.407948394478744</v>
      </c>
      <c r="D2463" s="2">
        <f>MACD!E2463</f>
        <v>0.1332837726744911</v>
      </c>
      <c r="E2463" s="2">
        <f>MACD!F2463</f>
        <v>0.17367636965169608</v>
      </c>
      <c r="F2463" s="2">
        <f>'Moving Avg'!D2463</f>
        <v>5.3375399999999997</v>
      </c>
      <c r="G2463" s="2">
        <f>'Moving Avg'!F2463</f>
        <v>5.4511300000000009</v>
      </c>
      <c r="H2463" s="2">
        <f>'Moving Avg'!G2463</f>
        <v>5.7468459999999997</v>
      </c>
      <c r="I2463" s="2">
        <f>'Moving Avg'!H2463</f>
        <v>6.1116614999999994</v>
      </c>
      <c r="J2463" s="5" t="str">
        <f>OBV!F2463</f>
        <v>BEARISH</v>
      </c>
      <c r="K2463" s="5" t="str">
        <f>OBV!G2463</f>
        <v>NEUTRAL</v>
      </c>
      <c r="L2463" s="5" t="str">
        <f>OBV!H2463</f>
        <v>BEARISH DIVERGENCE</v>
      </c>
    </row>
    <row r="2464" spans="1:12" ht="13.5" x14ac:dyDescent="0.25">
      <c r="A2464" s="3">
        <f>RSI!A2464</f>
        <v>45896</v>
      </c>
      <c r="B2464" s="2">
        <f>RSI!B2464</f>
        <v>5.4744000000000002</v>
      </c>
      <c r="C2464" s="2">
        <f>RSI!I2464</f>
        <v>46.876933935374602</v>
      </c>
      <c r="D2464" s="2">
        <f>MACD!E2464</f>
        <v>8.0189469867965713E-2</v>
      </c>
      <c r="E2464" s="2">
        <f>MACD!F2464</f>
        <v>0.15497898969495003</v>
      </c>
      <c r="F2464" s="2">
        <f>'Moving Avg'!D2464</f>
        <v>5.3831600000000002</v>
      </c>
      <c r="G2464" s="2">
        <f>'Moving Avg'!F2464</f>
        <v>5.4511300000000009</v>
      </c>
      <c r="H2464" s="2">
        <f>'Moving Avg'!G2464</f>
        <v>5.7395459999999989</v>
      </c>
      <c r="I2464" s="2">
        <f>'Moving Avg'!H2464</f>
        <v>6.1099735000000006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5.5655999999999999</v>
      </c>
      <c r="C2465" s="2">
        <f>RSI!I2465</f>
        <v>51.461358364538668</v>
      </c>
      <c r="D2465" s="2">
        <f>MACD!E2465</f>
        <v>1.4811432399970847E-2</v>
      </c>
      <c r="E2465" s="2">
        <f>MACD!F2465</f>
        <v>0.1269454782359542</v>
      </c>
      <c r="F2465" s="2">
        <f>'Moving Avg'!D2465</f>
        <v>5.4306000000000001</v>
      </c>
      <c r="G2465" s="2">
        <f>'Moving Avg'!F2465</f>
        <v>5.4529550000000011</v>
      </c>
      <c r="H2465" s="2">
        <f>'Moving Avg'!G2465</f>
        <v>5.7344359999999996</v>
      </c>
      <c r="I2465" s="2">
        <f>'Moving Avg'!H2465</f>
        <v>6.1088785000000003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5.7024999999999997</v>
      </c>
      <c r="C2466" s="2">
        <f>RSI!I2466</f>
        <v>57.403810937908148</v>
      </c>
      <c r="D2466" s="2">
        <f>MACD!E2466</f>
        <v>-5.0878613278942275E-2</v>
      </c>
      <c r="E2466" s="2">
        <f>MACD!F2466</f>
        <v>9.1380659932974923E-2</v>
      </c>
      <c r="F2466" s="2">
        <f>'Moving Avg'!D2466</f>
        <v>5.5127199999999998</v>
      </c>
      <c r="G2466" s="2">
        <f>'Moving Avg'!F2466</f>
        <v>5.4593400000000001</v>
      </c>
      <c r="H2466" s="2">
        <f>'Moving Avg'!G2466</f>
        <v>5.7320639999999994</v>
      </c>
      <c r="I2466" s="2">
        <f>'Moving Avg'!H2466</f>
        <v>6.1084680000000011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5.6113</v>
      </c>
      <c r="C2467" s="2">
        <f>RSI!I2467</f>
        <v>52.768989988644101</v>
      </c>
      <c r="D2467" s="2">
        <f>MACD!E2467</f>
        <v>-8.1082169143858351E-2</v>
      </c>
      <c r="E2467" s="2">
        <f>MACD!F2467</f>
        <v>5.6888094117608264E-2</v>
      </c>
      <c r="F2467" s="2">
        <f>'Moving Avg'!D2467</f>
        <v>5.5638199999999998</v>
      </c>
      <c r="G2467" s="2">
        <f>'Moving Avg'!F2467</f>
        <v>5.4534099999999999</v>
      </c>
      <c r="H2467" s="2">
        <f>'Moving Avg'!G2467</f>
        <v>5.7280499999999988</v>
      </c>
      <c r="I2467" s="2">
        <f>'Moving Avg'!H2467</f>
        <v>6.1067805000000019</v>
      </c>
      <c r="J2467" s="5" t="str">
        <f>OBV!F2467</f>
        <v>BULLISH</v>
      </c>
      <c r="K2467" s="5" t="str">
        <f>OBV!G2467</f>
        <v>NEUTRAL</v>
      </c>
      <c r="L2467" s="5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5.5747999999999998</v>
      </c>
      <c r="C2468" s="2">
        <f>RSI!I2468</f>
        <v>50.994402351382462</v>
      </c>
      <c r="D2468" s="2">
        <f>MACD!E2468</f>
        <v>-0.10294213833552845</v>
      </c>
      <c r="E2468" s="2">
        <f>MACD!F2468</f>
        <v>2.4922047626980918E-2</v>
      </c>
      <c r="F2468" s="2">
        <f>'Moving Avg'!D2468</f>
        <v>5.5857200000000002</v>
      </c>
      <c r="G2468" s="2">
        <f>'Moving Avg'!F2468</f>
        <v>5.4470249999999991</v>
      </c>
      <c r="H2468" s="2">
        <f>'Moving Avg'!G2468</f>
        <v>5.7245839999999975</v>
      </c>
      <c r="I2468" s="2">
        <f>'Moving Avg'!H2468</f>
        <v>6.1046365000000034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5.3832000000000004</v>
      </c>
      <c r="C2469" s="2">
        <f>RSI!I2469</f>
        <v>42.848461906628309</v>
      </c>
      <c r="D2469" s="2">
        <f>MACD!E2469</f>
        <v>-0.12143821518557818</v>
      </c>
      <c r="E2469" s="2">
        <f>MACD!F2469</f>
        <v>-4.3500049355309038E-3</v>
      </c>
      <c r="F2469" s="2">
        <f>'Moving Avg'!D2469</f>
        <v>5.5674800000000007</v>
      </c>
      <c r="G2469" s="2">
        <f>'Moving Avg'!F2469</f>
        <v>5.4324300000000001</v>
      </c>
      <c r="H2469" s="2">
        <f>'Moving Avg'!G2469</f>
        <v>5.7172859999999988</v>
      </c>
      <c r="I2469" s="2">
        <f>'Moving Avg'!H2469</f>
        <v>6.1012610000000045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</row>
    <row r="2470" spans="1:12" ht="13.5" x14ac:dyDescent="0.25">
      <c r="A2470" s="3">
        <f>RSI!A2470</f>
        <v>45905</v>
      </c>
      <c r="B2470" s="2">
        <f>RSI!B2470</f>
        <v>5.3832000000000004</v>
      </c>
      <c r="C2470" s="2">
        <f>RSI!I2470</f>
        <v>42.848461906628309</v>
      </c>
      <c r="D2470" s="2">
        <f>MACD!E2470</f>
        <v>-0.12347487693207704</v>
      </c>
      <c r="E2470" s="2">
        <f>MACD!F2470</f>
        <v>-2.8174979334840131E-2</v>
      </c>
      <c r="F2470" s="2">
        <f>'Moving Avg'!D2470</f>
        <v>5.5310000000000006</v>
      </c>
      <c r="G2470" s="2">
        <f>'Moving Avg'!F2470</f>
        <v>5.4178350000000002</v>
      </c>
      <c r="H2470" s="2">
        <f>'Moving Avg'!G2470</f>
        <v>5.7067019999999982</v>
      </c>
      <c r="I2470" s="2">
        <f>'Moving Avg'!H2470</f>
        <v>6.097976500000005</v>
      </c>
      <c r="J2470" s="5" t="str">
        <f>OBV!F2470</f>
        <v>BEARISH</v>
      </c>
      <c r="K2470" s="5" t="str">
        <f>OBV!G2470</f>
        <v>NEUTRAL</v>
      </c>
      <c r="L2470" s="5" t="str">
        <f>OBV!H2470</f>
        <v>CONFIRMED BEARISH</v>
      </c>
    </row>
    <row r="2471" spans="1:12" ht="13.5" x14ac:dyDescent="0.25">
      <c r="A2471" s="3">
        <f>RSI!A2471</f>
        <v>45908</v>
      </c>
      <c r="B2471" s="2">
        <f>RSI!B2471</f>
        <v>5.4287999999999998</v>
      </c>
      <c r="C2471" s="2">
        <f>RSI!I2471</f>
        <v>45.261958464737546</v>
      </c>
      <c r="D2471" s="2">
        <f>MACD!E2471</f>
        <v>-0.13328109480261574</v>
      </c>
      <c r="E2471" s="2">
        <f>MACD!F2471</f>
        <v>-4.9196202428395258E-2</v>
      </c>
      <c r="F2471" s="2">
        <f>'Moving Avg'!D2471</f>
        <v>5.4762599999999999</v>
      </c>
      <c r="G2471" s="2">
        <f>'Moving Avg'!F2471</f>
        <v>5.4046050000000001</v>
      </c>
      <c r="H2471" s="2">
        <f>'Moving Avg'!G2471</f>
        <v>5.6957539999999991</v>
      </c>
      <c r="I2471" s="2">
        <f>'Moving Avg'!H2471</f>
        <v>6.0949200000000046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</row>
    <row r="2472" spans="1:12" ht="13.5" x14ac:dyDescent="0.25">
      <c r="A2472" s="3">
        <f>RSI!A2472</f>
        <v>45909</v>
      </c>
      <c r="B2472" s="2">
        <f>RSI!B2472</f>
        <v>5.3739999999999997</v>
      </c>
      <c r="C2472" s="2">
        <f>RSI!I2472</f>
        <v>42.916419551388131</v>
      </c>
      <c r="D2472" s="2">
        <f>MACD!E2472</f>
        <v>-0.12711524162651155</v>
      </c>
      <c r="E2472" s="2">
        <f>MACD!F2472</f>
        <v>-6.4780010268018523E-2</v>
      </c>
      <c r="F2472" s="2">
        <f>'Moving Avg'!D2472</f>
        <v>5.4287999999999998</v>
      </c>
      <c r="G2472" s="2">
        <f>'Moving Avg'!F2472</f>
        <v>5.3918299999999997</v>
      </c>
      <c r="H2472" s="2">
        <f>'Moving Avg'!G2472</f>
        <v>5.6831619999999985</v>
      </c>
      <c r="I2472" s="2">
        <f>'Moving Avg'!H2472</f>
        <v>6.0919090000000047</v>
      </c>
      <c r="J2472" s="5" t="str">
        <f>OBV!F2472</f>
        <v>BEARISH</v>
      </c>
      <c r="K2472" s="5" t="str">
        <f>OBV!G2472</f>
        <v>NEUTRAL</v>
      </c>
      <c r="L2472" s="5" t="str">
        <f>OBV!H2472</f>
        <v>CONFIRMED BEARISH</v>
      </c>
    </row>
    <row r="2473" spans="1:12" ht="13.5" x14ac:dyDescent="0.25">
      <c r="A2473" s="3">
        <f>RSI!A2473</f>
        <v>45910</v>
      </c>
      <c r="B2473" s="2">
        <f>RSI!B2473</f>
        <v>5.3010000000000002</v>
      </c>
      <c r="C2473" s="2">
        <f>RSI!I2473</f>
        <v>39.946688826235111</v>
      </c>
      <c r="D2473" s="2">
        <f>MACD!E2473</f>
        <v>-9.8789684390230725E-2</v>
      </c>
      <c r="E2473" s="2">
        <f>MACD!F2473</f>
        <v>-7.1581945092460963E-2</v>
      </c>
      <c r="F2473" s="2">
        <f>'Moving Avg'!D2473</f>
        <v>5.374039999999999</v>
      </c>
      <c r="G2473" s="2">
        <f>'Moving Avg'!F2473</f>
        <v>5.3922849999999993</v>
      </c>
      <c r="H2473" s="2">
        <f>'Moving Avg'!G2473</f>
        <v>5.6731239999999987</v>
      </c>
      <c r="I2473" s="2">
        <f>'Moving Avg'!H2473</f>
        <v>6.0885330000000044</v>
      </c>
      <c r="J2473" s="5" t="str">
        <f>OBV!F2473</f>
        <v>BEARISH</v>
      </c>
      <c r="K2473" s="5" t="str">
        <f>OBV!G2473</f>
        <v>NEUTRAL</v>
      </c>
      <c r="L2473" s="5" t="str">
        <f>OBV!H2473</f>
        <v>CONFIRMED BEARISH</v>
      </c>
    </row>
    <row r="2474" spans="1:12" ht="13.5" x14ac:dyDescent="0.25">
      <c r="A2474" s="3">
        <f>RSI!A2474</f>
        <v>45911</v>
      </c>
      <c r="B2474" s="2">
        <f>RSI!B2474</f>
        <v>5.2098000000000004</v>
      </c>
      <c r="C2474" s="2">
        <f>RSI!I2474</f>
        <v>36.54440065553927</v>
      </c>
      <c r="D2474" s="2">
        <f>MACD!E2474</f>
        <v>-6.5443567645108836E-2</v>
      </c>
      <c r="E2474" s="2">
        <f>MACD!F2474</f>
        <v>-7.0354269602990543E-2</v>
      </c>
      <c r="F2474" s="2">
        <f>'Moving Avg'!D2474</f>
        <v>5.339360000000001</v>
      </c>
      <c r="G2474" s="2">
        <f>'Moving Avg'!F2474</f>
        <v>5.3881800000000002</v>
      </c>
      <c r="H2474" s="2">
        <f>'Moving Avg'!G2474</f>
        <v>5.6577959999999985</v>
      </c>
      <c r="I2474" s="2">
        <f>'Moving Avg'!H2474</f>
        <v>6.0847010000000044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</row>
    <row r="2475" spans="1:12" ht="13.5" x14ac:dyDescent="0.25">
      <c r="A2475" s="3">
        <f>RSI!A2475</f>
        <v>45912</v>
      </c>
      <c r="B2475" s="2">
        <f>RSI!B2475</f>
        <v>5.2007000000000003</v>
      </c>
      <c r="C2475" s="2">
        <f>RSI!I2475</f>
        <v>36.212975282179066</v>
      </c>
      <c r="D2475" s="2">
        <f>MACD!E2475</f>
        <v>-2.0851669139442031E-2</v>
      </c>
      <c r="E2475" s="2">
        <f>MACD!F2475</f>
        <v>-6.0453749510280846E-2</v>
      </c>
      <c r="F2475" s="2">
        <f>'Moving Avg'!D2475</f>
        <v>5.3028600000000008</v>
      </c>
      <c r="G2475" s="2">
        <f>'Moving Avg'!F2475</f>
        <v>5.3881800000000002</v>
      </c>
      <c r="H2475" s="2">
        <f>'Moving Avg'!G2475</f>
        <v>5.6422859999999977</v>
      </c>
      <c r="I2475" s="2">
        <f>'Moving Avg'!H2475</f>
        <v>6.0810515000000045</v>
      </c>
      <c r="J2475" s="5" t="str">
        <f>OBV!F2475</f>
        <v>BEARISH</v>
      </c>
      <c r="K2475" s="5" t="str">
        <f>OBV!G2475</f>
        <v>NEUTRAL</v>
      </c>
      <c r="L2475" s="5" t="str">
        <f>OBV!H2475</f>
        <v>CONFIRMED BEARISH</v>
      </c>
    </row>
    <row r="2476" spans="1:12" ht="13.5" x14ac:dyDescent="0.25">
      <c r="A2476" s="3">
        <f>RSI!A2476</f>
        <v>45915</v>
      </c>
      <c r="B2476" s="2">
        <f>RSI!B2476</f>
        <v>5.32</v>
      </c>
      <c r="C2476" s="2">
        <f>RSI!I2476</f>
        <v>43.453268465035393</v>
      </c>
      <c r="D2476" s="2">
        <f>MACD!E2476</f>
        <v>3.0705535321002841E-2</v>
      </c>
      <c r="E2476" s="2">
        <f>MACD!F2476</f>
        <v>-4.2221892544024114E-2</v>
      </c>
      <c r="F2476" s="2">
        <f>'Moving Avg'!D2476</f>
        <v>5.2811000000000003</v>
      </c>
      <c r="G2476" s="2">
        <f>'Moving Avg'!F2476</f>
        <v>5.394145</v>
      </c>
      <c r="H2476" s="2">
        <f>'Moving Avg'!G2476</f>
        <v>5.6300739999999969</v>
      </c>
      <c r="I2476" s="2">
        <f>'Moving Avg'!H2476</f>
        <v>6.0782265000000049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</row>
    <row r="2477" spans="1:12" ht="13.5" x14ac:dyDescent="0.25">
      <c r="A2477" s="3">
        <f>RSI!A2477</f>
        <v>45916</v>
      </c>
      <c r="B2477" s="2">
        <f>RSI!B2477</f>
        <v>5.42</v>
      </c>
      <c r="C2477" s="2">
        <f>RSI!I2477</f>
        <v>48.708736998724831</v>
      </c>
      <c r="D2477" s="2">
        <f>MACD!E2477</f>
        <v>5.3670233569830472E-2</v>
      </c>
      <c r="E2477" s="2">
        <f>MACD!F2477</f>
        <v>-2.3043467321253199E-2</v>
      </c>
      <c r="F2477" s="2">
        <f>'Moving Avg'!D2477</f>
        <v>5.2903000000000002</v>
      </c>
      <c r="G2477" s="2">
        <f>'Moving Avg'!F2477</f>
        <v>5.3987249999999998</v>
      </c>
      <c r="H2477" s="2">
        <f>'Moving Avg'!G2477</f>
        <v>5.6198619999999986</v>
      </c>
      <c r="I2477" s="2">
        <f>'Moving Avg'!H2477</f>
        <v>6.0756735000000051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</row>
    <row r="2478" spans="1:12" ht="13.5" x14ac:dyDescent="0.25">
      <c r="A2478" s="3">
        <f>RSI!A2478</f>
        <v>45917</v>
      </c>
      <c r="B2478" s="2">
        <f>RSI!B2478</f>
        <v>5.24</v>
      </c>
      <c r="C2478" s="2">
        <f>RSI!I2478</f>
        <v>41.272954468634573</v>
      </c>
      <c r="D2478" s="2">
        <f>MACD!E2478</f>
        <v>8.0948897627233229E-2</v>
      </c>
      <c r="E2478" s="2">
        <f>MACD!F2478</f>
        <v>-2.2449943315559148E-3</v>
      </c>
      <c r="F2478" s="2">
        <f>'Moving Avg'!D2478</f>
        <v>5.2781000000000002</v>
      </c>
      <c r="G2478" s="2">
        <f>'Moving Avg'!F2478</f>
        <v>5.3938499999999987</v>
      </c>
      <c r="H2478" s="2">
        <f>'Moving Avg'!G2478</f>
        <v>5.6062319999999985</v>
      </c>
      <c r="I2478" s="2">
        <f>'Moving Avg'!H2478</f>
        <v>6.0722205000000056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45918</v>
      </c>
      <c r="B2479" s="2">
        <f>RSI!B2479</f>
        <v>5.24</v>
      </c>
      <c r="C2479" s="2">
        <f>RSI!I2479</f>
        <v>41.272954468634573</v>
      </c>
      <c r="D2479" s="2">
        <f>MACD!E2479</f>
        <v>7.5737037300386945E-2</v>
      </c>
      <c r="E2479" s="2">
        <f>MACD!F2479</f>
        <v>1.3351411994832658E-2</v>
      </c>
      <c r="F2479" s="2">
        <f>'Moving Avg'!D2479</f>
        <v>5.2841400000000007</v>
      </c>
      <c r="G2479" s="2">
        <f>'Moving Avg'!F2479</f>
        <v>5.3935349999999991</v>
      </c>
      <c r="H2479" s="2">
        <f>'Moving Avg'!G2479</f>
        <v>5.5926019999999994</v>
      </c>
      <c r="I2479" s="2">
        <f>'Moving Avg'!H2479</f>
        <v>6.0690410000000039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</row>
    <row r="2480" spans="1:12" ht="13.5" x14ac:dyDescent="0.25">
      <c r="A2480" s="3">
        <f>RSI!A2480</f>
        <v>45919</v>
      </c>
      <c r="B2480" s="2">
        <f>RSI!B2480</f>
        <v>5.24</v>
      </c>
      <c r="C2480" s="2">
        <f>RSI!I2480</f>
        <v>41.272954468634573</v>
      </c>
      <c r="D2480" s="2">
        <f>MACD!E2480</f>
        <v>7.2422479639177695E-2</v>
      </c>
      <c r="E2480" s="2">
        <f>MACD!F2480</f>
        <v>2.5165625523701666E-2</v>
      </c>
      <c r="F2480" s="2">
        <f>'Moving Avg'!D2480</f>
        <v>5.2919999999999998</v>
      </c>
      <c r="G2480" s="2">
        <f>'Moving Avg'!F2480</f>
        <v>5.3891149999999994</v>
      </c>
      <c r="H2480" s="2">
        <f>'Moving Avg'!G2480</f>
        <v>5.5789720000000003</v>
      </c>
      <c r="I2480" s="2">
        <f>'Moving Avg'!H2480</f>
        <v>6.0655880000000035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5.08</v>
      </c>
      <c r="C2481" s="2">
        <f>RSI!I2481</f>
        <v>35.291680709862234</v>
      </c>
      <c r="D2481" s="2">
        <f>MACD!E2481</f>
        <v>8.9499421874536189E-2</v>
      </c>
      <c r="E2481" s="2">
        <f>MACD!F2481</f>
        <v>3.8032384793868571E-2</v>
      </c>
      <c r="F2481" s="2">
        <f>'Moving Avg'!D2481</f>
        <v>5.2439999999999998</v>
      </c>
      <c r="G2481" s="2">
        <f>'Moving Avg'!F2481</f>
        <v>5.37852</v>
      </c>
      <c r="H2481" s="2">
        <f>'Moving Avg'!G2481</f>
        <v>5.5625079999999993</v>
      </c>
      <c r="I2481" s="2">
        <f>'Moving Avg'!H2481</f>
        <v>6.0613350000000032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4.96</v>
      </c>
      <c r="C2482" s="2">
        <f>RSI!I2482</f>
        <v>31.593624403546613</v>
      </c>
      <c r="D2482" s="2">
        <f>MACD!E2482</f>
        <v>0.10629190457318405</v>
      </c>
      <c r="E2482" s="2">
        <f>MACD!F2482</f>
        <v>5.1684288749731667E-2</v>
      </c>
      <c r="F2482" s="2">
        <f>'Moving Avg'!D2482</f>
        <v>5.1520000000000001</v>
      </c>
      <c r="G2482" s="2">
        <f>'Moving Avg'!F2482</f>
        <v>5.3587299999999995</v>
      </c>
      <c r="H2482" s="2">
        <f>'Moving Avg'!G2482</f>
        <v>5.5430959999999985</v>
      </c>
      <c r="I2482" s="2">
        <f>'Moving Avg'!H2482</f>
        <v>6.0564820000000035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4.99</v>
      </c>
      <c r="C2483" s="2">
        <f>RSI!I2483</f>
        <v>33.470519510826094</v>
      </c>
      <c r="D2483" s="2">
        <f>MACD!E2483</f>
        <v>0.10950206162114817</v>
      </c>
      <c r="E2483" s="2">
        <f>MACD!F2483</f>
        <v>6.324784332401498E-2</v>
      </c>
      <c r="F2483" s="2">
        <f>'Moving Avg'!D2483</f>
        <v>5.1019999999999994</v>
      </c>
      <c r="G2483" s="2">
        <f>'Moving Avg'!F2483</f>
        <v>5.3349649999999986</v>
      </c>
      <c r="H2483" s="2">
        <f>'Moving Avg'!G2483</f>
        <v>5.524283999999998</v>
      </c>
      <c r="I2483" s="2">
        <f>'Moving Avg'!H2483</f>
        <v>6.051186000000004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5.15</v>
      </c>
      <c r="C2484" s="2">
        <f>RSI!I2484</f>
        <v>42.527562867665516</v>
      </c>
      <c r="D2484" s="2">
        <f>MACD!E2484</f>
        <v>8.8430793648798911E-2</v>
      </c>
      <c r="E2484" s="2">
        <f>MACD!F2484</f>
        <v>6.8284433388971777E-2</v>
      </c>
      <c r="F2484" s="2">
        <f>'Moving Avg'!D2484</f>
        <v>5.0840000000000005</v>
      </c>
      <c r="G2484" s="2">
        <f>'Moving Avg'!F2484</f>
        <v>5.3187449999999989</v>
      </c>
      <c r="H2484" s="2">
        <f>'Moving Avg'!G2484</f>
        <v>5.508671999999998</v>
      </c>
      <c r="I2484" s="2">
        <f>'Moving Avg'!H2484</f>
        <v>6.0468725000000036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5.15</v>
      </c>
      <c r="C2485" s="2">
        <f>RSI!I2485</f>
        <v>42.527562867665516</v>
      </c>
      <c r="D2485" s="2">
        <f>MACD!E2485</f>
        <v>7.0195688614636431E-2</v>
      </c>
      <c r="E2485" s="2">
        <f>MACD!F2485</f>
        <v>6.8666684434104702E-2</v>
      </c>
      <c r="F2485" s="2">
        <f>'Moving Avg'!D2485</f>
        <v>5.0659999999999998</v>
      </c>
      <c r="G2485" s="2">
        <f>'Moving Avg'!F2485</f>
        <v>5.2979649999999996</v>
      </c>
      <c r="H2485" s="2">
        <f>'Moving Avg'!G2485</f>
        <v>5.4930599999999981</v>
      </c>
      <c r="I2485" s="2">
        <f>'Moving Avg'!H2485</f>
        <v>6.0426045000000048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5.0599999999999996</v>
      </c>
      <c r="C2486" s="2">
        <f>RSI!I2486</f>
        <v>39.058737698142778</v>
      </c>
      <c r="D2486" s="2">
        <f>MACD!E2486</f>
        <v>8.0707265142120121E-2</v>
      </c>
      <c r="E2486" s="2">
        <f>MACD!F2486</f>
        <v>7.1074800575707794E-2</v>
      </c>
      <c r="F2486" s="2">
        <f>'Moving Avg'!D2486</f>
        <v>5.0619999999999994</v>
      </c>
      <c r="G2486" s="2">
        <f>'Moving Avg'!F2486</f>
        <v>5.265839999999999</v>
      </c>
      <c r="H2486" s="2">
        <f>'Moving Avg'!G2486</f>
        <v>5.4756479999999987</v>
      </c>
      <c r="I2486" s="2">
        <f>'Moving Avg'!H2486</f>
        <v>6.0379320000000041</v>
      </c>
      <c r="J2486" s="5" t="str">
        <f>OBV!F2486</f>
        <v>BULLISH</v>
      </c>
      <c r="K2486" s="5" t="str">
        <f>OBV!G2486</f>
        <v>NEUTRAL</v>
      </c>
      <c r="L2486" s="5" t="str">
        <f>OBV!H2486</f>
        <v>BULLISH DIVERGENCE</v>
      </c>
    </row>
    <row r="2487" spans="1:12" ht="13.5" x14ac:dyDescent="0.25">
      <c r="A2487" s="3">
        <f>RSI!A2487</f>
        <v>45930</v>
      </c>
      <c r="B2487" s="2">
        <f>RSI!B2487</f>
        <v>4.99</v>
      </c>
      <c r="C2487" s="2">
        <f>RSI!I2487</f>
        <v>36.560874198159318</v>
      </c>
      <c r="D2487" s="2">
        <f>MACD!E2487</f>
        <v>0.1115558534170189</v>
      </c>
      <c r="E2487" s="2">
        <f>MACD!F2487</f>
        <v>7.9171011143970016E-2</v>
      </c>
      <c r="F2487" s="2">
        <f>'Moving Avg'!D2487</f>
        <v>5.0680000000000005</v>
      </c>
      <c r="G2487" s="2">
        <f>'Moving Avg'!F2487</f>
        <v>5.234775</v>
      </c>
      <c r="H2487" s="2">
        <f>'Moving Avg'!G2487</f>
        <v>5.453004</v>
      </c>
      <c r="I2487" s="2">
        <f>'Moving Avg'!H2487</f>
        <v>6.0329095000000041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</row>
    <row r="2488" spans="1:12" ht="13.5" x14ac:dyDescent="0.25">
      <c r="A2488" s="3">
        <f>RSI!A2488</f>
        <v>45931</v>
      </c>
      <c r="B2488" s="2">
        <f>RSI!B2488</f>
        <v>5.0999999999999996</v>
      </c>
      <c r="C2488" s="2">
        <f>RSI!I2488</f>
        <v>42.756124471420605</v>
      </c>
      <c r="D2488" s="2">
        <f>MACD!E2488</f>
        <v>0.10351351256781438</v>
      </c>
      <c r="E2488" s="2">
        <f>MACD!F2488</f>
        <v>8.4039511428738889E-2</v>
      </c>
      <c r="F2488" s="2">
        <f>'Moving Avg'!D2488</f>
        <v>5.0900000000000007</v>
      </c>
      <c r="G2488" s="2">
        <f>'Moving Avg'!F2488</f>
        <v>5.2110349999999999</v>
      </c>
      <c r="H2488" s="2">
        <f>'Moving Avg'!G2488</f>
        <v>5.4329240000000008</v>
      </c>
      <c r="I2488" s="2">
        <f>'Moving Avg'!H2488</f>
        <v>6.0281635000000042</v>
      </c>
      <c r="J2488" s="5" t="str">
        <f>OBV!F2488</f>
        <v>BEARISH</v>
      </c>
      <c r="K2488" s="5" t="str">
        <f>OBV!G2488</f>
        <v>NEUTRAL</v>
      </c>
      <c r="L2488" s="5" t="str">
        <f>OBV!H2488</f>
        <v>BEARISH DIVERGENCE</v>
      </c>
    </row>
    <row r="2489" spans="1:12" ht="13.5" x14ac:dyDescent="0.25">
      <c r="A2489" s="3">
        <f>RSI!A2489</f>
        <v>45932</v>
      </c>
      <c r="B2489" s="2">
        <f>RSI!B2489</f>
        <v>4.9800000000000004</v>
      </c>
      <c r="C2489" s="2">
        <f>RSI!I2489</f>
        <v>38.355606813254667</v>
      </c>
      <c r="D2489" s="2">
        <f>MACD!E2489</f>
        <v>0.10651722258547025</v>
      </c>
      <c r="E2489" s="2">
        <f>MACD!F2489</f>
        <v>8.853505366008517E-2</v>
      </c>
      <c r="F2489" s="2">
        <f>'Moving Avg'!D2489</f>
        <v>5.056</v>
      </c>
      <c r="G2489" s="2">
        <f>'Moving Avg'!F2489</f>
        <v>5.1908750000000001</v>
      </c>
      <c r="H2489" s="2">
        <f>'Moving Avg'!G2489</f>
        <v>5.4104440000000009</v>
      </c>
      <c r="I2489" s="2">
        <f>'Moving Avg'!H2489</f>
        <v>6.0220875000000049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4.91</v>
      </c>
      <c r="C2490" s="2">
        <f>RSI!I2490</f>
        <v>36.026300620452744</v>
      </c>
      <c r="D2490" s="2">
        <f>MACD!E2490</f>
        <v>0.11580483331058034</v>
      </c>
      <c r="E2490" s="2">
        <f>MACD!F2490</f>
        <v>9.3989009590184219E-2</v>
      </c>
      <c r="F2490" s="2">
        <f>'Moving Avg'!D2490</f>
        <v>5.0080000000000009</v>
      </c>
      <c r="G2490" s="2">
        <f>'Moving Avg'!F2490</f>
        <v>5.1672150000000006</v>
      </c>
      <c r="H2490" s="2">
        <f>'Moving Avg'!G2490</f>
        <v>5.3820020000000008</v>
      </c>
      <c r="I2490" s="2">
        <f>'Moving Avg'!H2490</f>
        <v>6.0151595000000047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5.05</v>
      </c>
      <c r="C2491" s="2">
        <f>RSI!I2491</f>
        <v>43.426229212993029</v>
      </c>
      <c r="D2491" s="2">
        <f>MACD!E2491</f>
        <v>9.0536666974862179E-2</v>
      </c>
      <c r="E2491" s="2">
        <f>MACD!F2491</f>
        <v>9.3298541067119808E-2</v>
      </c>
      <c r="F2491" s="2">
        <f>'Moving Avg'!D2491</f>
        <v>5.0060000000000002</v>
      </c>
      <c r="G2491" s="2">
        <f>'Moving Avg'!F2491</f>
        <v>5.1482749999999999</v>
      </c>
      <c r="H2491" s="2">
        <f>'Moving Avg'!G2491</f>
        <v>5.3552660000000012</v>
      </c>
      <c r="I2491" s="2">
        <f>'Moving Avg'!H2491</f>
        <v>6.0089315000000036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5.07</v>
      </c>
      <c r="C2492" s="2">
        <f>RSI!I2492</f>
        <v>44.415390847000317</v>
      </c>
      <c r="D2492" s="2">
        <f>MACD!E2492</f>
        <v>5.0106774068247262E-2</v>
      </c>
      <c r="E2492" s="2">
        <f>MACD!F2492</f>
        <v>8.4660187667345302E-2</v>
      </c>
      <c r="F2492" s="2">
        <f>'Moving Avg'!D2492</f>
        <v>5.0220000000000002</v>
      </c>
      <c r="G2492" s="2">
        <f>'Moving Avg'!F2492</f>
        <v>5.1330749999999998</v>
      </c>
      <c r="H2492" s="2">
        <f>'Moving Avg'!G2492</f>
        <v>5.3365940000000016</v>
      </c>
      <c r="I2492" s="2">
        <f>'Moving Avg'!H2492</f>
        <v>6.0027580000000027</v>
      </c>
      <c r="J2492" s="5" t="str">
        <f>OBV!F2492</f>
        <v>BEARISH</v>
      </c>
      <c r="K2492" s="5" t="str">
        <f>OBV!G2492</f>
        <v>NEUTRAL</v>
      </c>
      <c r="L2492" s="5" t="str">
        <f>OBV!H2492</f>
        <v>BEARISH DIVERGENCE</v>
      </c>
    </row>
    <row r="2493" spans="1:12" ht="13.5" x14ac:dyDescent="0.25">
      <c r="A2493" s="3">
        <f>RSI!A2493</f>
        <v>45938</v>
      </c>
      <c r="B2493" s="2">
        <f>RSI!B2493</f>
        <v>5.0599999999999996</v>
      </c>
      <c r="C2493" s="2">
        <f>RSI!I2493</f>
        <v>44.001133056524338</v>
      </c>
      <c r="D2493" s="2">
        <f>MACD!E2493</f>
        <v>2.1962478781659911E-2</v>
      </c>
      <c r="E2493" s="2">
        <f>MACD!F2493</f>
        <v>7.2120645890208224E-2</v>
      </c>
      <c r="F2493" s="2">
        <f>'Moving Avg'!D2493</f>
        <v>5.0140000000000002</v>
      </c>
      <c r="G2493" s="2">
        <f>'Moving Avg'!F2493</f>
        <v>5.1210250000000004</v>
      </c>
      <c r="H2493" s="2">
        <f>'Moving Avg'!G2493</f>
        <v>5.3248380000000006</v>
      </c>
      <c r="I2493" s="2">
        <f>'Moving Avg'!H2493</f>
        <v>5.9964890000000022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4.96</v>
      </c>
      <c r="C2494" s="2">
        <f>RSI!I2494</f>
        <v>39.984908508864542</v>
      </c>
      <c r="D2494" s="2">
        <f>MACD!E2494</f>
        <v>3.0886891548217221E-2</v>
      </c>
      <c r="E2494" s="2">
        <f>MACD!F2494</f>
        <v>6.3873895021810026E-2</v>
      </c>
      <c r="F2494" s="2">
        <f>'Moving Avg'!D2494</f>
        <v>5.01</v>
      </c>
      <c r="G2494" s="2">
        <f>'Moving Avg'!F2494</f>
        <v>5.1085349999999998</v>
      </c>
      <c r="H2494" s="2">
        <f>'Moving Avg'!G2494</f>
        <v>5.3145500000000006</v>
      </c>
      <c r="I2494" s="2">
        <f>'Moving Avg'!H2494</f>
        <v>5.9897655000000016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4.96</v>
      </c>
      <c r="C2495" s="2">
        <f>RSI!I2495</f>
        <v>39.984908508864542</v>
      </c>
      <c r="D2495" s="2">
        <f>MACD!E2495</f>
        <v>3.9692207629728138E-2</v>
      </c>
      <c r="E2495" s="2">
        <f>MACD!F2495</f>
        <v>5.9037557543393654E-2</v>
      </c>
      <c r="F2495" s="2">
        <f>'Moving Avg'!D2495</f>
        <v>5.0200000000000005</v>
      </c>
      <c r="G2495" s="2">
        <f>'Moving Avg'!F2495</f>
        <v>5.0964999999999989</v>
      </c>
      <c r="H2495" s="2">
        <f>'Moving Avg'!G2495</f>
        <v>5.3031680000000003</v>
      </c>
      <c r="I2495" s="2">
        <f>'Moving Avg'!H2495</f>
        <v>5.9830875000000026</v>
      </c>
      <c r="J2495" s="5" t="str">
        <f>OBV!F2495</f>
        <v>BULLISH</v>
      </c>
      <c r="K2495" s="5" t="str">
        <f>OBV!G2495</f>
        <v>NEUTRAL</v>
      </c>
      <c r="L2495" s="5" t="str">
        <f>OBV!H2495</f>
        <v>CONFIRMED BULLISH</v>
      </c>
    </row>
    <row r="2496" spans="1:12" ht="13.5" x14ac:dyDescent="0.25">
      <c r="A2496" s="3">
        <f>RSI!A2496</f>
        <v>45943</v>
      </c>
      <c r="B2496" s="2">
        <f>RSI!B2496</f>
        <v>4.9000000000000004</v>
      </c>
      <c r="C2496" s="2">
        <f>RSI!I2496</f>
        <v>37.596946992782264</v>
      </c>
      <c r="D2496" s="2">
        <f>MACD!E2496</f>
        <v>3.8902159458493735E-2</v>
      </c>
      <c r="E2496" s="2">
        <f>MACD!F2496</f>
        <v>5.501047792641367E-2</v>
      </c>
      <c r="F2496" s="2">
        <f>'Moving Avg'!D2496</f>
        <v>4.99</v>
      </c>
      <c r="G2496" s="2">
        <f>'Moving Avg'!F2496</f>
        <v>5.0754999999999999</v>
      </c>
      <c r="H2496" s="2">
        <f>'Moving Avg'!G2496</f>
        <v>5.2896720000000004</v>
      </c>
      <c r="I2496" s="2">
        <f>'Moving Avg'!H2496</f>
        <v>5.9763380000000028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4.9000000000000004</v>
      </c>
      <c r="C2497" s="2">
        <f>RSI!I2497</f>
        <v>37.596946992782264</v>
      </c>
      <c r="D2497" s="2">
        <f>MACD!E2497</f>
        <v>2.8893977450165309E-2</v>
      </c>
      <c r="E2497" s="2">
        <f>MACD!F2497</f>
        <v>4.9787177831164001E-2</v>
      </c>
      <c r="F2497" s="2">
        <f>'Moving Avg'!D2497</f>
        <v>4.9560000000000004</v>
      </c>
      <c r="G2497" s="2">
        <f>'Moving Avg'!F2497</f>
        <v>5.0495000000000001</v>
      </c>
      <c r="H2497" s="2">
        <f>'Moving Avg'!G2497</f>
        <v>5.2730740000000003</v>
      </c>
      <c r="I2497" s="2">
        <f>'Moving Avg'!H2497</f>
        <v>5.969816500000003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4.8499999999999996</v>
      </c>
      <c r="C2498" s="2">
        <f>RSI!I2498</f>
        <v>35.545304986207825</v>
      </c>
      <c r="D2498" s="2">
        <f>MACD!E2498</f>
        <v>4.2375954766145085E-2</v>
      </c>
      <c r="E2498" s="2">
        <f>MACD!F2498</f>
        <v>4.830493321816022E-2</v>
      </c>
      <c r="F2498" s="2">
        <f>'Moving Avg'!D2498</f>
        <v>4.9139999999999997</v>
      </c>
      <c r="G2498" s="2">
        <f>'Moving Avg'!F2498</f>
        <v>5.0299999999999994</v>
      </c>
      <c r="H2498" s="2">
        <f>'Moving Avg'!G2498</f>
        <v>5.2560240000000009</v>
      </c>
      <c r="I2498" s="2">
        <f>'Moving Avg'!H2498</f>
        <v>5.9624060000000023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4.9000000000000004</v>
      </c>
      <c r="C2499" s="2">
        <f>RSI!I2499</f>
        <v>39.122872496002508</v>
      </c>
      <c r="D2499" s="2">
        <f>MACD!E2499</f>
        <v>3.3139601326914736E-2</v>
      </c>
      <c r="E2499" s="2">
        <f>MACD!F2499</f>
        <v>4.5271866839911128E-2</v>
      </c>
      <c r="F2499" s="2">
        <f>'Moving Avg'!D2499</f>
        <v>4.9019999999999992</v>
      </c>
      <c r="G2499" s="2">
        <f>'Moving Avg'!F2499</f>
        <v>5.0129999999999999</v>
      </c>
      <c r="H2499" s="2">
        <f>'Moving Avg'!G2499</f>
        <v>5.2405220000000012</v>
      </c>
      <c r="I2499" s="2">
        <f>'Moving Avg'!H2499</f>
        <v>5.9554740000000024</v>
      </c>
      <c r="J2499" s="5" t="str">
        <f>OBV!F2499</f>
        <v>BULLISH</v>
      </c>
      <c r="K2499" s="5" t="str">
        <f>OBV!G2499</f>
        <v>NEUTRAL</v>
      </c>
      <c r="L2499" s="5" t="str">
        <f>OBV!H2499</f>
        <v>BULLISH DIVERGENCE</v>
      </c>
    </row>
    <row r="2500" spans="1:12" ht="13.5" x14ac:dyDescent="0.25">
      <c r="A2500" s="3">
        <f>RSI!A2500</f>
        <v>45950</v>
      </c>
      <c r="B2500" s="2">
        <f>RSI!B2500</f>
        <v>4.84</v>
      </c>
      <c r="C2500" s="2">
        <f>RSI!I2500</f>
        <v>36.504420210057027</v>
      </c>
      <c r="D2500" s="2">
        <f>MACD!E2500</f>
        <v>2.0112377392167424E-2</v>
      </c>
      <c r="E2500" s="2">
        <f>MACD!F2500</f>
        <v>4.0239968950362387E-2</v>
      </c>
      <c r="F2500" s="2">
        <f>'Moving Avg'!D2500</f>
        <v>4.8780000000000001</v>
      </c>
      <c r="G2500" s="2">
        <f>'Moving Avg'!F2500</f>
        <v>4.9929999999999994</v>
      </c>
      <c r="H2500" s="2">
        <f>'Moving Avg'!G2500</f>
        <v>5.2238200000000008</v>
      </c>
      <c r="I2500" s="2">
        <f>'Moving Avg'!H2500</f>
        <v>5.9482420000000014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4.97</v>
      </c>
      <c r="C2501" s="2">
        <f>RSI!I2501</f>
        <v>45.080986403032725</v>
      </c>
      <c r="D2501" s="2">
        <f>MACD!E2501</f>
        <v>2.238321473796745E-2</v>
      </c>
      <c r="E2501" s="2">
        <f>MACD!F2501</f>
        <v>3.6668618107883404E-2</v>
      </c>
      <c r="F2501" s="2">
        <f>'Moving Avg'!D2501</f>
        <v>4.8920000000000003</v>
      </c>
      <c r="G2501" s="2">
        <f>'Moving Avg'!F2501</f>
        <v>4.9874999999999998</v>
      </c>
      <c r="H2501" s="2">
        <f>'Moving Avg'!G2501</f>
        <v>5.2093520000000026</v>
      </c>
      <c r="I2501" s="2">
        <f>'Moving Avg'!H2501</f>
        <v>5.9420705000000025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4.9000000000000004</v>
      </c>
      <c r="C2502" s="2">
        <f>RSI!I2502</f>
        <v>41.806430492982933</v>
      </c>
      <c r="D2502" s="2">
        <f>MACD!E2502</f>
        <v>3.3081070610170293E-2</v>
      </c>
      <c r="E2502" s="2">
        <f>MACD!F2502</f>
        <v>3.5951108608340783E-2</v>
      </c>
      <c r="F2502" s="2">
        <f>'Moving Avg'!D2502</f>
        <v>4.8920000000000003</v>
      </c>
      <c r="G2502" s="2">
        <f>'Moving Avg'!F2502</f>
        <v>4.9845000000000006</v>
      </c>
      <c r="H2502" s="2">
        <f>'Moving Avg'!G2502</f>
        <v>5.1947620000000017</v>
      </c>
      <c r="I2502" s="2">
        <f>'Moving Avg'!H2502</f>
        <v>5.9354120000000021</v>
      </c>
      <c r="J2502" s="5" t="str">
        <f>OBV!F2502</f>
        <v>BULLISH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45953</v>
      </c>
      <c r="B2503" s="2">
        <f>RSI!B2503</f>
        <v>4.95</v>
      </c>
      <c r="C2503" s="2">
        <f>RSI!I2503</f>
        <v>44.885916516128638</v>
      </c>
      <c r="D2503" s="2">
        <f>MACD!E2503</f>
        <v>3.7780746058647452E-2</v>
      </c>
      <c r="E2503" s="2">
        <f>MACD!F2503</f>
        <v>3.6317036098402117E-2</v>
      </c>
      <c r="F2503" s="2">
        <f>'Moving Avg'!D2503</f>
        <v>4.9119999999999999</v>
      </c>
      <c r="G2503" s="2">
        <f>'Moving Avg'!F2503</f>
        <v>4.9825000000000008</v>
      </c>
      <c r="H2503" s="2">
        <f>'Moving Avg'!G2503</f>
        <v>5.1879240000000015</v>
      </c>
      <c r="I2503" s="2">
        <f>'Moving Avg'!H2503</f>
        <v>5.928273500000004</v>
      </c>
      <c r="J2503" s="5" t="str">
        <f>OBV!F2503</f>
        <v>BULLISH</v>
      </c>
      <c r="K2503" s="5" t="str">
        <f>OBV!G2503</f>
        <v>NEUTRAL</v>
      </c>
      <c r="L2503" s="5" t="str">
        <f>OBV!H2503</f>
        <v>CONFIRMED BULLISH</v>
      </c>
    </row>
    <row r="2504" spans="1:12" ht="13.5" x14ac:dyDescent="0.25">
      <c r="A2504" s="3">
        <f>RSI!A2504</f>
        <v>45954</v>
      </c>
      <c r="B2504" s="2">
        <f>RSI!B2504</f>
        <v>5</v>
      </c>
      <c r="C2504" s="2">
        <f>RSI!I2504</f>
        <v>47.857447162106183</v>
      </c>
      <c r="D2504" s="2">
        <f>MACD!E2504</f>
        <v>2.3197520315332731E-2</v>
      </c>
      <c r="E2504" s="2">
        <f>MACD!F2504</f>
        <v>3.3693132941788238E-2</v>
      </c>
      <c r="F2504" s="2">
        <f>'Moving Avg'!D2504</f>
        <v>4.9320000000000004</v>
      </c>
      <c r="G2504" s="2">
        <f>'Moving Avg'!F2504</f>
        <v>4.9750000000000005</v>
      </c>
      <c r="H2504" s="2">
        <f>'Moving Avg'!G2504</f>
        <v>5.1820860000000017</v>
      </c>
      <c r="I2504" s="2">
        <f>'Moving Avg'!H2504</f>
        <v>5.9205185000000036</v>
      </c>
      <c r="J2504" s="5" t="str">
        <f>OBV!F2504</f>
        <v>BULLISH</v>
      </c>
      <c r="K2504" s="5" t="str">
        <f>OBV!G2504</f>
        <v>NEUTRAL</v>
      </c>
      <c r="L2504" s="5" t="str">
        <f>OBV!H2504</f>
        <v>CONFIRMED BULLISH</v>
      </c>
    </row>
    <row r="2505" spans="1:12" ht="13.5" x14ac:dyDescent="0.25">
      <c r="A2505" s="3">
        <f>RSI!A2505</f>
        <v>45957</v>
      </c>
      <c r="B2505" s="2">
        <f>RSI!B2505</f>
        <v>5</v>
      </c>
      <c r="C2505" s="2">
        <f>RSI!I2505</f>
        <v>47.857447162106183</v>
      </c>
      <c r="D2505" s="2">
        <f>MACD!E2505</f>
        <v>1.1051716438770676E-2</v>
      </c>
      <c r="E2505" s="2">
        <f>MACD!F2505</f>
        <v>2.916484964118473E-2</v>
      </c>
      <c r="F2505" s="2">
        <f>'Moving Avg'!D2505</f>
        <v>4.9640000000000004</v>
      </c>
      <c r="G2505" s="2">
        <f>'Moving Avg'!F2505</f>
        <v>4.9675000000000011</v>
      </c>
      <c r="H2505" s="2">
        <f>'Moving Avg'!G2505</f>
        <v>5.178072000000002</v>
      </c>
      <c r="I2505" s="2">
        <f>'Moving Avg'!H2505</f>
        <v>5.9123070000000038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</row>
    <row r="2506" spans="1:12" ht="13.5" x14ac:dyDescent="0.25">
      <c r="A2506" s="3">
        <f>RSI!A2506</f>
        <v>45958</v>
      </c>
      <c r="B2506" s="2">
        <f>RSI!B2506</f>
        <v>4.9800000000000004</v>
      </c>
      <c r="C2506" s="2">
        <f>RSI!I2506</f>
        <v>46.689649515400838</v>
      </c>
      <c r="D2506" s="2">
        <f>MACD!E2506</f>
        <v>-6.7953004609719869E-3</v>
      </c>
      <c r="E2506" s="2">
        <f>MACD!F2506</f>
        <v>2.1972819620753387E-2</v>
      </c>
      <c r="F2506" s="2">
        <f>'Moving Avg'!D2506</f>
        <v>4.9660000000000002</v>
      </c>
      <c r="G2506" s="2">
        <f>'Moving Avg'!F2506</f>
        <v>4.9635000000000016</v>
      </c>
      <c r="H2506" s="2">
        <f>'Moving Avg'!G2506</f>
        <v>5.1736580000000014</v>
      </c>
      <c r="I2506" s="2">
        <f>'Moving Avg'!H2506</f>
        <v>5.903676500000004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</row>
    <row r="2507" spans="1:12" ht="13.5" x14ac:dyDescent="0.25">
      <c r="A2507" s="3">
        <f>RSI!A2507</f>
        <v>45959</v>
      </c>
      <c r="B2507" s="2">
        <f>RSI!B2507</f>
        <v>4.99</v>
      </c>
      <c r="C2507" s="2">
        <f>RSI!I2507</f>
        <v>47.381026827377909</v>
      </c>
      <c r="D2507" s="2">
        <f>MACD!E2507</f>
        <v>-2.2352988340132107E-2</v>
      </c>
      <c r="E2507" s="2">
        <f>MACD!F2507</f>
        <v>1.3107658028576288E-2</v>
      </c>
      <c r="F2507" s="2">
        <f>'Moving Avg'!D2507</f>
        <v>4.984</v>
      </c>
      <c r="G2507" s="2">
        <f>'Moving Avg'!F2507</f>
        <v>4.9634999999999998</v>
      </c>
      <c r="H2507" s="2">
        <f>'Moving Avg'!G2507</f>
        <v>5.1668900000000004</v>
      </c>
      <c r="I2507" s="2">
        <f>'Moving Avg'!H2507</f>
        <v>5.8954150000000025</v>
      </c>
      <c r="J2507" s="5" t="str">
        <f>OBV!F2507</f>
        <v>BULLISH</v>
      </c>
      <c r="K2507" s="5" t="str">
        <f>OBV!G2507</f>
        <v>NEUTRAL</v>
      </c>
      <c r="L2507" s="5" t="str">
        <f>OBV!H2507</f>
        <v>CONFIRMED BULLISH</v>
      </c>
    </row>
    <row r="2508" spans="1:12" ht="13.5" x14ac:dyDescent="0.25">
      <c r="A2508" s="3">
        <f>RSI!A2508</f>
        <v>45960</v>
      </c>
      <c r="B2508" s="2">
        <f>RSI!B2508</f>
        <v>4.9800000000000004</v>
      </c>
      <c r="C2508" s="2">
        <f>RSI!I2508</f>
        <v>46.728393689538443</v>
      </c>
      <c r="D2508" s="2">
        <f>MACD!E2508</f>
        <v>-4.2264533107677416E-2</v>
      </c>
      <c r="E2508" s="2">
        <f>MACD!F2508</f>
        <v>2.0332198013255469E-3</v>
      </c>
      <c r="F2508" s="2">
        <f>'Moving Avg'!D2508</f>
        <v>4.99</v>
      </c>
      <c r="G2508" s="2">
        <f>'Moving Avg'!F2508</f>
        <v>4.9575000000000005</v>
      </c>
      <c r="H2508" s="2">
        <f>'Moving Avg'!G2508</f>
        <v>5.1597400000000002</v>
      </c>
      <c r="I2508" s="2">
        <f>'Moving Avg'!H2508</f>
        <v>5.8870125000000026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500" workbookViewId="0">
      <selection activeCell="D2512" sqref="D2512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1.175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1.2072000000000001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1.2072000000000001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1.175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1.1911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1.175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1.18788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1.1106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1.175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e">
        <f>OBV!G7</f>
        <v>#DIV/0!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42318</v>
      </c>
      <c r="B8" s="2">
        <f>RSI!B8</f>
        <v>1.1428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1.16212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0</v>
      </c>
      <c r="Q8" s="8">
        <f t="shared" si="4"/>
        <v>40.75</v>
      </c>
      <c r="R8" s="8">
        <f t="shared" si="5"/>
        <v>36.5</v>
      </c>
      <c r="S8" s="8">
        <f t="shared" si="6"/>
        <v>26.75</v>
      </c>
      <c r="T8" s="8">
        <f t="shared" si="7"/>
        <v>36.25</v>
      </c>
      <c r="U8" s="7">
        <f t="shared" si="8"/>
        <v>34.666666666666664</v>
      </c>
      <c r="V8" s="7">
        <f t="shared" si="9"/>
        <v>35.0625</v>
      </c>
    </row>
    <row r="9" spans="1:22" ht="13.5" x14ac:dyDescent="0.25">
      <c r="A9" s="3">
        <f>RSI!A9</f>
        <v>42319</v>
      </c>
      <c r="B9" s="2">
        <f>RSI!B9</f>
        <v>1.1428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1.1492400000000003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0</v>
      </c>
      <c r="Q9" s="8">
        <f t="shared" si="4"/>
        <v>40.75</v>
      </c>
      <c r="R9" s="8">
        <f t="shared" si="5"/>
        <v>36.5</v>
      </c>
      <c r="S9" s="8">
        <f t="shared" si="6"/>
        <v>26.75</v>
      </c>
      <c r="T9" s="8">
        <f t="shared" si="7"/>
        <v>36.25</v>
      </c>
      <c r="U9" s="7">
        <f t="shared" si="8"/>
        <v>34.666666666666664</v>
      </c>
      <c r="V9" s="7">
        <f t="shared" si="9"/>
        <v>35.0625</v>
      </c>
    </row>
    <row r="10" spans="1:22" ht="13.5" x14ac:dyDescent="0.25">
      <c r="A10" s="3">
        <f>RSI!A10</f>
        <v>42320</v>
      </c>
      <c r="B10" s="2">
        <f>RSI!B10</f>
        <v>1.1106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1.13636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STRONG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33</v>
      </c>
      <c r="Q10" s="8">
        <f t="shared" si="4"/>
        <v>45.7</v>
      </c>
      <c r="R10" s="8">
        <f t="shared" si="5"/>
        <v>44.75</v>
      </c>
      <c r="S10" s="8">
        <f t="shared" si="6"/>
        <v>41.6</v>
      </c>
      <c r="T10" s="8">
        <f t="shared" si="7"/>
        <v>44.5</v>
      </c>
      <c r="U10" s="7">
        <f t="shared" si="8"/>
        <v>44.016666666666673</v>
      </c>
      <c r="V10" s="7">
        <f t="shared" si="9"/>
        <v>44.137500000000003</v>
      </c>
    </row>
    <row r="11" spans="1:22" ht="13.5" x14ac:dyDescent="0.25">
      <c r="A11" s="3">
        <f>RSI!A11</f>
        <v>42321</v>
      </c>
      <c r="B11" s="2">
        <f>RSI!B11</f>
        <v>1.1106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1.12348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STRONG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33</v>
      </c>
      <c r="Q11" s="8">
        <f t="shared" si="4"/>
        <v>45.7</v>
      </c>
      <c r="R11" s="8">
        <f t="shared" si="5"/>
        <v>44.75</v>
      </c>
      <c r="S11" s="8">
        <f t="shared" si="6"/>
        <v>41.6</v>
      </c>
      <c r="T11" s="8">
        <f t="shared" si="7"/>
        <v>44.5</v>
      </c>
      <c r="U11" s="7">
        <f t="shared" si="8"/>
        <v>44.016666666666673</v>
      </c>
      <c r="V11" s="7">
        <f t="shared" si="9"/>
        <v>44.137500000000003</v>
      </c>
    </row>
    <row r="12" spans="1:22" ht="13.5" x14ac:dyDescent="0.25">
      <c r="A12" s="3">
        <f>RSI!A12</f>
        <v>42324</v>
      </c>
      <c r="B12" s="2">
        <f>RSI!B12</f>
        <v>1.1348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1.12832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67</v>
      </c>
      <c r="Q12" s="8">
        <f t="shared" si="4"/>
        <v>50.8</v>
      </c>
      <c r="R12" s="8">
        <f t="shared" si="5"/>
        <v>53.25</v>
      </c>
      <c r="S12" s="8">
        <f t="shared" si="6"/>
        <v>56.900000000000006</v>
      </c>
      <c r="T12" s="8">
        <f t="shared" si="7"/>
        <v>53</v>
      </c>
      <c r="U12" s="7">
        <f t="shared" si="8"/>
        <v>53.65</v>
      </c>
      <c r="V12" s="7">
        <f t="shared" si="9"/>
        <v>53.487499999999997</v>
      </c>
    </row>
    <row r="13" spans="1:22" ht="13.5" x14ac:dyDescent="0.25">
      <c r="A13" s="3">
        <f>RSI!A13</f>
        <v>42325</v>
      </c>
      <c r="B13" s="2">
        <f>RSI!B13</f>
        <v>1.1267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1.1251000000000002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BULLISH DIVERGENCE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50</v>
      </c>
      <c r="Q13" s="8">
        <f t="shared" si="4"/>
        <v>48.25</v>
      </c>
      <c r="R13" s="8">
        <f t="shared" si="5"/>
        <v>49</v>
      </c>
      <c r="S13" s="8">
        <f t="shared" si="6"/>
        <v>49.25</v>
      </c>
      <c r="T13" s="8">
        <f t="shared" si="7"/>
        <v>48.75</v>
      </c>
      <c r="U13" s="7">
        <f t="shared" si="8"/>
        <v>48.833333333333336</v>
      </c>
      <c r="V13" s="7">
        <f t="shared" si="9"/>
        <v>48.8125</v>
      </c>
    </row>
    <row r="14" spans="1:22" ht="13.5" x14ac:dyDescent="0.25">
      <c r="A14" s="3">
        <f>RSI!A14</f>
        <v>42326</v>
      </c>
      <c r="B14" s="2">
        <f>RSI!B14</f>
        <v>1.1428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1.1251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WEAK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33</v>
      </c>
      <c r="Q14" s="8">
        <f t="shared" si="4"/>
        <v>45.7</v>
      </c>
      <c r="R14" s="8">
        <f t="shared" si="5"/>
        <v>44.75</v>
      </c>
      <c r="S14" s="8">
        <f t="shared" si="6"/>
        <v>41.6</v>
      </c>
      <c r="T14" s="8">
        <f t="shared" si="7"/>
        <v>44.5</v>
      </c>
      <c r="U14" s="7">
        <f t="shared" si="8"/>
        <v>44.016666666666673</v>
      </c>
      <c r="V14" s="7">
        <f t="shared" si="9"/>
        <v>44.137500000000003</v>
      </c>
    </row>
    <row r="15" spans="1:22" ht="13.5" x14ac:dyDescent="0.25">
      <c r="A15" s="3">
        <f>RSI!A15</f>
        <v>42327</v>
      </c>
      <c r="B15" s="2">
        <f>RSI!B15</f>
        <v>1.167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1.1363799999999999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67</v>
      </c>
      <c r="Q15" s="8">
        <f t="shared" si="4"/>
        <v>50.8</v>
      </c>
      <c r="R15" s="8">
        <f t="shared" si="5"/>
        <v>53.25</v>
      </c>
      <c r="S15" s="8">
        <f t="shared" si="6"/>
        <v>56.900000000000006</v>
      </c>
      <c r="T15" s="8">
        <f t="shared" si="7"/>
        <v>53</v>
      </c>
      <c r="U15" s="7">
        <f t="shared" si="8"/>
        <v>53.65</v>
      </c>
      <c r="V15" s="7">
        <f t="shared" si="9"/>
        <v>53.487499999999997</v>
      </c>
    </row>
    <row r="16" spans="1:22" ht="13.5" x14ac:dyDescent="0.25">
      <c r="A16" s="3">
        <f>RSI!A16</f>
        <v>42328</v>
      </c>
      <c r="B16" s="2">
        <f>RSI!B16</f>
        <v>1.1509</v>
      </c>
      <c r="C16" s="2">
        <f>RSI!I16</f>
        <v>45.725434551259312</v>
      </c>
      <c r="D16" s="2">
        <f>MACD!E16</f>
        <v>0</v>
      </c>
      <c r="E16" s="2">
        <f>MACD!F16</f>
        <v>0</v>
      </c>
      <c r="F16" s="2">
        <f>'Moving Avg'!D16</f>
        <v>1.1444399999999999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67</v>
      </c>
      <c r="Q16" s="8">
        <f t="shared" si="4"/>
        <v>42.05</v>
      </c>
      <c r="R16" s="8">
        <f t="shared" si="5"/>
        <v>48.25</v>
      </c>
      <c r="S16" s="8">
        <f t="shared" si="6"/>
        <v>53.150000000000006</v>
      </c>
      <c r="T16" s="8">
        <f t="shared" si="7"/>
        <v>46.75</v>
      </c>
      <c r="U16" s="7">
        <f t="shared" si="8"/>
        <v>47.816666666666663</v>
      </c>
      <c r="V16" s="7">
        <f t="shared" si="9"/>
        <v>47.55</v>
      </c>
    </row>
    <row r="17" spans="1:22" ht="13.5" x14ac:dyDescent="0.25">
      <c r="A17" s="3">
        <f>RSI!A17</f>
        <v>42331</v>
      </c>
      <c r="B17" s="2">
        <f>RSI!B17</f>
        <v>1.167</v>
      </c>
      <c r="C17" s="2">
        <f>RSI!I17</f>
        <v>48.870208992056753</v>
      </c>
      <c r="D17" s="2">
        <f>MACD!E17</f>
        <v>0</v>
      </c>
      <c r="E17" s="2">
        <f>MACD!F17</f>
        <v>0</v>
      </c>
      <c r="F17" s="2">
        <f>'Moving Avg'!D17</f>
        <v>1.1508799999999999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STRONG</v>
      </c>
      <c r="L17" s="5" t="str">
        <f>OBV!H17</f>
        <v>BEARISH DIVERGENCE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33</v>
      </c>
      <c r="Q17" s="8">
        <f t="shared" si="4"/>
        <v>36.950000000000003</v>
      </c>
      <c r="R17" s="8">
        <f t="shared" si="5"/>
        <v>39.75</v>
      </c>
      <c r="S17" s="8">
        <f t="shared" si="6"/>
        <v>37.85</v>
      </c>
      <c r="T17" s="8">
        <f t="shared" si="7"/>
        <v>38.25</v>
      </c>
      <c r="U17" s="7">
        <f t="shared" si="8"/>
        <v>38.183333333333337</v>
      </c>
      <c r="V17" s="7">
        <f t="shared" si="9"/>
        <v>38.200000000000003</v>
      </c>
    </row>
    <row r="18" spans="1:22" ht="13.5" x14ac:dyDescent="0.25">
      <c r="A18" s="3">
        <f>RSI!A18</f>
        <v>42332</v>
      </c>
      <c r="B18" s="2">
        <f>RSI!B18</f>
        <v>1.1589</v>
      </c>
      <c r="C18" s="2">
        <f>RSI!I18</f>
        <v>47.382709374622543</v>
      </c>
      <c r="D18" s="2">
        <f>MACD!E18</f>
        <v>0</v>
      </c>
      <c r="E18" s="2">
        <f>MACD!F18</f>
        <v>0</v>
      </c>
      <c r="F18" s="2">
        <f>'Moving Avg'!D18</f>
        <v>1.1573199999999999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67</v>
      </c>
      <c r="Q18" s="8">
        <f t="shared" si="4"/>
        <v>42.05</v>
      </c>
      <c r="R18" s="8">
        <f t="shared" si="5"/>
        <v>48.25</v>
      </c>
      <c r="S18" s="8">
        <f t="shared" si="6"/>
        <v>53.150000000000006</v>
      </c>
      <c r="T18" s="8">
        <f t="shared" si="7"/>
        <v>46.75</v>
      </c>
      <c r="U18" s="7">
        <f t="shared" si="8"/>
        <v>47.816666666666663</v>
      </c>
      <c r="V18" s="7">
        <f t="shared" si="9"/>
        <v>47.55</v>
      </c>
    </row>
    <row r="19" spans="1:22" ht="13.5" x14ac:dyDescent="0.25">
      <c r="A19" s="3">
        <f>RSI!A19</f>
        <v>42333</v>
      </c>
      <c r="B19" s="2">
        <f>RSI!B19</f>
        <v>1.1589</v>
      </c>
      <c r="C19" s="2">
        <f>RSI!I19</f>
        <v>47.382709374622543</v>
      </c>
      <c r="D19" s="2">
        <f>MACD!E19</f>
        <v>0</v>
      </c>
      <c r="E19" s="2">
        <f>MACD!F19</f>
        <v>0</v>
      </c>
      <c r="F19" s="2">
        <f>'Moving Avg'!D19</f>
        <v>1.1605399999999999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67</v>
      </c>
      <c r="Q19" s="8">
        <f t="shared" si="4"/>
        <v>42.05</v>
      </c>
      <c r="R19" s="8">
        <f t="shared" si="5"/>
        <v>48.25</v>
      </c>
      <c r="S19" s="8">
        <f t="shared" si="6"/>
        <v>53.150000000000006</v>
      </c>
      <c r="T19" s="8">
        <f t="shared" si="7"/>
        <v>46.75</v>
      </c>
      <c r="U19" s="7">
        <f t="shared" si="8"/>
        <v>47.816666666666663</v>
      </c>
      <c r="V19" s="7">
        <f t="shared" si="9"/>
        <v>47.55</v>
      </c>
    </row>
    <row r="20" spans="1:22" ht="13.5" x14ac:dyDescent="0.25">
      <c r="A20" s="3">
        <f>RSI!A20</f>
        <v>42334</v>
      </c>
      <c r="B20" s="2">
        <f>RSI!B20</f>
        <v>1.1589</v>
      </c>
      <c r="C20" s="2">
        <f>RSI!I20</f>
        <v>47.382709374622543</v>
      </c>
      <c r="D20" s="2">
        <f>MACD!E20</f>
        <v>0</v>
      </c>
      <c r="E20" s="2">
        <f>MACD!F20</f>
        <v>0</v>
      </c>
      <c r="F20" s="2">
        <f>'Moving Avg'!D20</f>
        <v>1.15892</v>
      </c>
      <c r="G20" s="2">
        <f>'Moving Avg'!F20</f>
        <v>1.1538263157894737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BULLISH DIVERGENCE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50</v>
      </c>
      <c r="Q20" s="8">
        <f t="shared" si="4"/>
        <v>39.5</v>
      </c>
      <c r="R20" s="8">
        <f t="shared" si="5"/>
        <v>44</v>
      </c>
      <c r="S20" s="8">
        <f t="shared" si="6"/>
        <v>45.5</v>
      </c>
      <c r="T20" s="8">
        <f t="shared" si="7"/>
        <v>42.5</v>
      </c>
      <c r="U20" s="7">
        <f t="shared" si="8"/>
        <v>43</v>
      </c>
      <c r="V20" s="7">
        <f t="shared" si="9"/>
        <v>42.875</v>
      </c>
    </row>
    <row r="21" spans="1:22" ht="13.5" x14ac:dyDescent="0.25">
      <c r="A21" s="3">
        <f>RSI!A21</f>
        <v>42335</v>
      </c>
      <c r="B21" s="2">
        <f>RSI!B21</f>
        <v>1.1589</v>
      </c>
      <c r="C21" s="2">
        <f>RSI!I21</f>
        <v>47.382709374622543</v>
      </c>
      <c r="D21" s="2">
        <f>MACD!E21</f>
        <v>0</v>
      </c>
      <c r="E21" s="2">
        <f>MACD!F21</f>
        <v>0</v>
      </c>
      <c r="F21" s="2">
        <f>'Moving Avg'!D21</f>
        <v>1.16052</v>
      </c>
      <c r="G21" s="2">
        <f>'Moving Avg'!F21</f>
        <v>1.15408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67</v>
      </c>
      <c r="Q21" s="8">
        <f t="shared" si="4"/>
        <v>42.05</v>
      </c>
      <c r="R21" s="8">
        <f t="shared" si="5"/>
        <v>48.25</v>
      </c>
      <c r="S21" s="8">
        <f t="shared" si="6"/>
        <v>53.150000000000006</v>
      </c>
      <c r="T21" s="8">
        <f t="shared" si="7"/>
        <v>46.75</v>
      </c>
      <c r="U21" s="7">
        <f t="shared" si="8"/>
        <v>47.816666666666663</v>
      </c>
      <c r="V21" s="7">
        <f t="shared" si="9"/>
        <v>47.55</v>
      </c>
    </row>
    <row r="22" spans="1:22" ht="13.5" x14ac:dyDescent="0.25">
      <c r="A22" s="3">
        <f>RSI!A22</f>
        <v>42338</v>
      </c>
      <c r="B22" s="2">
        <f>RSI!B22</f>
        <v>1.1106</v>
      </c>
      <c r="C22" s="2">
        <f>RSI!I22</f>
        <v>38.085146184372441</v>
      </c>
      <c r="D22" s="2">
        <f>MACD!E22</f>
        <v>0</v>
      </c>
      <c r="E22" s="2">
        <f>MACD!F22</f>
        <v>0</v>
      </c>
      <c r="F22" s="2">
        <f>'Moving Avg'!D22</f>
        <v>1.14924</v>
      </c>
      <c r="G22" s="2">
        <f>'Moving Avg'!F22</f>
        <v>1.15086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STRONG</v>
      </c>
      <c r="L22" s="5" t="str">
        <f>OBV!H22</f>
        <v>CONFIRMED BEARISH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33</v>
      </c>
      <c r="Q22" s="8">
        <f t="shared" si="4"/>
        <v>36.950000000000003</v>
      </c>
      <c r="R22" s="8">
        <f t="shared" si="5"/>
        <v>39.75</v>
      </c>
      <c r="S22" s="8">
        <f t="shared" si="6"/>
        <v>37.85</v>
      </c>
      <c r="T22" s="8">
        <f t="shared" si="7"/>
        <v>38.25</v>
      </c>
      <c r="U22" s="7">
        <f t="shared" si="8"/>
        <v>38.183333333333337</v>
      </c>
      <c r="V22" s="7">
        <f t="shared" si="9"/>
        <v>38.200000000000003</v>
      </c>
    </row>
    <row r="23" spans="1:22" ht="13.5" x14ac:dyDescent="0.25">
      <c r="A23" s="3">
        <f>RSI!A23</f>
        <v>42339</v>
      </c>
      <c r="B23" s="2">
        <f>RSI!B23</f>
        <v>1.0704</v>
      </c>
      <c r="C23" s="2">
        <f>RSI!I23</f>
        <v>32.388673540076638</v>
      </c>
      <c r="D23" s="2">
        <f>MACD!E23</f>
        <v>0</v>
      </c>
      <c r="E23" s="2">
        <f>MACD!F23</f>
        <v>0</v>
      </c>
      <c r="F23" s="2">
        <f>'Moving Avg'!D23</f>
        <v>1.13154</v>
      </c>
      <c r="G23" s="2">
        <f>'Moving Avg'!F23</f>
        <v>1.1440199999999998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STRONG</v>
      </c>
      <c r="L23" s="5" t="str">
        <f>OBV!H23</f>
        <v>CONFIRMED BEARISH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33</v>
      </c>
      <c r="Q23" s="8">
        <f t="shared" si="4"/>
        <v>36.950000000000003</v>
      </c>
      <c r="R23" s="8">
        <f t="shared" si="5"/>
        <v>39.75</v>
      </c>
      <c r="S23" s="8">
        <f t="shared" si="6"/>
        <v>37.85</v>
      </c>
      <c r="T23" s="8">
        <f t="shared" si="7"/>
        <v>38.25</v>
      </c>
      <c r="U23" s="7">
        <f t="shared" si="8"/>
        <v>38.183333333333337</v>
      </c>
      <c r="V23" s="7">
        <f t="shared" si="9"/>
        <v>38.200000000000003</v>
      </c>
    </row>
    <row r="24" spans="1:22" ht="13.5" x14ac:dyDescent="0.25">
      <c r="A24" s="3">
        <f>RSI!A24</f>
        <v>42340</v>
      </c>
      <c r="B24" s="2">
        <f>RSI!B24</f>
        <v>1.0623</v>
      </c>
      <c r="C24" s="2">
        <f>RSI!I24</f>
        <v>31.370514367700835</v>
      </c>
      <c r="D24" s="2">
        <f>MACD!E24</f>
        <v>0</v>
      </c>
      <c r="E24" s="2">
        <f>MACD!F24</f>
        <v>0</v>
      </c>
      <c r="F24" s="2">
        <f>'Moving Avg'!D24</f>
        <v>1.11222</v>
      </c>
      <c r="G24" s="2">
        <f>'Moving Avg'!F24</f>
        <v>1.1367749999999999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STRONG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33</v>
      </c>
      <c r="Q24" s="8">
        <f t="shared" si="4"/>
        <v>36.950000000000003</v>
      </c>
      <c r="R24" s="8">
        <f t="shared" si="5"/>
        <v>39.75</v>
      </c>
      <c r="S24" s="8">
        <f t="shared" si="6"/>
        <v>37.85</v>
      </c>
      <c r="T24" s="8">
        <f t="shared" si="7"/>
        <v>38.25</v>
      </c>
      <c r="U24" s="7">
        <f t="shared" si="8"/>
        <v>38.183333333333337</v>
      </c>
      <c r="V24" s="7">
        <f t="shared" si="9"/>
        <v>38.200000000000003</v>
      </c>
    </row>
    <row r="25" spans="1:22" ht="13.5" x14ac:dyDescent="0.25">
      <c r="A25" s="3">
        <f>RSI!A25</f>
        <v>42341</v>
      </c>
      <c r="B25" s="2">
        <f>RSI!B25</f>
        <v>1.0865</v>
      </c>
      <c r="C25" s="2">
        <f>RSI!I25</f>
        <v>37.674343174834227</v>
      </c>
      <c r="D25" s="2">
        <f>MACD!E25</f>
        <v>0</v>
      </c>
      <c r="E25" s="2">
        <f>MACD!F25</f>
        <v>0</v>
      </c>
      <c r="F25" s="2">
        <f>'Moving Avg'!D25</f>
        <v>1.0977400000000002</v>
      </c>
      <c r="G25" s="2">
        <f>'Moving Avg'!F25</f>
        <v>1.13235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STRONG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33</v>
      </c>
      <c r="Q25" s="8">
        <f t="shared" si="4"/>
        <v>36.950000000000003</v>
      </c>
      <c r="R25" s="8">
        <f t="shared" si="5"/>
        <v>39.75</v>
      </c>
      <c r="S25" s="8">
        <f t="shared" si="6"/>
        <v>37.85</v>
      </c>
      <c r="T25" s="8">
        <f t="shared" si="7"/>
        <v>38.25</v>
      </c>
      <c r="U25" s="7">
        <f t="shared" si="8"/>
        <v>38.183333333333337</v>
      </c>
      <c r="V25" s="7">
        <f t="shared" si="9"/>
        <v>38.200000000000003</v>
      </c>
    </row>
    <row r="26" spans="1:22" ht="13.5" x14ac:dyDescent="0.25">
      <c r="A26" s="3">
        <f>RSI!A26</f>
        <v>42342</v>
      </c>
      <c r="B26" s="2">
        <f>RSI!B26</f>
        <v>1.0865</v>
      </c>
      <c r="C26" s="2">
        <f>RSI!I26</f>
        <v>37.674343174834227</v>
      </c>
      <c r="D26" s="2">
        <f>MACD!E26</f>
        <v>0</v>
      </c>
      <c r="E26" s="2">
        <f>MACD!F26</f>
        <v>0</v>
      </c>
      <c r="F26" s="2">
        <f>'Moving Avg'!D26</f>
        <v>1.0832600000000001</v>
      </c>
      <c r="G26" s="2">
        <f>'Moving Avg'!F26</f>
        <v>1.1279249999999998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STRONG</v>
      </c>
      <c r="L26" s="5" t="str">
        <f>OBV!H26</f>
        <v>CONFIRMED BEARISH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33</v>
      </c>
      <c r="Q26" s="8">
        <f t="shared" si="4"/>
        <v>36.950000000000003</v>
      </c>
      <c r="R26" s="8">
        <f t="shared" si="5"/>
        <v>39.75</v>
      </c>
      <c r="S26" s="8">
        <f t="shared" si="6"/>
        <v>37.85</v>
      </c>
      <c r="T26" s="8">
        <f t="shared" si="7"/>
        <v>38.25</v>
      </c>
      <c r="U26" s="7">
        <f t="shared" si="8"/>
        <v>38.183333333333337</v>
      </c>
      <c r="V26" s="7">
        <f t="shared" si="9"/>
        <v>38.200000000000003</v>
      </c>
    </row>
    <row r="27" spans="1:22" ht="13.5" x14ac:dyDescent="0.25">
      <c r="A27" s="3">
        <f>RSI!A27</f>
        <v>42345</v>
      </c>
      <c r="B27" s="2">
        <f>RSI!B27</f>
        <v>1.0704</v>
      </c>
      <c r="C27" s="2">
        <f>RSI!I27</f>
        <v>35.181001791171809</v>
      </c>
      <c r="D27" s="2">
        <f>MACD!E27</f>
        <v>1.0335353834560967E-2</v>
      </c>
      <c r="E27" s="2">
        <f>MACD!F27</f>
        <v>0</v>
      </c>
      <c r="F27" s="2">
        <f>'Moving Avg'!D27</f>
        <v>1.0752200000000001</v>
      </c>
      <c r="G27" s="2">
        <f>'Moving Avg'!F27</f>
        <v>1.125915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STRONG</v>
      </c>
      <c r="L27" s="5" t="str">
        <f>OBV!H27</f>
        <v>CONFIRMED BEARISH</v>
      </c>
      <c r="M27" s="7">
        <f t="shared" si="0"/>
        <v>25</v>
      </c>
      <c r="N27" s="7">
        <f t="shared" si="1"/>
        <v>0</v>
      </c>
      <c r="O27" s="7">
        <f t="shared" si="2"/>
        <v>50</v>
      </c>
      <c r="P27" s="7">
        <f t="shared" si="3"/>
        <v>33</v>
      </c>
      <c r="Q27" s="8">
        <f t="shared" si="4"/>
        <v>21.2</v>
      </c>
      <c r="R27" s="8">
        <f t="shared" si="5"/>
        <v>30.75</v>
      </c>
      <c r="S27" s="8">
        <f t="shared" si="6"/>
        <v>31.1</v>
      </c>
      <c r="T27" s="8">
        <f t="shared" si="7"/>
        <v>27</v>
      </c>
      <c r="U27" s="7">
        <f t="shared" si="8"/>
        <v>27.683333333333337</v>
      </c>
      <c r="V27" s="7">
        <f t="shared" si="9"/>
        <v>27.512500000000003</v>
      </c>
    </row>
    <row r="28" spans="1:22" ht="13.5" x14ac:dyDescent="0.25">
      <c r="A28" s="3">
        <f>RSI!A28</f>
        <v>42346</v>
      </c>
      <c r="B28" s="2">
        <f>RSI!B28</f>
        <v>1.0463</v>
      </c>
      <c r="C28" s="2">
        <f>RSI!I28</f>
        <v>31.789474933761269</v>
      </c>
      <c r="D28" s="2">
        <f>MACD!E28</f>
        <v>1.8813719297663845E-2</v>
      </c>
      <c r="E28" s="2">
        <f>MACD!F28</f>
        <v>0</v>
      </c>
      <c r="F28" s="2">
        <f>'Moving Avg'!D28</f>
        <v>1.0704</v>
      </c>
      <c r="G28" s="2">
        <f>'Moving Avg'!F28</f>
        <v>1.1210900000000001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STRONG</v>
      </c>
      <c r="L28" s="5" t="str">
        <f>OBV!H28</f>
        <v>CONFIRMED BEARISH</v>
      </c>
      <c r="M28" s="7">
        <f t="shared" si="0"/>
        <v>25</v>
      </c>
      <c r="N28" s="7">
        <f t="shared" si="1"/>
        <v>0</v>
      </c>
      <c r="O28" s="7">
        <f t="shared" si="2"/>
        <v>50</v>
      </c>
      <c r="P28" s="7">
        <f t="shared" si="3"/>
        <v>33</v>
      </c>
      <c r="Q28" s="8">
        <f t="shared" si="4"/>
        <v>21.2</v>
      </c>
      <c r="R28" s="8">
        <f t="shared" si="5"/>
        <v>30.75</v>
      </c>
      <c r="S28" s="8">
        <f t="shared" si="6"/>
        <v>31.1</v>
      </c>
      <c r="T28" s="8">
        <f t="shared" si="7"/>
        <v>27</v>
      </c>
      <c r="U28" s="7">
        <f t="shared" si="8"/>
        <v>27.683333333333337</v>
      </c>
      <c r="V28" s="7">
        <f t="shared" si="9"/>
        <v>27.512500000000003</v>
      </c>
    </row>
    <row r="29" spans="1:22" ht="13.5" x14ac:dyDescent="0.25">
      <c r="A29" s="3">
        <f>RSI!A29</f>
        <v>42347</v>
      </c>
      <c r="B29" s="2">
        <f>RSI!B29</f>
        <v>1.0221</v>
      </c>
      <c r="C29" s="2">
        <f>RSI!I29</f>
        <v>28.788332700392971</v>
      </c>
      <c r="D29" s="2">
        <f>MACD!E29</f>
        <v>2.8317695437728219E-2</v>
      </c>
      <c r="E29" s="2">
        <f>MACD!F29</f>
        <v>0</v>
      </c>
      <c r="F29" s="2">
        <f>'Moving Avg'!D29</f>
        <v>1.06236</v>
      </c>
      <c r="G29" s="2">
        <f>'Moving Avg'!F29</f>
        <v>1.1150549999999999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STRONG</v>
      </c>
      <c r="L29" s="5" t="str">
        <f>OBV!H29</f>
        <v>CONFIRMED BEARISH</v>
      </c>
      <c r="M29" s="7">
        <f t="shared" si="0"/>
        <v>50</v>
      </c>
      <c r="N29" s="7">
        <f t="shared" si="1"/>
        <v>0</v>
      </c>
      <c r="O29" s="7">
        <f t="shared" si="2"/>
        <v>50</v>
      </c>
      <c r="P29" s="7">
        <f t="shared" si="3"/>
        <v>33</v>
      </c>
      <c r="Q29" s="8">
        <f t="shared" si="4"/>
        <v>29.95</v>
      </c>
      <c r="R29" s="8">
        <f t="shared" si="5"/>
        <v>35.75</v>
      </c>
      <c r="S29" s="8">
        <f t="shared" si="6"/>
        <v>34.85</v>
      </c>
      <c r="T29" s="8">
        <f t="shared" si="7"/>
        <v>33.25</v>
      </c>
      <c r="U29" s="7">
        <f t="shared" si="8"/>
        <v>33.516666666666673</v>
      </c>
      <c r="V29" s="7">
        <f t="shared" si="9"/>
        <v>33.450000000000003</v>
      </c>
    </row>
    <row r="30" spans="1:22" ht="13.5" x14ac:dyDescent="0.25">
      <c r="A30" s="3">
        <f>RSI!A30</f>
        <v>42348</v>
      </c>
      <c r="B30" s="2">
        <f>RSI!B30</f>
        <v>0.998</v>
      </c>
      <c r="C30" s="2">
        <f>RSI!I30</f>
        <v>26.141535441085182</v>
      </c>
      <c r="D30" s="2">
        <f>MACD!E30</f>
        <v>3.8785281354442702E-2</v>
      </c>
      <c r="E30" s="2">
        <f>MACD!F30</f>
        <v>0</v>
      </c>
      <c r="F30" s="2">
        <f>'Moving Avg'!D30</f>
        <v>1.0446600000000001</v>
      </c>
      <c r="G30" s="2">
        <f>'Moving Avg'!F30</f>
        <v>1.1094249999999997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STRONG</v>
      </c>
      <c r="L30" s="5" t="str">
        <f>OBV!H30</f>
        <v>CONFIRMED BEARISH</v>
      </c>
      <c r="M30" s="7">
        <f t="shared" si="0"/>
        <v>50</v>
      </c>
      <c r="N30" s="7">
        <f t="shared" si="1"/>
        <v>0</v>
      </c>
      <c r="O30" s="7">
        <f t="shared" si="2"/>
        <v>50</v>
      </c>
      <c r="P30" s="7">
        <f t="shared" si="3"/>
        <v>33</v>
      </c>
      <c r="Q30" s="8">
        <f t="shared" si="4"/>
        <v>29.95</v>
      </c>
      <c r="R30" s="8">
        <f t="shared" si="5"/>
        <v>35.75</v>
      </c>
      <c r="S30" s="8">
        <f t="shared" si="6"/>
        <v>34.85</v>
      </c>
      <c r="T30" s="8">
        <f t="shared" si="7"/>
        <v>33.25</v>
      </c>
      <c r="U30" s="7">
        <f t="shared" si="8"/>
        <v>33.516666666666673</v>
      </c>
      <c r="V30" s="7">
        <f t="shared" si="9"/>
        <v>33.450000000000003</v>
      </c>
    </row>
    <row r="31" spans="1:22" ht="13.5" x14ac:dyDescent="0.25">
      <c r="A31" s="3">
        <f>RSI!A31</f>
        <v>42349</v>
      </c>
      <c r="B31" s="2">
        <f>RSI!B31</f>
        <v>1.006</v>
      </c>
      <c r="C31" s="2">
        <f>RSI!I31</f>
        <v>28.491804639438385</v>
      </c>
      <c r="D31" s="2">
        <f>MACD!E31</f>
        <v>4.7785409564353509E-2</v>
      </c>
      <c r="E31" s="2">
        <f>MACD!F31</f>
        <v>0</v>
      </c>
      <c r="F31" s="2">
        <f>'Moving Avg'!D31</f>
        <v>1.0285600000000001</v>
      </c>
      <c r="G31" s="2">
        <f>'Moving Avg'!F31</f>
        <v>1.1041949999999998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BULLISH DIVERGENCE</v>
      </c>
      <c r="M31" s="7">
        <f t="shared" si="0"/>
        <v>50</v>
      </c>
      <c r="N31" s="7">
        <f t="shared" si="1"/>
        <v>0</v>
      </c>
      <c r="O31" s="7">
        <f t="shared" si="2"/>
        <v>50</v>
      </c>
      <c r="P31" s="7">
        <f t="shared" si="3"/>
        <v>50</v>
      </c>
      <c r="Q31" s="8">
        <f t="shared" si="4"/>
        <v>32.5</v>
      </c>
      <c r="R31" s="8">
        <f t="shared" si="5"/>
        <v>40</v>
      </c>
      <c r="S31" s="8">
        <f t="shared" si="6"/>
        <v>42.5</v>
      </c>
      <c r="T31" s="8">
        <f t="shared" si="7"/>
        <v>37.5</v>
      </c>
      <c r="U31" s="7">
        <f t="shared" si="8"/>
        <v>38.333333333333336</v>
      </c>
      <c r="V31" s="7">
        <f t="shared" si="9"/>
        <v>38.125</v>
      </c>
    </row>
    <row r="32" spans="1:22" ht="13.5" x14ac:dyDescent="0.25">
      <c r="A32" s="3">
        <f>RSI!A32</f>
        <v>42352</v>
      </c>
      <c r="B32" s="2">
        <f>RSI!B32</f>
        <v>1.006</v>
      </c>
      <c r="C32" s="2">
        <f>RSI!I32</f>
        <v>28.491804639438399</v>
      </c>
      <c r="D32" s="2">
        <f>MACD!E32</f>
        <v>4.8603909904718634E-2</v>
      </c>
      <c r="E32" s="2">
        <f>MACD!F32</f>
        <v>0</v>
      </c>
      <c r="F32" s="2">
        <f>'Moving Avg'!D32</f>
        <v>1.0156800000000001</v>
      </c>
      <c r="G32" s="2">
        <f>'Moving Avg'!F32</f>
        <v>1.0977549999999998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BULLISH DIVERGENCE</v>
      </c>
      <c r="M32" s="7">
        <f t="shared" si="0"/>
        <v>50</v>
      </c>
      <c r="N32" s="7">
        <f t="shared" si="1"/>
        <v>0</v>
      </c>
      <c r="O32" s="7">
        <f t="shared" si="2"/>
        <v>50</v>
      </c>
      <c r="P32" s="7">
        <f t="shared" si="3"/>
        <v>50</v>
      </c>
      <c r="Q32" s="8">
        <f t="shared" si="4"/>
        <v>32.5</v>
      </c>
      <c r="R32" s="8">
        <f t="shared" si="5"/>
        <v>40</v>
      </c>
      <c r="S32" s="8">
        <f t="shared" si="6"/>
        <v>42.5</v>
      </c>
      <c r="T32" s="8">
        <f t="shared" si="7"/>
        <v>37.5</v>
      </c>
      <c r="U32" s="7">
        <f t="shared" si="8"/>
        <v>38.333333333333336</v>
      </c>
      <c r="V32" s="7">
        <f t="shared" si="9"/>
        <v>38.125</v>
      </c>
    </row>
    <row r="33" spans="1:22" ht="13.5" x14ac:dyDescent="0.25">
      <c r="A33" s="3">
        <f>RSI!A33</f>
        <v>42353</v>
      </c>
      <c r="B33" s="2">
        <f>RSI!B33</f>
        <v>0.9899</v>
      </c>
      <c r="C33" s="2">
        <f>RSI!I33</f>
        <v>26.521975914799114</v>
      </c>
      <c r="D33" s="2">
        <f>MACD!E33</f>
        <v>4.4891294388996306E-2</v>
      </c>
      <c r="E33" s="2">
        <f>MACD!F33</f>
        <v>0</v>
      </c>
      <c r="F33" s="2">
        <f>'Moving Avg'!D33</f>
        <v>1.0044</v>
      </c>
      <c r="G33" s="2">
        <f>'Moving Avg'!F33</f>
        <v>1.0909149999999999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BULLISH DIVERGENCE</v>
      </c>
      <c r="M33" s="7">
        <f t="shared" si="0"/>
        <v>50</v>
      </c>
      <c r="N33" s="7">
        <f t="shared" si="1"/>
        <v>0</v>
      </c>
      <c r="O33" s="7">
        <f t="shared" si="2"/>
        <v>50</v>
      </c>
      <c r="P33" s="7">
        <f t="shared" si="3"/>
        <v>50</v>
      </c>
      <c r="Q33" s="8">
        <f t="shared" si="4"/>
        <v>32.5</v>
      </c>
      <c r="R33" s="8">
        <f t="shared" si="5"/>
        <v>40</v>
      </c>
      <c r="S33" s="8">
        <f t="shared" si="6"/>
        <v>42.5</v>
      </c>
      <c r="T33" s="8">
        <f t="shared" si="7"/>
        <v>37.5</v>
      </c>
      <c r="U33" s="7">
        <f t="shared" si="8"/>
        <v>38.333333333333336</v>
      </c>
      <c r="V33" s="7">
        <f t="shared" si="9"/>
        <v>38.125</v>
      </c>
    </row>
    <row r="34" spans="1:22" ht="13.5" x14ac:dyDescent="0.25">
      <c r="A34" s="3">
        <f>RSI!A34</f>
        <v>42354</v>
      </c>
      <c r="B34" s="2">
        <f>RSI!B34</f>
        <v>1.0302</v>
      </c>
      <c r="C34" s="2">
        <f>RSI!I34</f>
        <v>38.064751366979664</v>
      </c>
      <c r="D34" s="2">
        <f>MACD!E34</f>
        <v>3.8157008222672539E-2</v>
      </c>
      <c r="E34" s="2">
        <f>MACD!F34</f>
        <v>0</v>
      </c>
      <c r="F34" s="2">
        <f>'Moving Avg'!D34</f>
        <v>1.0060199999999999</v>
      </c>
      <c r="G34" s="2">
        <f>'Moving Avg'!F34</f>
        <v>1.0852850000000001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67</v>
      </c>
      <c r="Q34" s="8">
        <f t="shared" si="4"/>
        <v>26.299999999999997</v>
      </c>
      <c r="R34" s="8">
        <f t="shared" si="5"/>
        <v>39.25</v>
      </c>
      <c r="S34" s="8">
        <f t="shared" si="6"/>
        <v>46.400000000000006</v>
      </c>
      <c r="T34" s="8">
        <f t="shared" si="7"/>
        <v>35.5</v>
      </c>
      <c r="U34" s="7">
        <f t="shared" si="8"/>
        <v>37.31666666666667</v>
      </c>
      <c r="V34" s="7">
        <f t="shared" si="9"/>
        <v>36.862499999999997</v>
      </c>
    </row>
    <row r="35" spans="1:22" ht="13.5" x14ac:dyDescent="0.25">
      <c r="A35" s="3">
        <f>RSI!A35</f>
        <v>42355</v>
      </c>
      <c r="B35" s="2">
        <f>RSI!B35</f>
        <v>1.0141</v>
      </c>
      <c r="C35" s="2">
        <f>RSI!I35</f>
        <v>35.654966233156273</v>
      </c>
      <c r="D35" s="2">
        <f>MACD!E35</f>
        <v>3.7727501873300096E-2</v>
      </c>
      <c r="E35" s="2">
        <f>MACD!F35</f>
        <v>3.4824130430937426E-2</v>
      </c>
      <c r="F35" s="2">
        <f>'Moving Avg'!D35</f>
        <v>1.0092399999999999</v>
      </c>
      <c r="G35" s="2">
        <f>'Moving Avg'!F35</f>
        <v>1.0776400000000002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  <c r="M35" s="7">
        <f t="shared" si="0"/>
        <v>25</v>
      </c>
      <c r="N35" s="7">
        <f t="shared" si="1"/>
        <v>0</v>
      </c>
      <c r="O35" s="7">
        <f t="shared" si="2"/>
        <v>50</v>
      </c>
      <c r="P35" s="7">
        <f t="shared" si="3"/>
        <v>67</v>
      </c>
      <c r="Q35" s="8">
        <f t="shared" si="4"/>
        <v>26.299999999999997</v>
      </c>
      <c r="R35" s="8">
        <f t="shared" si="5"/>
        <v>39.25</v>
      </c>
      <c r="S35" s="8">
        <f t="shared" si="6"/>
        <v>46.400000000000006</v>
      </c>
      <c r="T35" s="8">
        <f t="shared" si="7"/>
        <v>35.5</v>
      </c>
      <c r="U35" s="7">
        <f t="shared" si="8"/>
        <v>37.31666666666667</v>
      </c>
      <c r="V35" s="7">
        <f t="shared" si="9"/>
        <v>36.862499999999997</v>
      </c>
    </row>
    <row r="36" spans="1:22" ht="13.5" x14ac:dyDescent="0.25">
      <c r="A36" s="3">
        <f>RSI!A36</f>
        <v>42356</v>
      </c>
      <c r="B36" s="2">
        <f>RSI!B36</f>
        <v>1.006</v>
      </c>
      <c r="C36" s="2">
        <f>RSI!I36</f>
        <v>34.472544270931152</v>
      </c>
      <c r="D36" s="2">
        <f>MACD!E36</f>
        <v>3.8386122233498021E-2</v>
      </c>
      <c r="E36" s="2">
        <f>MACD!F36</f>
        <v>3.5536528791449543E-2</v>
      </c>
      <c r="F36" s="2">
        <f>'Moving Avg'!D36</f>
        <v>1.0092400000000001</v>
      </c>
      <c r="G36" s="2">
        <f>'Moving Avg'!F36</f>
        <v>1.070395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STRONG</v>
      </c>
      <c r="L36" s="5" t="str">
        <f>OBV!H36</f>
        <v>NEUTRAL</v>
      </c>
      <c r="M36" s="7">
        <f t="shared" si="0"/>
        <v>25</v>
      </c>
      <c r="N36" s="7">
        <f t="shared" si="1"/>
        <v>0</v>
      </c>
      <c r="O36" s="7">
        <f t="shared" si="2"/>
        <v>50</v>
      </c>
      <c r="P36" s="7">
        <f t="shared" si="3"/>
        <v>33</v>
      </c>
      <c r="Q36" s="8">
        <f t="shared" si="4"/>
        <v>21.2</v>
      </c>
      <c r="R36" s="8">
        <f t="shared" si="5"/>
        <v>30.75</v>
      </c>
      <c r="S36" s="8">
        <f t="shared" si="6"/>
        <v>31.1</v>
      </c>
      <c r="T36" s="8">
        <f t="shared" si="7"/>
        <v>27</v>
      </c>
      <c r="U36" s="7">
        <f t="shared" si="8"/>
        <v>27.683333333333337</v>
      </c>
      <c r="V36" s="7">
        <f t="shared" si="9"/>
        <v>27.512500000000003</v>
      </c>
    </row>
    <row r="37" spans="1:22" ht="13.5" x14ac:dyDescent="0.25">
      <c r="A37" s="3">
        <f>RSI!A37</f>
        <v>42359</v>
      </c>
      <c r="B37" s="2">
        <f>RSI!B37</f>
        <v>0.9819</v>
      </c>
      <c r="C37" s="2">
        <f>RSI!I37</f>
        <v>31.16134470976445</v>
      </c>
      <c r="D37" s="2">
        <f>MACD!E37</f>
        <v>3.8690327675436453E-2</v>
      </c>
      <c r="E37" s="2">
        <f>MACD!F37</f>
        <v>3.6167288568246928E-2</v>
      </c>
      <c r="F37" s="2">
        <f>'Moving Avg'!D37</f>
        <v>1.0044200000000001</v>
      </c>
      <c r="G37" s="2">
        <f>'Moving Avg'!F37</f>
        <v>1.0611399999999998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STRONG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50</v>
      </c>
      <c r="P37" s="7">
        <f t="shared" si="3"/>
        <v>33</v>
      </c>
      <c r="Q37" s="8">
        <f t="shared" si="4"/>
        <v>21.2</v>
      </c>
      <c r="R37" s="8">
        <f t="shared" si="5"/>
        <v>30.75</v>
      </c>
      <c r="S37" s="8">
        <f t="shared" si="6"/>
        <v>31.1</v>
      </c>
      <c r="T37" s="8">
        <f t="shared" si="7"/>
        <v>27</v>
      </c>
      <c r="U37" s="7">
        <f t="shared" si="8"/>
        <v>27.683333333333337</v>
      </c>
      <c r="V37" s="7">
        <f t="shared" si="9"/>
        <v>27.512500000000003</v>
      </c>
    </row>
    <row r="38" spans="1:22" ht="13.5" x14ac:dyDescent="0.25">
      <c r="A38" s="3">
        <f>RSI!A38</f>
        <v>42360</v>
      </c>
      <c r="B38" s="2">
        <f>RSI!B38</f>
        <v>0.9899</v>
      </c>
      <c r="C38" s="2">
        <f>RSI!I38</f>
        <v>33.446626300146306</v>
      </c>
      <c r="D38" s="2">
        <f>MACD!E38</f>
        <v>3.519601196555433E-2</v>
      </c>
      <c r="E38" s="2">
        <f>MACD!F38</f>
        <v>3.5973033247708411E-2</v>
      </c>
      <c r="F38" s="2">
        <f>'Moving Avg'!D38</f>
        <v>1.0044200000000001</v>
      </c>
      <c r="G38" s="2">
        <f>'Moving Avg'!F38</f>
        <v>1.0526899999999999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WEAK</v>
      </c>
      <c r="L38" s="5" t="str">
        <f>OBV!H38</f>
        <v>NEUTRAL</v>
      </c>
      <c r="M38" s="7">
        <f t="shared" si="0"/>
        <v>25</v>
      </c>
      <c r="N38" s="7">
        <f t="shared" si="1"/>
        <v>45</v>
      </c>
      <c r="O38" s="7">
        <f t="shared" si="2"/>
        <v>50</v>
      </c>
      <c r="P38" s="7">
        <f t="shared" si="3"/>
        <v>33</v>
      </c>
      <c r="Q38" s="8">
        <f t="shared" si="4"/>
        <v>36.950000000000003</v>
      </c>
      <c r="R38" s="8">
        <f t="shared" si="5"/>
        <v>39.75</v>
      </c>
      <c r="S38" s="8">
        <f t="shared" si="6"/>
        <v>37.85</v>
      </c>
      <c r="T38" s="8">
        <f t="shared" si="7"/>
        <v>38.25</v>
      </c>
      <c r="U38" s="7">
        <f t="shared" si="8"/>
        <v>38.183333333333337</v>
      </c>
      <c r="V38" s="7">
        <f t="shared" si="9"/>
        <v>38.200000000000003</v>
      </c>
    </row>
    <row r="39" spans="1:22" ht="13.5" x14ac:dyDescent="0.25">
      <c r="A39" s="3">
        <f>RSI!A39</f>
        <v>42361</v>
      </c>
      <c r="B39" s="2">
        <f>RSI!B39</f>
        <v>0.9738</v>
      </c>
      <c r="C39" s="2">
        <f>RSI!I39</f>
        <v>31.201680304549427</v>
      </c>
      <c r="D39" s="2">
        <f>MACD!E39</f>
        <v>3.0169456785839488E-2</v>
      </c>
      <c r="E39" s="2">
        <f>MACD!F39</f>
        <v>3.4812317955334626E-2</v>
      </c>
      <c r="F39" s="2">
        <f>'Moving Avg'!D39</f>
        <v>0.99314000000000002</v>
      </c>
      <c r="G39" s="2">
        <f>'Moving Avg'!F39</f>
        <v>1.0434350000000001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STRONG</v>
      </c>
      <c r="L39" s="5" t="str">
        <f>OBV!H39</f>
        <v>CONFIRMED BEARISH</v>
      </c>
      <c r="M39" s="7">
        <f t="shared" si="0"/>
        <v>25</v>
      </c>
      <c r="N39" s="7">
        <f t="shared" si="1"/>
        <v>45</v>
      </c>
      <c r="O39" s="7">
        <f t="shared" si="2"/>
        <v>50</v>
      </c>
      <c r="P39" s="7">
        <f t="shared" si="3"/>
        <v>33</v>
      </c>
      <c r="Q39" s="8">
        <f t="shared" si="4"/>
        <v>36.950000000000003</v>
      </c>
      <c r="R39" s="8">
        <f t="shared" si="5"/>
        <v>39.75</v>
      </c>
      <c r="S39" s="8">
        <f t="shared" si="6"/>
        <v>37.85</v>
      </c>
      <c r="T39" s="8">
        <f t="shared" si="7"/>
        <v>38.25</v>
      </c>
      <c r="U39" s="7">
        <f t="shared" si="8"/>
        <v>38.183333333333337</v>
      </c>
      <c r="V39" s="7">
        <f t="shared" si="9"/>
        <v>38.200000000000003</v>
      </c>
    </row>
    <row r="40" spans="1:22" ht="13.5" x14ac:dyDescent="0.25">
      <c r="A40" s="3">
        <f>RSI!A40</f>
        <v>42363</v>
      </c>
      <c r="B40" s="2">
        <f>RSI!B40</f>
        <v>0.96579999999999999</v>
      </c>
      <c r="C40" s="2">
        <f>RSI!I40</f>
        <v>30.119859530915704</v>
      </c>
      <c r="D40" s="2">
        <f>MACD!E40</f>
        <v>2.3322788690213203E-2</v>
      </c>
      <c r="E40" s="2">
        <f>MACD!F40</f>
        <v>3.2514412102310347E-2</v>
      </c>
      <c r="F40" s="2">
        <f>'Moving Avg'!D40</f>
        <v>0.98347999999999991</v>
      </c>
      <c r="G40" s="2">
        <f>'Moving Avg'!F40</f>
        <v>1.0337800000000001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NEUTRAL</v>
      </c>
      <c r="L40" s="5" t="str">
        <f>OBV!H40</f>
        <v>CONFIRMED BEARISH</v>
      </c>
      <c r="M40" s="7">
        <f t="shared" si="0"/>
        <v>25</v>
      </c>
      <c r="N40" s="7">
        <f t="shared" si="1"/>
        <v>45</v>
      </c>
      <c r="O40" s="7">
        <f t="shared" si="2"/>
        <v>50</v>
      </c>
      <c r="P40" s="7">
        <f t="shared" si="3"/>
        <v>16.5</v>
      </c>
      <c r="Q40" s="8">
        <f t="shared" si="4"/>
        <v>34.475000000000001</v>
      </c>
      <c r="R40" s="8">
        <f t="shared" si="5"/>
        <v>35.625</v>
      </c>
      <c r="S40" s="8">
        <f t="shared" si="6"/>
        <v>30.425000000000001</v>
      </c>
      <c r="T40" s="8">
        <f t="shared" si="7"/>
        <v>34.125</v>
      </c>
      <c r="U40" s="7">
        <f t="shared" si="8"/>
        <v>33.508333333333333</v>
      </c>
      <c r="V40" s="7">
        <f t="shared" si="9"/>
        <v>33.662499999999994</v>
      </c>
    </row>
    <row r="41" spans="1:22" ht="13.5" x14ac:dyDescent="0.25">
      <c r="A41" s="3">
        <f>RSI!A41</f>
        <v>42366</v>
      </c>
      <c r="B41" s="2">
        <f>RSI!B41</f>
        <v>0.9899</v>
      </c>
      <c r="C41" s="2">
        <f>RSI!I41</f>
        <v>37.185462639111847</v>
      </c>
      <c r="D41" s="2">
        <f>MACD!E41</f>
        <v>1.7505338886628641E-2</v>
      </c>
      <c r="E41" s="2">
        <f>MACD!F41</f>
        <v>2.9512597459174006E-2</v>
      </c>
      <c r="F41" s="2">
        <f>'Moving Avg'!D41</f>
        <v>0.9802599999999998</v>
      </c>
      <c r="G41" s="2">
        <f>'Moving Avg'!F41</f>
        <v>1.0253300000000001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NEUTRAL</v>
      </c>
      <c r="L41" s="5" t="str">
        <f>OBV!H41</f>
        <v>BULLISH DIVERGENCE</v>
      </c>
      <c r="M41" s="7">
        <f t="shared" si="0"/>
        <v>25</v>
      </c>
      <c r="N41" s="7">
        <f t="shared" si="1"/>
        <v>45</v>
      </c>
      <c r="O41" s="7">
        <f t="shared" si="2"/>
        <v>50</v>
      </c>
      <c r="P41" s="7">
        <f t="shared" si="3"/>
        <v>66.5</v>
      </c>
      <c r="Q41" s="8">
        <f t="shared" si="4"/>
        <v>41.975000000000001</v>
      </c>
      <c r="R41" s="8">
        <f t="shared" si="5"/>
        <v>48.125</v>
      </c>
      <c r="S41" s="8">
        <f t="shared" si="6"/>
        <v>52.924999999999997</v>
      </c>
      <c r="T41" s="8">
        <f t="shared" si="7"/>
        <v>46.625</v>
      </c>
      <c r="U41" s="7">
        <f t="shared" si="8"/>
        <v>47.67499999999999</v>
      </c>
      <c r="V41" s="7">
        <f t="shared" si="9"/>
        <v>47.412499999999994</v>
      </c>
    </row>
    <row r="42" spans="1:22" ht="13.5" x14ac:dyDescent="0.25">
      <c r="A42" s="3">
        <f>RSI!A42</f>
        <v>42367</v>
      </c>
      <c r="B42" s="2">
        <f>RSI!B42</f>
        <v>0.96579999999999999</v>
      </c>
      <c r="C42" s="2">
        <f>RSI!I42</f>
        <v>33.5340102277016</v>
      </c>
      <c r="D42" s="2">
        <f>MACD!E42</f>
        <v>1.4716677771152264E-2</v>
      </c>
      <c r="E42" s="2">
        <f>MACD!F42</f>
        <v>2.655341352156966E-2</v>
      </c>
      <c r="F42" s="2">
        <f>'Moving Avg'!D42</f>
        <v>0.97704000000000002</v>
      </c>
      <c r="G42" s="2">
        <f>'Moving Avg'!F42</f>
        <v>1.0180900000000002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WEAK</v>
      </c>
      <c r="L42" s="5" t="str">
        <f>OBV!H42</f>
        <v>BULLISH DIVERGENCE</v>
      </c>
      <c r="M42" s="7">
        <f t="shared" si="0"/>
        <v>25</v>
      </c>
      <c r="N42" s="7">
        <f t="shared" si="1"/>
        <v>45</v>
      </c>
      <c r="O42" s="7">
        <f t="shared" si="2"/>
        <v>50</v>
      </c>
      <c r="P42" s="7">
        <f t="shared" si="3"/>
        <v>50</v>
      </c>
      <c r="Q42" s="8">
        <f t="shared" si="4"/>
        <v>39.5</v>
      </c>
      <c r="R42" s="8">
        <f t="shared" si="5"/>
        <v>44</v>
      </c>
      <c r="S42" s="8">
        <f t="shared" si="6"/>
        <v>45.5</v>
      </c>
      <c r="T42" s="8">
        <f t="shared" si="7"/>
        <v>42.5</v>
      </c>
      <c r="U42" s="7">
        <f t="shared" si="8"/>
        <v>43</v>
      </c>
      <c r="V42" s="7">
        <f t="shared" si="9"/>
        <v>42.875</v>
      </c>
    </row>
    <row r="43" spans="1:22" ht="13.5" x14ac:dyDescent="0.25">
      <c r="A43" s="3">
        <f>RSI!A43</f>
        <v>42368</v>
      </c>
      <c r="B43" s="2">
        <f>RSI!B43</f>
        <v>0.96579999999999999</v>
      </c>
      <c r="C43" s="2">
        <f>RSI!I43</f>
        <v>33.5340102277016</v>
      </c>
      <c r="D43" s="2">
        <f>MACD!E43</f>
        <v>1.0345314472461009E-2</v>
      </c>
      <c r="E43" s="2">
        <f>MACD!F43</f>
        <v>2.3311793711747932E-2</v>
      </c>
      <c r="F43" s="2">
        <f>'Moving Avg'!D43</f>
        <v>0.97221999999999986</v>
      </c>
      <c r="G43" s="2">
        <f>'Moving Avg'!F43</f>
        <v>1.0128600000000003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STRONG</v>
      </c>
      <c r="L43" s="5" t="str">
        <f>OBV!H43</f>
        <v>CONFIRMED BEARISH</v>
      </c>
      <c r="M43" s="7">
        <f t="shared" si="0"/>
        <v>25</v>
      </c>
      <c r="N43" s="7">
        <f t="shared" si="1"/>
        <v>45</v>
      </c>
      <c r="O43" s="7">
        <f t="shared" si="2"/>
        <v>50</v>
      </c>
      <c r="P43" s="7">
        <f t="shared" si="3"/>
        <v>33</v>
      </c>
      <c r="Q43" s="8">
        <f t="shared" si="4"/>
        <v>36.950000000000003</v>
      </c>
      <c r="R43" s="8">
        <f t="shared" si="5"/>
        <v>39.75</v>
      </c>
      <c r="S43" s="8">
        <f t="shared" si="6"/>
        <v>37.85</v>
      </c>
      <c r="T43" s="8">
        <f t="shared" si="7"/>
        <v>38.25</v>
      </c>
      <c r="U43" s="7">
        <f t="shared" si="8"/>
        <v>38.183333333333337</v>
      </c>
      <c r="V43" s="7">
        <f t="shared" si="9"/>
        <v>38.200000000000003</v>
      </c>
    </row>
    <row r="44" spans="1:22" ht="13.5" x14ac:dyDescent="0.25">
      <c r="A44" s="3">
        <f>RSI!A44</f>
        <v>42369</v>
      </c>
      <c r="B44" s="2">
        <f>RSI!B44</f>
        <v>0.96579999999999999</v>
      </c>
      <c r="C44" s="2">
        <f>RSI!I44</f>
        <v>33.5340102277016</v>
      </c>
      <c r="D44" s="2">
        <f>MACD!E44</f>
        <v>1.3277205740181985E-2</v>
      </c>
      <c r="E44" s="2">
        <f>MACD!F44</f>
        <v>2.1304876117434743E-2</v>
      </c>
      <c r="F44" s="2">
        <f>'Moving Avg'!D44</f>
        <v>0.97061999999999993</v>
      </c>
      <c r="G44" s="2">
        <f>'Moving Avg'!F44</f>
        <v>1.0080350000000002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NEUTRAL</v>
      </c>
      <c r="L44" s="5" t="str">
        <f>OBV!H44</f>
        <v>CONFIRMED BEARISH</v>
      </c>
      <c r="M44" s="7">
        <f t="shared" si="0"/>
        <v>25</v>
      </c>
      <c r="N44" s="7">
        <f t="shared" si="1"/>
        <v>45</v>
      </c>
      <c r="O44" s="7">
        <f t="shared" si="2"/>
        <v>50</v>
      </c>
      <c r="P44" s="7">
        <f t="shared" si="3"/>
        <v>16.5</v>
      </c>
      <c r="Q44" s="8">
        <f t="shared" si="4"/>
        <v>34.475000000000001</v>
      </c>
      <c r="R44" s="8">
        <f t="shared" si="5"/>
        <v>35.625</v>
      </c>
      <c r="S44" s="8">
        <f t="shared" si="6"/>
        <v>30.425000000000001</v>
      </c>
      <c r="T44" s="8">
        <f t="shared" si="7"/>
        <v>34.125</v>
      </c>
      <c r="U44" s="7">
        <f t="shared" si="8"/>
        <v>33.508333333333333</v>
      </c>
      <c r="V44" s="7">
        <f t="shared" si="9"/>
        <v>33.662499999999994</v>
      </c>
    </row>
    <row r="45" spans="1:22" ht="13.5" x14ac:dyDescent="0.25">
      <c r="A45" s="3">
        <f>RSI!A45</f>
        <v>42373</v>
      </c>
      <c r="B45" s="2">
        <f>RSI!B45</f>
        <v>0.9899</v>
      </c>
      <c r="C45" s="2">
        <f>RSI!I45</f>
        <v>40.795135023461675</v>
      </c>
      <c r="D45" s="2">
        <f>MACD!E45</f>
        <v>1.1894759232097929E-2</v>
      </c>
      <c r="E45" s="2">
        <f>MACD!F45</f>
        <v>1.9422852740367383E-2</v>
      </c>
      <c r="F45" s="2">
        <f>'Moving Avg'!D45</f>
        <v>0.97544000000000008</v>
      </c>
      <c r="G45" s="2">
        <f>'Moving Avg'!F45</f>
        <v>1.0032050000000001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NEUTRAL</v>
      </c>
      <c r="L45" s="5" t="str">
        <f>OBV!H45</f>
        <v>CONFIRMED BULLISH</v>
      </c>
      <c r="M45" s="7">
        <f t="shared" si="0"/>
        <v>25</v>
      </c>
      <c r="N45" s="7">
        <f t="shared" si="1"/>
        <v>45</v>
      </c>
      <c r="O45" s="7">
        <f t="shared" si="2"/>
        <v>50</v>
      </c>
      <c r="P45" s="7">
        <f t="shared" si="3"/>
        <v>83.5</v>
      </c>
      <c r="Q45" s="8">
        <f t="shared" si="4"/>
        <v>44.524999999999999</v>
      </c>
      <c r="R45" s="8">
        <f t="shared" si="5"/>
        <v>52.375</v>
      </c>
      <c r="S45" s="8">
        <f t="shared" si="6"/>
        <v>60.575000000000003</v>
      </c>
      <c r="T45" s="8">
        <f t="shared" si="7"/>
        <v>50.875</v>
      </c>
      <c r="U45" s="7">
        <f t="shared" si="8"/>
        <v>52.491666666666674</v>
      </c>
      <c r="V45" s="7">
        <f t="shared" si="9"/>
        <v>52.087500000000006</v>
      </c>
    </row>
    <row r="46" spans="1:22" ht="13.5" x14ac:dyDescent="0.25">
      <c r="A46" s="3">
        <f>RSI!A46</f>
        <v>42374</v>
      </c>
      <c r="B46" s="2">
        <f>RSI!B46</f>
        <v>1.0221</v>
      </c>
      <c r="C46" s="2">
        <f>RSI!I46</f>
        <v>48.837434652598539</v>
      </c>
      <c r="D46" s="2">
        <f>MACD!E46</f>
        <v>7.3205375037459497E-3</v>
      </c>
      <c r="E46" s="2">
        <f>MACD!F46</f>
        <v>1.7002389693043098E-2</v>
      </c>
      <c r="F46" s="2">
        <f>'Moving Avg'!D46</f>
        <v>0.98187999999999998</v>
      </c>
      <c r="G46" s="2">
        <f>'Moving Avg'!F46</f>
        <v>0.99998500000000023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WEAK</v>
      </c>
      <c r="L46" s="5" t="str">
        <f>OBV!H46</f>
        <v>CONFIRMED BULLISH</v>
      </c>
      <c r="M46" s="7">
        <f t="shared" si="0"/>
        <v>25</v>
      </c>
      <c r="N46" s="7">
        <f t="shared" si="1"/>
        <v>45</v>
      </c>
      <c r="O46" s="7">
        <f t="shared" si="2"/>
        <v>50</v>
      </c>
      <c r="P46" s="7">
        <f t="shared" si="3"/>
        <v>67</v>
      </c>
      <c r="Q46" s="8">
        <f t="shared" si="4"/>
        <v>42.05</v>
      </c>
      <c r="R46" s="8">
        <f t="shared" si="5"/>
        <v>48.25</v>
      </c>
      <c r="S46" s="8">
        <f t="shared" si="6"/>
        <v>53.150000000000006</v>
      </c>
      <c r="T46" s="8">
        <f t="shared" si="7"/>
        <v>46.75</v>
      </c>
      <c r="U46" s="7">
        <f t="shared" si="8"/>
        <v>47.816666666666663</v>
      </c>
      <c r="V46" s="7">
        <f t="shared" si="9"/>
        <v>47.55</v>
      </c>
    </row>
    <row r="47" spans="1:22" ht="13.5" x14ac:dyDescent="0.25">
      <c r="A47" s="3">
        <f>RSI!A47</f>
        <v>42375</v>
      </c>
      <c r="B47" s="2">
        <f>RSI!B47</f>
        <v>1.0704</v>
      </c>
      <c r="C47" s="2">
        <f>RSI!I47</f>
        <v>58.043917138555429</v>
      </c>
      <c r="D47" s="2">
        <f>MACD!E47</f>
        <v>-3.8156252464298657E-3</v>
      </c>
      <c r="E47" s="2">
        <f>MACD!F47</f>
        <v>1.2838786705148507E-2</v>
      </c>
      <c r="F47" s="2">
        <f>'Moving Avg'!D47</f>
        <v>1.0028000000000001</v>
      </c>
      <c r="G47" s="2">
        <f>'Moving Avg'!F47</f>
        <v>0.9999849999999999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WEAK</v>
      </c>
      <c r="L47" s="5" t="str">
        <f>OBV!H47</f>
        <v>CONFIRMED BULLISH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67</v>
      </c>
      <c r="Q47" s="8">
        <f t="shared" si="4"/>
        <v>42.05</v>
      </c>
      <c r="R47" s="8">
        <f t="shared" si="5"/>
        <v>48.25</v>
      </c>
      <c r="S47" s="8">
        <f t="shared" si="6"/>
        <v>53.150000000000006</v>
      </c>
      <c r="T47" s="8">
        <f t="shared" si="7"/>
        <v>46.75</v>
      </c>
      <c r="U47" s="7">
        <f t="shared" si="8"/>
        <v>47.816666666666663</v>
      </c>
      <c r="V47" s="7">
        <f t="shared" si="9"/>
        <v>47.55</v>
      </c>
    </row>
    <row r="48" spans="1:22" ht="13.5" x14ac:dyDescent="0.25">
      <c r="A48" s="3">
        <f>RSI!A48</f>
        <v>42376</v>
      </c>
      <c r="B48" s="2">
        <f>RSI!B48</f>
        <v>1.0623</v>
      </c>
      <c r="C48" s="2">
        <f>RSI!I48</f>
        <v>56.216947823122837</v>
      </c>
      <c r="D48" s="2">
        <f>MACD!E48</f>
        <v>-1.1674833951024199E-2</v>
      </c>
      <c r="E48" s="2">
        <f>MACD!F48</f>
        <v>7.9360625739139656E-3</v>
      </c>
      <c r="F48" s="2">
        <f>'Moving Avg'!D48</f>
        <v>1.0221</v>
      </c>
      <c r="G48" s="2">
        <f>'Moving Avg'!F48</f>
        <v>1.000785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WEAK</v>
      </c>
      <c r="L48" s="5" t="str">
        <f>OBV!H48</f>
        <v>CONFIRMED BULLISH</v>
      </c>
      <c r="M48" s="7">
        <f t="shared" si="0"/>
        <v>25</v>
      </c>
      <c r="N48" s="7">
        <f t="shared" si="1"/>
        <v>45</v>
      </c>
      <c r="O48" s="7">
        <f t="shared" si="2"/>
        <v>50</v>
      </c>
      <c r="P48" s="7">
        <f t="shared" si="3"/>
        <v>67</v>
      </c>
      <c r="Q48" s="8">
        <f t="shared" si="4"/>
        <v>42.05</v>
      </c>
      <c r="R48" s="8">
        <f t="shared" si="5"/>
        <v>48.25</v>
      </c>
      <c r="S48" s="8">
        <f t="shared" si="6"/>
        <v>53.150000000000006</v>
      </c>
      <c r="T48" s="8">
        <f t="shared" si="7"/>
        <v>46.75</v>
      </c>
      <c r="U48" s="7">
        <f t="shared" si="8"/>
        <v>47.816666666666663</v>
      </c>
      <c r="V48" s="7">
        <f t="shared" si="9"/>
        <v>47.55</v>
      </c>
    </row>
    <row r="49" spans="1:22" ht="13.5" x14ac:dyDescent="0.25">
      <c r="A49" s="3">
        <f>RSI!A49</f>
        <v>42377</v>
      </c>
      <c r="B49" s="2">
        <f>RSI!B49</f>
        <v>1.0463</v>
      </c>
      <c r="C49" s="2">
        <f>RSI!I49</f>
        <v>52.689060987844151</v>
      </c>
      <c r="D49" s="2">
        <f>MACD!E49</f>
        <v>-1.9816096224412716E-2</v>
      </c>
      <c r="E49" s="2">
        <f>MACD!F49</f>
        <v>2.3856308142486292E-3</v>
      </c>
      <c r="F49" s="2">
        <f>'Moving Avg'!D49</f>
        <v>1.0382000000000002</v>
      </c>
      <c r="G49" s="2">
        <f>'Moving Avg'!F49</f>
        <v>1.001995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WEAK</v>
      </c>
      <c r="L49" s="5" t="str">
        <f>OBV!H49</f>
        <v>CONFIRMED BULLISH</v>
      </c>
      <c r="M49" s="7">
        <f t="shared" si="0"/>
        <v>25</v>
      </c>
      <c r="N49" s="7">
        <f t="shared" si="1"/>
        <v>100</v>
      </c>
      <c r="O49" s="7">
        <f t="shared" si="2"/>
        <v>50</v>
      </c>
      <c r="P49" s="7">
        <f t="shared" si="3"/>
        <v>67</v>
      </c>
      <c r="Q49" s="8">
        <f t="shared" si="4"/>
        <v>61.3</v>
      </c>
      <c r="R49" s="8">
        <f t="shared" si="5"/>
        <v>59.25</v>
      </c>
      <c r="S49" s="8">
        <f t="shared" si="6"/>
        <v>61.400000000000006</v>
      </c>
      <c r="T49" s="8">
        <f t="shared" si="7"/>
        <v>60.5</v>
      </c>
      <c r="U49" s="7">
        <f t="shared" si="8"/>
        <v>60.65</v>
      </c>
      <c r="V49" s="7">
        <f t="shared" si="9"/>
        <v>60.612499999999997</v>
      </c>
    </row>
    <row r="50" spans="1:22" ht="13.5" x14ac:dyDescent="0.25">
      <c r="A50" s="3">
        <f>RSI!A50</f>
        <v>42380</v>
      </c>
      <c r="B50" s="2">
        <f>RSI!B50</f>
        <v>1.0463</v>
      </c>
      <c r="C50" s="2">
        <f>RSI!I50</f>
        <v>52.689060987844151</v>
      </c>
      <c r="D50" s="2">
        <f>MACD!E50</f>
        <v>-2.8025733661119601E-2</v>
      </c>
      <c r="E50" s="2">
        <f>MACD!F50</f>
        <v>-3.6966420808250168E-3</v>
      </c>
      <c r="F50" s="2">
        <f>'Moving Avg'!D50</f>
        <v>1.0494800000000002</v>
      </c>
      <c r="G50" s="2">
        <f>'Moving Avg'!F50</f>
        <v>1.00441</v>
      </c>
      <c r="H50" s="2">
        <f>'Moving Avg'!G50</f>
        <v>1.0759775510204082</v>
      </c>
      <c r="I50" s="2">
        <f>'Moving Avg'!H50</f>
        <v>0</v>
      </c>
      <c r="J50" s="5" t="str">
        <f>OBV!F50</f>
        <v>BULLISH</v>
      </c>
      <c r="K50" s="5" t="str">
        <f>OBV!G50</f>
        <v>WEAK</v>
      </c>
      <c r="L50" s="5" t="str">
        <f>OBV!H50</f>
        <v>CONFIRMED BULLISH</v>
      </c>
      <c r="M50" s="7">
        <f t="shared" si="0"/>
        <v>25</v>
      </c>
      <c r="N50" s="7">
        <f t="shared" si="1"/>
        <v>100</v>
      </c>
      <c r="O50" s="7">
        <f t="shared" si="2"/>
        <v>50</v>
      </c>
      <c r="P50" s="7">
        <f t="shared" si="3"/>
        <v>67</v>
      </c>
      <c r="Q50" s="8">
        <f t="shared" si="4"/>
        <v>61.3</v>
      </c>
      <c r="R50" s="8">
        <f t="shared" si="5"/>
        <v>59.25</v>
      </c>
      <c r="S50" s="8">
        <f t="shared" si="6"/>
        <v>61.400000000000006</v>
      </c>
      <c r="T50" s="8">
        <f t="shared" si="7"/>
        <v>60.5</v>
      </c>
      <c r="U50" s="7">
        <f t="shared" si="8"/>
        <v>60.65</v>
      </c>
      <c r="V50" s="7">
        <f t="shared" si="9"/>
        <v>60.612499999999997</v>
      </c>
    </row>
    <row r="51" spans="1:22" ht="13.5" x14ac:dyDescent="0.25">
      <c r="A51" s="3">
        <f>RSI!A51</f>
        <v>42381</v>
      </c>
      <c r="B51" s="2">
        <f>RSI!B51</f>
        <v>1.006</v>
      </c>
      <c r="C51" s="2">
        <f>RSI!I51</f>
        <v>44.526596367547143</v>
      </c>
      <c r="D51" s="2">
        <f>MACD!E51</f>
        <v>-2.8362905628213531E-2</v>
      </c>
      <c r="E51" s="2">
        <f>MACD!F51</f>
        <v>-8.6298947903027199E-3</v>
      </c>
      <c r="F51" s="2">
        <f>'Moving Avg'!D51</f>
        <v>1.04626</v>
      </c>
      <c r="G51" s="2">
        <f>'Moving Avg'!F51</f>
        <v>1.0044099999999998</v>
      </c>
      <c r="H51" s="2">
        <f>'Moving Avg'!G51</f>
        <v>1.074578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  <c r="M51" s="7">
        <f t="shared" si="0"/>
        <v>25</v>
      </c>
      <c r="N51" s="7">
        <f t="shared" si="1"/>
        <v>45</v>
      </c>
      <c r="O51" s="7">
        <f t="shared" si="2"/>
        <v>50</v>
      </c>
      <c r="P51" s="7">
        <f t="shared" si="3"/>
        <v>33</v>
      </c>
      <c r="Q51" s="8">
        <f t="shared" si="4"/>
        <v>36.950000000000003</v>
      </c>
      <c r="R51" s="8">
        <f t="shared" si="5"/>
        <v>39.75</v>
      </c>
      <c r="S51" s="8">
        <f t="shared" si="6"/>
        <v>37.85</v>
      </c>
      <c r="T51" s="8">
        <f t="shared" si="7"/>
        <v>38.25</v>
      </c>
      <c r="U51" s="7">
        <f t="shared" si="8"/>
        <v>38.183333333333337</v>
      </c>
      <c r="V51" s="7">
        <f t="shared" si="9"/>
        <v>38.200000000000003</v>
      </c>
    </row>
    <row r="52" spans="1:22" ht="13.5" x14ac:dyDescent="0.25">
      <c r="A52" s="3">
        <f>RSI!A52</f>
        <v>42382</v>
      </c>
      <c r="B52" s="2">
        <f>RSI!B52</f>
        <v>0.9899</v>
      </c>
      <c r="C52" s="2">
        <f>RSI!I52</f>
        <v>41.744299036015178</v>
      </c>
      <c r="D52" s="2">
        <f>MACD!E52</f>
        <v>-3.1002423202110885E-2</v>
      </c>
      <c r="E52" s="2">
        <f>MACD!F52</f>
        <v>-1.3104400472664354E-2</v>
      </c>
      <c r="F52" s="2">
        <f>'Moving Avg'!D52</f>
        <v>1.03016</v>
      </c>
      <c r="G52" s="2">
        <f>'Moving Avg'!F52</f>
        <v>1.0036049999999999</v>
      </c>
      <c r="H52" s="2">
        <f>'Moving Avg'!G52</f>
        <v>1.0708760000000002</v>
      </c>
      <c r="I52" s="2">
        <f>'Moving Avg'!H52</f>
        <v>0</v>
      </c>
      <c r="J52" s="5" t="str">
        <f>OBV!F52</f>
        <v>BEARISH</v>
      </c>
      <c r="K52" s="5" t="str">
        <f>OBV!G52</f>
        <v>STRONG</v>
      </c>
      <c r="L52" s="5" t="str">
        <f>OBV!H52</f>
        <v>CONFIRMED BEARISH</v>
      </c>
      <c r="M52" s="7">
        <f t="shared" si="0"/>
        <v>25</v>
      </c>
      <c r="N52" s="7">
        <f t="shared" si="1"/>
        <v>45</v>
      </c>
      <c r="O52" s="7">
        <f t="shared" si="2"/>
        <v>50</v>
      </c>
      <c r="P52" s="7">
        <f t="shared" si="3"/>
        <v>33</v>
      </c>
      <c r="Q52" s="8">
        <f t="shared" si="4"/>
        <v>36.950000000000003</v>
      </c>
      <c r="R52" s="8">
        <f t="shared" si="5"/>
        <v>39.75</v>
      </c>
      <c r="S52" s="8">
        <f t="shared" si="6"/>
        <v>37.85</v>
      </c>
      <c r="T52" s="8">
        <f t="shared" si="7"/>
        <v>38.25</v>
      </c>
      <c r="U52" s="7">
        <f t="shared" si="8"/>
        <v>38.183333333333337</v>
      </c>
      <c r="V52" s="7">
        <f t="shared" si="9"/>
        <v>38.200000000000003</v>
      </c>
    </row>
    <row r="53" spans="1:22" ht="13.5" x14ac:dyDescent="0.25">
      <c r="A53" s="3">
        <f>RSI!A53</f>
        <v>42384</v>
      </c>
      <c r="B53" s="2">
        <f>RSI!B53</f>
        <v>1.006</v>
      </c>
      <c r="C53" s="2">
        <f>RSI!I53</f>
        <v>45.417321365978232</v>
      </c>
      <c r="D53" s="2">
        <f>MACD!E53</f>
        <v>-3.4184353800439493E-2</v>
      </c>
      <c r="E53" s="2">
        <f>MACD!F53</f>
        <v>-1.7320391138219385E-2</v>
      </c>
      <c r="F53" s="2">
        <f>'Moving Avg'!D53</f>
        <v>1.0188999999999999</v>
      </c>
      <c r="G53" s="2">
        <f>'Moving Avg'!F53</f>
        <v>1.0044099999999998</v>
      </c>
      <c r="H53" s="2">
        <f>'Moving Avg'!G53</f>
        <v>1.0668520000000001</v>
      </c>
      <c r="I53" s="2">
        <f>'Moving Avg'!H53</f>
        <v>0</v>
      </c>
      <c r="J53" s="5" t="str">
        <f>OBV!F53</f>
        <v>BEARISH</v>
      </c>
      <c r="K53" s="5" t="str">
        <f>OBV!G53</f>
        <v>STRONG</v>
      </c>
      <c r="L53" s="5" t="str">
        <f>OBV!H53</f>
        <v>CONFIRMED BEARISH</v>
      </c>
      <c r="M53" s="7">
        <f t="shared" si="0"/>
        <v>25</v>
      </c>
      <c r="N53" s="7">
        <f t="shared" si="1"/>
        <v>45</v>
      </c>
      <c r="O53" s="7">
        <f t="shared" si="2"/>
        <v>50</v>
      </c>
      <c r="P53" s="7">
        <f t="shared" si="3"/>
        <v>33</v>
      </c>
      <c r="Q53" s="8">
        <f t="shared" si="4"/>
        <v>36.950000000000003</v>
      </c>
      <c r="R53" s="8">
        <f t="shared" si="5"/>
        <v>39.75</v>
      </c>
      <c r="S53" s="8">
        <f t="shared" si="6"/>
        <v>37.85</v>
      </c>
      <c r="T53" s="8">
        <f t="shared" si="7"/>
        <v>38.25</v>
      </c>
      <c r="U53" s="7">
        <f t="shared" si="8"/>
        <v>38.183333333333337</v>
      </c>
      <c r="V53" s="7">
        <f t="shared" si="9"/>
        <v>38.200000000000003</v>
      </c>
    </row>
    <row r="54" spans="1:22" ht="13.5" x14ac:dyDescent="0.25">
      <c r="A54" s="3">
        <f>RSI!A54</f>
        <v>42387</v>
      </c>
      <c r="B54" s="2">
        <f>RSI!B54</f>
        <v>0.998</v>
      </c>
      <c r="C54" s="2">
        <f>RSI!I54</f>
        <v>43.934992759566214</v>
      </c>
      <c r="D54" s="2">
        <f>MACD!E54</f>
        <v>-3.615328114898253E-2</v>
      </c>
      <c r="E54" s="2">
        <f>MACD!F54</f>
        <v>-2.1086969140372017E-2</v>
      </c>
      <c r="F54" s="2">
        <f>'Moving Avg'!D54</f>
        <v>1.0092399999999999</v>
      </c>
      <c r="G54" s="2">
        <f>'Moving Avg'!F54</f>
        <v>1.0028000000000001</v>
      </c>
      <c r="H54" s="2">
        <f>'Moving Avg'!G54</f>
        <v>1.0626680000000002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CONFIRMED BEARISH</v>
      </c>
      <c r="M54" s="7">
        <f t="shared" si="0"/>
        <v>25</v>
      </c>
      <c r="N54" s="7">
        <f t="shared" si="1"/>
        <v>45</v>
      </c>
      <c r="O54" s="7">
        <f t="shared" si="2"/>
        <v>50</v>
      </c>
      <c r="P54" s="7">
        <f t="shared" si="3"/>
        <v>33</v>
      </c>
      <c r="Q54" s="8">
        <f t="shared" si="4"/>
        <v>36.950000000000003</v>
      </c>
      <c r="R54" s="8">
        <f t="shared" si="5"/>
        <v>39.75</v>
      </c>
      <c r="S54" s="8">
        <f t="shared" si="6"/>
        <v>37.85</v>
      </c>
      <c r="T54" s="8">
        <f t="shared" si="7"/>
        <v>38.25</v>
      </c>
      <c r="U54" s="7">
        <f t="shared" si="8"/>
        <v>38.183333333333337</v>
      </c>
      <c r="V54" s="7">
        <f t="shared" si="9"/>
        <v>38.200000000000003</v>
      </c>
    </row>
    <row r="55" spans="1:22" ht="13.5" x14ac:dyDescent="0.25">
      <c r="A55" s="3">
        <f>RSI!A55</f>
        <v>42388</v>
      </c>
      <c r="B55" s="2">
        <f>RSI!B55</f>
        <v>0.998</v>
      </c>
      <c r="C55" s="2">
        <f>RSI!I55</f>
        <v>43.934992759566214</v>
      </c>
      <c r="D55" s="2">
        <f>MACD!E55</f>
        <v>-3.3943144101271305E-2</v>
      </c>
      <c r="E55" s="2">
        <f>MACD!F55</f>
        <v>-2.3658204132551874E-2</v>
      </c>
      <c r="F55" s="2">
        <f>'Moving Avg'!D55</f>
        <v>0.99958000000000014</v>
      </c>
      <c r="G55" s="2">
        <f>'Moving Avg'!F55</f>
        <v>1.001995</v>
      </c>
      <c r="H55" s="2">
        <f>'Moving Avg'!G55</f>
        <v>1.0591280000000001</v>
      </c>
      <c r="I55" s="2">
        <f>'Moving Avg'!H55</f>
        <v>0</v>
      </c>
      <c r="J55" s="5" t="str">
        <f>OBV!F55</f>
        <v>BEARISH</v>
      </c>
      <c r="K55" s="5" t="str">
        <f>OBV!G55</f>
        <v>STRONG</v>
      </c>
      <c r="L55" s="5" t="str">
        <f>OBV!H55</f>
        <v>CONFIRMED BEARISH</v>
      </c>
      <c r="M55" s="7">
        <f t="shared" si="0"/>
        <v>25</v>
      </c>
      <c r="N55" s="7">
        <f t="shared" si="1"/>
        <v>45</v>
      </c>
      <c r="O55" s="7">
        <f t="shared" si="2"/>
        <v>50</v>
      </c>
      <c r="P55" s="7">
        <f t="shared" si="3"/>
        <v>33</v>
      </c>
      <c r="Q55" s="8">
        <f t="shared" si="4"/>
        <v>36.950000000000003</v>
      </c>
      <c r="R55" s="8">
        <f t="shared" si="5"/>
        <v>39.75</v>
      </c>
      <c r="S55" s="8">
        <f t="shared" si="6"/>
        <v>37.85</v>
      </c>
      <c r="T55" s="8">
        <f t="shared" si="7"/>
        <v>38.25</v>
      </c>
      <c r="U55" s="7">
        <f t="shared" si="8"/>
        <v>38.183333333333337</v>
      </c>
      <c r="V55" s="7">
        <f t="shared" si="9"/>
        <v>38.200000000000003</v>
      </c>
    </row>
    <row r="56" spans="1:22" ht="13.5" x14ac:dyDescent="0.25">
      <c r="A56" s="3">
        <f>RSI!A56</f>
        <v>42389</v>
      </c>
      <c r="B56" s="2">
        <f>RSI!B56</f>
        <v>0.9899</v>
      </c>
      <c r="C56" s="2">
        <f>RSI!I56</f>
        <v>42.3133154955487</v>
      </c>
      <c r="D56" s="2">
        <f>MACD!E56</f>
        <v>-2.6363200327693903E-2</v>
      </c>
      <c r="E56" s="2">
        <f>MACD!F56</f>
        <v>-2.4199203371580283E-2</v>
      </c>
      <c r="F56" s="2">
        <f>'Moving Avg'!D56</f>
        <v>0.99635999999999991</v>
      </c>
      <c r="G56" s="2">
        <f>'Moving Avg'!F56</f>
        <v>1.00119</v>
      </c>
      <c r="H56" s="2">
        <f>'Moving Avg'!G56</f>
        <v>1.055426</v>
      </c>
      <c r="I56" s="2">
        <f>'Moving Avg'!H56</f>
        <v>0</v>
      </c>
      <c r="J56" s="5" t="str">
        <f>OBV!F56</f>
        <v>BEARISH</v>
      </c>
      <c r="K56" s="5" t="str">
        <f>OBV!G56</f>
        <v>STRONG</v>
      </c>
      <c r="L56" s="5" t="str">
        <f>OBV!H56</f>
        <v>CONFIRMED BEARISH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33</v>
      </c>
      <c r="Q56" s="8">
        <f t="shared" si="4"/>
        <v>36.950000000000003</v>
      </c>
      <c r="R56" s="8">
        <f t="shared" si="5"/>
        <v>39.75</v>
      </c>
      <c r="S56" s="8">
        <f t="shared" si="6"/>
        <v>37.85</v>
      </c>
      <c r="T56" s="8">
        <f t="shared" si="7"/>
        <v>38.25</v>
      </c>
      <c r="U56" s="7">
        <f t="shared" si="8"/>
        <v>38.183333333333337</v>
      </c>
      <c r="V56" s="7">
        <f t="shared" si="9"/>
        <v>38.200000000000003</v>
      </c>
    </row>
    <row r="57" spans="1:22" ht="13.5" x14ac:dyDescent="0.25">
      <c r="A57" s="3">
        <f>RSI!A57</f>
        <v>42390</v>
      </c>
      <c r="B57" s="2">
        <f>RSI!B57</f>
        <v>0.9899</v>
      </c>
      <c r="C57" s="2">
        <f>RSI!I57</f>
        <v>42.3133154955487</v>
      </c>
      <c r="D57" s="2">
        <f>MACD!E57</f>
        <v>-1.2326341811897512E-2</v>
      </c>
      <c r="E57" s="2">
        <f>MACD!F57</f>
        <v>-2.1824631059643732E-2</v>
      </c>
      <c r="F57" s="2">
        <f>'Moving Avg'!D57</f>
        <v>0.99635999999999991</v>
      </c>
      <c r="G57" s="2">
        <f>'Moving Avg'!F57</f>
        <v>1.00159</v>
      </c>
      <c r="H57" s="2">
        <f>'Moving Avg'!G57</f>
        <v>1.0530119999999998</v>
      </c>
      <c r="I57" s="2">
        <f>'Moving Avg'!H57</f>
        <v>0</v>
      </c>
      <c r="J57" s="5" t="str">
        <f>OBV!F57</f>
        <v>BEARISH</v>
      </c>
      <c r="K57" s="5" t="str">
        <f>OBV!G57</f>
        <v>STRONG</v>
      </c>
      <c r="L57" s="5" t="str">
        <f>OBV!H57</f>
        <v>NEUTRAL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33</v>
      </c>
      <c r="Q57" s="8">
        <f t="shared" si="4"/>
        <v>21.2</v>
      </c>
      <c r="R57" s="8">
        <f t="shared" si="5"/>
        <v>30.75</v>
      </c>
      <c r="S57" s="8">
        <f t="shared" si="6"/>
        <v>31.1</v>
      </c>
      <c r="T57" s="8">
        <f t="shared" si="7"/>
        <v>27</v>
      </c>
      <c r="U57" s="7">
        <f t="shared" si="8"/>
        <v>27.683333333333337</v>
      </c>
      <c r="V57" s="7">
        <f t="shared" si="9"/>
        <v>27.512500000000003</v>
      </c>
    </row>
    <row r="58" spans="1:22" ht="13.5" x14ac:dyDescent="0.25">
      <c r="A58" s="3">
        <f>RSI!A58</f>
        <v>42391</v>
      </c>
      <c r="B58" s="2">
        <f>RSI!B58</f>
        <v>0.9899</v>
      </c>
      <c r="C58" s="2">
        <f>RSI!I58</f>
        <v>42.3133154955487</v>
      </c>
      <c r="D58" s="2">
        <f>MACD!E58</f>
        <v>-1.5171068857107173E-3</v>
      </c>
      <c r="E58" s="2">
        <f>MACD!F58</f>
        <v>-1.7763126224857127E-2</v>
      </c>
      <c r="F58" s="2">
        <f>'Moving Avg'!D58</f>
        <v>0.99314000000000002</v>
      </c>
      <c r="G58" s="2">
        <f>'Moving Avg'!F58</f>
        <v>1.0015899999999998</v>
      </c>
      <c r="H58" s="2">
        <f>'Moving Avg'!G58</f>
        <v>1.0499539999999998</v>
      </c>
      <c r="I58" s="2">
        <f>'Moving Avg'!H58</f>
        <v>0</v>
      </c>
      <c r="J58" s="5" t="str">
        <f>OBV!F58</f>
        <v>BEARISH</v>
      </c>
      <c r="K58" s="5" t="str">
        <f>OBV!G58</f>
        <v>STRONG</v>
      </c>
      <c r="L58" s="5" t="str">
        <f>OBV!H58</f>
        <v>CONFIRMED BEARISH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33</v>
      </c>
      <c r="Q58" s="8">
        <f t="shared" si="4"/>
        <v>21.2</v>
      </c>
      <c r="R58" s="8">
        <f t="shared" si="5"/>
        <v>30.75</v>
      </c>
      <c r="S58" s="8">
        <f t="shared" si="6"/>
        <v>31.1</v>
      </c>
      <c r="T58" s="8">
        <f t="shared" si="7"/>
        <v>27</v>
      </c>
      <c r="U58" s="7">
        <f t="shared" si="8"/>
        <v>27.683333333333337</v>
      </c>
      <c r="V58" s="7">
        <f t="shared" si="9"/>
        <v>27.512500000000003</v>
      </c>
    </row>
    <row r="59" spans="1:22" ht="13.5" x14ac:dyDescent="0.25">
      <c r="A59" s="3">
        <f>RSI!A59</f>
        <v>42394</v>
      </c>
      <c r="B59" s="2">
        <f>RSI!B59</f>
        <v>0.9899</v>
      </c>
      <c r="C59" s="2">
        <f>RSI!I59</f>
        <v>42.3133154955487</v>
      </c>
      <c r="D59" s="2">
        <f>MACD!E59</f>
        <v>5.3324886477486011E-3</v>
      </c>
      <c r="E59" s="2">
        <f>MACD!F59</f>
        <v>-1.3144003250335981E-2</v>
      </c>
      <c r="F59" s="2">
        <f>'Moving Avg'!D59</f>
        <v>0.99152000000000007</v>
      </c>
      <c r="G59" s="2">
        <f>'Moving Avg'!F59</f>
        <v>1.0023949999999997</v>
      </c>
      <c r="H59" s="2">
        <f>'Moving Avg'!G59</f>
        <v>1.0468959999999998</v>
      </c>
      <c r="I59" s="2">
        <f>'Moving Avg'!H59</f>
        <v>0</v>
      </c>
      <c r="J59" s="5" t="str">
        <f>OBV!F59</f>
        <v>BEARISH</v>
      </c>
      <c r="K59" s="5" t="str">
        <f>OBV!G59</f>
        <v>STRONG</v>
      </c>
      <c r="L59" s="5" t="str">
        <f>OBV!H59</f>
        <v>CONFIRMED BEARISH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33</v>
      </c>
      <c r="Q59" s="8">
        <f t="shared" si="4"/>
        <v>21.2</v>
      </c>
      <c r="R59" s="8">
        <f t="shared" si="5"/>
        <v>30.75</v>
      </c>
      <c r="S59" s="8">
        <f t="shared" si="6"/>
        <v>31.1</v>
      </c>
      <c r="T59" s="8">
        <f t="shared" si="7"/>
        <v>27</v>
      </c>
      <c r="U59" s="7">
        <f t="shared" si="8"/>
        <v>27.683333333333337</v>
      </c>
      <c r="V59" s="7">
        <f t="shared" si="9"/>
        <v>27.512500000000003</v>
      </c>
    </row>
    <row r="60" spans="1:22" ht="13.5" x14ac:dyDescent="0.25">
      <c r="A60" s="3">
        <f>RSI!A60</f>
        <v>42395</v>
      </c>
      <c r="B60" s="2">
        <f>RSI!B60</f>
        <v>1.0463</v>
      </c>
      <c r="C60" s="2">
        <f>RSI!I60</f>
        <v>57.132260093429899</v>
      </c>
      <c r="D60" s="2">
        <f>MACD!E60</f>
        <v>7.1031690383764889E-3</v>
      </c>
      <c r="E60" s="2">
        <f>MACD!F60</f>
        <v>-9.0945687925934882E-3</v>
      </c>
      <c r="F60" s="2">
        <f>'Moving Avg'!D60</f>
        <v>1.0011800000000002</v>
      </c>
      <c r="G60" s="2">
        <f>'Moving Avg'!F60</f>
        <v>1.0064199999999999</v>
      </c>
      <c r="H60" s="2">
        <f>'Moving Avg'!G60</f>
        <v>1.0456099999999997</v>
      </c>
      <c r="I60" s="2">
        <f>'Moving Avg'!H60</f>
        <v>0</v>
      </c>
      <c r="J60" s="5" t="str">
        <f>OBV!F60</f>
        <v>BEARISH</v>
      </c>
      <c r="K60" s="5" t="str">
        <f>OBV!G60</f>
        <v>STRONG</v>
      </c>
      <c r="L60" s="5" t="str">
        <f>OBV!H60</f>
        <v>BEARISH DIVERGENCE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33</v>
      </c>
      <c r="Q60" s="8">
        <f t="shared" si="4"/>
        <v>21.2</v>
      </c>
      <c r="R60" s="8">
        <f t="shared" si="5"/>
        <v>30.75</v>
      </c>
      <c r="S60" s="8">
        <f t="shared" si="6"/>
        <v>31.1</v>
      </c>
      <c r="T60" s="8">
        <f t="shared" si="7"/>
        <v>27</v>
      </c>
      <c r="U60" s="7">
        <f t="shared" si="8"/>
        <v>27.683333333333337</v>
      </c>
      <c r="V60" s="7">
        <f t="shared" si="9"/>
        <v>27.512500000000003</v>
      </c>
    </row>
    <row r="61" spans="1:22" ht="13.5" x14ac:dyDescent="0.25">
      <c r="A61" s="3">
        <f>RSI!A61</f>
        <v>42396</v>
      </c>
      <c r="B61" s="2">
        <f>RSI!B61</f>
        <v>1.1026</v>
      </c>
      <c r="C61" s="2">
        <f>RSI!I61</f>
        <v>66.408719176600442</v>
      </c>
      <c r="D61" s="2">
        <f>MACD!E61</f>
        <v>-1.9608639209707235E-3</v>
      </c>
      <c r="E61" s="2">
        <f>MACD!F61</f>
        <v>-7.6678278182689356E-3</v>
      </c>
      <c r="F61" s="2">
        <f>'Moving Avg'!D61</f>
        <v>1.02372</v>
      </c>
      <c r="G61" s="2">
        <f>'Moving Avg'!F61</f>
        <v>1.0120549999999997</v>
      </c>
      <c r="H61" s="2">
        <f>'Moving Avg'!G61</f>
        <v>1.04545</v>
      </c>
      <c r="I61" s="2">
        <f>'Moving Avg'!H61</f>
        <v>0</v>
      </c>
      <c r="J61" s="5" t="str">
        <f>OBV!F61</f>
        <v>BULLISH</v>
      </c>
      <c r="K61" s="5" t="str">
        <f>OBV!G61</f>
        <v>WEAK</v>
      </c>
      <c r="L61" s="5" t="str">
        <f>OBV!H61</f>
        <v>CONFIRMED BULLISH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67</v>
      </c>
      <c r="Q61" s="8">
        <f t="shared" si="4"/>
        <v>26.299999999999997</v>
      </c>
      <c r="R61" s="8">
        <f t="shared" si="5"/>
        <v>39.25</v>
      </c>
      <c r="S61" s="8">
        <f t="shared" si="6"/>
        <v>46.400000000000006</v>
      </c>
      <c r="T61" s="8">
        <f t="shared" si="7"/>
        <v>35.5</v>
      </c>
      <c r="U61" s="7">
        <f t="shared" si="8"/>
        <v>37.31666666666667</v>
      </c>
      <c r="V61" s="7">
        <f t="shared" si="9"/>
        <v>36.862499999999997</v>
      </c>
    </row>
    <row r="62" spans="1:22" ht="13.5" x14ac:dyDescent="0.25">
      <c r="A62" s="3">
        <f>RSI!A62</f>
        <v>42397</v>
      </c>
      <c r="B62" s="2">
        <f>RSI!B62</f>
        <v>1.167</v>
      </c>
      <c r="C62" s="2">
        <f>RSI!I62</f>
        <v>73.478576284956716</v>
      </c>
      <c r="D62" s="2">
        <f>MACD!E62</f>
        <v>-1.7388116365804507E-2</v>
      </c>
      <c r="E62" s="2">
        <f>MACD!F62</f>
        <v>-9.6118855277760509E-3</v>
      </c>
      <c r="F62" s="2">
        <f>'Moving Avg'!D62</f>
        <v>1.05914</v>
      </c>
      <c r="G62" s="2">
        <f>'Moving Avg'!F62</f>
        <v>1.0221149999999999</v>
      </c>
      <c r="H62" s="2">
        <f>'Moving Avg'!G62</f>
        <v>1.0460939999999999</v>
      </c>
      <c r="I62" s="2">
        <f>'Moving Avg'!H62</f>
        <v>0</v>
      </c>
      <c r="J62" s="5" t="str">
        <f>OBV!F62</f>
        <v>BULLISH</v>
      </c>
      <c r="K62" s="5" t="str">
        <f>OBV!G62</f>
        <v>WEAK</v>
      </c>
      <c r="L62" s="5" t="str">
        <f>OBV!H62</f>
        <v>CONFIRMED BULLISH</v>
      </c>
      <c r="M62" s="7">
        <f t="shared" si="0"/>
        <v>0</v>
      </c>
      <c r="N62" s="7">
        <f t="shared" si="1"/>
        <v>45</v>
      </c>
      <c r="O62" s="7">
        <f t="shared" si="2"/>
        <v>50</v>
      </c>
      <c r="P62" s="7">
        <f t="shared" si="3"/>
        <v>67</v>
      </c>
      <c r="Q62" s="8">
        <f t="shared" si="4"/>
        <v>33.299999999999997</v>
      </c>
      <c r="R62" s="8">
        <f t="shared" si="5"/>
        <v>43.25</v>
      </c>
      <c r="S62" s="8">
        <f t="shared" si="6"/>
        <v>49.400000000000006</v>
      </c>
      <c r="T62" s="8">
        <f t="shared" si="7"/>
        <v>40.5</v>
      </c>
      <c r="U62" s="7">
        <f t="shared" si="8"/>
        <v>41.983333333333334</v>
      </c>
      <c r="V62" s="7">
        <f t="shared" si="9"/>
        <v>41.612499999999997</v>
      </c>
    </row>
    <row r="63" spans="1:22" ht="13.5" x14ac:dyDescent="0.25">
      <c r="A63" s="3">
        <f>RSI!A63</f>
        <v>42398</v>
      </c>
      <c r="B63" s="2">
        <f>RSI!B63</f>
        <v>1.2153</v>
      </c>
      <c r="C63" s="2">
        <f>RSI!I63</f>
        <v>77.331973134592474</v>
      </c>
      <c r="D63" s="2">
        <f>MACD!E63</f>
        <v>-3.2395928208727609E-2</v>
      </c>
      <c r="E63" s="2">
        <f>MACD!F63</f>
        <v>-1.4168694063966362E-2</v>
      </c>
      <c r="F63" s="2">
        <f>'Moving Avg'!D63</f>
        <v>1.10422</v>
      </c>
      <c r="G63" s="2">
        <f>'Moving Avg'!F63</f>
        <v>1.0345900000000001</v>
      </c>
      <c r="H63" s="2">
        <f>'Moving Avg'!G63</f>
        <v>1.047866</v>
      </c>
      <c r="I63" s="2">
        <f>'Moving Avg'!H63</f>
        <v>0</v>
      </c>
      <c r="J63" s="5" t="str">
        <f>OBV!F63</f>
        <v>BULLISH</v>
      </c>
      <c r="K63" s="5" t="str">
        <f>OBV!G63</f>
        <v>WEAK</v>
      </c>
      <c r="L63" s="5" t="str">
        <f>OBV!H63</f>
        <v>CONFIRMED BULLISH</v>
      </c>
      <c r="M63" s="7">
        <f t="shared" si="0"/>
        <v>0</v>
      </c>
      <c r="N63" s="7">
        <f t="shared" si="1"/>
        <v>45</v>
      </c>
      <c r="O63" s="7">
        <f t="shared" si="2"/>
        <v>50</v>
      </c>
      <c r="P63" s="7">
        <f t="shared" si="3"/>
        <v>67</v>
      </c>
      <c r="Q63" s="8">
        <f t="shared" si="4"/>
        <v>33.299999999999997</v>
      </c>
      <c r="R63" s="8">
        <f t="shared" si="5"/>
        <v>43.25</v>
      </c>
      <c r="S63" s="8">
        <f t="shared" si="6"/>
        <v>49.400000000000006</v>
      </c>
      <c r="T63" s="8">
        <f t="shared" si="7"/>
        <v>40.5</v>
      </c>
      <c r="U63" s="7">
        <f t="shared" si="8"/>
        <v>41.983333333333334</v>
      </c>
      <c r="V63" s="7">
        <f t="shared" si="9"/>
        <v>41.612499999999997</v>
      </c>
    </row>
    <row r="64" spans="1:22" ht="13.5" x14ac:dyDescent="0.25">
      <c r="A64" s="3">
        <f>RSI!A64</f>
        <v>42401</v>
      </c>
      <c r="B64" s="2">
        <f>RSI!B64</f>
        <v>1.2796000000000001</v>
      </c>
      <c r="C64" s="2">
        <f>RSI!I64</f>
        <v>81.239781973261302</v>
      </c>
      <c r="D64" s="2">
        <f>MACD!E64</f>
        <v>-5.2163918362485129E-2</v>
      </c>
      <c r="E64" s="2">
        <f>MACD!F64</f>
        <v>-2.1767738923670114E-2</v>
      </c>
      <c r="F64" s="2">
        <f>'Moving Avg'!D64</f>
        <v>1.1621600000000001</v>
      </c>
      <c r="G64" s="2">
        <f>'Moving Avg'!F64</f>
        <v>1.0502800000000001</v>
      </c>
      <c r="H64" s="2">
        <f>'Moving Avg'!G64</f>
        <v>1.050602</v>
      </c>
      <c r="I64" s="2">
        <f>'Moving Avg'!H64</f>
        <v>0</v>
      </c>
      <c r="J64" s="5" t="str">
        <f>OBV!F64</f>
        <v>BULLISH</v>
      </c>
      <c r="K64" s="5" t="str">
        <f>OBV!G64</f>
        <v>WEAK</v>
      </c>
      <c r="L64" s="5" t="str">
        <f>OBV!H64</f>
        <v>CONFIRMED BULLISH</v>
      </c>
      <c r="M64" s="7">
        <f t="shared" si="0"/>
        <v>0</v>
      </c>
      <c r="N64" s="7">
        <f t="shared" si="1"/>
        <v>100</v>
      </c>
      <c r="O64" s="7">
        <f t="shared" si="2"/>
        <v>50</v>
      </c>
      <c r="P64" s="7">
        <f t="shared" si="3"/>
        <v>67</v>
      </c>
      <c r="Q64" s="8">
        <f t="shared" si="4"/>
        <v>52.55</v>
      </c>
      <c r="R64" s="8">
        <f t="shared" si="5"/>
        <v>54.25</v>
      </c>
      <c r="S64" s="8">
        <f t="shared" si="6"/>
        <v>57.650000000000006</v>
      </c>
      <c r="T64" s="8">
        <f t="shared" si="7"/>
        <v>54.25</v>
      </c>
      <c r="U64" s="7">
        <f t="shared" si="8"/>
        <v>54.816666666666663</v>
      </c>
      <c r="V64" s="7">
        <f t="shared" si="9"/>
        <v>54.674999999999997</v>
      </c>
    </row>
    <row r="65" spans="1:22" ht="13.5" x14ac:dyDescent="0.25">
      <c r="A65" s="3">
        <f>RSI!A65</f>
        <v>42402</v>
      </c>
      <c r="B65" s="2">
        <f>RSI!B65</f>
        <v>1.3360000000000001</v>
      </c>
      <c r="C65" s="2">
        <f>RSI!I65</f>
        <v>83.866955391372969</v>
      </c>
      <c r="D65" s="2">
        <f>MACD!E65</f>
        <v>-7.4444093914717069E-2</v>
      </c>
      <c r="E65" s="2">
        <f>MACD!F65</f>
        <v>-3.2303009921879504E-2</v>
      </c>
      <c r="F65" s="2">
        <f>'Moving Avg'!D65</f>
        <v>1.2201</v>
      </c>
      <c r="G65" s="2">
        <f>'Moving Avg'!F65</f>
        <v>1.067585</v>
      </c>
      <c r="H65" s="2">
        <f>'Moving Avg'!G65</f>
        <v>1.053982</v>
      </c>
      <c r="I65" s="2">
        <f>'Moving Avg'!H65</f>
        <v>0</v>
      </c>
      <c r="J65" s="5" t="str">
        <f>OBV!F65</f>
        <v>BULLISH</v>
      </c>
      <c r="K65" s="5" t="str">
        <f>OBV!G65</f>
        <v>WEAK</v>
      </c>
      <c r="L65" s="5" t="str">
        <f>OBV!H65</f>
        <v>CONFIRMED BULLISH</v>
      </c>
      <c r="M65" s="7">
        <f t="shared" si="0"/>
        <v>0</v>
      </c>
      <c r="N65" s="7">
        <f t="shared" si="1"/>
        <v>100</v>
      </c>
      <c r="O65" s="7">
        <f t="shared" si="2"/>
        <v>50</v>
      </c>
      <c r="P65" s="7">
        <f t="shared" si="3"/>
        <v>67</v>
      </c>
      <c r="Q65" s="8">
        <f t="shared" si="4"/>
        <v>52.55</v>
      </c>
      <c r="R65" s="8">
        <f t="shared" si="5"/>
        <v>54.25</v>
      </c>
      <c r="S65" s="8">
        <f t="shared" si="6"/>
        <v>57.650000000000006</v>
      </c>
      <c r="T65" s="8">
        <f t="shared" si="7"/>
        <v>54.25</v>
      </c>
      <c r="U65" s="7">
        <f t="shared" si="8"/>
        <v>54.816666666666663</v>
      </c>
      <c r="V65" s="7">
        <f t="shared" si="9"/>
        <v>54.674999999999997</v>
      </c>
    </row>
    <row r="66" spans="1:22" ht="13.5" x14ac:dyDescent="0.25">
      <c r="A66" s="3">
        <f>RSI!A66</f>
        <v>42403</v>
      </c>
      <c r="B66" s="2">
        <f>RSI!B66</f>
        <v>1.3923000000000001</v>
      </c>
      <c r="C66" s="2">
        <f>RSI!I66</f>
        <v>85.977904463822654</v>
      </c>
      <c r="D66" s="2">
        <f>MACD!E66</f>
        <v>-0.10032008223723832</v>
      </c>
      <c r="E66" s="2">
        <f>MACD!F66</f>
        <v>-4.5906424384951267E-2</v>
      </c>
      <c r="F66" s="2">
        <f>'Moving Avg'!D66</f>
        <v>1.2780400000000001</v>
      </c>
      <c r="G66" s="2">
        <f>'Moving Avg'!F66</f>
        <v>1.0860949999999998</v>
      </c>
      <c r="H66" s="2">
        <f>'Moving Avg'!G66</f>
        <v>1.05881</v>
      </c>
      <c r="I66" s="2">
        <f>'Moving Avg'!H66</f>
        <v>0</v>
      </c>
      <c r="J66" s="5" t="str">
        <f>OBV!F66</f>
        <v>BULLISH</v>
      </c>
      <c r="K66" s="5" t="str">
        <f>OBV!G66</f>
        <v>WEAK</v>
      </c>
      <c r="L66" s="5" t="str">
        <f>OBV!H66</f>
        <v>CONFIRMED BULLISH</v>
      </c>
      <c r="M66" s="7">
        <f t="shared" ref="M66:M129" si="10">IF(C66&lt;30,50, IF(C66&gt;70, 0, 25))</f>
        <v>0</v>
      </c>
      <c r="N66" s="7">
        <f t="shared" ref="N66:N129" si="11">IF(E66-D66&gt;0.02, 100, IF(E66-D66&lt;0,0,45))</f>
        <v>100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67</v>
      </c>
      <c r="Q66" s="8">
        <f t="shared" si="4"/>
        <v>52.55</v>
      </c>
      <c r="R66" s="8">
        <f t="shared" si="5"/>
        <v>54.25</v>
      </c>
      <c r="S66" s="8">
        <f t="shared" si="6"/>
        <v>57.650000000000006</v>
      </c>
      <c r="T66" s="8">
        <f t="shared" si="7"/>
        <v>54.25</v>
      </c>
      <c r="U66" s="7">
        <f t="shared" si="8"/>
        <v>54.816666666666663</v>
      </c>
      <c r="V66" s="7">
        <f t="shared" si="9"/>
        <v>54.674999999999997</v>
      </c>
    </row>
    <row r="67" spans="1:22" ht="13.5" x14ac:dyDescent="0.25">
      <c r="A67" s="3">
        <f>RSI!A67</f>
        <v>42404</v>
      </c>
      <c r="B67" s="2">
        <f>RSI!B67</f>
        <v>1.4728000000000001</v>
      </c>
      <c r="C67" s="2">
        <f>RSI!I67</f>
        <v>88.329321658564538</v>
      </c>
      <c r="D67" s="2">
        <f>MACD!E67</f>
        <v>-0.12999876160972934</v>
      </c>
      <c r="E67" s="2">
        <f>MACD!F67</f>
        <v>-6.2724891829906884E-2</v>
      </c>
      <c r="F67" s="2">
        <f>'Moving Avg'!D67</f>
        <v>1.3392000000000002</v>
      </c>
      <c r="G67" s="2">
        <f>'Moving Avg'!F67</f>
        <v>1.1062149999999999</v>
      </c>
      <c r="H67" s="2">
        <f>'Moving Avg'!G67</f>
        <v>1.064926</v>
      </c>
      <c r="I67" s="2">
        <f>'Moving Avg'!H67</f>
        <v>0</v>
      </c>
      <c r="J67" s="5" t="str">
        <f>OBV!F67</f>
        <v>BULLISH</v>
      </c>
      <c r="K67" s="5" t="str">
        <f>OBV!G67</f>
        <v>WEAK</v>
      </c>
      <c r="L67" s="5" t="str">
        <f>OBV!H67</f>
        <v>CONFIRMED BULLISH</v>
      </c>
      <c r="M67" s="7">
        <f t="shared" si="10"/>
        <v>0</v>
      </c>
      <c r="N67" s="7">
        <f t="shared" si="11"/>
        <v>100</v>
      </c>
      <c r="O67" s="7">
        <f t="shared" si="12"/>
        <v>50</v>
      </c>
      <c r="P67" s="7">
        <f t="shared" si="13"/>
        <v>67</v>
      </c>
      <c r="Q67" s="8">
        <f t="shared" ref="Q67:Q130" si="14">0.35*M67+N67*0.35+O67*0.15+P67*0.15</f>
        <v>52.55</v>
      </c>
      <c r="R67" s="8">
        <f t="shared" ref="R67:R130" si="15">M67*0.2+N67*0.2+O67*0.35+P67*0.25</f>
        <v>54.25</v>
      </c>
      <c r="S67" s="8">
        <f t="shared" ref="S67:S130" si="16">M67*0.15+N67*0.15+O67*0.25+P67*0.45</f>
        <v>57.650000000000006</v>
      </c>
      <c r="T67" s="8">
        <f t="shared" ref="T67:T130" si="17">0.25*SUM(M67:P67)</f>
        <v>54.25</v>
      </c>
      <c r="U67" s="7">
        <f t="shared" ref="U67:U130" si="18">SUM(Q67:S67)/3</f>
        <v>54.816666666666663</v>
      </c>
      <c r="V67" s="7">
        <f t="shared" ref="V67:V130" si="19">SUM(Q67:T67)/4</f>
        <v>54.674999999999997</v>
      </c>
    </row>
    <row r="68" spans="1:22" ht="13.5" x14ac:dyDescent="0.25">
      <c r="A68" s="3">
        <f>RSI!A68</f>
        <v>42405</v>
      </c>
      <c r="B68" s="2">
        <f>RSI!B68</f>
        <v>1.5371999999999999</v>
      </c>
      <c r="C68" s="2">
        <f>RSI!I68</f>
        <v>89.8025884075345</v>
      </c>
      <c r="D68" s="2">
        <f>MACD!E68</f>
        <v>-0.16204332508835062</v>
      </c>
      <c r="E68" s="2">
        <f>MACD!F68</f>
        <v>-8.2588578481595634E-2</v>
      </c>
      <c r="F68" s="2">
        <f>'Moving Avg'!D68</f>
        <v>1.4035800000000003</v>
      </c>
      <c r="G68" s="2">
        <f>'Moving Avg'!F68</f>
        <v>1.1299599999999999</v>
      </c>
      <c r="H68" s="2">
        <f>'Moving Avg'!G68</f>
        <v>1.072492</v>
      </c>
      <c r="I68" s="2">
        <f>'Moving Avg'!H68</f>
        <v>0</v>
      </c>
      <c r="J68" s="5" t="str">
        <f>OBV!F68</f>
        <v>BULLISH</v>
      </c>
      <c r="K68" s="5" t="str">
        <f>OBV!G68</f>
        <v>WEAK</v>
      </c>
      <c r="L68" s="5" t="str">
        <f>OBV!H68</f>
        <v>CONFIRMED BULLISH</v>
      </c>
      <c r="M68" s="7">
        <f t="shared" si="10"/>
        <v>0</v>
      </c>
      <c r="N68" s="7">
        <f t="shared" si="11"/>
        <v>100</v>
      </c>
      <c r="O68" s="7">
        <f t="shared" si="12"/>
        <v>50</v>
      </c>
      <c r="P68" s="7">
        <f t="shared" si="13"/>
        <v>67</v>
      </c>
      <c r="Q68" s="8">
        <f t="shared" si="14"/>
        <v>52.55</v>
      </c>
      <c r="R68" s="8">
        <f t="shared" si="15"/>
        <v>54.25</v>
      </c>
      <c r="S68" s="8">
        <f t="shared" si="16"/>
        <v>57.650000000000006</v>
      </c>
      <c r="T68" s="8">
        <f t="shared" si="17"/>
        <v>54.25</v>
      </c>
      <c r="U68" s="7">
        <f t="shared" si="18"/>
        <v>54.816666666666663</v>
      </c>
      <c r="V68" s="7">
        <f t="shared" si="19"/>
        <v>54.674999999999997</v>
      </c>
    </row>
    <row r="69" spans="1:22" ht="13.5" x14ac:dyDescent="0.25">
      <c r="A69" s="3">
        <f>RSI!A69</f>
        <v>42408</v>
      </c>
      <c r="B69" s="2">
        <f>RSI!B69</f>
        <v>1.6256999999999999</v>
      </c>
      <c r="C69" s="2">
        <f>RSI!I69</f>
        <v>91.407798331866843</v>
      </c>
      <c r="D69" s="2">
        <f>MACD!E69</f>
        <v>-0.19809540957914118</v>
      </c>
      <c r="E69" s="2">
        <f>MACD!F69</f>
        <v>-0.10568994470110474</v>
      </c>
      <c r="F69" s="2">
        <f>'Moving Avg'!D69</f>
        <v>1.4728000000000001</v>
      </c>
      <c r="G69" s="2">
        <f>'Moving Avg'!F69</f>
        <v>1.15893</v>
      </c>
      <c r="H69" s="2">
        <f>'Moving Avg'!G69</f>
        <v>1.0818279999999998</v>
      </c>
      <c r="I69" s="2">
        <f>'Moving Avg'!H69</f>
        <v>0</v>
      </c>
      <c r="J69" s="5" t="str">
        <f>OBV!F69</f>
        <v>BULLISH</v>
      </c>
      <c r="K69" s="5" t="str">
        <f>OBV!G69</f>
        <v>WEAK</v>
      </c>
      <c r="L69" s="5" t="str">
        <f>OBV!H69</f>
        <v>CONFIRMED BULLISH</v>
      </c>
      <c r="M69" s="7">
        <f t="shared" si="10"/>
        <v>0</v>
      </c>
      <c r="N69" s="7">
        <f t="shared" si="11"/>
        <v>100</v>
      </c>
      <c r="O69" s="7">
        <f t="shared" si="12"/>
        <v>50</v>
      </c>
      <c r="P69" s="7">
        <f t="shared" si="13"/>
        <v>67</v>
      </c>
      <c r="Q69" s="8">
        <f t="shared" si="14"/>
        <v>52.55</v>
      </c>
      <c r="R69" s="8">
        <f t="shared" si="15"/>
        <v>54.25</v>
      </c>
      <c r="S69" s="8">
        <f t="shared" si="16"/>
        <v>57.650000000000006</v>
      </c>
      <c r="T69" s="8">
        <f t="shared" si="17"/>
        <v>54.25</v>
      </c>
      <c r="U69" s="7">
        <f t="shared" si="18"/>
        <v>54.816666666666663</v>
      </c>
      <c r="V69" s="7">
        <f t="shared" si="19"/>
        <v>54.674999999999997</v>
      </c>
    </row>
    <row r="70" spans="1:22" ht="13.5" x14ac:dyDescent="0.25">
      <c r="A70" s="3">
        <f>RSI!A70</f>
        <v>42409</v>
      </c>
      <c r="B70" s="2">
        <f>RSI!B70</f>
        <v>1.6980999999999999</v>
      </c>
      <c r="C70" s="2">
        <f>RSI!I70</f>
        <v>92.454260800372111</v>
      </c>
      <c r="D70" s="2">
        <f>MACD!E70</f>
        <v>-0.22801547110806109</v>
      </c>
      <c r="E70" s="2">
        <f>MACD!F70</f>
        <v>-0.13015504998249602</v>
      </c>
      <c r="F70" s="2">
        <f>'Moving Avg'!D70</f>
        <v>1.54522</v>
      </c>
      <c r="G70" s="2">
        <f>'Moving Avg'!F70</f>
        <v>1.1915199999999999</v>
      </c>
      <c r="H70" s="2">
        <f>'Moving Avg'!G70</f>
        <v>1.0926119999999999</v>
      </c>
      <c r="I70" s="2">
        <f>'Moving Avg'!H70</f>
        <v>0</v>
      </c>
      <c r="J70" s="5" t="str">
        <f>OBV!F70</f>
        <v>BULLISH</v>
      </c>
      <c r="K70" s="5" t="str">
        <f>OBV!G70</f>
        <v>WEAK</v>
      </c>
      <c r="L70" s="5" t="str">
        <f>OBV!H70</f>
        <v>CONFIRMED BULLISH</v>
      </c>
      <c r="M70" s="7">
        <f t="shared" si="10"/>
        <v>0</v>
      </c>
      <c r="N70" s="7">
        <f t="shared" si="11"/>
        <v>100</v>
      </c>
      <c r="O70" s="7">
        <f t="shared" si="12"/>
        <v>50</v>
      </c>
      <c r="P70" s="7">
        <f t="shared" si="13"/>
        <v>67</v>
      </c>
      <c r="Q70" s="8">
        <f t="shared" si="14"/>
        <v>52.55</v>
      </c>
      <c r="R70" s="8">
        <f t="shared" si="15"/>
        <v>54.25</v>
      </c>
      <c r="S70" s="8">
        <f t="shared" si="16"/>
        <v>57.650000000000006</v>
      </c>
      <c r="T70" s="8">
        <f t="shared" si="17"/>
        <v>54.25</v>
      </c>
      <c r="U70" s="7">
        <f t="shared" si="18"/>
        <v>54.816666666666663</v>
      </c>
      <c r="V70" s="7">
        <f t="shared" si="19"/>
        <v>54.674999999999997</v>
      </c>
    </row>
    <row r="71" spans="1:22" ht="13.5" x14ac:dyDescent="0.25">
      <c r="A71" s="3">
        <f>RSI!A71</f>
        <v>42410</v>
      </c>
      <c r="B71" s="2">
        <f>RSI!B71</f>
        <v>1.7947</v>
      </c>
      <c r="C71" s="2">
        <f>RSI!I71</f>
        <v>93.578103966409984</v>
      </c>
      <c r="D71" s="2">
        <f>MACD!E71</f>
        <v>-0.25478058517079827</v>
      </c>
      <c r="E71" s="2">
        <f>MACD!F71</f>
        <v>-0.15508015702015648</v>
      </c>
      <c r="F71" s="2">
        <f>'Moving Avg'!D71</f>
        <v>1.6257000000000001</v>
      </c>
      <c r="G71" s="2">
        <f>'Moving Avg'!F71</f>
        <v>1.2309549999999998</v>
      </c>
      <c r="H71" s="2">
        <f>'Moving Avg'!G71</f>
        <v>1.1053279999999999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  <c r="M71" s="7">
        <f t="shared" si="10"/>
        <v>0</v>
      </c>
      <c r="N71" s="7">
        <f t="shared" si="11"/>
        <v>100</v>
      </c>
      <c r="O71" s="7">
        <f t="shared" si="12"/>
        <v>50</v>
      </c>
      <c r="P71" s="7">
        <f t="shared" si="13"/>
        <v>67</v>
      </c>
      <c r="Q71" s="8">
        <f t="shared" si="14"/>
        <v>52.55</v>
      </c>
      <c r="R71" s="8">
        <f t="shared" si="15"/>
        <v>54.25</v>
      </c>
      <c r="S71" s="8">
        <f t="shared" si="16"/>
        <v>57.650000000000006</v>
      </c>
      <c r="T71" s="8">
        <f t="shared" si="17"/>
        <v>54.25</v>
      </c>
      <c r="U71" s="7">
        <f t="shared" si="18"/>
        <v>54.816666666666663</v>
      </c>
      <c r="V71" s="7">
        <f t="shared" si="19"/>
        <v>54.674999999999997</v>
      </c>
    </row>
    <row r="72" spans="1:22" ht="13.5" x14ac:dyDescent="0.25">
      <c r="A72" s="3">
        <f>RSI!A72</f>
        <v>42411</v>
      </c>
      <c r="B72" s="2">
        <f>RSI!B72</f>
        <v>1.8993</v>
      </c>
      <c r="C72" s="2">
        <f>RSI!I72</f>
        <v>94.528397360164107</v>
      </c>
      <c r="D72" s="2">
        <f>MACD!E72</f>
        <v>-0.27857455675646636</v>
      </c>
      <c r="E72" s="2">
        <f>MACD!F72</f>
        <v>-0.17977903696741848</v>
      </c>
      <c r="F72" s="2">
        <f>'Moving Avg'!D72</f>
        <v>1.7109999999999999</v>
      </c>
      <c r="G72" s="2">
        <f>'Moving Avg'!F72</f>
        <v>1.2764250000000001</v>
      </c>
      <c r="H72" s="2">
        <f>'Moving Avg'!G72</f>
        <v>1.1211019999999998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  <c r="M72" s="7">
        <f t="shared" si="10"/>
        <v>0</v>
      </c>
      <c r="N72" s="7">
        <f t="shared" si="11"/>
        <v>100</v>
      </c>
      <c r="O72" s="7">
        <f t="shared" si="12"/>
        <v>50</v>
      </c>
      <c r="P72" s="7">
        <f t="shared" si="13"/>
        <v>100</v>
      </c>
      <c r="Q72" s="8">
        <f t="shared" si="14"/>
        <v>57.5</v>
      </c>
      <c r="R72" s="8">
        <f t="shared" si="15"/>
        <v>62.5</v>
      </c>
      <c r="S72" s="8">
        <f t="shared" si="16"/>
        <v>72.5</v>
      </c>
      <c r="T72" s="8">
        <f t="shared" si="17"/>
        <v>62.5</v>
      </c>
      <c r="U72" s="7">
        <f t="shared" si="18"/>
        <v>64.166666666666671</v>
      </c>
      <c r="V72" s="7">
        <f t="shared" si="19"/>
        <v>63.75</v>
      </c>
    </row>
    <row r="73" spans="1:22" ht="13.5" x14ac:dyDescent="0.25">
      <c r="A73" s="3">
        <f>RSI!A73</f>
        <v>42412</v>
      </c>
      <c r="B73" s="2">
        <f>RSI!B73</f>
        <v>1.9798</v>
      </c>
      <c r="C73" s="2">
        <f>RSI!I73</f>
        <v>95.126142613637313</v>
      </c>
      <c r="D73" s="2">
        <f>MACD!E73</f>
        <v>-0.30091941134060551</v>
      </c>
      <c r="E73" s="2">
        <f>MACD!F73</f>
        <v>-0.20400711184205589</v>
      </c>
      <c r="F73" s="2">
        <f>'Moving Avg'!D73</f>
        <v>1.79952</v>
      </c>
      <c r="G73" s="2">
        <f>'Moving Avg'!F73</f>
        <v>1.325115</v>
      </c>
      <c r="H73" s="2">
        <f>'Moving Avg'!G73</f>
        <v>1.1392899999999999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CONFIRMED BULLISH</v>
      </c>
      <c r="M73" s="7">
        <f t="shared" si="10"/>
        <v>0</v>
      </c>
      <c r="N73" s="7">
        <f t="shared" si="11"/>
        <v>100</v>
      </c>
      <c r="O73" s="7">
        <f t="shared" si="12"/>
        <v>50</v>
      </c>
      <c r="P73" s="7">
        <f t="shared" si="13"/>
        <v>100</v>
      </c>
      <c r="Q73" s="8">
        <f t="shared" si="14"/>
        <v>57.5</v>
      </c>
      <c r="R73" s="8">
        <f t="shared" si="15"/>
        <v>62.5</v>
      </c>
      <c r="S73" s="8">
        <f t="shared" si="16"/>
        <v>72.5</v>
      </c>
      <c r="T73" s="8">
        <f t="shared" si="17"/>
        <v>62.5</v>
      </c>
      <c r="U73" s="7">
        <f t="shared" si="18"/>
        <v>64.166666666666671</v>
      </c>
      <c r="V73" s="7">
        <f t="shared" si="19"/>
        <v>63.75</v>
      </c>
    </row>
    <row r="74" spans="1:22" ht="13.5" x14ac:dyDescent="0.25">
      <c r="A74" s="3">
        <f>RSI!A74</f>
        <v>42415</v>
      </c>
      <c r="B74" s="2">
        <f>RSI!B74</f>
        <v>2.0924999999999998</v>
      </c>
      <c r="C74" s="2">
        <f>RSI!I74</f>
        <v>95.815382049807909</v>
      </c>
      <c r="D74" s="2">
        <f>MACD!E74</f>
        <v>-0.32216487391973891</v>
      </c>
      <c r="E74" s="2">
        <f>MACD!F74</f>
        <v>-0.22763866425759249</v>
      </c>
      <c r="F74" s="2">
        <f>'Moving Avg'!D74</f>
        <v>1.8928799999999999</v>
      </c>
      <c r="G74" s="2">
        <f>'Moving Avg'!F74</f>
        <v>1.3798400000000002</v>
      </c>
      <c r="H74" s="2">
        <f>'Moving Avg'!G74</f>
        <v>1.159894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  <c r="M74" s="7">
        <f t="shared" si="10"/>
        <v>0</v>
      </c>
      <c r="N74" s="7">
        <f t="shared" si="11"/>
        <v>100</v>
      </c>
      <c r="O74" s="7">
        <f t="shared" si="12"/>
        <v>50</v>
      </c>
      <c r="P74" s="7">
        <f t="shared" si="13"/>
        <v>100</v>
      </c>
      <c r="Q74" s="8">
        <f t="shared" si="14"/>
        <v>57.5</v>
      </c>
      <c r="R74" s="8">
        <f t="shared" si="15"/>
        <v>62.5</v>
      </c>
      <c r="S74" s="8">
        <f t="shared" si="16"/>
        <v>72.5</v>
      </c>
      <c r="T74" s="8">
        <f t="shared" si="17"/>
        <v>62.5</v>
      </c>
      <c r="U74" s="7">
        <f t="shared" si="18"/>
        <v>64.166666666666671</v>
      </c>
      <c r="V74" s="7">
        <f t="shared" si="19"/>
        <v>63.75</v>
      </c>
    </row>
    <row r="75" spans="1:22" ht="13.5" x14ac:dyDescent="0.25">
      <c r="A75" s="3">
        <f>RSI!A75</f>
        <v>42416</v>
      </c>
      <c r="B75" s="2">
        <f>RSI!B75</f>
        <v>2.2132000000000001</v>
      </c>
      <c r="C75" s="2">
        <f>RSI!I75</f>
        <v>96.402198798987598</v>
      </c>
      <c r="D75" s="2">
        <f>MACD!E75</f>
        <v>-0.34466642011228243</v>
      </c>
      <c r="E75" s="2">
        <f>MACD!F75</f>
        <v>-0.2510442154285305</v>
      </c>
      <c r="F75" s="2">
        <f>'Moving Avg'!D75</f>
        <v>1.9959</v>
      </c>
      <c r="G75" s="2">
        <f>'Moving Avg'!F75</f>
        <v>1.4406000000000001</v>
      </c>
      <c r="H75" s="2">
        <f>'Moving Avg'!G75</f>
        <v>1.1824279999999998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CONFIRMED BULLISH</v>
      </c>
      <c r="M75" s="7">
        <f t="shared" si="10"/>
        <v>0</v>
      </c>
      <c r="N75" s="7">
        <f t="shared" si="11"/>
        <v>100</v>
      </c>
      <c r="O75" s="7">
        <f t="shared" si="12"/>
        <v>50</v>
      </c>
      <c r="P75" s="7">
        <f t="shared" si="13"/>
        <v>100</v>
      </c>
      <c r="Q75" s="8">
        <f t="shared" si="14"/>
        <v>57.5</v>
      </c>
      <c r="R75" s="8">
        <f t="shared" si="15"/>
        <v>62.5</v>
      </c>
      <c r="S75" s="8">
        <f t="shared" si="16"/>
        <v>72.5</v>
      </c>
      <c r="T75" s="8">
        <f t="shared" si="17"/>
        <v>62.5</v>
      </c>
      <c r="U75" s="7">
        <f t="shared" si="18"/>
        <v>64.166666666666671</v>
      </c>
      <c r="V75" s="7">
        <f t="shared" si="19"/>
        <v>63.75</v>
      </c>
    </row>
    <row r="76" spans="1:22" ht="13.5" x14ac:dyDescent="0.25">
      <c r="A76" s="3">
        <f>RSI!A76</f>
        <v>42417</v>
      </c>
      <c r="B76" s="2">
        <f>RSI!B76</f>
        <v>2.3098000000000001</v>
      </c>
      <c r="C76" s="2">
        <f>RSI!I76</f>
        <v>96.79015706462188</v>
      </c>
      <c r="D76" s="2">
        <f>MACD!E76</f>
        <v>-0.36685861248407825</v>
      </c>
      <c r="E76" s="2">
        <f>MACD!F76</f>
        <v>-0.27420709483964006</v>
      </c>
      <c r="F76" s="2">
        <f>'Moving Avg'!D76</f>
        <v>2.0989200000000006</v>
      </c>
      <c r="G76" s="2">
        <f>'Moving Avg'!F76</f>
        <v>1.5065950000000001</v>
      </c>
      <c r="H76" s="2">
        <f>'Moving Avg'!G76</f>
        <v>1.2068939999999999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  <c r="M76" s="7">
        <f t="shared" si="10"/>
        <v>0</v>
      </c>
      <c r="N76" s="7">
        <f t="shared" si="11"/>
        <v>100</v>
      </c>
      <c r="O76" s="7">
        <f t="shared" si="12"/>
        <v>50</v>
      </c>
      <c r="P76" s="7">
        <f t="shared" si="13"/>
        <v>100</v>
      </c>
      <c r="Q76" s="8">
        <f t="shared" si="14"/>
        <v>57.5</v>
      </c>
      <c r="R76" s="8">
        <f t="shared" si="15"/>
        <v>62.5</v>
      </c>
      <c r="S76" s="8">
        <f t="shared" si="16"/>
        <v>72.5</v>
      </c>
      <c r="T76" s="8">
        <f t="shared" si="17"/>
        <v>62.5</v>
      </c>
      <c r="U76" s="7">
        <f t="shared" si="18"/>
        <v>64.166666666666671</v>
      </c>
      <c r="V76" s="7">
        <f t="shared" si="19"/>
        <v>63.75</v>
      </c>
    </row>
    <row r="77" spans="1:22" ht="13.5" x14ac:dyDescent="0.25">
      <c r="A77" s="3">
        <f>RSI!A77</f>
        <v>42418</v>
      </c>
      <c r="B77" s="2">
        <f>RSI!B77</f>
        <v>2.4064000000000001</v>
      </c>
      <c r="C77" s="2">
        <f>RSI!I77</f>
        <v>97.124123459345896</v>
      </c>
      <c r="D77" s="2">
        <f>MACD!E77</f>
        <v>-0.38529171348780333</v>
      </c>
      <c r="E77" s="2">
        <f>MACD!F77</f>
        <v>-0.29642401856927275</v>
      </c>
      <c r="F77" s="2">
        <f>'Moving Avg'!D77</f>
        <v>2.2003400000000002</v>
      </c>
      <c r="G77" s="2">
        <f>'Moving Avg'!F77</f>
        <v>1.57742</v>
      </c>
      <c r="H77" s="2">
        <f>'Moving Avg'!G77</f>
        <v>1.2336139999999998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0</v>
      </c>
      <c r="N77" s="7">
        <f t="shared" si="11"/>
        <v>100</v>
      </c>
      <c r="O77" s="7">
        <f t="shared" si="12"/>
        <v>50</v>
      </c>
      <c r="P77" s="7">
        <f t="shared" si="13"/>
        <v>100</v>
      </c>
      <c r="Q77" s="8">
        <f t="shared" si="14"/>
        <v>57.5</v>
      </c>
      <c r="R77" s="8">
        <f t="shared" si="15"/>
        <v>62.5</v>
      </c>
      <c r="S77" s="8">
        <f t="shared" si="16"/>
        <v>72.5</v>
      </c>
      <c r="T77" s="8">
        <f t="shared" si="17"/>
        <v>62.5</v>
      </c>
      <c r="U77" s="7">
        <f t="shared" si="18"/>
        <v>64.166666666666671</v>
      </c>
      <c r="V77" s="7">
        <f t="shared" si="19"/>
        <v>63.75</v>
      </c>
    </row>
    <row r="78" spans="1:22" ht="13.5" x14ac:dyDescent="0.25">
      <c r="A78" s="3">
        <f>RSI!A78</f>
        <v>42419</v>
      </c>
      <c r="B78" s="2">
        <f>RSI!B78</f>
        <v>2.2614999999999998</v>
      </c>
      <c r="C78" s="2">
        <f>RSI!I78</f>
        <v>83.149101764684346</v>
      </c>
      <c r="D78" s="2">
        <f>MACD!E78</f>
        <v>-0.38534110357917983</v>
      </c>
      <c r="E78" s="2">
        <f>MACD!F78</f>
        <v>-0.31420743557125419</v>
      </c>
      <c r="F78" s="2">
        <f>'Moving Avg'!D78</f>
        <v>2.2566800000000002</v>
      </c>
      <c r="G78" s="2">
        <f>'Moving Avg'!F78</f>
        <v>1.641</v>
      </c>
      <c r="H78" s="2">
        <f>'Moving Avg'!G78</f>
        <v>1.2579179999999999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BEARISH DIVERGENCE</v>
      </c>
      <c r="M78" s="7">
        <f t="shared" si="10"/>
        <v>0</v>
      </c>
      <c r="N78" s="7">
        <f t="shared" si="11"/>
        <v>100</v>
      </c>
      <c r="O78" s="7">
        <f t="shared" si="12"/>
        <v>50</v>
      </c>
      <c r="P78" s="7">
        <f t="shared" si="13"/>
        <v>0</v>
      </c>
      <c r="Q78" s="8">
        <f t="shared" si="14"/>
        <v>42.5</v>
      </c>
      <c r="R78" s="8">
        <f t="shared" si="15"/>
        <v>37.5</v>
      </c>
      <c r="S78" s="8">
        <f t="shared" si="16"/>
        <v>27.5</v>
      </c>
      <c r="T78" s="8">
        <f t="shared" si="17"/>
        <v>37.5</v>
      </c>
      <c r="U78" s="7">
        <f t="shared" si="18"/>
        <v>35.833333333333336</v>
      </c>
      <c r="V78" s="7">
        <f t="shared" si="19"/>
        <v>36.25</v>
      </c>
    </row>
    <row r="79" spans="1:22" ht="13.5" x14ac:dyDescent="0.25">
      <c r="A79" s="3">
        <f>RSI!A79</f>
        <v>42422</v>
      </c>
      <c r="B79" s="2">
        <f>RSI!B79</f>
        <v>2.1326999999999998</v>
      </c>
      <c r="C79" s="2">
        <f>RSI!I79</f>
        <v>73.082743528987123</v>
      </c>
      <c r="D79" s="2">
        <f>MACD!E79</f>
        <v>-0.36608645360998282</v>
      </c>
      <c r="E79" s="2">
        <f>MACD!F79</f>
        <v>-0.32458323917899995</v>
      </c>
      <c r="F79" s="2">
        <f>'Moving Avg'!D79</f>
        <v>2.2647199999999996</v>
      </c>
      <c r="G79" s="2">
        <f>'Moving Avg'!F79</f>
        <v>1.69814</v>
      </c>
      <c r="H79" s="2">
        <f>'Moving Avg'!G79</f>
        <v>1.2801299999999998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BEARISH DIVERGENCE</v>
      </c>
      <c r="M79" s="7">
        <f t="shared" si="10"/>
        <v>0</v>
      </c>
      <c r="N79" s="7">
        <f t="shared" si="11"/>
        <v>100</v>
      </c>
      <c r="O79" s="7">
        <f t="shared" si="12"/>
        <v>50</v>
      </c>
      <c r="P79" s="7">
        <f t="shared" si="13"/>
        <v>0</v>
      </c>
      <c r="Q79" s="8">
        <f t="shared" si="14"/>
        <v>42.5</v>
      </c>
      <c r="R79" s="8">
        <f t="shared" si="15"/>
        <v>37.5</v>
      </c>
      <c r="S79" s="8">
        <f t="shared" si="16"/>
        <v>27.5</v>
      </c>
      <c r="T79" s="8">
        <f t="shared" si="17"/>
        <v>37.5</v>
      </c>
      <c r="U79" s="7">
        <f t="shared" si="18"/>
        <v>35.833333333333336</v>
      </c>
      <c r="V79" s="7">
        <f t="shared" si="19"/>
        <v>36.25</v>
      </c>
    </row>
    <row r="80" spans="1:22" ht="13.5" x14ac:dyDescent="0.25">
      <c r="A80" s="3">
        <f>RSI!A80</f>
        <v>42423</v>
      </c>
      <c r="B80" s="2">
        <f>RSI!B80</f>
        <v>2.0442</v>
      </c>
      <c r="C80" s="2">
        <f>RSI!I80</f>
        <v>67.074032381585141</v>
      </c>
      <c r="D80" s="2">
        <f>MACD!E80</f>
        <v>-0.33491273692631007</v>
      </c>
      <c r="E80" s="2">
        <f>MACD!F80</f>
        <v>-0.32664913872846202</v>
      </c>
      <c r="F80" s="2">
        <f>'Moving Avg'!D80</f>
        <v>2.2309200000000002</v>
      </c>
      <c r="G80" s="2">
        <f>'Moving Avg'!F80</f>
        <v>1.7480350000000002</v>
      </c>
      <c r="H80" s="2">
        <f>'Moving Avg'!G80</f>
        <v>1.3010539999999997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CONFIRMED BEARISH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0</v>
      </c>
      <c r="Q80" s="8">
        <f t="shared" si="14"/>
        <v>32</v>
      </c>
      <c r="R80" s="8">
        <f t="shared" si="15"/>
        <v>31.5</v>
      </c>
      <c r="S80" s="8">
        <f t="shared" si="16"/>
        <v>23</v>
      </c>
      <c r="T80" s="8">
        <f t="shared" si="17"/>
        <v>30</v>
      </c>
      <c r="U80" s="7">
        <f t="shared" si="18"/>
        <v>28.833333333333332</v>
      </c>
      <c r="V80" s="7">
        <f t="shared" si="19"/>
        <v>29.125</v>
      </c>
    </row>
    <row r="81" spans="1:22" ht="13.5" x14ac:dyDescent="0.25">
      <c r="A81" s="3">
        <f>RSI!A81</f>
        <v>42424</v>
      </c>
      <c r="B81" s="2">
        <f>RSI!B81</f>
        <v>1.9557</v>
      </c>
      <c r="C81" s="2">
        <f>RSI!I81</f>
        <v>61.618209736753244</v>
      </c>
      <c r="D81" s="2">
        <f>MACD!E81</f>
        <v>-0.28919928098410153</v>
      </c>
      <c r="E81" s="2">
        <f>MACD!F81</f>
        <v>-0.31915916717958992</v>
      </c>
      <c r="F81" s="2">
        <f>'Moving Avg'!D81</f>
        <v>2.1600999999999999</v>
      </c>
      <c r="G81" s="2">
        <f>'Moving Avg'!F81</f>
        <v>1.7906900000000003</v>
      </c>
      <c r="H81" s="2">
        <f>'Moving Avg'!G81</f>
        <v>1.3200479999999997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  <c r="M81" s="7">
        <f t="shared" si="10"/>
        <v>25</v>
      </c>
      <c r="N81" s="7">
        <f t="shared" si="11"/>
        <v>0</v>
      </c>
      <c r="O81" s="7">
        <f t="shared" si="12"/>
        <v>50</v>
      </c>
      <c r="P81" s="7">
        <f t="shared" si="13"/>
        <v>0</v>
      </c>
      <c r="Q81" s="8">
        <f t="shared" si="14"/>
        <v>16.25</v>
      </c>
      <c r="R81" s="8">
        <f t="shared" si="15"/>
        <v>22.5</v>
      </c>
      <c r="S81" s="8">
        <f t="shared" si="16"/>
        <v>16.25</v>
      </c>
      <c r="T81" s="8">
        <f t="shared" si="17"/>
        <v>18.75</v>
      </c>
      <c r="U81" s="7">
        <f t="shared" si="18"/>
        <v>18.333333333333332</v>
      </c>
      <c r="V81" s="7">
        <f t="shared" si="19"/>
        <v>18.4375</v>
      </c>
    </row>
    <row r="82" spans="1:22" ht="13.5" x14ac:dyDescent="0.25">
      <c r="A82" s="3">
        <f>RSI!A82</f>
        <v>42425</v>
      </c>
      <c r="B82" s="2">
        <f>RSI!B82</f>
        <v>1.8752</v>
      </c>
      <c r="C82" s="2">
        <f>RSI!I82</f>
        <v>57.070867944763172</v>
      </c>
      <c r="D82" s="2">
        <f>MACD!E82</f>
        <v>-0.22986766415206805</v>
      </c>
      <c r="E82" s="2">
        <f>MACD!F82</f>
        <v>-0.30130086657408556</v>
      </c>
      <c r="F82" s="2">
        <f>'Moving Avg'!D82</f>
        <v>2.0538599999999998</v>
      </c>
      <c r="G82" s="2">
        <f>'Moving Avg'!F82</f>
        <v>1.8261000000000003</v>
      </c>
      <c r="H82" s="2">
        <f>'Moving Avg'!G82</f>
        <v>1.3374319999999995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  <c r="M82" s="7">
        <f t="shared" si="10"/>
        <v>25</v>
      </c>
      <c r="N82" s="7">
        <f t="shared" si="11"/>
        <v>0</v>
      </c>
      <c r="O82" s="7">
        <f t="shared" si="12"/>
        <v>50</v>
      </c>
      <c r="P82" s="7">
        <f t="shared" si="13"/>
        <v>0</v>
      </c>
      <c r="Q82" s="8">
        <f t="shared" si="14"/>
        <v>16.25</v>
      </c>
      <c r="R82" s="8">
        <f t="shared" si="15"/>
        <v>22.5</v>
      </c>
      <c r="S82" s="8">
        <f t="shared" si="16"/>
        <v>16.25</v>
      </c>
      <c r="T82" s="8">
        <f t="shared" si="17"/>
        <v>18.75</v>
      </c>
      <c r="U82" s="7">
        <f t="shared" si="18"/>
        <v>18.333333333333332</v>
      </c>
      <c r="V82" s="7">
        <f t="shared" si="19"/>
        <v>18.4375</v>
      </c>
    </row>
    <row r="83" spans="1:22" ht="13.5" x14ac:dyDescent="0.25">
      <c r="A83" s="3">
        <f>RSI!A83</f>
        <v>42426</v>
      </c>
      <c r="B83" s="2">
        <f>RSI!B83</f>
        <v>1.9718</v>
      </c>
      <c r="C83" s="2">
        <f>RSI!I83</f>
        <v>60.808576932959667</v>
      </c>
      <c r="D83" s="2">
        <f>MACD!E83</f>
        <v>-0.17525950094575049</v>
      </c>
      <c r="E83" s="2">
        <f>MACD!F83</f>
        <v>-0.27609259344841858</v>
      </c>
      <c r="F83" s="2">
        <f>'Moving Avg'!D83</f>
        <v>1.9959199999999999</v>
      </c>
      <c r="G83" s="2">
        <f>'Moving Avg'!F83</f>
        <v>1.8639250000000001</v>
      </c>
      <c r="H83" s="2">
        <f>'Moving Avg'!G83</f>
        <v>1.3570699999999996</v>
      </c>
      <c r="I83" s="2">
        <f>'Moving Avg'!H83</f>
        <v>0</v>
      </c>
      <c r="J83" s="5" t="str">
        <f>OBV!F83</f>
        <v>BEARISH</v>
      </c>
      <c r="K83" s="5" t="str">
        <f>OBV!G83</f>
        <v>WEAK</v>
      </c>
      <c r="L83" s="5" t="str">
        <f>OBV!H83</f>
        <v>CONFIRMED BEARISH</v>
      </c>
      <c r="M83" s="7">
        <f t="shared" si="10"/>
        <v>25</v>
      </c>
      <c r="N83" s="7">
        <f t="shared" si="11"/>
        <v>0</v>
      </c>
      <c r="O83" s="7">
        <f t="shared" si="12"/>
        <v>50</v>
      </c>
      <c r="P83" s="7">
        <f t="shared" si="13"/>
        <v>0</v>
      </c>
      <c r="Q83" s="8">
        <f t="shared" si="14"/>
        <v>16.25</v>
      </c>
      <c r="R83" s="8">
        <f t="shared" si="15"/>
        <v>22.5</v>
      </c>
      <c r="S83" s="8">
        <f t="shared" si="16"/>
        <v>16.25</v>
      </c>
      <c r="T83" s="8">
        <f t="shared" si="17"/>
        <v>18.75</v>
      </c>
      <c r="U83" s="7">
        <f t="shared" si="18"/>
        <v>18.333333333333332</v>
      </c>
      <c r="V83" s="7">
        <f t="shared" si="19"/>
        <v>18.4375</v>
      </c>
    </row>
    <row r="84" spans="1:22" ht="13.5" x14ac:dyDescent="0.25">
      <c r="A84" s="3">
        <f>RSI!A84</f>
        <v>42429</v>
      </c>
      <c r="B84" s="2">
        <f>RSI!B84</f>
        <v>2.0844999999999998</v>
      </c>
      <c r="C84" s="2">
        <f>RSI!I84</f>
        <v>64.673055684528407</v>
      </c>
      <c r="D84" s="2">
        <f>MACD!E84</f>
        <v>-0.12139658674198861</v>
      </c>
      <c r="E84" s="2">
        <f>MACD!F84</f>
        <v>-0.24515339210713261</v>
      </c>
      <c r="F84" s="2">
        <f>'Moving Avg'!D84</f>
        <v>1.98628</v>
      </c>
      <c r="G84" s="2">
        <f>'Moving Avg'!F84</f>
        <v>1.9041699999999999</v>
      </c>
      <c r="H84" s="2">
        <f>'Moving Avg'!G84</f>
        <v>1.3781559999999999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BULLISH DIVERGENCE</v>
      </c>
      <c r="M84" s="7">
        <f t="shared" si="10"/>
        <v>25</v>
      </c>
      <c r="N84" s="7">
        <f t="shared" si="11"/>
        <v>0</v>
      </c>
      <c r="O84" s="7">
        <f t="shared" si="12"/>
        <v>50</v>
      </c>
      <c r="P84" s="7">
        <f t="shared" si="13"/>
        <v>83</v>
      </c>
      <c r="Q84" s="8">
        <f t="shared" si="14"/>
        <v>28.7</v>
      </c>
      <c r="R84" s="8">
        <f t="shared" si="15"/>
        <v>43.25</v>
      </c>
      <c r="S84" s="8">
        <f t="shared" si="16"/>
        <v>53.6</v>
      </c>
      <c r="T84" s="8">
        <f t="shared" si="17"/>
        <v>39.5</v>
      </c>
      <c r="U84" s="7">
        <f t="shared" si="18"/>
        <v>41.85</v>
      </c>
      <c r="V84" s="7">
        <f t="shared" si="19"/>
        <v>41.262500000000003</v>
      </c>
    </row>
    <row r="85" spans="1:22" ht="13.5" x14ac:dyDescent="0.25">
      <c r="A85" s="3">
        <f>RSI!A85</f>
        <v>42430</v>
      </c>
      <c r="B85" s="2">
        <f>RSI!B85</f>
        <v>2.0522999999999998</v>
      </c>
      <c r="C85" s="2">
        <f>RSI!I85</f>
        <v>62.76865064501547</v>
      </c>
      <c r="D85" s="2">
        <f>MACD!E85</f>
        <v>-5.6767276904374997E-2</v>
      </c>
      <c r="E85" s="2">
        <f>MACD!F85</f>
        <v>-0.20747616906658112</v>
      </c>
      <c r="F85" s="2">
        <f>'Moving Avg'!D85</f>
        <v>1.9878999999999998</v>
      </c>
      <c r="G85" s="2">
        <f>'Moving Avg'!F85</f>
        <v>1.9399850000000005</v>
      </c>
      <c r="H85" s="2">
        <f>'Moving Avg'!G85</f>
        <v>1.3989199999999997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25</v>
      </c>
      <c r="N85" s="7">
        <f t="shared" si="11"/>
        <v>0</v>
      </c>
      <c r="O85" s="7">
        <f t="shared" si="12"/>
        <v>50</v>
      </c>
      <c r="P85" s="7">
        <f t="shared" si="13"/>
        <v>100</v>
      </c>
      <c r="Q85" s="8">
        <f t="shared" si="14"/>
        <v>31.25</v>
      </c>
      <c r="R85" s="8">
        <f t="shared" si="15"/>
        <v>47.5</v>
      </c>
      <c r="S85" s="8">
        <f t="shared" si="16"/>
        <v>61.25</v>
      </c>
      <c r="T85" s="8">
        <f t="shared" si="17"/>
        <v>43.75</v>
      </c>
      <c r="U85" s="7">
        <f t="shared" si="18"/>
        <v>46.666666666666664</v>
      </c>
      <c r="V85" s="7">
        <f t="shared" si="19"/>
        <v>45.9375</v>
      </c>
    </row>
    <row r="86" spans="1:22" ht="13.5" x14ac:dyDescent="0.25">
      <c r="A86" s="3">
        <f>RSI!A86</f>
        <v>42431</v>
      </c>
      <c r="B86" s="2">
        <f>RSI!B86</f>
        <v>2.012</v>
      </c>
      <c r="C86" s="2">
        <f>RSI!I86</f>
        <v>60.372527379892716</v>
      </c>
      <c r="D86" s="2">
        <f>MACD!E86</f>
        <v>1.4195484671013281E-2</v>
      </c>
      <c r="E86" s="2">
        <f>MACD!F86</f>
        <v>-0.16314183831906226</v>
      </c>
      <c r="F86" s="2">
        <f>'Moving Avg'!D86</f>
        <v>1.9991599999999998</v>
      </c>
      <c r="G86" s="2">
        <f>'Moving Avg'!F86</f>
        <v>1.9709699999999999</v>
      </c>
      <c r="H86" s="2">
        <f>'Moving Avg'!G86</f>
        <v>1.4190399999999999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25</v>
      </c>
      <c r="N86" s="7">
        <f t="shared" si="11"/>
        <v>0</v>
      </c>
      <c r="O86" s="7">
        <f t="shared" si="12"/>
        <v>50</v>
      </c>
      <c r="P86" s="7">
        <f t="shared" si="13"/>
        <v>100</v>
      </c>
      <c r="Q86" s="8">
        <f t="shared" si="14"/>
        <v>31.25</v>
      </c>
      <c r="R86" s="8">
        <f t="shared" si="15"/>
        <v>47.5</v>
      </c>
      <c r="S86" s="8">
        <f t="shared" si="16"/>
        <v>61.25</v>
      </c>
      <c r="T86" s="8">
        <f t="shared" si="17"/>
        <v>43.75</v>
      </c>
      <c r="U86" s="7">
        <f t="shared" si="18"/>
        <v>46.666666666666664</v>
      </c>
      <c r="V86" s="7">
        <f t="shared" si="19"/>
        <v>45.9375</v>
      </c>
    </row>
    <row r="87" spans="1:22" ht="13.5" x14ac:dyDescent="0.25">
      <c r="A87" s="3">
        <f>RSI!A87</f>
        <v>42432</v>
      </c>
      <c r="B87" s="2">
        <f>RSI!B87</f>
        <v>2.0924999999999998</v>
      </c>
      <c r="C87" s="2">
        <f>RSI!I87</f>
        <v>63.37973468310016</v>
      </c>
      <c r="D87" s="2">
        <f>MACD!E87</f>
        <v>8.192362568112066E-2</v>
      </c>
      <c r="E87" s="2">
        <f>MACD!F87</f>
        <v>-0.11412874551902569</v>
      </c>
      <c r="F87" s="2">
        <f>'Moving Avg'!D87</f>
        <v>2.0426199999999999</v>
      </c>
      <c r="G87" s="2">
        <f>'Moving Avg'!F87</f>
        <v>2.0019550000000002</v>
      </c>
      <c r="H87" s="2">
        <f>'Moving Avg'!G87</f>
        <v>1.4412519999999998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25</v>
      </c>
      <c r="N87" s="7">
        <f t="shared" si="11"/>
        <v>0</v>
      </c>
      <c r="O87" s="7">
        <f t="shared" si="12"/>
        <v>50</v>
      </c>
      <c r="P87" s="7">
        <f t="shared" si="13"/>
        <v>100</v>
      </c>
      <c r="Q87" s="8">
        <f t="shared" si="14"/>
        <v>31.25</v>
      </c>
      <c r="R87" s="8">
        <f t="shared" si="15"/>
        <v>47.5</v>
      </c>
      <c r="S87" s="8">
        <f t="shared" si="16"/>
        <v>61.25</v>
      </c>
      <c r="T87" s="8">
        <f t="shared" si="17"/>
        <v>43.75</v>
      </c>
      <c r="U87" s="7">
        <f t="shared" si="18"/>
        <v>46.666666666666664</v>
      </c>
      <c r="V87" s="7">
        <f t="shared" si="19"/>
        <v>45.9375</v>
      </c>
    </row>
    <row r="88" spans="1:22" ht="13.5" x14ac:dyDescent="0.25">
      <c r="A88" s="3">
        <f>RSI!A88</f>
        <v>42433</v>
      </c>
      <c r="B88" s="2">
        <f>RSI!B88</f>
        <v>2.1086</v>
      </c>
      <c r="C88" s="2">
        <f>RSI!I88</f>
        <v>63.968662483489936</v>
      </c>
      <c r="D88" s="2">
        <f>MACD!E88</f>
        <v>0.11414568914281609</v>
      </c>
      <c r="E88" s="2">
        <f>MACD!F88</f>
        <v>-6.8473858586657332E-2</v>
      </c>
      <c r="F88" s="2">
        <f>'Moving Avg'!D88</f>
        <v>2.0699799999999997</v>
      </c>
      <c r="G88" s="2">
        <f>'Moving Avg'!F88</f>
        <v>2.0305249999999999</v>
      </c>
      <c r="H88" s="2">
        <f>'Moving Avg'!G88</f>
        <v>1.4636259999999999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25</v>
      </c>
      <c r="N88" s="7">
        <f t="shared" si="11"/>
        <v>0</v>
      </c>
      <c r="O88" s="7">
        <f t="shared" si="12"/>
        <v>50</v>
      </c>
      <c r="P88" s="7">
        <f t="shared" si="13"/>
        <v>100</v>
      </c>
      <c r="Q88" s="8">
        <f t="shared" si="14"/>
        <v>31.25</v>
      </c>
      <c r="R88" s="8">
        <f t="shared" si="15"/>
        <v>47.5</v>
      </c>
      <c r="S88" s="8">
        <f t="shared" si="16"/>
        <v>61.25</v>
      </c>
      <c r="T88" s="8">
        <f t="shared" si="17"/>
        <v>43.75</v>
      </c>
      <c r="U88" s="7">
        <f t="shared" si="18"/>
        <v>46.666666666666664</v>
      </c>
      <c r="V88" s="7">
        <f t="shared" si="19"/>
        <v>45.9375</v>
      </c>
    </row>
    <row r="89" spans="1:22" ht="13.5" x14ac:dyDescent="0.25">
      <c r="A89" s="3">
        <f>RSI!A89</f>
        <v>42436</v>
      </c>
      <c r="B89" s="2">
        <f>RSI!B89</f>
        <v>1.9879</v>
      </c>
      <c r="C89" s="2">
        <f>RSI!I89</f>
        <v>56.617480324392211</v>
      </c>
      <c r="D89" s="2">
        <f>MACD!E89</f>
        <v>0.12895789625220333</v>
      </c>
      <c r="E89" s="2">
        <f>MACD!F89</f>
        <v>-2.8987507618885199E-2</v>
      </c>
      <c r="F89" s="2">
        <f>'Moving Avg'!D89</f>
        <v>2.0506599999999997</v>
      </c>
      <c r="G89" s="2">
        <f>'Moving Avg'!F89</f>
        <v>2.0486350000000004</v>
      </c>
      <c r="H89" s="2">
        <f>'Moving Avg'!G89</f>
        <v>1.4839079999999993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  <c r="M89" s="7">
        <f t="shared" si="10"/>
        <v>25</v>
      </c>
      <c r="N89" s="7">
        <f t="shared" si="11"/>
        <v>0</v>
      </c>
      <c r="O89" s="7">
        <f t="shared" si="12"/>
        <v>50</v>
      </c>
      <c r="P89" s="7">
        <f t="shared" si="13"/>
        <v>0</v>
      </c>
      <c r="Q89" s="8">
        <f t="shared" si="14"/>
        <v>16.25</v>
      </c>
      <c r="R89" s="8">
        <f t="shared" si="15"/>
        <v>22.5</v>
      </c>
      <c r="S89" s="8">
        <f t="shared" si="16"/>
        <v>16.25</v>
      </c>
      <c r="T89" s="8">
        <f t="shared" si="17"/>
        <v>18.75</v>
      </c>
      <c r="U89" s="7">
        <f t="shared" si="18"/>
        <v>18.333333333333332</v>
      </c>
      <c r="V89" s="7">
        <f t="shared" si="19"/>
        <v>18.4375</v>
      </c>
    </row>
    <row r="90" spans="1:22" ht="13.5" x14ac:dyDescent="0.25">
      <c r="A90" s="3">
        <f>RSI!A90</f>
        <v>42437</v>
      </c>
      <c r="B90" s="2">
        <f>RSI!B90</f>
        <v>1.8752</v>
      </c>
      <c r="C90" s="2">
        <f>RSI!I90</f>
        <v>50.752716397235432</v>
      </c>
      <c r="D90" s="2">
        <f>MACD!E90</f>
        <v>0.13547620214984657</v>
      </c>
      <c r="E90" s="2">
        <f>MACD!F90</f>
        <v>3.9052343348611566E-3</v>
      </c>
      <c r="F90" s="2">
        <f>'Moving Avg'!D90</f>
        <v>2.0152399999999999</v>
      </c>
      <c r="G90" s="2">
        <f>'Moving Avg'!F90</f>
        <v>2.05749</v>
      </c>
      <c r="H90" s="2">
        <f>'Moving Avg'!G90</f>
        <v>1.5020959999999994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BULLISH DIVERGENCE</v>
      </c>
      <c r="M90" s="7">
        <f t="shared" si="10"/>
        <v>25</v>
      </c>
      <c r="N90" s="7">
        <f t="shared" si="11"/>
        <v>0</v>
      </c>
      <c r="O90" s="7">
        <f t="shared" si="12"/>
        <v>50</v>
      </c>
      <c r="P90" s="7">
        <f t="shared" si="13"/>
        <v>83</v>
      </c>
      <c r="Q90" s="8">
        <f t="shared" si="14"/>
        <v>28.7</v>
      </c>
      <c r="R90" s="8">
        <f t="shared" si="15"/>
        <v>43.25</v>
      </c>
      <c r="S90" s="8">
        <f t="shared" si="16"/>
        <v>53.6</v>
      </c>
      <c r="T90" s="8">
        <f t="shared" si="17"/>
        <v>39.5</v>
      </c>
      <c r="U90" s="7">
        <f t="shared" si="18"/>
        <v>41.85</v>
      </c>
      <c r="V90" s="7">
        <f t="shared" si="19"/>
        <v>41.262500000000003</v>
      </c>
    </row>
    <row r="91" spans="1:22" ht="13.5" x14ac:dyDescent="0.25">
      <c r="A91" s="3">
        <f>RSI!A91</f>
        <v>42438</v>
      </c>
      <c r="B91" s="2">
        <f>RSI!B91</f>
        <v>1.8591</v>
      </c>
      <c r="C91" s="2">
        <f>RSI!I91</f>
        <v>49.956594686409133</v>
      </c>
      <c r="D91" s="2">
        <f>MACD!E91</f>
        <v>0.12854238252948291</v>
      </c>
      <c r="E91" s="2">
        <f>MACD!F91</f>
        <v>2.8832663973785509E-2</v>
      </c>
      <c r="F91" s="2">
        <f>'Moving Avg'!D91</f>
        <v>1.9846599999999999</v>
      </c>
      <c r="G91" s="2">
        <f>'Moving Avg'!F91</f>
        <v>2.0607099999999998</v>
      </c>
      <c r="H91" s="2">
        <f>'Moving Avg'!G91</f>
        <v>1.5194799999999995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BULLISH DIVERGENCE</v>
      </c>
      <c r="M91" s="7">
        <f t="shared" si="10"/>
        <v>25</v>
      </c>
      <c r="N91" s="7">
        <f t="shared" si="11"/>
        <v>0</v>
      </c>
      <c r="O91" s="7">
        <f t="shared" si="12"/>
        <v>50</v>
      </c>
      <c r="P91" s="7">
        <f t="shared" si="13"/>
        <v>83</v>
      </c>
      <c r="Q91" s="8">
        <f t="shared" si="14"/>
        <v>28.7</v>
      </c>
      <c r="R91" s="8">
        <f t="shared" si="15"/>
        <v>43.25</v>
      </c>
      <c r="S91" s="8">
        <f t="shared" si="16"/>
        <v>53.6</v>
      </c>
      <c r="T91" s="8">
        <f t="shared" si="17"/>
        <v>39.5</v>
      </c>
      <c r="U91" s="7">
        <f t="shared" si="18"/>
        <v>41.85</v>
      </c>
      <c r="V91" s="7">
        <f t="shared" si="19"/>
        <v>41.262500000000003</v>
      </c>
    </row>
    <row r="92" spans="1:22" ht="13.5" x14ac:dyDescent="0.25">
      <c r="A92" s="3">
        <f>RSI!A92</f>
        <v>42439</v>
      </c>
      <c r="B92" s="2">
        <f>RSI!B92</f>
        <v>1.7464</v>
      </c>
      <c r="C92" s="2">
        <f>RSI!I92</f>
        <v>44.673886340146908</v>
      </c>
      <c r="D92" s="2">
        <f>MACD!E92</f>
        <v>0.11870941977814997</v>
      </c>
      <c r="E92" s="2">
        <f>MACD!F92</f>
        <v>4.6808015134658404E-2</v>
      </c>
      <c r="F92" s="2">
        <f>'Moving Avg'!D92</f>
        <v>1.9154399999999998</v>
      </c>
      <c r="G92" s="2">
        <f>'Moving Avg'!F92</f>
        <v>2.0530650000000001</v>
      </c>
      <c r="H92" s="2">
        <f>'Moving Avg'!G92</f>
        <v>1.5350919999999995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  <c r="M92" s="7">
        <f t="shared" si="10"/>
        <v>25</v>
      </c>
      <c r="N92" s="7">
        <f t="shared" si="11"/>
        <v>0</v>
      </c>
      <c r="O92" s="7">
        <f t="shared" si="12"/>
        <v>50</v>
      </c>
      <c r="P92" s="7">
        <f t="shared" si="13"/>
        <v>0</v>
      </c>
      <c r="Q92" s="8">
        <f t="shared" si="14"/>
        <v>16.25</v>
      </c>
      <c r="R92" s="8">
        <f t="shared" si="15"/>
        <v>22.5</v>
      </c>
      <c r="S92" s="8">
        <f t="shared" si="16"/>
        <v>16.25</v>
      </c>
      <c r="T92" s="8">
        <f t="shared" si="17"/>
        <v>18.75</v>
      </c>
      <c r="U92" s="7">
        <f t="shared" si="18"/>
        <v>18.333333333333332</v>
      </c>
      <c r="V92" s="7">
        <f t="shared" si="19"/>
        <v>18.4375</v>
      </c>
    </row>
    <row r="93" spans="1:22" ht="13.5" x14ac:dyDescent="0.25">
      <c r="A93" s="3">
        <f>RSI!A93</f>
        <v>42440</v>
      </c>
      <c r="B93" s="2">
        <f>RSI!B93</f>
        <v>1.7544999999999999</v>
      </c>
      <c r="C93" s="2">
        <f>RSI!I93</f>
        <v>45.123044817058449</v>
      </c>
      <c r="D93" s="2">
        <f>MACD!E93</f>
        <v>0.12538206241140015</v>
      </c>
      <c r="E93" s="2">
        <f>MACD!F93</f>
        <v>6.2522824590006756E-2</v>
      </c>
      <c r="F93" s="2">
        <f>'Moving Avg'!D93</f>
        <v>1.8446200000000001</v>
      </c>
      <c r="G93" s="2">
        <f>'Moving Avg'!F93</f>
        <v>2.0417999999999998</v>
      </c>
      <c r="H93" s="2">
        <f>'Moving Avg'!G93</f>
        <v>1.5508659999999994</v>
      </c>
      <c r="I93" s="2">
        <f>'Moving Avg'!H93</f>
        <v>0</v>
      </c>
      <c r="J93" s="5" t="str">
        <f>OBV!F93</f>
        <v>BEARISH</v>
      </c>
      <c r="K93" s="5" t="str">
        <f>OBV!G93</f>
        <v>WEAK</v>
      </c>
      <c r="L93" s="5" t="str">
        <f>OBV!H93</f>
        <v>CONFIRMED BEARISH</v>
      </c>
      <c r="M93" s="7">
        <f t="shared" si="10"/>
        <v>25</v>
      </c>
      <c r="N93" s="7">
        <f t="shared" si="11"/>
        <v>0</v>
      </c>
      <c r="O93" s="7">
        <f t="shared" si="12"/>
        <v>50</v>
      </c>
      <c r="P93" s="7">
        <f t="shared" si="13"/>
        <v>0</v>
      </c>
      <c r="Q93" s="8">
        <f t="shared" si="14"/>
        <v>16.25</v>
      </c>
      <c r="R93" s="8">
        <f t="shared" si="15"/>
        <v>22.5</v>
      </c>
      <c r="S93" s="8">
        <f t="shared" si="16"/>
        <v>16.25</v>
      </c>
      <c r="T93" s="8">
        <f t="shared" si="17"/>
        <v>18.75</v>
      </c>
      <c r="U93" s="7">
        <f t="shared" si="18"/>
        <v>18.333333333333332</v>
      </c>
      <c r="V93" s="7">
        <f t="shared" si="19"/>
        <v>18.4375</v>
      </c>
    </row>
    <row r="94" spans="1:22" ht="13.5" x14ac:dyDescent="0.25">
      <c r="A94" s="3">
        <f>RSI!A94</f>
        <v>42443</v>
      </c>
      <c r="B94" s="2">
        <f>RSI!B94</f>
        <v>1.8591</v>
      </c>
      <c r="C94" s="2">
        <f>RSI!I94</f>
        <v>50.690208047028698</v>
      </c>
      <c r="D94" s="2">
        <f>MACD!E94</f>
        <v>0.14124772758091053</v>
      </c>
      <c r="E94" s="2">
        <f>MACD!F94</f>
        <v>7.8267805188187517E-2</v>
      </c>
      <c r="F94" s="2">
        <f>'Moving Avg'!D94</f>
        <v>1.8188600000000001</v>
      </c>
      <c r="G94" s="2">
        <f>'Moving Avg'!F94</f>
        <v>2.0301299999999998</v>
      </c>
      <c r="H94" s="2">
        <f>'Moving Avg'!G94</f>
        <v>1.5687319999999993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BULLISH DIVERGENCE</v>
      </c>
      <c r="M94" s="7">
        <f t="shared" si="10"/>
        <v>25</v>
      </c>
      <c r="N94" s="7">
        <f t="shared" si="11"/>
        <v>0</v>
      </c>
      <c r="O94" s="7">
        <f t="shared" si="12"/>
        <v>50</v>
      </c>
      <c r="P94" s="7">
        <f t="shared" si="13"/>
        <v>83</v>
      </c>
      <c r="Q94" s="8">
        <f t="shared" si="14"/>
        <v>28.7</v>
      </c>
      <c r="R94" s="8">
        <f t="shared" si="15"/>
        <v>43.25</v>
      </c>
      <c r="S94" s="8">
        <f t="shared" si="16"/>
        <v>53.6</v>
      </c>
      <c r="T94" s="8">
        <f t="shared" si="17"/>
        <v>39.5</v>
      </c>
      <c r="U94" s="7">
        <f t="shared" si="18"/>
        <v>41.85</v>
      </c>
      <c r="V94" s="7">
        <f t="shared" si="19"/>
        <v>41.262500000000003</v>
      </c>
    </row>
    <row r="95" spans="1:22" ht="13.5" x14ac:dyDescent="0.25">
      <c r="A95" s="3">
        <f>RSI!A95</f>
        <v>42444</v>
      </c>
      <c r="B95" s="2">
        <f>RSI!B95</f>
        <v>1.9637</v>
      </c>
      <c r="C95" s="2">
        <f>RSI!I95</f>
        <v>55.546800455729951</v>
      </c>
      <c r="D95" s="2">
        <f>MACD!E95</f>
        <v>0.14193509798345105</v>
      </c>
      <c r="E95" s="2">
        <f>MACD!F95</f>
        <v>9.1001263747240227E-2</v>
      </c>
      <c r="F95" s="2">
        <f>'Moving Avg'!D95</f>
        <v>1.83656</v>
      </c>
      <c r="G95" s="2">
        <f>'Moving Avg'!F95</f>
        <v>2.017655</v>
      </c>
      <c r="H95" s="2">
        <f>'Moving Avg'!G95</f>
        <v>1.5882079999999994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  <c r="M95" s="7">
        <f t="shared" si="10"/>
        <v>25</v>
      </c>
      <c r="N95" s="7">
        <f t="shared" si="11"/>
        <v>0</v>
      </c>
      <c r="O95" s="7">
        <f t="shared" si="12"/>
        <v>50</v>
      </c>
      <c r="P95" s="7">
        <f t="shared" si="13"/>
        <v>100</v>
      </c>
      <c r="Q95" s="8">
        <f t="shared" si="14"/>
        <v>31.25</v>
      </c>
      <c r="R95" s="8">
        <f t="shared" si="15"/>
        <v>47.5</v>
      </c>
      <c r="S95" s="8">
        <f t="shared" si="16"/>
        <v>61.25</v>
      </c>
      <c r="T95" s="8">
        <f t="shared" si="17"/>
        <v>43.75</v>
      </c>
      <c r="U95" s="7">
        <f t="shared" si="18"/>
        <v>46.666666666666664</v>
      </c>
      <c r="V95" s="7">
        <f t="shared" si="19"/>
        <v>45.9375</v>
      </c>
    </row>
    <row r="96" spans="1:22" ht="13.5" x14ac:dyDescent="0.25">
      <c r="A96" s="3">
        <f>RSI!A96</f>
        <v>42445</v>
      </c>
      <c r="B96" s="2">
        <f>RSI!B96</f>
        <v>1.9718</v>
      </c>
      <c r="C96" s="2">
        <f>RSI!I96</f>
        <v>55.908949175067875</v>
      </c>
      <c r="D96" s="2">
        <f>MACD!E96</f>
        <v>0.13506582866369277</v>
      </c>
      <c r="E96" s="2">
        <f>MACD!F96</f>
        <v>9.9814176730530738E-2</v>
      </c>
      <c r="F96" s="2">
        <f>'Moving Avg'!D96</f>
        <v>1.8591000000000002</v>
      </c>
      <c r="G96" s="2">
        <f>'Moving Avg'!F96</f>
        <v>2.0007550000000003</v>
      </c>
      <c r="H96" s="2">
        <f>'Moving Avg'!G96</f>
        <v>1.6072019999999998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25</v>
      </c>
      <c r="N96" s="7">
        <f t="shared" si="11"/>
        <v>0</v>
      </c>
      <c r="O96" s="7">
        <f t="shared" si="12"/>
        <v>50</v>
      </c>
      <c r="P96" s="7">
        <f t="shared" si="13"/>
        <v>100</v>
      </c>
      <c r="Q96" s="8">
        <f t="shared" si="14"/>
        <v>31.25</v>
      </c>
      <c r="R96" s="8">
        <f t="shared" si="15"/>
        <v>47.5</v>
      </c>
      <c r="S96" s="8">
        <f t="shared" si="16"/>
        <v>61.25</v>
      </c>
      <c r="T96" s="8">
        <f t="shared" si="17"/>
        <v>43.75</v>
      </c>
      <c r="U96" s="7">
        <f t="shared" si="18"/>
        <v>46.666666666666664</v>
      </c>
      <c r="V96" s="7">
        <f t="shared" si="19"/>
        <v>45.9375</v>
      </c>
    </row>
    <row r="97" spans="1:22" ht="13.5" x14ac:dyDescent="0.25">
      <c r="A97" s="3">
        <f>RSI!A97</f>
        <v>42446</v>
      </c>
      <c r="B97" s="2">
        <f>RSI!B97</f>
        <v>1.8913</v>
      </c>
      <c r="C97" s="2">
        <f>RSI!I97</f>
        <v>51.425065595897927</v>
      </c>
      <c r="D97" s="2">
        <f>MACD!E97</f>
        <v>0.14695040878452392</v>
      </c>
      <c r="E97" s="2">
        <f>MACD!F97</f>
        <v>0.10924142314132938</v>
      </c>
      <c r="F97" s="2">
        <f>'Moving Avg'!D97</f>
        <v>1.88808</v>
      </c>
      <c r="G97" s="2">
        <f>'Moving Avg'!F97</f>
        <v>1.9750000000000003</v>
      </c>
      <c r="H97" s="2">
        <f>'Moving Avg'!G97</f>
        <v>1.6236199999999998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25</v>
      </c>
      <c r="N97" s="7">
        <f t="shared" si="11"/>
        <v>0</v>
      </c>
      <c r="O97" s="7">
        <f t="shared" si="12"/>
        <v>50</v>
      </c>
      <c r="P97" s="7">
        <f t="shared" si="13"/>
        <v>100</v>
      </c>
      <c r="Q97" s="8">
        <f t="shared" si="14"/>
        <v>31.25</v>
      </c>
      <c r="R97" s="8">
        <f t="shared" si="15"/>
        <v>47.5</v>
      </c>
      <c r="S97" s="8">
        <f t="shared" si="16"/>
        <v>61.25</v>
      </c>
      <c r="T97" s="8">
        <f t="shared" si="17"/>
        <v>43.75</v>
      </c>
      <c r="U97" s="7">
        <f t="shared" si="18"/>
        <v>46.666666666666664</v>
      </c>
      <c r="V97" s="7">
        <f t="shared" si="19"/>
        <v>45.9375</v>
      </c>
    </row>
    <row r="98" spans="1:22" ht="13.5" x14ac:dyDescent="0.25">
      <c r="A98" s="3">
        <f>RSI!A98</f>
        <v>42447</v>
      </c>
      <c r="B98" s="2">
        <f>RSI!B98</f>
        <v>1.8913</v>
      </c>
      <c r="C98" s="2">
        <f>RSI!I98</f>
        <v>51.425065595897927</v>
      </c>
      <c r="D98" s="2">
        <f>MACD!E98</f>
        <v>0.15935684154261676</v>
      </c>
      <c r="E98" s="2">
        <f>MACD!F98</f>
        <v>0.11926450682158687</v>
      </c>
      <c r="F98" s="2">
        <f>'Moving Avg'!D98</f>
        <v>1.9154399999999998</v>
      </c>
      <c r="G98" s="2">
        <f>'Moving Avg'!F98</f>
        <v>1.9564900000000005</v>
      </c>
      <c r="H98" s="2">
        <f>'Moving Avg'!G98</f>
        <v>1.6401999999999999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100</v>
      </c>
      <c r="Q98" s="8">
        <f t="shared" si="14"/>
        <v>31.25</v>
      </c>
      <c r="R98" s="8">
        <f t="shared" si="15"/>
        <v>47.5</v>
      </c>
      <c r="S98" s="8">
        <f t="shared" si="16"/>
        <v>61.25</v>
      </c>
      <c r="T98" s="8">
        <f t="shared" si="17"/>
        <v>43.75</v>
      </c>
      <c r="U98" s="7">
        <f t="shared" si="18"/>
        <v>46.666666666666664</v>
      </c>
      <c r="V98" s="7">
        <f t="shared" si="19"/>
        <v>45.9375</v>
      </c>
    </row>
    <row r="99" spans="1:22" ht="13.5" x14ac:dyDescent="0.25">
      <c r="A99" s="3">
        <f>RSI!A99</f>
        <v>42450</v>
      </c>
      <c r="B99" s="2">
        <f>RSI!B99</f>
        <v>1.7786</v>
      </c>
      <c r="C99" s="2">
        <f>RSI!I99</f>
        <v>45.500137190902763</v>
      </c>
      <c r="D99" s="2">
        <f>MACD!E99</f>
        <v>0.1595162194409212</v>
      </c>
      <c r="E99" s="2">
        <f>MACD!F99</f>
        <v>0.12731484934545376</v>
      </c>
      <c r="F99" s="2">
        <f>'Moving Avg'!D99</f>
        <v>1.89934</v>
      </c>
      <c r="G99" s="2">
        <f>'Moving Avg'!F99</f>
        <v>1.938785</v>
      </c>
      <c r="H99" s="2">
        <f>'Moving Avg'!G99</f>
        <v>1.654846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BULLISH DIVERGENCE</v>
      </c>
      <c r="M99" s="7">
        <f t="shared" si="10"/>
        <v>25</v>
      </c>
      <c r="N99" s="7">
        <f t="shared" si="11"/>
        <v>0</v>
      </c>
      <c r="O99" s="7">
        <f t="shared" si="12"/>
        <v>50</v>
      </c>
      <c r="P99" s="7">
        <f t="shared" si="13"/>
        <v>83</v>
      </c>
      <c r="Q99" s="8">
        <f t="shared" si="14"/>
        <v>28.7</v>
      </c>
      <c r="R99" s="8">
        <f t="shared" si="15"/>
        <v>43.25</v>
      </c>
      <c r="S99" s="8">
        <f t="shared" si="16"/>
        <v>53.6</v>
      </c>
      <c r="T99" s="8">
        <f t="shared" si="17"/>
        <v>39.5</v>
      </c>
      <c r="U99" s="7">
        <f t="shared" si="18"/>
        <v>41.85</v>
      </c>
      <c r="V99" s="7">
        <f t="shared" si="19"/>
        <v>41.262500000000003</v>
      </c>
    </row>
    <row r="100" spans="1:22" ht="13.5" x14ac:dyDescent="0.25">
      <c r="A100" s="3">
        <f>RSI!A100</f>
        <v>42451</v>
      </c>
      <c r="B100" s="2">
        <f>RSI!B100</f>
        <v>1.843</v>
      </c>
      <c r="C100" s="2">
        <f>RSI!I100</f>
        <v>49.108421957514025</v>
      </c>
      <c r="D100" s="2">
        <f>MACD!E100</f>
        <v>0.13809959278642014</v>
      </c>
      <c r="E100" s="2">
        <f>MACD!F100</f>
        <v>0.12947179803364706</v>
      </c>
      <c r="F100" s="2">
        <f>'Moving Avg'!D100</f>
        <v>1.8752000000000002</v>
      </c>
      <c r="G100" s="2">
        <f>'Moving Avg'!F100</f>
        <v>1.928725</v>
      </c>
      <c r="H100" s="2">
        <f>'Moving Avg'!G100</f>
        <v>1.6707799999999999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BULLISH DIVERGENCE</v>
      </c>
      <c r="M100" s="7">
        <f t="shared" si="10"/>
        <v>25</v>
      </c>
      <c r="N100" s="7">
        <f t="shared" si="11"/>
        <v>0</v>
      </c>
      <c r="O100" s="7">
        <f t="shared" si="12"/>
        <v>50</v>
      </c>
      <c r="P100" s="7">
        <f t="shared" si="13"/>
        <v>83</v>
      </c>
      <c r="Q100" s="8">
        <f t="shared" si="14"/>
        <v>28.7</v>
      </c>
      <c r="R100" s="8">
        <f t="shared" si="15"/>
        <v>43.25</v>
      </c>
      <c r="S100" s="8">
        <f t="shared" si="16"/>
        <v>53.6</v>
      </c>
      <c r="T100" s="8">
        <f t="shared" si="17"/>
        <v>39.5</v>
      </c>
      <c r="U100" s="7">
        <f t="shared" si="18"/>
        <v>41.85</v>
      </c>
      <c r="V100" s="7">
        <f t="shared" si="19"/>
        <v>41.262500000000003</v>
      </c>
    </row>
    <row r="101" spans="1:22" ht="13.5" x14ac:dyDescent="0.25">
      <c r="A101" s="3">
        <f>RSI!A101</f>
        <v>42452</v>
      </c>
      <c r="B101" s="2">
        <f>RSI!B101</f>
        <v>1.8028</v>
      </c>
      <c r="C101" s="2">
        <f>RSI!I101</f>
        <v>47.015876958429892</v>
      </c>
      <c r="D101" s="2">
        <f>MACD!E101</f>
        <v>0.12061420617350427</v>
      </c>
      <c r="E101" s="2">
        <f>MACD!F101</f>
        <v>0.12770027966161851</v>
      </c>
      <c r="F101" s="2">
        <f>'Moving Avg'!D101</f>
        <v>1.8413999999999997</v>
      </c>
      <c r="G101" s="2">
        <f>'Moving Avg'!F101</f>
        <v>1.9210800000000003</v>
      </c>
      <c r="H101" s="2">
        <f>'Moving Avg'!G101</f>
        <v>1.6867160000000001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BULLISH DIVERGENCE</v>
      </c>
      <c r="M101" s="7">
        <f t="shared" si="10"/>
        <v>25</v>
      </c>
      <c r="N101" s="7">
        <f t="shared" si="11"/>
        <v>45</v>
      </c>
      <c r="O101" s="7">
        <f t="shared" si="12"/>
        <v>50</v>
      </c>
      <c r="P101" s="7">
        <f t="shared" si="13"/>
        <v>66.5</v>
      </c>
      <c r="Q101" s="8">
        <f t="shared" si="14"/>
        <v>41.975000000000001</v>
      </c>
      <c r="R101" s="8">
        <f t="shared" si="15"/>
        <v>48.125</v>
      </c>
      <c r="S101" s="8">
        <f t="shared" si="16"/>
        <v>52.924999999999997</v>
      </c>
      <c r="T101" s="8">
        <f t="shared" si="17"/>
        <v>46.625</v>
      </c>
      <c r="U101" s="7">
        <f t="shared" si="18"/>
        <v>47.67499999999999</v>
      </c>
      <c r="V101" s="7">
        <f t="shared" si="19"/>
        <v>47.412499999999994</v>
      </c>
    </row>
    <row r="102" spans="1:22" ht="13.5" x14ac:dyDescent="0.25">
      <c r="A102" s="3">
        <f>RSI!A102</f>
        <v>42453</v>
      </c>
      <c r="B102" s="2">
        <f>RSI!B102</f>
        <v>1.8511</v>
      </c>
      <c r="C102" s="2">
        <f>RSI!I102</f>
        <v>49.784491243453779</v>
      </c>
      <c r="D102" s="2">
        <f>MACD!E102</f>
        <v>8.5265664454855061E-2</v>
      </c>
      <c r="E102" s="2">
        <f>MACD!F102</f>
        <v>0.11921335662026583</v>
      </c>
      <c r="F102" s="2">
        <f>'Moving Avg'!D102</f>
        <v>1.8333600000000001</v>
      </c>
      <c r="G102" s="2">
        <f>'Moving Avg'!F102</f>
        <v>1.919875</v>
      </c>
      <c r="H102" s="2">
        <f>'Moving Avg'!G102</f>
        <v>1.70394</v>
      </c>
      <c r="I102" s="2">
        <f>'Moving Avg'!H102</f>
        <v>0</v>
      </c>
      <c r="J102" s="5" t="str">
        <f>OBV!F102</f>
        <v>BULLISH</v>
      </c>
      <c r="K102" s="5" t="str">
        <f>OBV!G102</f>
        <v>STRONG</v>
      </c>
      <c r="L102" s="5" t="str">
        <f>OBV!H102</f>
        <v>BULLISH DIVERGENCE</v>
      </c>
      <c r="M102" s="7">
        <f t="shared" si="10"/>
        <v>25</v>
      </c>
      <c r="N102" s="7">
        <f t="shared" si="11"/>
        <v>100</v>
      </c>
      <c r="O102" s="7">
        <f t="shared" si="12"/>
        <v>50</v>
      </c>
      <c r="P102" s="7">
        <f t="shared" si="13"/>
        <v>83</v>
      </c>
      <c r="Q102" s="8">
        <f t="shared" si="14"/>
        <v>63.7</v>
      </c>
      <c r="R102" s="8">
        <f t="shared" si="15"/>
        <v>63.25</v>
      </c>
      <c r="S102" s="8">
        <f t="shared" si="16"/>
        <v>68.599999999999994</v>
      </c>
      <c r="T102" s="8">
        <f t="shared" si="17"/>
        <v>64.5</v>
      </c>
      <c r="U102" s="7">
        <f t="shared" si="18"/>
        <v>65.183333333333337</v>
      </c>
      <c r="V102" s="7">
        <f t="shared" si="19"/>
        <v>65.012500000000003</v>
      </c>
    </row>
    <row r="103" spans="1:22" ht="13.5" x14ac:dyDescent="0.25">
      <c r="A103" s="3">
        <f>RSI!A103</f>
        <v>42454</v>
      </c>
      <c r="B103" s="2">
        <f>RSI!B103</f>
        <v>1.8028</v>
      </c>
      <c r="C103" s="2">
        <f>RSI!I103</f>
        <v>47.132212207672787</v>
      </c>
      <c r="D103" s="2">
        <f>MACD!E103</f>
        <v>6.02300187840632E-2</v>
      </c>
      <c r="E103" s="2">
        <f>MACD!F103</f>
        <v>0.10741668905302532</v>
      </c>
      <c r="F103" s="2">
        <f>'Moving Avg'!D103</f>
        <v>1.8156600000000001</v>
      </c>
      <c r="G103" s="2">
        <f>'Moving Avg'!F103</f>
        <v>1.9114250000000002</v>
      </c>
      <c r="H103" s="2">
        <f>'Moving Avg'!G103</f>
        <v>1.7198760000000002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BULLISH DIVERGENCE</v>
      </c>
      <c r="M103" s="7">
        <f t="shared" si="10"/>
        <v>25</v>
      </c>
      <c r="N103" s="7">
        <f t="shared" si="11"/>
        <v>100</v>
      </c>
      <c r="O103" s="7">
        <f t="shared" si="12"/>
        <v>50</v>
      </c>
      <c r="P103" s="7">
        <f t="shared" si="13"/>
        <v>83</v>
      </c>
      <c r="Q103" s="8">
        <f t="shared" si="14"/>
        <v>63.7</v>
      </c>
      <c r="R103" s="8">
        <f t="shared" si="15"/>
        <v>63.25</v>
      </c>
      <c r="S103" s="8">
        <f t="shared" si="16"/>
        <v>68.599999999999994</v>
      </c>
      <c r="T103" s="8">
        <f t="shared" si="17"/>
        <v>64.5</v>
      </c>
      <c r="U103" s="7">
        <f t="shared" si="18"/>
        <v>65.183333333333337</v>
      </c>
      <c r="V103" s="7">
        <f t="shared" si="19"/>
        <v>65.012500000000003</v>
      </c>
    </row>
    <row r="104" spans="1:22" ht="13.5" x14ac:dyDescent="0.25">
      <c r="A104" s="3">
        <f>RSI!A104</f>
        <v>42457</v>
      </c>
      <c r="B104" s="2">
        <f>RSI!B104</f>
        <v>1.7544999999999999</v>
      </c>
      <c r="C104" s="2">
        <f>RSI!I104</f>
        <v>44.574808398965345</v>
      </c>
      <c r="D104" s="2">
        <f>MACD!E104</f>
        <v>5.904847281653014E-2</v>
      </c>
      <c r="E104" s="2">
        <f>MACD!F104</f>
        <v>9.7743045805726292E-2</v>
      </c>
      <c r="F104" s="2">
        <f>'Moving Avg'!D104</f>
        <v>1.81084</v>
      </c>
      <c r="G104" s="2">
        <f>'Moving Avg'!F104</f>
        <v>1.894925</v>
      </c>
      <c r="H104" s="2">
        <f>'Moving Avg'!G104</f>
        <v>1.7350060000000003</v>
      </c>
      <c r="I104" s="2">
        <f>'Moving Avg'!H104</f>
        <v>0</v>
      </c>
      <c r="J104" s="5" t="str">
        <f>OBV!F104</f>
        <v>BULLISH</v>
      </c>
      <c r="K104" s="5" t="str">
        <f>OBV!G104</f>
        <v>STRONG</v>
      </c>
      <c r="L104" s="5" t="str">
        <f>OBV!H104</f>
        <v>BULLISH DIVERGENCE</v>
      </c>
      <c r="M104" s="7">
        <f t="shared" si="10"/>
        <v>25</v>
      </c>
      <c r="N104" s="7">
        <f t="shared" si="11"/>
        <v>100</v>
      </c>
      <c r="O104" s="7">
        <f t="shared" si="12"/>
        <v>50</v>
      </c>
      <c r="P104" s="7">
        <f t="shared" si="13"/>
        <v>83</v>
      </c>
      <c r="Q104" s="8">
        <f t="shared" si="14"/>
        <v>63.7</v>
      </c>
      <c r="R104" s="8">
        <f t="shared" si="15"/>
        <v>63.25</v>
      </c>
      <c r="S104" s="8">
        <f t="shared" si="16"/>
        <v>68.599999999999994</v>
      </c>
      <c r="T104" s="8">
        <f t="shared" si="17"/>
        <v>64.5</v>
      </c>
      <c r="U104" s="7">
        <f t="shared" si="18"/>
        <v>65.183333333333337</v>
      </c>
      <c r="V104" s="7">
        <f t="shared" si="19"/>
        <v>65.012500000000003</v>
      </c>
    </row>
    <row r="105" spans="1:22" ht="13.5" x14ac:dyDescent="0.25">
      <c r="A105" s="3">
        <f>RSI!A105</f>
        <v>42458</v>
      </c>
      <c r="B105" s="2">
        <f>RSI!B105</f>
        <v>1.6819999999999999</v>
      </c>
      <c r="C105" s="2">
        <f>RSI!I105</f>
        <v>40.980355751788878</v>
      </c>
      <c r="D105" s="2">
        <f>MACD!E105</f>
        <v>8.0104543949471196E-2</v>
      </c>
      <c r="E105" s="2">
        <f>MACD!F105</f>
        <v>9.4215345434475267E-2</v>
      </c>
      <c r="F105" s="2">
        <f>'Moving Avg'!D105</f>
        <v>1.77864</v>
      </c>
      <c r="G105" s="2">
        <f>'Moving Avg'!F105</f>
        <v>1.8764100000000004</v>
      </c>
      <c r="H105" s="2">
        <f>'Moving Avg'!G105</f>
        <v>1.7486860000000004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45</v>
      </c>
      <c r="O105" s="7">
        <f t="shared" si="12"/>
        <v>50</v>
      </c>
      <c r="P105" s="7">
        <f t="shared" si="13"/>
        <v>0</v>
      </c>
      <c r="Q105" s="8">
        <f t="shared" si="14"/>
        <v>32</v>
      </c>
      <c r="R105" s="8">
        <f t="shared" si="15"/>
        <v>31.5</v>
      </c>
      <c r="S105" s="8">
        <f t="shared" si="16"/>
        <v>23</v>
      </c>
      <c r="T105" s="8">
        <f t="shared" si="17"/>
        <v>30</v>
      </c>
      <c r="U105" s="7">
        <f t="shared" si="18"/>
        <v>28.833333333333332</v>
      </c>
      <c r="V105" s="7">
        <f t="shared" si="19"/>
        <v>29.125</v>
      </c>
    </row>
    <row r="106" spans="1:22" ht="13.5" x14ac:dyDescent="0.25">
      <c r="A106" s="3">
        <f>RSI!A106</f>
        <v>42459</v>
      </c>
      <c r="B106" s="2">
        <f>RSI!B106</f>
        <v>1.7786</v>
      </c>
      <c r="C106" s="2">
        <f>RSI!I106</f>
        <v>47.101219914797092</v>
      </c>
      <c r="D106" s="2">
        <f>MACD!E106</f>
        <v>9.2989448182408507E-2</v>
      </c>
      <c r="E106" s="2">
        <f>MACD!F106</f>
        <v>9.3970165984061924E-2</v>
      </c>
      <c r="F106" s="2">
        <f>'Moving Avg'!D106</f>
        <v>1.7738</v>
      </c>
      <c r="G106" s="2">
        <f>'Moving Avg'!F106</f>
        <v>1.8647400000000001</v>
      </c>
      <c r="H106" s="2">
        <f>'Moving Avg'!G106</f>
        <v>1.7644600000000004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  <c r="M106" s="7">
        <f t="shared" si="10"/>
        <v>25</v>
      </c>
      <c r="N106" s="7">
        <f t="shared" si="11"/>
        <v>45</v>
      </c>
      <c r="O106" s="7">
        <f t="shared" si="12"/>
        <v>50</v>
      </c>
      <c r="P106" s="7">
        <f t="shared" si="13"/>
        <v>0</v>
      </c>
      <c r="Q106" s="8">
        <f t="shared" si="14"/>
        <v>32</v>
      </c>
      <c r="R106" s="8">
        <f t="shared" si="15"/>
        <v>31.5</v>
      </c>
      <c r="S106" s="8">
        <f t="shared" si="16"/>
        <v>23</v>
      </c>
      <c r="T106" s="8">
        <f t="shared" si="17"/>
        <v>30</v>
      </c>
      <c r="U106" s="7">
        <f t="shared" si="18"/>
        <v>28.833333333333332</v>
      </c>
      <c r="V106" s="7">
        <f t="shared" si="19"/>
        <v>29.125</v>
      </c>
    </row>
    <row r="107" spans="1:22" ht="13.5" x14ac:dyDescent="0.25">
      <c r="A107" s="3">
        <f>RSI!A107</f>
        <v>42460</v>
      </c>
      <c r="B107" s="2">
        <f>RSI!B107</f>
        <v>1.8511</v>
      </c>
      <c r="C107" s="2">
        <f>RSI!I107</f>
        <v>51.192404987302616</v>
      </c>
      <c r="D107" s="2">
        <f>MACD!E107</f>
        <v>8.6471473456847692E-2</v>
      </c>
      <c r="E107" s="2">
        <f>MACD!F107</f>
        <v>9.2470427478619083E-2</v>
      </c>
      <c r="F107" s="2">
        <f>'Moving Avg'!D107</f>
        <v>1.7738</v>
      </c>
      <c r="G107" s="2">
        <f>'Moving Avg'!F107</f>
        <v>1.8526700000000003</v>
      </c>
      <c r="H107" s="2">
        <f>'Moving Avg'!G107</f>
        <v>1.7816840000000005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NEUTRAL</v>
      </c>
      <c r="M107" s="7">
        <f t="shared" si="10"/>
        <v>25</v>
      </c>
      <c r="N107" s="7">
        <f t="shared" si="11"/>
        <v>45</v>
      </c>
      <c r="O107" s="7">
        <f t="shared" si="12"/>
        <v>50</v>
      </c>
      <c r="P107" s="7">
        <f t="shared" si="13"/>
        <v>0</v>
      </c>
      <c r="Q107" s="8">
        <f t="shared" si="14"/>
        <v>32</v>
      </c>
      <c r="R107" s="8">
        <f t="shared" si="15"/>
        <v>31.5</v>
      </c>
      <c r="S107" s="8">
        <f t="shared" si="16"/>
        <v>23</v>
      </c>
      <c r="T107" s="8">
        <f t="shared" si="17"/>
        <v>30</v>
      </c>
      <c r="U107" s="7">
        <f t="shared" si="18"/>
        <v>28.833333333333332</v>
      </c>
      <c r="V107" s="7">
        <f t="shared" si="19"/>
        <v>29.125</v>
      </c>
    </row>
    <row r="108" spans="1:22" ht="13.5" x14ac:dyDescent="0.25">
      <c r="A108" s="3">
        <f>RSI!A108</f>
        <v>42461</v>
      </c>
      <c r="B108" s="2">
        <f>RSI!B108</f>
        <v>1.9315</v>
      </c>
      <c r="C108" s="2">
        <f>RSI!I108</f>
        <v>55.319323858730236</v>
      </c>
      <c r="D108" s="2">
        <f>MACD!E108</f>
        <v>7.4881932307683252E-2</v>
      </c>
      <c r="E108" s="2">
        <f>MACD!F108</f>
        <v>8.8952728444431917E-2</v>
      </c>
      <c r="F108" s="2">
        <f>'Moving Avg'!D108</f>
        <v>1.7995399999999999</v>
      </c>
      <c r="G108" s="2">
        <f>'Moving Avg'!F108</f>
        <v>1.843815</v>
      </c>
      <c r="H108" s="2">
        <f>'Moving Avg'!G108</f>
        <v>1.8005160000000004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  <c r="M108" s="7">
        <f t="shared" si="10"/>
        <v>25</v>
      </c>
      <c r="N108" s="7">
        <f t="shared" si="11"/>
        <v>45</v>
      </c>
      <c r="O108" s="7">
        <f t="shared" si="12"/>
        <v>50</v>
      </c>
      <c r="P108" s="7">
        <f t="shared" si="13"/>
        <v>100</v>
      </c>
      <c r="Q108" s="8">
        <f t="shared" si="14"/>
        <v>47</v>
      </c>
      <c r="R108" s="8">
        <f t="shared" si="15"/>
        <v>56.5</v>
      </c>
      <c r="S108" s="8">
        <f t="shared" si="16"/>
        <v>68</v>
      </c>
      <c r="T108" s="8">
        <f t="shared" si="17"/>
        <v>55</v>
      </c>
      <c r="U108" s="7">
        <f t="shared" si="18"/>
        <v>57.166666666666664</v>
      </c>
      <c r="V108" s="7">
        <f t="shared" si="19"/>
        <v>56.625</v>
      </c>
    </row>
    <row r="109" spans="1:22" ht="13.5" x14ac:dyDescent="0.25">
      <c r="A109" s="3">
        <f>RSI!A109</f>
        <v>42464</v>
      </c>
      <c r="B109" s="2">
        <f>RSI!B109</f>
        <v>1.9557</v>
      </c>
      <c r="C109" s="2">
        <f>RSI!I109</f>
        <v>56.511276990374405</v>
      </c>
      <c r="D109" s="2">
        <f>MACD!E109</f>
        <v>4.5359278332609332E-2</v>
      </c>
      <c r="E109" s="2">
        <f>MACD!F109</f>
        <v>8.0234038422067402E-2</v>
      </c>
      <c r="F109" s="2">
        <f>'Moving Avg'!D109</f>
        <v>1.83978</v>
      </c>
      <c r="G109" s="2">
        <f>'Moving Avg'!F109</f>
        <v>1.8422050000000003</v>
      </c>
      <c r="H109" s="2">
        <f>'Moving Avg'!G109</f>
        <v>1.8198320000000003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  <c r="M109" s="7">
        <f t="shared" si="10"/>
        <v>25</v>
      </c>
      <c r="N109" s="7">
        <f t="shared" si="11"/>
        <v>100</v>
      </c>
      <c r="O109" s="7">
        <f t="shared" si="12"/>
        <v>50</v>
      </c>
      <c r="P109" s="7">
        <f t="shared" si="13"/>
        <v>100</v>
      </c>
      <c r="Q109" s="8">
        <f t="shared" si="14"/>
        <v>66.25</v>
      </c>
      <c r="R109" s="8">
        <f t="shared" si="15"/>
        <v>67.5</v>
      </c>
      <c r="S109" s="8">
        <f t="shared" si="16"/>
        <v>76.25</v>
      </c>
      <c r="T109" s="8">
        <f t="shared" si="17"/>
        <v>68.75</v>
      </c>
      <c r="U109" s="7">
        <f t="shared" si="18"/>
        <v>70</v>
      </c>
      <c r="V109" s="7">
        <f t="shared" si="19"/>
        <v>69.6875</v>
      </c>
    </row>
    <row r="110" spans="1:22" ht="13.5" x14ac:dyDescent="0.25">
      <c r="A110" s="3">
        <f>RSI!A110</f>
        <v>42465</v>
      </c>
      <c r="B110" s="2">
        <f>RSI!B110</f>
        <v>2.0200999999999998</v>
      </c>
      <c r="C110" s="2">
        <f>RSI!I110</f>
        <v>59.599980370222944</v>
      </c>
      <c r="D110" s="2">
        <f>MACD!E110</f>
        <v>2.4831167345498839E-2</v>
      </c>
      <c r="E110" s="2">
        <f>MACD!F110</f>
        <v>6.9153464206753695E-2</v>
      </c>
      <c r="F110" s="2">
        <f>'Moving Avg'!D110</f>
        <v>1.9073999999999998</v>
      </c>
      <c r="G110" s="2">
        <f>'Moving Avg'!F110</f>
        <v>1.8494499999999998</v>
      </c>
      <c r="H110" s="2">
        <f>'Moving Avg'!G110</f>
        <v>1.8393080000000004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  <c r="M110" s="7">
        <f t="shared" si="10"/>
        <v>25</v>
      </c>
      <c r="N110" s="7">
        <f t="shared" si="11"/>
        <v>100</v>
      </c>
      <c r="O110" s="7">
        <f t="shared" si="12"/>
        <v>50</v>
      </c>
      <c r="P110" s="7">
        <f t="shared" si="13"/>
        <v>100</v>
      </c>
      <c r="Q110" s="8">
        <f t="shared" si="14"/>
        <v>66.25</v>
      </c>
      <c r="R110" s="8">
        <f t="shared" si="15"/>
        <v>67.5</v>
      </c>
      <c r="S110" s="8">
        <f t="shared" si="16"/>
        <v>76.25</v>
      </c>
      <c r="T110" s="8">
        <f t="shared" si="17"/>
        <v>68.75</v>
      </c>
      <c r="U110" s="7">
        <f t="shared" si="18"/>
        <v>70</v>
      </c>
      <c r="V110" s="7">
        <f t="shared" si="19"/>
        <v>69.6875</v>
      </c>
    </row>
    <row r="111" spans="1:22" ht="13.5" x14ac:dyDescent="0.25">
      <c r="A111" s="3">
        <f>RSI!A111</f>
        <v>42466</v>
      </c>
      <c r="B111" s="2">
        <f>RSI!B111</f>
        <v>2.1166</v>
      </c>
      <c r="C111" s="2">
        <f>RSI!I111</f>
        <v>63.754147766835061</v>
      </c>
      <c r="D111" s="2">
        <f>MACD!E111</f>
        <v>-6.8860839104480931E-3</v>
      </c>
      <c r="E111" s="2">
        <f>MACD!F111</f>
        <v>5.3945554583313342E-2</v>
      </c>
      <c r="F111" s="2">
        <f>'Moving Avg'!D111</f>
        <v>1.9750000000000001</v>
      </c>
      <c r="G111" s="2">
        <f>'Moving Avg'!F111</f>
        <v>1.8623249999999998</v>
      </c>
      <c r="H111" s="2">
        <f>'Moving Avg'!G111</f>
        <v>1.8595880000000005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  <c r="M111" s="7">
        <f t="shared" si="10"/>
        <v>25</v>
      </c>
      <c r="N111" s="7">
        <f t="shared" si="11"/>
        <v>100</v>
      </c>
      <c r="O111" s="7">
        <f t="shared" si="12"/>
        <v>50</v>
      </c>
      <c r="P111" s="7">
        <f t="shared" si="13"/>
        <v>100</v>
      </c>
      <c r="Q111" s="8">
        <f t="shared" si="14"/>
        <v>66.25</v>
      </c>
      <c r="R111" s="8">
        <f t="shared" si="15"/>
        <v>67.5</v>
      </c>
      <c r="S111" s="8">
        <f t="shared" si="16"/>
        <v>76.25</v>
      </c>
      <c r="T111" s="8">
        <f t="shared" si="17"/>
        <v>68.75</v>
      </c>
      <c r="U111" s="7">
        <f t="shared" si="18"/>
        <v>70</v>
      </c>
      <c r="V111" s="7">
        <f t="shared" si="19"/>
        <v>69.6875</v>
      </c>
    </row>
    <row r="112" spans="1:22" ht="13.5" x14ac:dyDescent="0.25">
      <c r="A112" s="3">
        <f>RSI!A112</f>
        <v>42467</v>
      </c>
      <c r="B112" s="2">
        <f>RSI!B112</f>
        <v>2.2052</v>
      </c>
      <c r="C112" s="2">
        <f>RSI!I112</f>
        <v>67.099179467481392</v>
      </c>
      <c r="D112" s="2">
        <f>MACD!E112</f>
        <v>-3.436557040544419E-2</v>
      </c>
      <c r="E112" s="2">
        <f>MACD!F112</f>
        <v>3.6283329585561838E-2</v>
      </c>
      <c r="F112" s="2">
        <f>'Moving Avg'!D112</f>
        <v>2.04582</v>
      </c>
      <c r="G112" s="2">
        <f>'Moving Avg'!F112</f>
        <v>1.8852649999999997</v>
      </c>
      <c r="H112" s="2">
        <f>'Moving Avg'!G112</f>
        <v>1.8803520000000007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  <c r="M112" s="7">
        <f t="shared" si="10"/>
        <v>25</v>
      </c>
      <c r="N112" s="7">
        <f t="shared" si="11"/>
        <v>100</v>
      </c>
      <c r="O112" s="7">
        <f t="shared" si="12"/>
        <v>50</v>
      </c>
      <c r="P112" s="7">
        <f t="shared" si="13"/>
        <v>100</v>
      </c>
      <c r="Q112" s="8">
        <f t="shared" si="14"/>
        <v>66.25</v>
      </c>
      <c r="R112" s="8">
        <f t="shared" si="15"/>
        <v>67.5</v>
      </c>
      <c r="S112" s="8">
        <f t="shared" si="16"/>
        <v>76.25</v>
      </c>
      <c r="T112" s="8">
        <f t="shared" si="17"/>
        <v>68.75</v>
      </c>
      <c r="U112" s="7">
        <f t="shared" si="18"/>
        <v>70</v>
      </c>
      <c r="V112" s="7">
        <f t="shared" si="19"/>
        <v>69.6875</v>
      </c>
    </row>
    <row r="113" spans="1:22" ht="13.5" x14ac:dyDescent="0.25">
      <c r="A113" s="3">
        <f>RSI!A113</f>
        <v>42468</v>
      </c>
      <c r="B113" s="2">
        <f>RSI!B113</f>
        <v>2.3338999999999999</v>
      </c>
      <c r="C113" s="2">
        <f>RSI!I113</f>
        <v>71.249793909813519</v>
      </c>
      <c r="D113" s="2">
        <f>MACD!E113</f>
        <v>-7.6502882384082538E-2</v>
      </c>
      <c r="E113" s="2">
        <f>MACD!F113</f>
        <v>1.3726087191632963E-2</v>
      </c>
      <c r="F113" s="2">
        <f>'Moving Avg'!D113</f>
        <v>2.1262999999999996</v>
      </c>
      <c r="G113" s="2">
        <f>'Moving Avg'!F113</f>
        <v>1.9142349999999997</v>
      </c>
      <c r="H113" s="2">
        <f>'Moving Avg'!G113</f>
        <v>1.9027240000000003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  <c r="M113" s="7">
        <f t="shared" si="10"/>
        <v>0</v>
      </c>
      <c r="N113" s="7">
        <f t="shared" si="11"/>
        <v>100</v>
      </c>
      <c r="O113" s="7">
        <f t="shared" si="12"/>
        <v>50</v>
      </c>
      <c r="P113" s="7">
        <f t="shared" si="13"/>
        <v>100</v>
      </c>
      <c r="Q113" s="8">
        <f t="shared" si="14"/>
        <v>57.5</v>
      </c>
      <c r="R113" s="8">
        <f t="shared" si="15"/>
        <v>62.5</v>
      </c>
      <c r="S113" s="8">
        <f t="shared" si="16"/>
        <v>72.5</v>
      </c>
      <c r="T113" s="8">
        <f t="shared" si="17"/>
        <v>62.5</v>
      </c>
      <c r="U113" s="7">
        <f t="shared" si="18"/>
        <v>64.166666666666671</v>
      </c>
      <c r="V113" s="7">
        <f t="shared" si="19"/>
        <v>63.75</v>
      </c>
    </row>
    <row r="114" spans="1:22" ht="13.5" x14ac:dyDescent="0.25">
      <c r="A114" s="3">
        <f>RSI!A114</f>
        <v>42471</v>
      </c>
      <c r="B114" s="2">
        <f>RSI!B114</f>
        <v>2.4386000000000001</v>
      </c>
      <c r="C114" s="2">
        <f>RSI!I114</f>
        <v>74.111146041514104</v>
      </c>
      <c r="D114" s="2">
        <f>MACD!E114</f>
        <v>-0.12988336461937977</v>
      </c>
      <c r="E114" s="2">
        <f>MACD!F114</f>
        <v>-1.4995803170569583E-2</v>
      </c>
      <c r="F114" s="2">
        <f>'Moving Avg'!D114</f>
        <v>2.22288</v>
      </c>
      <c r="G114" s="2">
        <f>'Moving Avg'!F114</f>
        <v>1.9432099999999999</v>
      </c>
      <c r="H114" s="2">
        <f>'Moving Avg'!G114</f>
        <v>1.9259040000000001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  <c r="M114" s="7">
        <f t="shared" si="10"/>
        <v>0</v>
      </c>
      <c r="N114" s="7">
        <f t="shared" si="11"/>
        <v>100</v>
      </c>
      <c r="O114" s="7">
        <f t="shared" si="12"/>
        <v>50</v>
      </c>
      <c r="P114" s="7">
        <f t="shared" si="13"/>
        <v>100</v>
      </c>
      <c r="Q114" s="8">
        <f t="shared" si="14"/>
        <v>57.5</v>
      </c>
      <c r="R114" s="8">
        <f t="shared" si="15"/>
        <v>62.5</v>
      </c>
      <c r="S114" s="8">
        <f t="shared" si="16"/>
        <v>72.5</v>
      </c>
      <c r="T114" s="8">
        <f t="shared" si="17"/>
        <v>62.5</v>
      </c>
      <c r="U114" s="7">
        <f t="shared" si="18"/>
        <v>64.166666666666671</v>
      </c>
      <c r="V114" s="7">
        <f t="shared" si="19"/>
        <v>63.75</v>
      </c>
    </row>
    <row r="115" spans="1:22" ht="13.5" x14ac:dyDescent="0.25">
      <c r="A115" s="3">
        <f>RSI!A115</f>
        <v>42472</v>
      </c>
      <c r="B115" s="2">
        <f>RSI!B115</f>
        <v>2.3338999999999999</v>
      </c>
      <c r="C115" s="2">
        <f>RSI!I115</f>
        <v>66.936834989731182</v>
      </c>
      <c r="D115" s="2">
        <f>MACD!E115</f>
        <v>-0.18141982945194157</v>
      </c>
      <c r="E115" s="2">
        <f>MACD!F115</f>
        <v>-4.8280608426843979E-2</v>
      </c>
      <c r="F115" s="2">
        <f>'Moving Avg'!D115</f>
        <v>2.2856399999999999</v>
      </c>
      <c r="G115" s="2">
        <f>'Moving Avg'!F115</f>
        <v>1.9617199999999997</v>
      </c>
      <c r="H115" s="2">
        <f>'Moving Avg'!G115</f>
        <v>1.9458620000000004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CONFIRMED BULLISH</v>
      </c>
      <c r="M115" s="7">
        <f t="shared" si="10"/>
        <v>25</v>
      </c>
      <c r="N115" s="7">
        <f t="shared" si="11"/>
        <v>100</v>
      </c>
      <c r="O115" s="7">
        <f t="shared" si="12"/>
        <v>50</v>
      </c>
      <c r="P115" s="7">
        <f t="shared" si="13"/>
        <v>100</v>
      </c>
      <c r="Q115" s="8">
        <f t="shared" si="14"/>
        <v>66.25</v>
      </c>
      <c r="R115" s="8">
        <f t="shared" si="15"/>
        <v>67.5</v>
      </c>
      <c r="S115" s="8">
        <f t="shared" si="16"/>
        <v>76.25</v>
      </c>
      <c r="T115" s="8">
        <f t="shared" si="17"/>
        <v>68.75</v>
      </c>
      <c r="U115" s="7">
        <f t="shared" si="18"/>
        <v>70</v>
      </c>
      <c r="V115" s="7">
        <f t="shared" si="19"/>
        <v>69.6875</v>
      </c>
    </row>
    <row r="116" spans="1:22" ht="13.5" x14ac:dyDescent="0.25">
      <c r="A116" s="3">
        <f>RSI!A116</f>
        <v>42473</v>
      </c>
      <c r="B116" s="2">
        <f>RSI!B116</f>
        <v>2.3018000000000001</v>
      </c>
      <c r="C116" s="2">
        <f>RSI!I116</f>
        <v>64.863635961095156</v>
      </c>
      <c r="D116" s="2">
        <f>MACD!E116</f>
        <v>-0.2099196827600518</v>
      </c>
      <c r="E116" s="2">
        <f>MACD!F116</f>
        <v>-8.0608423293485554E-2</v>
      </c>
      <c r="F116" s="2">
        <f>'Moving Avg'!D116</f>
        <v>2.3226799999999996</v>
      </c>
      <c r="G116" s="2">
        <f>'Moving Avg'!F116</f>
        <v>1.9782199999999999</v>
      </c>
      <c r="H116" s="2">
        <f>'Moving Avg'!G116</f>
        <v>1.9640520000000004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BEARISH DIVERGENCE</v>
      </c>
      <c r="M116" s="7">
        <f t="shared" si="10"/>
        <v>25</v>
      </c>
      <c r="N116" s="7">
        <f t="shared" si="11"/>
        <v>100</v>
      </c>
      <c r="O116" s="7">
        <f t="shared" si="12"/>
        <v>50</v>
      </c>
      <c r="P116" s="7">
        <f t="shared" si="13"/>
        <v>0</v>
      </c>
      <c r="Q116" s="8">
        <f t="shared" si="14"/>
        <v>51.25</v>
      </c>
      <c r="R116" s="8">
        <f t="shared" si="15"/>
        <v>42.5</v>
      </c>
      <c r="S116" s="8">
        <f t="shared" si="16"/>
        <v>31.25</v>
      </c>
      <c r="T116" s="8">
        <f t="shared" si="17"/>
        <v>43.75</v>
      </c>
      <c r="U116" s="7">
        <f t="shared" si="18"/>
        <v>41.666666666666664</v>
      </c>
      <c r="V116" s="7">
        <f t="shared" si="19"/>
        <v>42.1875</v>
      </c>
    </row>
    <row r="117" spans="1:22" ht="13.5" x14ac:dyDescent="0.25">
      <c r="A117" s="3">
        <f>RSI!A117</f>
        <v>42474</v>
      </c>
      <c r="B117" s="2">
        <f>RSI!B117</f>
        <v>2.4386000000000001</v>
      </c>
      <c r="C117" s="2">
        <f>RSI!I117</f>
        <v>69.236599982278534</v>
      </c>
      <c r="D117" s="2">
        <f>MACD!E117</f>
        <v>-0.23479826090446787</v>
      </c>
      <c r="E117" s="2">
        <f>MACD!F117</f>
        <v>-0.11144639081568203</v>
      </c>
      <c r="F117" s="2">
        <f>'Moving Avg'!D117</f>
        <v>2.3693600000000004</v>
      </c>
      <c r="G117" s="2">
        <f>'Moving Avg'!F117</f>
        <v>2.005585</v>
      </c>
      <c r="H117" s="2">
        <f>'Moving Avg'!G117</f>
        <v>1.983368</v>
      </c>
      <c r="I117" s="2">
        <f>'Moving Avg'!H117</f>
        <v>0</v>
      </c>
      <c r="J117" s="5" t="str">
        <f>OBV!F117</f>
        <v>BULLISH</v>
      </c>
      <c r="K117" s="5" t="str">
        <f>OBV!G117</f>
        <v>NEUTRAL</v>
      </c>
      <c r="L117" s="5" t="str">
        <f>OBV!H117</f>
        <v>CONFIRMED BULLISH</v>
      </c>
      <c r="M117" s="7">
        <f t="shared" si="10"/>
        <v>25</v>
      </c>
      <c r="N117" s="7">
        <f t="shared" si="11"/>
        <v>100</v>
      </c>
      <c r="O117" s="7">
        <f t="shared" si="12"/>
        <v>50</v>
      </c>
      <c r="P117" s="7">
        <f t="shared" si="13"/>
        <v>83.5</v>
      </c>
      <c r="Q117" s="8">
        <f t="shared" si="14"/>
        <v>63.774999999999999</v>
      </c>
      <c r="R117" s="8">
        <f t="shared" si="15"/>
        <v>63.375</v>
      </c>
      <c r="S117" s="8">
        <f t="shared" si="16"/>
        <v>68.825000000000003</v>
      </c>
      <c r="T117" s="8">
        <f t="shared" si="17"/>
        <v>64.625</v>
      </c>
      <c r="U117" s="7">
        <f t="shared" si="18"/>
        <v>65.325000000000003</v>
      </c>
      <c r="V117" s="7">
        <f t="shared" si="19"/>
        <v>65.150000000000006</v>
      </c>
    </row>
    <row r="118" spans="1:22" ht="13.5" x14ac:dyDescent="0.25">
      <c r="A118" s="3">
        <f>RSI!A118</f>
        <v>42475</v>
      </c>
      <c r="B118" s="2">
        <f>RSI!B118</f>
        <v>2.5512000000000001</v>
      </c>
      <c r="C118" s="2">
        <f>RSI!I118</f>
        <v>72.293224221248238</v>
      </c>
      <c r="D118" s="2">
        <f>MACD!E118</f>
        <v>-0.25428092741756392</v>
      </c>
      <c r="E118" s="2">
        <f>MACD!F118</f>
        <v>-0.1400132981360584</v>
      </c>
      <c r="F118" s="2">
        <f>'Moving Avg'!D118</f>
        <v>2.41282</v>
      </c>
      <c r="G118" s="2">
        <f>'Moving Avg'!F118</f>
        <v>2.0385800000000005</v>
      </c>
      <c r="H118" s="2">
        <f>'Moving Avg'!G118</f>
        <v>2.0036480000000001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  <c r="M118" s="7">
        <f t="shared" si="10"/>
        <v>0</v>
      </c>
      <c r="N118" s="7">
        <f t="shared" si="11"/>
        <v>100</v>
      </c>
      <c r="O118" s="7">
        <f t="shared" si="12"/>
        <v>50</v>
      </c>
      <c r="P118" s="7">
        <f t="shared" si="13"/>
        <v>100</v>
      </c>
      <c r="Q118" s="8">
        <f t="shared" si="14"/>
        <v>57.5</v>
      </c>
      <c r="R118" s="8">
        <f t="shared" si="15"/>
        <v>62.5</v>
      </c>
      <c r="S118" s="8">
        <f t="shared" si="16"/>
        <v>72.5</v>
      </c>
      <c r="T118" s="8">
        <f t="shared" si="17"/>
        <v>62.5</v>
      </c>
      <c r="U118" s="7">
        <f t="shared" si="18"/>
        <v>64.166666666666671</v>
      </c>
      <c r="V118" s="7">
        <f t="shared" si="19"/>
        <v>63.75</v>
      </c>
    </row>
    <row r="119" spans="1:22" ht="13.5" x14ac:dyDescent="0.25">
      <c r="A119" s="3">
        <f>RSI!A119</f>
        <v>42478</v>
      </c>
      <c r="B119" s="2">
        <f>RSI!B119</f>
        <v>2.5994999999999999</v>
      </c>
      <c r="C119" s="2">
        <f>RSI!I119</f>
        <v>73.509123154167156</v>
      </c>
      <c r="D119" s="2">
        <f>MACD!E119</f>
        <v>-0.27356414559827935</v>
      </c>
      <c r="E119" s="2">
        <f>MACD!F119</f>
        <v>-0.1667234676285026</v>
      </c>
      <c r="F119" s="2">
        <f>'Moving Avg'!D119</f>
        <v>2.4450000000000003</v>
      </c>
      <c r="G119" s="2">
        <f>'Moving Avg'!F119</f>
        <v>2.0796250000000005</v>
      </c>
      <c r="H119" s="2">
        <f>'Moving Avg'!G119</f>
        <v>2.0231240000000001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  <c r="M119" s="7">
        <f t="shared" si="10"/>
        <v>0</v>
      </c>
      <c r="N119" s="7">
        <f t="shared" si="11"/>
        <v>100</v>
      </c>
      <c r="O119" s="7">
        <f t="shared" si="12"/>
        <v>50</v>
      </c>
      <c r="P119" s="7">
        <f t="shared" si="13"/>
        <v>100</v>
      </c>
      <c r="Q119" s="8">
        <f t="shared" si="14"/>
        <v>57.5</v>
      </c>
      <c r="R119" s="8">
        <f t="shared" si="15"/>
        <v>62.5</v>
      </c>
      <c r="S119" s="8">
        <f t="shared" si="16"/>
        <v>72.5</v>
      </c>
      <c r="T119" s="8">
        <f t="shared" si="17"/>
        <v>62.5</v>
      </c>
      <c r="U119" s="7">
        <f t="shared" si="18"/>
        <v>64.166666666666671</v>
      </c>
      <c r="V119" s="7">
        <f t="shared" si="19"/>
        <v>63.75</v>
      </c>
    </row>
    <row r="120" spans="1:22" ht="13.5" x14ac:dyDescent="0.25">
      <c r="A120" s="3">
        <f>RSI!A120</f>
        <v>42479</v>
      </c>
      <c r="B120" s="2">
        <f>RSI!B120</f>
        <v>2.7524000000000002</v>
      </c>
      <c r="C120" s="2">
        <f>RSI!I120</f>
        <v>76.956611916923009</v>
      </c>
      <c r="D120" s="2">
        <f>MACD!E120</f>
        <v>-0.29430952570455715</v>
      </c>
      <c r="E120" s="2">
        <f>MACD!F120</f>
        <v>-0.19224067924371352</v>
      </c>
      <c r="F120" s="2">
        <f>'Moving Avg'!D120</f>
        <v>2.5287000000000002</v>
      </c>
      <c r="G120" s="2">
        <f>'Moving Avg'!F120</f>
        <v>2.1250950000000004</v>
      </c>
      <c r="H120" s="2">
        <f>'Moving Avg'!G120</f>
        <v>2.0442099999999996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  <c r="M120" s="7">
        <f t="shared" si="10"/>
        <v>0</v>
      </c>
      <c r="N120" s="7">
        <f t="shared" si="11"/>
        <v>100</v>
      </c>
      <c r="O120" s="7">
        <f t="shared" si="12"/>
        <v>50</v>
      </c>
      <c r="P120" s="7">
        <f t="shared" si="13"/>
        <v>100</v>
      </c>
      <c r="Q120" s="8">
        <f t="shared" si="14"/>
        <v>57.5</v>
      </c>
      <c r="R120" s="8">
        <f t="shared" si="15"/>
        <v>62.5</v>
      </c>
      <c r="S120" s="8">
        <f t="shared" si="16"/>
        <v>72.5</v>
      </c>
      <c r="T120" s="8">
        <f t="shared" si="17"/>
        <v>62.5</v>
      </c>
      <c r="U120" s="7">
        <f t="shared" si="18"/>
        <v>64.166666666666671</v>
      </c>
      <c r="V120" s="7">
        <f t="shared" si="19"/>
        <v>63.75</v>
      </c>
    </row>
    <row r="121" spans="1:22" ht="13.5" x14ac:dyDescent="0.25">
      <c r="A121" s="3">
        <f>RSI!A121</f>
        <v>42480</v>
      </c>
      <c r="B121" s="2">
        <f>RSI!B121</f>
        <v>2.7363</v>
      </c>
      <c r="C121" s="2">
        <f>RSI!I121</f>
        <v>75.837448989941336</v>
      </c>
      <c r="D121" s="2">
        <f>MACD!E121</f>
        <v>-0.29951562663449538</v>
      </c>
      <c r="E121" s="2">
        <f>MACD!F121</f>
        <v>-0.2136956687218699</v>
      </c>
      <c r="F121" s="2">
        <f>'Moving Avg'!D121</f>
        <v>2.6156000000000001</v>
      </c>
      <c r="G121" s="2">
        <f>'Moving Avg'!F121</f>
        <v>2.17177</v>
      </c>
      <c r="H121" s="2">
        <f>'Moving Avg'!G121</f>
        <v>2.0630419999999994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  <c r="M121" s="7">
        <f t="shared" si="10"/>
        <v>0</v>
      </c>
      <c r="N121" s="7">
        <f t="shared" si="11"/>
        <v>100</v>
      </c>
      <c r="O121" s="7">
        <f t="shared" si="12"/>
        <v>50</v>
      </c>
      <c r="P121" s="7">
        <f t="shared" si="13"/>
        <v>100</v>
      </c>
      <c r="Q121" s="8">
        <f t="shared" si="14"/>
        <v>57.5</v>
      </c>
      <c r="R121" s="8">
        <f t="shared" si="15"/>
        <v>62.5</v>
      </c>
      <c r="S121" s="8">
        <f t="shared" si="16"/>
        <v>72.5</v>
      </c>
      <c r="T121" s="8">
        <f t="shared" si="17"/>
        <v>62.5</v>
      </c>
      <c r="U121" s="7">
        <f t="shared" si="18"/>
        <v>64.166666666666671</v>
      </c>
      <c r="V121" s="7">
        <f t="shared" si="19"/>
        <v>63.75</v>
      </c>
    </row>
    <row r="122" spans="1:22" ht="13.5" x14ac:dyDescent="0.25">
      <c r="A122" s="3">
        <f>RSI!A122</f>
        <v>42481</v>
      </c>
      <c r="B122" s="2">
        <f>RSI!B122</f>
        <v>2.7363</v>
      </c>
      <c r="C122" s="2">
        <f>RSI!I122</f>
        <v>75.837448989941336</v>
      </c>
      <c r="D122" s="2">
        <f>MACD!E122</f>
        <v>-0.29361253617636129</v>
      </c>
      <c r="E122" s="2">
        <f>MACD!F122</f>
        <v>-0.22967904221276819</v>
      </c>
      <c r="F122" s="2">
        <f>'Moving Avg'!D122</f>
        <v>2.6751399999999999</v>
      </c>
      <c r="G122" s="2">
        <f>'Moving Avg'!F122</f>
        <v>2.2160299999999999</v>
      </c>
      <c r="H122" s="2">
        <f>'Moving Avg'!G122</f>
        <v>2.0797819999999998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  <c r="M122" s="7">
        <f t="shared" si="10"/>
        <v>0</v>
      </c>
      <c r="N122" s="7">
        <f t="shared" si="11"/>
        <v>100</v>
      </c>
      <c r="O122" s="7">
        <f t="shared" si="12"/>
        <v>50</v>
      </c>
      <c r="P122" s="7">
        <f t="shared" si="13"/>
        <v>100</v>
      </c>
      <c r="Q122" s="8">
        <f t="shared" si="14"/>
        <v>57.5</v>
      </c>
      <c r="R122" s="8">
        <f t="shared" si="15"/>
        <v>62.5</v>
      </c>
      <c r="S122" s="8">
        <f t="shared" si="16"/>
        <v>72.5</v>
      </c>
      <c r="T122" s="8">
        <f t="shared" si="17"/>
        <v>62.5</v>
      </c>
      <c r="U122" s="7">
        <f t="shared" si="18"/>
        <v>64.166666666666671</v>
      </c>
      <c r="V122" s="7">
        <f t="shared" si="19"/>
        <v>63.75</v>
      </c>
    </row>
    <row r="123" spans="1:22" ht="13.5" x14ac:dyDescent="0.25">
      <c r="A123" s="3">
        <f>RSI!A123</f>
        <v>42482</v>
      </c>
      <c r="B123" s="2">
        <f>RSI!B123</f>
        <v>2.7282999999999999</v>
      </c>
      <c r="C123" s="2">
        <f>RSI!I123</f>
        <v>75.207159536475828</v>
      </c>
      <c r="D123" s="2">
        <f>MACD!E123</f>
        <v>-0.27130142500629795</v>
      </c>
      <c r="E123" s="2">
        <f>MACD!F123</f>
        <v>-0.23800351877147416</v>
      </c>
      <c r="F123" s="2">
        <f>'Moving Avg'!D123</f>
        <v>2.7105600000000001</v>
      </c>
      <c r="G123" s="2">
        <f>'Moving Avg'!F123</f>
        <v>2.2623050000000005</v>
      </c>
      <c r="H123" s="2">
        <f>'Moving Avg'!G123</f>
        <v>2.0947520000000002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0</v>
      </c>
      <c r="N123" s="7">
        <f t="shared" si="11"/>
        <v>100</v>
      </c>
      <c r="O123" s="7">
        <f t="shared" si="12"/>
        <v>50</v>
      </c>
      <c r="P123" s="7">
        <f t="shared" si="13"/>
        <v>100</v>
      </c>
      <c r="Q123" s="8">
        <f t="shared" si="14"/>
        <v>57.5</v>
      </c>
      <c r="R123" s="8">
        <f t="shared" si="15"/>
        <v>62.5</v>
      </c>
      <c r="S123" s="8">
        <f t="shared" si="16"/>
        <v>72.5</v>
      </c>
      <c r="T123" s="8">
        <f t="shared" si="17"/>
        <v>62.5</v>
      </c>
      <c r="U123" s="7">
        <f t="shared" si="18"/>
        <v>64.166666666666671</v>
      </c>
      <c r="V123" s="7">
        <f t="shared" si="19"/>
        <v>63.75</v>
      </c>
    </row>
    <row r="124" spans="1:22" ht="13.5" x14ac:dyDescent="0.25">
      <c r="A124" s="3">
        <f>RSI!A124</f>
        <v>42485</v>
      </c>
      <c r="B124" s="2">
        <f>RSI!B124</f>
        <v>2.6558999999999999</v>
      </c>
      <c r="C124" s="2">
        <f>RSI!I124</f>
        <v>69.571785626154437</v>
      </c>
      <c r="D124" s="2">
        <f>MACD!E124</f>
        <v>-0.23375338719492289</v>
      </c>
      <c r="E124" s="2">
        <f>MACD!F124</f>
        <v>-0.23715349245616393</v>
      </c>
      <c r="F124" s="2">
        <f>'Moving Avg'!D124</f>
        <v>2.7218399999999994</v>
      </c>
      <c r="G124" s="2">
        <f>'Moving Avg'!F124</f>
        <v>2.307375</v>
      </c>
      <c r="H124" s="2">
        <f>'Moving Avg'!G124</f>
        <v>2.1060199999999996</v>
      </c>
      <c r="I124" s="2">
        <f>'Moving Avg'!H124</f>
        <v>0</v>
      </c>
      <c r="J124" s="5" t="str">
        <f>OBV!F124</f>
        <v>BULLISH</v>
      </c>
      <c r="K124" s="5" t="str">
        <f>OBV!G124</f>
        <v>STRONG</v>
      </c>
      <c r="L124" s="5" t="str">
        <f>OBV!H124</f>
        <v>CONFIRMED BULLISH</v>
      </c>
      <c r="M124" s="7">
        <f t="shared" si="10"/>
        <v>25</v>
      </c>
      <c r="N124" s="7">
        <f t="shared" si="11"/>
        <v>0</v>
      </c>
      <c r="O124" s="7">
        <f t="shared" si="12"/>
        <v>50</v>
      </c>
      <c r="P124" s="7">
        <f t="shared" si="13"/>
        <v>100</v>
      </c>
      <c r="Q124" s="8">
        <f t="shared" si="14"/>
        <v>31.25</v>
      </c>
      <c r="R124" s="8">
        <f t="shared" si="15"/>
        <v>47.5</v>
      </c>
      <c r="S124" s="8">
        <f t="shared" si="16"/>
        <v>61.25</v>
      </c>
      <c r="T124" s="8">
        <f t="shared" si="17"/>
        <v>43.75</v>
      </c>
      <c r="U124" s="7">
        <f t="shared" si="18"/>
        <v>46.666666666666664</v>
      </c>
      <c r="V124" s="7">
        <f t="shared" si="19"/>
        <v>45.9375</v>
      </c>
    </row>
    <row r="125" spans="1:22" ht="13.5" x14ac:dyDescent="0.25">
      <c r="A125" s="3">
        <f>RSI!A125</f>
        <v>42486</v>
      </c>
      <c r="B125" s="2">
        <f>RSI!B125</f>
        <v>2.7202999999999999</v>
      </c>
      <c r="C125" s="2">
        <f>RSI!I125</f>
        <v>71.609610618682154</v>
      </c>
      <c r="D125" s="2">
        <f>MACD!E125</f>
        <v>-0.2250259685427638</v>
      </c>
      <c r="E125" s="2">
        <f>MACD!F125</f>
        <v>-0.23472798767348393</v>
      </c>
      <c r="F125" s="2">
        <f>'Moving Avg'!D125</f>
        <v>2.7154199999999999</v>
      </c>
      <c r="G125" s="2">
        <f>'Moving Avg'!F125</f>
        <v>2.3592900000000001</v>
      </c>
      <c r="H125" s="2">
        <f>'Moving Avg'!G125</f>
        <v>2.1161620000000001</v>
      </c>
      <c r="I125" s="2">
        <f>'Moving Avg'!H125</f>
        <v>0</v>
      </c>
      <c r="J125" s="5" t="str">
        <f>OBV!F125</f>
        <v>BULLISH</v>
      </c>
      <c r="K125" s="5" t="str">
        <f>OBV!G125</f>
        <v>STRONG</v>
      </c>
      <c r="L125" s="5" t="str">
        <f>OBV!H125</f>
        <v>BULLISH DIVERGENCE</v>
      </c>
      <c r="M125" s="7">
        <f t="shared" si="10"/>
        <v>0</v>
      </c>
      <c r="N125" s="7">
        <f t="shared" si="11"/>
        <v>0</v>
      </c>
      <c r="O125" s="7">
        <f t="shared" si="12"/>
        <v>50</v>
      </c>
      <c r="P125" s="7">
        <f t="shared" si="13"/>
        <v>83</v>
      </c>
      <c r="Q125" s="8">
        <f t="shared" si="14"/>
        <v>19.95</v>
      </c>
      <c r="R125" s="8">
        <f t="shared" si="15"/>
        <v>38.25</v>
      </c>
      <c r="S125" s="8">
        <f t="shared" si="16"/>
        <v>49.85</v>
      </c>
      <c r="T125" s="8">
        <f t="shared" si="17"/>
        <v>33.25</v>
      </c>
      <c r="U125" s="7">
        <f t="shared" si="18"/>
        <v>36.016666666666673</v>
      </c>
      <c r="V125" s="7">
        <f t="shared" si="19"/>
        <v>35.325000000000003</v>
      </c>
    </row>
    <row r="126" spans="1:22" ht="13.5" x14ac:dyDescent="0.25">
      <c r="A126" s="3">
        <f>RSI!A126</f>
        <v>42487</v>
      </c>
      <c r="B126" s="2">
        <f>RSI!B126</f>
        <v>2.8168000000000002</v>
      </c>
      <c r="C126" s="2">
        <f>RSI!I126</f>
        <v>74.378589140678187</v>
      </c>
      <c r="D126" s="2">
        <f>MACD!E126</f>
        <v>-0.23211387736465872</v>
      </c>
      <c r="E126" s="2">
        <f>MACD!F126</f>
        <v>-0.23420516561171892</v>
      </c>
      <c r="F126" s="2">
        <f>'Moving Avg'!D126</f>
        <v>2.7315200000000002</v>
      </c>
      <c r="G126" s="2">
        <f>'Moving Avg'!F126</f>
        <v>2.4112</v>
      </c>
      <c r="H126" s="2">
        <f>'Moving Avg'!G126</f>
        <v>2.1263019999999999</v>
      </c>
      <c r="I126" s="2">
        <f>'Moving Avg'!H126</f>
        <v>0</v>
      </c>
      <c r="J126" s="5" t="str">
        <f>OBV!F126</f>
        <v>BULLISH</v>
      </c>
      <c r="K126" s="5" t="str">
        <f>OBV!G126</f>
        <v>STRONG</v>
      </c>
      <c r="L126" s="5" t="str">
        <f>OBV!H126</f>
        <v>CONFIRMED BULLISH</v>
      </c>
      <c r="M126" s="7">
        <f t="shared" si="10"/>
        <v>0</v>
      </c>
      <c r="N126" s="7">
        <f t="shared" si="11"/>
        <v>0</v>
      </c>
      <c r="O126" s="7">
        <f t="shared" si="12"/>
        <v>50</v>
      </c>
      <c r="P126" s="7">
        <f t="shared" si="13"/>
        <v>100</v>
      </c>
      <c r="Q126" s="8">
        <f t="shared" si="14"/>
        <v>22.5</v>
      </c>
      <c r="R126" s="8">
        <f t="shared" si="15"/>
        <v>42.5</v>
      </c>
      <c r="S126" s="8">
        <f t="shared" si="16"/>
        <v>57.5</v>
      </c>
      <c r="T126" s="8">
        <f t="shared" si="17"/>
        <v>37.5</v>
      </c>
      <c r="U126" s="7">
        <f t="shared" si="18"/>
        <v>40.833333333333336</v>
      </c>
      <c r="V126" s="7">
        <f t="shared" si="19"/>
        <v>40</v>
      </c>
    </row>
    <row r="127" spans="1:22" ht="13.5" x14ac:dyDescent="0.25">
      <c r="A127" s="3">
        <f>RSI!A127</f>
        <v>42488</v>
      </c>
      <c r="B127" s="2">
        <f>RSI!B127</f>
        <v>2.8812000000000002</v>
      </c>
      <c r="C127" s="2">
        <f>RSI!I127</f>
        <v>76.05689801452435</v>
      </c>
      <c r="D127" s="2">
        <f>MACD!E127</f>
        <v>-0.22461507228364042</v>
      </c>
      <c r="E127" s="2">
        <f>MACD!F127</f>
        <v>-0.23228714694610322</v>
      </c>
      <c r="F127" s="2">
        <f>'Moving Avg'!D127</f>
        <v>2.7605</v>
      </c>
      <c r="G127" s="2">
        <f>'Moving Avg'!F127</f>
        <v>2.4627050000000001</v>
      </c>
      <c r="H127" s="2">
        <f>'Moving Avg'!G127</f>
        <v>2.1357979999999999</v>
      </c>
      <c r="I127" s="2">
        <f>'Moving Avg'!H127</f>
        <v>0</v>
      </c>
      <c r="J127" s="5" t="str">
        <f>OBV!F127</f>
        <v>BULLISH</v>
      </c>
      <c r="K127" s="5" t="str">
        <f>OBV!G127</f>
        <v>STRONG</v>
      </c>
      <c r="L127" s="5" t="str">
        <f>OBV!H127</f>
        <v>CONFIRMED BULLISH</v>
      </c>
      <c r="M127" s="7">
        <f t="shared" si="10"/>
        <v>0</v>
      </c>
      <c r="N127" s="7">
        <f t="shared" si="11"/>
        <v>0</v>
      </c>
      <c r="O127" s="7">
        <f t="shared" si="12"/>
        <v>50</v>
      </c>
      <c r="P127" s="7">
        <f t="shared" si="13"/>
        <v>100</v>
      </c>
      <c r="Q127" s="8">
        <f t="shared" si="14"/>
        <v>22.5</v>
      </c>
      <c r="R127" s="8">
        <f t="shared" si="15"/>
        <v>42.5</v>
      </c>
      <c r="S127" s="8">
        <f t="shared" si="16"/>
        <v>57.5</v>
      </c>
      <c r="T127" s="8">
        <f t="shared" si="17"/>
        <v>37.5</v>
      </c>
      <c r="U127" s="7">
        <f t="shared" si="18"/>
        <v>40.833333333333336</v>
      </c>
      <c r="V127" s="7">
        <f t="shared" si="19"/>
        <v>40</v>
      </c>
    </row>
    <row r="128" spans="1:22" ht="13.5" x14ac:dyDescent="0.25">
      <c r="A128" s="3">
        <f>RSI!A128</f>
        <v>42489</v>
      </c>
      <c r="B128" s="2">
        <f>RSI!B128</f>
        <v>2.8732000000000002</v>
      </c>
      <c r="C128" s="2">
        <f>RSI!I128</f>
        <v>75.396193802918859</v>
      </c>
      <c r="D128" s="2">
        <f>MACD!E128</f>
        <v>-0.20330842930240189</v>
      </c>
      <c r="E128" s="2">
        <f>MACD!F128</f>
        <v>-0.22649140341736299</v>
      </c>
      <c r="F128" s="2">
        <f>'Moving Avg'!D128</f>
        <v>2.7894800000000002</v>
      </c>
      <c r="G128" s="2">
        <f>'Moving Avg'!F128</f>
        <v>2.5097899999999997</v>
      </c>
      <c r="H128" s="2">
        <f>'Moving Avg'!G128</f>
        <v>2.1480319999999997</v>
      </c>
      <c r="I128" s="2">
        <f>'Moving Avg'!H128</f>
        <v>0</v>
      </c>
      <c r="J128" s="5" t="str">
        <f>OBV!F128</f>
        <v>BULLISH</v>
      </c>
      <c r="K128" s="5" t="str">
        <f>OBV!G128</f>
        <v>STRONG</v>
      </c>
      <c r="L128" s="5" t="str">
        <f>OBV!H128</f>
        <v>CONFIRMED BULLISH</v>
      </c>
      <c r="M128" s="7">
        <f t="shared" si="10"/>
        <v>0</v>
      </c>
      <c r="N128" s="7">
        <f t="shared" si="11"/>
        <v>0</v>
      </c>
      <c r="O128" s="7">
        <f t="shared" si="12"/>
        <v>50</v>
      </c>
      <c r="P128" s="7">
        <f t="shared" si="13"/>
        <v>100</v>
      </c>
      <c r="Q128" s="8">
        <f t="shared" si="14"/>
        <v>22.5</v>
      </c>
      <c r="R128" s="8">
        <f t="shared" si="15"/>
        <v>42.5</v>
      </c>
      <c r="S128" s="8">
        <f t="shared" si="16"/>
        <v>57.5</v>
      </c>
      <c r="T128" s="8">
        <f t="shared" si="17"/>
        <v>37.5</v>
      </c>
      <c r="U128" s="7">
        <f t="shared" si="18"/>
        <v>40.833333333333336</v>
      </c>
      <c r="V128" s="7">
        <f t="shared" si="19"/>
        <v>40</v>
      </c>
    </row>
    <row r="129" spans="1:22" ht="13.5" x14ac:dyDescent="0.25">
      <c r="A129" s="3">
        <f>RSI!A129</f>
        <v>42492</v>
      </c>
      <c r="B129" s="2">
        <f>RSI!B129</f>
        <v>2.8651</v>
      </c>
      <c r="C129" s="2">
        <f>RSI!I129</f>
        <v>74.688731561638576</v>
      </c>
      <c r="D129" s="2">
        <f>MACD!E129</f>
        <v>-0.17993703176094877</v>
      </c>
      <c r="E129" s="2">
        <f>MACD!F129</f>
        <v>-0.21718052908608015</v>
      </c>
      <c r="F129" s="2">
        <f>'Moving Avg'!D129</f>
        <v>2.8313200000000003</v>
      </c>
      <c r="G129" s="2">
        <f>'Moving Avg'!F129</f>
        <v>2.5552600000000001</v>
      </c>
      <c r="H129" s="2">
        <f>'Moving Avg'!G129</f>
        <v>2.1626799999999999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  <c r="M129" s="7">
        <f t="shared" si="10"/>
        <v>0</v>
      </c>
      <c r="N129" s="7">
        <f t="shared" si="11"/>
        <v>0</v>
      </c>
      <c r="O129" s="7">
        <f t="shared" si="12"/>
        <v>50</v>
      </c>
      <c r="P129" s="7">
        <f t="shared" si="13"/>
        <v>100</v>
      </c>
      <c r="Q129" s="8">
        <f t="shared" si="14"/>
        <v>22.5</v>
      </c>
      <c r="R129" s="8">
        <f t="shared" si="15"/>
        <v>42.5</v>
      </c>
      <c r="S129" s="8">
        <f t="shared" si="16"/>
        <v>57.5</v>
      </c>
      <c r="T129" s="8">
        <f t="shared" si="17"/>
        <v>37.5</v>
      </c>
      <c r="U129" s="7">
        <f t="shared" si="18"/>
        <v>40.833333333333336</v>
      </c>
      <c r="V129" s="7">
        <f t="shared" si="19"/>
        <v>40</v>
      </c>
    </row>
    <row r="130" spans="1:22" ht="13.5" x14ac:dyDescent="0.25">
      <c r="A130" s="3">
        <f>RSI!A130</f>
        <v>42493</v>
      </c>
      <c r="B130" s="2">
        <f>RSI!B130</f>
        <v>2.8490000000000002</v>
      </c>
      <c r="C130" s="2">
        <f>RSI!I130</f>
        <v>73.218120061405116</v>
      </c>
      <c r="D130" s="2">
        <f>MACD!E130</f>
        <v>-0.13788665440783321</v>
      </c>
      <c r="E130" s="2">
        <f>MACD!F130</f>
        <v>-0.20132175415043077</v>
      </c>
      <c r="F130" s="2">
        <f>'Moving Avg'!D130</f>
        <v>2.8570600000000002</v>
      </c>
      <c r="G130" s="2">
        <f>'Moving Avg'!F130</f>
        <v>2.596705</v>
      </c>
      <c r="H130" s="2">
        <f>'Moving Avg'!G130</f>
        <v>2.1787759999999996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CONFIRMED BULLISH</v>
      </c>
      <c r="M130" s="7">
        <f t="shared" ref="M130:M193" si="20">IF(C130&lt;30,50, IF(C130&gt;70, 0, 25))</f>
        <v>0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100</v>
      </c>
      <c r="Q130" s="8">
        <f t="shared" si="14"/>
        <v>22.5</v>
      </c>
      <c r="R130" s="8">
        <f t="shared" si="15"/>
        <v>42.5</v>
      </c>
      <c r="S130" s="8">
        <f t="shared" si="16"/>
        <v>57.5</v>
      </c>
      <c r="T130" s="8">
        <f t="shared" si="17"/>
        <v>37.5</v>
      </c>
      <c r="U130" s="7">
        <f t="shared" si="18"/>
        <v>40.833333333333336</v>
      </c>
      <c r="V130" s="7">
        <f t="shared" si="19"/>
        <v>40</v>
      </c>
    </row>
    <row r="131" spans="1:22" ht="13.5" x14ac:dyDescent="0.25">
      <c r="A131" s="3">
        <f>RSI!A131</f>
        <v>42494</v>
      </c>
      <c r="B131" s="2">
        <f>RSI!B131</f>
        <v>2.7685</v>
      </c>
      <c r="C131" s="2">
        <f>RSI!I131</f>
        <v>66.199492145808804</v>
      </c>
      <c r="D131" s="2">
        <f>MACD!E131</f>
        <v>-0.10098465899547415</v>
      </c>
      <c r="E131" s="2">
        <f>MACD!F131</f>
        <v>-0.18125433511943945</v>
      </c>
      <c r="F131" s="2">
        <f>'Moving Avg'!D131</f>
        <v>2.8473999999999999</v>
      </c>
      <c r="G131" s="2">
        <f>'Moving Avg'!F131</f>
        <v>2.6292999999999997</v>
      </c>
      <c r="H131" s="2">
        <f>'Moving Avg'!G131</f>
        <v>2.1950319999999999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  <c r="M131" s="7">
        <f t="shared" si="20"/>
        <v>25</v>
      </c>
      <c r="N131" s="7">
        <f t="shared" si="21"/>
        <v>0</v>
      </c>
      <c r="O131" s="7">
        <f t="shared" si="22"/>
        <v>50</v>
      </c>
      <c r="P131" s="7">
        <f t="shared" si="23"/>
        <v>0</v>
      </c>
      <c r="Q131" s="8">
        <f t="shared" ref="Q131:Q194" si="24">0.35*M131+N131*0.35+O131*0.15+P131*0.15</f>
        <v>16.25</v>
      </c>
      <c r="R131" s="8">
        <f t="shared" ref="R131:R194" si="25">M131*0.2+N131*0.2+O131*0.35+P131*0.25</f>
        <v>22.5</v>
      </c>
      <c r="S131" s="8">
        <f t="shared" ref="S131:S194" si="26">M131*0.15+N131*0.15+O131*0.25+P131*0.45</f>
        <v>16.25</v>
      </c>
      <c r="T131" s="8">
        <f t="shared" ref="T131:T194" si="27">0.25*SUM(M131:P131)</f>
        <v>18.75</v>
      </c>
      <c r="U131" s="7">
        <f t="shared" ref="U131:U194" si="28">SUM(Q131:S131)/3</f>
        <v>18.333333333333332</v>
      </c>
      <c r="V131" s="7">
        <f t="shared" ref="V131:V194" si="29">SUM(Q131:T131)/4</f>
        <v>18.4375</v>
      </c>
    </row>
    <row r="132" spans="1:22" ht="13.5" x14ac:dyDescent="0.25">
      <c r="A132" s="3">
        <f>RSI!A132</f>
        <v>42495</v>
      </c>
      <c r="B132" s="2">
        <f>RSI!B132</f>
        <v>2.6478000000000002</v>
      </c>
      <c r="C132" s="2">
        <f>RSI!I132</f>
        <v>57.326233746041197</v>
      </c>
      <c r="D132" s="2">
        <f>MACD!E132</f>
        <v>-6.2348227729432715E-2</v>
      </c>
      <c r="E132" s="2">
        <f>MACD!F132</f>
        <v>-0.15747311364143809</v>
      </c>
      <c r="F132" s="2">
        <f>'Moving Avg'!D132</f>
        <v>2.8007200000000001</v>
      </c>
      <c r="G132" s="2">
        <f>'Moving Avg'!F132</f>
        <v>2.6514300000000004</v>
      </c>
      <c r="H132" s="2">
        <f>'Moving Avg'!G132</f>
        <v>2.2104840000000001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  <c r="M132" s="7">
        <f t="shared" si="20"/>
        <v>25</v>
      </c>
      <c r="N132" s="7">
        <f t="shared" si="21"/>
        <v>0</v>
      </c>
      <c r="O132" s="7">
        <f t="shared" si="22"/>
        <v>50</v>
      </c>
      <c r="P132" s="7">
        <f t="shared" si="23"/>
        <v>0</v>
      </c>
      <c r="Q132" s="8">
        <f t="shared" si="24"/>
        <v>16.25</v>
      </c>
      <c r="R132" s="8">
        <f t="shared" si="25"/>
        <v>22.5</v>
      </c>
      <c r="S132" s="8">
        <f t="shared" si="26"/>
        <v>16.25</v>
      </c>
      <c r="T132" s="8">
        <f t="shared" si="27"/>
        <v>18.75</v>
      </c>
      <c r="U132" s="7">
        <f t="shared" si="28"/>
        <v>18.333333333333332</v>
      </c>
      <c r="V132" s="7">
        <f t="shared" si="29"/>
        <v>18.4375</v>
      </c>
    </row>
    <row r="133" spans="1:22" ht="13.5" x14ac:dyDescent="0.25">
      <c r="A133" s="3">
        <f>RSI!A133</f>
        <v>42496</v>
      </c>
      <c r="B133" s="2">
        <f>RSI!B133</f>
        <v>2.5512000000000001</v>
      </c>
      <c r="C133" s="2">
        <f>RSI!I133</f>
        <v>51.389379526395288</v>
      </c>
      <c r="D133" s="2">
        <f>MACD!E133</f>
        <v>-2.4433665025503259E-2</v>
      </c>
      <c r="E133" s="2">
        <f>MACD!F133</f>
        <v>-0.13086522391825112</v>
      </c>
      <c r="F133" s="2">
        <f>'Moving Avg'!D133</f>
        <v>2.7363200000000001</v>
      </c>
      <c r="G133" s="2">
        <f>'Moving Avg'!F133</f>
        <v>2.6622949999999999</v>
      </c>
      <c r="H133" s="2">
        <f>'Moving Avg'!G133</f>
        <v>2.2220719999999998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CONFIRMED BEARISH</v>
      </c>
      <c r="M133" s="7">
        <f t="shared" si="20"/>
        <v>25</v>
      </c>
      <c r="N133" s="7">
        <f t="shared" si="21"/>
        <v>0</v>
      </c>
      <c r="O133" s="7">
        <f t="shared" si="22"/>
        <v>50</v>
      </c>
      <c r="P133" s="7">
        <f t="shared" si="23"/>
        <v>0</v>
      </c>
      <c r="Q133" s="8">
        <f t="shared" si="24"/>
        <v>16.25</v>
      </c>
      <c r="R133" s="8">
        <f t="shared" si="25"/>
        <v>22.5</v>
      </c>
      <c r="S133" s="8">
        <f t="shared" si="26"/>
        <v>16.25</v>
      </c>
      <c r="T133" s="8">
        <f t="shared" si="27"/>
        <v>18.75</v>
      </c>
      <c r="U133" s="7">
        <f t="shared" si="28"/>
        <v>18.333333333333332</v>
      </c>
      <c r="V133" s="7">
        <f t="shared" si="29"/>
        <v>18.4375</v>
      </c>
    </row>
    <row r="134" spans="1:22" ht="13.5" x14ac:dyDescent="0.25">
      <c r="A134" s="3">
        <f>RSI!A134</f>
        <v>42499</v>
      </c>
      <c r="B134" s="2">
        <f>RSI!B134</f>
        <v>2.6558999999999999</v>
      </c>
      <c r="C134" s="2">
        <f>RSI!I134</f>
        <v>56.631765101365986</v>
      </c>
      <c r="D134" s="2">
        <f>MACD!E134</f>
        <v>-1.1325860456607106E-2</v>
      </c>
      <c r="E134" s="2">
        <f>MACD!F134</f>
        <v>-0.10695735122592231</v>
      </c>
      <c r="F134" s="2">
        <f>'Moving Avg'!D134</f>
        <v>2.69448</v>
      </c>
      <c r="G134" s="2">
        <f>'Moving Avg'!F134</f>
        <v>2.6731600000000002</v>
      </c>
      <c r="H134" s="2">
        <f>'Moving Avg'!G134</f>
        <v>2.2334999999999998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0</v>
      </c>
      <c r="Q134" s="8">
        <f t="shared" si="24"/>
        <v>16.25</v>
      </c>
      <c r="R134" s="8">
        <f t="shared" si="25"/>
        <v>22.5</v>
      </c>
      <c r="S134" s="8">
        <f t="shared" si="26"/>
        <v>16.25</v>
      </c>
      <c r="T134" s="8">
        <f t="shared" si="27"/>
        <v>18.75</v>
      </c>
      <c r="U134" s="7">
        <f t="shared" si="28"/>
        <v>18.333333333333332</v>
      </c>
      <c r="V134" s="7">
        <f t="shared" si="29"/>
        <v>18.4375</v>
      </c>
    </row>
    <row r="135" spans="1:22" ht="13.5" x14ac:dyDescent="0.25">
      <c r="A135" s="3">
        <f>RSI!A135</f>
        <v>42500</v>
      </c>
      <c r="B135" s="2">
        <f>RSI!B135</f>
        <v>2.5672999999999999</v>
      </c>
      <c r="C135" s="2">
        <f>RSI!I135</f>
        <v>51.564003800795504</v>
      </c>
      <c r="D135" s="2">
        <f>MACD!E135</f>
        <v>1.5543511903144402E-2</v>
      </c>
      <c r="E135" s="2">
        <f>MACD!F135</f>
        <v>-8.2457178600108982E-2</v>
      </c>
      <c r="F135" s="2">
        <f>'Moving Avg'!D135</f>
        <v>2.6381399999999999</v>
      </c>
      <c r="G135" s="2">
        <f>'Moving Avg'!F135</f>
        <v>2.6848300000000007</v>
      </c>
      <c r="H135" s="2">
        <f>'Moving Avg'!G135</f>
        <v>2.2438000000000002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0</v>
      </c>
      <c r="Q135" s="8">
        <f t="shared" si="24"/>
        <v>16.25</v>
      </c>
      <c r="R135" s="8">
        <f t="shared" si="25"/>
        <v>22.5</v>
      </c>
      <c r="S135" s="8">
        <f t="shared" si="26"/>
        <v>16.25</v>
      </c>
      <c r="T135" s="8">
        <f t="shared" si="27"/>
        <v>18.75</v>
      </c>
      <c r="U135" s="7">
        <f t="shared" si="28"/>
        <v>18.333333333333332</v>
      </c>
      <c r="V135" s="7">
        <f t="shared" si="29"/>
        <v>18.4375</v>
      </c>
    </row>
    <row r="136" spans="1:22" ht="13.5" x14ac:dyDescent="0.25">
      <c r="A136" s="3">
        <f>RSI!A136</f>
        <v>42501</v>
      </c>
      <c r="B136" s="2">
        <f>RSI!B136</f>
        <v>2.6076000000000001</v>
      </c>
      <c r="C136" s="2">
        <f>RSI!I136</f>
        <v>53.597993822249663</v>
      </c>
      <c r="D136" s="2">
        <f>MACD!E136</f>
        <v>5.0022438829979698E-2</v>
      </c>
      <c r="E136" s="2">
        <f>MACD!F136</f>
        <v>-5.5961255114091252E-2</v>
      </c>
      <c r="F136" s="2">
        <f>'Moving Avg'!D136</f>
        <v>2.6059600000000001</v>
      </c>
      <c r="G136" s="2">
        <f>'Moving Avg'!F136</f>
        <v>2.7001200000000005</v>
      </c>
      <c r="H136" s="2">
        <f>'Moving Avg'!G136</f>
        <v>2.2557120000000004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CONFIRMED BEARISH</v>
      </c>
      <c r="M136" s="7">
        <f t="shared" si="20"/>
        <v>25</v>
      </c>
      <c r="N136" s="7">
        <f t="shared" si="21"/>
        <v>0</v>
      </c>
      <c r="O136" s="7">
        <f t="shared" si="22"/>
        <v>50</v>
      </c>
      <c r="P136" s="7">
        <f t="shared" si="23"/>
        <v>16.5</v>
      </c>
      <c r="Q136" s="8">
        <f t="shared" si="24"/>
        <v>18.725000000000001</v>
      </c>
      <c r="R136" s="8">
        <f t="shared" si="25"/>
        <v>26.625</v>
      </c>
      <c r="S136" s="8">
        <f t="shared" si="26"/>
        <v>23.675000000000001</v>
      </c>
      <c r="T136" s="8">
        <f t="shared" si="27"/>
        <v>22.875</v>
      </c>
      <c r="U136" s="7">
        <f t="shared" si="28"/>
        <v>23.008333333333336</v>
      </c>
      <c r="V136" s="7">
        <f t="shared" si="29"/>
        <v>22.975000000000001</v>
      </c>
    </row>
    <row r="137" spans="1:22" ht="13.5" x14ac:dyDescent="0.25">
      <c r="A137" s="3">
        <f>RSI!A137</f>
        <v>42502</v>
      </c>
      <c r="B137" s="2">
        <f>RSI!B137</f>
        <v>2.5914999999999999</v>
      </c>
      <c r="C137" s="2">
        <f>RSI!I137</f>
        <v>52.646823551100141</v>
      </c>
      <c r="D137" s="2">
        <f>MACD!E137</f>
        <v>8.9950117318754241E-2</v>
      </c>
      <c r="E137" s="2">
        <f>MACD!F137</f>
        <v>-2.6778980627522157E-2</v>
      </c>
      <c r="F137" s="2">
        <f>'Moving Avg'!D137</f>
        <v>2.5947</v>
      </c>
      <c r="G137" s="2">
        <f>'Moving Avg'!F137</f>
        <v>2.7077650000000006</v>
      </c>
      <c r="H137" s="2">
        <f>'Moving Avg'!G137</f>
        <v>2.265692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BULLISH DIVERGENCE</v>
      </c>
      <c r="M137" s="7">
        <f t="shared" si="20"/>
        <v>25</v>
      </c>
      <c r="N137" s="7">
        <f t="shared" si="21"/>
        <v>0</v>
      </c>
      <c r="O137" s="7">
        <f t="shared" si="22"/>
        <v>50</v>
      </c>
      <c r="P137" s="7">
        <f t="shared" si="23"/>
        <v>66.5</v>
      </c>
      <c r="Q137" s="8">
        <f t="shared" si="24"/>
        <v>26.225000000000001</v>
      </c>
      <c r="R137" s="8">
        <f t="shared" si="25"/>
        <v>39.125</v>
      </c>
      <c r="S137" s="8">
        <f t="shared" si="26"/>
        <v>46.174999999999997</v>
      </c>
      <c r="T137" s="8">
        <f t="shared" si="27"/>
        <v>35.375</v>
      </c>
      <c r="U137" s="7">
        <f t="shared" si="28"/>
        <v>37.174999999999997</v>
      </c>
      <c r="V137" s="7">
        <f t="shared" si="29"/>
        <v>36.724999999999994</v>
      </c>
    </row>
    <row r="138" spans="1:22" ht="13.5" x14ac:dyDescent="0.25">
      <c r="A138" s="3">
        <f>RSI!A138</f>
        <v>42503</v>
      </c>
      <c r="B138" s="2">
        <f>RSI!B138</f>
        <v>2.5672999999999999</v>
      </c>
      <c r="C138" s="2">
        <f>RSI!I138</f>
        <v>51.176692266972061</v>
      </c>
      <c r="D138" s="2">
        <f>MACD!E138</f>
        <v>0.12407066180632675</v>
      </c>
      <c r="E138" s="2">
        <f>MACD!F138</f>
        <v>3.3909478592476262E-3</v>
      </c>
      <c r="F138" s="2">
        <f>'Moving Avg'!D138</f>
        <v>2.5979199999999998</v>
      </c>
      <c r="G138" s="2">
        <f>'Moving Avg'!F138</f>
        <v>2.7085700000000008</v>
      </c>
      <c r="H138" s="2">
        <f>'Moving Avg'!G138</f>
        <v>2.2748660000000003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CONFIRMED BULLISH</v>
      </c>
      <c r="M138" s="7">
        <f t="shared" si="20"/>
        <v>25</v>
      </c>
      <c r="N138" s="7">
        <f t="shared" si="21"/>
        <v>0</v>
      </c>
      <c r="O138" s="7">
        <f t="shared" si="22"/>
        <v>50</v>
      </c>
      <c r="P138" s="7">
        <f t="shared" si="23"/>
        <v>100</v>
      </c>
      <c r="Q138" s="8">
        <f t="shared" si="24"/>
        <v>31.25</v>
      </c>
      <c r="R138" s="8">
        <f t="shared" si="25"/>
        <v>47.5</v>
      </c>
      <c r="S138" s="8">
        <f t="shared" si="26"/>
        <v>61.25</v>
      </c>
      <c r="T138" s="8">
        <f t="shared" si="27"/>
        <v>43.75</v>
      </c>
      <c r="U138" s="7">
        <f t="shared" si="28"/>
        <v>46.666666666666664</v>
      </c>
      <c r="V138" s="7">
        <f t="shared" si="29"/>
        <v>45.9375</v>
      </c>
    </row>
    <row r="139" spans="1:22" ht="13.5" x14ac:dyDescent="0.25">
      <c r="A139" s="3">
        <f>RSI!A139</f>
        <v>42506</v>
      </c>
      <c r="B139" s="2">
        <f>RSI!B139</f>
        <v>2.5592999999999999</v>
      </c>
      <c r="C139" s="2">
        <f>RSI!I139</f>
        <v>50.672937313041793</v>
      </c>
      <c r="D139" s="2">
        <f>MACD!E139</f>
        <v>0.15222185008797151</v>
      </c>
      <c r="E139" s="2">
        <f>MACD!F139</f>
        <v>3.31571283049924E-2</v>
      </c>
      <c r="F139" s="2">
        <f>'Moving Avg'!D139</f>
        <v>2.5786000000000002</v>
      </c>
      <c r="G139" s="2">
        <f>'Moving Avg'!F139</f>
        <v>2.7065600000000001</v>
      </c>
      <c r="H139" s="2">
        <f>'Moving Avg'!G139</f>
        <v>2.2862940000000003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CONFIRMED BEARISH</v>
      </c>
      <c r="M139" s="7">
        <f t="shared" si="20"/>
        <v>25</v>
      </c>
      <c r="N139" s="7">
        <f t="shared" si="21"/>
        <v>0</v>
      </c>
      <c r="O139" s="7">
        <f t="shared" si="22"/>
        <v>50</v>
      </c>
      <c r="P139" s="7">
        <f t="shared" si="23"/>
        <v>0</v>
      </c>
      <c r="Q139" s="8">
        <f t="shared" si="24"/>
        <v>16.25</v>
      </c>
      <c r="R139" s="8">
        <f t="shared" si="25"/>
        <v>22.5</v>
      </c>
      <c r="S139" s="8">
        <f t="shared" si="26"/>
        <v>16.25</v>
      </c>
      <c r="T139" s="8">
        <f t="shared" si="27"/>
        <v>18.75</v>
      </c>
      <c r="U139" s="7">
        <f t="shared" si="28"/>
        <v>18.333333333333332</v>
      </c>
      <c r="V139" s="7">
        <f t="shared" si="29"/>
        <v>18.4375</v>
      </c>
    </row>
    <row r="140" spans="1:22" ht="13.5" x14ac:dyDescent="0.25">
      <c r="A140" s="3">
        <f>RSI!A140</f>
        <v>42507</v>
      </c>
      <c r="B140" s="2">
        <f>RSI!B140</f>
        <v>2.5672999999999999</v>
      </c>
      <c r="C140" s="2">
        <f>RSI!I140</f>
        <v>51.190350496316377</v>
      </c>
      <c r="D140" s="2">
        <f>MACD!E140</f>
        <v>0.17295828705976701</v>
      </c>
      <c r="E140" s="2">
        <f>MACD!F140</f>
        <v>6.1117360055947326E-2</v>
      </c>
      <c r="F140" s="2">
        <f>'Moving Avg'!D140</f>
        <v>2.5785999999999998</v>
      </c>
      <c r="G140" s="2">
        <f>'Moving Avg'!F140</f>
        <v>2.6973050000000005</v>
      </c>
      <c r="H140" s="2">
        <f>'Moving Avg'!G140</f>
        <v>2.3001360000000002</v>
      </c>
      <c r="I140" s="2">
        <f>'Moving Avg'!H140</f>
        <v>0</v>
      </c>
      <c r="J140" s="5" t="str">
        <f>OBV!F140</f>
        <v>BEARISH</v>
      </c>
      <c r="K140" s="5" t="str">
        <f>OBV!G140</f>
        <v>NEUTRAL</v>
      </c>
      <c r="L140" s="5" t="str">
        <f>OBV!H140</f>
        <v>NEUTRAL</v>
      </c>
      <c r="M140" s="7">
        <f t="shared" si="20"/>
        <v>25</v>
      </c>
      <c r="N140" s="7">
        <f t="shared" si="21"/>
        <v>0</v>
      </c>
      <c r="O140" s="7">
        <f t="shared" si="22"/>
        <v>50</v>
      </c>
      <c r="P140" s="7">
        <f t="shared" si="23"/>
        <v>16.5</v>
      </c>
      <c r="Q140" s="8">
        <f t="shared" si="24"/>
        <v>18.725000000000001</v>
      </c>
      <c r="R140" s="8">
        <f t="shared" si="25"/>
        <v>26.625</v>
      </c>
      <c r="S140" s="8">
        <f t="shared" si="26"/>
        <v>23.675000000000001</v>
      </c>
      <c r="T140" s="8">
        <f t="shared" si="27"/>
        <v>22.875</v>
      </c>
      <c r="U140" s="7">
        <f t="shared" si="28"/>
        <v>23.008333333333336</v>
      </c>
      <c r="V140" s="7">
        <f t="shared" si="29"/>
        <v>22.975000000000001</v>
      </c>
    </row>
    <row r="141" spans="1:22" ht="13.5" x14ac:dyDescent="0.25">
      <c r="A141" s="3">
        <f>RSI!A141</f>
        <v>42508</v>
      </c>
      <c r="B141" s="2">
        <f>RSI!B141</f>
        <v>2.7122000000000002</v>
      </c>
      <c r="C141" s="2">
        <f>RSI!I141</f>
        <v>59.480769900665507</v>
      </c>
      <c r="D141" s="2">
        <f>MACD!E141</f>
        <v>0.16732605634468056</v>
      </c>
      <c r="E141" s="2">
        <f>MACD!F141</f>
        <v>8.2359099313693979E-2</v>
      </c>
      <c r="F141" s="2">
        <f>'Moving Avg'!D141</f>
        <v>2.5995199999999996</v>
      </c>
      <c r="G141" s="2">
        <f>'Moving Avg'!F141</f>
        <v>2.6961000000000004</v>
      </c>
      <c r="H141" s="2">
        <f>'Moving Avg'!G141</f>
        <v>2.3171980000000003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CONFIRMED BULLISH</v>
      </c>
      <c r="M141" s="7">
        <f t="shared" si="20"/>
        <v>25</v>
      </c>
      <c r="N141" s="7">
        <f t="shared" si="21"/>
        <v>0</v>
      </c>
      <c r="O141" s="7">
        <f t="shared" si="22"/>
        <v>50</v>
      </c>
      <c r="P141" s="7">
        <f t="shared" si="23"/>
        <v>100</v>
      </c>
      <c r="Q141" s="8">
        <f t="shared" si="24"/>
        <v>31.25</v>
      </c>
      <c r="R141" s="8">
        <f t="shared" si="25"/>
        <v>47.5</v>
      </c>
      <c r="S141" s="8">
        <f t="shared" si="26"/>
        <v>61.25</v>
      </c>
      <c r="T141" s="8">
        <f t="shared" si="27"/>
        <v>43.75</v>
      </c>
      <c r="U141" s="7">
        <f t="shared" si="28"/>
        <v>46.666666666666664</v>
      </c>
      <c r="V141" s="7">
        <f t="shared" si="29"/>
        <v>45.9375</v>
      </c>
    </row>
    <row r="142" spans="1:22" ht="13.5" x14ac:dyDescent="0.25">
      <c r="A142" s="3">
        <f>RSI!A142</f>
        <v>42509</v>
      </c>
      <c r="B142" s="2">
        <f>RSI!B142</f>
        <v>2.7444000000000002</v>
      </c>
      <c r="C142" s="2">
        <f>RSI!I142</f>
        <v>61.063475594107047</v>
      </c>
      <c r="D142" s="2">
        <f>MACD!E142</f>
        <v>0.14069366981468789</v>
      </c>
      <c r="E142" s="2">
        <f>MACD!F142</f>
        <v>9.4026013413892759E-2</v>
      </c>
      <c r="F142" s="2">
        <f>'Moving Avg'!D142</f>
        <v>2.6300999999999997</v>
      </c>
      <c r="G142" s="2">
        <f>'Moving Avg'!F142</f>
        <v>2.6965050000000006</v>
      </c>
      <c r="H142" s="2">
        <f>'Moving Avg'!G142</f>
        <v>2.3371580000000001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CONFIRMED BULLISH</v>
      </c>
      <c r="M142" s="7">
        <f t="shared" si="20"/>
        <v>25</v>
      </c>
      <c r="N142" s="7">
        <f t="shared" si="21"/>
        <v>0</v>
      </c>
      <c r="O142" s="7">
        <f t="shared" si="22"/>
        <v>50</v>
      </c>
      <c r="P142" s="7">
        <f t="shared" si="23"/>
        <v>100</v>
      </c>
      <c r="Q142" s="8">
        <f t="shared" si="24"/>
        <v>31.25</v>
      </c>
      <c r="R142" s="8">
        <f t="shared" si="25"/>
        <v>47.5</v>
      </c>
      <c r="S142" s="8">
        <f t="shared" si="26"/>
        <v>61.25</v>
      </c>
      <c r="T142" s="8">
        <f t="shared" si="27"/>
        <v>43.75</v>
      </c>
      <c r="U142" s="7">
        <f t="shared" si="28"/>
        <v>46.666666666666664</v>
      </c>
      <c r="V142" s="7">
        <f t="shared" si="29"/>
        <v>45.9375</v>
      </c>
    </row>
    <row r="143" spans="1:22" ht="13.5" x14ac:dyDescent="0.25">
      <c r="A143" s="3">
        <f>RSI!A143</f>
        <v>42510</v>
      </c>
      <c r="B143" s="2">
        <f>RSI!B143</f>
        <v>2.6960999999999999</v>
      </c>
      <c r="C143" s="2">
        <f>RSI!I143</f>
        <v>57.439183591456512</v>
      </c>
      <c r="D143" s="2">
        <f>MACD!E143</f>
        <v>0.10583987786310178</v>
      </c>
      <c r="E143" s="2">
        <f>MACD!F143</f>
        <v>9.6388786303734569E-2</v>
      </c>
      <c r="F143" s="2">
        <f>'Moving Avg'!D143</f>
        <v>2.6558599999999997</v>
      </c>
      <c r="G143" s="2">
        <f>'Moving Avg'!F143</f>
        <v>2.6948950000000003</v>
      </c>
      <c r="H143" s="2">
        <f>'Moving Avg'!G143</f>
        <v>2.3559899999999998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CONFIRMED BULLISH</v>
      </c>
      <c r="M143" s="7">
        <f t="shared" si="20"/>
        <v>25</v>
      </c>
      <c r="N143" s="7">
        <f t="shared" si="21"/>
        <v>0</v>
      </c>
      <c r="O143" s="7">
        <f t="shared" si="22"/>
        <v>50</v>
      </c>
      <c r="P143" s="7">
        <f t="shared" si="23"/>
        <v>100</v>
      </c>
      <c r="Q143" s="8">
        <f t="shared" si="24"/>
        <v>31.25</v>
      </c>
      <c r="R143" s="8">
        <f t="shared" si="25"/>
        <v>47.5</v>
      </c>
      <c r="S143" s="8">
        <f t="shared" si="26"/>
        <v>61.25</v>
      </c>
      <c r="T143" s="8">
        <f t="shared" si="27"/>
        <v>43.75</v>
      </c>
      <c r="U143" s="7">
        <f t="shared" si="28"/>
        <v>46.666666666666664</v>
      </c>
      <c r="V143" s="7">
        <f t="shared" si="29"/>
        <v>45.9375</v>
      </c>
    </row>
    <row r="144" spans="1:22" ht="13.5" x14ac:dyDescent="0.25">
      <c r="A144" s="3">
        <f>RSI!A144</f>
        <v>42513</v>
      </c>
      <c r="B144" s="2">
        <f>RSI!B144</f>
        <v>2.6156000000000001</v>
      </c>
      <c r="C144" s="2">
        <f>RSI!I144</f>
        <v>51.909250780349218</v>
      </c>
      <c r="D144" s="2">
        <f>MACD!E144</f>
        <v>9.7745996671823487E-2</v>
      </c>
      <c r="E144" s="2">
        <f>MACD!F144</f>
        <v>9.6660228377352359E-2</v>
      </c>
      <c r="F144" s="2">
        <f>'Moving Avg'!D144</f>
        <v>2.6671200000000002</v>
      </c>
      <c r="G144" s="2">
        <f>'Moving Avg'!F144</f>
        <v>2.6928800000000002</v>
      </c>
      <c r="H144" s="2">
        <f>'Moving Avg'!G144</f>
        <v>2.3711199999999999</v>
      </c>
      <c r="I144" s="2">
        <f>'Moving Avg'!H144</f>
        <v>0</v>
      </c>
      <c r="J144" s="5" t="str">
        <f>OBV!F144</f>
        <v>BULLISH</v>
      </c>
      <c r="K144" s="5" t="str">
        <f>OBV!G144</f>
        <v>STRONG</v>
      </c>
      <c r="L144" s="5" t="str">
        <f>OBV!H144</f>
        <v>CONFIRMED BULLISH</v>
      </c>
      <c r="M144" s="7">
        <f t="shared" si="20"/>
        <v>25</v>
      </c>
      <c r="N144" s="7">
        <f t="shared" si="21"/>
        <v>0</v>
      </c>
      <c r="O144" s="7">
        <f t="shared" si="22"/>
        <v>50</v>
      </c>
      <c r="P144" s="7">
        <f t="shared" si="23"/>
        <v>100</v>
      </c>
      <c r="Q144" s="8">
        <f t="shared" si="24"/>
        <v>31.25</v>
      </c>
      <c r="R144" s="8">
        <f t="shared" si="25"/>
        <v>47.5</v>
      </c>
      <c r="S144" s="8">
        <f t="shared" si="26"/>
        <v>61.25</v>
      </c>
      <c r="T144" s="8">
        <f t="shared" si="27"/>
        <v>43.75</v>
      </c>
      <c r="U144" s="7">
        <f t="shared" si="28"/>
        <v>46.666666666666664</v>
      </c>
      <c r="V144" s="7">
        <f t="shared" si="29"/>
        <v>45.9375</v>
      </c>
    </row>
    <row r="145" spans="1:22" ht="13.5" x14ac:dyDescent="0.25">
      <c r="A145" s="3">
        <f>RSI!A145</f>
        <v>42514</v>
      </c>
      <c r="B145" s="2">
        <f>RSI!B145</f>
        <v>2.5432000000000001</v>
      </c>
      <c r="C145" s="2">
        <f>RSI!I145</f>
        <v>47.481684387469237</v>
      </c>
      <c r="D145" s="2">
        <f>MACD!E145</f>
        <v>8.2482175263593582E-2</v>
      </c>
      <c r="E145" s="2">
        <f>MACD!F145</f>
        <v>9.3824617754600617E-2</v>
      </c>
      <c r="F145" s="2">
        <f>'Moving Avg'!D145</f>
        <v>2.6623000000000001</v>
      </c>
      <c r="G145" s="2">
        <f>'Moving Avg'!F145</f>
        <v>2.6840250000000005</v>
      </c>
      <c r="H145" s="2">
        <f>'Moving Avg'!G145</f>
        <v>2.3827100000000003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BULLISH DIVERGENCE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83</v>
      </c>
      <c r="Q145" s="8">
        <f t="shared" si="24"/>
        <v>44.45</v>
      </c>
      <c r="R145" s="8">
        <f t="shared" si="25"/>
        <v>52.25</v>
      </c>
      <c r="S145" s="8">
        <f t="shared" si="26"/>
        <v>60.35</v>
      </c>
      <c r="T145" s="8">
        <f t="shared" si="27"/>
        <v>50.75</v>
      </c>
      <c r="U145" s="7">
        <f t="shared" si="28"/>
        <v>52.35</v>
      </c>
      <c r="V145" s="7">
        <f t="shared" si="29"/>
        <v>51.95</v>
      </c>
    </row>
    <row r="146" spans="1:22" ht="13.5" x14ac:dyDescent="0.25">
      <c r="A146" s="3">
        <f>RSI!A146</f>
        <v>42515</v>
      </c>
      <c r="B146" s="2">
        <f>RSI!B146</f>
        <v>2.5914999999999999</v>
      </c>
      <c r="C146" s="2">
        <f>RSI!I146</f>
        <v>50.514141573240387</v>
      </c>
      <c r="D146" s="2">
        <f>MACD!E146</f>
        <v>7.2480239114540268E-2</v>
      </c>
      <c r="E146" s="2">
        <f>MACD!F146</f>
        <v>8.9555742026588558E-2</v>
      </c>
      <c r="F146" s="2">
        <f>'Moving Avg'!D146</f>
        <v>2.6381600000000001</v>
      </c>
      <c r="G146" s="2">
        <f>'Moving Avg'!F146</f>
        <v>2.6727600000000002</v>
      </c>
      <c r="H146" s="2">
        <f>'Moving Avg'!G146</f>
        <v>2.3951039999999999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BULLISH DIVERGENCE</v>
      </c>
      <c r="M146" s="7">
        <f t="shared" si="20"/>
        <v>25</v>
      </c>
      <c r="N146" s="7">
        <f t="shared" si="21"/>
        <v>45</v>
      </c>
      <c r="O146" s="7">
        <f t="shared" si="22"/>
        <v>50</v>
      </c>
      <c r="P146" s="7">
        <f t="shared" si="23"/>
        <v>83</v>
      </c>
      <c r="Q146" s="8">
        <f t="shared" si="24"/>
        <v>44.45</v>
      </c>
      <c r="R146" s="8">
        <f t="shared" si="25"/>
        <v>52.25</v>
      </c>
      <c r="S146" s="8">
        <f t="shared" si="26"/>
        <v>60.35</v>
      </c>
      <c r="T146" s="8">
        <f t="shared" si="27"/>
        <v>50.75</v>
      </c>
      <c r="U146" s="7">
        <f t="shared" si="28"/>
        <v>52.35</v>
      </c>
      <c r="V146" s="7">
        <f t="shared" si="29"/>
        <v>51.95</v>
      </c>
    </row>
    <row r="147" spans="1:22" ht="13.5" x14ac:dyDescent="0.25">
      <c r="A147" s="3">
        <f>RSI!A147</f>
        <v>42516</v>
      </c>
      <c r="B147" s="2">
        <f>RSI!B147</f>
        <v>2.6638999999999999</v>
      </c>
      <c r="C147" s="2">
        <f>RSI!I147</f>
        <v>54.733415615428918</v>
      </c>
      <c r="D147" s="2">
        <f>MACD!E147</f>
        <v>5.6161568466540857E-2</v>
      </c>
      <c r="E147" s="2">
        <f>MACD!F147</f>
        <v>8.2876907314579015E-2</v>
      </c>
      <c r="F147" s="2">
        <f>'Moving Avg'!D147</f>
        <v>2.6220600000000003</v>
      </c>
      <c r="G147" s="2">
        <f>'Moving Avg'!F147</f>
        <v>2.6618949999999999</v>
      </c>
      <c r="H147" s="2">
        <f>'Moving Avg'!G147</f>
        <v>2.4105560000000001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BULLISH DIVERGENCE</v>
      </c>
      <c r="M147" s="7">
        <f t="shared" si="20"/>
        <v>25</v>
      </c>
      <c r="N147" s="7">
        <f t="shared" si="21"/>
        <v>100</v>
      </c>
      <c r="O147" s="7">
        <f t="shared" si="22"/>
        <v>50</v>
      </c>
      <c r="P147" s="7">
        <f t="shared" si="23"/>
        <v>83</v>
      </c>
      <c r="Q147" s="8">
        <f t="shared" si="24"/>
        <v>63.7</v>
      </c>
      <c r="R147" s="8">
        <f t="shared" si="25"/>
        <v>63.25</v>
      </c>
      <c r="S147" s="8">
        <f t="shared" si="26"/>
        <v>68.599999999999994</v>
      </c>
      <c r="T147" s="8">
        <f t="shared" si="27"/>
        <v>64.5</v>
      </c>
      <c r="U147" s="7">
        <f t="shared" si="28"/>
        <v>65.183333333333337</v>
      </c>
      <c r="V147" s="7">
        <f t="shared" si="29"/>
        <v>65.012500000000003</v>
      </c>
    </row>
    <row r="148" spans="1:22" ht="13.5" x14ac:dyDescent="0.25">
      <c r="A148" s="3">
        <f>RSI!A148</f>
        <v>42517</v>
      </c>
      <c r="B148" s="2">
        <f>RSI!B148</f>
        <v>2.6638999999999999</v>
      </c>
      <c r="C148" s="2">
        <f>RSI!I148</f>
        <v>54.733415615428918</v>
      </c>
      <c r="D148" s="2">
        <f>MACD!E148</f>
        <v>3.8188119172906099E-2</v>
      </c>
      <c r="E148" s="2">
        <f>MACD!F148</f>
        <v>7.3939149686244432E-2</v>
      </c>
      <c r="F148" s="2">
        <f>'Moving Avg'!D148</f>
        <v>2.6156200000000003</v>
      </c>
      <c r="G148" s="2">
        <f>'Moving Avg'!F148</f>
        <v>2.65143</v>
      </c>
      <c r="H148" s="2">
        <f>'Moving Avg'!G148</f>
        <v>2.4260080000000004</v>
      </c>
      <c r="I148" s="2">
        <f>'Moving Avg'!H148</f>
        <v>0</v>
      </c>
      <c r="J148" s="5" t="str">
        <f>OBV!F148</f>
        <v>BULLISH</v>
      </c>
      <c r="K148" s="5" t="str">
        <f>OBV!G148</f>
        <v>STRONG</v>
      </c>
      <c r="L148" s="5" t="str">
        <f>OBV!H148</f>
        <v>BULLISH DIVERGENCE</v>
      </c>
      <c r="M148" s="7">
        <f t="shared" si="20"/>
        <v>25</v>
      </c>
      <c r="N148" s="7">
        <f t="shared" si="21"/>
        <v>100</v>
      </c>
      <c r="O148" s="7">
        <f t="shared" si="22"/>
        <v>50</v>
      </c>
      <c r="P148" s="7">
        <f t="shared" si="23"/>
        <v>83</v>
      </c>
      <c r="Q148" s="8">
        <f t="shared" si="24"/>
        <v>63.7</v>
      </c>
      <c r="R148" s="8">
        <f t="shared" si="25"/>
        <v>63.25</v>
      </c>
      <c r="S148" s="8">
        <f t="shared" si="26"/>
        <v>68.599999999999994</v>
      </c>
      <c r="T148" s="8">
        <f t="shared" si="27"/>
        <v>64.5</v>
      </c>
      <c r="U148" s="7">
        <f t="shared" si="28"/>
        <v>65.183333333333337</v>
      </c>
      <c r="V148" s="7">
        <f t="shared" si="29"/>
        <v>65.012500000000003</v>
      </c>
    </row>
    <row r="149" spans="1:22" ht="13.5" x14ac:dyDescent="0.25">
      <c r="A149" s="3">
        <f>RSI!A149</f>
        <v>42520</v>
      </c>
      <c r="B149" s="2">
        <f>RSI!B149</f>
        <v>2.6558999999999999</v>
      </c>
      <c r="C149" s="2">
        <f>RSI!I149</f>
        <v>54.141839784601743</v>
      </c>
      <c r="D149" s="2">
        <f>MACD!E149</f>
        <v>2.1932133325494707E-2</v>
      </c>
      <c r="E149" s="2">
        <f>MACD!F149</f>
        <v>6.3537746414094487E-2</v>
      </c>
      <c r="F149" s="2">
        <f>'Moving Avg'!D149</f>
        <v>2.6236800000000002</v>
      </c>
      <c r="G149" s="2">
        <f>'Moving Avg'!F149</f>
        <v>2.6409700000000003</v>
      </c>
      <c r="H149" s="2">
        <f>'Moving Avg'!G149</f>
        <v>2.4435540000000002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  <c r="M149" s="7">
        <f t="shared" si="20"/>
        <v>25</v>
      </c>
      <c r="N149" s="7">
        <f t="shared" si="21"/>
        <v>100</v>
      </c>
      <c r="O149" s="7">
        <f t="shared" si="22"/>
        <v>50</v>
      </c>
      <c r="P149" s="7">
        <f t="shared" si="23"/>
        <v>100</v>
      </c>
      <c r="Q149" s="8">
        <f t="shared" si="24"/>
        <v>66.25</v>
      </c>
      <c r="R149" s="8">
        <f t="shared" si="25"/>
        <v>67.5</v>
      </c>
      <c r="S149" s="8">
        <f t="shared" si="26"/>
        <v>76.25</v>
      </c>
      <c r="T149" s="8">
        <f t="shared" si="27"/>
        <v>68.75</v>
      </c>
      <c r="U149" s="7">
        <f t="shared" si="28"/>
        <v>70</v>
      </c>
      <c r="V149" s="7">
        <f t="shared" si="29"/>
        <v>69.6875</v>
      </c>
    </row>
    <row r="150" spans="1:22" ht="13.5" x14ac:dyDescent="0.25">
      <c r="A150" s="3">
        <f>RSI!A150</f>
        <v>42521</v>
      </c>
      <c r="B150" s="2">
        <f>RSI!B150</f>
        <v>2.5994999999999999</v>
      </c>
      <c r="C150" s="2">
        <f>RSI!I150</f>
        <v>50.03589290821516</v>
      </c>
      <c r="D150" s="2">
        <f>MACD!E150</f>
        <v>1.3253715543899425E-2</v>
      </c>
      <c r="E150" s="2">
        <f>MACD!F150</f>
        <v>5.348094024005548E-2</v>
      </c>
      <c r="F150" s="2">
        <f>'Moving Avg'!D150</f>
        <v>2.6349399999999994</v>
      </c>
      <c r="G150" s="2">
        <f>'Moving Avg'!F150</f>
        <v>2.628495</v>
      </c>
      <c r="H150" s="2">
        <f>'Moving Avg'!G150</f>
        <v>2.4586840000000003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  <c r="M150" s="7">
        <f t="shared" si="20"/>
        <v>25</v>
      </c>
      <c r="N150" s="7">
        <f t="shared" si="21"/>
        <v>100</v>
      </c>
      <c r="O150" s="7">
        <f t="shared" si="22"/>
        <v>50</v>
      </c>
      <c r="P150" s="7">
        <f t="shared" si="23"/>
        <v>100</v>
      </c>
      <c r="Q150" s="8">
        <f t="shared" si="24"/>
        <v>66.25</v>
      </c>
      <c r="R150" s="8">
        <f t="shared" si="25"/>
        <v>67.5</v>
      </c>
      <c r="S150" s="8">
        <f t="shared" si="26"/>
        <v>76.25</v>
      </c>
      <c r="T150" s="8">
        <f t="shared" si="27"/>
        <v>68.75</v>
      </c>
      <c r="U150" s="7">
        <f t="shared" si="28"/>
        <v>70</v>
      </c>
      <c r="V150" s="7">
        <f t="shared" si="29"/>
        <v>69.6875</v>
      </c>
    </row>
    <row r="151" spans="1:22" ht="13.5" x14ac:dyDescent="0.25">
      <c r="A151" s="3">
        <f>RSI!A151</f>
        <v>42522</v>
      </c>
      <c r="B151" s="2">
        <f>RSI!B151</f>
        <v>2.5592999999999999</v>
      </c>
      <c r="C151" s="2">
        <f>RSI!I151</f>
        <v>47.283433310368096</v>
      </c>
      <c r="D151" s="2">
        <f>MACD!E151</f>
        <v>3.1206479782889929E-2</v>
      </c>
      <c r="E151" s="2">
        <f>MACD!F151</f>
        <v>4.9026048148622374E-2</v>
      </c>
      <c r="F151" s="2">
        <f>'Moving Avg'!D151</f>
        <v>2.6284999999999998</v>
      </c>
      <c r="G151" s="2">
        <f>'Moving Avg'!F151</f>
        <v>2.6180349999999999</v>
      </c>
      <c r="H151" s="2">
        <f>'Moving Avg'!G151</f>
        <v>2.473814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  <c r="M151" s="7">
        <f t="shared" si="20"/>
        <v>25</v>
      </c>
      <c r="N151" s="7">
        <f t="shared" si="21"/>
        <v>45</v>
      </c>
      <c r="O151" s="7">
        <f t="shared" si="22"/>
        <v>50</v>
      </c>
      <c r="P151" s="7">
        <f t="shared" si="23"/>
        <v>0</v>
      </c>
      <c r="Q151" s="8">
        <f t="shared" si="24"/>
        <v>32</v>
      </c>
      <c r="R151" s="8">
        <f t="shared" si="25"/>
        <v>31.5</v>
      </c>
      <c r="S151" s="8">
        <f t="shared" si="26"/>
        <v>23</v>
      </c>
      <c r="T151" s="8">
        <f t="shared" si="27"/>
        <v>30</v>
      </c>
      <c r="U151" s="7">
        <f t="shared" si="28"/>
        <v>28.833333333333332</v>
      </c>
      <c r="V151" s="7">
        <f t="shared" si="29"/>
        <v>29.125</v>
      </c>
    </row>
    <row r="152" spans="1:22" ht="13.5" x14ac:dyDescent="0.25">
      <c r="A152" s="3">
        <f>RSI!A152</f>
        <v>42523</v>
      </c>
      <c r="B152" s="2">
        <f>RSI!B152</f>
        <v>2.6076000000000001</v>
      </c>
      <c r="C152" s="2">
        <f>RSI!I152</f>
        <v>50.786356229580662</v>
      </c>
      <c r="D152" s="2">
        <f>MACD!E152</f>
        <v>4.8034924929871714E-2</v>
      </c>
      <c r="E152" s="2">
        <f>MACD!F152</f>
        <v>4.8827823504872248E-2</v>
      </c>
      <c r="F152" s="2">
        <f>'Moving Avg'!D152</f>
        <v>2.6172399999999998</v>
      </c>
      <c r="G152" s="2">
        <f>'Moving Avg'!F152</f>
        <v>2.6160249999999996</v>
      </c>
      <c r="H152" s="2">
        <f>'Moving Avg'!G152</f>
        <v>2.488944</v>
      </c>
      <c r="I152" s="2">
        <f>'Moving Avg'!H152</f>
        <v>0</v>
      </c>
      <c r="J152" s="5" t="str">
        <f>OBV!F152</f>
        <v>BEARISH</v>
      </c>
      <c r="K152" s="5" t="str">
        <f>OBV!G152</f>
        <v>NEUTRAL</v>
      </c>
      <c r="L152" s="5" t="str">
        <f>OBV!H152</f>
        <v>CONFIRMED BEARISH</v>
      </c>
      <c r="M152" s="7">
        <f t="shared" si="20"/>
        <v>25</v>
      </c>
      <c r="N152" s="7">
        <f t="shared" si="21"/>
        <v>45</v>
      </c>
      <c r="O152" s="7">
        <f t="shared" si="22"/>
        <v>50</v>
      </c>
      <c r="P152" s="7">
        <f t="shared" si="23"/>
        <v>16.5</v>
      </c>
      <c r="Q152" s="8">
        <f t="shared" si="24"/>
        <v>34.475000000000001</v>
      </c>
      <c r="R152" s="8">
        <f t="shared" si="25"/>
        <v>35.625</v>
      </c>
      <c r="S152" s="8">
        <f t="shared" si="26"/>
        <v>30.425000000000001</v>
      </c>
      <c r="T152" s="8">
        <f t="shared" si="27"/>
        <v>34.125</v>
      </c>
      <c r="U152" s="7">
        <f t="shared" si="28"/>
        <v>33.508333333333333</v>
      </c>
      <c r="V152" s="7">
        <f t="shared" si="29"/>
        <v>33.662499999999994</v>
      </c>
    </row>
    <row r="153" spans="1:22" ht="13.5" x14ac:dyDescent="0.25">
      <c r="A153" s="3">
        <f>RSI!A153</f>
        <v>42524</v>
      </c>
      <c r="B153" s="2">
        <f>RSI!B153</f>
        <v>2.5994999999999999</v>
      </c>
      <c r="C153" s="2">
        <f>RSI!I153</f>
        <v>50.184112505903258</v>
      </c>
      <c r="D153" s="2">
        <f>MACD!E153</f>
        <v>5.5400402752380895E-2</v>
      </c>
      <c r="E153" s="2">
        <f>MACD!F153</f>
        <v>5.0142339354373976E-2</v>
      </c>
      <c r="F153" s="2">
        <f>'Moving Avg'!D153</f>
        <v>2.6043599999999998</v>
      </c>
      <c r="G153" s="2">
        <f>'Moving Avg'!F153</f>
        <v>2.6184399999999997</v>
      </c>
      <c r="H153" s="2">
        <f>'Moving Avg'!G153</f>
        <v>2.5048780000000002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25</v>
      </c>
      <c r="N153" s="7">
        <f t="shared" si="21"/>
        <v>0</v>
      </c>
      <c r="O153" s="7">
        <f t="shared" si="22"/>
        <v>50</v>
      </c>
      <c r="P153" s="7">
        <f t="shared" si="23"/>
        <v>0</v>
      </c>
      <c r="Q153" s="8">
        <f t="shared" si="24"/>
        <v>16.25</v>
      </c>
      <c r="R153" s="8">
        <f t="shared" si="25"/>
        <v>22.5</v>
      </c>
      <c r="S153" s="8">
        <f t="shared" si="26"/>
        <v>16.25</v>
      </c>
      <c r="T153" s="8">
        <f t="shared" si="27"/>
        <v>18.75</v>
      </c>
      <c r="U153" s="7">
        <f t="shared" si="28"/>
        <v>18.333333333333332</v>
      </c>
      <c r="V153" s="7">
        <f t="shared" si="29"/>
        <v>18.4375</v>
      </c>
    </row>
    <row r="154" spans="1:22" ht="13.5" x14ac:dyDescent="0.25">
      <c r="A154" s="3">
        <f>RSI!A154</f>
        <v>42527</v>
      </c>
      <c r="B154" s="2">
        <f>RSI!B154</f>
        <v>2.5914999999999999</v>
      </c>
      <c r="C154" s="2">
        <f>RSI!I154</f>
        <v>49.559029527366555</v>
      </c>
      <c r="D154" s="2">
        <f>MACD!E154</f>
        <v>4.9848564547766649E-2</v>
      </c>
      <c r="E154" s="2">
        <f>MACD!F154</f>
        <v>5.0083584393052508E-2</v>
      </c>
      <c r="F154" s="2">
        <f>'Moving Avg'!D154</f>
        <v>2.5914799999999998</v>
      </c>
      <c r="G154" s="2">
        <f>'Moving Avg'!F154</f>
        <v>2.6152199999999999</v>
      </c>
      <c r="H154" s="2">
        <f>'Moving Avg'!G154</f>
        <v>2.5216180000000001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25</v>
      </c>
      <c r="N154" s="7">
        <f t="shared" si="21"/>
        <v>45</v>
      </c>
      <c r="O154" s="7">
        <f t="shared" si="22"/>
        <v>50</v>
      </c>
      <c r="P154" s="7">
        <f t="shared" si="23"/>
        <v>0</v>
      </c>
      <c r="Q154" s="8">
        <f t="shared" si="24"/>
        <v>32</v>
      </c>
      <c r="R154" s="8">
        <f t="shared" si="25"/>
        <v>31.5</v>
      </c>
      <c r="S154" s="8">
        <f t="shared" si="26"/>
        <v>23</v>
      </c>
      <c r="T154" s="8">
        <f t="shared" si="27"/>
        <v>30</v>
      </c>
      <c r="U154" s="7">
        <f t="shared" si="28"/>
        <v>28.833333333333332</v>
      </c>
      <c r="V154" s="7">
        <f t="shared" si="29"/>
        <v>29.125</v>
      </c>
    </row>
    <row r="155" spans="1:22" ht="13.5" x14ac:dyDescent="0.25">
      <c r="A155" s="3">
        <f>RSI!A155</f>
        <v>42528</v>
      </c>
      <c r="B155" s="2">
        <f>RSI!B155</f>
        <v>2.4626999999999999</v>
      </c>
      <c r="C155" s="2">
        <f>RSI!I155</f>
        <v>40.756977124462011</v>
      </c>
      <c r="D155" s="2">
        <f>MACD!E155</f>
        <v>4.3607682027937411E-2</v>
      </c>
      <c r="E155" s="2">
        <f>MACD!F155</f>
        <v>4.8788403920029491E-2</v>
      </c>
      <c r="F155" s="2">
        <f>'Moving Avg'!D155</f>
        <v>2.56412</v>
      </c>
      <c r="G155" s="2">
        <f>'Moving Avg'!F155</f>
        <v>2.6099899999999998</v>
      </c>
      <c r="H155" s="2">
        <f>'Moving Avg'!G155</f>
        <v>2.5372319999999999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25</v>
      </c>
      <c r="N155" s="7">
        <f t="shared" si="21"/>
        <v>45</v>
      </c>
      <c r="O155" s="7">
        <f t="shared" si="22"/>
        <v>50</v>
      </c>
      <c r="P155" s="7">
        <f t="shared" si="23"/>
        <v>0</v>
      </c>
      <c r="Q155" s="8">
        <f t="shared" si="24"/>
        <v>32</v>
      </c>
      <c r="R155" s="8">
        <f t="shared" si="25"/>
        <v>31.5</v>
      </c>
      <c r="S155" s="8">
        <f t="shared" si="26"/>
        <v>23</v>
      </c>
      <c r="T155" s="8">
        <f t="shared" si="27"/>
        <v>30</v>
      </c>
      <c r="U155" s="7">
        <f t="shared" si="28"/>
        <v>28.833333333333332</v>
      </c>
      <c r="V155" s="7">
        <f t="shared" si="29"/>
        <v>29.125</v>
      </c>
    </row>
    <row r="156" spans="1:22" ht="13.5" x14ac:dyDescent="0.25">
      <c r="A156" s="3">
        <f>RSI!A156</f>
        <v>42529</v>
      </c>
      <c r="B156" s="2">
        <f>RSI!B156</f>
        <v>2.3902999999999999</v>
      </c>
      <c r="C156" s="2">
        <f>RSI!I156</f>
        <v>36.800388101211318</v>
      </c>
      <c r="D156" s="2">
        <f>MACD!E156</f>
        <v>5.1932259175901052E-2</v>
      </c>
      <c r="E156" s="2">
        <f>MACD!F156</f>
        <v>4.9417174971203806E-2</v>
      </c>
      <c r="F156" s="2">
        <f>'Moving Avg'!D156</f>
        <v>2.5303200000000001</v>
      </c>
      <c r="G156" s="2">
        <f>'Moving Avg'!F156</f>
        <v>2.5991249999999995</v>
      </c>
      <c r="H156" s="2">
        <f>'Moving Avg'!G156</f>
        <v>2.5494659999999998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  <c r="M156" s="7">
        <f t="shared" si="20"/>
        <v>25</v>
      </c>
      <c r="N156" s="7">
        <f t="shared" si="21"/>
        <v>0</v>
      </c>
      <c r="O156" s="7">
        <f t="shared" si="22"/>
        <v>50</v>
      </c>
      <c r="P156" s="7">
        <f t="shared" si="23"/>
        <v>0</v>
      </c>
      <c r="Q156" s="8">
        <f t="shared" si="24"/>
        <v>16.25</v>
      </c>
      <c r="R156" s="8">
        <f t="shared" si="25"/>
        <v>22.5</v>
      </c>
      <c r="S156" s="8">
        <f t="shared" si="26"/>
        <v>16.25</v>
      </c>
      <c r="T156" s="8">
        <f t="shared" si="27"/>
        <v>18.75</v>
      </c>
      <c r="U156" s="7">
        <f t="shared" si="28"/>
        <v>18.333333333333332</v>
      </c>
      <c r="V156" s="7">
        <f t="shared" si="29"/>
        <v>18.4375</v>
      </c>
    </row>
    <row r="157" spans="1:22" ht="13.5" x14ac:dyDescent="0.25">
      <c r="A157" s="3">
        <f>RSI!A157</f>
        <v>42530</v>
      </c>
      <c r="B157" s="2">
        <f>RSI!B157</f>
        <v>2.3902999999999999</v>
      </c>
      <c r="C157" s="2">
        <f>RSI!I157</f>
        <v>36.800388101211318</v>
      </c>
      <c r="D157" s="2">
        <f>MACD!E157</f>
        <v>7.1293882192956737E-2</v>
      </c>
      <c r="E157" s="2">
        <f>MACD!F157</f>
        <v>5.3792516415554395E-2</v>
      </c>
      <c r="F157" s="2">
        <f>'Moving Avg'!D157</f>
        <v>2.4868600000000001</v>
      </c>
      <c r="G157" s="2">
        <f>'Moving Avg'!F157</f>
        <v>2.5890649999999993</v>
      </c>
      <c r="H157" s="2">
        <f>'Moving Avg'!G157</f>
        <v>2.5602499999999999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CONFIRMED BEARISH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0</v>
      </c>
      <c r="Q157" s="8">
        <f t="shared" si="24"/>
        <v>16.25</v>
      </c>
      <c r="R157" s="8">
        <f t="shared" si="25"/>
        <v>22.5</v>
      </c>
      <c r="S157" s="8">
        <f t="shared" si="26"/>
        <v>16.25</v>
      </c>
      <c r="T157" s="8">
        <f t="shared" si="27"/>
        <v>18.75</v>
      </c>
      <c r="U157" s="7">
        <f t="shared" si="28"/>
        <v>18.333333333333332</v>
      </c>
      <c r="V157" s="7">
        <f t="shared" si="29"/>
        <v>18.4375</v>
      </c>
    </row>
    <row r="158" spans="1:22" ht="13.5" x14ac:dyDescent="0.25">
      <c r="A158" s="3">
        <f>RSI!A158</f>
        <v>42531</v>
      </c>
      <c r="B158" s="2">
        <f>RSI!B158</f>
        <v>2.4708000000000001</v>
      </c>
      <c r="C158" s="2">
        <f>RSI!I158</f>
        <v>43.831708254496732</v>
      </c>
      <c r="D158" s="2">
        <f>MACD!E158</f>
        <v>8.2805764816655802E-2</v>
      </c>
      <c r="E158" s="2">
        <f>MACD!F158</f>
        <v>5.9595166095774678E-2</v>
      </c>
      <c r="F158" s="2">
        <f>'Moving Avg'!D158</f>
        <v>2.4611200000000002</v>
      </c>
      <c r="G158" s="2">
        <f>'Moving Avg'!F158</f>
        <v>2.584239999999999</v>
      </c>
      <c r="H158" s="2">
        <f>'Moving Avg'!G158</f>
        <v>2.5710359999999999</v>
      </c>
      <c r="I158" s="2">
        <f>'Moving Avg'!H158</f>
        <v>0</v>
      </c>
      <c r="J158" s="5" t="str">
        <f>OBV!F158</f>
        <v>BEARISH</v>
      </c>
      <c r="K158" s="5" t="str">
        <f>OBV!G158</f>
        <v>NEUTRAL</v>
      </c>
      <c r="L158" s="5" t="str">
        <f>OBV!H158</f>
        <v>CONFIRMED BEARISH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16.5</v>
      </c>
      <c r="Q158" s="8">
        <f t="shared" si="24"/>
        <v>18.725000000000001</v>
      </c>
      <c r="R158" s="8">
        <f t="shared" si="25"/>
        <v>26.625</v>
      </c>
      <c r="S158" s="8">
        <f t="shared" si="26"/>
        <v>23.675000000000001</v>
      </c>
      <c r="T158" s="8">
        <f t="shared" si="27"/>
        <v>22.875</v>
      </c>
      <c r="U158" s="7">
        <f t="shared" si="28"/>
        <v>23.008333333333336</v>
      </c>
      <c r="V158" s="7">
        <f t="shared" si="29"/>
        <v>22.975000000000001</v>
      </c>
    </row>
    <row r="159" spans="1:22" ht="13.5" x14ac:dyDescent="0.25">
      <c r="A159" s="3">
        <f>RSI!A159</f>
        <v>42534</v>
      </c>
      <c r="B159" s="2">
        <f>RSI!B159</f>
        <v>2.4708000000000001</v>
      </c>
      <c r="C159" s="2">
        <f>RSI!I159</f>
        <v>43.831708254496725</v>
      </c>
      <c r="D159" s="2">
        <f>MACD!E159</f>
        <v>9.1851191204833871E-2</v>
      </c>
      <c r="E159" s="2">
        <f>MACD!F159</f>
        <v>6.6046371117586516E-2</v>
      </c>
      <c r="F159" s="2">
        <f>'Moving Avg'!D159</f>
        <v>2.4369800000000001</v>
      </c>
      <c r="G159" s="2">
        <f>'Moving Avg'!F159</f>
        <v>2.5798149999999991</v>
      </c>
      <c r="H159" s="2">
        <f>'Moving Avg'!G159</f>
        <v>2.5813380000000001</v>
      </c>
      <c r="I159" s="2">
        <f>'Moving Avg'!H159</f>
        <v>0</v>
      </c>
      <c r="J159" s="5" t="str">
        <f>OBV!F159</f>
        <v>BEARISH</v>
      </c>
      <c r="K159" s="5" t="str">
        <f>OBV!G159</f>
        <v>NEUTRAL</v>
      </c>
      <c r="L159" s="5" t="str">
        <f>OBV!H159</f>
        <v>CONFIRMED BEARISH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16.5</v>
      </c>
      <c r="Q159" s="8">
        <f t="shared" si="24"/>
        <v>18.725000000000001</v>
      </c>
      <c r="R159" s="8">
        <f t="shared" si="25"/>
        <v>26.625</v>
      </c>
      <c r="S159" s="8">
        <f t="shared" si="26"/>
        <v>23.675000000000001</v>
      </c>
      <c r="T159" s="8">
        <f t="shared" si="27"/>
        <v>22.875</v>
      </c>
      <c r="U159" s="7">
        <f t="shared" si="28"/>
        <v>23.008333333333336</v>
      </c>
      <c r="V159" s="7">
        <f t="shared" si="29"/>
        <v>22.975000000000001</v>
      </c>
    </row>
    <row r="160" spans="1:22" ht="13.5" x14ac:dyDescent="0.25">
      <c r="A160" s="3">
        <f>RSI!A160</f>
        <v>42535</v>
      </c>
      <c r="B160" s="2">
        <f>RSI!B160</f>
        <v>2.4948999999999999</v>
      </c>
      <c r="C160" s="2">
        <f>RSI!I160</f>
        <v>45.920733937926478</v>
      </c>
      <c r="D160" s="2">
        <f>MACD!E160</f>
        <v>8.9538619956770482E-2</v>
      </c>
      <c r="E160" s="2">
        <f>MACD!F160</f>
        <v>7.0744820885423304E-2</v>
      </c>
      <c r="F160" s="2">
        <f>'Moving Avg'!D160</f>
        <v>2.4434200000000001</v>
      </c>
      <c r="G160" s="2">
        <f>'Moving Avg'!F160</f>
        <v>2.5761949999999993</v>
      </c>
      <c r="H160" s="2">
        <f>'Moving Avg'!G160</f>
        <v>2.5908339999999996</v>
      </c>
      <c r="I160" s="2">
        <f>'Moving Avg'!H160</f>
        <v>0</v>
      </c>
      <c r="J160" s="5" t="str">
        <f>OBV!F160</f>
        <v>BEARISH</v>
      </c>
      <c r="K160" s="5" t="str">
        <f>OBV!G160</f>
        <v>NEUTRAL</v>
      </c>
      <c r="L160" s="5" t="str">
        <f>OBV!H160</f>
        <v>BEARISH DIVERGENCE</v>
      </c>
      <c r="M160" s="7">
        <f t="shared" si="20"/>
        <v>25</v>
      </c>
      <c r="N160" s="7">
        <f t="shared" si="21"/>
        <v>0</v>
      </c>
      <c r="O160" s="7">
        <f t="shared" si="22"/>
        <v>50</v>
      </c>
      <c r="P160" s="7">
        <f t="shared" si="23"/>
        <v>16.5</v>
      </c>
      <c r="Q160" s="8">
        <f t="shared" si="24"/>
        <v>18.725000000000001</v>
      </c>
      <c r="R160" s="8">
        <f t="shared" si="25"/>
        <v>26.625</v>
      </c>
      <c r="S160" s="8">
        <f t="shared" si="26"/>
        <v>23.675000000000001</v>
      </c>
      <c r="T160" s="8">
        <f t="shared" si="27"/>
        <v>22.875</v>
      </c>
      <c r="U160" s="7">
        <f t="shared" si="28"/>
        <v>23.008333333333336</v>
      </c>
      <c r="V160" s="7">
        <f t="shared" si="29"/>
        <v>22.975000000000001</v>
      </c>
    </row>
    <row r="161" spans="1:22" ht="13.5" x14ac:dyDescent="0.25">
      <c r="A161" s="3">
        <f>RSI!A161</f>
        <v>42536</v>
      </c>
      <c r="B161" s="2">
        <f>RSI!B161</f>
        <v>2.5350999999999999</v>
      </c>
      <c r="C161" s="2">
        <f>RSI!I161</f>
        <v>49.307534855140517</v>
      </c>
      <c r="D161" s="2">
        <f>MACD!E161</f>
        <v>7.8736022882569312E-2</v>
      </c>
      <c r="E161" s="2">
        <f>MACD!F161</f>
        <v>7.2343061284852503E-2</v>
      </c>
      <c r="F161" s="2">
        <f>'Moving Avg'!D161</f>
        <v>2.4723800000000002</v>
      </c>
      <c r="G161" s="2">
        <f>'Moving Avg'!F161</f>
        <v>2.5673399999999993</v>
      </c>
      <c r="H161" s="2">
        <f>'Moving Avg'!G161</f>
        <v>2.5992039999999998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CONFIRMED BULLISH</v>
      </c>
      <c r="M161" s="7">
        <f t="shared" si="20"/>
        <v>25</v>
      </c>
      <c r="N161" s="7">
        <f t="shared" si="21"/>
        <v>0</v>
      </c>
      <c r="O161" s="7">
        <f t="shared" si="22"/>
        <v>50</v>
      </c>
      <c r="P161" s="7">
        <f t="shared" si="23"/>
        <v>83.5</v>
      </c>
      <c r="Q161" s="8">
        <f t="shared" si="24"/>
        <v>28.774999999999999</v>
      </c>
      <c r="R161" s="8">
        <f t="shared" si="25"/>
        <v>43.375</v>
      </c>
      <c r="S161" s="8">
        <f t="shared" si="26"/>
        <v>53.825000000000003</v>
      </c>
      <c r="T161" s="8">
        <f t="shared" si="27"/>
        <v>39.625</v>
      </c>
      <c r="U161" s="7">
        <f t="shared" si="28"/>
        <v>41.991666666666667</v>
      </c>
      <c r="V161" s="7">
        <f t="shared" si="29"/>
        <v>41.400000000000006</v>
      </c>
    </row>
    <row r="162" spans="1:22" ht="13.5" x14ac:dyDescent="0.25">
      <c r="A162" s="3">
        <f>RSI!A162</f>
        <v>42537</v>
      </c>
      <c r="B162" s="2">
        <f>RSI!B162</f>
        <v>2.4224999999999999</v>
      </c>
      <c r="C162" s="2">
        <f>RSI!I162</f>
        <v>41.472876560060719</v>
      </c>
      <c r="D162" s="2">
        <f>MACD!E162</f>
        <v>8.5422466509533557E-2</v>
      </c>
      <c r="E162" s="2">
        <f>MACD!F162</f>
        <v>7.4958942329788711E-2</v>
      </c>
      <c r="F162" s="2">
        <f>'Moving Avg'!D162</f>
        <v>2.4788199999999998</v>
      </c>
      <c r="G162" s="2">
        <f>'Moving Avg'!F162</f>
        <v>2.5512449999999993</v>
      </c>
      <c r="H162" s="2">
        <f>'Moving Avg'!G162</f>
        <v>2.6035500000000003</v>
      </c>
      <c r="I162" s="2">
        <f>'Moving Avg'!H162</f>
        <v>0</v>
      </c>
      <c r="J162" s="5" t="str">
        <f>OBV!F162</f>
        <v>BULLISH</v>
      </c>
      <c r="K162" s="5" t="str">
        <f>OBV!G162</f>
        <v>NEUTRAL</v>
      </c>
      <c r="L162" s="5" t="str">
        <f>OBV!H162</f>
        <v>CONFIRMED BULLISH</v>
      </c>
      <c r="M162" s="7">
        <f t="shared" si="20"/>
        <v>25</v>
      </c>
      <c r="N162" s="7">
        <f t="shared" si="21"/>
        <v>0</v>
      </c>
      <c r="O162" s="7">
        <f t="shared" si="22"/>
        <v>50</v>
      </c>
      <c r="P162" s="7">
        <f t="shared" si="23"/>
        <v>83.5</v>
      </c>
      <c r="Q162" s="8">
        <f t="shared" si="24"/>
        <v>28.774999999999999</v>
      </c>
      <c r="R162" s="8">
        <f t="shared" si="25"/>
        <v>43.375</v>
      </c>
      <c r="S162" s="8">
        <f t="shared" si="26"/>
        <v>53.825000000000003</v>
      </c>
      <c r="T162" s="8">
        <f t="shared" si="27"/>
        <v>39.625</v>
      </c>
      <c r="U162" s="7">
        <f t="shared" si="28"/>
        <v>41.991666666666667</v>
      </c>
      <c r="V162" s="7">
        <f t="shared" si="29"/>
        <v>41.400000000000006</v>
      </c>
    </row>
    <row r="163" spans="1:22" ht="13.5" x14ac:dyDescent="0.25">
      <c r="A163" s="3">
        <f>RSI!A163</f>
        <v>42538</v>
      </c>
      <c r="B163" s="2">
        <f>RSI!B163</f>
        <v>2.4626999999999999</v>
      </c>
      <c r="C163" s="2">
        <f>RSI!I163</f>
        <v>44.842516951781448</v>
      </c>
      <c r="D163" s="2">
        <f>MACD!E163</f>
        <v>8.7573127852488053E-2</v>
      </c>
      <c r="E163" s="2">
        <f>MACD!F163</f>
        <v>7.7481779434328588E-2</v>
      </c>
      <c r="F163" s="2">
        <f>'Moving Avg'!D163</f>
        <v>2.4771999999999998</v>
      </c>
      <c r="G163" s="2">
        <f>'Moving Avg'!F163</f>
        <v>2.5395749999999992</v>
      </c>
      <c r="H163" s="2">
        <f>'Moving Avg'!G163</f>
        <v>2.6061259999999997</v>
      </c>
      <c r="I163" s="2">
        <f>'Moving Avg'!H163</f>
        <v>0</v>
      </c>
      <c r="J163" s="5" t="str">
        <f>OBV!F163</f>
        <v>BULLISH</v>
      </c>
      <c r="K163" s="5" t="str">
        <f>OBV!G163</f>
        <v>NEUTRAL</v>
      </c>
      <c r="L163" s="5" t="str">
        <f>OBV!H163</f>
        <v>BULLISH DIVERGENCE</v>
      </c>
      <c r="M163" s="7">
        <f t="shared" si="20"/>
        <v>25</v>
      </c>
      <c r="N163" s="7">
        <f t="shared" si="21"/>
        <v>0</v>
      </c>
      <c r="O163" s="7">
        <f t="shared" si="22"/>
        <v>50</v>
      </c>
      <c r="P163" s="7">
        <f t="shared" si="23"/>
        <v>66.5</v>
      </c>
      <c r="Q163" s="8">
        <f t="shared" si="24"/>
        <v>26.225000000000001</v>
      </c>
      <c r="R163" s="8">
        <f t="shared" si="25"/>
        <v>39.125</v>
      </c>
      <c r="S163" s="8">
        <f t="shared" si="26"/>
        <v>46.174999999999997</v>
      </c>
      <c r="T163" s="8">
        <f t="shared" si="27"/>
        <v>35.375</v>
      </c>
      <c r="U163" s="7">
        <f t="shared" si="28"/>
        <v>37.174999999999997</v>
      </c>
      <c r="V163" s="7">
        <f t="shared" si="29"/>
        <v>36.724999999999994</v>
      </c>
    </row>
    <row r="164" spans="1:22" ht="13.5" x14ac:dyDescent="0.25">
      <c r="A164" s="3">
        <f>RSI!A164</f>
        <v>42541</v>
      </c>
      <c r="B164" s="2">
        <f>RSI!B164</f>
        <v>2.4626999999999999</v>
      </c>
      <c r="C164" s="2">
        <f>RSI!I164</f>
        <v>44.842516951781455</v>
      </c>
      <c r="D164" s="2">
        <f>MACD!E164</f>
        <v>8.8588339698364216E-2</v>
      </c>
      <c r="E164" s="2">
        <f>MACD!F164</f>
        <v>7.970309148713571E-2</v>
      </c>
      <c r="F164" s="2">
        <f>'Moving Avg'!D164</f>
        <v>2.4755799999999999</v>
      </c>
      <c r="G164" s="2">
        <f>'Moving Avg'!F164</f>
        <v>2.5319299999999996</v>
      </c>
      <c r="H164" s="2">
        <f>'Moving Avg'!G164</f>
        <v>2.606608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BULLISH DIVERGENCE</v>
      </c>
      <c r="M164" s="7">
        <f t="shared" si="20"/>
        <v>25</v>
      </c>
      <c r="N164" s="7">
        <f t="shared" si="21"/>
        <v>0</v>
      </c>
      <c r="O164" s="7">
        <f t="shared" si="22"/>
        <v>50</v>
      </c>
      <c r="P164" s="7">
        <f t="shared" si="23"/>
        <v>66.5</v>
      </c>
      <c r="Q164" s="8">
        <f t="shared" si="24"/>
        <v>26.225000000000001</v>
      </c>
      <c r="R164" s="8">
        <f t="shared" si="25"/>
        <v>39.125</v>
      </c>
      <c r="S164" s="8">
        <f t="shared" si="26"/>
        <v>46.174999999999997</v>
      </c>
      <c r="T164" s="8">
        <f t="shared" si="27"/>
        <v>35.375</v>
      </c>
      <c r="U164" s="7">
        <f t="shared" si="28"/>
        <v>37.174999999999997</v>
      </c>
      <c r="V164" s="7">
        <f t="shared" si="29"/>
        <v>36.724999999999994</v>
      </c>
    </row>
    <row r="165" spans="1:22" ht="13.5" x14ac:dyDescent="0.25">
      <c r="A165" s="3">
        <f>RSI!A165</f>
        <v>42542</v>
      </c>
      <c r="B165" s="2">
        <f>RSI!B165</f>
        <v>2.4144000000000001</v>
      </c>
      <c r="C165" s="2">
        <f>RSI!I165</f>
        <v>41.512150290384909</v>
      </c>
      <c r="D165" s="2">
        <f>MACD!E165</f>
        <v>7.3604379296148714E-2</v>
      </c>
      <c r="E165" s="2">
        <f>MACD!F165</f>
        <v>7.8483349048938306E-2</v>
      </c>
      <c r="F165" s="2">
        <f>'Moving Avg'!D165</f>
        <v>2.4594800000000001</v>
      </c>
      <c r="G165" s="2">
        <f>'Moving Avg'!F165</f>
        <v>2.5254899999999996</v>
      </c>
      <c r="H165" s="2">
        <f>'Moving Avg'!G165</f>
        <v>2.6082179999999995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CONFIRMED BEARISH</v>
      </c>
      <c r="M165" s="7">
        <f t="shared" si="20"/>
        <v>25</v>
      </c>
      <c r="N165" s="7">
        <f t="shared" si="21"/>
        <v>45</v>
      </c>
      <c r="O165" s="7">
        <f t="shared" si="22"/>
        <v>50</v>
      </c>
      <c r="P165" s="7">
        <f t="shared" si="23"/>
        <v>16.5</v>
      </c>
      <c r="Q165" s="8">
        <f t="shared" si="24"/>
        <v>34.475000000000001</v>
      </c>
      <c r="R165" s="8">
        <f t="shared" si="25"/>
        <v>35.625</v>
      </c>
      <c r="S165" s="8">
        <f t="shared" si="26"/>
        <v>30.425000000000001</v>
      </c>
      <c r="T165" s="8">
        <f t="shared" si="27"/>
        <v>34.125</v>
      </c>
      <c r="U165" s="7">
        <f t="shared" si="28"/>
        <v>33.508333333333333</v>
      </c>
      <c r="V165" s="7">
        <f t="shared" si="29"/>
        <v>33.662499999999994</v>
      </c>
    </row>
    <row r="166" spans="1:22" ht="13.5" x14ac:dyDescent="0.25">
      <c r="A166" s="3">
        <f>RSI!A166</f>
        <v>42543</v>
      </c>
      <c r="B166" s="2">
        <f>RSI!B166</f>
        <v>2.4144000000000001</v>
      </c>
      <c r="C166" s="2">
        <f>RSI!I166</f>
        <v>41.512150290384902</v>
      </c>
      <c r="D166" s="2">
        <f>MACD!E166</f>
        <v>5.0437978647163373E-2</v>
      </c>
      <c r="E166" s="2">
        <f>MACD!F166</f>
        <v>7.2874274968583314E-2</v>
      </c>
      <c r="F166" s="2">
        <f>'Moving Avg'!D166</f>
        <v>2.4353400000000001</v>
      </c>
      <c r="G166" s="2">
        <f>'Moving Avg'!F166</f>
        <v>2.516635</v>
      </c>
      <c r="H166" s="2">
        <f>'Moving Avg'!G166</f>
        <v>2.6104699999999998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CONFIRMED BEARISH</v>
      </c>
      <c r="M166" s="7">
        <f t="shared" si="20"/>
        <v>25</v>
      </c>
      <c r="N166" s="7">
        <f t="shared" si="21"/>
        <v>100</v>
      </c>
      <c r="O166" s="7">
        <f t="shared" si="22"/>
        <v>50</v>
      </c>
      <c r="P166" s="7">
        <f t="shared" si="23"/>
        <v>16.5</v>
      </c>
      <c r="Q166" s="8">
        <f t="shared" si="24"/>
        <v>53.725000000000001</v>
      </c>
      <c r="R166" s="8">
        <f t="shared" si="25"/>
        <v>46.625</v>
      </c>
      <c r="S166" s="8">
        <f t="shared" si="26"/>
        <v>38.674999999999997</v>
      </c>
      <c r="T166" s="8">
        <f t="shared" si="27"/>
        <v>47.875</v>
      </c>
      <c r="U166" s="7">
        <f t="shared" si="28"/>
        <v>46.341666666666661</v>
      </c>
      <c r="V166" s="7">
        <f t="shared" si="29"/>
        <v>46.724999999999994</v>
      </c>
    </row>
    <row r="167" spans="1:22" ht="13.5" x14ac:dyDescent="0.25">
      <c r="A167" s="3">
        <f>RSI!A167</f>
        <v>42544</v>
      </c>
      <c r="B167" s="2">
        <f>RSI!B167</f>
        <v>2.4788000000000001</v>
      </c>
      <c r="C167" s="2">
        <f>RSI!I167</f>
        <v>47.53721249419597</v>
      </c>
      <c r="D167" s="2">
        <f>MACD!E167</f>
        <v>2.6667858723916638E-2</v>
      </c>
      <c r="E167" s="2">
        <f>MACD!F167</f>
        <v>6.3632991719649978E-2</v>
      </c>
      <c r="F167" s="2">
        <f>'Moving Avg'!D167</f>
        <v>2.4466000000000001</v>
      </c>
      <c r="G167" s="2">
        <f>'Moving Avg'!F167</f>
        <v>2.5073799999999999</v>
      </c>
      <c r="H167" s="2">
        <f>'Moving Avg'!G167</f>
        <v>2.6112740000000003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CONFIRMED BULLISH</v>
      </c>
      <c r="M167" s="7">
        <f t="shared" si="20"/>
        <v>25</v>
      </c>
      <c r="N167" s="7">
        <f t="shared" si="21"/>
        <v>100</v>
      </c>
      <c r="O167" s="7">
        <f t="shared" si="22"/>
        <v>50</v>
      </c>
      <c r="P167" s="7">
        <f t="shared" si="23"/>
        <v>83.5</v>
      </c>
      <c r="Q167" s="8">
        <f t="shared" si="24"/>
        <v>63.774999999999999</v>
      </c>
      <c r="R167" s="8">
        <f t="shared" si="25"/>
        <v>63.375</v>
      </c>
      <c r="S167" s="8">
        <f t="shared" si="26"/>
        <v>68.825000000000003</v>
      </c>
      <c r="T167" s="8">
        <f t="shared" si="27"/>
        <v>64.625</v>
      </c>
      <c r="U167" s="7">
        <f t="shared" si="28"/>
        <v>65.325000000000003</v>
      </c>
      <c r="V167" s="7">
        <f t="shared" si="29"/>
        <v>65.150000000000006</v>
      </c>
    </row>
    <row r="168" spans="1:22" ht="13.5" x14ac:dyDescent="0.25">
      <c r="A168" s="3">
        <f>RSI!A168</f>
        <v>42545</v>
      </c>
      <c r="B168" s="2">
        <f>RSI!B168</f>
        <v>2.4546999999999999</v>
      </c>
      <c r="C168" s="2">
        <f>RSI!I168</f>
        <v>45.642341471188026</v>
      </c>
      <c r="D168" s="2">
        <f>MACD!E168</f>
        <v>2.0901891733066336E-2</v>
      </c>
      <c r="E168" s="2">
        <f>MACD!F168</f>
        <v>5.5086771722333248E-2</v>
      </c>
      <c r="F168" s="2">
        <f>'Moving Avg'!D168</f>
        <v>2.4450000000000003</v>
      </c>
      <c r="G168" s="2">
        <f>'Moving Avg'!F168</f>
        <v>2.4969200000000003</v>
      </c>
      <c r="H168" s="2">
        <f>'Moving Avg'!G168</f>
        <v>2.6093440000000006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  <c r="M168" s="7">
        <f t="shared" si="20"/>
        <v>25</v>
      </c>
      <c r="N168" s="7">
        <f t="shared" si="21"/>
        <v>100</v>
      </c>
      <c r="O168" s="7">
        <f t="shared" si="22"/>
        <v>50</v>
      </c>
      <c r="P168" s="7">
        <f t="shared" si="23"/>
        <v>16.5</v>
      </c>
      <c r="Q168" s="8">
        <f t="shared" si="24"/>
        <v>53.725000000000001</v>
      </c>
      <c r="R168" s="8">
        <f t="shared" si="25"/>
        <v>46.625</v>
      </c>
      <c r="S168" s="8">
        <f t="shared" si="26"/>
        <v>38.674999999999997</v>
      </c>
      <c r="T168" s="8">
        <f t="shared" si="27"/>
        <v>47.875</v>
      </c>
      <c r="U168" s="7">
        <f t="shared" si="28"/>
        <v>46.341666666666661</v>
      </c>
      <c r="V168" s="7">
        <f t="shared" si="29"/>
        <v>46.724999999999994</v>
      </c>
    </row>
    <row r="169" spans="1:22" ht="13.5" x14ac:dyDescent="0.25">
      <c r="A169" s="3">
        <f>RSI!A169</f>
        <v>42548</v>
      </c>
      <c r="B169" s="2">
        <f>RSI!B169</f>
        <v>2.4546999999999999</v>
      </c>
      <c r="C169" s="2">
        <f>RSI!I169</f>
        <v>45.642341471188018</v>
      </c>
      <c r="D169" s="2">
        <f>MACD!E169</f>
        <v>1.6329673814501788E-2</v>
      </c>
      <c r="E169" s="2">
        <f>MACD!F169</f>
        <v>4.7335352140766958E-2</v>
      </c>
      <c r="F169" s="2">
        <f>'Moving Avg'!D169</f>
        <v>2.4433999999999996</v>
      </c>
      <c r="G169" s="2">
        <f>'Moving Avg'!F169</f>
        <v>2.4868600000000005</v>
      </c>
      <c r="H169" s="2">
        <f>'Moving Avg'!G169</f>
        <v>2.6064479999999999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  <c r="M169" s="7">
        <f t="shared" si="20"/>
        <v>25</v>
      </c>
      <c r="N169" s="7">
        <f t="shared" si="21"/>
        <v>100</v>
      </c>
      <c r="O169" s="7">
        <f t="shared" si="22"/>
        <v>50</v>
      </c>
      <c r="P169" s="7">
        <f t="shared" si="23"/>
        <v>16.5</v>
      </c>
      <c r="Q169" s="8">
        <f t="shared" si="24"/>
        <v>53.725000000000001</v>
      </c>
      <c r="R169" s="8">
        <f t="shared" si="25"/>
        <v>46.625</v>
      </c>
      <c r="S169" s="8">
        <f t="shared" si="26"/>
        <v>38.674999999999997</v>
      </c>
      <c r="T169" s="8">
        <f t="shared" si="27"/>
        <v>47.875</v>
      </c>
      <c r="U169" s="7">
        <f t="shared" si="28"/>
        <v>46.341666666666661</v>
      </c>
      <c r="V169" s="7">
        <f t="shared" si="29"/>
        <v>46.724999999999994</v>
      </c>
    </row>
    <row r="170" spans="1:22" ht="13.5" x14ac:dyDescent="0.25">
      <c r="A170" s="3">
        <f>RSI!A170</f>
        <v>42549</v>
      </c>
      <c r="B170" s="2">
        <f>RSI!B170</f>
        <v>2.4546999999999999</v>
      </c>
      <c r="C170" s="2">
        <f>RSI!I170</f>
        <v>45.642341471188018</v>
      </c>
      <c r="D170" s="2">
        <f>MACD!E170</f>
        <v>1.6452526740817319E-2</v>
      </c>
      <c r="E170" s="2">
        <f>MACD!F170</f>
        <v>4.1158787060777031E-2</v>
      </c>
      <c r="F170" s="2">
        <f>'Moving Avg'!D170</f>
        <v>2.45146</v>
      </c>
      <c r="G170" s="2">
        <f>'Moving Avg'!F170</f>
        <v>2.4796200000000002</v>
      </c>
      <c r="H170" s="2">
        <f>'Moving Avg'!G170</f>
        <v>2.6004939999999999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CONFIRMED BULLISH</v>
      </c>
      <c r="M170" s="7">
        <f t="shared" si="20"/>
        <v>25</v>
      </c>
      <c r="N170" s="7">
        <f t="shared" si="21"/>
        <v>100</v>
      </c>
      <c r="O170" s="7">
        <f t="shared" si="22"/>
        <v>50</v>
      </c>
      <c r="P170" s="7">
        <f t="shared" si="23"/>
        <v>83.5</v>
      </c>
      <c r="Q170" s="8">
        <f t="shared" si="24"/>
        <v>63.774999999999999</v>
      </c>
      <c r="R170" s="8">
        <f t="shared" si="25"/>
        <v>63.375</v>
      </c>
      <c r="S170" s="8">
        <f t="shared" si="26"/>
        <v>68.825000000000003</v>
      </c>
      <c r="T170" s="8">
        <f t="shared" si="27"/>
        <v>64.625</v>
      </c>
      <c r="U170" s="7">
        <f t="shared" si="28"/>
        <v>65.325000000000003</v>
      </c>
      <c r="V170" s="7">
        <f t="shared" si="29"/>
        <v>65.150000000000006</v>
      </c>
    </row>
    <row r="171" spans="1:22" ht="13.5" x14ac:dyDescent="0.25">
      <c r="A171" s="3">
        <f>RSI!A171</f>
        <v>42550</v>
      </c>
      <c r="B171" s="2">
        <f>RSI!B171</f>
        <v>2.3822000000000001</v>
      </c>
      <c r="C171" s="2">
        <f>RSI!I171</f>
        <v>39.696978084326147</v>
      </c>
      <c r="D171" s="2">
        <f>MACD!E171</f>
        <v>2.8374391264388343E-2</v>
      </c>
      <c r="E171" s="2">
        <f>MACD!F171</f>
        <v>3.8601907901499297E-2</v>
      </c>
      <c r="F171" s="2">
        <f>'Moving Avg'!D171</f>
        <v>2.4450200000000004</v>
      </c>
      <c r="G171" s="2">
        <f>'Moving Avg'!F171</f>
        <v>2.4707650000000001</v>
      </c>
      <c r="H171" s="2">
        <f>'Moving Avg'!G171</f>
        <v>2.5934120000000003</v>
      </c>
      <c r="I171" s="2">
        <f>'Moving Avg'!H171</f>
        <v>0</v>
      </c>
      <c r="J171" s="5" t="str">
        <f>OBV!F171</f>
        <v>BULLISH</v>
      </c>
      <c r="K171" s="5" t="str">
        <f>OBV!G171</f>
        <v>NEUTRAL</v>
      </c>
      <c r="L171" s="5" t="str">
        <f>OBV!H171</f>
        <v>BULLISH DIVERGENCE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66.5</v>
      </c>
      <c r="Q171" s="8">
        <f t="shared" si="24"/>
        <v>41.975000000000001</v>
      </c>
      <c r="R171" s="8">
        <f t="shared" si="25"/>
        <v>48.125</v>
      </c>
      <c r="S171" s="8">
        <f t="shared" si="26"/>
        <v>52.924999999999997</v>
      </c>
      <c r="T171" s="8">
        <f t="shared" si="27"/>
        <v>46.625</v>
      </c>
      <c r="U171" s="7">
        <f t="shared" si="28"/>
        <v>47.67499999999999</v>
      </c>
      <c r="V171" s="7">
        <f t="shared" si="29"/>
        <v>47.412499999999994</v>
      </c>
    </row>
    <row r="172" spans="1:22" ht="13.5" x14ac:dyDescent="0.25">
      <c r="A172" s="3">
        <f>RSI!A172</f>
        <v>42551</v>
      </c>
      <c r="B172" s="2">
        <f>RSI!B172</f>
        <v>2.3822000000000001</v>
      </c>
      <c r="C172" s="2">
        <f>RSI!I172</f>
        <v>39.696978084326147</v>
      </c>
      <c r="D172" s="2">
        <f>MACD!E172</f>
        <v>2.181090174565492E-2</v>
      </c>
      <c r="E172" s="2">
        <f>MACD!F172</f>
        <v>3.5243706670330423E-2</v>
      </c>
      <c r="F172" s="2">
        <f>'Moving Avg'!D172</f>
        <v>2.4257</v>
      </c>
      <c r="G172" s="2">
        <f>'Moving Avg'!F172</f>
        <v>2.459495</v>
      </c>
      <c r="H172" s="2">
        <f>'Moving Avg'!G172</f>
        <v>2.5863300000000002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  <c r="M172" s="7">
        <f t="shared" si="20"/>
        <v>25</v>
      </c>
      <c r="N172" s="7">
        <f t="shared" si="21"/>
        <v>45</v>
      </c>
      <c r="O172" s="7">
        <f t="shared" si="22"/>
        <v>50</v>
      </c>
      <c r="P172" s="7">
        <f t="shared" si="23"/>
        <v>16.5</v>
      </c>
      <c r="Q172" s="8">
        <f t="shared" si="24"/>
        <v>34.475000000000001</v>
      </c>
      <c r="R172" s="8">
        <f t="shared" si="25"/>
        <v>35.625</v>
      </c>
      <c r="S172" s="8">
        <f t="shared" si="26"/>
        <v>30.425000000000001</v>
      </c>
      <c r="T172" s="8">
        <f t="shared" si="27"/>
        <v>34.125</v>
      </c>
      <c r="U172" s="7">
        <f t="shared" si="28"/>
        <v>33.508333333333333</v>
      </c>
      <c r="V172" s="7">
        <f t="shared" si="29"/>
        <v>33.662499999999994</v>
      </c>
    </row>
    <row r="173" spans="1:22" ht="13.5" x14ac:dyDescent="0.25">
      <c r="A173" s="3">
        <f>RSI!A173</f>
        <v>42552</v>
      </c>
      <c r="B173" s="2">
        <f>RSI!B173</f>
        <v>2.3178000000000001</v>
      </c>
      <c r="C173" s="2">
        <f>RSI!I173</f>
        <v>35.000217152389951</v>
      </c>
      <c r="D173" s="2">
        <f>MACD!E173</f>
        <v>2.7834254382024248E-2</v>
      </c>
      <c r="E173" s="2">
        <f>MACD!F173</f>
        <v>3.3761816212669188E-2</v>
      </c>
      <c r="F173" s="2">
        <f>'Moving Avg'!D173</f>
        <v>2.39832</v>
      </c>
      <c r="G173" s="2">
        <f>'Moving Avg'!F173</f>
        <v>2.4454099999999999</v>
      </c>
      <c r="H173" s="2">
        <f>'Moving Avg'!G173</f>
        <v>2.5781200000000002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  <c r="M173" s="7">
        <f t="shared" si="20"/>
        <v>25</v>
      </c>
      <c r="N173" s="7">
        <f t="shared" si="21"/>
        <v>45</v>
      </c>
      <c r="O173" s="7">
        <f t="shared" si="22"/>
        <v>50</v>
      </c>
      <c r="P173" s="7">
        <f t="shared" si="23"/>
        <v>16.5</v>
      </c>
      <c r="Q173" s="8">
        <f t="shared" si="24"/>
        <v>34.475000000000001</v>
      </c>
      <c r="R173" s="8">
        <f t="shared" si="25"/>
        <v>35.625</v>
      </c>
      <c r="S173" s="8">
        <f t="shared" si="26"/>
        <v>30.425000000000001</v>
      </c>
      <c r="T173" s="8">
        <f t="shared" si="27"/>
        <v>34.125</v>
      </c>
      <c r="U173" s="7">
        <f t="shared" si="28"/>
        <v>33.508333333333333</v>
      </c>
      <c r="V173" s="7">
        <f t="shared" si="29"/>
        <v>33.662499999999994</v>
      </c>
    </row>
    <row r="174" spans="1:22" ht="13.5" x14ac:dyDescent="0.25">
      <c r="A174" s="3">
        <f>RSI!A174</f>
        <v>42555</v>
      </c>
      <c r="B174" s="2">
        <f>RSI!B174</f>
        <v>2.3982999999999999</v>
      </c>
      <c r="C174" s="2">
        <f>RSI!I174</f>
        <v>43.930449848113291</v>
      </c>
      <c r="D174" s="2">
        <f>MACD!E174</f>
        <v>2.7924524916136839E-2</v>
      </c>
      <c r="E174" s="2">
        <f>MACD!F174</f>
        <v>3.259435795336272E-2</v>
      </c>
      <c r="F174" s="2">
        <f>'Moving Avg'!D174</f>
        <v>2.3870399999999998</v>
      </c>
      <c r="G174" s="2">
        <f>'Moving Avg'!F174</f>
        <v>2.4357499999999996</v>
      </c>
      <c r="H174" s="2">
        <f>'Moving Avg'!G174</f>
        <v>2.5729680000000004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25</v>
      </c>
      <c r="N174" s="7">
        <f t="shared" si="21"/>
        <v>45</v>
      </c>
      <c r="O174" s="7">
        <f t="shared" si="22"/>
        <v>50</v>
      </c>
      <c r="P174" s="7">
        <f t="shared" si="23"/>
        <v>16.5</v>
      </c>
      <c r="Q174" s="8">
        <f t="shared" si="24"/>
        <v>34.475000000000001</v>
      </c>
      <c r="R174" s="8">
        <f t="shared" si="25"/>
        <v>35.625</v>
      </c>
      <c r="S174" s="8">
        <f t="shared" si="26"/>
        <v>30.425000000000001</v>
      </c>
      <c r="T174" s="8">
        <f t="shared" si="27"/>
        <v>34.125</v>
      </c>
      <c r="U174" s="7">
        <f t="shared" si="28"/>
        <v>33.508333333333333</v>
      </c>
      <c r="V174" s="7">
        <f t="shared" si="29"/>
        <v>33.662499999999994</v>
      </c>
    </row>
    <row r="175" spans="1:22" ht="13.5" x14ac:dyDescent="0.25">
      <c r="A175" s="3">
        <f>RSI!A175</f>
        <v>42559</v>
      </c>
      <c r="B175" s="2">
        <f>RSI!B175</f>
        <v>2.3902999999999999</v>
      </c>
      <c r="C175" s="2">
        <f>RSI!I175</f>
        <v>43.293865403161597</v>
      </c>
      <c r="D175" s="2">
        <f>MACD!E175</f>
        <v>2.1572747985129315E-2</v>
      </c>
      <c r="E175" s="2">
        <f>MACD!F175</f>
        <v>3.0390035959716042E-2</v>
      </c>
      <c r="F175" s="2">
        <f>'Moving Avg'!D175</f>
        <v>2.3741599999999998</v>
      </c>
      <c r="G175" s="2">
        <f>'Moving Avg'!F175</f>
        <v>2.4321299999999995</v>
      </c>
      <c r="H175" s="2">
        <f>'Moving Avg'!G175</f>
        <v>2.5663680000000006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25</v>
      </c>
      <c r="N175" s="7">
        <f t="shared" si="21"/>
        <v>45</v>
      </c>
      <c r="O175" s="7">
        <f t="shared" si="22"/>
        <v>50</v>
      </c>
      <c r="P175" s="7">
        <f t="shared" si="23"/>
        <v>16.5</v>
      </c>
      <c r="Q175" s="8">
        <f t="shared" si="24"/>
        <v>34.475000000000001</v>
      </c>
      <c r="R175" s="8">
        <f t="shared" si="25"/>
        <v>35.625</v>
      </c>
      <c r="S175" s="8">
        <f t="shared" si="26"/>
        <v>30.425000000000001</v>
      </c>
      <c r="T175" s="8">
        <f t="shared" si="27"/>
        <v>34.125</v>
      </c>
      <c r="U175" s="7">
        <f t="shared" si="28"/>
        <v>33.508333333333333</v>
      </c>
      <c r="V175" s="7">
        <f t="shared" si="29"/>
        <v>33.662499999999994</v>
      </c>
    </row>
    <row r="176" spans="1:22" ht="13.5" x14ac:dyDescent="0.25">
      <c r="A176" s="3">
        <f>RSI!A176</f>
        <v>42562</v>
      </c>
      <c r="B176" s="2">
        <f>RSI!B176</f>
        <v>2.3902999999999999</v>
      </c>
      <c r="C176" s="2">
        <f>RSI!I176</f>
        <v>43.293865403161597</v>
      </c>
      <c r="D176" s="2">
        <f>MACD!E176</f>
        <v>1.6625085170406617E-2</v>
      </c>
      <c r="E176" s="2">
        <f>MACD!F176</f>
        <v>2.7637045801854158E-2</v>
      </c>
      <c r="F176" s="2">
        <f>'Moving Avg'!D176</f>
        <v>2.3757799999999998</v>
      </c>
      <c r="G176" s="2">
        <f>'Moving Avg'!F176</f>
        <v>2.4321299999999995</v>
      </c>
      <c r="H176" s="2">
        <f>'Moving Avg'!G176</f>
        <v>2.5578380000000003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BEARISH DIVERGENCE</v>
      </c>
      <c r="M176" s="7">
        <f t="shared" si="20"/>
        <v>25</v>
      </c>
      <c r="N176" s="7">
        <f t="shared" si="21"/>
        <v>45</v>
      </c>
      <c r="O176" s="7">
        <f t="shared" si="22"/>
        <v>50</v>
      </c>
      <c r="P176" s="7">
        <f t="shared" si="23"/>
        <v>16.5</v>
      </c>
      <c r="Q176" s="8">
        <f t="shared" si="24"/>
        <v>34.475000000000001</v>
      </c>
      <c r="R176" s="8">
        <f t="shared" si="25"/>
        <v>35.625</v>
      </c>
      <c r="S176" s="8">
        <f t="shared" si="26"/>
        <v>30.425000000000001</v>
      </c>
      <c r="T176" s="8">
        <f t="shared" si="27"/>
        <v>34.125</v>
      </c>
      <c r="U176" s="7">
        <f t="shared" si="28"/>
        <v>33.508333333333333</v>
      </c>
      <c r="V176" s="7">
        <f t="shared" si="29"/>
        <v>33.662499999999994</v>
      </c>
    </row>
    <row r="177" spans="1:22" ht="13.5" x14ac:dyDescent="0.25">
      <c r="A177" s="3">
        <f>RSI!A177</f>
        <v>42563</v>
      </c>
      <c r="B177" s="2">
        <f>RSI!B177</f>
        <v>2.4144000000000001</v>
      </c>
      <c r="C177" s="2">
        <f>RSI!I177</f>
        <v>46.026415038147036</v>
      </c>
      <c r="D177" s="2">
        <f>MACD!E177</f>
        <v>2.0956402507357197E-2</v>
      </c>
      <c r="E177" s="2">
        <f>MACD!F177</f>
        <v>2.6300917142954766E-2</v>
      </c>
      <c r="F177" s="2">
        <f>'Moving Avg'!D177</f>
        <v>2.3822200000000002</v>
      </c>
      <c r="G177" s="2">
        <f>'Moving Avg'!F177</f>
        <v>2.4333349999999996</v>
      </c>
      <c r="H177" s="2">
        <f>'Moving Avg'!G177</f>
        <v>2.548502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BEARISH DIVERGENCE</v>
      </c>
      <c r="M177" s="7">
        <f t="shared" si="20"/>
        <v>25</v>
      </c>
      <c r="N177" s="7">
        <f t="shared" si="21"/>
        <v>45</v>
      </c>
      <c r="O177" s="7">
        <f t="shared" si="22"/>
        <v>50</v>
      </c>
      <c r="P177" s="7">
        <f t="shared" si="23"/>
        <v>16.5</v>
      </c>
      <c r="Q177" s="8">
        <f t="shared" si="24"/>
        <v>34.475000000000001</v>
      </c>
      <c r="R177" s="8">
        <f t="shared" si="25"/>
        <v>35.625</v>
      </c>
      <c r="S177" s="8">
        <f t="shared" si="26"/>
        <v>30.425000000000001</v>
      </c>
      <c r="T177" s="8">
        <f t="shared" si="27"/>
        <v>34.125</v>
      </c>
      <c r="U177" s="7">
        <f t="shared" si="28"/>
        <v>33.508333333333333</v>
      </c>
      <c r="V177" s="7">
        <f t="shared" si="29"/>
        <v>33.662499999999994</v>
      </c>
    </row>
    <row r="178" spans="1:22" ht="13.5" x14ac:dyDescent="0.25">
      <c r="A178" s="3">
        <f>RSI!A178</f>
        <v>42564</v>
      </c>
      <c r="B178" s="2">
        <f>RSI!B178</f>
        <v>2.4144000000000001</v>
      </c>
      <c r="C178" s="2">
        <f>RSI!I178</f>
        <v>46.026415038147036</v>
      </c>
      <c r="D178" s="2">
        <f>MACD!E178</f>
        <v>2.1137276175824837E-2</v>
      </c>
      <c r="E178" s="2">
        <f>MACD!F178</f>
        <v>2.5268188949528782E-2</v>
      </c>
      <c r="F178" s="2">
        <f>'Moving Avg'!D178</f>
        <v>2.4015399999999998</v>
      </c>
      <c r="G178" s="2">
        <f>'Moving Avg'!F178</f>
        <v>2.4305149999999998</v>
      </c>
      <c r="H178" s="2">
        <f>'Moving Avg'!G178</f>
        <v>2.539326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BEARISH DIVERGENCE</v>
      </c>
      <c r="M178" s="7">
        <f t="shared" si="20"/>
        <v>25</v>
      </c>
      <c r="N178" s="7">
        <f t="shared" si="21"/>
        <v>45</v>
      </c>
      <c r="O178" s="7">
        <f t="shared" si="22"/>
        <v>50</v>
      </c>
      <c r="P178" s="7">
        <f t="shared" si="23"/>
        <v>16.5</v>
      </c>
      <c r="Q178" s="8">
        <f t="shared" si="24"/>
        <v>34.475000000000001</v>
      </c>
      <c r="R178" s="8">
        <f t="shared" si="25"/>
        <v>35.625</v>
      </c>
      <c r="S178" s="8">
        <f t="shared" si="26"/>
        <v>30.425000000000001</v>
      </c>
      <c r="T178" s="8">
        <f t="shared" si="27"/>
        <v>34.125</v>
      </c>
      <c r="U178" s="7">
        <f t="shared" si="28"/>
        <v>33.508333333333333</v>
      </c>
      <c r="V178" s="7">
        <f t="shared" si="29"/>
        <v>33.662499999999994</v>
      </c>
    </row>
    <row r="179" spans="1:22" ht="13.5" x14ac:dyDescent="0.25">
      <c r="A179" s="3">
        <f>RSI!A179</f>
        <v>42565</v>
      </c>
      <c r="B179" s="2">
        <f>RSI!B179</f>
        <v>2.4788000000000001</v>
      </c>
      <c r="C179" s="2">
        <f>RSI!I179</f>
        <v>53.039497450089272</v>
      </c>
      <c r="D179" s="2">
        <f>MACD!E179</f>
        <v>1.6726994563646347E-2</v>
      </c>
      <c r="E179" s="2">
        <f>MACD!F179</f>
        <v>2.3559950072352297E-2</v>
      </c>
      <c r="F179" s="2">
        <f>'Moving Avg'!D179</f>
        <v>2.41764</v>
      </c>
      <c r="G179" s="2">
        <f>'Moving Avg'!F179</f>
        <v>2.4309149999999997</v>
      </c>
      <c r="H179" s="2">
        <f>'Moving Avg'!G179</f>
        <v>2.5316000000000001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CONFIRMED BULLISH</v>
      </c>
      <c r="M179" s="7">
        <f t="shared" si="20"/>
        <v>25</v>
      </c>
      <c r="N179" s="7">
        <f t="shared" si="21"/>
        <v>45</v>
      </c>
      <c r="O179" s="7">
        <f t="shared" si="22"/>
        <v>50</v>
      </c>
      <c r="P179" s="7">
        <f t="shared" si="23"/>
        <v>83.5</v>
      </c>
      <c r="Q179" s="8">
        <f t="shared" si="24"/>
        <v>44.524999999999999</v>
      </c>
      <c r="R179" s="8">
        <f t="shared" si="25"/>
        <v>52.375</v>
      </c>
      <c r="S179" s="8">
        <f t="shared" si="26"/>
        <v>60.575000000000003</v>
      </c>
      <c r="T179" s="8">
        <f t="shared" si="27"/>
        <v>50.875</v>
      </c>
      <c r="U179" s="7">
        <f t="shared" si="28"/>
        <v>52.491666666666674</v>
      </c>
      <c r="V179" s="7">
        <f t="shared" si="29"/>
        <v>52.087500000000006</v>
      </c>
    </row>
    <row r="180" spans="1:22" ht="13.5" x14ac:dyDescent="0.25">
      <c r="A180" s="3">
        <f>RSI!A180</f>
        <v>42566</v>
      </c>
      <c r="B180" s="2">
        <f>RSI!B180</f>
        <v>2.3742000000000001</v>
      </c>
      <c r="C180" s="2">
        <f>RSI!I180</f>
        <v>43.217168267624579</v>
      </c>
      <c r="D180" s="2">
        <f>MACD!E180</f>
        <v>2.0554528975031516E-2</v>
      </c>
      <c r="E180" s="2">
        <f>MACD!F180</f>
        <v>2.2958865852888144E-2</v>
      </c>
      <c r="F180" s="2">
        <f>'Moving Avg'!D180</f>
        <v>2.4144200000000002</v>
      </c>
      <c r="G180" s="2">
        <f>'Moving Avg'!F180</f>
        <v>2.4248799999999999</v>
      </c>
      <c r="H180" s="2">
        <f>'Moving Avg'!G180</f>
        <v>2.5221040000000001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BULLISH DIVERGENCE</v>
      </c>
      <c r="M180" s="7">
        <f t="shared" si="20"/>
        <v>25</v>
      </c>
      <c r="N180" s="7">
        <f t="shared" si="21"/>
        <v>45</v>
      </c>
      <c r="O180" s="7">
        <f t="shared" si="22"/>
        <v>50</v>
      </c>
      <c r="P180" s="7">
        <f t="shared" si="23"/>
        <v>66.5</v>
      </c>
      <c r="Q180" s="8">
        <f t="shared" si="24"/>
        <v>41.975000000000001</v>
      </c>
      <c r="R180" s="8">
        <f t="shared" si="25"/>
        <v>48.125</v>
      </c>
      <c r="S180" s="8">
        <f t="shared" si="26"/>
        <v>52.924999999999997</v>
      </c>
      <c r="T180" s="8">
        <f t="shared" si="27"/>
        <v>46.625</v>
      </c>
      <c r="U180" s="7">
        <f t="shared" si="28"/>
        <v>47.67499999999999</v>
      </c>
      <c r="V180" s="7">
        <f t="shared" si="29"/>
        <v>47.412499999999994</v>
      </c>
    </row>
    <row r="181" spans="1:22" ht="13.5" x14ac:dyDescent="0.25">
      <c r="A181" s="3">
        <f>RSI!A181</f>
        <v>42569</v>
      </c>
      <c r="B181" s="2">
        <f>RSI!B181</f>
        <v>2.4466000000000001</v>
      </c>
      <c r="C181" s="2">
        <f>RSI!I181</f>
        <v>50.104737275616507</v>
      </c>
      <c r="D181" s="2">
        <f>MACD!E181</f>
        <v>7.719639650902721E-3</v>
      </c>
      <c r="E181" s="2">
        <f>MACD!F181</f>
        <v>1.9911020612491059E-2</v>
      </c>
      <c r="F181" s="2">
        <f>'Moving Avg'!D181</f>
        <v>2.4256800000000003</v>
      </c>
      <c r="G181" s="2">
        <f>'Moving Avg'!F181</f>
        <v>2.4204549999999996</v>
      </c>
      <c r="H181" s="2">
        <f>'Moving Avg'!G181</f>
        <v>2.515666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CONFIRMED BULLISH</v>
      </c>
      <c r="M181" s="7">
        <f t="shared" si="20"/>
        <v>25</v>
      </c>
      <c r="N181" s="7">
        <f t="shared" si="21"/>
        <v>45</v>
      </c>
      <c r="O181" s="7">
        <f t="shared" si="22"/>
        <v>50</v>
      </c>
      <c r="P181" s="7">
        <f t="shared" si="23"/>
        <v>83.5</v>
      </c>
      <c r="Q181" s="8">
        <f t="shared" si="24"/>
        <v>44.524999999999999</v>
      </c>
      <c r="R181" s="8">
        <f t="shared" si="25"/>
        <v>52.375</v>
      </c>
      <c r="S181" s="8">
        <f t="shared" si="26"/>
        <v>60.575000000000003</v>
      </c>
      <c r="T181" s="8">
        <f t="shared" si="27"/>
        <v>50.875</v>
      </c>
      <c r="U181" s="7">
        <f t="shared" si="28"/>
        <v>52.491666666666674</v>
      </c>
      <c r="V181" s="7">
        <f t="shared" si="29"/>
        <v>52.087500000000006</v>
      </c>
    </row>
    <row r="182" spans="1:22" ht="13.5" x14ac:dyDescent="0.25">
      <c r="A182" s="3">
        <f>RSI!A182</f>
        <v>42570</v>
      </c>
      <c r="B182" s="2">
        <f>RSI!B182</f>
        <v>2.4144000000000001</v>
      </c>
      <c r="C182" s="2">
        <f>RSI!I182</f>
        <v>47.35365001833248</v>
      </c>
      <c r="D182" s="2">
        <f>MACD!E182</f>
        <v>-7.7287636829703743E-4</v>
      </c>
      <c r="E182" s="2">
        <f>MACD!F182</f>
        <v>1.5774241216333439E-2</v>
      </c>
      <c r="F182" s="2">
        <f>'Moving Avg'!D182</f>
        <v>2.4256800000000003</v>
      </c>
      <c r="G182" s="2">
        <f>'Moving Avg'!F182</f>
        <v>2.4200499999999998</v>
      </c>
      <c r="H182" s="2">
        <f>'Moving Avg'!G182</f>
        <v>2.5109979999999998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NEUTRAL</v>
      </c>
      <c r="M182" s="7">
        <f t="shared" si="20"/>
        <v>25</v>
      </c>
      <c r="N182" s="7">
        <f t="shared" si="21"/>
        <v>45</v>
      </c>
      <c r="O182" s="7">
        <f t="shared" si="22"/>
        <v>50</v>
      </c>
      <c r="P182" s="7">
        <f t="shared" si="23"/>
        <v>49.5</v>
      </c>
      <c r="Q182" s="8">
        <f t="shared" si="24"/>
        <v>39.424999999999997</v>
      </c>
      <c r="R182" s="8">
        <f t="shared" si="25"/>
        <v>43.875</v>
      </c>
      <c r="S182" s="8">
        <f t="shared" si="26"/>
        <v>45.275000000000006</v>
      </c>
      <c r="T182" s="8">
        <f t="shared" si="27"/>
        <v>42.375</v>
      </c>
      <c r="U182" s="7">
        <f t="shared" si="28"/>
        <v>42.858333333333327</v>
      </c>
      <c r="V182" s="7">
        <f t="shared" si="29"/>
        <v>42.737499999999997</v>
      </c>
    </row>
    <row r="183" spans="1:22" ht="13.5" x14ac:dyDescent="0.25">
      <c r="A183" s="3">
        <f>RSI!A183</f>
        <v>42571</v>
      </c>
      <c r="B183" s="2">
        <f>RSI!B183</f>
        <v>2.4144000000000001</v>
      </c>
      <c r="C183" s="2">
        <f>RSI!I183</f>
        <v>47.35365001833248</v>
      </c>
      <c r="D183" s="2">
        <f>MACD!E183</f>
        <v>-1.769239317686333E-2</v>
      </c>
      <c r="E183" s="2">
        <f>MACD!F183</f>
        <v>9.0809143376940869E-3</v>
      </c>
      <c r="F183" s="2">
        <f>'Moving Avg'!D183</f>
        <v>2.4256800000000003</v>
      </c>
      <c r="G183" s="2">
        <f>'Moving Avg'!F183</f>
        <v>2.4176349999999998</v>
      </c>
      <c r="H183" s="2">
        <f>'Moving Avg'!G183</f>
        <v>2.5082620000000002</v>
      </c>
      <c r="I183" s="2">
        <f>'Moving Avg'!H183</f>
        <v>0</v>
      </c>
      <c r="J183" s="5" t="str">
        <f>OBV!F183</f>
        <v>BULLISH</v>
      </c>
      <c r="K183" s="5" t="str">
        <f>OBV!G183</f>
        <v>NEUTRAL</v>
      </c>
      <c r="L183" s="5" t="str">
        <f>OBV!H183</f>
        <v>NEUTRAL</v>
      </c>
      <c r="M183" s="7">
        <f t="shared" si="20"/>
        <v>25</v>
      </c>
      <c r="N183" s="7">
        <f t="shared" si="21"/>
        <v>100</v>
      </c>
      <c r="O183" s="7">
        <f t="shared" si="22"/>
        <v>50</v>
      </c>
      <c r="P183" s="7">
        <f t="shared" si="23"/>
        <v>49.5</v>
      </c>
      <c r="Q183" s="8">
        <f t="shared" si="24"/>
        <v>58.674999999999997</v>
      </c>
      <c r="R183" s="8">
        <f t="shared" si="25"/>
        <v>54.875</v>
      </c>
      <c r="S183" s="8">
        <f t="shared" si="26"/>
        <v>53.525000000000006</v>
      </c>
      <c r="T183" s="8">
        <f t="shared" si="27"/>
        <v>56.125</v>
      </c>
      <c r="U183" s="7">
        <f t="shared" si="28"/>
        <v>55.691666666666663</v>
      </c>
      <c r="V183" s="7">
        <f t="shared" si="29"/>
        <v>55.8</v>
      </c>
    </row>
    <row r="184" spans="1:22" ht="13.5" x14ac:dyDescent="0.25">
      <c r="A184" s="3">
        <f>RSI!A184</f>
        <v>42572</v>
      </c>
      <c r="B184" s="2">
        <f>RSI!B184</f>
        <v>2.35</v>
      </c>
      <c r="C184" s="2">
        <f>RSI!I184</f>
        <v>42.004106887227657</v>
      </c>
      <c r="D184" s="2">
        <f>MACD!E184</f>
        <v>-1.4692671096088628E-2</v>
      </c>
      <c r="E184" s="2">
        <f>MACD!F184</f>
        <v>4.3261972509375437E-3</v>
      </c>
      <c r="F184" s="2">
        <f>'Moving Avg'!D184</f>
        <v>2.3999200000000003</v>
      </c>
      <c r="G184" s="2">
        <f>'Moving Avg'!F184</f>
        <v>2.4119999999999999</v>
      </c>
      <c r="H184" s="2">
        <f>'Moving Avg'!G184</f>
        <v>2.5021439999999999</v>
      </c>
      <c r="I184" s="2">
        <f>'Moving Avg'!H184</f>
        <v>0</v>
      </c>
      <c r="J184" s="5" t="str">
        <f>OBV!F184</f>
        <v>BULLISH</v>
      </c>
      <c r="K184" s="5" t="str">
        <f>OBV!G184</f>
        <v>NEUTRAL</v>
      </c>
      <c r="L184" s="5" t="str">
        <f>OBV!H184</f>
        <v>BULLISH DIVERGENCE</v>
      </c>
      <c r="M184" s="7">
        <f t="shared" si="20"/>
        <v>25</v>
      </c>
      <c r="N184" s="7">
        <f t="shared" si="21"/>
        <v>45</v>
      </c>
      <c r="O184" s="7">
        <f t="shared" si="22"/>
        <v>50</v>
      </c>
      <c r="P184" s="7">
        <f t="shared" si="23"/>
        <v>66.5</v>
      </c>
      <c r="Q184" s="8">
        <f t="shared" si="24"/>
        <v>41.975000000000001</v>
      </c>
      <c r="R184" s="8">
        <f t="shared" si="25"/>
        <v>48.125</v>
      </c>
      <c r="S184" s="8">
        <f t="shared" si="26"/>
        <v>52.924999999999997</v>
      </c>
      <c r="T184" s="8">
        <f t="shared" si="27"/>
        <v>46.625</v>
      </c>
      <c r="U184" s="7">
        <f t="shared" si="28"/>
        <v>47.67499999999999</v>
      </c>
      <c r="V184" s="7">
        <f t="shared" si="29"/>
        <v>47.412499999999994</v>
      </c>
    </row>
    <row r="185" spans="1:22" ht="13.5" x14ac:dyDescent="0.25">
      <c r="A185" s="3">
        <f>RSI!A185</f>
        <v>42573</v>
      </c>
      <c r="B185" s="2">
        <f>RSI!B185</f>
        <v>2.2454000000000001</v>
      </c>
      <c r="C185" s="2">
        <f>RSI!I185</f>
        <v>35.073479018445383</v>
      </c>
      <c r="D185" s="2">
        <f>MACD!E185</f>
        <v>-5.1072173735891013E-3</v>
      </c>
      <c r="E185" s="2">
        <f>MACD!F185</f>
        <v>2.4395143260322145E-3</v>
      </c>
      <c r="F185" s="2">
        <f>'Moving Avg'!D185</f>
        <v>2.3741600000000003</v>
      </c>
      <c r="G185" s="2">
        <f>'Moving Avg'!F185</f>
        <v>2.4035500000000001</v>
      </c>
      <c r="H185" s="2">
        <f>'Moving Avg'!G185</f>
        <v>2.4957060000000002</v>
      </c>
      <c r="I185" s="2">
        <f>'Moving Avg'!H185</f>
        <v>0</v>
      </c>
      <c r="J185" s="5" t="str">
        <f>OBV!F185</f>
        <v>BEARISH</v>
      </c>
      <c r="K185" s="5" t="str">
        <f>OBV!G185</f>
        <v>NEUTRAL</v>
      </c>
      <c r="L185" s="5" t="str">
        <f>OBV!H185</f>
        <v>CONFIRMED BEARISH</v>
      </c>
      <c r="M185" s="7">
        <f t="shared" si="20"/>
        <v>25</v>
      </c>
      <c r="N185" s="7">
        <f t="shared" si="21"/>
        <v>45</v>
      </c>
      <c r="O185" s="7">
        <f t="shared" si="22"/>
        <v>50</v>
      </c>
      <c r="P185" s="7">
        <f t="shared" si="23"/>
        <v>16.5</v>
      </c>
      <c r="Q185" s="8">
        <f t="shared" si="24"/>
        <v>34.475000000000001</v>
      </c>
      <c r="R185" s="8">
        <f t="shared" si="25"/>
        <v>35.625</v>
      </c>
      <c r="S185" s="8">
        <f t="shared" si="26"/>
        <v>30.425000000000001</v>
      </c>
      <c r="T185" s="8">
        <f t="shared" si="27"/>
        <v>34.125</v>
      </c>
      <c r="U185" s="7">
        <f t="shared" si="28"/>
        <v>33.508333333333333</v>
      </c>
      <c r="V185" s="7">
        <f t="shared" si="29"/>
        <v>33.662499999999994</v>
      </c>
    </row>
    <row r="186" spans="1:22" ht="13.5" x14ac:dyDescent="0.25">
      <c r="A186" s="3">
        <f>RSI!A186</f>
        <v>42577</v>
      </c>
      <c r="B186" s="2">
        <f>RSI!B186</f>
        <v>2.2132000000000001</v>
      </c>
      <c r="C186" s="2">
        <f>RSI!I186</f>
        <v>33.254450642354527</v>
      </c>
      <c r="D186" s="2">
        <f>MACD!E186</f>
        <v>6.4974226354750364E-3</v>
      </c>
      <c r="E186" s="2">
        <f>MACD!F186</f>
        <v>3.2510959879207789E-3</v>
      </c>
      <c r="F186" s="2">
        <f>'Moving Avg'!D186</f>
        <v>2.3274800000000004</v>
      </c>
      <c r="G186" s="2">
        <f>'Moving Avg'!F186</f>
        <v>2.3934899999999999</v>
      </c>
      <c r="H186" s="2">
        <f>'Moving Avg'!G186</f>
        <v>2.4878179999999999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25</v>
      </c>
      <c r="N186" s="7">
        <f t="shared" si="21"/>
        <v>0</v>
      </c>
      <c r="O186" s="7">
        <f t="shared" si="22"/>
        <v>50</v>
      </c>
      <c r="P186" s="7">
        <f t="shared" si="23"/>
        <v>16.5</v>
      </c>
      <c r="Q186" s="8">
        <f t="shared" si="24"/>
        <v>18.725000000000001</v>
      </c>
      <c r="R186" s="8">
        <f t="shared" si="25"/>
        <v>26.625</v>
      </c>
      <c r="S186" s="8">
        <f t="shared" si="26"/>
        <v>23.675000000000001</v>
      </c>
      <c r="T186" s="8">
        <f t="shared" si="27"/>
        <v>22.875</v>
      </c>
      <c r="U186" s="7">
        <f t="shared" si="28"/>
        <v>23.008333333333336</v>
      </c>
      <c r="V186" s="7">
        <f t="shared" si="29"/>
        <v>22.975000000000001</v>
      </c>
    </row>
    <row r="187" spans="1:22" ht="13.5" x14ac:dyDescent="0.25">
      <c r="A187" s="3">
        <f>RSI!A187</f>
        <v>42578</v>
      </c>
      <c r="B187" s="2">
        <f>RSI!B187</f>
        <v>2.1488</v>
      </c>
      <c r="C187" s="2">
        <f>RSI!I187</f>
        <v>29.912998429935541</v>
      </c>
      <c r="D187" s="2">
        <f>MACD!E187</f>
        <v>2.6011628652429231E-2</v>
      </c>
      <c r="E187" s="2">
        <f>MACD!F187</f>
        <v>7.8032025208224689E-3</v>
      </c>
      <c r="F187" s="2">
        <f>'Moving Avg'!D187</f>
        <v>2.2743600000000002</v>
      </c>
      <c r="G187" s="2">
        <f>'Moving Avg'!F187</f>
        <v>2.3769900000000002</v>
      </c>
      <c r="H187" s="2">
        <f>'Moving Avg'!G187</f>
        <v>2.4789639999999999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50</v>
      </c>
      <c r="N187" s="7">
        <f t="shared" si="21"/>
        <v>0</v>
      </c>
      <c r="O187" s="7">
        <f t="shared" si="22"/>
        <v>50</v>
      </c>
      <c r="P187" s="7">
        <f t="shared" si="23"/>
        <v>16.5</v>
      </c>
      <c r="Q187" s="8">
        <f t="shared" si="24"/>
        <v>27.475000000000001</v>
      </c>
      <c r="R187" s="8">
        <f t="shared" si="25"/>
        <v>31.625</v>
      </c>
      <c r="S187" s="8">
        <f t="shared" si="26"/>
        <v>27.425000000000001</v>
      </c>
      <c r="T187" s="8">
        <f t="shared" si="27"/>
        <v>29.125</v>
      </c>
      <c r="U187" s="7">
        <f t="shared" si="28"/>
        <v>28.841666666666669</v>
      </c>
      <c r="V187" s="7">
        <f t="shared" si="29"/>
        <v>28.912500000000001</v>
      </c>
    </row>
    <row r="188" spans="1:22" ht="13.5" x14ac:dyDescent="0.25">
      <c r="A188" s="3">
        <f>RSI!A188</f>
        <v>42579</v>
      </c>
      <c r="B188" s="2">
        <f>RSI!B188</f>
        <v>2.0602999999999998</v>
      </c>
      <c r="C188" s="2">
        <f>RSI!I188</f>
        <v>26.040611529894463</v>
      </c>
      <c r="D188" s="2">
        <f>MACD!E188</f>
        <v>5.0586443866253994E-2</v>
      </c>
      <c r="E188" s="2">
        <f>MACD!F188</f>
        <v>1.6359850789908773E-2</v>
      </c>
      <c r="F188" s="2">
        <f>'Moving Avg'!D188</f>
        <v>2.2035399999999998</v>
      </c>
      <c r="G188" s="2">
        <f>'Moving Avg'!F188</f>
        <v>2.3572700000000002</v>
      </c>
      <c r="H188" s="2">
        <f>'Moving Avg'!G188</f>
        <v>2.4688239999999997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  <c r="M188" s="7">
        <f t="shared" si="20"/>
        <v>50</v>
      </c>
      <c r="N188" s="7">
        <f t="shared" si="21"/>
        <v>0</v>
      </c>
      <c r="O188" s="7">
        <f t="shared" si="22"/>
        <v>50</v>
      </c>
      <c r="P188" s="7">
        <f t="shared" si="23"/>
        <v>16.5</v>
      </c>
      <c r="Q188" s="8">
        <f t="shared" si="24"/>
        <v>27.475000000000001</v>
      </c>
      <c r="R188" s="8">
        <f t="shared" si="25"/>
        <v>31.625</v>
      </c>
      <c r="S188" s="8">
        <f t="shared" si="26"/>
        <v>27.425000000000001</v>
      </c>
      <c r="T188" s="8">
        <f t="shared" si="27"/>
        <v>29.125</v>
      </c>
      <c r="U188" s="7">
        <f t="shared" si="28"/>
        <v>28.841666666666669</v>
      </c>
      <c r="V188" s="7">
        <f t="shared" si="29"/>
        <v>28.912500000000001</v>
      </c>
    </row>
    <row r="189" spans="1:22" ht="13.5" x14ac:dyDescent="0.25">
      <c r="A189" s="3">
        <f>RSI!A189</f>
        <v>42580</v>
      </c>
      <c r="B189" s="2">
        <f>RSI!B189</f>
        <v>2.0280999999999998</v>
      </c>
      <c r="C189" s="2">
        <f>RSI!I189</f>
        <v>24.783486480256528</v>
      </c>
      <c r="D189" s="2">
        <f>MACD!E189</f>
        <v>8.5591937907099958E-2</v>
      </c>
      <c r="E189" s="2">
        <f>MACD!F189</f>
        <v>3.0206268213347008E-2</v>
      </c>
      <c r="F189" s="2">
        <f>'Moving Avg'!D189</f>
        <v>2.13916</v>
      </c>
      <c r="G189" s="2">
        <f>'Moving Avg'!F189</f>
        <v>2.3359399999999999</v>
      </c>
      <c r="H189" s="2">
        <f>'Moving Avg'!G189</f>
        <v>2.4581999999999997</v>
      </c>
      <c r="I189" s="2">
        <f>'Moving Avg'!H189</f>
        <v>0</v>
      </c>
      <c r="J189" s="5" t="str">
        <f>OBV!F189</f>
        <v>BEARISH</v>
      </c>
      <c r="K189" s="5" t="str">
        <f>OBV!G189</f>
        <v>NEUTRAL</v>
      </c>
      <c r="L189" s="5" t="str">
        <f>OBV!H189</f>
        <v>CONFIRMED BEARISH</v>
      </c>
      <c r="M189" s="7">
        <f t="shared" si="20"/>
        <v>50</v>
      </c>
      <c r="N189" s="7">
        <f t="shared" si="21"/>
        <v>0</v>
      </c>
      <c r="O189" s="7">
        <f t="shared" si="22"/>
        <v>50</v>
      </c>
      <c r="P189" s="7">
        <f t="shared" si="23"/>
        <v>16.5</v>
      </c>
      <c r="Q189" s="8">
        <f t="shared" si="24"/>
        <v>27.475000000000001</v>
      </c>
      <c r="R189" s="8">
        <f t="shared" si="25"/>
        <v>31.625</v>
      </c>
      <c r="S189" s="8">
        <f t="shared" si="26"/>
        <v>27.425000000000001</v>
      </c>
      <c r="T189" s="8">
        <f t="shared" si="27"/>
        <v>29.125</v>
      </c>
      <c r="U189" s="7">
        <f t="shared" si="28"/>
        <v>28.841666666666669</v>
      </c>
      <c r="V189" s="7">
        <f t="shared" si="29"/>
        <v>28.912500000000001</v>
      </c>
    </row>
    <row r="190" spans="1:22" ht="13.5" x14ac:dyDescent="0.25">
      <c r="A190" s="3">
        <f>RSI!A190</f>
        <v>42583</v>
      </c>
      <c r="B190" s="2">
        <f>RSI!B190</f>
        <v>2.0764</v>
      </c>
      <c r="C190" s="2">
        <f>RSI!I190</f>
        <v>30.224806786259947</v>
      </c>
      <c r="D190" s="2">
        <f>MACD!E190</f>
        <v>9.7508584943009513E-2</v>
      </c>
      <c r="E190" s="2">
        <f>MACD!F190</f>
        <v>4.3666731559279512E-2</v>
      </c>
      <c r="F190" s="2">
        <f>'Moving Avg'!D190</f>
        <v>2.1053600000000001</v>
      </c>
      <c r="G190" s="2">
        <f>'Moving Avg'!F190</f>
        <v>2.3170250000000001</v>
      </c>
      <c r="H190" s="2">
        <f>'Moving Avg'!G190</f>
        <v>2.4483820000000001</v>
      </c>
      <c r="I190" s="2">
        <f>'Moving Avg'!H190</f>
        <v>0</v>
      </c>
      <c r="J190" s="5" t="str">
        <f>OBV!F190</f>
        <v>BEARISH</v>
      </c>
      <c r="K190" s="5" t="str">
        <f>OBV!G190</f>
        <v>NEUTRAL</v>
      </c>
      <c r="L190" s="5" t="str">
        <f>OBV!H190</f>
        <v>CONFIRMED BEARISH</v>
      </c>
      <c r="M190" s="7">
        <f t="shared" si="20"/>
        <v>25</v>
      </c>
      <c r="N190" s="7">
        <f t="shared" si="21"/>
        <v>0</v>
      </c>
      <c r="O190" s="7">
        <f t="shared" si="22"/>
        <v>50</v>
      </c>
      <c r="P190" s="7">
        <f t="shared" si="23"/>
        <v>16.5</v>
      </c>
      <c r="Q190" s="8">
        <f t="shared" si="24"/>
        <v>18.725000000000001</v>
      </c>
      <c r="R190" s="8">
        <f t="shared" si="25"/>
        <v>26.625</v>
      </c>
      <c r="S190" s="8">
        <f t="shared" si="26"/>
        <v>23.675000000000001</v>
      </c>
      <c r="T190" s="8">
        <f t="shared" si="27"/>
        <v>22.875</v>
      </c>
      <c r="U190" s="7">
        <f t="shared" si="28"/>
        <v>23.008333333333336</v>
      </c>
      <c r="V190" s="7">
        <f t="shared" si="29"/>
        <v>22.975000000000001</v>
      </c>
    </row>
    <row r="191" spans="1:22" ht="13.5" x14ac:dyDescent="0.25">
      <c r="A191" s="3">
        <f>RSI!A191</f>
        <v>42584</v>
      </c>
      <c r="B191" s="2">
        <f>RSI!B191</f>
        <v>2.0522999999999998</v>
      </c>
      <c r="C191" s="2">
        <f>RSI!I191</f>
        <v>29.093847813073111</v>
      </c>
      <c r="D191" s="2">
        <f>MACD!E191</f>
        <v>0.12205115928803245</v>
      </c>
      <c r="E191" s="2">
        <f>MACD!F191</f>
        <v>5.9343617105030104E-2</v>
      </c>
      <c r="F191" s="2">
        <f>'Moving Avg'!D191</f>
        <v>2.0731799999999998</v>
      </c>
      <c r="G191" s="2">
        <f>'Moving Avg'!F191</f>
        <v>2.3005300000000002</v>
      </c>
      <c r="H191" s="2">
        <f>'Moving Avg'!G191</f>
        <v>2.435184</v>
      </c>
      <c r="I191" s="2">
        <f>'Moving Avg'!H191</f>
        <v>0</v>
      </c>
      <c r="J191" s="5" t="str">
        <f>OBV!F191</f>
        <v>BEARISH</v>
      </c>
      <c r="K191" s="5" t="str">
        <f>OBV!G191</f>
        <v>NEUTRAL</v>
      </c>
      <c r="L191" s="5" t="str">
        <f>OBV!H191</f>
        <v>CONFIRMED BEARISH</v>
      </c>
      <c r="M191" s="7">
        <f t="shared" si="20"/>
        <v>50</v>
      </c>
      <c r="N191" s="7">
        <f t="shared" si="21"/>
        <v>0</v>
      </c>
      <c r="O191" s="7">
        <f t="shared" si="22"/>
        <v>50</v>
      </c>
      <c r="P191" s="7">
        <f t="shared" si="23"/>
        <v>16.5</v>
      </c>
      <c r="Q191" s="8">
        <f t="shared" si="24"/>
        <v>27.475000000000001</v>
      </c>
      <c r="R191" s="8">
        <f t="shared" si="25"/>
        <v>31.625</v>
      </c>
      <c r="S191" s="8">
        <f t="shared" si="26"/>
        <v>27.425000000000001</v>
      </c>
      <c r="T191" s="8">
        <f t="shared" si="27"/>
        <v>29.125</v>
      </c>
      <c r="U191" s="7">
        <f t="shared" si="28"/>
        <v>28.841666666666669</v>
      </c>
      <c r="V191" s="7">
        <f t="shared" si="29"/>
        <v>28.912500000000001</v>
      </c>
    </row>
    <row r="192" spans="1:22" ht="13.5" x14ac:dyDescent="0.25">
      <c r="A192" s="3">
        <f>RSI!A192</f>
        <v>42585</v>
      </c>
      <c r="B192" s="2">
        <f>RSI!B192</f>
        <v>2.0362</v>
      </c>
      <c r="C192" s="2">
        <f>RSI!I192</f>
        <v>28.331169603759434</v>
      </c>
      <c r="D192" s="2">
        <f>MACD!E192</f>
        <v>0.14062096928156276</v>
      </c>
      <c r="E192" s="2">
        <f>MACD!F192</f>
        <v>7.5599087540336646E-2</v>
      </c>
      <c r="F192" s="2">
        <f>'Moving Avg'!D192</f>
        <v>2.0506599999999997</v>
      </c>
      <c r="G192" s="2">
        <f>'Moving Avg'!F192</f>
        <v>2.2832300000000005</v>
      </c>
      <c r="H192" s="2">
        <f>'Moving Avg'!G192</f>
        <v>2.4210199999999999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CONFIRMED BEARISH</v>
      </c>
      <c r="M192" s="7">
        <f t="shared" si="20"/>
        <v>50</v>
      </c>
      <c r="N192" s="7">
        <f t="shared" si="21"/>
        <v>0</v>
      </c>
      <c r="O192" s="7">
        <f t="shared" si="22"/>
        <v>50</v>
      </c>
      <c r="P192" s="7">
        <f t="shared" si="23"/>
        <v>16.5</v>
      </c>
      <c r="Q192" s="8">
        <f t="shared" si="24"/>
        <v>27.475000000000001</v>
      </c>
      <c r="R192" s="8">
        <f t="shared" si="25"/>
        <v>31.625</v>
      </c>
      <c r="S192" s="8">
        <f t="shared" si="26"/>
        <v>27.425000000000001</v>
      </c>
      <c r="T192" s="8">
        <f t="shared" si="27"/>
        <v>29.125</v>
      </c>
      <c r="U192" s="7">
        <f t="shared" si="28"/>
        <v>28.841666666666669</v>
      </c>
      <c r="V192" s="7">
        <f t="shared" si="29"/>
        <v>28.912500000000001</v>
      </c>
    </row>
    <row r="193" spans="1:22" ht="13.5" x14ac:dyDescent="0.25">
      <c r="A193" s="3">
        <f>RSI!A193</f>
        <v>42586</v>
      </c>
      <c r="B193" s="2">
        <f>RSI!B193</f>
        <v>2.0764</v>
      </c>
      <c r="C193" s="2">
        <f>RSI!I193</f>
        <v>33.05041869858951</v>
      </c>
      <c r="D193" s="2">
        <f>MACD!E193</f>
        <v>0.15489964127898315</v>
      </c>
      <c r="E193" s="2">
        <f>MACD!F193</f>
        <v>9.1459198288065952E-2</v>
      </c>
      <c r="F193" s="2">
        <f>'Moving Avg'!D193</f>
        <v>2.0538799999999999</v>
      </c>
      <c r="G193" s="2">
        <f>'Moving Avg'!F193</f>
        <v>2.2711600000000005</v>
      </c>
      <c r="H193" s="2">
        <f>'Moving Avg'!G193</f>
        <v>2.4086259999999999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BEARISH DIVERGENCE</v>
      </c>
      <c r="M193" s="7">
        <f t="shared" si="20"/>
        <v>25</v>
      </c>
      <c r="N193" s="7">
        <f t="shared" si="21"/>
        <v>0</v>
      </c>
      <c r="O193" s="7">
        <f t="shared" si="22"/>
        <v>50</v>
      </c>
      <c r="P193" s="7">
        <f t="shared" si="23"/>
        <v>16.5</v>
      </c>
      <c r="Q193" s="8">
        <f t="shared" si="24"/>
        <v>18.725000000000001</v>
      </c>
      <c r="R193" s="8">
        <f t="shared" si="25"/>
        <v>26.625</v>
      </c>
      <c r="S193" s="8">
        <f t="shared" si="26"/>
        <v>23.675000000000001</v>
      </c>
      <c r="T193" s="8">
        <f t="shared" si="27"/>
        <v>22.875</v>
      </c>
      <c r="U193" s="7">
        <f t="shared" si="28"/>
        <v>23.008333333333336</v>
      </c>
      <c r="V193" s="7">
        <f t="shared" si="29"/>
        <v>22.975000000000001</v>
      </c>
    </row>
    <row r="194" spans="1:22" ht="13.5" x14ac:dyDescent="0.25">
      <c r="A194" s="3">
        <f>RSI!A194</f>
        <v>42587</v>
      </c>
      <c r="B194" s="2">
        <f>RSI!B194</f>
        <v>2.0764</v>
      </c>
      <c r="C194" s="2">
        <f>RSI!I194</f>
        <v>33.05041869858951</v>
      </c>
      <c r="D194" s="2">
        <f>MACD!E194</f>
        <v>0.15826555647606222</v>
      </c>
      <c r="E194" s="2">
        <f>MACD!F194</f>
        <v>0.10482046992566521</v>
      </c>
      <c r="F194" s="2">
        <f>'Moving Avg'!D194</f>
        <v>2.0635400000000002</v>
      </c>
      <c r="G194" s="2">
        <f>'Moving Avg'!F194</f>
        <v>2.2550650000000005</v>
      </c>
      <c r="H194" s="2">
        <f>'Moving Avg'!G194</f>
        <v>2.3978420000000003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BEARISH DIVERGENCE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18.725000000000001</v>
      </c>
      <c r="R194" s="8">
        <f t="shared" si="25"/>
        <v>26.625</v>
      </c>
      <c r="S194" s="8">
        <f t="shared" si="26"/>
        <v>23.675000000000001</v>
      </c>
      <c r="T194" s="8">
        <f t="shared" si="27"/>
        <v>22.875</v>
      </c>
      <c r="U194" s="7">
        <f t="shared" si="28"/>
        <v>23.008333333333336</v>
      </c>
      <c r="V194" s="7">
        <f t="shared" si="29"/>
        <v>22.975000000000001</v>
      </c>
    </row>
    <row r="195" spans="1:22" ht="13.5" x14ac:dyDescent="0.25">
      <c r="A195" s="3">
        <f>RSI!A195</f>
        <v>42590</v>
      </c>
      <c r="B195" s="2">
        <f>RSI!B195</f>
        <v>2.1488</v>
      </c>
      <c r="C195" s="2">
        <f>RSI!I195</f>
        <v>41.145220193760366</v>
      </c>
      <c r="D195" s="2">
        <f>MACD!E195</f>
        <v>0.14076175149968728</v>
      </c>
      <c r="E195" s="2">
        <f>MACD!F195</f>
        <v>0.11200872624046963</v>
      </c>
      <c r="F195" s="2">
        <f>'Moving Avg'!D195</f>
        <v>2.0780199999999995</v>
      </c>
      <c r="G195" s="2">
        <f>'Moving Avg'!F195</f>
        <v>2.2429900000000003</v>
      </c>
      <c r="H195" s="2">
        <f>'Moving Avg'!G195</f>
        <v>2.3899540000000004</v>
      </c>
      <c r="I195" s="2">
        <f>'Moving Avg'!H195</f>
        <v>0</v>
      </c>
      <c r="J195" s="5" t="str">
        <f>OBV!F195</f>
        <v>BEARISH</v>
      </c>
      <c r="K195" s="5" t="str">
        <f>OBV!G195</f>
        <v>NEUTRAL</v>
      </c>
      <c r="L195" s="5" t="str">
        <f>OBV!H195</f>
        <v>BEARISH DIVERGENCE</v>
      </c>
      <c r="M195" s="7">
        <f t="shared" si="30"/>
        <v>25</v>
      </c>
      <c r="N195" s="7">
        <f t="shared" si="31"/>
        <v>0</v>
      </c>
      <c r="O195" s="7">
        <f t="shared" si="32"/>
        <v>50</v>
      </c>
      <c r="P195" s="7">
        <f t="shared" si="33"/>
        <v>16.5</v>
      </c>
      <c r="Q195" s="8">
        <f t="shared" ref="Q195:Q258" si="34">0.35*M195+N195*0.35+O195*0.15+P195*0.15</f>
        <v>18.725000000000001</v>
      </c>
      <c r="R195" s="8">
        <f t="shared" ref="R195:R258" si="35">M195*0.2+N195*0.2+O195*0.35+P195*0.25</f>
        <v>26.625</v>
      </c>
      <c r="S195" s="8">
        <f t="shared" ref="S195:S258" si="36">M195*0.15+N195*0.15+O195*0.25+P195*0.45</f>
        <v>23.675000000000001</v>
      </c>
      <c r="T195" s="8">
        <f t="shared" ref="T195:T258" si="37">0.25*SUM(M195:P195)</f>
        <v>22.875</v>
      </c>
      <c r="U195" s="7">
        <f t="shared" ref="U195:U258" si="38">SUM(Q195:S195)/3</f>
        <v>23.008333333333336</v>
      </c>
      <c r="V195" s="7">
        <f t="shared" ref="V195:V258" si="39">SUM(Q195:T195)/4</f>
        <v>22.975000000000001</v>
      </c>
    </row>
    <row r="196" spans="1:22" ht="13.5" x14ac:dyDescent="0.25">
      <c r="A196" s="3">
        <f>RSI!A196</f>
        <v>42591</v>
      </c>
      <c r="B196" s="2">
        <f>RSI!B196</f>
        <v>2.2212999999999998</v>
      </c>
      <c r="C196" s="2">
        <f>RSI!I196</f>
        <v>47.934068495363988</v>
      </c>
      <c r="D196" s="2">
        <f>MACD!E196</f>
        <v>0.11622045983444007</v>
      </c>
      <c r="E196" s="2">
        <f>MACD!F196</f>
        <v>0.11285107295926372</v>
      </c>
      <c r="F196" s="2">
        <f>'Moving Avg'!D196</f>
        <v>2.1118199999999998</v>
      </c>
      <c r="G196" s="2">
        <f>'Moving Avg'!F196</f>
        <v>2.2345400000000004</v>
      </c>
      <c r="H196" s="2">
        <f>'Moving Avg'!G196</f>
        <v>2.3825500000000002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CONFIRMED BULLISH</v>
      </c>
      <c r="M196" s="7">
        <f t="shared" si="30"/>
        <v>25</v>
      </c>
      <c r="N196" s="7">
        <f t="shared" si="31"/>
        <v>0</v>
      </c>
      <c r="O196" s="7">
        <f t="shared" si="32"/>
        <v>50</v>
      </c>
      <c r="P196" s="7">
        <f t="shared" si="33"/>
        <v>83.5</v>
      </c>
      <c r="Q196" s="8">
        <f t="shared" si="34"/>
        <v>28.774999999999999</v>
      </c>
      <c r="R196" s="8">
        <f t="shared" si="35"/>
        <v>43.375</v>
      </c>
      <c r="S196" s="8">
        <f t="shared" si="36"/>
        <v>53.825000000000003</v>
      </c>
      <c r="T196" s="8">
        <f t="shared" si="37"/>
        <v>39.625</v>
      </c>
      <c r="U196" s="7">
        <f t="shared" si="38"/>
        <v>41.991666666666667</v>
      </c>
      <c r="V196" s="7">
        <f t="shared" si="39"/>
        <v>41.400000000000006</v>
      </c>
    </row>
    <row r="197" spans="1:22" ht="13.5" x14ac:dyDescent="0.25">
      <c r="A197" s="3">
        <f>RSI!A197</f>
        <v>42592</v>
      </c>
      <c r="B197" s="2">
        <f>RSI!B197</f>
        <v>2.2534999999999998</v>
      </c>
      <c r="C197" s="2">
        <f>RSI!I197</f>
        <v>50.656440016450752</v>
      </c>
      <c r="D197" s="2">
        <f>MACD!E197</f>
        <v>8.3283317249594813E-2</v>
      </c>
      <c r="E197" s="2">
        <f>MACD!F197</f>
        <v>0.10693752181732995</v>
      </c>
      <c r="F197" s="2">
        <f>'Moving Avg'!D197</f>
        <v>2.1552799999999999</v>
      </c>
      <c r="G197" s="2">
        <f>'Moving Avg'!F197</f>
        <v>2.2264950000000003</v>
      </c>
      <c r="H197" s="2">
        <f>'Moving Avg'!G197</f>
        <v>2.3743420000000004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CONFIRMED BULLISH</v>
      </c>
      <c r="M197" s="7">
        <f t="shared" si="30"/>
        <v>25</v>
      </c>
      <c r="N197" s="7">
        <f t="shared" si="31"/>
        <v>100</v>
      </c>
      <c r="O197" s="7">
        <f t="shared" si="32"/>
        <v>50</v>
      </c>
      <c r="P197" s="7">
        <f t="shared" si="33"/>
        <v>83.5</v>
      </c>
      <c r="Q197" s="8">
        <f t="shared" si="34"/>
        <v>63.774999999999999</v>
      </c>
      <c r="R197" s="8">
        <f t="shared" si="35"/>
        <v>63.375</v>
      </c>
      <c r="S197" s="8">
        <f t="shared" si="36"/>
        <v>68.825000000000003</v>
      </c>
      <c r="T197" s="8">
        <f t="shared" si="37"/>
        <v>64.625</v>
      </c>
      <c r="U197" s="7">
        <f t="shared" si="38"/>
        <v>65.325000000000003</v>
      </c>
      <c r="V197" s="7">
        <f t="shared" si="39"/>
        <v>65.150000000000006</v>
      </c>
    </row>
    <row r="198" spans="1:22" ht="13.5" x14ac:dyDescent="0.25">
      <c r="A198" s="3">
        <f>RSI!A198</f>
        <v>42593</v>
      </c>
      <c r="B198" s="2">
        <f>RSI!B198</f>
        <v>2.2534999999999998</v>
      </c>
      <c r="C198" s="2">
        <f>RSI!I198</f>
        <v>50.656440016450752</v>
      </c>
      <c r="D198" s="2">
        <f>MACD!E198</f>
        <v>4.1720219016458948E-2</v>
      </c>
      <c r="E198" s="2">
        <f>MACD!F198</f>
        <v>9.3894061257155756E-2</v>
      </c>
      <c r="F198" s="2">
        <f>'Moving Avg'!D198</f>
        <v>2.1906999999999996</v>
      </c>
      <c r="G198" s="2">
        <f>'Moving Avg'!F198</f>
        <v>2.2184500000000003</v>
      </c>
      <c r="H198" s="2">
        <f>'Moving Avg'!G198</f>
        <v>2.3661340000000002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  <c r="M198" s="7">
        <f t="shared" si="30"/>
        <v>25</v>
      </c>
      <c r="N198" s="7">
        <f t="shared" si="31"/>
        <v>100</v>
      </c>
      <c r="O198" s="7">
        <f t="shared" si="32"/>
        <v>50</v>
      </c>
      <c r="P198" s="7">
        <f t="shared" si="33"/>
        <v>83.5</v>
      </c>
      <c r="Q198" s="8">
        <f t="shared" si="34"/>
        <v>63.774999999999999</v>
      </c>
      <c r="R198" s="8">
        <f t="shared" si="35"/>
        <v>63.375</v>
      </c>
      <c r="S198" s="8">
        <f t="shared" si="36"/>
        <v>68.825000000000003</v>
      </c>
      <c r="T198" s="8">
        <f t="shared" si="37"/>
        <v>64.625</v>
      </c>
      <c r="U198" s="7">
        <f t="shared" si="38"/>
        <v>65.325000000000003</v>
      </c>
      <c r="V198" s="7">
        <f t="shared" si="39"/>
        <v>65.150000000000006</v>
      </c>
    </row>
    <row r="199" spans="1:22" ht="13.5" x14ac:dyDescent="0.25">
      <c r="A199" s="3">
        <f>RSI!A199</f>
        <v>42594</v>
      </c>
      <c r="B199" s="2">
        <f>RSI!B199</f>
        <v>2.2534999999999998</v>
      </c>
      <c r="C199" s="2">
        <f>RSI!I199</f>
        <v>50.656440016450752</v>
      </c>
      <c r="D199" s="2">
        <f>MACD!E199</f>
        <v>1.5255384176606768E-3</v>
      </c>
      <c r="E199" s="2">
        <f>MACD!F199</f>
        <v>7.5420356689256743E-2</v>
      </c>
      <c r="F199" s="2">
        <f>'Moving Avg'!D199</f>
        <v>2.2261199999999994</v>
      </c>
      <c r="G199" s="2">
        <f>'Moving Avg'!F199</f>
        <v>2.2071850000000004</v>
      </c>
      <c r="H199" s="2">
        <f>'Moving Avg'!G199</f>
        <v>2.3580860000000006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  <c r="M199" s="7">
        <f t="shared" si="30"/>
        <v>25</v>
      </c>
      <c r="N199" s="7">
        <f t="shared" si="31"/>
        <v>100</v>
      </c>
      <c r="O199" s="7">
        <f t="shared" si="32"/>
        <v>50</v>
      </c>
      <c r="P199" s="7">
        <f t="shared" si="33"/>
        <v>83.5</v>
      </c>
      <c r="Q199" s="8">
        <f t="shared" si="34"/>
        <v>63.774999999999999</v>
      </c>
      <c r="R199" s="8">
        <f t="shared" si="35"/>
        <v>63.375</v>
      </c>
      <c r="S199" s="8">
        <f t="shared" si="36"/>
        <v>68.825000000000003</v>
      </c>
      <c r="T199" s="8">
        <f t="shared" si="37"/>
        <v>64.625</v>
      </c>
      <c r="U199" s="7">
        <f t="shared" si="38"/>
        <v>65.325000000000003</v>
      </c>
      <c r="V199" s="7">
        <f t="shared" si="39"/>
        <v>65.150000000000006</v>
      </c>
    </row>
    <row r="200" spans="1:22" ht="13.5" x14ac:dyDescent="0.25">
      <c r="A200" s="3">
        <f>RSI!A200</f>
        <v>42597</v>
      </c>
      <c r="B200" s="2">
        <f>RSI!B200</f>
        <v>2.2454000000000001</v>
      </c>
      <c r="C200" s="2">
        <f>RSI!I200</f>
        <v>49.837720547209081</v>
      </c>
      <c r="D200" s="2">
        <f>MACD!E200</f>
        <v>-2.4521297247126039E-2</v>
      </c>
      <c r="E200" s="2">
        <f>MACD!F200</f>
        <v>5.5432025901980188E-2</v>
      </c>
      <c r="F200" s="2">
        <f>'Moving Avg'!D200</f>
        <v>2.2454399999999999</v>
      </c>
      <c r="G200" s="2">
        <f>'Moving Avg'!F200</f>
        <v>2.2007450000000004</v>
      </c>
      <c r="H200" s="2">
        <f>'Moving Avg'!G200</f>
        <v>2.3510040000000005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  <c r="M200" s="7">
        <f t="shared" si="30"/>
        <v>25</v>
      </c>
      <c r="N200" s="7">
        <f t="shared" si="31"/>
        <v>100</v>
      </c>
      <c r="O200" s="7">
        <f t="shared" si="32"/>
        <v>50</v>
      </c>
      <c r="P200" s="7">
        <f t="shared" si="33"/>
        <v>83.5</v>
      </c>
      <c r="Q200" s="8">
        <f t="shared" si="34"/>
        <v>63.774999999999999</v>
      </c>
      <c r="R200" s="8">
        <f t="shared" si="35"/>
        <v>63.375</v>
      </c>
      <c r="S200" s="8">
        <f t="shared" si="36"/>
        <v>68.825000000000003</v>
      </c>
      <c r="T200" s="8">
        <f t="shared" si="37"/>
        <v>64.625</v>
      </c>
      <c r="U200" s="7">
        <f t="shared" si="38"/>
        <v>65.325000000000003</v>
      </c>
      <c r="V200" s="7">
        <f t="shared" si="39"/>
        <v>65.150000000000006</v>
      </c>
    </row>
    <row r="201" spans="1:22" ht="13.5" x14ac:dyDescent="0.25">
      <c r="A201" s="3">
        <f>RSI!A201</f>
        <v>42598</v>
      </c>
      <c r="B201" s="2">
        <f>RSI!B201</f>
        <v>2.2454000000000001</v>
      </c>
      <c r="C201" s="2">
        <f>RSI!I201</f>
        <v>49.837720547209088</v>
      </c>
      <c r="D201" s="2">
        <f>MACD!E201</f>
        <v>-5.0282535477404799E-2</v>
      </c>
      <c r="E201" s="2">
        <f>MACD!F201</f>
        <v>3.4289113626103193E-2</v>
      </c>
      <c r="F201" s="2">
        <f>'Moving Avg'!D201</f>
        <v>2.2502599999999999</v>
      </c>
      <c r="G201" s="2">
        <f>'Moving Avg'!F201</f>
        <v>2.1906850000000007</v>
      </c>
      <c r="H201" s="2">
        <f>'Moving Avg'!G201</f>
        <v>2.3447260000000001</v>
      </c>
      <c r="I201" s="2">
        <f>'Moving Avg'!H201</f>
        <v>1.8949584999999987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  <c r="M201" s="7">
        <f t="shared" si="30"/>
        <v>25</v>
      </c>
      <c r="N201" s="7">
        <f t="shared" si="31"/>
        <v>100</v>
      </c>
      <c r="O201" s="7">
        <f t="shared" si="32"/>
        <v>50</v>
      </c>
      <c r="P201" s="7">
        <f t="shared" si="33"/>
        <v>83.5</v>
      </c>
      <c r="Q201" s="8">
        <f t="shared" si="34"/>
        <v>63.774999999999999</v>
      </c>
      <c r="R201" s="8">
        <f t="shared" si="35"/>
        <v>63.375</v>
      </c>
      <c r="S201" s="8">
        <f t="shared" si="36"/>
        <v>68.825000000000003</v>
      </c>
      <c r="T201" s="8">
        <f t="shared" si="37"/>
        <v>64.625</v>
      </c>
      <c r="U201" s="7">
        <f t="shared" si="38"/>
        <v>65.325000000000003</v>
      </c>
      <c r="V201" s="7">
        <f t="shared" si="39"/>
        <v>65.150000000000006</v>
      </c>
    </row>
    <row r="202" spans="1:22" ht="13.5" x14ac:dyDescent="0.25">
      <c r="A202" s="3">
        <f>RSI!A202</f>
        <v>42599</v>
      </c>
      <c r="B202" s="2">
        <f>RSI!B202</f>
        <v>2.181</v>
      </c>
      <c r="C202" s="2">
        <f>RSI!I202</f>
        <v>43.373772400257678</v>
      </c>
      <c r="D202" s="2">
        <f>MACD!E202</f>
        <v>-6.9799943942980835E-2</v>
      </c>
      <c r="E202" s="2">
        <f>MACD!F202</f>
        <v>1.3471302112286389E-2</v>
      </c>
      <c r="F202" s="2">
        <f>'Moving Avg'!D202</f>
        <v>2.23576</v>
      </c>
      <c r="G202" s="2">
        <f>'Moving Avg'!F202</f>
        <v>2.1790150000000006</v>
      </c>
      <c r="H202" s="2">
        <f>'Moving Avg'!G202</f>
        <v>2.3361940000000003</v>
      </c>
      <c r="I202" s="2">
        <f>'Moving Avg'!H202</f>
        <v>1.8999884999999992</v>
      </c>
      <c r="J202" s="5" t="str">
        <f>OBV!F202</f>
        <v>BEARISH</v>
      </c>
      <c r="K202" s="5" t="str">
        <f>OBV!G202</f>
        <v>NEUTRAL</v>
      </c>
      <c r="L202" s="5" t="str">
        <f>OBV!H202</f>
        <v>CONFIRMED BEARISH</v>
      </c>
      <c r="M202" s="7">
        <f t="shared" si="30"/>
        <v>25</v>
      </c>
      <c r="N202" s="7">
        <f t="shared" si="31"/>
        <v>100</v>
      </c>
      <c r="O202" s="7">
        <f t="shared" si="32"/>
        <v>50</v>
      </c>
      <c r="P202" s="7">
        <f t="shared" si="33"/>
        <v>16.5</v>
      </c>
      <c r="Q202" s="8">
        <f t="shared" si="34"/>
        <v>53.725000000000001</v>
      </c>
      <c r="R202" s="8">
        <f t="shared" si="35"/>
        <v>46.625</v>
      </c>
      <c r="S202" s="8">
        <f t="shared" si="36"/>
        <v>38.674999999999997</v>
      </c>
      <c r="T202" s="8">
        <f t="shared" si="37"/>
        <v>47.875</v>
      </c>
      <c r="U202" s="7">
        <f t="shared" si="38"/>
        <v>46.341666666666661</v>
      </c>
      <c r="V202" s="7">
        <f t="shared" si="39"/>
        <v>46.724999999999994</v>
      </c>
    </row>
    <row r="203" spans="1:22" ht="13.5" x14ac:dyDescent="0.25">
      <c r="A203" s="3">
        <f>RSI!A203</f>
        <v>42600</v>
      </c>
      <c r="B203" s="2">
        <f>RSI!B203</f>
        <v>2.1488</v>
      </c>
      <c r="C203" s="2">
        <f>RSI!I203</f>
        <v>40.542358311862905</v>
      </c>
      <c r="D203" s="2">
        <f>MACD!E203</f>
        <v>-7.7376261755691456E-2</v>
      </c>
      <c r="E203" s="2">
        <f>MACD!F203</f>
        <v>-4.6982106613091806E-3</v>
      </c>
      <c r="F203" s="2">
        <f>'Moving Avg'!D203</f>
        <v>2.21482</v>
      </c>
      <c r="G203" s="2">
        <f>'Moving Avg'!F203</f>
        <v>2.1657350000000006</v>
      </c>
      <c r="H203" s="2">
        <f>'Moving Avg'!G203</f>
        <v>2.3271799999999998</v>
      </c>
      <c r="I203" s="2">
        <f>'Moving Avg'!H203</f>
        <v>1.9046964999999989</v>
      </c>
      <c r="J203" s="5" t="str">
        <f>OBV!F203</f>
        <v>BEARISH</v>
      </c>
      <c r="K203" s="5" t="str">
        <f>OBV!G203</f>
        <v>NEUTRAL</v>
      </c>
      <c r="L203" s="5" t="str">
        <f>OBV!H203</f>
        <v>CONFIRMED BEARISH</v>
      </c>
      <c r="M203" s="7">
        <f t="shared" si="30"/>
        <v>25</v>
      </c>
      <c r="N203" s="7">
        <f t="shared" si="31"/>
        <v>100</v>
      </c>
      <c r="O203" s="7">
        <f t="shared" si="32"/>
        <v>50</v>
      </c>
      <c r="P203" s="7">
        <f t="shared" si="33"/>
        <v>16.5</v>
      </c>
      <c r="Q203" s="8">
        <f t="shared" si="34"/>
        <v>53.725000000000001</v>
      </c>
      <c r="R203" s="8">
        <f t="shared" si="35"/>
        <v>46.625</v>
      </c>
      <c r="S203" s="8">
        <f t="shared" si="36"/>
        <v>38.674999999999997</v>
      </c>
      <c r="T203" s="8">
        <f t="shared" si="37"/>
        <v>47.875</v>
      </c>
      <c r="U203" s="7">
        <f t="shared" si="38"/>
        <v>46.341666666666661</v>
      </c>
      <c r="V203" s="7">
        <f t="shared" si="39"/>
        <v>46.724999999999994</v>
      </c>
    </row>
    <row r="204" spans="1:22" ht="13.5" x14ac:dyDescent="0.25">
      <c r="A204" s="3">
        <f>RSI!A204</f>
        <v>42601</v>
      </c>
      <c r="B204" s="2">
        <f>RSI!B204</f>
        <v>2.173</v>
      </c>
      <c r="C204" s="2">
        <f>RSI!I204</f>
        <v>43.526145211873057</v>
      </c>
      <c r="D204" s="2">
        <f>MACD!E204</f>
        <v>-8.5048006346781335E-2</v>
      </c>
      <c r="E204" s="2">
        <f>MACD!F204</f>
        <v>-2.0768169798403614E-2</v>
      </c>
      <c r="F204" s="2">
        <f>'Moving Avg'!D204</f>
        <v>2.1987200000000002</v>
      </c>
      <c r="G204" s="2">
        <f>'Moving Avg'!F204</f>
        <v>2.1568849999999999</v>
      </c>
      <c r="H204" s="2">
        <f>'Moving Avg'!G204</f>
        <v>2.31881</v>
      </c>
      <c r="I204" s="2">
        <f>'Moving Avg'!H204</f>
        <v>1.9095254999999991</v>
      </c>
      <c r="J204" s="5" t="str">
        <f>OBV!F204</f>
        <v>BULLISH</v>
      </c>
      <c r="K204" s="5" t="str">
        <f>OBV!G204</f>
        <v>NEUTRAL</v>
      </c>
      <c r="L204" s="5" t="str">
        <f>OBV!H204</f>
        <v>BULLISH DIVERGENCE</v>
      </c>
      <c r="M204" s="7">
        <f t="shared" si="30"/>
        <v>25</v>
      </c>
      <c r="N204" s="7">
        <f t="shared" si="31"/>
        <v>100</v>
      </c>
      <c r="O204" s="7">
        <f t="shared" si="32"/>
        <v>50</v>
      </c>
      <c r="P204" s="7">
        <f t="shared" si="33"/>
        <v>66.5</v>
      </c>
      <c r="Q204" s="8">
        <f t="shared" si="34"/>
        <v>61.225000000000001</v>
      </c>
      <c r="R204" s="8">
        <f t="shared" si="35"/>
        <v>59.125</v>
      </c>
      <c r="S204" s="8">
        <f t="shared" si="36"/>
        <v>61.174999999999997</v>
      </c>
      <c r="T204" s="8">
        <f t="shared" si="37"/>
        <v>60.375</v>
      </c>
      <c r="U204" s="7">
        <f t="shared" si="38"/>
        <v>60.508333333333326</v>
      </c>
      <c r="V204" s="7">
        <f t="shared" si="39"/>
        <v>60.474999999999994</v>
      </c>
    </row>
    <row r="205" spans="1:22" ht="13.5" x14ac:dyDescent="0.25">
      <c r="A205" s="3">
        <f>RSI!A205</f>
        <v>42604</v>
      </c>
      <c r="B205" s="2">
        <f>RSI!B205</f>
        <v>2.173</v>
      </c>
      <c r="C205" s="2">
        <f>RSI!I205</f>
        <v>43.52614521187305</v>
      </c>
      <c r="D205" s="2">
        <f>MACD!E205</f>
        <v>-8.0051817563769223E-2</v>
      </c>
      <c r="E205" s="2">
        <f>MACD!F205</f>
        <v>-3.2624899351476735E-2</v>
      </c>
      <c r="F205" s="2">
        <f>'Moving Avg'!D205</f>
        <v>2.18424</v>
      </c>
      <c r="G205" s="2">
        <f>'Moving Avg'!F205</f>
        <v>2.1532650000000002</v>
      </c>
      <c r="H205" s="2">
        <f>'Moving Avg'!G205</f>
        <v>2.3130159999999997</v>
      </c>
      <c r="I205" s="2">
        <f>'Moving Avg'!H205</f>
        <v>1.9145154999999991</v>
      </c>
      <c r="J205" s="5" t="str">
        <f>OBV!F205</f>
        <v>BULLISH</v>
      </c>
      <c r="K205" s="5" t="str">
        <f>OBV!G205</f>
        <v>NEUTRAL</v>
      </c>
      <c r="L205" s="5" t="str">
        <f>OBV!H205</f>
        <v>BULLISH DIVERGENCE</v>
      </c>
      <c r="M205" s="7">
        <f t="shared" si="30"/>
        <v>25</v>
      </c>
      <c r="N205" s="7">
        <f t="shared" si="31"/>
        <v>100</v>
      </c>
      <c r="O205" s="7">
        <f t="shared" si="32"/>
        <v>50</v>
      </c>
      <c r="P205" s="7">
        <f t="shared" si="33"/>
        <v>66.5</v>
      </c>
      <c r="Q205" s="8">
        <f t="shared" si="34"/>
        <v>61.225000000000001</v>
      </c>
      <c r="R205" s="8">
        <f t="shared" si="35"/>
        <v>59.125</v>
      </c>
      <c r="S205" s="8">
        <f t="shared" si="36"/>
        <v>61.174999999999997</v>
      </c>
      <c r="T205" s="8">
        <f t="shared" si="37"/>
        <v>60.375</v>
      </c>
      <c r="U205" s="7">
        <f t="shared" si="38"/>
        <v>60.508333333333326</v>
      </c>
      <c r="V205" s="7">
        <f t="shared" si="39"/>
        <v>60.474999999999994</v>
      </c>
    </row>
    <row r="206" spans="1:22" ht="13.5" x14ac:dyDescent="0.25">
      <c r="A206" s="3">
        <f>RSI!A206</f>
        <v>42605</v>
      </c>
      <c r="B206" s="2">
        <f>RSI!B206</f>
        <v>2.0442</v>
      </c>
      <c r="C206" s="2">
        <f>RSI!I206</f>
        <v>33.23206920048618</v>
      </c>
      <c r="D206" s="2">
        <f>MACD!E206</f>
        <v>-5.4806349798574239E-2</v>
      </c>
      <c r="E206" s="2">
        <f>MACD!F206</f>
        <v>-3.7061189440896238E-2</v>
      </c>
      <c r="F206" s="2">
        <f>'Moving Avg'!D206</f>
        <v>2.1440000000000001</v>
      </c>
      <c r="G206" s="2">
        <f>'Moving Avg'!F206</f>
        <v>2.1448149999999999</v>
      </c>
      <c r="H206" s="2">
        <f>'Moving Avg'!G206</f>
        <v>2.3060939999999999</v>
      </c>
      <c r="I206" s="2">
        <f>'Moving Avg'!H206</f>
        <v>1.9188614999999991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  <c r="M206" s="7">
        <f t="shared" si="30"/>
        <v>25</v>
      </c>
      <c r="N206" s="7">
        <f t="shared" si="31"/>
        <v>45</v>
      </c>
      <c r="O206" s="7">
        <f t="shared" si="32"/>
        <v>50</v>
      </c>
      <c r="P206" s="7">
        <f t="shared" si="33"/>
        <v>16.5</v>
      </c>
      <c r="Q206" s="8">
        <f t="shared" si="34"/>
        <v>34.475000000000001</v>
      </c>
      <c r="R206" s="8">
        <f t="shared" si="35"/>
        <v>35.625</v>
      </c>
      <c r="S206" s="8">
        <f t="shared" si="36"/>
        <v>30.425000000000001</v>
      </c>
      <c r="T206" s="8">
        <f t="shared" si="37"/>
        <v>34.125</v>
      </c>
      <c r="U206" s="7">
        <f t="shared" si="38"/>
        <v>33.508333333333333</v>
      </c>
      <c r="V206" s="7">
        <f t="shared" si="39"/>
        <v>33.662499999999994</v>
      </c>
    </row>
    <row r="207" spans="1:22" ht="13.5" x14ac:dyDescent="0.25">
      <c r="A207" s="3">
        <f>RSI!A207</f>
        <v>42606</v>
      </c>
      <c r="B207" s="2">
        <f>RSI!B207</f>
        <v>1.9637</v>
      </c>
      <c r="C207" s="2">
        <f>RSI!I207</f>
        <v>28.668480104837784</v>
      </c>
      <c r="D207" s="2">
        <f>MACD!E207</f>
        <v>-2.1467520640104265E-2</v>
      </c>
      <c r="E207" s="2">
        <f>MACD!F207</f>
        <v>-3.3942455680737844E-2</v>
      </c>
      <c r="F207" s="2">
        <f>'Moving Avg'!D207</f>
        <v>2.1005399999999996</v>
      </c>
      <c r="G207" s="2">
        <f>'Moving Avg'!F207</f>
        <v>2.1355600000000003</v>
      </c>
      <c r="H207" s="2">
        <f>'Moving Avg'!G207</f>
        <v>2.2975620000000001</v>
      </c>
      <c r="I207" s="2">
        <f>'Moving Avg'!H207</f>
        <v>1.9231269999999989</v>
      </c>
      <c r="J207" s="5" t="str">
        <f>OBV!F207</f>
        <v>BEARISH</v>
      </c>
      <c r="K207" s="5" t="str">
        <f>OBV!G207</f>
        <v>NEUTRAL</v>
      </c>
      <c r="L207" s="5" t="str">
        <f>OBV!H207</f>
        <v>CONFIRMED BEARISH</v>
      </c>
      <c r="M207" s="7">
        <f t="shared" si="30"/>
        <v>50</v>
      </c>
      <c r="N207" s="7">
        <f t="shared" si="31"/>
        <v>0</v>
      </c>
      <c r="O207" s="7">
        <f t="shared" si="32"/>
        <v>50</v>
      </c>
      <c r="P207" s="7">
        <f t="shared" si="33"/>
        <v>16.5</v>
      </c>
      <c r="Q207" s="8">
        <f t="shared" si="34"/>
        <v>27.475000000000001</v>
      </c>
      <c r="R207" s="8">
        <f t="shared" si="35"/>
        <v>31.625</v>
      </c>
      <c r="S207" s="8">
        <f t="shared" si="36"/>
        <v>27.425000000000001</v>
      </c>
      <c r="T207" s="8">
        <f t="shared" si="37"/>
        <v>29.125</v>
      </c>
      <c r="U207" s="7">
        <f t="shared" si="38"/>
        <v>28.841666666666669</v>
      </c>
      <c r="V207" s="7">
        <f t="shared" si="39"/>
        <v>28.912500000000001</v>
      </c>
    </row>
    <row r="208" spans="1:22" ht="13.5" x14ac:dyDescent="0.25">
      <c r="A208" s="3">
        <f>RSI!A208</f>
        <v>42607</v>
      </c>
      <c r="B208" s="2">
        <f>RSI!B208</f>
        <v>1.9879</v>
      </c>
      <c r="C208" s="2">
        <f>RSI!I208</f>
        <v>31.704773058392433</v>
      </c>
      <c r="D208" s="2">
        <f>MACD!E208</f>
        <v>6.407260274823301E-3</v>
      </c>
      <c r="E208" s="2">
        <f>MACD!F208</f>
        <v>-2.5872512489625618E-2</v>
      </c>
      <c r="F208" s="2">
        <f>'Moving Avg'!D208</f>
        <v>2.0683599999999998</v>
      </c>
      <c r="G208" s="2">
        <f>'Moving Avg'!F208</f>
        <v>2.1319400000000006</v>
      </c>
      <c r="H208" s="2">
        <f>'Moving Avg'!G208</f>
        <v>2.2879040000000002</v>
      </c>
      <c r="I208" s="2">
        <f>'Moving Avg'!H208</f>
        <v>1.9273524999999991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  <c r="M208" s="7">
        <f t="shared" si="30"/>
        <v>25</v>
      </c>
      <c r="N208" s="7">
        <f t="shared" si="31"/>
        <v>0</v>
      </c>
      <c r="O208" s="7">
        <f t="shared" si="32"/>
        <v>50</v>
      </c>
      <c r="P208" s="7">
        <f t="shared" si="33"/>
        <v>16.5</v>
      </c>
      <c r="Q208" s="8">
        <f t="shared" si="34"/>
        <v>18.725000000000001</v>
      </c>
      <c r="R208" s="8">
        <f t="shared" si="35"/>
        <v>26.625</v>
      </c>
      <c r="S208" s="8">
        <f t="shared" si="36"/>
        <v>23.675000000000001</v>
      </c>
      <c r="T208" s="8">
        <f t="shared" si="37"/>
        <v>22.875</v>
      </c>
      <c r="U208" s="7">
        <f t="shared" si="38"/>
        <v>23.008333333333336</v>
      </c>
      <c r="V208" s="7">
        <f t="shared" si="39"/>
        <v>22.975000000000001</v>
      </c>
    </row>
    <row r="209" spans="1:22" ht="13.5" x14ac:dyDescent="0.25">
      <c r="A209" s="3">
        <f>RSI!A209</f>
        <v>42608</v>
      </c>
      <c r="B209" s="2">
        <f>RSI!B209</f>
        <v>1.9879</v>
      </c>
      <c r="C209" s="2">
        <f>RSI!I209</f>
        <v>31.704773058392433</v>
      </c>
      <c r="D209" s="2">
        <f>MACD!E209</f>
        <v>3.1200239507033434E-2</v>
      </c>
      <c r="E209" s="2">
        <f>MACD!F209</f>
        <v>-1.4457962090293808E-2</v>
      </c>
      <c r="F209" s="2">
        <f>'Moving Avg'!D209</f>
        <v>2.0313400000000001</v>
      </c>
      <c r="G209" s="2">
        <f>'Moving Avg'!F209</f>
        <v>2.1299300000000003</v>
      </c>
      <c r="H209" s="2">
        <f>'Moving Avg'!G209</f>
        <v>2.2782460000000002</v>
      </c>
      <c r="I209" s="2">
        <f>'Moving Avg'!H209</f>
        <v>1.9315779999999991</v>
      </c>
      <c r="J209" s="5" t="str">
        <f>OBV!F209</f>
        <v>BEARISH</v>
      </c>
      <c r="K209" s="5" t="str">
        <f>OBV!G209</f>
        <v>NEUTRAL</v>
      </c>
      <c r="L209" s="5" t="str">
        <f>OBV!H209</f>
        <v>CONFIRMED BEARISH</v>
      </c>
      <c r="M209" s="7">
        <f t="shared" si="30"/>
        <v>25</v>
      </c>
      <c r="N209" s="7">
        <f t="shared" si="31"/>
        <v>0</v>
      </c>
      <c r="O209" s="7">
        <f t="shared" si="32"/>
        <v>50</v>
      </c>
      <c r="P209" s="7">
        <f t="shared" si="33"/>
        <v>16.5</v>
      </c>
      <c r="Q209" s="8">
        <f t="shared" si="34"/>
        <v>18.725000000000001</v>
      </c>
      <c r="R209" s="8">
        <f t="shared" si="35"/>
        <v>26.625</v>
      </c>
      <c r="S209" s="8">
        <f t="shared" si="36"/>
        <v>23.675000000000001</v>
      </c>
      <c r="T209" s="8">
        <f t="shared" si="37"/>
        <v>22.875</v>
      </c>
      <c r="U209" s="7">
        <f t="shared" si="38"/>
        <v>23.008333333333336</v>
      </c>
      <c r="V209" s="7">
        <f t="shared" si="39"/>
        <v>22.975000000000001</v>
      </c>
    </row>
    <row r="210" spans="1:22" ht="13.5" x14ac:dyDescent="0.25">
      <c r="A210" s="3">
        <f>RSI!A210</f>
        <v>42611</v>
      </c>
      <c r="B210" s="2">
        <f>RSI!B210</f>
        <v>1.9315</v>
      </c>
      <c r="C210" s="2">
        <f>RSI!I210</f>
        <v>28.433440392757518</v>
      </c>
      <c r="D210" s="2">
        <f>MACD!E210</f>
        <v>5.6227784609112597E-2</v>
      </c>
      <c r="E210" s="2">
        <f>MACD!F210</f>
        <v>-3.2081275041252744E-4</v>
      </c>
      <c r="F210" s="2">
        <f>'Moving Avg'!D210</f>
        <v>1.9830400000000001</v>
      </c>
      <c r="G210" s="2">
        <f>'Moving Avg'!F210</f>
        <v>2.1226850000000006</v>
      </c>
      <c r="H210" s="2">
        <f>'Moving Avg'!G210</f>
        <v>2.2669779999999999</v>
      </c>
      <c r="I210" s="2">
        <f>'Moving Avg'!H210</f>
        <v>1.9356824999999995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  <c r="M210" s="7">
        <f t="shared" si="30"/>
        <v>50</v>
      </c>
      <c r="N210" s="7">
        <f t="shared" si="31"/>
        <v>0</v>
      </c>
      <c r="O210" s="7">
        <f t="shared" si="32"/>
        <v>50</v>
      </c>
      <c r="P210" s="7">
        <f t="shared" si="33"/>
        <v>16.5</v>
      </c>
      <c r="Q210" s="8">
        <f t="shared" si="34"/>
        <v>27.475000000000001</v>
      </c>
      <c r="R210" s="8">
        <f t="shared" si="35"/>
        <v>31.625</v>
      </c>
      <c r="S210" s="8">
        <f t="shared" si="36"/>
        <v>27.425000000000001</v>
      </c>
      <c r="T210" s="8">
        <f t="shared" si="37"/>
        <v>29.125</v>
      </c>
      <c r="U210" s="7">
        <f t="shared" si="38"/>
        <v>28.841666666666669</v>
      </c>
      <c r="V210" s="7">
        <f t="shared" si="39"/>
        <v>28.912500000000001</v>
      </c>
    </row>
    <row r="211" spans="1:22" ht="13.5" x14ac:dyDescent="0.25">
      <c r="A211" s="3">
        <f>RSI!A211</f>
        <v>42612</v>
      </c>
      <c r="B211" s="2">
        <f>RSI!B211</f>
        <v>1.8913</v>
      </c>
      <c r="C211" s="2">
        <f>RSI!I211</f>
        <v>26.346746759432023</v>
      </c>
      <c r="D211" s="2">
        <f>MACD!E211</f>
        <v>8.175047339724717E-2</v>
      </c>
      <c r="E211" s="2">
        <f>MACD!F211</f>
        <v>1.6093444479119413E-2</v>
      </c>
      <c r="F211" s="2">
        <f>'Moving Avg'!D211</f>
        <v>1.9524599999999999</v>
      </c>
      <c r="G211" s="2">
        <f>'Moving Avg'!F211</f>
        <v>2.1146350000000007</v>
      </c>
      <c r="H211" s="2">
        <f>'Moving Avg'!G211</f>
        <v>2.2541020000000005</v>
      </c>
      <c r="I211" s="2">
        <f>'Moving Avg'!H211</f>
        <v>1.9395859999999998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  <c r="M211" s="7">
        <f t="shared" si="30"/>
        <v>50</v>
      </c>
      <c r="N211" s="7">
        <f t="shared" si="31"/>
        <v>0</v>
      </c>
      <c r="O211" s="7">
        <f t="shared" si="32"/>
        <v>50</v>
      </c>
      <c r="P211" s="7">
        <f t="shared" si="33"/>
        <v>16.5</v>
      </c>
      <c r="Q211" s="8">
        <f t="shared" si="34"/>
        <v>27.475000000000001</v>
      </c>
      <c r="R211" s="8">
        <f t="shared" si="35"/>
        <v>31.625</v>
      </c>
      <c r="S211" s="8">
        <f t="shared" si="36"/>
        <v>27.425000000000001</v>
      </c>
      <c r="T211" s="8">
        <f t="shared" si="37"/>
        <v>29.125</v>
      </c>
      <c r="U211" s="7">
        <f t="shared" si="38"/>
        <v>28.841666666666669</v>
      </c>
      <c r="V211" s="7">
        <f t="shared" si="39"/>
        <v>28.912500000000001</v>
      </c>
    </row>
    <row r="212" spans="1:22" ht="13.5" x14ac:dyDescent="0.25">
      <c r="A212" s="3">
        <f>RSI!A212</f>
        <v>42613</v>
      </c>
      <c r="B212" s="2">
        <f>RSI!B212</f>
        <v>1.8511</v>
      </c>
      <c r="C212" s="2">
        <f>RSI!I212</f>
        <v>24.416975516308256</v>
      </c>
      <c r="D212" s="2">
        <f>MACD!E212</f>
        <v>9.7920665770887982E-2</v>
      </c>
      <c r="E212" s="2">
        <f>MACD!F212</f>
        <v>3.2458888737473129E-2</v>
      </c>
      <c r="F212" s="2">
        <f>'Moving Avg'!D212</f>
        <v>1.9299400000000002</v>
      </c>
      <c r="G212" s="2">
        <f>'Moving Avg'!F212</f>
        <v>2.1053800000000007</v>
      </c>
      <c r="H212" s="2">
        <f>'Moving Avg'!G212</f>
        <v>2.2426740000000005</v>
      </c>
      <c r="I212" s="2">
        <f>'Moving Avg'!H212</f>
        <v>1.9431674999999995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  <c r="M212" s="7">
        <f t="shared" si="30"/>
        <v>50</v>
      </c>
      <c r="N212" s="7">
        <f t="shared" si="31"/>
        <v>0</v>
      </c>
      <c r="O212" s="7">
        <f t="shared" si="32"/>
        <v>0</v>
      </c>
      <c r="P212" s="7">
        <f t="shared" si="33"/>
        <v>16.5</v>
      </c>
      <c r="Q212" s="8">
        <f t="shared" si="34"/>
        <v>19.975000000000001</v>
      </c>
      <c r="R212" s="8">
        <f t="shared" si="35"/>
        <v>14.125</v>
      </c>
      <c r="S212" s="8">
        <f t="shared" si="36"/>
        <v>14.925000000000001</v>
      </c>
      <c r="T212" s="8">
        <f t="shared" si="37"/>
        <v>16.625</v>
      </c>
      <c r="U212" s="7">
        <f t="shared" si="38"/>
        <v>16.341666666666669</v>
      </c>
      <c r="V212" s="7">
        <f t="shared" si="39"/>
        <v>16.412500000000001</v>
      </c>
    </row>
    <row r="213" spans="1:22" ht="13.5" x14ac:dyDescent="0.25">
      <c r="A213" s="3">
        <f>RSI!A213</f>
        <v>42614</v>
      </c>
      <c r="B213" s="2">
        <f>RSI!B213</f>
        <v>1.9557</v>
      </c>
      <c r="C213" s="2">
        <f>RSI!I213</f>
        <v>37.288164337268057</v>
      </c>
      <c r="D213" s="2">
        <f>MACD!E213</f>
        <v>0.10053126474430085</v>
      </c>
      <c r="E213" s="2">
        <f>MACD!F213</f>
        <v>4.607336393883868E-2</v>
      </c>
      <c r="F213" s="2">
        <f>'Moving Avg'!D213</f>
        <v>1.9235</v>
      </c>
      <c r="G213" s="2">
        <f>'Moving Avg'!F213</f>
        <v>2.0993450000000005</v>
      </c>
      <c r="H213" s="2">
        <f>'Moving Avg'!G213</f>
        <v>2.2325339999999998</v>
      </c>
      <c r="I213" s="2">
        <f>'Moving Avg'!H213</f>
        <v>1.9473124999999996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16.5</v>
      </c>
      <c r="Q213" s="8">
        <f t="shared" si="34"/>
        <v>11.225</v>
      </c>
      <c r="R213" s="8">
        <f t="shared" si="35"/>
        <v>9.125</v>
      </c>
      <c r="S213" s="8">
        <f t="shared" si="36"/>
        <v>11.175000000000001</v>
      </c>
      <c r="T213" s="8">
        <f t="shared" si="37"/>
        <v>10.375</v>
      </c>
      <c r="U213" s="7">
        <f t="shared" si="38"/>
        <v>10.508333333333335</v>
      </c>
      <c r="V213" s="7">
        <f t="shared" si="39"/>
        <v>10.475000000000001</v>
      </c>
    </row>
    <row r="214" spans="1:22" ht="13.5" x14ac:dyDescent="0.25">
      <c r="A214" s="3">
        <f>RSI!A214</f>
        <v>42615</v>
      </c>
      <c r="B214" s="2">
        <f>RSI!B214</f>
        <v>1.9718</v>
      </c>
      <c r="C214" s="2">
        <f>RSI!I214</f>
        <v>39.009769454894581</v>
      </c>
      <c r="D214" s="2">
        <f>MACD!E214</f>
        <v>0.10616200451270874</v>
      </c>
      <c r="E214" s="2">
        <f>MACD!F214</f>
        <v>5.8091092053612695E-2</v>
      </c>
      <c r="F214" s="2">
        <f>'Moving Avg'!D214</f>
        <v>1.92028</v>
      </c>
      <c r="G214" s="2">
        <f>'Moving Avg'!F214</f>
        <v>2.0941150000000004</v>
      </c>
      <c r="H214" s="2">
        <f>'Moving Avg'!G214</f>
        <v>2.2227160000000001</v>
      </c>
      <c r="I214" s="2">
        <f>'Moving Avg'!H214</f>
        <v>1.9514574999999994</v>
      </c>
      <c r="J214" s="5" t="str">
        <f>OBV!F214</f>
        <v>BULLISH</v>
      </c>
      <c r="K214" s="5" t="str">
        <f>OBV!G214</f>
        <v>NEUTRAL</v>
      </c>
      <c r="L214" s="5" t="str">
        <f>OBV!H214</f>
        <v>BULLISH DIVERGENCE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66.5</v>
      </c>
      <c r="Q214" s="8">
        <f t="shared" si="34"/>
        <v>18.725000000000001</v>
      </c>
      <c r="R214" s="8">
        <f t="shared" si="35"/>
        <v>21.625</v>
      </c>
      <c r="S214" s="8">
        <f t="shared" si="36"/>
        <v>33.674999999999997</v>
      </c>
      <c r="T214" s="8">
        <f t="shared" si="37"/>
        <v>22.875</v>
      </c>
      <c r="U214" s="7">
        <f t="shared" si="38"/>
        <v>24.675000000000001</v>
      </c>
      <c r="V214" s="7">
        <f t="shared" si="39"/>
        <v>24.225000000000001</v>
      </c>
    </row>
    <row r="215" spans="1:22" ht="13.5" x14ac:dyDescent="0.25">
      <c r="A215" s="3">
        <f>RSI!A215</f>
        <v>42618</v>
      </c>
      <c r="B215" s="2">
        <f>RSI!B215</f>
        <v>2.012</v>
      </c>
      <c r="C215" s="2">
        <f>RSI!I215</f>
        <v>43.202510427284899</v>
      </c>
      <c r="D215" s="2">
        <f>MACD!E215</f>
        <v>0.10867882906616</v>
      </c>
      <c r="E215" s="2">
        <f>MACD!F215</f>
        <v>6.8208639456122155E-2</v>
      </c>
      <c r="F215" s="2">
        <f>'Moving Avg'!D215</f>
        <v>1.9363800000000002</v>
      </c>
      <c r="G215" s="2">
        <f>'Moving Avg'!F215</f>
        <v>2.0872750000000004</v>
      </c>
      <c r="H215" s="2">
        <f>'Moving Avg'!G215</f>
        <v>2.2146680000000005</v>
      </c>
      <c r="I215" s="2">
        <f>'Moving Avg'!H215</f>
        <v>1.9556824999999995</v>
      </c>
      <c r="J215" s="5" t="str">
        <f>OBV!F215</f>
        <v>BULLISH</v>
      </c>
      <c r="K215" s="5" t="str">
        <f>OBV!G215</f>
        <v>NEUTRAL</v>
      </c>
      <c r="L215" s="5" t="str">
        <f>OBV!H215</f>
        <v>CONFIRMED BULLISH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83.5</v>
      </c>
      <c r="Q215" s="8">
        <f t="shared" si="34"/>
        <v>21.274999999999999</v>
      </c>
      <c r="R215" s="8">
        <f t="shared" si="35"/>
        <v>25.875</v>
      </c>
      <c r="S215" s="8">
        <f t="shared" si="36"/>
        <v>41.325000000000003</v>
      </c>
      <c r="T215" s="8">
        <f t="shared" si="37"/>
        <v>27.125</v>
      </c>
      <c r="U215" s="7">
        <f t="shared" si="38"/>
        <v>29.491666666666664</v>
      </c>
      <c r="V215" s="7">
        <f t="shared" si="39"/>
        <v>28.9</v>
      </c>
    </row>
    <row r="216" spans="1:22" ht="13.5" x14ac:dyDescent="0.25">
      <c r="A216" s="3">
        <f>RSI!A216</f>
        <v>42619</v>
      </c>
      <c r="B216" s="2">
        <f>RSI!B216</f>
        <v>1.9959</v>
      </c>
      <c r="C216" s="2">
        <f>RSI!I216</f>
        <v>41.958449375307964</v>
      </c>
      <c r="D216" s="2">
        <f>MACD!E216</f>
        <v>9.2624160792469379E-2</v>
      </c>
      <c r="E216" s="2">
        <f>MACD!F216</f>
        <v>7.3091743723391611E-2</v>
      </c>
      <c r="F216" s="2">
        <f>'Moving Avg'!D216</f>
        <v>1.9573</v>
      </c>
      <c r="G216" s="2">
        <f>'Moving Avg'!F216</f>
        <v>2.0760050000000003</v>
      </c>
      <c r="H216" s="2">
        <f>'Moving Avg'!G216</f>
        <v>2.2062980000000003</v>
      </c>
      <c r="I216" s="2">
        <f>'Moving Avg'!H216</f>
        <v>1.9599074999999997</v>
      </c>
      <c r="J216" s="5" t="str">
        <f>OBV!F216</f>
        <v>BULLISH</v>
      </c>
      <c r="K216" s="5" t="str">
        <f>OBV!G216</f>
        <v>NEUTRAL</v>
      </c>
      <c r="L216" s="5" t="str">
        <f>OBV!H216</f>
        <v>CONFIRMED BULLISH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83.5</v>
      </c>
      <c r="Q216" s="8">
        <f t="shared" si="34"/>
        <v>21.274999999999999</v>
      </c>
      <c r="R216" s="8">
        <f t="shared" si="35"/>
        <v>25.875</v>
      </c>
      <c r="S216" s="8">
        <f t="shared" si="36"/>
        <v>41.325000000000003</v>
      </c>
      <c r="T216" s="8">
        <f t="shared" si="37"/>
        <v>27.125</v>
      </c>
      <c r="U216" s="7">
        <f t="shared" si="38"/>
        <v>29.491666666666664</v>
      </c>
      <c r="V216" s="7">
        <f t="shared" si="39"/>
        <v>28.9</v>
      </c>
    </row>
    <row r="217" spans="1:22" ht="13.5" x14ac:dyDescent="0.25">
      <c r="A217" s="3">
        <f>RSI!A217</f>
        <v>42620</v>
      </c>
      <c r="B217" s="2">
        <f>RSI!B217</f>
        <v>1.9396</v>
      </c>
      <c r="C217" s="2">
        <f>RSI!I217</f>
        <v>37.85351579188584</v>
      </c>
      <c r="D217" s="2">
        <f>MACD!E217</f>
        <v>7.1326353332541004E-2</v>
      </c>
      <c r="E217" s="2">
        <f>MACD!F217</f>
        <v>7.2738665645221495E-2</v>
      </c>
      <c r="F217" s="2">
        <f>'Moving Avg'!D217</f>
        <v>1.9750000000000001</v>
      </c>
      <c r="G217" s="2">
        <f>'Moving Avg'!F217</f>
        <v>2.0603099999999999</v>
      </c>
      <c r="H217" s="2">
        <f>'Moving Avg'!G217</f>
        <v>2.1955140000000002</v>
      </c>
      <c r="I217" s="2">
        <f>'Moving Avg'!H217</f>
        <v>1.9637704999999992</v>
      </c>
      <c r="J217" s="5" t="str">
        <f>OBV!F217</f>
        <v>BULLISH</v>
      </c>
      <c r="K217" s="5" t="str">
        <f>OBV!G217</f>
        <v>NEUTRAL</v>
      </c>
      <c r="L217" s="5" t="str">
        <f>OBV!H217</f>
        <v>CONFIRMED BULLISH</v>
      </c>
      <c r="M217" s="7">
        <f t="shared" si="30"/>
        <v>25</v>
      </c>
      <c r="N217" s="7">
        <f t="shared" si="31"/>
        <v>45</v>
      </c>
      <c r="O217" s="7">
        <f t="shared" si="32"/>
        <v>50</v>
      </c>
      <c r="P217" s="7">
        <f t="shared" si="33"/>
        <v>83.5</v>
      </c>
      <c r="Q217" s="8">
        <f t="shared" si="34"/>
        <v>44.524999999999999</v>
      </c>
      <c r="R217" s="8">
        <f t="shared" si="35"/>
        <v>52.375</v>
      </c>
      <c r="S217" s="8">
        <f t="shared" si="36"/>
        <v>60.575000000000003</v>
      </c>
      <c r="T217" s="8">
        <f t="shared" si="37"/>
        <v>50.875</v>
      </c>
      <c r="U217" s="7">
        <f t="shared" si="38"/>
        <v>52.491666666666674</v>
      </c>
      <c r="V217" s="7">
        <f t="shared" si="39"/>
        <v>52.087500000000006</v>
      </c>
    </row>
    <row r="218" spans="1:22" ht="13.5" x14ac:dyDescent="0.25">
      <c r="A218" s="3">
        <f>RSI!A218</f>
        <v>42621</v>
      </c>
      <c r="B218" s="2">
        <f>RSI!B218</f>
        <v>2.004</v>
      </c>
      <c r="C218" s="2">
        <f>RSI!I218</f>
        <v>44.537677011012157</v>
      </c>
      <c r="D218" s="2">
        <f>MACD!E218</f>
        <v>5.3054551438493913E-2</v>
      </c>
      <c r="E218" s="2">
        <f>MACD!F218</f>
        <v>6.8801842803875982E-2</v>
      </c>
      <c r="F218" s="2">
        <f>'Moving Avg'!D218</f>
        <v>1.9846599999999999</v>
      </c>
      <c r="G218" s="2">
        <f>'Moving Avg'!F218</f>
        <v>2.0478350000000001</v>
      </c>
      <c r="H218" s="2">
        <f>'Moving Avg'!G218</f>
        <v>2.1865000000000006</v>
      </c>
      <c r="I218" s="2">
        <f>'Moving Avg'!H218</f>
        <v>1.9679959999999992</v>
      </c>
      <c r="J218" s="5" t="str">
        <f>OBV!F218</f>
        <v>BULLISH</v>
      </c>
      <c r="K218" s="5" t="str">
        <f>OBV!G218</f>
        <v>NEUTRAL</v>
      </c>
      <c r="L218" s="5" t="str">
        <f>OBV!H218</f>
        <v>CONFIRMED BULLISH</v>
      </c>
      <c r="M218" s="7">
        <f t="shared" si="30"/>
        <v>25</v>
      </c>
      <c r="N218" s="7">
        <f t="shared" si="31"/>
        <v>45</v>
      </c>
      <c r="O218" s="7">
        <f t="shared" si="32"/>
        <v>50</v>
      </c>
      <c r="P218" s="7">
        <f t="shared" si="33"/>
        <v>83.5</v>
      </c>
      <c r="Q218" s="8">
        <f t="shared" si="34"/>
        <v>44.524999999999999</v>
      </c>
      <c r="R218" s="8">
        <f t="shared" si="35"/>
        <v>52.375</v>
      </c>
      <c r="S218" s="8">
        <f t="shared" si="36"/>
        <v>60.575000000000003</v>
      </c>
      <c r="T218" s="8">
        <f t="shared" si="37"/>
        <v>50.875</v>
      </c>
      <c r="U218" s="7">
        <f t="shared" si="38"/>
        <v>52.491666666666674</v>
      </c>
      <c r="V218" s="7">
        <f t="shared" si="39"/>
        <v>52.087500000000006</v>
      </c>
    </row>
    <row r="219" spans="1:22" ht="13.5" x14ac:dyDescent="0.25">
      <c r="A219" s="3">
        <f>RSI!A219</f>
        <v>42622</v>
      </c>
      <c r="B219" s="2">
        <f>RSI!B219</f>
        <v>2.0200999999999998</v>
      </c>
      <c r="C219" s="2">
        <f>RSI!I219</f>
        <v>46.098507830825412</v>
      </c>
      <c r="D219" s="2">
        <f>MACD!E219</f>
        <v>3.6758358485168952E-2</v>
      </c>
      <c r="E219" s="2">
        <f>MACD!F219</f>
        <v>6.2393145940134578E-2</v>
      </c>
      <c r="F219" s="2">
        <f>'Moving Avg'!D219</f>
        <v>1.9943199999999996</v>
      </c>
      <c r="G219" s="2">
        <f>'Moving Avg'!F219</f>
        <v>2.0361649999999996</v>
      </c>
      <c r="H219" s="2">
        <f>'Moving Avg'!G219</f>
        <v>2.1778080000000002</v>
      </c>
      <c r="I219" s="2">
        <f>'Moving Avg'!H219</f>
        <v>1.9723019999999991</v>
      </c>
      <c r="J219" s="5" t="str">
        <f>OBV!F219</f>
        <v>BULLISH</v>
      </c>
      <c r="K219" s="5" t="str">
        <f>OBV!G219</f>
        <v>NEUTRAL</v>
      </c>
      <c r="L219" s="5" t="str">
        <f>OBV!H219</f>
        <v>CONFIRMED BULLISH</v>
      </c>
      <c r="M219" s="7">
        <f t="shared" si="30"/>
        <v>25</v>
      </c>
      <c r="N219" s="7">
        <f t="shared" si="31"/>
        <v>100</v>
      </c>
      <c r="O219" s="7">
        <f t="shared" si="32"/>
        <v>50</v>
      </c>
      <c r="P219" s="7">
        <f t="shared" si="33"/>
        <v>83.5</v>
      </c>
      <c r="Q219" s="8">
        <f t="shared" si="34"/>
        <v>63.774999999999999</v>
      </c>
      <c r="R219" s="8">
        <f t="shared" si="35"/>
        <v>63.375</v>
      </c>
      <c r="S219" s="8">
        <f t="shared" si="36"/>
        <v>68.825000000000003</v>
      </c>
      <c r="T219" s="8">
        <f t="shared" si="37"/>
        <v>64.625</v>
      </c>
      <c r="U219" s="7">
        <f t="shared" si="38"/>
        <v>65.325000000000003</v>
      </c>
      <c r="V219" s="7">
        <f t="shared" si="39"/>
        <v>65.150000000000006</v>
      </c>
    </row>
    <row r="220" spans="1:22" ht="13.5" x14ac:dyDescent="0.25">
      <c r="A220" s="3">
        <f>RSI!A220</f>
        <v>42627</v>
      </c>
      <c r="B220" s="2">
        <f>RSI!B220</f>
        <v>2.0200999999999998</v>
      </c>
      <c r="C220" s="2">
        <f>RSI!I220</f>
        <v>46.098507830825412</v>
      </c>
      <c r="D220" s="2">
        <f>MACD!E220</f>
        <v>1.4527912627320116E-2</v>
      </c>
      <c r="E220" s="2">
        <f>MACD!F220</f>
        <v>5.282009927757169E-2</v>
      </c>
      <c r="F220" s="2">
        <f>'Moving Avg'!D220</f>
        <v>1.9959399999999998</v>
      </c>
      <c r="G220" s="2">
        <f>'Moving Avg'!F220</f>
        <v>2.0248999999999997</v>
      </c>
      <c r="H220" s="2">
        <f>'Moving Avg'!G220</f>
        <v>2.1691160000000003</v>
      </c>
      <c r="I220" s="2">
        <f>'Moving Avg'!H220</f>
        <v>1.9766079999999995</v>
      </c>
      <c r="J220" s="5" t="str">
        <f>OBV!F220</f>
        <v>BEARISH</v>
      </c>
      <c r="K220" s="5" t="str">
        <f>OBV!G220</f>
        <v>NEUTRAL</v>
      </c>
      <c r="L220" s="5" t="str">
        <f>OBV!H220</f>
        <v>BEARISH DIVERGENCE</v>
      </c>
      <c r="M220" s="7">
        <f t="shared" si="30"/>
        <v>25</v>
      </c>
      <c r="N220" s="7">
        <f t="shared" si="31"/>
        <v>100</v>
      </c>
      <c r="O220" s="7">
        <f t="shared" si="32"/>
        <v>50</v>
      </c>
      <c r="P220" s="7">
        <f t="shared" si="33"/>
        <v>16.5</v>
      </c>
      <c r="Q220" s="8">
        <f t="shared" si="34"/>
        <v>53.725000000000001</v>
      </c>
      <c r="R220" s="8">
        <f t="shared" si="35"/>
        <v>46.625</v>
      </c>
      <c r="S220" s="8">
        <f t="shared" si="36"/>
        <v>38.674999999999997</v>
      </c>
      <c r="T220" s="8">
        <f t="shared" si="37"/>
        <v>47.875</v>
      </c>
      <c r="U220" s="7">
        <f t="shared" si="38"/>
        <v>46.341666666666661</v>
      </c>
      <c r="V220" s="7">
        <f t="shared" si="39"/>
        <v>46.724999999999994</v>
      </c>
    </row>
    <row r="221" spans="1:22" ht="13.5" x14ac:dyDescent="0.25">
      <c r="A221" s="3">
        <f>RSI!A221</f>
        <v>42628</v>
      </c>
      <c r="B221" s="2">
        <f>RSI!B221</f>
        <v>2.0522999999999998</v>
      </c>
      <c r="C221" s="2">
        <f>RSI!I221</f>
        <v>49.401408881052468</v>
      </c>
      <c r="D221" s="2">
        <f>MACD!E221</f>
        <v>-1.2634150795522547E-2</v>
      </c>
      <c r="E221" s="2">
        <f>MACD!F221</f>
        <v>3.9729249262952848E-2</v>
      </c>
      <c r="F221" s="2">
        <f>'Moving Avg'!D221</f>
        <v>2.0072199999999993</v>
      </c>
      <c r="G221" s="2">
        <f>'Moving Avg'!F221</f>
        <v>2.0152449999999997</v>
      </c>
      <c r="H221" s="2">
        <f>'Moving Avg'!G221</f>
        <v>2.1625180000000004</v>
      </c>
      <c r="I221" s="2">
        <f>'Moving Avg'!H221</f>
        <v>1.9810749999999993</v>
      </c>
      <c r="J221" s="5" t="str">
        <f>OBV!F221</f>
        <v>BULLISH</v>
      </c>
      <c r="K221" s="5" t="str">
        <f>OBV!G221</f>
        <v>NEUTRAL</v>
      </c>
      <c r="L221" s="5" t="str">
        <f>OBV!H221</f>
        <v>CONFIRMED BULLISH</v>
      </c>
      <c r="M221" s="7">
        <f t="shared" si="30"/>
        <v>25</v>
      </c>
      <c r="N221" s="7">
        <f t="shared" si="31"/>
        <v>100</v>
      </c>
      <c r="O221" s="7">
        <f t="shared" si="32"/>
        <v>50</v>
      </c>
      <c r="P221" s="7">
        <f t="shared" si="33"/>
        <v>83.5</v>
      </c>
      <c r="Q221" s="8">
        <f t="shared" si="34"/>
        <v>63.774999999999999</v>
      </c>
      <c r="R221" s="8">
        <f t="shared" si="35"/>
        <v>63.375</v>
      </c>
      <c r="S221" s="8">
        <f t="shared" si="36"/>
        <v>68.825000000000003</v>
      </c>
      <c r="T221" s="8">
        <f t="shared" si="37"/>
        <v>64.625</v>
      </c>
      <c r="U221" s="7">
        <f t="shared" si="38"/>
        <v>65.325000000000003</v>
      </c>
      <c r="V221" s="7">
        <f t="shared" si="39"/>
        <v>65.150000000000006</v>
      </c>
    </row>
    <row r="222" spans="1:22" ht="13.5" x14ac:dyDescent="0.25">
      <c r="A222" s="3">
        <f>RSI!A222</f>
        <v>42629</v>
      </c>
      <c r="B222" s="2">
        <f>RSI!B222</f>
        <v>1.9959</v>
      </c>
      <c r="C222" s="2">
        <f>RSI!I222</f>
        <v>44.282949825035075</v>
      </c>
      <c r="D222" s="2">
        <f>MACD!E222</f>
        <v>-3.7612586231703382E-2</v>
      </c>
      <c r="E222" s="2">
        <f>MACD!F222</f>
        <v>2.4260882164021606E-2</v>
      </c>
      <c r="F222" s="2">
        <f>'Moving Avg'!D222</f>
        <v>2.0184799999999998</v>
      </c>
      <c r="G222" s="2">
        <f>'Moving Avg'!F222</f>
        <v>2.0059899999999997</v>
      </c>
      <c r="H222" s="2">
        <f>'Moving Avg'!G222</f>
        <v>2.1547920000000005</v>
      </c>
      <c r="I222" s="2">
        <f>'Moving Avg'!H222</f>
        <v>1.9855014999999994</v>
      </c>
      <c r="J222" s="5" t="str">
        <f>OBV!F222</f>
        <v>BULLISH</v>
      </c>
      <c r="K222" s="5" t="str">
        <f>OBV!G222</f>
        <v>NEUTRAL</v>
      </c>
      <c r="L222" s="5" t="str">
        <f>OBV!H222</f>
        <v>CONFIRMED BULLISH</v>
      </c>
      <c r="M222" s="7">
        <f t="shared" si="30"/>
        <v>25</v>
      </c>
      <c r="N222" s="7">
        <f t="shared" si="31"/>
        <v>100</v>
      </c>
      <c r="O222" s="7">
        <f t="shared" si="32"/>
        <v>50</v>
      </c>
      <c r="P222" s="7">
        <f t="shared" si="33"/>
        <v>83.5</v>
      </c>
      <c r="Q222" s="8">
        <f t="shared" si="34"/>
        <v>63.774999999999999</v>
      </c>
      <c r="R222" s="8">
        <f t="shared" si="35"/>
        <v>63.375</v>
      </c>
      <c r="S222" s="8">
        <f t="shared" si="36"/>
        <v>68.825000000000003</v>
      </c>
      <c r="T222" s="8">
        <f t="shared" si="37"/>
        <v>64.625</v>
      </c>
      <c r="U222" s="7">
        <f t="shared" si="38"/>
        <v>65.325000000000003</v>
      </c>
      <c r="V222" s="7">
        <f t="shared" si="39"/>
        <v>65.150000000000006</v>
      </c>
    </row>
    <row r="223" spans="1:22" ht="13.5" x14ac:dyDescent="0.25">
      <c r="A223" s="3">
        <f>RSI!A223</f>
        <v>42632</v>
      </c>
      <c r="B223" s="2">
        <f>RSI!B223</f>
        <v>2.012</v>
      </c>
      <c r="C223" s="2">
        <f>RSI!I223</f>
        <v>46.002845976639541</v>
      </c>
      <c r="D223" s="2">
        <f>MACD!E223</f>
        <v>-4.3504379394161852E-2</v>
      </c>
      <c r="E223" s="2">
        <f>MACD!F223</f>
        <v>1.0707829852384916E-2</v>
      </c>
      <c r="F223" s="2">
        <f>'Moving Avg'!D223</f>
        <v>2.0200800000000001</v>
      </c>
      <c r="G223" s="2">
        <f>'Moving Avg'!F223</f>
        <v>1.9991500000000002</v>
      </c>
      <c r="H223" s="2">
        <f>'Moving Avg'!G223</f>
        <v>2.1486760000000005</v>
      </c>
      <c r="I223" s="2">
        <f>'Moving Avg'!H223</f>
        <v>1.9902094999999995</v>
      </c>
      <c r="J223" s="5" t="str">
        <f>OBV!F223</f>
        <v>BULLISH</v>
      </c>
      <c r="K223" s="5" t="str">
        <f>OBV!G223</f>
        <v>NEUTRAL</v>
      </c>
      <c r="L223" s="5" t="str">
        <f>OBV!H223</f>
        <v>CONFIRMED BULLISH</v>
      </c>
      <c r="M223" s="7">
        <f t="shared" si="30"/>
        <v>25</v>
      </c>
      <c r="N223" s="7">
        <f t="shared" si="31"/>
        <v>100</v>
      </c>
      <c r="O223" s="7">
        <f t="shared" si="32"/>
        <v>50</v>
      </c>
      <c r="P223" s="7">
        <f t="shared" si="33"/>
        <v>83.5</v>
      </c>
      <c r="Q223" s="8">
        <f t="shared" si="34"/>
        <v>63.774999999999999</v>
      </c>
      <c r="R223" s="8">
        <f t="shared" si="35"/>
        <v>63.375</v>
      </c>
      <c r="S223" s="8">
        <f t="shared" si="36"/>
        <v>68.825000000000003</v>
      </c>
      <c r="T223" s="8">
        <f t="shared" si="37"/>
        <v>64.625</v>
      </c>
      <c r="U223" s="7">
        <f t="shared" si="38"/>
        <v>65.325000000000003</v>
      </c>
      <c r="V223" s="7">
        <f t="shared" si="39"/>
        <v>65.150000000000006</v>
      </c>
    </row>
    <row r="224" spans="1:22" ht="13.5" x14ac:dyDescent="0.25">
      <c r="A224" s="3">
        <f>RSI!A224</f>
        <v>42633</v>
      </c>
      <c r="B224" s="2">
        <f>RSI!B224</f>
        <v>2.012</v>
      </c>
      <c r="C224" s="2">
        <f>RSI!I224</f>
        <v>46.002845976639541</v>
      </c>
      <c r="D224" s="2">
        <f>MACD!E224</f>
        <v>-4.5789352619516333E-2</v>
      </c>
      <c r="E224" s="2">
        <f>MACD!F224</f>
        <v>-5.9160664199533336E-4</v>
      </c>
      <c r="F224" s="2">
        <f>'Moving Avg'!D224</f>
        <v>2.0184600000000001</v>
      </c>
      <c r="G224" s="2">
        <f>'Moving Avg'!F224</f>
        <v>1.9910999999999999</v>
      </c>
      <c r="H224" s="2">
        <f>'Moving Avg'!G224</f>
        <v>2.1409500000000006</v>
      </c>
      <c r="I224" s="2">
        <f>'Moving Avg'!H224</f>
        <v>1.9949579999999991</v>
      </c>
      <c r="J224" s="5" t="str">
        <f>OBV!F224</f>
        <v>BEARISH</v>
      </c>
      <c r="K224" s="5" t="str">
        <f>OBV!G224</f>
        <v>NEUTRAL</v>
      </c>
      <c r="L224" s="5" t="str">
        <f>OBV!H224</f>
        <v>CONFIRMED BEARISH</v>
      </c>
      <c r="M224" s="7">
        <f t="shared" si="30"/>
        <v>25</v>
      </c>
      <c r="N224" s="7">
        <f t="shared" si="31"/>
        <v>100</v>
      </c>
      <c r="O224" s="7">
        <f t="shared" si="32"/>
        <v>50</v>
      </c>
      <c r="P224" s="7">
        <f t="shared" si="33"/>
        <v>16.5</v>
      </c>
      <c r="Q224" s="8">
        <f t="shared" si="34"/>
        <v>53.725000000000001</v>
      </c>
      <c r="R224" s="8">
        <f t="shared" si="35"/>
        <v>46.625</v>
      </c>
      <c r="S224" s="8">
        <f t="shared" si="36"/>
        <v>38.674999999999997</v>
      </c>
      <c r="T224" s="8">
        <f t="shared" si="37"/>
        <v>47.875</v>
      </c>
      <c r="U224" s="7">
        <f t="shared" si="38"/>
        <v>46.341666666666661</v>
      </c>
      <c r="V224" s="7">
        <f t="shared" si="39"/>
        <v>46.724999999999994</v>
      </c>
    </row>
    <row r="225" spans="1:22" ht="13.5" x14ac:dyDescent="0.25">
      <c r="A225" s="3">
        <f>RSI!A225</f>
        <v>42634</v>
      </c>
      <c r="B225" s="2">
        <f>RSI!B225</f>
        <v>2.004</v>
      </c>
      <c r="C225" s="2">
        <f>RSI!I225</f>
        <v>45.198811626209299</v>
      </c>
      <c r="D225" s="2">
        <f>MACD!E225</f>
        <v>-4.0738669504115865E-2</v>
      </c>
      <c r="E225" s="2">
        <f>MACD!F225</f>
        <v>-8.6210192144194411E-3</v>
      </c>
      <c r="F225" s="2">
        <f>'Moving Avg'!D225</f>
        <v>2.0152399999999999</v>
      </c>
      <c r="G225" s="2">
        <f>'Moving Avg'!F225</f>
        <v>1.98265</v>
      </c>
      <c r="H225" s="2">
        <f>'Moving Avg'!G225</f>
        <v>2.1332240000000007</v>
      </c>
      <c r="I225" s="2">
        <f>'Moving Avg'!H225</f>
        <v>1.9995454999999993</v>
      </c>
      <c r="J225" s="5" t="str">
        <f>OBV!F225</f>
        <v>BEARISH</v>
      </c>
      <c r="K225" s="5" t="str">
        <f>OBV!G225</f>
        <v>NEUTRAL</v>
      </c>
      <c r="L225" s="5" t="str">
        <f>OBV!H225</f>
        <v>CONFIRMED BEARISH</v>
      </c>
      <c r="M225" s="7">
        <f t="shared" si="30"/>
        <v>25</v>
      </c>
      <c r="N225" s="7">
        <f t="shared" si="31"/>
        <v>100</v>
      </c>
      <c r="O225" s="7">
        <f t="shared" si="32"/>
        <v>50</v>
      </c>
      <c r="P225" s="7">
        <f t="shared" si="33"/>
        <v>16.5</v>
      </c>
      <c r="Q225" s="8">
        <f t="shared" si="34"/>
        <v>53.725000000000001</v>
      </c>
      <c r="R225" s="8">
        <f t="shared" si="35"/>
        <v>46.625</v>
      </c>
      <c r="S225" s="8">
        <f t="shared" si="36"/>
        <v>38.674999999999997</v>
      </c>
      <c r="T225" s="8">
        <f t="shared" si="37"/>
        <v>47.875</v>
      </c>
      <c r="U225" s="7">
        <f t="shared" si="38"/>
        <v>46.341666666666661</v>
      </c>
      <c r="V225" s="7">
        <f t="shared" si="39"/>
        <v>46.724999999999994</v>
      </c>
    </row>
    <row r="226" spans="1:22" ht="13.5" x14ac:dyDescent="0.25">
      <c r="A226" s="3">
        <f>RSI!A226</f>
        <v>42635</v>
      </c>
      <c r="B226" s="2">
        <f>RSI!B226</f>
        <v>2.012</v>
      </c>
      <c r="C226" s="2">
        <f>RSI!I226</f>
        <v>46.211244143905056</v>
      </c>
      <c r="D226" s="2">
        <f>MACD!E226</f>
        <v>-3.9295670829609719E-2</v>
      </c>
      <c r="E226" s="2">
        <f>MACD!F226</f>
        <v>-1.4755949537457498E-2</v>
      </c>
      <c r="F226" s="2">
        <f>'Moving Avg'!D226</f>
        <v>2.00718</v>
      </c>
      <c r="G226" s="2">
        <f>'Moving Avg'!F226</f>
        <v>1.9810399999999997</v>
      </c>
      <c r="H226" s="2">
        <f>'Moving Avg'!G226</f>
        <v>2.1256580000000009</v>
      </c>
      <c r="I226" s="2">
        <f>'Moving Avg'!H226</f>
        <v>2.0041729999999993</v>
      </c>
      <c r="J226" s="5" t="str">
        <f>OBV!F226</f>
        <v>BEARISH</v>
      </c>
      <c r="K226" s="5" t="str">
        <f>OBV!G226</f>
        <v>NEUTRAL</v>
      </c>
      <c r="L226" s="5" t="str">
        <f>OBV!H226</f>
        <v>CONFIRMED BEARISH</v>
      </c>
      <c r="M226" s="7">
        <f t="shared" si="30"/>
        <v>25</v>
      </c>
      <c r="N226" s="7">
        <f t="shared" si="31"/>
        <v>100</v>
      </c>
      <c r="O226" s="7">
        <f t="shared" si="32"/>
        <v>50</v>
      </c>
      <c r="P226" s="7">
        <f t="shared" si="33"/>
        <v>16.5</v>
      </c>
      <c r="Q226" s="8">
        <f t="shared" si="34"/>
        <v>53.725000000000001</v>
      </c>
      <c r="R226" s="8">
        <f t="shared" si="35"/>
        <v>46.625</v>
      </c>
      <c r="S226" s="8">
        <f t="shared" si="36"/>
        <v>38.674999999999997</v>
      </c>
      <c r="T226" s="8">
        <f t="shared" si="37"/>
        <v>47.875</v>
      </c>
      <c r="U226" s="7">
        <f t="shared" si="38"/>
        <v>46.341666666666661</v>
      </c>
      <c r="V226" s="7">
        <f t="shared" si="39"/>
        <v>46.724999999999994</v>
      </c>
    </row>
    <row r="227" spans="1:22" ht="13.5" x14ac:dyDescent="0.25">
      <c r="A227" s="3">
        <f>RSI!A227</f>
        <v>42636</v>
      </c>
      <c r="B227" s="2">
        <f>RSI!B227</f>
        <v>2.012</v>
      </c>
      <c r="C227" s="2">
        <f>RSI!I227</f>
        <v>46.211244143905056</v>
      </c>
      <c r="D227" s="2">
        <f>MACD!E227</f>
        <v>-4.6562316644972679E-2</v>
      </c>
      <c r="E227" s="2">
        <f>MACD!F227</f>
        <v>-2.1117222958960534E-2</v>
      </c>
      <c r="F227" s="2">
        <f>'Moving Avg'!D227</f>
        <v>2.0104000000000002</v>
      </c>
      <c r="G227" s="2">
        <f>'Moving Avg'!F227</f>
        <v>1.9834549999999997</v>
      </c>
      <c r="H227" s="2">
        <f>'Moving Avg'!G227</f>
        <v>2.1176100000000004</v>
      </c>
      <c r="I227" s="2">
        <f>'Moving Avg'!H227</f>
        <v>2.0088809999999997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  <c r="M227" s="7">
        <f t="shared" si="30"/>
        <v>25</v>
      </c>
      <c r="N227" s="7">
        <f t="shared" si="31"/>
        <v>100</v>
      </c>
      <c r="O227" s="7">
        <f t="shared" si="32"/>
        <v>50</v>
      </c>
      <c r="P227" s="7">
        <f t="shared" si="33"/>
        <v>83.5</v>
      </c>
      <c r="Q227" s="8">
        <f t="shared" si="34"/>
        <v>63.774999999999999</v>
      </c>
      <c r="R227" s="8">
        <f t="shared" si="35"/>
        <v>63.375</v>
      </c>
      <c r="S227" s="8">
        <f t="shared" si="36"/>
        <v>68.825000000000003</v>
      </c>
      <c r="T227" s="8">
        <f t="shared" si="37"/>
        <v>64.625</v>
      </c>
      <c r="U227" s="7">
        <f t="shared" si="38"/>
        <v>65.325000000000003</v>
      </c>
      <c r="V227" s="7">
        <f t="shared" si="39"/>
        <v>65.150000000000006</v>
      </c>
    </row>
    <row r="228" spans="1:22" ht="13.5" x14ac:dyDescent="0.25">
      <c r="A228" s="3">
        <f>RSI!A228</f>
        <v>42639</v>
      </c>
      <c r="B228" s="2">
        <f>RSI!B228</f>
        <v>2.012</v>
      </c>
      <c r="C228" s="2">
        <f>RSI!I228</f>
        <v>46.211244143905056</v>
      </c>
      <c r="D228" s="2">
        <f>MACD!E228</f>
        <v>-4.2642311894673268E-2</v>
      </c>
      <c r="E228" s="2">
        <f>MACD!F228</f>
        <v>-2.5422240746103081E-2</v>
      </c>
      <c r="F228" s="2">
        <f>'Moving Avg'!D228</f>
        <v>2.0104000000000002</v>
      </c>
      <c r="G228" s="2">
        <f>'Moving Avg'!F228</f>
        <v>1.9846599999999999</v>
      </c>
      <c r="H228" s="2">
        <f>'Moving Avg'!G228</f>
        <v>2.1095620000000004</v>
      </c>
      <c r="I228" s="2">
        <f>'Moving Avg'!H228</f>
        <v>2.0137094999999996</v>
      </c>
      <c r="J228" s="5" t="str">
        <f>OBV!F228</f>
        <v>BEARISH</v>
      </c>
      <c r="K228" s="5" t="str">
        <f>OBV!G228</f>
        <v>NEUTRAL</v>
      </c>
      <c r="L228" s="5" t="str">
        <f>OBV!H228</f>
        <v>NEUTRAL</v>
      </c>
      <c r="M228" s="7">
        <f t="shared" si="30"/>
        <v>25</v>
      </c>
      <c r="N228" s="7">
        <f t="shared" si="31"/>
        <v>45</v>
      </c>
      <c r="O228" s="7">
        <f t="shared" si="32"/>
        <v>0</v>
      </c>
      <c r="P228" s="7">
        <f t="shared" si="33"/>
        <v>16.5</v>
      </c>
      <c r="Q228" s="8">
        <f t="shared" si="34"/>
        <v>26.975000000000001</v>
      </c>
      <c r="R228" s="8">
        <f t="shared" si="35"/>
        <v>18.125</v>
      </c>
      <c r="S228" s="8">
        <f t="shared" si="36"/>
        <v>17.925000000000001</v>
      </c>
      <c r="T228" s="8">
        <f t="shared" si="37"/>
        <v>21.625</v>
      </c>
      <c r="U228" s="7">
        <f t="shared" si="38"/>
        <v>21.008333333333336</v>
      </c>
      <c r="V228" s="7">
        <f t="shared" si="39"/>
        <v>21.162500000000001</v>
      </c>
    </row>
    <row r="229" spans="1:22" ht="13.5" x14ac:dyDescent="0.25">
      <c r="A229" s="3">
        <f>RSI!A229</f>
        <v>42640</v>
      </c>
      <c r="B229" s="2">
        <f>RSI!B229</f>
        <v>2.012</v>
      </c>
      <c r="C229" s="2">
        <f>RSI!I229</f>
        <v>46.211244143905056</v>
      </c>
      <c r="D229" s="2">
        <f>MACD!E229</f>
        <v>-3.669937584364491E-2</v>
      </c>
      <c r="E229" s="2">
        <f>MACD!F229</f>
        <v>-2.7677667765611449E-2</v>
      </c>
      <c r="F229" s="2">
        <f>'Moving Avg'!D229</f>
        <v>2.0104000000000002</v>
      </c>
      <c r="G229" s="2">
        <f>'Moving Avg'!F229</f>
        <v>1.985865</v>
      </c>
      <c r="H229" s="2">
        <f>'Moving Avg'!G229</f>
        <v>2.100226000000001</v>
      </c>
      <c r="I229" s="2">
        <f>'Moving Avg'!H229</f>
        <v>2.0186589999999991</v>
      </c>
      <c r="J229" s="5" t="str">
        <f>OBV!F229</f>
        <v>BEARISH</v>
      </c>
      <c r="K229" s="5" t="str">
        <f>OBV!G229</f>
        <v>NEUTRAL</v>
      </c>
      <c r="L229" s="5" t="str">
        <f>OBV!H229</f>
        <v>NEUTRAL</v>
      </c>
      <c r="M229" s="7">
        <f t="shared" si="30"/>
        <v>25</v>
      </c>
      <c r="N229" s="7">
        <f t="shared" si="31"/>
        <v>45</v>
      </c>
      <c r="O229" s="7">
        <f t="shared" si="32"/>
        <v>0</v>
      </c>
      <c r="P229" s="7">
        <f t="shared" si="33"/>
        <v>16.5</v>
      </c>
      <c r="Q229" s="8">
        <f t="shared" si="34"/>
        <v>26.975000000000001</v>
      </c>
      <c r="R229" s="8">
        <f t="shared" si="35"/>
        <v>18.125</v>
      </c>
      <c r="S229" s="8">
        <f t="shared" si="36"/>
        <v>17.925000000000001</v>
      </c>
      <c r="T229" s="8">
        <f t="shared" si="37"/>
        <v>21.625</v>
      </c>
      <c r="U229" s="7">
        <f t="shared" si="38"/>
        <v>21.008333333333336</v>
      </c>
      <c r="V229" s="7">
        <f t="shared" si="39"/>
        <v>21.162500000000001</v>
      </c>
    </row>
    <row r="230" spans="1:22" ht="13.5" x14ac:dyDescent="0.25">
      <c r="A230" s="3">
        <f>RSI!A230</f>
        <v>42641</v>
      </c>
      <c r="B230" s="2">
        <f>RSI!B230</f>
        <v>1.9959</v>
      </c>
      <c r="C230" s="2">
        <f>RSI!I230</f>
        <v>44.010319114523519</v>
      </c>
      <c r="D230" s="2">
        <f>MACD!E230</f>
        <v>-3.034010257467834E-2</v>
      </c>
      <c r="E230" s="2">
        <f>MACD!F230</f>
        <v>-2.8210154727424826E-2</v>
      </c>
      <c r="F230" s="2">
        <f>'Moving Avg'!D230</f>
        <v>2.0087800000000002</v>
      </c>
      <c r="G230" s="2">
        <f>'Moving Avg'!F230</f>
        <v>1.989085</v>
      </c>
      <c r="H230" s="2">
        <f>'Moving Avg'!G230</f>
        <v>2.0926600000000009</v>
      </c>
      <c r="I230" s="2">
        <f>'Moving Avg'!H230</f>
        <v>2.0236484999999993</v>
      </c>
      <c r="J230" s="5" t="str">
        <f>OBV!F230</f>
        <v>BEARISH</v>
      </c>
      <c r="K230" s="5" t="str">
        <f>OBV!G230</f>
        <v>NEUTRAL</v>
      </c>
      <c r="L230" s="5" t="str">
        <f>OBV!H230</f>
        <v>CONFIRMED BEARISH</v>
      </c>
      <c r="M230" s="7">
        <f t="shared" si="30"/>
        <v>25</v>
      </c>
      <c r="N230" s="7">
        <f t="shared" si="31"/>
        <v>45</v>
      </c>
      <c r="O230" s="7">
        <f t="shared" si="32"/>
        <v>0</v>
      </c>
      <c r="P230" s="7">
        <f t="shared" si="33"/>
        <v>16.5</v>
      </c>
      <c r="Q230" s="8">
        <f t="shared" si="34"/>
        <v>26.975000000000001</v>
      </c>
      <c r="R230" s="8">
        <f t="shared" si="35"/>
        <v>18.125</v>
      </c>
      <c r="S230" s="8">
        <f t="shared" si="36"/>
        <v>17.925000000000001</v>
      </c>
      <c r="T230" s="8">
        <f t="shared" si="37"/>
        <v>21.625</v>
      </c>
      <c r="U230" s="7">
        <f t="shared" si="38"/>
        <v>21.008333333333336</v>
      </c>
      <c r="V230" s="7">
        <f t="shared" si="39"/>
        <v>21.162500000000001</v>
      </c>
    </row>
    <row r="231" spans="1:22" ht="13.5" x14ac:dyDescent="0.25">
      <c r="A231" s="3">
        <f>RSI!A231</f>
        <v>42642</v>
      </c>
      <c r="B231" s="2">
        <f>RSI!B231</f>
        <v>1.9959</v>
      </c>
      <c r="C231" s="2">
        <f>RSI!I231</f>
        <v>44.010319114523519</v>
      </c>
      <c r="D231" s="2">
        <f>MACD!E231</f>
        <v>-1.9782380183611004E-2</v>
      </c>
      <c r="E231" s="2">
        <f>MACD!F231</f>
        <v>-2.6524599818662065E-2</v>
      </c>
      <c r="F231" s="2">
        <f>'Moving Avg'!D231</f>
        <v>2.00556</v>
      </c>
      <c r="G231" s="2">
        <f>'Moving Avg'!F231</f>
        <v>1.9943149999999998</v>
      </c>
      <c r="H231" s="2">
        <f>'Moving Avg'!G231</f>
        <v>2.0836460000000012</v>
      </c>
      <c r="I231" s="2">
        <f>'Moving Avg'!H231</f>
        <v>2.0285979999999997</v>
      </c>
      <c r="J231" s="5" t="str">
        <f>OBV!F231</f>
        <v>BEARISH</v>
      </c>
      <c r="K231" s="5" t="str">
        <f>OBV!G231</f>
        <v>NEUTRAL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16.5</v>
      </c>
      <c r="Q231" s="8">
        <f t="shared" si="34"/>
        <v>11.225</v>
      </c>
      <c r="R231" s="8">
        <f t="shared" si="35"/>
        <v>9.125</v>
      </c>
      <c r="S231" s="8">
        <f t="shared" si="36"/>
        <v>11.175000000000001</v>
      </c>
      <c r="T231" s="8">
        <f t="shared" si="37"/>
        <v>10.375</v>
      </c>
      <c r="U231" s="7">
        <f t="shared" si="38"/>
        <v>10.508333333333335</v>
      </c>
      <c r="V231" s="7">
        <f t="shared" si="39"/>
        <v>10.475000000000001</v>
      </c>
    </row>
    <row r="232" spans="1:22" ht="13.5" x14ac:dyDescent="0.25">
      <c r="A232" s="3">
        <f>RSI!A232</f>
        <v>42643</v>
      </c>
      <c r="B232" s="2">
        <f>RSI!B232</f>
        <v>1.9476</v>
      </c>
      <c r="C232" s="2">
        <f>RSI!I232</f>
        <v>37.75409529650014</v>
      </c>
      <c r="D232" s="2">
        <f>MACD!E232</f>
        <v>-1.5741630387946959E-2</v>
      </c>
      <c r="E232" s="2">
        <f>MACD!F232</f>
        <v>-2.4368005932519046E-2</v>
      </c>
      <c r="F232" s="2">
        <f>'Moving Avg'!D232</f>
        <v>1.99268</v>
      </c>
      <c r="G232" s="2">
        <f>'Moving Avg'!F232</f>
        <v>1.9991399999999999</v>
      </c>
      <c r="H232" s="2">
        <f>'Moving Avg'!G232</f>
        <v>2.074310000000001</v>
      </c>
      <c r="I232" s="2">
        <f>'Moving Avg'!H232</f>
        <v>2.0333059999999996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16.5</v>
      </c>
      <c r="Q232" s="8">
        <f t="shared" si="34"/>
        <v>11.225</v>
      </c>
      <c r="R232" s="8">
        <f t="shared" si="35"/>
        <v>9.125</v>
      </c>
      <c r="S232" s="8">
        <f t="shared" si="36"/>
        <v>11.175000000000001</v>
      </c>
      <c r="T232" s="8">
        <f t="shared" si="37"/>
        <v>10.375</v>
      </c>
      <c r="U232" s="7">
        <f t="shared" si="38"/>
        <v>10.508333333333335</v>
      </c>
      <c r="V232" s="7">
        <f t="shared" si="39"/>
        <v>10.475000000000001</v>
      </c>
    </row>
    <row r="233" spans="1:22" ht="13.5" x14ac:dyDescent="0.25">
      <c r="A233" s="3">
        <f>RSI!A233</f>
        <v>42647</v>
      </c>
      <c r="B233" s="2">
        <f>RSI!B233</f>
        <v>1.9315</v>
      </c>
      <c r="C233" s="2">
        <f>RSI!I233</f>
        <v>35.921061989795334</v>
      </c>
      <c r="D233" s="2">
        <f>MACD!E233</f>
        <v>-8.176465956724055E-3</v>
      </c>
      <c r="E233" s="2">
        <f>MACD!F233</f>
        <v>-2.112969793736005E-2</v>
      </c>
      <c r="F233" s="2">
        <f>'Moving Avg'!D233</f>
        <v>1.9765799999999998</v>
      </c>
      <c r="G233" s="2">
        <f>'Moving Avg'!F233</f>
        <v>1.9979299999999998</v>
      </c>
      <c r="H233" s="2">
        <f>'Moving Avg'!G233</f>
        <v>2.064652000000001</v>
      </c>
      <c r="I233" s="2">
        <f>'Moving Avg'!H233</f>
        <v>2.038014</v>
      </c>
      <c r="J233" s="5" t="str">
        <f>OBV!F233</f>
        <v>BEARISH</v>
      </c>
      <c r="K233" s="5" t="str">
        <f>OBV!G233</f>
        <v>NEUTRAL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16.5</v>
      </c>
      <c r="Q233" s="8">
        <f t="shared" si="34"/>
        <v>11.225</v>
      </c>
      <c r="R233" s="8">
        <f t="shared" si="35"/>
        <v>9.125</v>
      </c>
      <c r="S233" s="8">
        <f t="shared" si="36"/>
        <v>11.175000000000001</v>
      </c>
      <c r="T233" s="8">
        <f t="shared" si="37"/>
        <v>10.375</v>
      </c>
      <c r="U233" s="7">
        <f t="shared" si="38"/>
        <v>10.508333333333335</v>
      </c>
      <c r="V233" s="7">
        <f t="shared" si="39"/>
        <v>10.475000000000001</v>
      </c>
    </row>
    <row r="234" spans="1:22" ht="13.5" x14ac:dyDescent="0.25">
      <c r="A234" s="3">
        <f>RSI!A234</f>
        <v>42648</v>
      </c>
      <c r="B234" s="2">
        <f>RSI!B234</f>
        <v>1.9959</v>
      </c>
      <c r="C234" s="2">
        <f>RSI!I234</f>
        <v>47.004826322086309</v>
      </c>
      <c r="D234" s="2">
        <f>MACD!E234</f>
        <v>-6.0091551806178423E-3</v>
      </c>
      <c r="E234" s="2">
        <f>MACD!F234</f>
        <v>-1.810558938601161E-2</v>
      </c>
      <c r="F234" s="2">
        <f>'Moving Avg'!D234</f>
        <v>1.97336</v>
      </c>
      <c r="G234" s="2">
        <f>'Moving Avg'!F234</f>
        <v>1.9991350000000001</v>
      </c>
      <c r="H234" s="2">
        <f>'Moving Avg'!G234</f>
        <v>2.057570000000001</v>
      </c>
      <c r="I234" s="2">
        <f>'Moving Avg'!H234</f>
        <v>2.0428424999999999</v>
      </c>
      <c r="J234" s="5" t="str">
        <f>OBV!F234</f>
        <v>BEARISH</v>
      </c>
      <c r="K234" s="5" t="str">
        <f>OBV!G234</f>
        <v>NEUTRAL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16.5</v>
      </c>
      <c r="Q234" s="8">
        <f t="shared" si="34"/>
        <v>11.225</v>
      </c>
      <c r="R234" s="8">
        <f t="shared" si="35"/>
        <v>9.125</v>
      </c>
      <c r="S234" s="8">
        <f t="shared" si="36"/>
        <v>11.175000000000001</v>
      </c>
      <c r="T234" s="8">
        <f t="shared" si="37"/>
        <v>10.375</v>
      </c>
      <c r="U234" s="7">
        <f t="shared" si="38"/>
        <v>10.508333333333335</v>
      </c>
      <c r="V234" s="7">
        <f t="shared" si="39"/>
        <v>10.475000000000001</v>
      </c>
    </row>
    <row r="235" spans="1:22" ht="13.5" x14ac:dyDescent="0.25">
      <c r="A235" s="3">
        <f>RSI!A235</f>
        <v>42649</v>
      </c>
      <c r="B235" s="2">
        <f>RSI!B235</f>
        <v>1.9396</v>
      </c>
      <c r="C235" s="2">
        <f>RSI!I235</f>
        <v>40.422200874936259</v>
      </c>
      <c r="D235" s="2">
        <f>MACD!E235</f>
        <v>-1.1195623482769257E-3</v>
      </c>
      <c r="E235" s="2">
        <f>MACD!F235</f>
        <v>-1.4708383978464674E-2</v>
      </c>
      <c r="F235" s="2">
        <f>'Moving Avg'!D235</f>
        <v>1.9621</v>
      </c>
      <c r="G235" s="2">
        <f>'Moving Avg'!F235</f>
        <v>1.9955149999999999</v>
      </c>
      <c r="H235" s="2">
        <f>'Moving Avg'!G235</f>
        <v>2.051454000000001</v>
      </c>
      <c r="I235" s="2">
        <f>'Moving Avg'!H235</f>
        <v>2.0474699999999997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16.5</v>
      </c>
      <c r="Q235" s="8">
        <f t="shared" si="34"/>
        <v>11.225</v>
      </c>
      <c r="R235" s="8">
        <f t="shared" si="35"/>
        <v>9.125</v>
      </c>
      <c r="S235" s="8">
        <f t="shared" si="36"/>
        <v>11.175000000000001</v>
      </c>
      <c r="T235" s="8">
        <f t="shared" si="37"/>
        <v>10.375</v>
      </c>
      <c r="U235" s="7">
        <f t="shared" si="38"/>
        <v>10.508333333333335</v>
      </c>
      <c r="V235" s="7">
        <f t="shared" si="39"/>
        <v>10.475000000000001</v>
      </c>
    </row>
    <row r="236" spans="1:22" ht="13.5" x14ac:dyDescent="0.25">
      <c r="A236" s="3">
        <f>RSI!A236</f>
        <v>42650</v>
      </c>
      <c r="B236" s="2">
        <f>RSI!B236</f>
        <v>2.0522999999999998</v>
      </c>
      <c r="C236" s="2">
        <f>RSI!I236</f>
        <v>54.237655057982671</v>
      </c>
      <c r="D236" s="2">
        <f>MACD!E236</f>
        <v>-3.6594020112774572E-3</v>
      </c>
      <c r="E236" s="2">
        <f>MACD!F236</f>
        <v>-1.2498587585027232E-2</v>
      </c>
      <c r="F236" s="2">
        <f>'Moving Avg'!D236</f>
        <v>1.9733800000000001</v>
      </c>
      <c r="G236" s="2">
        <f>'Moving Avg'!F236</f>
        <v>1.9983349999999998</v>
      </c>
      <c r="H236" s="2">
        <f>'Moving Avg'!G236</f>
        <v>2.0482360000000011</v>
      </c>
      <c r="I236" s="2">
        <f>'Moving Avg'!H236</f>
        <v>2.0527015</v>
      </c>
      <c r="J236" s="5" t="str">
        <f>OBV!F236</f>
        <v>BULLISH</v>
      </c>
      <c r="K236" s="5" t="str">
        <f>OBV!G236</f>
        <v>STRONG</v>
      </c>
      <c r="L236" s="5" t="str">
        <f>OBV!H236</f>
        <v>CONFIRMED BULLISH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100</v>
      </c>
      <c r="Q236" s="8">
        <f t="shared" si="34"/>
        <v>23.75</v>
      </c>
      <c r="R236" s="8">
        <f t="shared" si="35"/>
        <v>30</v>
      </c>
      <c r="S236" s="8">
        <f t="shared" si="36"/>
        <v>48.75</v>
      </c>
      <c r="T236" s="8">
        <f t="shared" si="37"/>
        <v>31.25</v>
      </c>
      <c r="U236" s="7">
        <f t="shared" si="38"/>
        <v>34.166666666666664</v>
      </c>
      <c r="V236" s="7">
        <f t="shared" si="39"/>
        <v>33.4375</v>
      </c>
    </row>
    <row r="237" spans="1:22" ht="13.5" x14ac:dyDescent="0.25">
      <c r="A237" s="3">
        <f>RSI!A237</f>
        <v>42653</v>
      </c>
      <c r="B237" s="2">
        <f>RSI!B237</f>
        <v>2.0442</v>
      </c>
      <c r="C237" s="2">
        <f>RSI!I237</f>
        <v>53.281338611809851</v>
      </c>
      <c r="D237" s="2">
        <f>MACD!E237</f>
        <v>-5.4668615533861598E-3</v>
      </c>
      <c r="E237" s="2">
        <f>MACD!F237</f>
        <v>-1.1092242378699019E-2</v>
      </c>
      <c r="F237" s="2">
        <f>'Moving Avg'!D237</f>
        <v>1.9926999999999999</v>
      </c>
      <c r="G237" s="2">
        <f>'Moving Avg'!F237</f>
        <v>2.0035650000000005</v>
      </c>
      <c r="H237" s="2">
        <f>'Moving Avg'!G237</f>
        <v>2.0461440000000009</v>
      </c>
      <c r="I237" s="2">
        <f>'Moving Avg'!H237</f>
        <v>2.0580129999999999</v>
      </c>
      <c r="J237" s="5" t="str">
        <f>OBV!F237</f>
        <v>BULLISH</v>
      </c>
      <c r="K237" s="5" t="str">
        <f>OBV!G237</f>
        <v>STRONG</v>
      </c>
      <c r="L237" s="5" t="str">
        <f>OBV!H237</f>
        <v>CONFIRMED BULLISH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100</v>
      </c>
      <c r="Q237" s="8">
        <f t="shared" si="34"/>
        <v>23.75</v>
      </c>
      <c r="R237" s="8">
        <f t="shared" si="35"/>
        <v>30</v>
      </c>
      <c r="S237" s="8">
        <f t="shared" si="36"/>
        <v>48.75</v>
      </c>
      <c r="T237" s="8">
        <f t="shared" si="37"/>
        <v>31.25</v>
      </c>
      <c r="U237" s="7">
        <f t="shared" si="38"/>
        <v>34.166666666666664</v>
      </c>
      <c r="V237" s="7">
        <f t="shared" si="39"/>
        <v>33.4375</v>
      </c>
    </row>
    <row r="238" spans="1:22" ht="13.5" x14ac:dyDescent="0.25">
      <c r="A238" s="3">
        <f>RSI!A238</f>
        <v>42654</v>
      </c>
      <c r="B238" s="2">
        <f>RSI!B238</f>
        <v>2.004</v>
      </c>
      <c r="C238" s="2">
        <f>RSI!I238</f>
        <v>48.692637826421205</v>
      </c>
      <c r="D238" s="2">
        <f>MACD!E238</f>
        <v>-4.2098357068511838E-3</v>
      </c>
      <c r="E238" s="2">
        <f>MACD!F238</f>
        <v>-9.7157610443294531E-3</v>
      </c>
      <c r="F238" s="2">
        <f>'Moving Avg'!D238</f>
        <v>2.0072000000000001</v>
      </c>
      <c r="G238" s="2">
        <f>'Moving Avg'!F238</f>
        <v>2.003565</v>
      </c>
      <c r="H238" s="2">
        <f>'Moving Avg'!G238</f>
        <v>2.0450180000000011</v>
      </c>
      <c r="I238" s="2">
        <f>'Moving Avg'!H238</f>
        <v>2.0630834999999998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100</v>
      </c>
      <c r="Q238" s="8">
        <f t="shared" si="34"/>
        <v>23.75</v>
      </c>
      <c r="R238" s="8">
        <f t="shared" si="35"/>
        <v>30</v>
      </c>
      <c r="S238" s="8">
        <f t="shared" si="36"/>
        <v>48.75</v>
      </c>
      <c r="T238" s="8">
        <f t="shared" si="37"/>
        <v>31.25</v>
      </c>
      <c r="U238" s="7">
        <f t="shared" si="38"/>
        <v>34.166666666666664</v>
      </c>
      <c r="V238" s="7">
        <f t="shared" si="39"/>
        <v>33.4375</v>
      </c>
    </row>
    <row r="239" spans="1:22" ht="13.5" x14ac:dyDescent="0.25">
      <c r="A239" s="3">
        <f>RSI!A239</f>
        <v>42655</v>
      </c>
      <c r="B239" s="2">
        <f>RSI!B239</f>
        <v>2.0522999999999998</v>
      </c>
      <c r="C239" s="2">
        <f>RSI!I239</f>
        <v>53.836817350006761</v>
      </c>
      <c r="D239" s="2">
        <f>MACD!E239</f>
        <v>-6.6636207478070197E-3</v>
      </c>
      <c r="E239" s="2">
        <f>MACD!F239</f>
        <v>-9.1053329850249668E-3</v>
      </c>
      <c r="F239" s="2">
        <f>'Moving Avg'!D239</f>
        <v>2.0184799999999994</v>
      </c>
      <c r="G239" s="2">
        <f>'Moving Avg'!F239</f>
        <v>2.0051750000000004</v>
      </c>
      <c r="H239" s="2">
        <f>'Moving Avg'!G239</f>
        <v>2.0455020000000008</v>
      </c>
      <c r="I239" s="2">
        <f>'Moving Avg'!H239</f>
        <v>2.0684759999999995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  <c r="M239" s="7">
        <f t="shared" si="30"/>
        <v>25</v>
      </c>
      <c r="N239" s="7">
        <f t="shared" si="31"/>
        <v>0</v>
      </c>
      <c r="O239" s="7">
        <f t="shared" si="32"/>
        <v>0</v>
      </c>
      <c r="P239" s="7">
        <f t="shared" si="33"/>
        <v>100</v>
      </c>
      <c r="Q239" s="8">
        <f t="shared" si="34"/>
        <v>23.75</v>
      </c>
      <c r="R239" s="8">
        <f t="shared" si="35"/>
        <v>30</v>
      </c>
      <c r="S239" s="8">
        <f t="shared" si="36"/>
        <v>48.75</v>
      </c>
      <c r="T239" s="8">
        <f t="shared" si="37"/>
        <v>31.25</v>
      </c>
      <c r="U239" s="7">
        <f t="shared" si="38"/>
        <v>34.166666666666664</v>
      </c>
      <c r="V239" s="7">
        <f t="shared" si="39"/>
        <v>33.4375</v>
      </c>
    </row>
    <row r="240" spans="1:22" ht="13.5" x14ac:dyDescent="0.25">
      <c r="A240" s="3">
        <f>RSI!A240</f>
        <v>42656</v>
      </c>
      <c r="B240" s="2">
        <f>RSI!B240</f>
        <v>2.1246999999999998</v>
      </c>
      <c r="C240" s="2">
        <f>RSI!I240</f>
        <v>60.267517359325502</v>
      </c>
      <c r="D240" s="2">
        <f>MACD!E240</f>
        <v>-1.6809308506415377E-2</v>
      </c>
      <c r="E240" s="2">
        <f>MACD!F240</f>
        <v>-1.0646128089303049E-2</v>
      </c>
      <c r="F240" s="2">
        <f>'Moving Avg'!D240</f>
        <v>2.0554999999999999</v>
      </c>
      <c r="G240" s="2">
        <f>'Moving Avg'!F240</f>
        <v>2.0104049999999996</v>
      </c>
      <c r="H240" s="2">
        <f>'Moving Avg'!G240</f>
        <v>2.0464680000000008</v>
      </c>
      <c r="I240" s="2">
        <f>'Moving Avg'!H240</f>
        <v>2.0742704999999999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  <c r="M240" s="7">
        <f t="shared" si="30"/>
        <v>25</v>
      </c>
      <c r="N240" s="7">
        <f t="shared" si="31"/>
        <v>45</v>
      </c>
      <c r="O240" s="7">
        <f t="shared" si="32"/>
        <v>0</v>
      </c>
      <c r="P240" s="7">
        <f t="shared" si="33"/>
        <v>100</v>
      </c>
      <c r="Q240" s="8">
        <f t="shared" si="34"/>
        <v>39.5</v>
      </c>
      <c r="R240" s="8">
        <f t="shared" si="35"/>
        <v>39</v>
      </c>
      <c r="S240" s="8">
        <f t="shared" si="36"/>
        <v>55.5</v>
      </c>
      <c r="T240" s="8">
        <f t="shared" si="37"/>
        <v>42.5</v>
      </c>
      <c r="U240" s="7">
        <f t="shared" si="38"/>
        <v>44.666666666666664</v>
      </c>
      <c r="V240" s="7">
        <f t="shared" si="39"/>
        <v>44.125</v>
      </c>
    </row>
    <row r="241" spans="1:22" ht="13.5" x14ac:dyDescent="0.25">
      <c r="A241" s="3">
        <f>RSI!A241</f>
        <v>42657</v>
      </c>
      <c r="B241" s="2">
        <f>RSI!B241</f>
        <v>2.1326999999999998</v>
      </c>
      <c r="C241" s="2">
        <f>RSI!I241</f>
        <v>60.915411651224495</v>
      </c>
      <c r="D241" s="2">
        <f>MACD!E241</f>
        <v>-2.6627048961092914E-2</v>
      </c>
      <c r="E241" s="2">
        <f>MACD!F241</f>
        <v>-1.3842312263661023E-2</v>
      </c>
      <c r="F241" s="2">
        <f>'Moving Avg'!D241</f>
        <v>2.07158</v>
      </c>
      <c r="G241" s="2">
        <f>'Moving Avg'!F241</f>
        <v>2.0144249999999997</v>
      </c>
      <c r="H241" s="2">
        <f>'Moving Avg'!G241</f>
        <v>2.0480760000000009</v>
      </c>
      <c r="I241" s="2">
        <f>'Moving Avg'!H241</f>
        <v>2.0799845000000001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  <c r="M241" s="7">
        <f t="shared" si="30"/>
        <v>25</v>
      </c>
      <c r="N241" s="7">
        <f t="shared" si="31"/>
        <v>45</v>
      </c>
      <c r="O241" s="7">
        <f t="shared" si="32"/>
        <v>0</v>
      </c>
      <c r="P241" s="7">
        <f t="shared" si="33"/>
        <v>100</v>
      </c>
      <c r="Q241" s="8">
        <f t="shared" si="34"/>
        <v>39.5</v>
      </c>
      <c r="R241" s="8">
        <f t="shared" si="35"/>
        <v>39</v>
      </c>
      <c r="S241" s="8">
        <f t="shared" si="36"/>
        <v>55.5</v>
      </c>
      <c r="T241" s="8">
        <f t="shared" si="37"/>
        <v>42.5</v>
      </c>
      <c r="U241" s="7">
        <f t="shared" si="38"/>
        <v>44.666666666666664</v>
      </c>
      <c r="V241" s="7">
        <f t="shared" si="39"/>
        <v>44.125</v>
      </c>
    </row>
    <row r="242" spans="1:22" ht="13.5" x14ac:dyDescent="0.25">
      <c r="A242" s="3">
        <f>RSI!A242</f>
        <v>42660</v>
      </c>
      <c r="B242" s="2">
        <f>RSI!B242</f>
        <v>2.2534999999999998</v>
      </c>
      <c r="C242" s="2">
        <f>RSI!I242</f>
        <v>69.10717960407689</v>
      </c>
      <c r="D242" s="2">
        <f>MACD!E242</f>
        <v>-5.1953460440271826E-2</v>
      </c>
      <c r="E242" s="2">
        <f>MACD!F242</f>
        <v>-2.1464541898983183E-2</v>
      </c>
      <c r="F242" s="2">
        <f>'Moving Avg'!D242</f>
        <v>2.1134399999999998</v>
      </c>
      <c r="G242" s="2">
        <f>'Moving Avg'!F242</f>
        <v>2.0273050000000001</v>
      </c>
      <c r="H242" s="2">
        <f>'Moving Avg'!G242</f>
        <v>2.0524220000000009</v>
      </c>
      <c r="I242" s="2">
        <f>'Moving Avg'!H242</f>
        <v>2.0864229999999999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  <c r="M242" s="7">
        <f t="shared" si="30"/>
        <v>25</v>
      </c>
      <c r="N242" s="7">
        <f t="shared" si="31"/>
        <v>100</v>
      </c>
      <c r="O242" s="7">
        <f t="shared" si="32"/>
        <v>50</v>
      </c>
      <c r="P242" s="7">
        <f t="shared" si="33"/>
        <v>100</v>
      </c>
      <c r="Q242" s="8">
        <f t="shared" si="34"/>
        <v>66.25</v>
      </c>
      <c r="R242" s="8">
        <f t="shared" si="35"/>
        <v>67.5</v>
      </c>
      <c r="S242" s="8">
        <f t="shared" si="36"/>
        <v>76.25</v>
      </c>
      <c r="T242" s="8">
        <f t="shared" si="37"/>
        <v>68.75</v>
      </c>
      <c r="U242" s="7">
        <f t="shared" si="38"/>
        <v>70</v>
      </c>
      <c r="V242" s="7">
        <f t="shared" si="39"/>
        <v>69.6875</v>
      </c>
    </row>
    <row r="243" spans="1:22" ht="13.5" x14ac:dyDescent="0.25">
      <c r="A243" s="3">
        <f>RSI!A243</f>
        <v>42661</v>
      </c>
      <c r="B243" s="2">
        <f>RSI!B243</f>
        <v>2.35</v>
      </c>
      <c r="C243" s="2">
        <f>RSI!I243</f>
        <v>73.826495404356166</v>
      </c>
      <c r="D243" s="2">
        <f>MACD!E243</f>
        <v>-8.4315139400423567E-2</v>
      </c>
      <c r="E243" s="2">
        <f>MACD!F243</f>
        <v>-3.4034661399271263E-2</v>
      </c>
      <c r="F243" s="2">
        <f>'Moving Avg'!D243</f>
        <v>2.1826399999999997</v>
      </c>
      <c r="G243" s="2">
        <f>'Moving Avg'!F243</f>
        <v>2.0442050000000003</v>
      </c>
      <c r="H243" s="2">
        <f>'Moving Avg'!G243</f>
        <v>2.057894000000001</v>
      </c>
      <c r="I243" s="2">
        <f>'Moving Avg'!H243</f>
        <v>2.0933440000000001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  <c r="M243" s="7">
        <f t="shared" si="30"/>
        <v>0</v>
      </c>
      <c r="N243" s="7">
        <f t="shared" si="31"/>
        <v>100</v>
      </c>
      <c r="O243" s="7">
        <f t="shared" si="32"/>
        <v>50</v>
      </c>
      <c r="P243" s="7">
        <f t="shared" si="33"/>
        <v>100</v>
      </c>
      <c r="Q243" s="8">
        <f t="shared" si="34"/>
        <v>57.5</v>
      </c>
      <c r="R243" s="8">
        <f t="shared" si="35"/>
        <v>62.5</v>
      </c>
      <c r="S243" s="8">
        <f t="shared" si="36"/>
        <v>72.5</v>
      </c>
      <c r="T243" s="8">
        <f t="shared" si="37"/>
        <v>62.5</v>
      </c>
      <c r="U243" s="7">
        <f t="shared" si="38"/>
        <v>64.166666666666671</v>
      </c>
      <c r="V243" s="7">
        <f t="shared" si="39"/>
        <v>63.75</v>
      </c>
    </row>
    <row r="244" spans="1:22" ht="13.5" x14ac:dyDescent="0.25">
      <c r="A244" s="3">
        <f>RSI!A244</f>
        <v>42662</v>
      </c>
      <c r="B244" s="2">
        <f>RSI!B244</f>
        <v>2.2856999999999998</v>
      </c>
      <c r="C244" s="2">
        <f>RSI!I244</f>
        <v>66.533132943160865</v>
      </c>
      <c r="D244" s="2">
        <f>MACD!E244</f>
        <v>-9.8807450387431883E-2</v>
      </c>
      <c r="E244" s="2">
        <f>MACD!F244</f>
        <v>-4.6989219196903388E-2</v>
      </c>
      <c r="F244" s="2">
        <f>'Moving Avg'!D244</f>
        <v>2.22932</v>
      </c>
      <c r="G244" s="2">
        <f>'Moving Avg'!F244</f>
        <v>2.05789</v>
      </c>
      <c r="H244" s="2">
        <f>'Moving Avg'!G244</f>
        <v>2.0620800000000004</v>
      </c>
      <c r="I244" s="2">
        <f>'Moving Avg'!H244</f>
        <v>2.0999435000000002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  <c r="M244" s="7">
        <f t="shared" si="30"/>
        <v>25</v>
      </c>
      <c r="N244" s="7">
        <f t="shared" si="31"/>
        <v>100</v>
      </c>
      <c r="O244" s="7">
        <f t="shared" si="32"/>
        <v>50</v>
      </c>
      <c r="P244" s="7">
        <f t="shared" si="33"/>
        <v>100</v>
      </c>
      <c r="Q244" s="8">
        <f t="shared" si="34"/>
        <v>66.25</v>
      </c>
      <c r="R244" s="8">
        <f t="shared" si="35"/>
        <v>67.5</v>
      </c>
      <c r="S244" s="8">
        <f t="shared" si="36"/>
        <v>76.25</v>
      </c>
      <c r="T244" s="8">
        <f t="shared" si="37"/>
        <v>68.75</v>
      </c>
      <c r="U244" s="7">
        <f t="shared" si="38"/>
        <v>70</v>
      </c>
      <c r="V244" s="7">
        <f t="shared" si="39"/>
        <v>69.6875</v>
      </c>
    </row>
    <row r="245" spans="1:22" ht="13.5" x14ac:dyDescent="0.25">
      <c r="A245" s="3">
        <f>RSI!A245</f>
        <v>42663</v>
      </c>
      <c r="B245" s="2">
        <f>RSI!B245</f>
        <v>2.2534999999999998</v>
      </c>
      <c r="C245" s="2">
        <f>RSI!I245</f>
        <v>63.167705522336369</v>
      </c>
      <c r="D245" s="2">
        <f>MACD!E245</f>
        <v>-0.11861473164064429</v>
      </c>
      <c r="E245" s="2">
        <f>MACD!F245</f>
        <v>-6.1314321685651575E-2</v>
      </c>
      <c r="F245" s="2">
        <f>'Moving Avg'!D245</f>
        <v>2.2550800000000004</v>
      </c>
      <c r="G245" s="2">
        <f>'Moving Avg'!F245</f>
        <v>2.0703650000000002</v>
      </c>
      <c r="H245" s="2">
        <f>'Moving Avg'!G245</f>
        <v>2.0641740000000008</v>
      </c>
      <c r="I245" s="2">
        <f>'Moving Avg'!H245</f>
        <v>2.1062615</v>
      </c>
      <c r="J245" s="5" t="str">
        <f>OBV!F245</f>
        <v>BULLISH</v>
      </c>
      <c r="K245" s="5" t="str">
        <f>OBV!G245</f>
        <v>STRONG</v>
      </c>
      <c r="L245" s="5" t="str">
        <f>OBV!H245</f>
        <v>CONFIRMED BULLISH</v>
      </c>
      <c r="M245" s="7">
        <f t="shared" si="30"/>
        <v>25</v>
      </c>
      <c r="N245" s="7">
        <f t="shared" si="31"/>
        <v>100</v>
      </c>
      <c r="O245" s="7">
        <f t="shared" si="32"/>
        <v>50</v>
      </c>
      <c r="P245" s="7">
        <f t="shared" si="33"/>
        <v>100</v>
      </c>
      <c r="Q245" s="8">
        <f t="shared" si="34"/>
        <v>66.25</v>
      </c>
      <c r="R245" s="8">
        <f t="shared" si="35"/>
        <v>67.5</v>
      </c>
      <c r="S245" s="8">
        <f t="shared" si="36"/>
        <v>76.25</v>
      </c>
      <c r="T245" s="8">
        <f t="shared" si="37"/>
        <v>68.75</v>
      </c>
      <c r="U245" s="7">
        <f t="shared" si="38"/>
        <v>70</v>
      </c>
      <c r="V245" s="7">
        <f t="shared" si="39"/>
        <v>69.6875</v>
      </c>
    </row>
    <row r="246" spans="1:22" ht="13.5" x14ac:dyDescent="0.25">
      <c r="A246" s="3">
        <f>RSI!A246</f>
        <v>42664</v>
      </c>
      <c r="B246" s="2">
        <f>RSI!B246</f>
        <v>2.1890999999999998</v>
      </c>
      <c r="C246" s="2">
        <f>RSI!I246</f>
        <v>56.961858259654541</v>
      </c>
      <c r="D246" s="2">
        <f>MACD!E246</f>
        <v>-0.11424989807389441</v>
      </c>
      <c r="E246" s="2">
        <f>MACD!F246</f>
        <v>-7.1901436963300147E-2</v>
      </c>
      <c r="F246" s="2">
        <f>'Moving Avg'!D246</f>
        <v>2.2663600000000002</v>
      </c>
      <c r="G246" s="2">
        <f>'Moving Avg'!F246</f>
        <v>2.0792200000000003</v>
      </c>
      <c r="H246" s="2">
        <f>'Moving Avg'!G246</f>
        <v>2.0635300000000005</v>
      </c>
      <c r="I246" s="2">
        <f>'Moving Avg'!H246</f>
        <v>2.1120965000000003</v>
      </c>
      <c r="J246" s="5" t="str">
        <f>OBV!F246</f>
        <v>BULLISH</v>
      </c>
      <c r="K246" s="5" t="str">
        <f>OBV!G246</f>
        <v>STRONG</v>
      </c>
      <c r="L246" s="5" t="str">
        <f>OBV!H246</f>
        <v>CONFIRMED BULLISH</v>
      </c>
      <c r="M246" s="7">
        <f t="shared" si="30"/>
        <v>25</v>
      </c>
      <c r="N246" s="7">
        <f t="shared" si="31"/>
        <v>100</v>
      </c>
      <c r="O246" s="7">
        <f t="shared" si="32"/>
        <v>50</v>
      </c>
      <c r="P246" s="7">
        <f t="shared" si="33"/>
        <v>100</v>
      </c>
      <c r="Q246" s="8">
        <f t="shared" si="34"/>
        <v>66.25</v>
      </c>
      <c r="R246" s="8">
        <f t="shared" si="35"/>
        <v>67.5</v>
      </c>
      <c r="S246" s="8">
        <f t="shared" si="36"/>
        <v>76.25</v>
      </c>
      <c r="T246" s="8">
        <f t="shared" si="37"/>
        <v>68.75</v>
      </c>
      <c r="U246" s="7">
        <f t="shared" si="38"/>
        <v>70</v>
      </c>
      <c r="V246" s="7">
        <f t="shared" si="39"/>
        <v>69.6875</v>
      </c>
    </row>
    <row r="247" spans="1:22" ht="13.5" x14ac:dyDescent="0.25">
      <c r="A247" s="3">
        <f>RSI!A247</f>
        <v>42667</v>
      </c>
      <c r="B247" s="2">
        <f>RSI!B247</f>
        <v>2.1890999999999998</v>
      </c>
      <c r="C247" s="2">
        <f>RSI!I247</f>
        <v>56.961858259654541</v>
      </c>
      <c r="D247" s="2">
        <f>MACD!E247</f>
        <v>-0.11233329174012852</v>
      </c>
      <c r="E247" s="2">
        <f>MACD!F247</f>
        <v>-7.9987807918665832E-2</v>
      </c>
      <c r="F247" s="2">
        <f>'Moving Avg'!D247</f>
        <v>2.2534799999999997</v>
      </c>
      <c r="G247" s="2">
        <f>'Moving Avg'!F247</f>
        <v>2.0880749999999999</v>
      </c>
      <c r="H247" s="2">
        <f>'Moving Avg'!G247</f>
        <v>2.0622420000000004</v>
      </c>
      <c r="I247" s="2">
        <f>'Moving Avg'!H247</f>
        <v>2.1176900000000001</v>
      </c>
      <c r="J247" s="5" t="str">
        <f>OBV!F247</f>
        <v>BULLISH</v>
      </c>
      <c r="K247" s="5" t="str">
        <f>OBV!G247</f>
        <v>STRONG</v>
      </c>
      <c r="L247" s="5" t="str">
        <f>OBV!H247</f>
        <v>BULLISH DIVERGENCE</v>
      </c>
      <c r="M247" s="7">
        <f t="shared" si="30"/>
        <v>25</v>
      </c>
      <c r="N247" s="7">
        <f t="shared" si="31"/>
        <v>100</v>
      </c>
      <c r="O247" s="7">
        <f t="shared" si="32"/>
        <v>50</v>
      </c>
      <c r="P247" s="7">
        <f t="shared" si="33"/>
        <v>83</v>
      </c>
      <c r="Q247" s="8">
        <f t="shared" si="34"/>
        <v>63.7</v>
      </c>
      <c r="R247" s="8">
        <f t="shared" si="35"/>
        <v>63.25</v>
      </c>
      <c r="S247" s="8">
        <f t="shared" si="36"/>
        <v>68.599999999999994</v>
      </c>
      <c r="T247" s="8">
        <f t="shared" si="37"/>
        <v>64.5</v>
      </c>
      <c r="U247" s="7">
        <f t="shared" si="38"/>
        <v>65.183333333333337</v>
      </c>
      <c r="V247" s="7">
        <f t="shared" si="39"/>
        <v>65.012500000000003</v>
      </c>
    </row>
    <row r="248" spans="1:22" ht="13.5" x14ac:dyDescent="0.25">
      <c r="A248" s="3">
        <f>RSI!A248</f>
        <v>42668</v>
      </c>
      <c r="B248" s="2">
        <f>RSI!B248</f>
        <v>2.173</v>
      </c>
      <c r="C248" s="2">
        <f>RSI!I248</f>
        <v>55.384241298746083</v>
      </c>
      <c r="D248" s="2">
        <f>MACD!E248</f>
        <v>-0.1161948304616498</v>
      </c>
      <c r="E248" s="2">
        <f>MACD!F248</f>
        <v>-8.7229212427262628E-2</v>
      </c>
      <c r="F248" s="2">
        <f>'Moving Avg'!D248</f>
        <v>2.2180799999999996</v>
      </c>
      <c r="G248" s="2">
        <f>'Moving Avg'!F248</f>
        <v>2.0961249999999998</v>
      </c>
      <c r="H248" s="2">
        <f>'Moving Avg'!G248</f>
        <v>2.0606320000000005</v>
      </c>
      <c r="I248" s="2">
        <f>'Moving Avg'!H248</f>
        <v>2.1232435000000001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  <c r="M248" s="7">
        <f t="shared" si="30"/>
        <v>25</v>
      </c>
      <c r="N248" s="7">
        <f t="shared" si="31"/>
        <v>100</v>
      </c>
      <c r="O248" s="7">
        <f t="shared" si="32"/>
        <v>50</v>
      </c>
      <c r="P248" s="7">
        <f t="shared" si="33"/>
        <v>0</v>
      </c>
      <c r="Q248" s="8">
        <f t="shared" si="34"/>
        <v>51.25</v>
      </c>
      <c r="R248" s="8">
        <f t="shared" si="35"/>
        <v>42.5</v>
      </c>
      <c r="S248" s="8">
        <f t="shared" si="36"/>
        <v>31.25</v>
      </c>
      <c r="T248" s="8">
        <f t="shared" si="37"/>
        <v>43.75</v>
      </c>
      <c r="U248" s="7">
        <f t="shared" si="38"/>
        <v>41.666666666666664</v>
      </c>
      <c r="V248" s="7">
        <f t="shared" si="39"/>
        <v>42.1875</v>
      </c>
    </row>
    <row r="249" spans="1:22" ht="13.5" x14ac:dyDescent="0.25">
      <c r="A249" s="3">
        <f>RSI!A249</f>
        <v>42669</v>
      </c>
      <c r="B249" s="2">
        <f>RSI!B249</f>
        <v>2.1890999999999998</v>
      </c>
      <c r="C249" s="2">
        <f>RSI!I249</f>
        <v>56.676431151804209</v>
      </c>
      <c r="D249" s="2">
        <f>MACD!E249</f>
        <v>-0.11358384421256629</v>
      </c>
      <c r="E249" s="2">
        <f>MACD!F249</f>
        <v>-9.2500138784323366E-2</v>
      </c>
      <c r="F249" s="2">
        <f>'Moving Avg'!D249</f>
        <v>2.19876</v>
      </c>
      <c r="G249" s="2">
        <f>'Moving Avg'!F249</f>
        <v>2.1049799999999999</v>
      </c>
      <c r="H249" s="2">
        <f>'Moving Avg'!G249</f>
        <v>2.0593440000000003</v>
      </c>
      <c r="I249" s="2">
        <f>'Moving Avg'!H249</f>
        <v>2.1289575000000003</v>
      </c>
      <c r="J249" s="5" t="str">
        <f>OBV!F249</f>
        <v>BEARISH</v>
      </c>
      <c r="K249" s="5" t="str">
        <f>OBV!G249</f>
        <v>NEUTRAL</v>
      </c>
      <c r="L249" s="5" t="str">
        <f>OBV!H249</f>
        <v>CONFIRMED BEARISH</v>
      </c>
      <c r="M249" s="7">
        <f t="shared" si="30"/>
        <v>25</v>
      </c>
      <c r="N249" s="7">
        <f t="shared" si="31"/>
        <v>100</v>
      </c>
      <c r="O249" s="7">
        <f t="shared" si="32"/>
        <v>50</v>
      </c>
      <c r="P249" s="7">
        <f t="shared" si="33"/>
        <v>16.5</v>
      </c>
      <c r="Q249" s="8">
        <f t="shared" si="34"/>
        <v>53.725000000000001</v>
      </c>
      <c r="R249" s="8">
        <f t="shared" si="35"/>
        <v>46.625</v>
      </c>
      <c r="S249" s="8">
        <f t="shared" si="36"/>
        <v>38.674999999999997</v>
      </c>
      <c r="T249" s="8">
        <f t="shared" si="37"/>
        <v>47.875</v>
      </c>
      <c r="U249" s="7">
        <f t="shared" si="38"/>
        <v>46.341666666666661</v>
      </c>
      <c r="V249" s="7">
        <f t="shared" si="39"/>
        <v>46.724999999999994</v>
      </c>
    </row>
    <row r="250" spans="1:22" ht="13.5" x14ac:dyDescent="0.25">
      <c r="A250" s="3">
        <f>RSI!A250</f>
        <v>42670</v>
      </c>
      <c r="B250" s="2">
        <f>RSI!B250</f>
        <v>2.2614999999999998</v>
      </c>
      <c r="C250" s="2">
        <f>RSI!I250</f>
        <v>62.005551867987428</v>
      </c>
      <c r="D250" s="2">
        <f>MACD!E250</f>
        <v>-0.10602727271584822</v>
      </c>
      <c r="E250" s="2">
        <f>MACD!F250</f>
        <v>-9.5205565570628342E-2</v>
      </c>
      <c r="F250" s="2">
        <f>'Moving Avg'!D250</f>
        <v>2.2003599999999999</v>
      </c>
      <c r="G250" s="2">
        <f>'Moving Avg'!F250</f>
        <v>2.1182599999999994</v>
      </c>
      <c r="H250" s="2">
        <f>'Moving Avg'!G250</f>
        <v>2.0596660000000004</v>
      </c>
      <c r="I250" s="2">
        <f>'Moving Avg'!H250</f>
        <v>2.1350335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  <c r="M250" s="7">
        <f t="shared" si="30"/>
        <v>25</v>
      </c>
      <c r="N250" s="7">
        <f t="shared" si="31"/>
        <v>45</v>
      </c>
      <c r="O250" s="7">
        <f t="shared" si="32"/>
        <v>50</v>
      </c>
      <c r="P250" s="7">
        <f t="shared" si="33"/>
        <v>83.5</v>
      </c>
      <c r="Q250" s="8">
        <f t="shared" si="34"/>
        <v>44.524999999999999</v>
      </c>
      <c r="R250" s="8">
        <f t="shared" si="35"/>
        <v>52.375</v>
      </c>
      <c r="S250" s="8">
        <f t="shared" si="36"/>
        <v>60.575000000000003</v>
      </c>
      <c r="T250" s="8">
        <f t="shared" si="37"/>
        <v>50.875</v>
      </c>
      <c r="U250" s="7">
        <f t="shared" si="38"/>
        <v>52.491666666666674</v>
      </c>
      <c r="V250" s="7">
        <f t="shared" si="39"/>
        <v>52.087500000000006</v>
      </c>
    </row>
    <row r="251" spans="1:22" ht="13.5" x14ac:dyDescent="0.25">
      <c r="A251" s="3">
        <f>RSI!A251</f>
        <v>42671</v>
      </c>
      <c r="B251" s="2">
        <f>RSI!B251</f>
        <v>2.2534999999999998</v>
      </c>
      <c r="C251" s="2">
        <f>RSI!I251</f>
        <v>61.111037960216166</v>
      </c>
      <c r="D251" s="2">
        <f>MACD!E251</f>
        <v>-9.8634206469520258E-2</v>
      </c>
      <c r="E251" s="2">
        <f>MACD!F251</f>
        <v>-9.5891293750406725E-2</v>
      </c>
      <c r="F251" s="2">
        <f>'Moving Avg'!D251</f>
        <v>2.2132399999999999</v>
      </c>
      <c r="G251" s="2">
        <f>'Moving Avg'!F251</f>
        <v>2.1311399999999998</v>
      </c>
      <c r="H251" s="2">
        <f>'Moving Avg'!G251</f>
        <v>2.0598280000000004</v>
      </c>
      <c r="I251" s="2">
        <f>'Moving Avg'!H251</f>
        <v>2.1412710000000001</v>
      </c>
      <c r="J251" s="5" t="str">
        <f>OBV!F251</f>
        <v>BULLISH</v>
      </c>
      <c r="K251" s="5" t="str">
        <f>OBV!G251</f>
        <v>STRONG</v>
      </c>
      <c r="L251" s="5" t="str">
        <f>OBV!H251</f>
        <v>CONFIRMED BULLISH</v>
      </c>
      <c r="M251" s="7">
        <f t="shared" si="30"/>
        <v>25</v>
      </c>
      <c r="N251" s="7">
        <f t="shared" si="31"/>
        <v>45</v>
      </c>
      <c r="O251" s="7">
        <f t="shared" si="32"/>
        <v>50</v>
      </c>
      <c r="P251" s="7">
        <f t="shared" si="33"/>
        <v>100</v>
      </c>
      <c r="Q251" s="8">
        <f t="shared" si="34"/>
        <v>47</v>
      </c>
      <c r="R251" s="8">
        <f t="shared" si="35"/>
        <v>56.5</v>
      </c>
      <c r="S251" s="8">
        <f t="shared" si="36"/>
        <v>68</v>
      </c>
      <c r="T251" s="8">
        <f t="shared" si="37"/>
        <v>55</v>
      </c>
      <c r="U251" s="7">
        <f t="shared" si="38"/>
        <v>57.166666666666664</v>
      </c>
      <c r="V251" s="7">
        <f t="shared" si="39"/>
        <v>56.625</v>
      </c>
    </row>
    <row r="252" spans="1:22" ht="13.5" x14ac:dyDescent="0.25">
      <c r="A252" s="3">
        <f>RSI!A252</f>
        <v>42674</v>
      </c>
      <c r="B252" s="2">
        <f>RSI!B252</f>
        <v>2.2534999999999998</v>
      </c>
      <c r="C252" s="2">
        <f>RSI!I252</f>
        <v>61.111037960216173</v>
      </c>
      <c r="D252" s="2">
        <f>MACD!E252</f>
        <v>-7.4509904350949618E-2</v>
      </c>
      <c r="E252" s="2">
        <f>MACD!F252</f>
        <v>-9.1615015870515321E-2</v>
      </c>
      <c r="F252" s="2">
        <f>'Moving Avg'!D252</f>
        <v>2.2261199999999994</v>
      </c>
      <c r="G252" s="2">
        <f>'Moving Avg'!F252</f>
        <v>2.1464350000000003</v>
      </c>
      <c r="H252" s="2">
        <f>'Moving Avg'!G252</f>
        <v>2.0612780000000002</v>
      </c>
      <c r="I252" s="2">
        <f>'Moving Avg'!H252</f>
        <v>2.147589</v>
      </c>
      <c r="J252" s="5" t="str">
        <f>OBV!F252</f>
        <v>BULLISH</v>
      </c>
      <c r="K252" s="5" t="str">
        <f>OBV!G252</f>
        <v>STRONG</v>
      </c>
      <c r="L252" s="5" t="str">
        <f>OBV!H252</f>
        <v>CONFIRMED BULLISH</v>
      </c>
      <c r="M252" s="7">
        <f t="shared" si="30"/>
        <v>25</v>
      </c>
      <c r="N252" s="7">
        <f t="shared" si="31"/>
        <v>0</v>
      </c>
      <c r="O252" s="7">
        <f t="shared" si="32"/>
        <v>50</v>
      </c>
      <c r="P252" s="7">
        <f t="shared" si="33"/>
        <v>100</v>
      </c>
      <c r="Q252" s="8">
        <f t="shared" si="34"/>
        <v>31.25</v>
      </c>
      <c r="R252" s="8">
        <f t="shared" si="35"/>
        <v>47.5</v>
      </c>
      <c r="S252" s="8">
        <f t="shared" si="36"/>
        <v>61.25</v>
      </c>
      <c r="T252" s="8">
        <f t="shared" si="37"/>
        <v>43.75</v>
      </c>
      <c r="U252" s="7">
        <f t="shared" si="38"/>
        <v>46.666666666666664</v>
      </c>
      <c r="V252" s="7">
        <f t="shared" si="39"/>
        <v>45.9375</v>
      </c>
    </row>
    <row r="253" spans="1:22" ht="13.5" x14ac:dyDescent="0.25">
      <c r="A253" s="3">
        <f>RSI!A253</f>
        <v>42675</v>
      </c>
      <c r="B253" s="2">
        <f>RSI!B253</f>
        <v>2.2534999999999998</v>
      </c>
      <c r="C253" s="2">
        <f>RSI!I253</f>
        <v>61.111037960216173</v>
      </c>
      <c r="D253" s="2">
        <f>MACD!E253</f>
        <v>-3.9913828282543307E-2</v>
      </c>
      <c r="E253" s="2">
        <f>MACD!F253</f>
        <v>-8.1274778352920921E-2</v>
      </c>
      <c r="F253" s="2">
        <f>'Moving Avg'!D253</f>
        <v>2.2422199999999997</v>
      </c>
      <c r="G253" s="2">
        <f>'Moving Avg'!F253</f>
        <v>2.1625350000000005</v>
      </c>
      <c r="H253" s="2">
        <f>'Moving Avg'!G253</f>
        <v>2.0633720000000002</v>
      </c>
      <c r="I253" s="2">
        <f>'Moving Avg'!H253</f>
        <v>2.1538264999999996</v>
      </c>
      <c r="J253" s="5" t="str">
        <f>OBV!F253</f>
        <v>BULLISH</v>
      </c>
      <c r="K253" s="5" t="str">
        <f>OBV!G253</f>
        <v>STRONG</v>
      </c>
      <c r="L253" s="5" t="str">
        <f>OBV!H253</f>
        <v>CONFIRMED BULLISH</v>
      </c>
      <c r="M253" s="7">
        <f t="shared" si="30"/>
        <v>25</v>
      </c>
      <c r="N253" s="7">
        <f t="shared" si="31"/>
        <v>0</v>
      </c>
      <c r="O253" s="7">
        <f t="shared" si="32"/>
        <v>50</v>
      </c>
      <c r="P253" s="7">
        <f t="shared" si="33"/>
        <v>100</v>
      </c>
      <c r="Q253" s="8">
        <f t="shared" si="34"/>
        <v>31.25</v>
      </c>
      <c r="R253" s="8">
        <f t="shared" si="35"/>
        <v>47.5</v>
      </c>
      <c r="S253" s="8">
        <f t="shared" si="36"/>
        <v>61.25</v>
      </c>
      <c r="T253" s="8">
        <f t="shared" si="37"/>
        <v>43.75</v>
      </c>
      <c r="U253" s="7">
        <f t="shared" si="38"/>
        <v>46.666666666666664</v>
      </c>
      <c r="V253" s="7">
        <f t="shared" si="39"/>
        <v>45.9375</v>
      </c>
    </row>
    <row r="254" spans="1:22" ht="13.5" x14ac:dyDescent="0.25">
      <c r="A254" s="3">
        <f>RSI!A254</f>
        <v>42676</v>
      </c>
      <c r="B254" s="2">
        <f>RSI!B254</f>
        <v>2.2696000000000001</v>
      </c>
      <c r="C254" s="2">
        <f>RSI!I254</f>
        <v>62.471866546099932</v>
      </c>
      <c r="D254" s="2">
        <f>MACD!E254</f>
        <v>-2.233896722287998E-2</v>
      </c>
      <c r="E254" s="2">
        <f>MACD!F254</f>
        <v>-6.9487616126912732E-2</v>
      </c>
      <c r="F254" s="2">
        <f>'Moving Avg'!D254</f>
        <v>2.2583199999999999</v>
      </c>
      <c r="G254" s="2">
        <f>'Moving Avg'!F254</f>
        <v>2.1762199999999998</v>
      </c>
      <c r="H254" s="2">
        <f>'Moving Avg'!G254</f>
        <v>2.0653040000000003</v>
      </c>
      <c r="I254" s="2">
        <f>'Moving Avg'!H254</f>
        <v>2.1601845000000002</v>
      </c>
      <c r="J254" s="5" t="str">
        <f>OBV!F254</f>
        <v>BULLISH</v>
      </c>
      <c r="K254" s="5" t="str">
        <f>OBV!G254</f>
        <v>STRONG</v>
      </c>
      <c r="L254" s="5" t="str">
        <f>OBV!H254</f>
        <v>CONFIRMED BULLISH</v>
      </c>
      <c r="M254" s="7">
        <f t="shared" si="30"/>
        <v>25</v>
      </c>
      <c r="N254" s="7">
        <f t="shared" si="31"/>
        <v>0</v>
      </c>
      <c r="O254" s="7">
        <f t="shared" si="32"/>
        <v>50</v>
      </c>
      <c r="P254" s="7">
        <f t="shared" si="33"/>
        <v>100</v>
      </c>
      <c r="Q254" s="8">
        <f t="shared" si="34"/>
        <v>31.25</v>
      </c>
      <c r="R254" s="8">
        <f t="shared" si="35"/>
        <v>47.5</v>
      </c>
      <c r="S254" s="8">
        <f t="shared" si="36"/>
        <v>61.25</v>
      </c>
      <c r="T254" s="8">
        <f t="shared" si="37"/>
        <v>43.75</v>
      </c>
      <c r="U254" s="7">
        <f t="shared" si="38"/>
        <v>46.666666666666664</v>
      </c>
      <c r="V254" s="7">
        <f t="shared" si="39"/>
        <v>45.9375</v>
      </c>
    </row>
    <row r="255" spans="1:22" ht="13.5" x14ac:dyDescent="0.25">
      <c r="A255" s="3">
        <f>RSI!A255</f>
        <v>42677</v>
      </c>
      <c r="B255" s="2">
        <f>RSI!B255</f>
        <v>2.2534999999999998</v>
      </c>
      <c r="C255" s="2">
        <f>RSI!I255</f>
        <v>60.203146314583378</v>
      </c>
      <c r="D255" s="2">
        <f>MACD!E255</f>
        <v>-1.1892691837412261E-2</v>
      </c>
      <c r="E255" s="2">
        <f>MACD!F255</f>
        <v>-5.7968631269012645E-2</v>
      </c>
      <c r="F255" s="2">
        <f>'Moving Avg'!D255</f>
        <v>2.2567200000000001</v>
      </c>
      <c r="G255" s="2">
        <f>'Moving Avg'!F255</f>
        <v>2.1919150000000003</v>
      </c>
      <c r="H255" s="2">
        <f>'Moving Avg'!G255</f>
        <v>2.0669140000000001</v>
      </c>
      <c r="I255" s="2">
        <f>'Moving Avg'!H255</f>
        <v>2.1664620000000001</v>
      </c>
      <c r="J255" s="5" t="str">
        <f>OBV!F255</f>
        <v>BULLISH</v>
      </c>
      <c r="K255" s="5" t="str">
        <f>OBV!G255</f>
        <v>STRONG</v>
      </c>
      <c r="L255" s="5" t="str">
        <f>OBV!H255</f>
        <v>BULLISH DIVERGENCE</v>
      </c>
      <c r="M255" s="7">
        <f t="shared" si="30"/>
        <v>25</v>
      </c>
      <c r="N255" s="7">
        <f t="shared" si="31"/>
        <v>0</v>
      </c>
      <c r="O255" s="7">
        <f t="shared" si="32"/>
        <v>50</v>
      </c>
      <c r="P255" s="7">
        <f t="shared" si="33"/>
        <v>83</v>
      </c>
      <c r="Q255" s="8">
        <f t="shared" si="34"/>
        <v>28.7</v>
      </c>
      <c r="R255" s="8">
        <f t="shared" si="35"/>
        <v>43.25</v>
      </c>
      <c r="S255" s="8">
        <f t="shared" si="36"/>
        <v>53.6</v>
      </c>
      <c r="T255" s="8">
        <f t="shared" si="37"/>
        <v>39.5</v>
      </c>
      <c r="U255" s="7">
        <f t="shared" si="38"/>
        <v>41.85</v>
      </c>
      <c r="V255" s="7">
        <f t="shared" si="39"/>
        <v>41.262500000000003</v>
      </c>
    </row>
    <row r="256" spans="1:22" ht="13.5" x14ac:dyDescent="0.25">
      <c r="A256" s="3">
        <f>RSI!A256</f>
        <v>42678</v>
      </c>
      <c r="B256" s="2">
        <f>RSI!B256</f>
        <v>2.35</v>
      </c>
      <c r="C256" s="2">
        <f>RSI!I256</f>
        <v>67.760515965259174</v>
      </c>
      <c r="D256" s="2">
        <f>MACD!E256</f>
        <v>-2.0628599249511659E-2</v>
      </c>
      <c r="E256" s="2">
        <f>MACD!F256</f>
        <v>-5.0500624865112448E-2</v>
      </c>
      <c r="F256" s="2">
        <f>'Moving Avg'!D256</f>
        <v>2.2760199999999999</v>
      </c>
      <c r="G256" s="2">
        <f>'Moving Avg'!F256</f>
        <v>2.2068000000000003</v>
      </c>
      <c r="H256" s="2">
        <f>'Moving Avg'!G256</f>
        <v>2.0730299999999997</v>
      </c>
      <c r="I256" s="2">
        <f>'Moving Avg'!H256</f>
        <v>2.1732625000000003</v>
      </c>
      <c r="J256" s="5" t="str">
        <f>OBV!F256</f>
        <v>BULLISH</v>
      </c>
      <c r="K256" s="5" t="str">
        <f>OBV!G256</f>
        <v>STRONG</v>
      </c>
      <c r="L256" s="5" t="str">
        <f>OBV!H256</f>
        <v>CONFIRMED BULLISH</v>
      </c>
      <c r="M256" s="7">
        <f t="shared" si="30"/>
        <v>25</v>
      </c>
      <c r="N256" s="7">
        <f t="shared" si="31"/>
        <v>0</v>
      </c>
      <c r="O256" s="7">
        <f t="shared" si="32"/>
        <v>50</v>
      </c>
      <c r="P256" s="7">
        <f t="shared" si="33"/>
        <v>100</v>
      </c>
      <c r="Q256" s="8">
        <f t="shared" si="34"/>
        <v>31.25</v>
      </c>
      <c r="R256" s="8">
        <f t="shared" si="35"/>
        <v>47.5</v>
      </c>
      <c r="S256" s="8">
        <f t="shared" si="36"/>
        <v>61.25</v>
      </c>
      <c r="T256" s="8">
        <f t="shared" si="37"/>
        <v>43.75</v>
      </c>
      <c r="U256" s="7">
        <f t="shared" si="38"/>
        <v>46.666666666666664</v>
      </c>
      <c r="V256" s="7">
        <f t="shared" si="39"/>
        <v>45.9375</v>
      </c>
    </row>
    <row r="257" spans="1:22" ht="13.5" x14ac:dyDescent="0.25">
      <c r="A257" s="3">
        <f>RSI!A257</f>
        <v>42681</v>
      </c>
      <c r="B257" s="2">
        <f>RSI!B257</f>
        <v>2.4144000000000001</v>
      </c>
      <c r="C257" s="2">
        <f>RSI!I257</f>
        <v>71.632128719384554</v>
      </c>
      <c r="D257" s="2">
        <f>MACD!E257</f>
        <v>-3.3841876005435978E-2</v>
      </c>
      <c r="E257" s="2">
        <f>MACD!F257</f>
        <v>-4.7168875093177159E-2</v>
      </c>
      <c r="F257" s="2">
        <f>'Moving Avg'!D257</f>
        <v>2.3082000000000003</v>
      </c>
      <c r="G257" s="2">
        <f>'Moving Avg'!F257</f>
        <v>2.2253099999999999</v>
      </c>
      <c r="H257" s="2">
        <f>'Moving Avg'!G257</f>
        <v>2.0820439999999998</v>
      </c>
      <c r="I257" s="2">
        <f>'Moving Avg'!H257</f>
        <v>2.1803850000000002</v>
      </c>
      <c r="J257" s="5" t="str">
        <f>OBV!F257</f>
        <v>BULLISH</v>
      </c>
      <c r="K257" s="5" t="str">
        <f>OBV!G257</f>
        <v>STRONG</v>
      </c>
      <c r="L257" s="5" t="str">
        <f>OBV!H257</f>
        <v>CONFIRMED BULLISH</v>
      </c>
      <c r="M257" s="7">
        <f t="shared" si="30"/>
        <v>0</v>
      </c>
      <c r="N257" s="7">
        <f t="shared" si="31"/>
        <v>0</v>
      </c>
      <c r="O257" s="7">
        <f t="shared" si="32"/>
        <v>50</v>
      </c>
      <c r="P257" s="7">
        <f t="shared" si="33"/>
        <v>100</v>
      </c>
      <c r="Q257" s="8">
        <f t="shared" si="34"/>
        <v>22.5</v>
      </c>
      <c r="R257" s="8">
        <f t="shared" si="35"/>
        <v>42.5</v>
      </c>
      <c r="S257" s="8">
        <f t="shared" si="36"/>
        <v>57.5</v>
      </c>
      <c r="T257" s="8">
        <f t="shared" si="37"/>
        <v>37.5</v>
      </c>
      <c r="U257" s="7">
        <f t="shared" si="38"/>
        <v>40.833333333333336</v>
      </c>
      <c r="V257" s="7">
        <f t="shared" si="39"/>
        <v>40</v>
      </c>
    </row>
    <row r="258" spans="1:22" ht="13.5" x14ac:dyDescent="0.25">
      <c r="A258" s="3">
        <f>RSI!A258</f>
        <v>42682</v>
      </c>
      <c r="B258" s="2">
        <f>RSI!B258</f>
        <v>2.4144000000000001</v>
      </c>
      <c r="C258" s="2">
        <f>RSI!I258</f>
        <v>71.632128719384554</v>
      </c>
      <c r="D258" s="2">
        <f>MACD!E258</f>
        <v>-4.8852940403889988E-2</v>
      </c>
      <c r="E258" s="2">
        <f>MACD!F258</f>
        <v>-4.7505688155319727E-2</v>
      </c>
      <c r="F258" s="2">
        <f>'Moving Avg'!D258</f>
        <v>2.3403800000000001</v>
      </c>
      <c r="G258" s="2">
        <f>'Moving Avg'!F258</f>
        <v>2.2458300000000002</v>
      </c>
      <c r="H258" s="2">
        <f>'Moving Avg'!G258</f>
        <v>2.0905739999999997</v>
      </c>
      <c r="I258" s="2">
        <f>'Moving Avg'!H258</f>
        <v>2.1875075000000002</v>
      </c>
      <c r="J258" s="5" t="str">
        <f>OBV!F258</f>
        <v>BULLISH</v>
      </c>
      <c r="K258" s="5" t="str">
        <f>OBV!G258</f>
        <v>STRONG</v>
      </c>
      <c r="L258" s="5" t="str">
        <f>OBV!H258</f>
        <v>CONFIRMED BULLISH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100</v>
      </c>
      <c r="Q258" s="8">
        <f t="shared" si="34"/>
        <v>38.25</v>
      </c>
      <c r="R258" s="8">
        <f t="shared" si="35"/>
        <v>51.5</v>
      </c>
      <c r="S258" s="8">
        <f t="shared" si="36"/>
        <v>64.25</v>
      </c>
      <c r="T258" s="8">
        <f t="shared" si="37"/>
        <v>48.75</v>
      </c>
      <c r="U258" s="7">
        <f t="shared" si="38"/>
        <v>51.333333333333336</v>
      </c>
      <c r="V258" s="7">
        <f t="shared" si="39"/>
        <v>50.6875</v>
      </c>
    </row>
    <row r="259" spans="1:22" ht="13.5" x14ac:dyDescent="0.25">
      <c r="A259" s="3">
        <f>RSI!A259</f>
        <v>42683</v>
      </c>
      <c r="B259" s="2">
        <f>RSI!B259</f>
        <v>2.4144000000000001</v>
      </c>
      <c r="C259" s="2">
        <f>RSI!I259</f>
        <v>71.632128719384554</v>
      </c>
      <c r="D259" s="2">
        <f>MACD!E259</f>
        <v>-6.0331091252777025E-2</v>
      </c>
      <c r="E259" s="2">
        <f>MACD!F259</f>
        <v>-5.0070768774811189E-2</v>
      </c>
      <c r="F259" s="2">
        <f>'Moving Avg'!D259</f>
        <v>2.3693400000000002</v>
      </c>
      <c r="G259" s="2">
        <f>'Moving Avg'!F259</f>
        <v>2.263935</v>
      </c>
      <c r="H259" s="2">
        <f>'Moving Avg'!G259</f>
        <v>2.0991039999999996</v>
      </c>
      <c r="I259" s="2">
        <f>'Moving Avg'!H259</f>
        <v>2.1946300000000001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  <c r="M259" s="7">
        <f t="shared" si="40"/>
        <v>0</v>
      </c>
      <c r="N259" s="7">
        <f t="shared" si="41"/>
        <v>45</v>
      </c>
      <c r="O259" s="7">
        <f t="shared" si="42"/>
        <v>50</v>
      </c>
      <c r="P259" s="7">
        <f t="shared" si="43"/>
        <v>100</v>
      </c>
      <c r="Q259" s="8">
        <f t="shared" ref="Q259:Q322" si="44">0.35*M259+N259*0.35+O259*0.15+P259*0.15</f>
        <v>38.25</v>
      </c>
      <c r="R259" s="8">
        <f t="shared" ref="R259:R322" si="45">M259*0.2+N259*0.2+O259*0.35+P259*0.25</f>
        <v>51.5</v>
      </c>
      <c r="S259" s="8">
        <f t="shared" ref="S259:S322" si="46">M259*0.15+N259*0.15+O259*0.25+P259*0.45</f>
        <v>64.25</v>
      </c>
      <c r="T259" s="8">
        <f t="shared" ref="T259:T322" si="47">0.25*SUM(M259:P259)</f>
        <v>48.75</v>
      </c>
      <c r="U259" s="7">
        <f t="shared" ref="U259:U322" si="48">SUM(Q259:S259)/3</f>
        <v>51.333333333333336</v>
      </c>
      <c r="V259" s="7">
        <f t="shared" ref="V259:V322" si="49">SUM(Q259:T259)/4</f>
        <v>50.6875</v>
      </c>
    </row>
    <row r="260" spans="1:22" ht="13.5" x14ac:dyDescent="0.25">
      <c r="A260" s="3">
        <f>RSI!A260</f>
        <v>42684</v>
      </c>
      <c r="B260" s="2">
        <f>RSI!B260</f>
        <v>2.4304999999999999</v>
      </c>
      <c r="C260" s="2">
        <f>RSI!I260</f>
        <v>72.65739750794333</v>
      </c>
      <c r="D260" s="2">
        <f>MACD!E260</f>
        <v>-6.1258063100163795E-2</v>
      </c>
      <c r="E260" s="2">
        <f>MACD!F260</f>
        <v>-5.2308227639881716E-2</v>
      </c>
      <c r="F260" s="2">
        <f>'Moving Avg'!D260</f>
        <v>2.4047400000000003</v>
      </c>
      <c r="G260" s="2">
        <f>'Moving Avg'!F260</f>
        <v>2.2792250000000003</v>
      </c>
      <c r="H260" s="2">
        <f>'Moving Avg'!G260</f>
        <v>2.1090839999999997</v>
      </c>
      <c r="I260" s="2">
        <f>'Moving Avg'!H260</f>
        <v>2.2015510000000003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  <c r="M260" s="7">
        <f t="shared" si="40"/>
        <v>0</v>
      </c>
      <c r="N260" s="7">
        <f t="shared" si="41"/>
        <v>45</v>
      </c>
      <c r="O260" s="7">
        <f t="shared" si="42"/>
        <v>50</v>
      </c>
      <c r="P260" s="7">
        <f t="shared" si="43"/>
        <v>100</v>
      </c>
      <c r="Q260" s="8">
        <f t="shared" si="44"/>
        <v>38.25</v>
      </c>
      <c r="R260" s="8">
        <f t="shared" si="45"/>
        <v>51.5</v>
      </c>
      <c r="S260" s="8">
        <f t="shared" si="46"/>
        <v>64.25</v>
      </c>
      <c r="T260" s="8">
        <f t="shared" si="47"/>
        <v>48.75</v>
      </c>
      <c r="U260" s="7">
        <f t="shared" si="48"/>
        <v>51.333333333333336</v>
      </c>
      <c r="V260" s="7">
        <f t="shared" si="49"/>
        <v>50.6875</v>
      </c>
    </row>
    <row r="261" spans="1:22" ht="13.5" x14ac:dyDescent="0.25">
      <c r="A261" s="3">
        <f>RSI!A261</f>
        <v>42685</v>
      </c>
      <c r="B261" s="2">
        <f>RSI!B261</f>
        <v>2.4144000000000001</v>
      </c>
      <c r="C261" s="2">
        <f>RSI!I261</f>
        <v>69.935369761173291</v>
      </c>
      <c r="D261" s="2">
        <f>MACD!E261</f>
        <v>-6.3250328073470641E-2</v>
      </c>
      <c r="E261" s="2">
        <f>MACD!F261</f>
        <v>-5.4496647726599505E-2</v>
      </c>
      <c r="F261" s="2">
        <f>'Moving Avg'!D261</f>
        <v>2.4176200000000003</v>
      </c>
      <c r="G261" s="2">
        <f>'Moving Avg'!F261</f>
        <v>2.29331</v>
      </c>
      <c r="H261" s="2">
        <f>'Moving Avg'!G261</f>
        <v>2.1195459999999997</v>
      </c>
      <c r="I261" s="2">
        <f>'Moving Avg'!H261</f>
        <v>2.20811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25</v>
      </c>
      <c r="N261" s="7">
        <f t="shared" si="41"/>
        <v>45</v>
      </c>
      <c r="O261" s="7">
        <f t="shared" si="42"/>
        <v>50</v>
      </c>
      <c r="P261" s="7">
        <f t="shared" si="43"/>
        <v>100</v>
      </c>
      <c r="Q261" s="8">
        <f t="shared" si="44"/>
        <v>47</v>
      </c>
      <c r="R261" s="8">
        <f t="shared" si="45"/>
        <v>56.5</v>
      </c>
      <c r="S261" s="8">
        <f t="shared" si="46"/>
        <v>68</v>
      </c>
      <c r="T261" s="8">
        <f t="shared" si="47"/>
        <v>55</v>
      </c>
      <c r="U261" s="7">
        <f t="shared" si="48"/>
        <v>57.166666666666664</v>
      </c>
      <c r="V261" s="7">
        <f t="shared" si="49"/>
        <v>56.625</v>
      </c>
    </row>
    <row r="262" spans="1:22" ht="13.5" x14ac:dyDescent="0.25">
      <c r="A262" s="3">
        <f>RSI!A262</f>
        <v>42688</v>
      </c>
      <c r="B262" s="2">
        <f>RSI!B262</f>
        <v>2.4064000000000001</v>
      </c>
      <c r="C262" s="2">
        <f>RSI!I262</f>
        <v>68.56089123655488</v>
      </c>
      <c r="D262" s="2">
        <f>MACD!E262</f>
        <v>-6.5331443615822327E-2</v>
      </c>
      <c r="E262" s="2">
        <f>MACD!F262</f>
        <v>-5.6663606904444073E-2</v>
      </c>
      <c r="F262" s="2">
        <f>'Moving Avg'!D262</f>
        <v>2.4160200000000001</v>
      </c>
      <c r="G262" s="2">
        <f>'Moving Avg'!F262</f>
        <v>2.3009549999999996</v>
      </c>
      <c r="H262" s="2">
        <f>'Moving Avg'!G262</f>
        <v>2.1306519999999995</v>
      </c>
      <c r="I262" s="2">
        <f>'Moving Avg'!H262</f>
        <v>2.2143069999999998</v>
      </c>
      <c r="J262" s="5" t="str">
        <f>OBV!F262</f>
        <v>BEARISH</v>
      </c>
      <c r="K262" s="5" t="str">
        <f>OBV!G262</f>
        <v>NEUTRAL</v>
      </c>
      <c r="L262" s="5" t="str">
        <f>OBV!H262</f>
        <v>CONFIRMED BEARISH</v>
      </c>
      <c r="M262" s="7">
        <f t="shared" si="40"/>
        <v>25</v>
      </c>
      <c r="N262" s="7">
        <f t="shared" si="41"/>
        <v>45</v>
      </c>
      <c r="O262" s="7">
        <f t="shared" si="42"/>
        <v>50</v>
      </c>
      <c r="P262" s="7">
        <f t="shared" si="43"/>
        <v>16.5</v>
      </c>
      <c r="Q262" s="8">
        <f t="shared" si="44"/>
        <v>34.475000000000001</v>
      </c>
      <c r="R262" s="8">
        <f t="shared" si="45"/>
        <v>35.625</v>
      </c>
      <c r="S262" s="8">
        <f t="shared" si="46"/>
        <v>30.425000000000001</v>
      </c>
      <c r="T262" s="8">
        <f t="shared" si="47"/>
        <v>34.125</v>
      </c>
      <c r="U262" s="7">
        <f t="shared" si="48"/>
        <v>33.508333333333333</v>
      </c>
      <c r="V262" s="7">
        <f t="shared" si="49"/>
        <v>33.662499999999994</v>
      </c>
    </row>
    <row r="263" spans="1:22" ht="13.5" x14ac:dyDescent="0.25">
      <c r="A263" s="3">
        <f>RSI!A263</f>
        <v>42689</v>
      </c>
      <c r="B263" s="2">
        <f>RSI!B263</f>
        <v>2.3982999999999999</v>
      </c>
      <c r="C263" s="2">
        <f>RSI!I263</f>
        <v>67.122461434072335</v>
      </c>
      <c r="D263" s="2">
        <f>MACD!E263</f>
        <v>-6.7359879512356002E-2</v>
      </c>
      <c r="E263" s="2">
        <f>MACD!F263</f>
        <v>-5.8802861426026462E-2</v>
      </c>
      <c r="F263" s="2">
        <f>'Moving Avg'!D263</f>
        <v>2.4127999999999998</v>
      </c>
      <c r="G263" s="2">
        <f>'Moving Avg'!F263</f>
        <v>2.3033700000000001</v>
      </c>
      <c r="H263" s="2">
        <f>'Moving Avg'!G263</f>
        <v>2.1395040000000001</v>
      </c>
      <c r="I263" s="2">
        <f>'Moving Avg'!H263</f>
        <v>2.2202220000000001</v>
      </c>
      <c r="J263" s="5" t="str">
        <f>OBV!F263</f>
        <v>BEARISH</v>
      </c>
      <c r="K263" s="5" t="str">
        <f>OBV!G263</f>
        <v>NEUTRAL</v>
      </c>
      <c r="L263" s="5" t="str">
        <f>OBV!H263</f>
        <v>CONFIRMED BEARISH</v>
      </c>
      <c r="M263" s="7">
        <f t="shared" si="40"/>
        <v>25</v>
      </c>
      <c r="N263" s="7">
        <f t="shared" si="41"/>
        <v>45</v>
      </c>
      <c r="O263" s="7">
        <f t="shared" si="42"/>
        <v>50</v>
      </c>
      <c r="P263" s="7">
        <f t="shared" si="43"/>
        <v>16.5</v>
      </c>
      <c r="Q263" s="8">
        <f t="shared" si="44"/>
        <v>34.475000000000001</v>
      </c>
      <c r="R263" s="8">
        <f t="shared" si="45"/>
        <v>35.625</v>
      </c>
      <c r="S263" s="8">
        <f t="shared" si="46"/>
        <v>30.425000000000001</v>
      </c>
      <c r="T263" s="8">
        <f t="shared" si="47"/>
        <v>34.125</v>
      </c>
      <c r="U263" s="7">
        <f t="shared" si="48"/>
        <v>33.508333333333333</v>
      </c>
      <c r="V263" s="7">
        <f t="shared" si="49"/>
        <v>33.662499999999994</v>
      </c>
    </row>
    <row r="264" spans="1:22" ht="13.5" x14ac:dyDescent="0.25">
      <c r="A264" s="3">
        <f>RSI!A264</f>
        <v>42690</v>
      </c>
      <c r="B264" s="2">
        <f>RSI!B264</f>
        <v>2.3742000000000001</v>
      </c>
      <c r="C264" s="2">
        <f>RSI!I264</f>
        <v>62.894403516223363</v>
      </c>
      <c r="D264" s="2">
        <f>MACD!E264</f>
        <v>-6.5569510149101173E-2</v>
      </c>
      <c r="E264" s="2">
        <f>MACD!F264</f>
        <v>-6.0156191170641408E-2</v>
      </c>
      <c r="F264" s="2">
        <f>'Moving Avg'!D264</f>
        <v>2.40476</v>
      </c>
      <c r="G264" s="2">
        <f>'Moving Avg'!F264</f>
        <v>2.307795</v>
      </c>
      <c r="H264" s="2">
        <f>'Moving Avg'!G264</f>
        <v>2.1475520000000001</v>
      </c>
      <c r="I264" s="2">
        <f>'Moving Avg'!H264</f>
        <v>2.225695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16.5</v>
      </c>
      <c r="Q264" s="8">
        <f t="shared" si="44"/>
        <v>34.475000000000001</v>
      </c>
      <c r="R264" s="8">
        <f t="shared" si="45"/>
        <v>35.625</v>
      </c>
      <c r="S264" s="8">
        <f t="shared" si="46"/>
        <v>30.425000000000001</v>
      </c>
      <c r="T264" s="8">
        <f t="shared" si="47"/>
        <v>34.125</v>
      </c>
      <c r="U264" s="7">
        <f t="shared" si="48"/>
        <v>33.508333333333333</v>
      </c>
      <c r="V264" s="7">
        <f t="shared" si="49"/>
        <v>33.662499999999994</v>
      </c>
    </row>
    <row r="265" spans="1:22" ht="13.5" x14ac:dyDescent="0.25">
      <c r="A265" s="3">
        <f>RSI!A265</f>
        <v>42691</v>
      </c>
      <c r="B265" s="2">
        <f>RSI!B265</f>
        <v>2.3580999999999999</v>
      </c>
      <c r="C265" s="2">
        <f>RSI!I265</f>
        <v>60.16774767320495</v>
      </c>
      <c r="D265" s="2">
        <f>MACD!E265</f>
        <v>-6.5895921500976673E-2</v>
      </c>
      <c r="E265" s="2">
        <f>MACD!F265</f>
        <v>-6.1304137236708467E-2</v>
      </c>
      <c r="F265" s="2">
        <f>'Moving Avg'!D265</f>
        <v>2.3902799999999997</v>
      </c>
      <c r="G265" s="2">
        <f>'Moving Avg'!F265</f>
        <v>2.3130250000000001</v>
      </c>
      <c r="H265" s="2">
        <f>'Moving Avg'!G265</f>
        <v>2.154474</v>
      </c>
      <c r="I265" s="2">
        <f>'Moving Avg'!H265</f>
        <v>2.2308054999999998</v>
      </c>
      <c r="J265" s="5" t="str">
        <f>OBV!F265</f>
        <v>BEARISH</v>
      </c>
      <c r="K265" s="5" t="str">
        <f>OBV!G265</f>
        <v>WEAK</v>
      </c>
      <c r="L265" s="5" t="str">
        <f>OBV!H265</f>
        <v>CONFIRMED BEARISH</v>
      </c>
      <c r="M265" s="7">
        <f t="shared" si="40"/>
        <v>25</v>
      </c>
      <c r="N265" s="7">
        <f t="shared" si="41"/>
        <v>45</v>
      </c>
      <c r="O265" s="7">
        <f t="shared" si="42"/>
        <v>50</v>
      </c>
      <c r="P265" s="7">
        <f t="shared" si="43"/>
        <v>0</v>
      </c>
      <c r="Q265" s="8">
        <f t="shared" si="44"/>
        <v>32</v>
      </c>
      <c r="R265" s="8">
        <f t="shared" si="45"/>
        <v>31.5</v>
      </c>
      <c r="S265" s="8">
        <f t="shared" si="46"/>
        <v>23</v>
      </c>
      <c r="T265" s="8">
        <f t="shared" si="47"/>
        <v>30</v>
      </c>
      <c r="U265" s="7">
        <f t="shared" si="48"/>
        <v>28.833333333333332</v>
      </c>
      <c r="V265" s="7">
        <f t="shared" si="49"/>
        <v>29.125</v>
      </c>
    </row>
    <row r="266" spans="1:22" ht="13.5" x14ac:dyDescent="0.25">
      <c r="A266" s="3">
        <f>RSI!A266</f>
        <v>42692</v>
      </c>
      <c r="B266" s="2">
        <f>RSI!B266</f>
        <v>2.3420000000000001</v>
      </c>
      <c r="C266" s="2">
        <f>RSI!I266</f>
        <v>57.483950964624491</v>
      </c>
      <c r="D266" s="2">
        <f>MACD!E266</f>
        <v>-5.0553982571523548E-2</v>
      </c>
      <c r="E266" s="2">
        <f>MACD!F266</f>
        <v>-5.9154106303671482E-2</v>
      </c>
      <c r="F266" s="2">
        <f>'Moving Avg'!D266</f>
        <v>2.3758000000000004</v>
      </c>
      <c r="G266" s="2">
        <f>'Moving Avg'!F266</f>
        <v>2.3206699999999998</v>
      </c>
      <c r="H266" s="2">
        <f>'Moving Avg'!G266</f>
        <v>2.1613959999999999</v>
      </c>
      <c r="I266" s="2">
        <f>'Moving Avg'!H266</f>
        <v>2.2355539999999996</v>
      </c>
      <c r="J266" s="5" t="str">
        <f>OBV!F266</f>
        <v>BEARISH</v>
      </c>
      <c r="K266" s="5" t="str">
        <f>OBV!G266</f>
        <v>WEAK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50</v>
      </c>
      <c r="P266" s="7">
        <f t="shared" si="43"/>
        <v>0</v>
      </c>
      <c r="Q266" s="8">
        <f t="shared" si="44"/>
        <v>16.25</v>
      </c>
      <c r="R266" s="8">
        <f t="shared" si="45"/>
        <v>22.5</v>
      </c>
      <c r="S266" s="8">
        <f t="shared" si="46"/>
        <v>16.25</v>
      </c>
      <c r="T266" s="8">
        <f t="shared" si="47"/>
        <v>18.75</v>
      </c>
      <c r="U266" s="7">
        <f t="shared" si="48"/>
        <v>18.333333333333332</v>
      </c>
      <c r="V266" s="7">
        <f t="shared" si="49"/>
        <v>18.4375</v>
      </c>
    </row>
    <row r="267" spans="1:22" ht="13.5" x14ac:dyDescent="0.25">
      <c r="A267" s="3">
        <f>RSI!A267</f>
        <v>42695</v>
      </c>
      <c r="B267" s="2">
        <f>RSI!B267</f>
        <v>2.3338999999999999</v>
      </c>
      <c r="C267" s="2">
        <f>RSI!I267</f>
        <v>56.127496073285371</v>
      </c>
      <c r="D267" s="2">
        <f>MACD!E267</f>
        <v>-2.7358970788373682E-2</v>
      </c>
      <c r="E267" s="2">
        <f>MACD!F267</f>
        <v>-5.2795079200611925E-2</v>
      </c>
      <c r="F267" s="2">
        <f>'Moving Avg'!D267</f>
        <v>2.3613</v>
      </c>
      <c r="G267" s="2">
        <f>'Moving Avg'!F267</f>
        <v>2.3279099999999997</v>
      </c>
      <c r="H267" s="2">
        <f>'Moving Avg'!G267</f>
        <v>2.1692819999999999</v>
      </c>
      <c r="I267" s="2">
        <f>'Moving Avg'!H267</f>
        <v>2.2398594999999997</v>
      </c>
      <c r="J267" s="5" t="str">
        <f>OBV!F267</f>
        <v>BEARISH</v>
      </c>
      <c r="K267" s="5" t="str">
        <f>OBV!G267</f>
        <v>WEAK</v>
      </c>
      <c r="L267" s="5" t="str">
        <f>OBV!H267</f>
        <v>CONFIRMED BEARISH</v>
      </c>
      <c r="M267" s="7">
        <f t="shared" si="40"/>
        <v>25</v>
      </c>
      <c r="N267" s="7">
        <f t="shared" si="41"/>
        <v>0</v>
      </c>
      <c r="O267" s="7">
        <f t="shared" si="42"/>
        <v>50</v>
      </c>
      <c r="P267" s="7">
        <f t="shared" si="43"/>
        <v>0</v>
      </c>
      <c r="Q267" s="8">
        <f t="shared" si="44"/>
        <v>16.25</v>
      </c>
      <c r="R267" s="8">
        <f t="shared" si="45"/>
        <v>22.5</v>
      </c>
      <c r="S267" s="8">
        <f t="shared" si="46"/>
        <v>16.25</v>
      </c>
      <c r="T267" s="8">
        <f t="shared" si="47"/>
        <v>18.75</v>
      </c>
      <c r="U267" s="7">
        <f t="shared" si="48"/>
        <v>18.333333333333332</v>
      </c>
      <c r="V267" s="7">
        <f t="shared" si="49"/>
        <v>18.4375</v>
      </c>
    </row>
    <row r="268" spans="1:22" ht="13.5" x14ac:dyDescent="0.25">
      <c r="A268" s="3">
        <f>RSI!A268</f>
        <v>42696</v>
      </c>
      <c r="B268" s="2">
        <f>RSI!B268</f>
        <v>2.2614999999999998</v>
      </c>
      <c r="C268" s="2">
        <f>RSI!I268</f>
        <v>45.738396448050317</v>
      </c>
      <c r="D268" s="2">
        <f>MACD!E268</f>
        <v>-2.5941157356106359E-3</v>
      </c>
      <c r="E268" s="2">
        <f>MACD!F268</f>
        <v>-4.2754886507611674E-2</v>
      </c>
      <c r="F268" s="2">
        <f>'Moving Avg'!D268</f>
        <v>2.3339400000000001</v>
      </c>
      <c r="G268" s="2">
        <f>'Moving Avg'!F268</f>
        <v>2.3323349999999996</v>
      </c>
      <c r="H268" s="2">
        <f>'Moving Avg'!G268</f>
        <v>2.1744319999999999</v>
      </c>
      <c r="I268" s="2">
        <f>'Moving Avg'!H268</f>
        <v>2.2434809999999996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0</v>
      </c>
      <c r="Q268" s="8">
        <f t="shared" si="44"/>
        <v>16.25</v>
      </c>
      <c r="R268" s="8">
        <f t="shared" si="45"/>
        <v>22.5</v>
      </c>
      <c r="S268" s="8">
        <f t="shared" si="46"/>
        <v>16.25</v>
      </c>
      <c r="T268" s="8">
        <f t="shared" si="47"/>
        <v>18.75</v>
      </c>
      <c r="U268" s="7">
        <f t="shared" si="48"/>
        <v>18.333333333333332</v>
      </c>
      <c r="V268" s="7">
        <f t="shared" si="49"/>
        <v>18.4375</v>
      </c>
    </row>
    <row r="269" spans="1:22" ht="13.5" x14ac:dyDescent="0.25">
      <c r="A269" s="3">
        <f>RSI!A269</f>
        <v>42697</v>
      </c>
      <c r="B269" s="2">
        <f>RSI!B269</f>
        <v>2.2454000000000001</v>
      </c>
      <c r="C269" s="2">
        <f>RSI!I269</f>
        <v>43.796981300454796</v>
      </c>
      <c r="D269" s="2">
        <f>MACD!E269</f>
        <v>1.9773153787045139E-2</v>
      </c>
      <c r="E269" s="2">
        <f>MACD!F269</f>
        <v>-3.0249278448680309E-2</v>
      </c>
      <c r="F269" s="2">
        <f>'Moving Avg'!D269</f>
        <v>2.3081800000000001</v>
      </c>
      <c r="G269" s="2">
        <f>'Moving Avg'!F269</f>
        <v>2.3351500000000001</v>
      </c>
      <c r="H269" s="2">
        <f>'Moving Avg'!G269</f>
        <v>2.178938</v>
      </c>
      <c r="I269" s="2">
        <f>'Moving Avg'!H269</f>
        <v>2.2465795000000002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0</v>
      </c>
      <c r="Q269" s="8">
        <f t="shared" si="44"/>
        <v>16.25</v>
      </c>
      <c r="R269" s="8">
        <f t="shared" si="45"/>
        <v>22.5</v>
      </c>
      <c r="S269" s="8">
        <f t="shared" si="46"/>
        <v>16.25</v>
      </c>
      <c r="T269" s="8">
        <f t="shared" si="47"/>
        <v>18.75</v>
      </c>
      <c r="U269" s="7">
        <f t="shared" si="48"/>
        <v>18.333333333333332</v>
      </c>
      <c r="V269" s="7">
        <f t="shared" si="49"/>
        <v>18.4375</v>
      </c>
    </row>
    <row r="270" spans="1:22" ht="13.5" x14ac:dyDescent="0.25">
      <c r="A270" s="3">
        <f>RSI!A270</f>
        <v>42698</v>
      </c>
      <c r="B270" s="2">
        <f>RSI!B270</f>
        <v>2.2052</v>
      </c>
      <c r="C270" s="2">
        <f>RSI!I270</f>
        <v>39.310267765946364</v>
      </c>
      <c r="D270" s="2">
        <f>MACD!E270</f>
        <v>4.4452659495256341E-2</v>
      </c>
      <c r="E270" s="2">
        <f>MACD!F270</f>
        <v>-1.530889085989298E-2</v>
      </c>
      <c r="F270" s="2">
        <f>'Moving Avg'!D270</f>
        <v>2.2776000000000001</v>
      </c>
      <c r="G270" s="2">
        <f>'Moving Avg'!F270</f>
        <v>2.3323349999999996</v>
      </c>
      <c r="H270" s="2">
        <f>'Moving Avg'!G270</f>
        <v>2.1826400000000001</v>
      </c>
      <c r="I270" s="2">
        <f>'Moving Avg'!H270</f>
        <v>2.2491149999999998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16.5</v>
      </c>
      <c r="Q270" s="8">
        <f t="shared" si="44"/>
        <v>18.725000000000001</v>
      </c>
      <c r="R270" s="8">
        <f t="shared" si="45"/>
        <v>26.625</v>
      </c>
      <c r="S270" s="8">
        <f t="shared" si="46"/>
        <v>23.675000000000001</v>
      </c>
      <c r="T270" s="8">
        <f t="shared" si="47"/>
        <v>22.875</v>
      </c>
      <c r="U270" s="7">
        <f t="shared" si="48"/>
        <v>23.008333333333336</v>
      </c>
      <c r="V270" s="7">
        <f t="shared" si="49"/>
        <v>22.975000000000001</v>
      </c>
    </row>
    <row r="271" spans="1:22" ht="13.5" x14ac:dyDescent="0.25">
      <c r="A271" s="3">
        <f>RSI!A271</f>
        <v>42699</v>
      </c>
      <c r="B271" s="2">
        <f>RSI!B271</f>
        <v>2.181</v>
      </c>
      <c r="C271" s="2">
        <f>RSI!I271</f>
        <v>36.862115553119004</v>
      </c>
      <c r="D271" s="2">
        <f>MACD!E271</f>
        <v>6.5165062434792365E-2</v>
      </c>
      <c r="E271" s="2">
        <f>MACD!F271</f>
        <v>7.858997990440892E-4</v>
      </c>
      <c r="F271" s="2">
        <f>'Moving Avg'!D271</f>
        <v>2.2454000000000001</v>
      </c>
      <c r="G271" s="2">
        <f>'Moving Avg'!F271</f>
        <v>2.3287100000000001</v>
      </c>
      <c r="H271" s="2">
        <f>'Moving Avg'!G271</f>
        <v>2.1852140000000002</v>
      </c>
      <c r="I271" s="2">
        <f>'Moving Avg'!H271</f>
        <v>2.2510464999999997</v>
      </c>
      <c r="J271" s="5" t="str">
        <f>OBV!F271</f>
        <v>BEARISH</v>
      </c>
      <c r="K271" s="5" t="str">
        <f>OBV!G271</f>
        <v>NEUTRAL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0</v>
      </c>
      <c r="P271" s="7">
        <f t="shared" si="43"/>
        <v>16.5</v>
      </c>
      <c r="Q271" s="8">
        <f t="shared" si="44"/>
        <v>11.225</v>
      </c>
      <c r="R271" s="8">
        <f t="shared" si="45"/>
        <v>9.125</v>
      </c>
      <c r="S271" s="8">
        <f t="shared" si="46"/>
        <v>11.175000000000001</v>
      </c>
      <c r="T271" s="8">
        <f t="shared" si="47"/>
        <v>10.375</v>
      </c>
      <c r="U271" s="7">
        <f t="shared" si="48"/>
        <v>10.508333333333335</v>
      </c>
      <c r="V271" s="7">
        <f t="shared" si="49"/>
        <v>10.475000000000001</v>
      </c>
    </row>
    <row r="272" spans="1:22" ht="13.5" x14ac:dyDescent="0.25">
      <c r="A272" s="3">
        <f>RSI!A272</f>
        <v>42702</v>
      </c>
      <c r="B272" s="2">
        <f>RSI!B272</f>
        <v>2.1648999999999998</v>
      </c>
      <c r="C272" s="2">
        <f>RSI!I272</f>
        <v>35.287590370255799</v>
      </c>
      <c r="D272" s="2">
        <f>MACD!E272</f>
        <v>8.3271759183035421E-2</v>
      </c>
      <c r="E272" s="2">
        <f>MACD!F272</f>
        <v>1.7283071675842355E-2</v>
      </c>
      <c r="F272" s="2">
        <f>'Moving Avg'!D272</f>
        <v>2.2115999999999998</v>
      </c>
      <c r="G272" s="2">
        <f>'Moving Avg'!F272</f>
        <v>2.3242799999999999</v>
      </c>
      <c r="H272" s="2">
        <f>'Moving Avg'!G272</f>
        <v>2.1885940000000002</v>
      </c>
      <c r="I272" s="2">
        <f>'Moving Avg'!H272</f>
        <v>2.2523744999999997</v>
      </c>
      <c r="J272" s="5" t="str">
        <f>OBV!F272</f>
        <v>BEARISH</v>
      </c>
      <c r="K272" s="5" t="str">
        <f>OBV!G272</f>
        <v>WEAK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0</v>
      </c>
      <c r="P272" s="7">
        <f t="shared" si="43"/>
        <v>0</v>
      </c>
      <c r="Q272" s="8">
        <f t="shared" si="44"/>
        <v>8.75</v>
      </c>
      <c r="R272" s="8">
        <f t="shared" si="45"/>
        <v>5</v>
      </c>
      <c r="S272" s="8">
        <f t="shared" si="46"/>
        <v>3.75</v>
      </c>
      <c r="T272" s="8">
        <f t="shared" si="47"/>
        <v>6.25</v>
      </c>
      <c r="U272" s="7">
        <f t="shared" si="48"/>
        <v>5.833333333333333</v>
      </c>
      <c r="V272" s="7">
        <f t="shared" si="49"/>
        <v>5.9375</v>
      </c>
    </row>
    <row r="273" spans="1:22" ht="13.5" x14ac:dyDescent="0.25">
      <c r="A273" s="3">
        <f>RSI!A273</f>
        <v>42703</v>
      </c>
      <c r="B273" s="2">
        <f>RSI!B273</f>
        <v>2.2132000000000001</v>
      </c>
      <c r="C273" s="2">
        <f>RSI!I273</f>
        <v>43.134904944474862</v>
      </c>
      <c r="D273" s="2">
        <f>MACD!E273</f>
        <v>9.4437156815612155E-2</v>
      </c>
      <c r="E273" s="2">
        <f>MACD!F273</f>
        <v>3.2713888703796316E-2</v>
      </c>
      <c r="F273" s="2">
        <f>'Moving Avg'!D273</f>
        <v>2.20194</v>
      </c>
      <c r="G273" s="2">
        <f>'Moving Avg'!F273</f>
        <v>2.3222649999999998</v>
      </c>
      <c r="H273" s="2">
        <f>'Moving Avg'!G273</f>
        <v>2.1926180000000004</v>
      </c>
      <c r="I273" s="2">
        <f>'Moving Avg'!H273</f>
        <v>2.2535414999999999</v>
      </c>
      <c r="J273" s="5" t="str">
        <f>OBV!F273</f>
        <v>BEARISH</v>
      </c>
      <c r="K273" s="5" t="str">
        <f>OBV!G273</f>
        <v>NEUTRAL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0</v>
      </c>
      <c r="P273" s="7">
        <f t="shared" si="43"/>
        <v>16.5</v>
      </c>
      <c r="Q273" s="8">
        <f t="shared" si="44"/>
        <v>11.225</v>
      </c>
      <c r="R273" s="8">
        <f t="shared" si="45"/>
        <v>9.125</v>
      </c>
      <c r="S273" s="8">
        <f t="shared" si="46"/>
        <v>11.175000000000001</v>
      </c>
      <c r="T273" s="8">
        <f t="shared" si="47"/>
        <v>10.375</v>
      </c>
      <c r="U273" s="7">
        <f t="shared" si="48"/>
        <v>10.508333333333335</v>
      </c>
      <c r="V273" s="7">
        <f t="shared" si="49"/>
        <v>10.475000000000001</v>
      </c>
    </row>
    <row r="274" spans="1:22" ht="13.5" x14ac:dyDescent="0.25">
      <c r="A274" s="3">
        <f>RSI!A274</f>
        <v>42704</v>
      </c>
      <c r="B274" s="2">
        <f>RSI!B274</f>
        <v>2.1568999999999998</v>
      </c>
      <c r="C274" s="2">
        <f>RSI!I274</f>
        <v>37.436256648578471</v>
      </c>
      <c r="D274" s="2">
        <f>MACD!E274</f>
        <v>0.10468084833041624</v>
      </c>
      <c r="E274" s="2">
        <f>MACD!F274</f>
        <v>4.7107280629120299E-2</v>
      </c>
      <c r="F274" s="2">
        <f>'Moving Avg'!D274</f>
        <v>2.18424</v>
      </c>
      <c r="G274" s="2">
        <f>'Moving Avg'!F274</f>
        <v>2.31663</v>
      </c>
      <c r="H274" s="2">
        <f>'Moving Avg'!G274</f>
        <v>2.195516</v>
      </c>
      <c r="I274" s="2">
        <f>'Moving Avg'!H274</f>
        <v>2.2538635</v>
      </c>
      <c r="J274" s="5" t="str">
        <f>OBV!F274</f>
        <v>BEARISH</v>
      </c>
      <c r="K274" s="5" t="str">
        <f>OBV!G274</f>
        <v>NEUTRAL</v>
      </c>
      <c r="L274" s="5" t="str">
        <f>OBV!H274</f>
        <v>CONFIRMED BEARISH</v>
      </c>
      <c r="M274" s="7">
        <f t="shared" si="40"/>
        <v>25</v>
      </c>
      <c r="N274" s="7">
        <f t="shared" si="41"/>
        <v>0</v>
      </c>
      <c r="O274" s="7">
        <f t="shared" si="42"/>
        <v>0</v>
      </c>
      <c r="P274" s="7">
        <f t="shared" si="43"/>
        <v>16.5</v>
      </c>
      <c r="Q274" s="8">
        <f t="shared" si="44"/>
        <v>11.225</v>
      </c>
      <c r="R274" s="8">
        <f t="shared" si="45"/>
        <v>9.125</v>
      </c>
      <c r="S274" s="8">
        <f t="shared" si="46"/>
        <v>11.175000000000001</v>
      </c>
      <c r="T274" s="8">
        <f t="shared" si="47"/>
        <v>10.375</v>
      </c>
      <c r="U274" s="7">
        <f t="shared" si="48"/>
        <v>10.508333333333335</v>
      </c>
      <c r="V274" s="7">
        <f t="shared" si="49"/>
        <v>10.475000000000001</v>
      </c>
    </row>
    <row r="275" spans="1:22" ht="13.5" x14ac:dyDescent="0.25">
      <c r="A275" s="3">
        <f>RSI!A275</f>
        <v>42705</v>
      </c>
      <c r="B275" s="2">
        <f>RSI!B275</f>
        <v>2.1890999999999998</v>
      </c>
      <c r="C275" s="2">
        <f>RSI!I275</f>
        <v>42.144108213910968</v>
      </c>
      <c r="D275" s="2">
        <f>MACD!E275</f>
        <v>0.10912783343938903</v>
      </c>
      <c r="E275" s="2">
        <f>MACD!F275</f>
        <v>5.9511391191174053E-2</v>
      </c>
      <c r="F275" s="2">
        <f>'Moving Avg'!D275</f>
        <v>2.1810200000000002</v>
      </c>
      <c r="G275" s="2">
        <f>'Moving Avg'!F275</f>
        <v>2.3134099999999997</v>
      </c>
      <c r="H275" s="2">
        <f>'Moving Avg'!G275</f>
        <v>2.1992180000000001</v>
      </c>
      <c r="I275" s="2">
        <f>'Moving Avg'!H275</f>
        <v>2.2537429999999996</v>
      </c>
      <c r="J275" s="5" t="str">
        <f>OBV!F275</f>
        <v>BEARISH</v>
      </c>
      <c r="K275" s="5" t="str">
        <f>OBV!G275</f>
        <v>NEUTRAL</v>
      </c>
      <c r="L275" s="5" t="str">
        <f>OBV!H275</f>
        <v>CONFIRMED BEARISH</v>
      </c>
      <c r="M275" s="7">
        <f t="shared" si="40"/>
        <v>25</v>
      </c>
      <c r="N275" s="7">
        <f t="shared" si="41"/>
        <v>0</v>
      </c>
      <c r="O275" s="7">
        <f t="shared" si="42"/>
        <v>0</v>
      </c>
      <c r="P275" s="7">
        <f t="shared" si="43"/>
        <v>16.5</v>
      </c>
      <c r="Q275" s="8">
        <f t="shared" si="44"/>
        <v>11.225</v>
      </c>
      <c r="R275" s="8">
        <f t="shared" si="45"/>
        <v>9.125</v>
      </c>
      <c r="S275" s="8">
        <f t="shared" si="46"/>
        <v>11.175000000000001</v>
      </c>
      <c r="T275" s="8">
        <f t="shared" si="47"/>
        <v>10.375</v>
      </c>
      <c r="U275" s="7">
        <f t="shared" si="48"/>
        <v>10.508333333333335</v>
      </c>
      <c r="V275" s="7">
        <f t="shared" si="49"/>
        <v>10.475000000000001</v>
      </c>
    </row>
    <row r="276" spans="1:22" ht="13.5" x14ac:dyDescent="0.25">
      <c r="A276" s="3">
        <f>RSI!A276</f>
        <v>42706</v>
      </c>
      <c r="B276" s="2">
        <f>RSI!B276</f>
        <v>2.1568999999999998</v>
      </c>
      <c r="C276" s="2">
        <f>RSI!I276</f>
        <v>38.984880528270558</v>
      </c>
      <c r="D276" s="2">
        <f>MACD!E276</f>
        <v>0.11320250458243741</v>
      </c>
      <c r="E276" s="2">
        <f>MACD!F276</f>
        <v>7.0249613869426727E-2</v>
      </c>
      <c r="F276" s="2">
        <f>'Moving Avg'!D276</f>
        <v>2.1762000000000001</v>
      </c>
      <c r="G276" s="2">
        <f>'Moving Avg'!F276</f>
        <v>2.3037549999999998</v>
      </c>
      <c r="H276" s="2">
        <f>'Moving Avg'!G276</f>
        <v>2.2021159999999997</v>
      </c>
      <c r="I276" s="2">
        <f>'Moving Avg'!H276</f>
        <v>2.2529784999999998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0</v>
      </c>
      <c r="P276" s="7">
        <f t="shared" si="43"/>
        <v>16.5</v>
      </c>
      <c r="Q276" s="8">
        <f t="shared" si="44"/>
        <v>11.225</v>
      </c>
      <c r="R276" s="8">
        <f t="shared" si="45"/>
        <v>9.125</v>
      </c>
      <c r="S276" s="8">
        <f t="shared" si="46"/>
        <v>11.175000000000001</v>
      </c>
      <c r="T276" s="8">
        <f t="shared" si="47"/>
        <v>10.375</v>
      </c>
      <c r="U276" s="7">
        <f t="shared" si="48"/>
        <v>10.508333333333335</v>
      </c>
      <c r="V276" s="7">
        <f t="shared" si="49"/>
        <v>10.475000000000001</v>
      </c>
    </row>
    <row r="277" spans="1:22" ht="13.5" x14ac:dyDescent="0.25">
      <c r="A277" s="3">
        <f>RSI!A277</f>
        <v>42709</v>
      </c>
      <c r="B277" s="2">
        <f>RSI!B277</f>
        <v>2.1568999999999998</v>
      </c>
      <c r="C277" s="2">
        <f>RSI!I277</f>
        <v>38.984880528270558</v>
      </c>
      <c r="D277" s="2">
        <f>MACD!E277</f>
        <v>0.11596810157961279</v>
      </c>
      <c r="E277" s="2">
        <f>MACD!F277</f>
        <v>7.939331141146394E-2</v>
      </c>
      <c r="F277" s="2">
        <f>'Moving Avg'!D277</f>
        <v>2.1745999999999999</v>
      </c>
      <c r="G277" s="2">
        <f>'Moving Avg'!F277</f>
        <v>2.29088</v>
      </c>
      <c r="H277" s="2">
        <f>'Moving Avg'!G277</f>
        <v>2.2050139999999998</v>
      </c>
      <c r="I277" s="2">
        <f>'Moving Avg'!H277</f>
        <v>2.2517309999999999</v>
      </c>
      <c r="J277" s="5" t="str">
        <f>OBV!F277</f>
        <v>BEARISH</v>
      </c>
      <c r="K277" s="5" t="str">
        <f>OBV!G277</f>
        <v>NEUTRAL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0</v>
      </c>
      <c r="P277" s="7">
        <f t="shared" si="43"/>
        <v>16.5</v>
      </c>
      <c r="Q277" s="8">
        <f t="shared" si="44"/>
        <v>11.225</v>
      </c>
      <c r="R277" s="8">
        <f t="shared" si="45"/>
        <v>9.125</v>
      </c>
      <c r="S277" s="8">
        <f t="shared" si="46"/>
        <v>11.175000000000001</v>
      </c>
      <c r="T277" s="8">
        <f t="shared" si="47"/>
        <v>10.375</v>
      </c>
      <c r="U277" s="7">
        <f t="shared" si="48"/>
        <v>10.508333333333335</v>
      </c>
      <c r="V277" s="7">
        <f t="shared" si="49"/>
        <v>10.475000000000001</v>
      </c>
    </row>
    <row r="278" spans="1:22" ht="13.5" x14ac:dyDescent="0.25">
      <c r="A278" s="3">
        <f>RSI!A278</f>
        <v>42710</v>
      </c>
      <c r="B278" s="2">
        <f>RSI!B278</f>
        <v>2.0924999999999998</v>
      </c>
      <c r="C278" s="2">
        <f>RSI!I278</f>
        <v>33.210347830286551</v>
      </c>
      <c r="D278" s="2">
        <f>MACD!E278</f>
        <v>0.11246230889558095</v>
      </c>
      <c r="E278" s="2">
        <f>MACD!F278</f>
        <v>8.6007110908287346E-2</v>
      </c>
      <c r="F278" s="2">
        <f>'Moving Avg'!D278</f>
        <v>2.1504599999999998</v>
      </c>
      <c r="G278" s="2">
        <f>'Moving Avg'!F278</f>
        <v>2.2747850000000001</v>
      </c>
      <c r="H278" s="2">
        <f>'Moving Avg'!G278</f>
        <v>2.2066239999999997</v>
      </c>
      <c r="I278" s="2">
        <f>'Moving Avg'!H278</f>
        <v>2.2508859999999995</v>
      </c>
      <c r="J278" s="5" t="str">
        <f>OBV!F278</f>
        <v>BEARISH</v>
      </c>
      <c r="K278" s="5" t="str">
        <f>OBV!G278</f>
        <v>NEUTRAL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16.5</v>
      </c>
      <c r="Q278" s="8">
        <f t="shared" si="44"/>
        <v>11.225</v>
      </c>
      <c r="R278" s="8">
        <f t="shared" si="45"/>
        <v>9.125</v>
      </c>
      <c r="S278" s="8">
        <f t="shared" si="46"/>
        <v>11.175000000000001</v>
      </c>
      <c r="T278" s="8">
        <f t="shared" si="47"/>
        <v>10.375</v>
      </c>
      <c r="U278" s="7">
        <f t="shared" si="48"/>
        <v>10.508333333333335</v>
      </c>
      <c r="V278" s="7">
        <f t="shared" si="49"/>
        <v>10.475000000000001</v>
      </c>
    </row>
    <row r="279" spans="1:22" ht="13.5" x14ac:dyDescent="0.25">
      <c r="A279" s="3">
        <f>RSI!A279</f>
        <v>42711</v>
      </c>
      <c r="B279" s="2">
        <f>RSI!B279</f>
        <v>2.0924999999999998</v>
      </c>
      <c r="C279" s="2">
        <f>RSI!I279</f>
        <v>33.210347830286551</v>
      </c>
      <c r="D279" s="2">
        <f>MACD!E279</f>
        <v>0.10788298632096271</v>
      </c>
      <c r="E279" s="2">
        <f>MACD!F279</f>
        <v>9.0382285990822431E-2</v>
      </c>
      <c r="F279" s="2">
        <f>'Moving Avg'!D279</f>
        <v>2.1375799999999998</v>
      </c>
      <c r="G279" s="2">
        <f>'Moving Avg'!F279</f>
        <v>2.2586900000000001</v>
      </c>
      <c r="H279" s="2">
        <f>'Moving Avg'!G279</f>
        <v>2.2082339999999996</v>
      </c>
      <c r="I279" s="2">
        <f>'Moving Avg'!H279</f>
        <v>2.2506849999999998</v>
      </c>
      <c r="J279" s="5" t="str">
        <f>OBV!F279</f>
        <v>BEARISH</v>
      </c>
      <c r="K279" s="5" t="str">
        <f>OBV!G279</f>
        <v>NEUTRAL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0</v>
      </c>
      <c r="P279" s="7">
        <f t="shared" si="43"/>
        <v>16.5</v>
      </c>
      <c r="Q279" s="8">
        <f t="shared" si="44"/>
        <v>11.225</v>
      </c>
      <c r="R279" s="8">
        <f t="shared" si="45"/>
        <v>9.125</v>
      </c>
      <c r="S279" s="8">
        <f t="shared" si="46"/>
        <v>11.175000000000001</v>
      </c>
      <c r="T279" s="8">
        <f t="shared" si="47"/>
        <v>10.375</v>
      </c>
      <c r="U279" s="7">
        <f t="shared" si="48"/>
        <v>10.508333333333335</v>
      </c>
      <c r="V279" s="7">
        <f t="shared" si="49"/>
        <v>10.475000000000001</v>
      </c>
    </row>
    <row r="280" spans="1:22" ht="13.5" x14ac:dyDescent="0.25">
      <c r="A280" s="3">
        <f>RSI!A280</f>
        <v>42712</v>
      </c>
      <c r="B280" s="2">
        <f>RSI!B280</f>
        <v>2.1488</v>
      </c>
      <c r="C280" s="2">
        <f>RSI!I280</f>
        <v>41.931138164710674</v>
      </c>
      <c r="D280" s="2">
        <f>MACD!E280</f>
        <v>9.4453226624940267E-2</v>
      </c>
      <c r="E280" s="2">
        <f>MACD!F280</f>
        <v>9.1196474117646004E-2</v>
      </c>
      <c r="F280" s="2">
        <f>'Moving Avg'!D280</f>
        <v>2.1295199999999999</v>
      </c>
      <c r="G280" s="2">
        <f>'Moving Avg'!F280</f>
        <v>2.2446050000000004</v>
      </c>
      <c r="H280" s="2">
        <f>'Moving Avg'!G280</f>
        <v>2.2112919999999998</v>
      </c>
      <c r="I280" s="2">
        <f>'Moving Avg'!H280</f>
        <v>2.2512079999999997</v>
      </c>
      <c r="J280" s="5" t="str">
        <f>OBV!F280</f>
        <v>BEARISH</v>
      </c>
      <c r="K280" s="5" t="str">
        <f>OBV!G280</f>
        <v>NEUTRAL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0</v>
      </c>
      <c r="P280" s="7">
        <f t="shared" si="43"/>
        <v>16.5</v>
      </c>
      <c r="Q280" s="8">
        <f t="shared" si="44"/>
        <v>11.225</v>
      </c>
      <c r="R280" s="8">
        <f t="shared" si="45"/>
        <v>9.125</v>
      </c>
      <c r="S280" s="8">
        <f t="shared" si="46"/>
        <v>11.175000000000001</v>
      </c>
      <c r="T280" s="8">
        <f t="shared" si="47"/>
        <v>10.375</v>
      </c>
      <c r="U280" s="7">
        <f t="shared" si="48"/>
        <v>10.508333333333335</v>
      </c>
      <c r="V280" s="7">
        <f t="shared" si="49"/>
        <v>10.475000000000001</v>
      </c>
    </row>
    <row r="281" spans="1:22" ht="13.5" x14ac:dyDescent="0.25">
      <c r="A281" s="3">
        <f>RSI!A281</f>
        <v>42713</v>
      </c>
      <c r="B281" s="2">
        <f>RSI!B281</f>
        <v>2.1004999999999998</v>
      </c>
      <c r="C281" s="2">
        <f>RSI!I281</f>
        <v>37.417332047397501</v>
      </c>
      <c r="D281" s="2">
        <f>MACD!E281</f>
        <v>8.3352380975635132E-2</v>
      </c>
      <c r="E281" s="2">
        <f>MACD!F281</f>
        <v>8.962765548924384E-2</v>
      </c>
      <c r="F281" s="2">
        <f>'Moving Avg'!D281</f>
        <v>2.1182399999999997</v>
      </c>
      <c r="G281" s="2">
        <f>'Moving Avg'!F281</f>
        <v>2.2289099999999999</v>
      </c>
      <c r="H281" s="2">
        <f>'Moving Avg'!G281</f>
        <v>2.2133839999999996</v>
      </c>
      <c r="I281" s="2">
        <f>'Moving Avg'!H281</f>
        <v>2.251932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  <c r="M281" s="7">
        <f t="shared" si="40"/>
        <v>25</v>
      </c>
      <c r="N281" s="7">
        <f t="shared" si="41"/>
        <v>45</v>
      </c>
      <c r="O281" s="7">
        <f t="shared" si="42"/>
        <v>0</v>
      </c>
      <c r="P281" s="7">
        <f t="shared" si="43"/>
        <v>16.5</v>
      </c>
      <c r="Q281" s="8">
        <f t="shared" si="44"/>
        <v>26.975000000000001</v>
      </c>
      <c r="R281" s="8">
        <f t="shared" si="45"/>
        <v>18.125</v>
      </c>
      <c r="S281" s="8">
        <f t="shared" si="46"/>
        <v>17.925000000000001</v>
      </c>
      <c r="T281" s="8">
        <f t="shared" si="47"/>
        <v>21.625</v>
      </c>
      <c r="U281" s="7">
        <f t="shared" si="48"/>
        <v>21.008333333333336</v>
      </c>
      <c r="V281" s="7">
        <f t="shared" si="49"/>
        <v>21.162500000000001</v>
      </c>
    </row>
    <row r="282" spans="1:22" ht="13.5" x14ac:dyDescent="0.25">
      <c r="A282" s="3">
        <f>RSI!A282</f>
        <v>42717</v>
      </c>
      <c r="B282" s="2">
        <f>RSI!B282</f>
        <v>2.0924999999999998</v>
      </c>
      <c r="C282" s="2">
        <f>RSI!I282</f>
        <v>36.712401096849554</v>
      </c>
      <c r="D282" s="2">
        <f>MACD!E282</f>
        <v>7.273830098286771E-2</v>
      </c>
      <c r="E282" s="2">
        <f>MACD!F282</f>
        <v>8.6249784587968614E-2</v>
      </c>
      <c r="F282" s="2">
        <f>'Moving Avg'!D282</f>
        <v>2.1053600000000001</v>
      </c>
      <c r="G282" s="2">
        <f>'Moving Avg'!F282</f>
        <v>2.2132150000000004</v>
      </c>
      <c r="H282" s="2">
        <f>'Moving Avg'!G282</f>
        <v>2.2162820000000001</v>
      </c>
      <c r="I282" s="2">
        <f>'Moving Avg'!H282</f>
        <v>2.2530185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  <c r="M282" s="7">
        <f t="shared" si="40"/>
        <v>25</v>
      </c>
      <c r="N282" s="7">
        <f t="shared" si="41"/>
        <v>45</v>
      </c>
      <c r="O282" s="7">
        <f t="shared" si="42"/>
        <v>0</v>
      </c>
      <c r="P282" s="7">
        <f t="shared" si="43"/>
        <v>16.5</v>
      </c>
      <c r="Q282" s="8">
        <f t="shared" si="44"/>
        <v>26.975000000000001</v>
      </c>
      <c r="R282" s="8">
        <f t="shared" si="45"/>
        <v>18.125</v>
      </c>
      <c r="S282" s="8">
        <f t="shared" si="46"/>
        <v>17.925000000000001</v>
      </c>
      <c r="T282" s="8">
        <f t="shared" si="47"/>
        <v>21.625</v>
      </c>
      <c r="U282" s="7">
        <f t="shared" si="48"/>
        <v>21.008333333333336</v>
      </c>
      <c r="V282" s="7">
        <f t="shared" si="49"/>
        <v>21.162500000000001</v>
      </c>
    </row>
    <row r="283" spans="1:22" ht="13.5" x14ac:dyDescent="0.25">
      <c r="A283" s="3">
        <f>RSI!A283</f>
        <v>42718</v>
      </c>
      <c r="B283" s="2">
        <f>RSI!B283</f>
        <v>2.0844999999999998</v>
      </c>
      <c r="C283" s="2">
        <f>RSI!I283</f>
        <v>35.982358715176261</v>
      </c>
      <c r="D283" s="2">
        <f>MACD!E283</f>
        <v>7.2441932886165628E-2</v>
      </c>
      <c r="E283" s="2">
        <f>MACD!F283</f>
        <v>8.3488214247608022E-2</v>
      </c>
      <c r="F283" s="2">
        <f>'Moving Avg'!D283</f>
        <v>2.1037599999999999</v>
      </c>
      <c r="G283" s="2">
        <f>'Moving Avg'!F283</f>
        <v>2.1975249999999997</v>
      </c>
      <c r="H283" s="2">
        <f>'Moving Avg'!G283</f>
        <v>2.2193420000000001</v>
      </c>
      <c r="I283" s="2">
        <f>'Moving Avg'!H283</f>
        <v>2.2535819999999998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  <c r="M283" s="7">
        <f t="shared" si="40"/>
        <v>25</v>
      </c>
      <c r="N283" s="7">
        <f t="shared" si="41"/>
        <v>45</v>
      </c>
      <c r="O283" s="7">
        <f t="shared" si="42"/>
        <v>0</v>
      </c>
      <c r="P283" s="7">
        <f t="shared" si="43"/>
        <v>16.5</v>
      </c>
      <c r="Q283" s="8">
        <f t="shared" si="44"/>
        <v>26.975000000000001</v>
      </c>
      <c r="R283" s="8">
        <f t="shared" si="45"/>
        <v>18.125</v>
      </c>
      <c r="S283" s="8">
        <f t="shared" si="46"/>
        <v>17.925000000000001</v>
      </c>
      <c r="T283" s="8">
        <f t="shared" si="47"/>
        <v>21.625</v>
      </c>
      <c r="U283" s="7">
        <f t="shared" si="48"/>
        <v>21.008333333333336</v>
      </c>
      <c r="V283" s="7">
        <f t="shared" si="49"/>
        <v>21.162500000000001</v>
      </c>
    </row>
    <row r="284" spans="1:22" ht="13.5" x14ac:dyDescent="0.25">
      <c r="A284" s="3">
        <f>RSI!A284</f>
        <v>42719</v>
      </c>
      <c r="B284" s="2">
        <f>RSI!B284</f>
        <v>2.0280999999999998</v>
      </c>
      <c r="C284" s="2">
        <f>RSI!I284</f>
        <v>31.26246421147107</v>
      </c>
      <c r="D284" s="2">
        <f>MACD!E284</f>
        <v>6.8367092549590502E-2</v>
      </c>
      <c r="E284" s="2">
        <f>MACD!F284</f>
        <v>8.0463989908004518E-2</v>
      </c>
      <c r="F284" s="2">
        <f>'Moving Avg'!D284</f>
        <v>2.0908799999999998</v>
      </c>
      <c r="G284" s="2">
        <f>'Moving Avg'!F284</f>
        <v>2.1802199999999998</v>
      </c>
      <c r="H284" s="2">
        <f>'Moving Avg'!G284</f>
        <v>2.2199859999999996</v>
      </c>
      <c r="I284" s="2">
        <f>'Moving Avg'!H284</f>
        <v>2.2533000000000003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45</v>
      </c>
      <c r="O284" s="7">
        <f t="shared" si="42"/>
        <v>0</v>
      </c>
      <c r="P284" s="7">
        <f t="shared" si="43"/>
        <v>16.5</v>
      </c>
      <c r="Q284" s="8">
        <f t="shared" si="44"/>
        <v>26.975000000000001</v>
      </c>
      <c r="R284" s="8">
        <f t="shared" si="45"/>
        <v>18.125</v>
      </c>
      <c r="S284" s="8">
        <f t="shared" si="46"/>
        <v>17.925000000000001</v>
      </c>
      <c r="T284" s="8">
        <f t="shared" si="47"/>
        <v>21.625</v>
      </c>
      <c r="U284" s="7">
        <f t="shared" si="48"/>
        <v>21.008333333333336</v>
      </c>
      <c r="V284" s="7">
        <f t="shared" si="49"/>
        <v>21.162500000000001</v>
      </c>
    </row>
    <row r="285" spans="1:22" ht="13.5" x14ac:dyDescent="0.25">
      <c r="A285" s="3">
        <f>RSI!A285</f>
        <v>42720</v>
      </c>
      <c r="B285" s="2">
        <f>RSI!B285</f>
        <v>1.9798</v>
      </c>
      <c r="C285" s="2">
        <f>RSI!I285</f>
        <v>27.888638207107363</v>
      </c>
      <c r="D285" s="2">
        <f>MACD!E285</f>
        <v>7.439487185797633E-2</v>
      </c>
      <c r="E285" s="2">
        <f>MACD!F285</f>
        <v>7.9250166297998886E-2</v>
      </c>
      <c r="F285" s="2">
        <f>'Moving Avg'!D285</f>
        <v>2.05708</v>
      </c>
      <c r="G285" s="2">
        <f>'Moving Avg'!F285</f>
        <v>2.1613049999999996</v>
      </c>
      <c r="H285" s="2">
        <f>'Moving Avg'!G285</f>
        <v>2.2207899999999996</v>
      </c>
      <c r="I285" s="2">
        <f>'Moving Avg'!H285</f>
        <v>2.2529375000000003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  <c r="M285" s="7">
        <f t="shared" si="40"/>
        <v>50</v>
      </c>
      <c r="N285" s="7">
        <f t="shared" si="41"/>
        <v>45</v>
      </c>
      <c r="O285" s="7">
        <f t="shared" si="42"/>
        <v>0</v>
      </c>
      <c r="P285" s="7">
        <f t="shared" si="43"/>
        <v>16.5</v>
      </c>
      <c r="Q285" s="8">
        <f t="shared" si="44"/>
        <v>35.725000000000001</v>
      </c>
      <c r="R285" s="8">
        <f t="shared" si="45"/>
        <v>23.125</v>
      </c>
      <c r="S285" s="8">
        <f t="shared" si="46"/>
        <v>21.675000000000001</v>
      </c>
      <c r="T285" s="8">
        <f t="shared" si="47"/>
        <v>27.875</v>
      </c>
      <c r="U285" s="7">
        <f t="shared" si="48"/>
        <v>26.841666666666669</v>
      </c>
      <c r="V285" s="7">
        <f t="shared" si="49"/>
        <v>27.1</v>
      </c>
    </row>
    <row r="286" spans="1:22" ht="13.5" x14ac:dyDescent="0.25">
      <c r="A286" s="3">
        <f>RSI!A286</f>
        <v>42723</v>
      </c>
      <c r="B286" s="2">
        <f>RSI!B286</f>
        <v>2.012</v>
      </c>
      <c r="C286" s="2">
        <f>RSI!I286</f>
        <v>33.07409644889546</v>
      </c>
      <c r="D286" s="2">
        <f>MACD!E286</f>
        <v>7.3315840012889044E-2</v>
      </c>
      <c r="E286" s="2">
        <f>MACD!F286</f>
        <v>7.8063301040976918E-2</v>
      </c>
      <c r="F286" s="2">
        <f>'Moving Avg'!D286</f>
        <v>2.03938</v>
      </c>
      <c r="G286" s="2">
        <f>'Moving Avg'!F286</f>
        <v>2.1448050000000003</v>
      </c>
      <c r="H286" s="2">
        <f>'Moving Avg'!G286</f>
        <v>2.2199839999999997</v>
      </c>
      <c r="I286" s="2">
        <f>'Moving Avg'!H286</f>
        <v>2.2529375000000003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25</v>
      </c>
      <c r="N286" s="7">
        <f t="shared" si="41"/>
        <v>45</v>
      </c>
      <c r="O286" s="7">
        <f t="shared" si="42"/>
        <v>0</v>
      </c>
      <c r="P286" s="7">
        <f t="shared" si="43"/>
        <v>16.5</v>
      </c>
      <c r="Q286" s="8">
        <f t="shared" si="44"/>
        <v>26.975000000000001</v>
      </c>
      <c r="R286" s="8">
        <f t="shared" si="45"/>
        <v>18.125</v>
      </c>
      <c r="S286" s="8">
        <f t="shared" si="46"/>
        <v>17.925000000000001</v>
      </c>
      <c r="T286" s="8">
        <f t="shared" si="47"/>
        <v>21.625</v>
      </c>
      <c r="U286" s="7">
        <f t="shared" si="48"/>
        <v>21.008333333333336</v>
      </c>
      <c r="V286" s="7">
        <f t="shared" si="49"/>
        <v>21.162500000000001</v>
      </c>
    </row>
    <row r="287" spans="1:22" ht="13.5" x14ac:dyDescent="0.25">
      <c r="A287" s="3">
        <f>RSI!A287</f>
        <v>42724</v>
      </c>
      <c r="B287" s="2">
        <f>RSI!B287</f>
        <v>2.012</v>
      </c>
      <c r="C287" s="2">
        <f>RSI!I287</f>
        <v>33.074096448895446</v>
      </c>
      <c r="D287" s="2">
        <f>MACD!E287</f>
        <v>7.3286218595650876E-2</v>
      </c>
      <c r="E287" s="2">
        <f>MACD!F287</f>
        <v>7.7107884551911712E-2</v>
      </c>
      <c r="F287" s="2">
        <f>'Moving Avg'!D287</f>
        <v>2.0232800000000002</v>
      </c>
      <c r="G287" s="2">
        <f>'Moving Avg'!F287</f>
        <v>2.1287100000000003</v>
      </c>
      <c r="H287" s="2">
        <f>'Moving Avg'!G287</f>
        <v>2.2193399999999999</v>
      </c>
      <c r="I287" s="2">
        <f>'Moving Avg'!H287</f>
        <v>2.2525350000000004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45</v>
      </c>
      <c r="O287" s="7">
        <f t="shared" si="42"/>
        <v>0</v>
      </c>
      <c r="P287" s="7">
        <f t="shared" si="43"/>
        <v>16.5</v>
      </c>
      <c r="Q287" s="8">
        <f t="shared" si="44"/>
        <v>26.975000000000001</v>
      </c>
      <c r="R287" s="8">
        <f t="shared" si="45"/>
        <v>18.125</v>
      </c>
      <c r="S287" s="8">
        <f t="shared" si="46"/>
        <v>17.925000000000001</v>
      </c>
      <c r="T287" s="8">
        <f t="shared" si="47"/>
        <v>21.625</v>
      </c>
      <c r="U287" s="7">
        <f t="shared" si="48"/>
        <v>21.008333333333336</v>
      </c>
      <c r="V287" s="7">
        <f t="shared" si="49"/>
        <v>21.162500000000001</v>
      </c>
    </row>
    <row r="288" spans="1:22" ht="13.5" x14ac:dyDescent="0.25">
      <c r="A288" s="3">
        <f>RSI!A288</f>
        <v>42725</v>
      </c>
      <c r="B288" s="2">
        <f>RSI!B288</f>
        <v>2.0280999999999998</v>
      </c>
      <c r="C288" s="2">
        <f>RSI!I288</f>
        <v>35.753110085662698</v>
      </c>
      <c r="D288" s="2">
        <f>MACD!E288</f>
        <v>6.2978837501283191E-2</v>
      </c>
      <c r="E288" s="2">
        <f>MACD!F288</f>
        <v>7.4282075141786016E-2</v>
      </c>
      <c r="F288" s="2">
        <f>'Moving Avg'!D288</f>
        <v>2.012</v>
      </c>
      <c r="G288" s="2">
        <f>'Moving Avg'!F288</f>
        <v>2.1170400000000003</v>
      </c>
      <c r="H288" s="2">
        <f>'Moving Avg'!G288</f>
        <v>2.2198219999999993</v>
      </c>
      <c r="I288" s="2">
        <f>'Moving Avg'!H288</f>
        <v>2.2521325000000001</v>
      </c>
      <c r="J288" s="5" t="str">
        <f>OBV!F288</f>
        <v>BULLISH</v>
      </c>
      <c r="K288" s="5" t="str">
        <f>OBV!G288</f>
        <v>NEUTRAL</v>
      </c>
      <c r="L288" s="5" t="str">
        <f>OBV!H288</f>
        <v>BULLISH DIVERGENCE</v>
      </c>
      <c r="M288" s="7">
        <f t="shared" si="40"/>
        <v>25</v>
      </c>
      <c r="N288" s="7">
        <f t="shared" si="41"/>
        <v>45</v>
      </c>
      <c r="O288" s="7">
        <f t="shared" si="42"/>
        <v>0</v>
      </c>
      <c r="P288" s="7">
        <f t="shared" si="43"/>
        <v>66.5</v>
      </c>
      <c r="Q288" s="8">
        <f t="shared" si="44"/>
        <v>34.475000000000001</v>
      </c>
      <c r="R288" s="8">
        <f t="shared" si="45"/>
        <v>30.625</v>
      </c>
      <c r="S288" s="8">
        <f t="shared" si="46"/>
        <v>40.424999999999997</v>
      </c>
      <c r="T288" s="8">
        <f t="shared" si="47"/>
        <v>34.125</v>
      </c>
      <c r="U288" s="7">
        <f t="shared" si="48"/>
        <v>35.174999999999997</v>
      </c>
      <c r="V288" s="7">
        <f t="shared" si="49"/>
        <v>34.912499999999994</v>
      </c>
    </row>
    <row r="289" spans="1:22" ht="13.5" x14ac:dyDescent="0.25">
      <c r="A289" s="3">
        <f>RSI!A289</f>
        <v>42726</v>
      </c>
      <c r="B289" s="2">
        <f>RSI!B289</f>
        <v>2.0362</v>
      </c>
      <c r="C289" s="2">
        <f>RSI!I289</f>
        <v>37.116933736787118</v>
      </c>
      <c r="D289" s="2">
        <f>MACD!E289</f>
        <v>5.4319449606820669E-2</v>
      </c>
      <c r="E289" s="2">
        <f>MACD!F289</f>
        <v>7.0289550034792952E-2</v>
      </c>
      <c r="F289" s="2">
        <f>'Moving Avg'!D289</f>
        <v>2.0136200000000004</v>
      </c>
      <c r="G289" s="2">
        <f>'Moving Avg'!F289</f>
        <v>2.1065800000000001</v>
      </c>
      <c r="H289" s="2">
        <f>'Moving Avg'!G289</f>
        <v>2.2194999999999991</v>
      </c>
      <c r="I289" s="2">
        <f>'Moving Avg'!H289</f>
        <v>2.2523740000000005</v>
      </c>
      <c r="J289" s="5" t="str">
        <f>OBV!F289</f>
        <v>BULLISH</v>
      </c>
      <c r="K289" s="5" t="str">
        <f>OBV!G289</f>
        <v>NEUTRAL</v>
      </c>
      <c r="L289" s="5" t="str">
        <f>OBV!H289</f>
        <v>CONFIRMED BULLISH</v>
      </c>
      <c r="M289" s="7">
        <f t="shared" si="40"/>
        <v>25</v>
      </c>
      <c r="N289" s="7">
        <f t="shared" si="41"/>
        <v>45</v>
      </c>
      <c r="O289" s="7">
        <f t="shared" si="42"/>
        <v>0</v>
      </c>
      <c r="P289" s="7">
        <f t="shared" si="43"/>
        <v>83.5</v>
      </c>
      <c r="Q289" s="8">
        <f t="shared" si="44"/>
        <v>37.024999999999999</v>
      </c>
      <c r="R289" s="8">
        <f t="shared" si="45"/>
        <v>34.875</v>
      </c>
      <c r="S289" s="8">
        <f t="shared" si="46"/>
        <v>48.075000000000003</v>
      </c>
      <c r="T289" s="8">
        <f t="shared" si="47"/>
        <v>38.375</v>
      </c>
      <c r="U289" s="7">
        <f t="shared" si="48"/>
        <v>39.991666666666667</v>
      </c>
      <c r="V289" s="7">
        <f t="shared" si="49"/>
        <v>39.587500000000006</v>
      </c>
    </row>
    <row r="290" spans="1:22" ht="13.5" x14ac:dyDescent="0.25">
      <c r="A290" s="3">
        <f>RSI!A290</f>
        <v>42727</v>
      </c>
      <c r="B290" s="2">
        <f>RSI!B290</f>
        <v>2.0362</v>
      </c>
      <c r="C290" s="2">
        <f>RSI!I290</f>
        <v>37.116933736787125</v>
      </c>
      <c r="D290" s="2">
        <f>MACD!E290</f>
        <v>5.621913772817555E-2</v>
      </c>
      <c r="E290" s="2">
        <f>MACD!F290</f>
        <v>6.7475467573469478E-2</v>
      </c>
      <c r="F290" s="2">
        <f>'Moving Avg'!D290</f>
        <v>2.0249000000000001</v>
      </c>
      <c r="G290" s="2">
        <f>'Moving Avg'!F290</f>
        <v>2.0981300000000003</v>
      </c>
      <c r="H290" s="2">
        <f>'Moving Avg'!G290</f>
        <v>2.2177299999999995</v>
      </c>
      <c r="I290" s="2">
        <f>'Moving Avg'!H290</f>
        <v>2.2531790000000007</v>
      </c>
      <c r="J290" s="5" t="str">
        <f>OBV!F290</f>
        <v>BULLISH</v>
      </c>
      <c r="K290" s="5" t="str">
        <f>OBV!G290</f>
        <v>NEUTRAL</v>
      </c>
      <c r="L290" s="5" t="str">
        <f>OBV!H290</f>
        <v>CONFIRMED BULLISH</v>
      </c>
      <c r="M290" s="7">
        <f t="shared" si="40"/>
        <v>25</v>
      </c>
      <c r="N290" s="7">
        <f t="shared" si="41"/>
        <v>45</v>
      </c>
      <c r="O290" s="7">
        <f t="shared" si="42"/>
        <v>0</v>
      </c>
      <c r="P290" s="7">
        <f t="shared" si="43"/>
        <v>83.5</v>
      </c>
      <c r="Q290" s="8">
        <f t="shared" si="44"/>
        <v>37.024999999999999</v>
      </c>
      <c r="R290" s="8">
        <f t="shared" si="45"/>
        <v>34.875</v>
      </c>
      <c r="S290" s="8">
        <f t="shared" si="46"/>
        <v>48.075000000000003</v>
      </c>
      <c r="T290" s="8">
        <f t="shared" si="47"/>
        <v>38.375</v>
      </c>
      <c r="U290" s="7">
        <f t="shared" si="48"/>
        <v>39.991666666666667</v>
      </c>
      <c r="V290" s="7">
        <f t="shared" si="49"/>
        <v>39.587500000000006</v>
      </c>
    </row>
    <row r="291" spans="1:22" ht="13.5" x14ac:dyDescent="0.25">
      <c r="A291" s="3">
        <f>RSI!A291</f>
        <v>42730</v>
      </c>
      <c r="B291" s="2">
        <f>RSI!B291</f>
        <v>2.012</v>
      </c>
      <c r="C291" s="2">
        <f>RSI!I291</f>
        <v>34.573888697274739</v>
      </c>
      <c r="D291" s="2">
        <f>MACD!E291</f>
        <v>5.2711837678204088E-2</v>
      </c>
      <c r="E291" s="2">
        <f>MACD!F291</f>
        <v>6.45227415944164E-2</v>
      </c>
      <c r="F291" s="2">
        <f>'Moving Avg'!D291</f>
        <v>2.0249000000000001</v>
      </c>
      <c r="G291" s="2">
        <f>'Moving Avg'!F291</f>
        <v>2.0896800000000004</v>
      </c>
      <c r="H291" s="2">
        <f>'Moving Avg'!G291</f>
        <v>2.2153159999999992</v>
      </c>
      <c r="I291" s="2">
        <f>'Moving Avg'!H291</f>
        <v>2.2539435000000005</v>
      </c>
      <c r="J291" s="5" t="str">
        <f>OBV!F291</f>
        <v>BEARISH</v>
      </c>
      <c r="K291" s="5" t="str">
        <f>OBV!G291</f>
        <v>NEUTRAL</v>
      </c>
      <c r="L291" s="5" t="str">
        <f>OBV!H291</f>
        <v>NEUTRAL</v>
      </c>
      <c r="M291" s="7">
        <f t="shared" si="40"/>
        <v>25</v>
      </c>
      <c r="N291" s="7">
        <f t="shared" si="41"/>
        <v>45</v>
      </c>
      <c r="O291" s="7">
        <f t="shared" si="42"/>
        <v>0</v>
      </c>
      <c r="P291" s="7">
        <f t="shared" si="43"/>
        <v>16.5</v>
      </c>
      <c r="Q291" s="8">
        <f t="shared" si="44"/>
        <v>26.975000000000001</v>
      </c>
      <c r="R291" s="8">
        <f t="shared" si="45"/>
        <v>18.125</v>
      </c>
      <c r="S291" s="8">
        <f t="shared" si="46"/>
        <v>17.925000000000001</v>
      </c>
      <c r="T291" s="8">
        <f t="shared" si="47"/>
        <v>21.625</v>
      </c>
      <c r="U291" s="7">
        <f t="shared" si="48"/>
        <v>21.008333333333336</v>
      </c>
      <c r="V291" s="7">
        <f t="shared" si="49"/>
        <v>21.162500000000001</v>
      </c>
    </row>
    <row r="292" spans="1:22" ht="13.5" x14ac:dyDescent="0.25">
      <c r="A292" s="3">
        <f>RSI!A292</f>
        <v>42731</v>
      </c>
      <c r="B292" s="2">
        <f>RSI!B292</f>
        <v>1.9798</v>
      </c>
      <c r="C292" s="2">
        <f>RSI!I292</f>
        <v>31.483000697110597</v>
      </c>
      <c r="D292" s="2">
        <f>MACD!E292</f>
        <v>5.1526211283745127E-2</v>
      </c>
      <c r="E292" s="2">
        <f>MACD!F292</f>
        <v>6.1923435532282148E-2</v>
      </c>
      <c r="F292" s="2">
        <f>'Moving Avg'!D292</f>
        <v>2.0184599999999997</v>
      </c>
      <c r="G292" s="2">
        <f>'Moving Avg'!F292</f>
        <v>2.080425</v>
      </c>
      <c r="H292" s="2">
        <f>'Moving Avg'!G292</f>
        <v>2.2098419999999992</v>
      </c>
      <c r="I292" s="2">
        <f>'Moving Avg'!H292</f>
        <v>2.2551105000000007</v>
      </c>
      <c r="J292" s="5" t="str">
        <f>OBV!F292</f>
        <v>BEARISH</v>
      </c>
      <c r="K292" s="5" t="str">
        <f>OBV!G292</f>
        <v>NEUTRAL</v>
      </c>
      <c r="L292" s="5" t="str">
        <f>OBV!H292</f>
        <v>CONFIRMED BEARISH</v>
      </c>
      <c r="M292" s="7">
        <f t="shared" si="40"/>
        <v>25</v>
      </c>
      <c r="N292" s="7">
        <f t="shared" si="41"/>
        <v>45</v>
      </c>
      <c r="O292" s="7">
        <f t="shared" si="42"/>
        <v>0</v>
      </c>
      <c r="P292" s="7">
        <f t="shared" si="43"/>
        <v>16.5</v>
      </c>
      <c r="Q292" s="8">
        <f t="shared" si="44"/>
        <v>26.975000000000001</v>
      </c>
      <c r="R292" s="8">
        <f t="shared" si="45"/>
        <v>18.125</v>
      </c>
      <c r="S292" s="8">
        <f t="shared" si="46"/>
        <v>17.925000000000001</v>
      </c>
      <c r="T292" s="8">
        <f t="shared" si="47"/>
        <v>21.625</v>
      </c>
      <c r="U292" s="7">
        <f t="shared" si="48"/>
        <v>21.008333333333336</v>
      </c>
      <c r="V292" s="7">
        <f t="shared" si="49"/>
        <v>21.162500000000001</v>
      </c>
    </row>
    <row r="293" spans="1:22" ht="13.5" x14ac:dyDescent="0.25">
      <c r="A293" s="3">
        <f>RSI!A293</f>
        <v>42732</v>
      </c>
      <c r="B293" s="2">
        <f>RSI!B293</f>
        <v>1.9959</v>
      </c>
      <c r="C293" s="2">
        <f>RSI!I293</f>
        <v>34.629803422181041</v>
      </c>
      <c r="D293" s="2">
        <f>MACD!E293</f>
        <v>4.8871077085423043E-2</v>
      </c>
      <c r="E293" s="2">
        <f>MACD!F293</f>
        <v>5.9312963842910335E-2</v>
      </c>
      <c r="F293" s="2">
        <f>'Moving Avg'!D293</f>
        <v>2.0120200000000001</v>
      </c>
      <c r="G293" s="2">
        <f>'Moving Avg'!F293</f>
        <v>2.0695599999999996</v>
      </c>
      <c r="H293" s="2">
        <f>'Moving Avg'!G293</f>
        <v>2.2027599999999992</v>
      </c>
      <c r="I293" s="2">
        <f>'Moving Avg'!H293</f>
        <v>2.2563175000000006</v>
      </c>
      <c r="J293" s="5" t="str">
        <f>OBV!F293</f>
        <v>BULLISH</v>
      </c>
      <c r="K293" s="5" t="str">
        <f>OBV!G293</f>
        <v>NEUTRAL</v>
      </c>
      <c r="L293" s="5" t="str">
        <f>OBV!H293</f>
        <v>BULLISH DIVERGENCE</v>
      </c>
      <c r="M293" s="7">
        <f t="shared" si="40"/>
        <v>25</v>
      </c>
      <c r="N293" s="7">
        <f t="shared" si="41"/>
        <v>45</v>
      </c>
      <c r="O293" s="7">
        <f t="shared" si="42"/>
        <v>0</v>
      </c>
      <c r="P293" s="7">
        <f t="shared" si="43"/>
        <v>66.5</v>
      </c>
      <c r="Q293" s="8">
        <f t="shared" si="44"/>
        <v>34.475000000000001</v>
      </c>
      <c r="R293" s="8">
        <f t="shared" si="45"/>
        <v>30.625</v>
      </c>
      <c r="S293" s="8">
        <f t="shared" si="46"/>
        <v>40.424999999999997</v>
      </c>
      <c r="T293" s="8">
        <f t="shared" si="47"/>
        <v>34.125</v>
      </c>
      <c r="U293" s="7">
        <f t="shared" si="48"/>
        <v>35.174999999999997</v>
      </c>
      <c r="V293" s="7">
        <f t="shared" si="49"/>
        <v>34.912499999999994</v>
      </c>
    </row>
    <row r="294" spans="1:22" ht="13.5" x14ac:dyDescent="0.25">
      <c r="A294" s="3">
        <f>RSI!A294</f>
        <v>42733</v>
      </c>
      <c r="B294" s="2">
        <f>RSI!B294</f>
        <v>1.9798</v>
      </c>
      <c r="C294" s="2">
        <f>RSI!I294</f>
        <v>32.997729146636416</v>
      </c>
      <c r="D294" s="2">
        <f>MACD!E294</f>
        <v>3.9759264513114179E-2</v>
      </c>
      <c r="E294" s="2">
        <f>MACD!F294</f>
        <v>5.5402223976951104E-2</v>
      </c>
      <c r="F294" s="2">
        <f>'Moving Avg'!D294</f>
        <v>2.0007399999999995</v>
      </c>
      <c r="G294" s="2">
        <f>'Moving Avg'!F294</f>
        <v>2.0607049999999996</v>
      </c>
      <c r="H294" s="2">
        <f>'Moving Avg'!G294</f>
        <v>2.1966419999999989</v>
      </c>
      <c r="I294" s="2">
        <f>'Moving Avg'!H294</f>
        <v>2.2569210000000006</v>
      </c>
      <c r="J294" s="5" t="str">
        <f>OBV!F294</f>
        <v>BEARISH</v>
      </c>
      <c r="K294" s="5" t="str">
        <f>OBV!G294</f>
        <v>NEUTRAL</v>
      </c>
      <c r="L294" s="5" t="str">
        <f>OBV!H294</f>
        <v>CONFIRMED BEARISH</v>
      </c>
      <c r="M294" s="7">
        <f t="shared" si="40"/>
        <v>25</v>
      </c>
      <c r="N294" s="7">
        <f t="shared" si="41"/>
        <v>45</v>
      </c>
      <c r="O294" s="7">
        <f t="shared" si="42"/>
        <v>0</v>
      </c>
      <c r="P294" s="7">
        <f t="shared" si="43"/>
        <v>16.5</v>
      </c>
      <c r="Q294" s="8">
        <f t="shared" si="44"/>
        <v>26.975000000000001</v>
      </c>
      <c r="R294" s="8">
        <f t="shared" si="45"/>
        <v>18.125</v>
      </c>
      <c r="S294" s="8">
        <f t="shared" si="46"/>
        <v>17.925000000000001</v>
      </c>
      <c r="T294" s="8">
        <f t="shared" si="47"/>
        <v>21.625</v>
      </c>
      <c r="U294" s="7">
        <f t="shared" si="48"/>
        <v>21.008333333333336</v>
      </c>
      <c r="V294" s="7">
        <f t="shared" si="49"/>
        <v>21.162500000000001</v>
      </c>
    </row>
    <row r="295" spans="1:22" ht="13.5" x14ac:dyDescent="0.25">
      <c r="A295" s="3">
        <f>RSI!A295</f>
        <v>42734</v>
      </c>
      <c r="B295" s="2">
        <f>RSI!B295</f>
        <v>2.0280999999999998</v>
      </c>
      <c r="C295" s="2">
        <f>RSI!I295</f>
        <v>41.851607391960911</v>
      </c>
      <c r="D295" s="2">
        <f>MACD!E295</f>
        <v>2.17091633295321E-2</v>
      </c>
      <c r="E295" s="2">
        <f>MACD!F295</f>
        <v>4.86636118474673E-2</v>
      </c>
      <c r="F295" s="2">
        <f>'Moving Avg'!D295</f>
        <v>1.99912</v>
      </c>
      <c r="G295" s="2">
        <f>'Moving Avg'!F295</f>
        <v>2.0526549999999997</v>
      </c>
      <c r="H295" s="2">
        <f>'Moving Avg'!G295</f>
        <v>2.1921339999999985</v>
      </c>
      <c r="I295" s="2">
        <f>'Moving Avg'!H295</f>
        <v>2.2572430000000008</v>
      </c>
      <c r="J295" s="5" t="str">
        <f>OBV!F295</f>
        <v>BULLISH</v>
      </c>
      <c r="K295" s="5" t="str">
        <f>OBV!G295</f>
        <v>NEUTRAL</v>
      </c>
      <c r="L295" s="5" t="str">
        <f>OBV!H295</f>
        <v>BULLISH DIVERGENCE</v>
      </c>
      <c r="M295" s="7">
        <f t="shared" si="40"/>
        <v>25</v>
      </c>
      <c r="N295" s="7">
        <f t="shared" si="41"/>
        <v>100</v>
      </c>
      <c r="O295" s="7">
        <f t="shared" si="42"/>
        <v>0</v>
      </c>
      <c r="P295" s="7">
        <f t="shared" si="43"/>
        <v>66.5</v>
      </c>
      <c r="Q295" s="8">
        <f t="shared" si="44"/>
        <v>53.725000000000001</v>
      </c>
      <c r="R295" s="8">
        <f t="shared" si="45"/>
        <v>41.625</v>
      </c>
      <c r="S295" s="8">
        <f t="shared" si="46"/>
        <v>48.674999999999997</v>
      </c>
      <c r="T295" s="8">
        <f t="shared" si="47"/>
        <v>47.875</v>
      </c>
      <c r="U295" s="7">
        <f t="shared" si="48"/>
        <v>48.008333333333326</v>
      </c>
      <c r="V295" s="7">
        <f t="shared" si="49"/>
        <v>47.974999999999994</v>
      </c>
    </row>
    <row r="296" spans="1:22" ht="13.5" x14ac:dyDescent="0.25">
      <c r="A296" s="3">
        <f>RSI!A296</f>
        <v>42737</v>
      </c>
      <c r="B296" s="2">
        <f>RSI!B296</f>
        <v>2.0442</v>
      </c>
      <c r="C296" s="2">
        <f>RSI!I296</f>
        <v>44.485012642970688</v>
      </c>
      <c r="D296" s="2">
        <f>MACD!E296</f>
        <v>1.0530774501032791E-2</v>
      </c>
      <c r="E296" s="2">
        <f>MACD!F296</f>
        <v>4.1037044378180405E-2</v>
      </c>
      <c r="F296" s="2">
        <f>'Moving Avg'!D296</f>
        <v>2.00556</v>
      </c>
      <c r="G296" s="2">
        <f>'Moving Avg'!F296</f>
        <v>2.0470199999999998</v>
      </c>
      <c r="H296" s="2">
        <f>'Moving Avg'!G296</f>
        <v>2.1892359999999993</v>
      </c>
      <c r="I296" s="2">
        <f>'Moving Avg'!H296</f>
        <v>2.2576050000000003</v>
      </c>
      <c r="J296" s="5" t="str">
        <f>OBV!F296</f>
        <v>BULLISH</v>
      </c>
      <c r="K296" s="5" t="str">
        <f>OBV!G296</f>
        <v>NEUTRAL</v>
      </c>
      <c r="L296" s="5" t="str">
        <f>OBV!H296</f>
        <v>CONFIRMED BULLISH</v>
      </c>
      <c r="M296" s="7">
        <f t="shared" si="40"/>
        <v>25</v>
      </c>
      <c r="N296" s="7">
        <f t="shared" si="41"/>
        <v>100</v>
      </c>
      <c r="O296" s="7">
        <f t="shared" si="42"/>
        <v>0</v>
      </c>
      <c r="P296" s="7">
        <f t="shared" si="43"/>
        <v>83.5</v>
      </c>
      <c r="Q296" s="8">
        <f t="shared" si="44"/>
        <v>56.274999999999999</v>
      </c>
      <c r="R296" s="8">
        <f t="shared" si="45"/>
        <v>45.875</v>
      </c>
      <c r="S296" s="8">
        <f t="shared" si="46"/>
        <v>56.325000000000003</v>
      </c>
      <c r="T296" s="8">
        <f t="shared" si="47"/>
        <v>52.125</v>
      </c>
      <c r="U296" s="7">
        <f t="shared" si="48"/>
        <v>52.82500000000001</v>
      </c>
      <c r="V296" s="7">
        <f t="shared" si="49"/>
        <v>52.650000000000006</v>
      </c>
    </row>
    <row r="297" spans="1:22" ht="13.5" x14ac:dyDescent="0.25">
      <c r="A297" s="3">
        <f>RSI!A297</f>
        <v>42738</v>
      </c>
      <c r="B297" s="2">
        <f>RSI!B297</f>
        <v>2.1004999999999998</v>
      </c>
      <c r="C297" s="2">
        <f>RSI!I297</f>
        <v>52.57351511450964</v>
      </c>
      <c r="D297" s="2">
        <f>MACD!E297</f>
        <v>-2.8845532079171399E-3</v>
      </c>
      <c r="E297" s="2">
        <f>MACD!F297</f>
        <v>3.2252724860960903E-2</v>
      </c>
      <c r="F297" s="2">
        <f>'Moving Avg'!D297</f>
        <v>2.0297000000000001</v>
      </c>
      <c r="G297" s="2">
        <f>'Moving Avg'!F297</f>
        <v>2.0442</v>
      </c>
      <c r="H297" s="2">
        <f>'Moving Avg'!G297</f>
        <v>2.187463999999999</v>
      </c>
      <c r="I297" s="2">
        <f>'Moving Avg'!H297</f>
        <v>2.2586510000000004</v>
      </c>
      <c r="J297" s="5" t="str">
        <f>OBV!F297</f>
        <v>BULLISH</v>
      </c>
      <c r="K297" s="5" t="str">
        <f>OBV!G297</f>
        <v>NEUTRAL</v>
      </c>
      <c r="L297" s="5" t="str">
        <f>OBV!H297</f>
        <v>CONFIRMED BULLISH</v>
      </c>
      <c r="M297" s="7">
        <f t="shared" si="40"/>
        <v>25</v>
      </c>
      <c r="N297" s="7">
        <f t="shared" si="41"/>
        <v>100</v>
      </c>
      <c r="O297" s="7">
        <f t="shared" si="42"/>
        <v>0</v>
      </c>
      <c r="P297" s="7">
        <f t="shared" si="43"/>
        <v>83.5</v>
      </c>
      <c r="Q297" s="8">
        <f t="shared" si="44"/>
        <v>56.274999999999999</v>
      </c>
      <c r="R297" s="8">
        <f t="shared" si="45"/>
        <v>45.875</v>
      </c>
      <c r="S297" s="8">
        <f t="shared" si="46"/>
        <v>56.325000000000003</v>
      </c>
      <c r="T297" s="8">
        <f t="shared" si="47"/>
        <v>52.125</v>
      </c>
      <c r="U297" s="7">
        <f t="shared" si="48"/>
        <v>52.82500000000001</v>
      </c>
      <c r="V297" s="7">
        <f t="shared" si="49"/>
        <v>52.650000000000006</v>
      </c>
    </row>
    <row r="298" spans="1:22" ht="13.5" x14ac:dyDescent="0.25">
      <c r="A298" s="3">
        <f>RSI!A298</f>
        <v>42739</v>
      </c>
      <c r="B298" s="2">
        <f>RSI!B298</f>
        <v>2.1568999999999998</v>
      </c>
      <c r="C298" s="2">
        <f>RSI!I298</f>
        <v>59.015669325977619</v>
      </c>
      <c r="D298" s="2">
        <f>MACD!E298</f>
        <v>-1.6071666903442861E-2</v>
      </c>
      <c r="E298" s="2">
        <f>MACD!F298</f>
        <v>2.2587846508080149E-2</v>
      </c>
      <c r="F298" s="2">
        <f>'Moving Avg'!D298</f>
        <v>2.0619000000000001</v>
      </c>
      <c r="G298" s="2">
        <f>'Moving Avg'!F298</f>
        <v>2.0474199999999998</v>
      </c>
      <c r="H298" s="2">
        <f>'Moving Avg'!G298</f>
        <v>2.1871419999999988</v>
      </c>
      <c r="I298" s="2">
        <f>'Moving Avg'!H298</f>
        <v>2.2599790000000004</v>
      </c>
      <c r="J298" s="5" t="str">
        <f>OBV!F298</f>
        <v>BULLISH</v>
      </c>
      <c r="K298" s="5" t="str">
        <f>OBV!G298</f>
        <v>NEUTRAL</v>
      </c>
      <c r="L298" s="5" t="str">
        <f>OBV!H298</f>
        <v>CONFIRMED BULLISH</v>
      </c>
      <c r="M298" s="7">
        <f t="shared" si="40"/>
        <v>25</v>
      </c>
      <c r="N298" s="7">
        <f t="shared" si="41"/>
        <v>100</v>
      </c>
      <c r="O298" s="7">
        <f t="shared" si="42"/>
        <v>0</v>
      </c>
      <c r="P298" s="7">
        <f t="shared" si="43"/>
        <v>83.5</v>
      </c>
      <c r="Q298" s="8">
        <f t="shared" si="44"/>
        <v>56.274999999999999</v>
      </c>
      <c r="R298" s="8">
        <f t="shared" si="45"/>
        <v>45.875</v>
      </c>
      <c r="S298" s="8">
        <f t="shared" si="46"/>
        <v>56.325000000000003</v>
      </c>
      <c r="T298" s="8">
        <f t="shared" si="47"/>
        <v>52.125</v>
      </c>
      <c r="U298" s="7">
        <f t="shared" si="48"/>
        <v>52.82500000000001</v>
      </c>
      <c r="V298" s="7">
        <f t="shared" si="49"/>
        <v>52.650000000000006</v>
      </c>
    </row>
    <row r="299" spans="1:22" ht="13.5" x14ac:dyDescent="0.25">
      <c r="A299" s="3">
        <f>RSI!A299</f>
        <v>42740</v>
      </c>
      <c r="B299" s="2">
        <f>RSI!B299</f>
        <v>2.2776000000000001</v>
      </c>
      <c r="C299" s="2">
        <f>RSI!I299</f>
        <v>68.787082775790296</v>
      </c>
      <c r="D299" s="2">
        <f>MACD!E299</f>
        <v>-3.5382691401038002E-2</v>
      </c>
      <c r="E299" s="2">
        <f>MACD!F299</f>
        <v>1.0993738926256519E-2</v>
      </c>
      <c r="F299" s="2">
        <f>'Moving Avg'!D299</f>
        <v>2.1214599999999999</v>
      </c>
      <c r="G299" s="2">
        <f>'Moving Avg'!F299</f>
        <v>2.0566749999999998</v>
      </c>
      <c r="H299" s="2">
        <f>'Moving Avg'!G299</f>
        <v>2.1889119999999993</v>
      </c>
      <c r="I299" s="2">
        <f>'Moving Avg'!H299</f>
        <v>2.2624740000000005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  <c r="M299" s="7">
        <f t="shared" si="40"/>
        <v>25</v>
      </c>
      <c r="N299" s="7">
        <f t="shared" si="41"/>
        <v>100</v>
      </c>
      <c r="O299" s="7">
        <f t="shared" si="42"/>
        <v>0</v>
      </c>
      <c r="P299" s="7">
        <f t="shared" si="43"/>
        <v>100</v>
      </c>
      <c r="Q299" s="8">
        <f t="shared" si="44"/>
        <v>58.75</v>
      </c>
      <c r="R299" s="8">
        <f t="shared" si="45"/>
        <v>50</v>
      </c>
      <c r="S299" s="8">
        <f t="shared" si="46"/>
        <v>63.75</v>
      </c>
      <c r="T299" s="8">
        <f t="shared" si="47"/>
        <v>56.25</v>
      </c>
      <c r="U299" s="7">
        <f t="shared" si="48"/>
        <v>57.5</v>
      </c>
      <c r="V299" s="7">
        <f t="shared" si="49"/>
        <v>57.1875</v>
      </c>
    </row>
    <row r="300" spans="1:22" ht="13.5" x14ac:dyDescent="0.25">
      <c r="A300" s="3">
        <f>RSI!A300</f>
        <v>42741</v>
      </c>
      <c r="B300" s="2">
        <f>RSI!B300</f>
        <v>2.3580999999999999</v>
      </c>
      <c r="C300" s="2">
        <f>RSI!I300</f>
        <v>73.350605184101738</v>
      </c>
      <c r="D300" s="2">
        <f>MACD!E300</f>
        <v>-5.8823150008543656E-2</v>
      </c>
      <c r="E300" s="2">
        <f>MACD!F300</f>
        <v>-2.9696388607035173E-3</v>
      </c>
      <c r="F300" s="2">
        <f>'Moving Avg'!D300</f>
        <v>2.1874600000000002</v>
      </c>
      <c r="G300" s="2">
        <f>'Moving Avg'!F300</f>
        <v>2.0671399999999998</v>
      </c>
      <c r="H300" s="2">
        <f>'Moving Avg'!G300</f>
        <v>2.1908439999999989</v>
      </c>
      <c r="I300" s="2">
        <f>'Moving Avg'!H300</f>
        <v>2.2650494999999999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  <c r="M300" s="7">
        <f t="shared" si="40"/>
        <v>0</v>
      </c>
      <c r="N300" s="7">
        <f t="shared" si="41"/>
        <v>100</v>
      </c>
      <c r="O300" s="7">
        <f t="shared" si="42"/>
        <v>0</v>
      </c>
      <c r="P300" s="7">
        <f t="shared" si="43"/>
        <v>100</v>
      </c>
      <c r="Q300" s="8">
        <f t="shared" si="44"/>
        <v>50</v>
      </c>
      <c r="R300" s="8">
        <f t="shared" si="45"/>
        <v>45</v>
      </c>
      <c r="S300" s="8">
        <f t="shared" si="46"/>
        <v>60</v>
      </c>
      <c r="T300" s="8">
        <f t="shared" si="47"/>
        <v>50</v>
      </c>
      <c r="U300" s="7">
        <f t="shared" si="48"/>
        <v>51.666666666666664</v>
      </c>
      <c r="V300" s="7">
        <f t="shared" si="49"/>
        <v>51.25</v>
      </c>
    </row>
    <row r="301" spans="1:22" ht="13.5" x14ac:dyDescent="0.25">
      <c r="A301" s="3">
        <f>RSI!A301</f>
        <v>42744</v>
      </c>
      <c r="B301" s="2">
        <f>RSI!B301</f>
        <v>2.35</v>
      </c>
      <c r="C301" s="2">
        <f>RSI!I301</f>
        <v>72.206629685350322</v>
      </c>
      <c r="D301" s="2">
        <f>MACD!E301</f>
        <v>-8.3309285384697063E-2</v>
      </c>
      <c r="E301" s="2">
        <f>MACD!F301</f>
        <v>-1.9037568165502228E-2</v>
      </c>
      <c r="F301" s="2">
        <f>'Moving Avg'!D301</f>
        <v>2.2486199999999998</v>
      </c>
      <c r="G301" s="2">
        <f>'Moving Avg'!F301</f>
        <v>2.079615</v>
      </c>
      <c r="H301" s="2">
        <f>'Moving Avg'!G301</f>
        <v>2.1927739999999991</v>
      </c>
      <c r="I301" s="2">
        <f>'Moving Avg'!H301</f>
        <v>2.2677855000000005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  <c r="M301" s="7">
        <f t="shared" si="40"/>
        <v>0</v>
      </c>
      <c r="N301" s="7">
        <f t="shared" si="41"/>
        <v>100</v>
      </c>
      <c r="O301" s="7">
        <f t="shared" si="42"/>
        <v>0</v>
      </c>
      <c r="P301" s="7">
        <f t="shared" si="43"/>
        <v>100</v>
      </c>
      <c r="Q301" s="8">
        <f t="shared" si="44"/>
        <v>50</v>
      </c>
      <c r="R301" s="8">
        <f t="shared" si="45"/>
        <v>45</v>
      </c>
      <c r="S301" s="8">
        <f t="shared" si="46"/>
        <v>60</v>
      </c>
      <c r="T301" s="8">
        <f t="shared" si="47"/>
        <v>50</v>
      </c>
      <c r="U301" s="7">
        <f t="shared" si="48"/>
        <v>51.666666666666664</v>
      </c>
      <c r="V301" s="7">
        <f t="shared" si="49"/>
        <v>51.25</v>
      </c>
    </row>
    <row r="302" spans="1:22" ht="13.5" x14ac:dyDescent="0.25">
      <c r="A302" s="3">
        <f>RSI!A302</f>
        <v>42745</v>
      </c>
      <c r="B302" s="2">
        <f>RSI!B302</f>
        <v>2.3258999999999999</v>
      </c>
      <c r="C302" s="2">
        <f>RSI!I302</f>
        <v>68.770030026410424</v>
      </c>
      <c r="D302" s="2">
        <f>MACD!E302</f>
        <v>-0.10856469873769825</v>
      </c>
      <c r="E302" s="2">
        <f>MACD!F302</f>
        <v>-3.6942994279941438E-2</v>
      </c>
      <c r="F302" s="2">
        <f>'Moving Avg'!D302</f>
        <v>2.2936999999999999</v>
      </c>
      <c r="G302" s="2">
        <f>'Moving Avg'!F302</f>
        <v>2.0912850000000001</v>
      </c>
      <c r="H302" s="2">
        <f>'Moving Avg'!G302</f>
        <v>2.1942219999999995</v>
      </c>
      <c r="I302" s="2">
        <f>'Moving Avg'!H302</f>
        <v>2.2701595000000001</v>
      </c>
      <c r="J302" s="5" t="str">
        <f>OBV!F302</f>
        <v>BULLISH</v>
      </c>
      <c r="K302" s="5" t="str">
        <f>OBV!G302</f>
        <v>STRONG</v>
      </c>
      <c r="L302" s="5" t="str">
        <f>OBV!H302</f>
        <v>CONFIRMED BULLISH</v>
      </c>
      <c r="M302" s="7">
        <f t="shared" si="40"/>
        <v>25</v>
      </c>
      <c r="N302" s="7">
        <f t="shared" si="41"/>
        <v>100</v>
      </c>
      <c r="O302" s="7">
        <f t="shared" si="42"/>
        <v>50</v>
      </c>
      <c r="P302" s="7">
        <f t="shared" si="43"/>
        <v>100</v>
      </c>
      <c r="Q302" s="8">
        <f t="shared" si="44"/>
        <v>66.25</v>
      </c>
      <c r="R302" s="8">
        <f t="shared" si="45"/>
        <v>67.5</v>
      </c>
      <c r="S302" s="8">
        <f t="shared" si="46"/>
        <v>76.25</v>
      </c>
      <c r="T302" s="8">
        <f t="shared" si="47"/>
        <v>68.75</v>
      </c>
      <c r="U302" s="7">
        <f t="shared" si="48"/>
        <v>70</v>
      </c>
      <c r="V302" s="7">
        <f t="shared" si="49"/>
        <v>69.6875</v>
      </c>
    </row>
    <row r="303" spans="1:22" ht="13.5" x14ac:dyDescent="0.25">
      <c r="A303" s="3">
        <f>RSI!A303</f>
        <v>42746</v>
      </c>
      <c r="B303" s="2">
        <f>RSI!B303</f>
        <v>2.3258999999999999</v>
      </c>
      <c r="C303" s="2">
        <f>RSI!I303</f>
        <v>68.770030026410424</v>
      </c>
      <c r="D303" s="2">
        <f>MACD!E303</f>
        <v>-0.12858173542466256</v>
      </c>
      <c r="E303" s="2">
        <f>MACD!F303</f>
        <v>-5.5270742508885667E-2</v>
      </c>
      <c r="F303" s="2">
        <f>'Moving Avg'!D303</f>
        <v>2.3274999999999997</v>
      </c>
      <c r="G303" s="2">
        <f>'Moving Avg'!F303</f>
        <v>2.1033549999999996</v>
      </c>
      <c r="H303" s="2">
        <f>'Moving Avg'!G303</f>
        <v>2.1956699999999993</v>
      </c>
      <c r="I303" s="2">
        <f>'Moving Avg'!H303</f>
        <v>2.2727749999999998</v>
      </c>
      <c r="J303" s="5" t="str">
        <f>OBV!F303</f>
        <v>BULLISH</v>
      </c>
      <c r="K303" s="5" t="str">
        <f>OBV!G303</f>
        <v>STRONG</v>
      </c>
      <c r="L303" s="5" t="str">
        <f>OBV!H303</f>
        <v>CONFIRMED BULLISH</v>
      </c>
      <c r="M303" s="7">
        <f t="shared" si="40"/>
        <v>25</v>
      </c>
      <c r="N303" s="7">
        <f t="shared" si="41"/>
        <v>100</v>
      </c>
      <c r="O303" s="7">
        <f t="shared" si="42"/>
        <v>50</v>
      </c>
      <c r="P303" s="7">
        <f t="shared" si="43"/>
        <v>100</v>
      </c>
      <c r="Q303" s="8">
        <f t="shared" si="44"/>
        <v>66.25</v>
      </c>
      <c r="R303" s="8">
        <f t="shared" si="45"/>
        <v>67.5</v>
      </c>
      <c r="S303" s="8">
        <f t="shared" si="46"/>
        <v>76.25</v>
      </c>
      <c r="T303" s="8">
        <f t="shared" si="47"/>
        <v>68.75</v>
      </c>
      <c r="U303" s="7">
        <f t="shared" si="48"/>
        <v>70</v>
      </c>
      <c r="V303" s="7">
        <f t="shared" si="49"/>
        <v>69.6875</v>
      </c>
    </row>
    <row r="304" spans="1:22" ht="13.5" x14ac:dyDescent="0.25">
      <c r="A304" s="3">
        <f>RSI!A304</f>
        <v>42747</v>
      </c>
      <c r="B304" s="2">
        <f>RSI!B304</f>
        <v>2.2614999999999998</v>
      </c>
      <c r="C304" s="2">
        <f>RSI!I304</f>
        <v>59.930344165875205</v>
      </c>
      <c r="D304" s="2">
        <f>MACD!E304</f>
        <v>-0.14426651647086386</v>
      </c>
      <c r="E304" s="2">
        <f>MACD!F304</f>
        <v>-7.30698973012813E-2</v>
      </c>
      <c r="F304" s="2">
        <f>'Moving Avg'!D304</f>
        <v>2.3242799999999999</v>
      </c>
      <c r="G304" s="2">
        <f>'Moving Avg'!F304</f>
        <v>2.1150249999999997</v>
      </c>
      <c r="H304" s="2">
        <f>'Moving Avg'!G304</f>
        <v>2.1955079999999993</v>
      </c>
      <c r="I304" s="2">
        <f>'Moving Avg'!H304</f>
        <v>2.2753099999999997</v>
      </c>
      <c r="J304" s="5" t="str">
        <f>OBV!F304</f>
        <v>BULLISH</v>
      </c>
      <c r="K304" s="5" t="str">
        <f>OBV!G304</f>
        <v>NEUTRAL</v>
      </c>
      <c r="L304" s="5" t="str">
        <f>OBV!H304</f>
        <v>BULLISH DIVERGENCE</v>
      </c>
      <c r="M304" s="7">
        <f t="shared" si="40"/>
        <v>25</v>
      </c>
      <c r="N304" s="7">
        <f t="shared" si="41"/>
        <v>100</v>
      </c>
      <c r="O304" s="7">
        <f t="shared" si="42"/>
        <v>50</v>
      </c>
      <c r="P304" s="7">
        <f t="shared" si="43"/>
        <v>66.5</v>
      </c>
      <c r="Q304" s="8">
        <f t="shared" si="44"/>
        <v>61.225000000000001</v>
      </c>
      <c r="R304" s="8">
        <f t="shared" si="45"/>
        <v>59.125</v>
      </c>
      <c r="S304" s="8">
        <f t="shared" si="46"/>
        <v>61.174999999999997</v>
      </c>
      <c r="T304" s="8">
        <f t="shared" si="47"/>
        <v>60.375</v>
      </c>
      <c r="U304" s="7">
        <f t="shared" si="48"/>
        <v>60.508333333333326</v>
      </c>
      <c r="V304" s="7">
        <f t="shared" si="49"/>
        <v>60.474999999999994</v>
      </c>
    </row>
    <row r="305" spans="1:22" ht="13.5" x14ac:dyDescent="0.25">
      <c r="A305" s="3">
        <f>RSI!A305</f>
        <v>42748</v>
      </c>
      <c r="B305" s="2">
        <f>RSI!B305</f>
        <v>2.3178000000000001</v>
      </c>
      <c r="C305" s="2">
        <f>RSI!I305</f>
        <v>64.255964616616353</v>
      </c>
      <c r="D305" s="2">
        <f>MACD!E305</f>
        <v>-0.15486095727377469</v>
      </c>
      <c r="E305" s="2">
        <f>MACD!F305</f>
        <v>-8.9428109295779989E-2</v>
      </c>
      <c r="F305" s="2">
        <f>'Moving Avg'!D305</f>
        <v>2.3162200000000004</v>
      </c>
      <c r="G305" s="2">
        <f>'Moving Avg'!F305</f>
        <v>2.1319249999999998</v>
      </c>
      <c r="H305" s="2">
        <f>'Moving Avg'!G305</f>
        <v>2.1967939999999992</v>
      </c>
      <c r="I305" s="2">
        <f>'Moving Avg'!H305</f>
        <v>2.278489</v>
      </c>
      <c r="J305" s="5" t="str">
        <f>OBV!F305</f>
        <v>BULLISH</v>
      </c>
      <c r="K305" s="5" t="str">
        <f>OBV!G305</f>
        <v>STRONG</v>
      </c>
      <c r="L305" s="5" t="str">
        <f>OBV!H305</f>
        <v>BULLISH DIVERGENCE</v>
      </c>
      <c r="M305" s="7">
        <f t="shared" si="40"/>
        <v>25</v>
      </c>
      <c r="N305" s="7">
        <f t="shared" si="41"/>
        <v>100</v>
      </c>
      <c r="O305" s="7">
        <f t="shared" si="42"/>
        <v>50</v>
      </c>
      <c r="P305" s="7">
        <f t="shared" si="43"/>
        <v>83</v>
      </c>
      <c r="Q305" s="8">
        <f t="shared" si="44"/>
        <v>63.7</v>
      </c>
      <c r="R305" s="8">
        <f t="shared" si="45"/>
        <v>63.25</v>
      </c>
      <c r="S305" s="8">
        <f t="shared" si="46"/>
        <v>68.599999999999994</v>
      </c>
      <c r="T305" s="8">
        <f t="shared" si="47"/>
        <v>64.5</v>
      </c>
      <c r="U305" s="7">
        <f t="shared" si="48"/>
        <v>65.183333333333337</v>
      </c>
      <c r="V305" s="7">
        <f t="shared" si="49"/>
        <v>65.012500000000003</v>
      </c>
    </row>
    <row r="306" spans="1:22" ht="13.5" x14ac:dyDescent="0.25">
      <c r="A306" s="3">
        <f>RSI!A306</f>
        <v>42751</v>
      </c>
      <c r="B306" s="2">
        <f>RSI!B306</f>
        <v>2.35</v>
      </c>
      <c r="C306" s="2">
        <f>RSI!I306</f>
        <v>66.484457306704158</v>
      </c>
      <c r="D306" s="2">
        <f>MACD!E306</f>
        <v>-0.16460633445812078</v>
      </c>
      <c r="E306" s="2">
        <f>MACD!F306</f>
        <v>-0.10446375432824814</v>
      </c>
      <c r="F306" s="2">
        <f>'Moving Avg'!D306</f>
        <v>2.3162199999999999</v>
      </c>
      <c r="G306" s="2">
        <f>'Moving Avg'!F306</f>
        <v>2.1488249999999995</v>
      </c>
      <c r="H306" s="2">
        <f>'Moving Avg'!G306</f>
        <v>2.1967939999999997</v>
      </c>
      <c r="I306" s="2">
        <f>'Moving Avg'!H306</f>
        <v>2.2813460000000005</v>
      </c>
      <c r="J306" s="5" t="str">
        <f>OBV!F306</f>
        <v>BULLISH</v>
      </c>
      <c r="K306" s="5" t="str">
        <f>OBV!G306</f>
        <v>STRONG</v>
      </c>
      <c r="L306" s="5" t="str">
        <f>OBV!H306</f>
        <v>NEUTRAL</v>
      </c>
      <c r="M306" s="7">
        <f t="shared" si="40"/>
        <v>25</v>
      </c>
      <c r="N306" s="7">
        <f t="shared" si="41"/>
        <v>100</v>
      </c>
      <c r="O306" s="7">
        <f t="shared" si="42"/>
        <v>50</v>
      </c>
      <c r="P306" s="7">
        <f t="shared" si="43"/>
        <v>66</v>
      </c>
      <c r="Q306" s="8">
        <f t="shared" si="44"/>
        <v>61.15</v>
      </c>
      <c r="R306" s="8">
        <f t="shared" si="45"/>
        <v>59</v>
      </c>
      <c r="S306" s="8">
        <f t="shared" si="46"/>
        <v>60.95</v>
      </c>
      <c r="T306" s="8">
        <f t="shared" si="47"/>
        <v>60.25</v>
      </c>
      <c r="U306" s="7">
        <f t="shared" si="48"/>
        <v>60.366666666666674</v>
      </c>
      <c r="V306" s="7">
        <f t="shared" si="49"/>
        <v>60.337500000000006</v>
      </c>
    </row>
    <row r="307" spans="1:22" ht="13.5" x14ac:dyDescent="0.25">
      <c r="A307" s="3">
        <f>RSI!A307</f>
        <v>42752</v>
      </c>
      <c r="B307" s="2">
        <f>RSI!B307</f>
        <v>2.4708000000000001</v>
      </c>
      <c r="C307" s="2">
        <f>RSI!I307</f>
        <v>73.227951421623985</v>
      </c>
      <c r="D307" s="2">
        <f>MACD!E307</f>
        <v>-0.17413725579106298</v>
      </c>
      <c r="E307" s="2">
        <f>MACD!F307</f>
        <v>-0.11839845462081111</v>
      </c>
      <c r="F307" s="2">
        <f>'Moving Avg'!D307</f>
        <v>2.3452000000000002</v>
      </c>
      <c r="G307" s="2">
        <f>'Moving Avg'!F307</f>
        <v>2.1717649999999997</v>
      </c>
      <c r="H307" s="2">
        <f>'Moving Avg'!G307</f>
        <v>2.1979219999999993</v>
      </c>
      <c r="I307" s="2">
        <f>'Moving Avg'!H307</f>
        <v>2.2844445000000007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  <c r="M307" s="7">
        <f t="shared" si="40"/>
        <v>0</v>
      </c>
      <c r="N307" s="7">
        <f t="shared" si="41"/>
        <v>100</v>
      </c>
      <c r="O307" s="7">
        <f t="shared" si="42"/>
        <v>50</v>
      </c>
      <c r="P307" s="7">
        <f t="shared" si="43"/>
        <v>100</v>
      </c>
      <c r="Q307" s="8">
        <f t="shared" si="44"/>
        <v>57.5</v>
      </c>
      <c r="R307" s="8">
        <f t="shared" si="45"/>
        <v>62.5</v>
      </c>
      <c r="S307" s="8">
        <f t="shared" si="46"/>
        <v>72.5</v>
      </c>
      <c r="T307" s="8">
        <f t="shared" si="47"/>
        <v>62.5</v>
      </c>
      <c r="U307" s="7">
        <f t="shared" si="48"/>
        <v>64.166666666666671</v>
      </c>
      <c r="V307" s="7">
        <f t="shared" si="49"/>
        <v>63.75</v>
      </c>
    </row>
    <row r="308" spans="1:22" ht="13.5" x14ac:dyDescent="0.25">
      <c r="A308" s="3">
        <f>RSI!A308</f>
        <v>42753</v>
      </c>
      <c r="B308" s="2">
        <f>RSI!B308</f>
        <v>2.4546999999999999</v>
      </c>
      <c r="C308" s="2">
        <f>RSI!I308</f>
        <v>71.172558162232036</v>
      </c>
      <c r="D308" s="2">
        <f>MACD!E308</f>
        <v>-0.17397045904859842</v>
      </c>
      <c r="E308" s="2">
        <f>MACD!F308</f>
        <v>-0.12951285550636857</v>
      </c>
      <c r="F308" s="2">
        <f>'Moving Avg'!D308</f>
        <v>2.3709600000000002</v>
      </c>
      <c r="G308" s="2">
        <f>'Moving Avg'!F308</f>
        <v>2.193095</v>
      </c>
      <c r="H308" s="2">
        <f>'Moving Avg'!G308</f>
        <v>2.1987279999999991</v>
      </c>
      <c r="I308" s="2">
        <f>'Moving Avg'!H308</f>
        <v>2.2870605000000004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  <c r="M308" s="7">
        <f t="shared" si="40"/>
        <v>0</v>
      </c>
      <c r="N308" s="7">
        <f t="shared" si="41"/>
        <v>100</v>
      </c>
      <c r="O308" s="7">
        <f t="shared" si="42"/>
        <v>50</v>
      </c>
      <c r="P308" s="7">
        <f t="shared" si="43"/>
        <v>100</v>
      </c>
      <c r="Q308" s="8">
        <f t="shared" si="44"/>
        <v>57.5</v>
      </c>
      <c r="R308" s="8">
        <f t="shared" si="45"/>
        <v>62.5</v>
      </c>
      <c r="S308" s="8">
        <f t="shared" si="46"/>
        <v>72.5</v>
      </c>
      <c r="T308" s="8">
        <f t="shared" si="47"/>
        <v>62.5</v>
      </c>
      <c r="U308" s="7">
        <f t="shared" si="48"/>
        <v>64.166666666666671</v>
      </c>
      <c r="V308" s="7">
        <f t="shared" si="49"/>
        <v>63.75</v>
      </c>
    </row>
    <row r="309" spans="1:22" ht="13.5" x14ac:dyDescent="0.25">
      <c r="A309" s="3">
        <f>RSI!A309</f>
        <v>42754</v>
      </c>
      <c r="B309" s="2">
        <f>RSI!B309</f>
        <v>2.4144000000000001</v>
      </c>
      <c r="C309" s="2">
        <f>RSI!I309</f>
        <v>66.166241006883951</v>
      </c>
      <c r="D309" s="2">
        <f>MACD!E309</f>
        <v>-0.15369652474554396</v>
      </c>
      <c r="E309" s="2">
        <f>MACD!F309</f>
        <v>-0.13434958935420366</v>
      </c>
      <c r="F309" s="2">
        <f>'Moving Avg'!D309</f>
        <v>2.4015399999999998</v>
      </c>
      <c r="G309" s="2">
        <f>'Moving Avg'!F309</f>
        <v>2.212005</v>
      </c>
      <c r="H309" s="2">
        <f>'Moving Avg'!G309</f>
        <v>2.1987279999999996</v>
      </c>
      <c r="I309" s="2">
        <f>'Moving Avg'!H309</f>
        <v>2.2893540000000003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  <c r="M309" s="7">
        <f t="shared" si="40"/>
        <v>25</v>
      </c>
      <c r="N309" s="7">
        <f t="shared" si="41"/>
        <v>45</v>
      </c>
      <c r="O309" s="7">
        <f t="shared" si="42"/>
        <v>50</v>
      </c>
      <c r="P309" s="7">
        <f t="shared" si="43"/>
        <v>100</v>
      </c>
      <c r="Q309" s="8">
        <f t="shared" si="44"/>
        <v>47</v>
      </c>
      <c r="R309" s="8">
        <f t="shared" si="45"/>
        <v>56.5</v>
      </c>
      <c r="S309" s="8">
        <f t="shared" si="46"/>
        <v>68</v>
      </c>
      <c r="T309" s="8">
        <f t="shared" si="47"/>
        <v>55</v>
      </c>
      <c r="U309" s="7">
        <f t="shared" si="48"/>
        <v>57.166666666666664</v>
      </c>
      <c r="V309" s="7">
        <f t="shared" si="49"/>
        <v>56.625</v>
      </c>
    </row>
    <row r="310" spans="1:22" ht="13.5" x14ac:dyDescent="0.25">
      <c r="A310" s="3">
        <f>RSI!A310</f>
        <v>42755</v>
      </c>
      <c r="B310" s="2">
        <f>RSI!B310</f>
        <v>2.4546999999999999</v>
      </c>
      <c r="C310" s="2">
        <f>RSI!I310</f>
        <v>68.548718528632364</v>
      </c>
      <c r="D310" s="2">
        <f>MACD!E310</f>
        <v>-0.12822040499533838</v>
      </c>
      <c r="E310" s="2">
        <f>MACD!F310</f>
        <v>-0.13312375248243061</v>
      </c>
      <c r="F310" s="2">
        <f>'Moving Avg'!D310</f>
        <v>2.4289200000000002</v>
      </c>
      <c r="G310" s="2">
        <f>'Moving Avg'!F310</f>
        <v>2.2329300000000005</v>
      </c>
      <c r="H310" s="2">
        <f>'Moving Avg'!G310</f>
        <v>2.1992120000000002</v>
      </c>
      <c r="I310" s="2">
        <f>'Moving Avg'!H310</f>
        <v>2.2915270000000008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  <c r="M310" s="7">
        <f t="shared" si="40"/>
        <v>25</v>
      </c>
      <c r="N310" s="7">
        <f t="shared" si="41"/>
        <v>0</v>
      </c>
      <c r="O310" s="7">
        <f t="shared" si="42"/>
        <v>50</v>
      </c>
      <c r="P310" s="7">
        <f t="shared" si="43"/>
        <v>100</v>
      </c>
      <c r="Q310" s="8">
        <f t="shared" si="44"/>
        <v>31.25</v>
      </c>
      <c r="R310" s="8">
        <f t="shared" si="45"/>
        <v>47.5</v>
      </c>
      <c r="S310" s="8">
        <f t="shared" si="46"/>
        <v>61.25</v>
      </c>
      <c r="T310" s="8">
        <f t="shared" si="47"/>
        <v>43.75</v>
      </c>
      <c r="U310" s="7">
        <f t="shared" si="48"/>
        <v>46.666666666666664</v>
      </c>
      <c r="V310" s="7">
        <f t="shared" si="49"/>
        <v>45.9375</v>
      </c>
    </row>
    <row r="311" spans="1:22" ht="13.5" x14ac:dyDescent="0.25">
      <c r="A311" s="3">
        <f>RSI!A311</f>
        <v>42758</v>
      </c>
      <c r="B311" s="2">
        <f>RSI!B311</f>
        <v>2.5110000000000001</v>
      </c>
      <c r="C311" s="2">
        <f>RSI!I311</f>
        <v>71.561535418083196</v>
      </c>
      <c r="D311" s="2">
        <f>MACD!E311</f>
        <v>-0.11331665983497397</v>
      </c>
      <c r="E311" s="2">
        <f>MACD!F311</f>
        <v>-0.12916233395293927</v>
      </c>
      <c r="F311" s="2">
        <f>'Moving Avg'!D311</f>
        <v>2.4611199999999998</v>
      </c>
      <c r="G311" s="2">
        <f>'Moving Avg'!F311</f>
        <v>2.2578800000000006</v>
      </c>
      <c r="H311" s="2">
        <f>'Moving Avg'!G311</f>
        <v>2.2011439999999998</v>
      </c>
      <c r="I311" s="2">
        <f>'Moving Avg'!H311</f>
        <v>2.2934990000000006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  <c r="M311" s="7">
        <f t="shared" si="40"/>
        <v>0</v>
      </c>
      <c r="N311" s="7">
        <f t="shared" si="41"/>
        <v>0</v>
      </c>
      <c r="O311" s="7">
        <f t="shared" si="42"/>
        <v>50</v>
      </c>
      <c r="P311" s="7">
        <f t="shared" si="43"/>
        <v>100</v>
      </c>
      <c r="Q311" s="8">
        <f t="shared" si="44"/>
        <v>22.5</v>
      </c>
      <c r="R311" s="8">
        <f t="shared" si="45"/>
        <v>42.5</v>
      </c>
      <c r="S311" s="8">
        <f t="shared" si="46"/>
        <v>57.5</v>
      </c>
      <c r="T311" s="8">
        <f t="shared" si="47"/>
        <v>37.5</v>
      </c>
      <c r="U311" s="7">
        <f t="shared" si="48"/>
        <v>40.833333333333336</v>
      </c>
      <c r="V311" s="7">
        <f t="shared" si="49"/>
        <v>40</v>
      </c>
    </row>
    <row r="312" spans="1:22" ht="13.5" x14ac:dyDescent="0.25">
      <c r="A312" s="3">
        <f>RSI!A312</f>
        <v>42759</v>
      </c>
      <c r="B312" s="2">
        <f>RSI!B312</f>
        <v>2.5914999999999999</v>
      </c>
      <c r="C312" s="2">
        <f>RSI!I312</f>
        <v>75.21713098767043</v>
      </c>
      <c r="D312" s="2">
        <f>MACD!E312</f>
        <v>-0.11185399157730957</v>
      </c>
      <c r="E312" s="2">
        <f>MACD!F312</f>
        <v>-0.12570066547781333</v>
      </c>
      <c r="F312" s="2">
        <f>'Moving Avg'!D312</f>
        <v>2.4852599999999998</v>
      </c>
      <c r="G312" s="2">
        <f>'Moving Avg'!F312</f>
        <v>2.288465</v>
      </c>
      <c r="H312" s="2">
        <f>'Moving Avg'!G312</f>
        <v>2.2048459999999999</v>
      </c>
      <c r="I312" s="2">
        <f>'Moving Avg'!H312</f>
        <v>2.2954305000000006</v>
      </c>
      <c r="J312" s="5" t="str">
        <f>OBV!F312</f>
        <v>BULLISH</v>
      </c>
      <c r="K312" s="5" t="str">
        <f>OBV!G312</f>
        <v>NEUTRAL</v>
      </c>
      <c r="L312" s="5" t="str">
        <f>OBV!H312</f>
        <v>CONFIRMED BULLISH</v>
      </c>
      <c r="M312" s="7">
        <f t="shared" si="40"/>
        <v>0</v>
      </c>
      <c r="N312" s="7">
        <f t="shared" si="41"/>
        <v>0</v>
      </c>
      <c r="O312" s="7">
        <f t="shared" si="42"/>
        <v>50</v>
      </c>
      <c r="P312" s="7">
        <f t="shared" si="43"/>
        <v>83.5</v>
      </c>
      <c r="Q312" s="8">
        <f t="shared" si="44"/>
        <v>20.024999999999999</v>
      </c>
      <c r="R312" s="8">
        <f t="shared" si="45"/>
        <v>38.375</v>
      </c>
      <c r="S312" s="8">
        <f t="shared" si="46"/>
        <v>50.075000000000003</v>
      </c>
      <c r="T312" s="8">
        <f t="shared" si="47"/>
        <v>33.375</v>
      </c>
      <c r="U312" s="7">
        <f t="shared" si="48"/>
        <v>36.158333333333331</v>
      </c>
      <c r="V312" s="7">
        <f t="shared" si="49"/>
        <v>35.462499999999999</v>
      </c>
    </row>
    <row r="313" spans="1:22" ht="13.5" x14ac:dyDescent="0.25">
      <c r="A313" s="3">
        <f>RSI!A313</f>
        <v>42760</v>
      </c>
      <c r="B313" s="2">
        <f>RSI!B313</f>
        <v>2.6076000000000001</v>
      </c>
      <c r="C313" s="2">
        <f>RSI!I313</f>
        <v>75.884794501460959</v>
      </c>
      <c r="D313" s="2">
        <f>MACD!E313</f>
        <v>-0.11365271027483992</v>
      </c>
      <c r="E313" s="2">
        <f>MACD!F313</f>
        <v>-0.12329107443721865</v>
      </c>
      <c r="F313" s="2">
        <f>'Moving Avg'!D313</f>
        <v>2.5158399999999999</v>
      </c>
      <c r="G313" s="2">
        <f>'Moving Avg'!F313</f>
        <v>2.3190500000000003</v>
      </c>
      <c r="H313" s="2">
        <f>'Moving Avg'!G313</f>
        <v>2.2090319999999997</v>
      </c>
      <c r="I313" s="2">
        <f>'Moving Avg'!H313</f>
        <v>2.296799</v>
      </c>
      <c r="J313" s="5" t="str">
        <f>OBV!F313</f>
        <v>BULLISH</v>
      </c>
      <c r="K313" s="5" t="str">
        <f>OBV!G313</f>
        <v>STRONG</v>
      </c>
      <c r="L313" s="5" t="str">
        <f>OBV!H313</f>
        <v>CONFIRMED BULLISH</v>
      </c>
      <c r="M313" s="7">
        <f t="shared" si="40"/>
        <v>0</v>
      </c>
      <c r="N313" s="7">
        <f t="shared" si="41"/>
        <v>0</v>
      </c>
      <c r="O313" s="7">
        <f t="shared" si="42"/>
        <v>50</v>
      </c>
      <c r="P313" s="7">
        <f t="shared" si="43"/>
        <v>100</v>
      </c>
      <c r="Q313" s="8">
        <f t="shared" si="44"/>
        <v>22.5</v>
      </c>
      <c r="R313" s="8">
        <f t="shared" si="45"/>
        <v>42.5</v>
      </c>
      <c r="S313" s="8">
        <f t="shared" si="46"/>
        <v>57.5</v>
      </c>
      <c r="T313" s="8">
        <f t="shared" si="47"/>
        <v>37.5</v>
      </c>
      <c r="U313" s="7">
        <f t="shared" si="48"/>
        <v>40.833333333333336</v>
      </c>
      <c r="V313" s="7">
        <f t="shared" si="49"/>
        <v>40</v>
      </c>
    </row>
    <row r="314" spans="1:22" ht="13.5" x14ac:dyDescent="0.25">
      <c r="A314" s="3">
        <f>RSI!A314</f>
        <v>42761</v>
      </c>
      <c r="B314" s="2">
        <f>RSI!B314</f>
        <v>2.6558999999999999</v>
      </c>
      <c r="C314" s="2">
        <f>RSI!I314</f>
        <v>77.815686546555895</v>
      </c>
      <c r="D314" s="2">
        <f>MACD!E314</f>
        <v>-0.1304625017298866</v>
      </c>
      <c r="E314" s="2">
        <f>MACD!F314</f>
        <v>-0.12472535989575224</v>
      </c>
      <c r="F314" s="2">
        <f>'Moving Avg'!D314</f>
        <v>2.5641399999999996</v>
      </c>
      <c r="G314" s="2">
        <f>'Moving Avg'!F314</f>
        <v>2.3528550000000008</v>
      </c>
      <c r="H314" s="2">
        <f>'Moving Avg'!G314</f>
        <v>2.2146659999999998</v>
      </c>
      <c r="I314" s="2">
        <f>'Moving Avg'!H314</f>
        <v>2.2978855</v>
      </c>
      <c r="J314" s="5" t="str">
        <f>OBV!F314</f>
        <v>BULLISH</v>
      </c>
      <c r="K314" s="5" t="str">
        <f>OBV!G314</f>
        <v>STRONG</v>
      </c>
      <c r="L314" s="5" t="str">
        <f>OBV!H314</f>
        <v>CONFIRMED BULLISH</v>
      </c>
      <c r="M314" s="7">
        <f t="shared" si="40"/>
        <v>0</v>
      </c>
      <c r="N314" s="7">
        <f t="shared" si="41"/>
        <v>45</v>
      </c>
      <c r="O314" s="7">
        <f t="shared" si="42"/>
        <v>50</v>
      </c>
      <c r="P314" s="7">
        <f t="shared" si="43"/>
        <v>100</v>
      </c>
      <c r="Q314" s="8">
        <f t="shared" si="44"/>
        <v>38.25</v>
      </c>
      <c r="R314" s="8">
        <f t="shared" si="45"/>
        <v>51.5</v>
      </c>
      <c r="S314" s="8">
        <f t="shared" si="46"/>
        <v>64.25</v>
      </c>
      <c r="T314" s="8">
        <f t="shared" si="47"/>
        <v>48.75</v>
      </c>
      <c r="U314" s="7">
        <f t="shared" si="48"/>
        <v>51.333333333333336</v>
      </c>
      <c r="V314" s="7">
        <f t="shared" si="49"/>
        <v>50.6875</v>
      </c>
    </row>
    <row r="315" spans="1:22" ht="13.5" x14ac:dyDescent="0.25">
      <c r="A315" s="3">
        <f>RSI!A315</f>
        <v>42762</v>
      </c>
      <c r="B315" s="2">
        <f>RSI!B315</f>
        <v>2.5914999999999999</v>
      </c>
      <c r="C315" s="2">
        <f>RSI!I315</f>
        <v>69.791633195985582</v>
      </c>
      <c r="D315" s="2">
        <f>MACD!E315</f>
        <v>-0.13320849216640607</v>
      </c>
      <c r="E315" s="2">
        <f>MACD!F315</f>
        <v>-0.12642198634988303</v>
      </c>
      <c r="F315" s="2">
        <f>'Moving Avg'!D315</f>
        <v>2.5914999999999999</v>
      </c>
      <c r="G315" s="2">
        <f>'Moving Avg'!F315</f>
        <v>2.3810250000000002</v>
      </c>
      <c r="H315" s="2">
        <f>'Moving Avg'!G315</f>
        <v>2.2193339999999999</v>
      </c>
      <c r="I315" s="2">
        <f>'Moving Avg'!H315</f>
        <v>2.2991734999999998</v>
      </c>
      <c r="J315" s="5" t="str">
        <f>OBV!F315</f>
        <v>BULLISH</v>
      </c>
      <c r="K315" s="5" t="str">
        <f>OBV!G315</f>
        <v>STRONG</v>
      </c>
      <c r="L315" s="5" t="str">
        <f>OBV!H315</f>
        <v>CONFIRMED BULLISH</v>
      </c>
      <c r="M315" s="7">
        <f t="shared" si="40"/>
        <v>25</v>
      </c>
      <c r="N315" s="7">
        <f t="shared" si="41"/>
        <v>45</v>
      </c>
      <c r="O315" s="7">
        <f t="shared" si="42"/>
        <v>50</v>
      </c>
      <c r="P315" s="7">
        <f t="shared" si="43"/>
        <v>100</v>
      </c>
      <c r="Q315" s="8">
        <f t="shared" si="44"/>
        <v>47</v>
      </c>
      <c r="R315" s="8">
        <f t="shared" si="45"/>
        <v>56.5</v>
      </c>
      <c r="S315" s="8">
        <f t="shared" si="46"/>
        <v>68</v>
      </c>
      <c r="T315" s="8">
        <f t="shared" si="47"/>
        <v>55</v>
      </c>
      <c r="U315" s="7">
        <f t="shared" si="48"/>
        <v>57.166666666666664</v>
      </c>
      <c r="V315" s="7">
        <f t="shared" si="49"/>
        <v>56.625</v>
      </c>
    </row>
    <row r="316" spans="1:22" ht="13.5" x14ac:dyDescent="0.25">
      <c r="A316" s="3">
        <f>RSI!A316</f>
        <v>42765</v>
      </c>
      <c r="B316" s="2">
        <f>RSI!B316</f>
        <v>2.4788000000000001</v>
      </c>
      <c r="C316" s="2">
        <f>RSI!I316</f>
        <v>58.435594737063631</v>
      </c>
      <c r="D316" s="2">
        <f>MACD!E316</f>
        <v>-0.12365895769739499</v>
      </c>
      <c r="E316" s="2">
        <f>MACD!F316</f>
        <v>-0.12586938061938543</v>
      </c>
      <c r="F316" s="2">
        <f>'Moving Avg'!D316</f>
        <v>2.5850599999999999</v>
      </c>
      <c r="G316" s="2">
        <f>'Moving Avg'!F316</f>
        <v>2.402755</v>
      </c>
      <c r="H316" s="2">
        <f>'Moving Avg'!G316</f>
        <v>2.22207</v>
      </c>
      <c r="I316" s="2">
        <f>'Moving Avg'!H316</f>
        <v>2.3000585</v>
      </c>
      <c r="J316" s="5" t="str">
        <f>OBV!F316</f>
        <v>BULLISH</v>
      </c>
      <c r="K316" s="5" t="str">
        <f>OBV!G316</f>
        <v>STRONG</v>
      </c>
      <c r="L316" s="5" t="str">
        <f>OBV!H316</f>
        <v>BULLISH DIVERGENCE</v>
      </c>
      <c r="M316" s="7">
        <f t="shared" si="40"/>
        <v>25</v>
      </c>
      <c r="N316" s="7">
        <f t="shared" si="41"/>
        <v>0</v>
      </c>
      <c r="O316" s="7">
        <f t="shared" si="42"/>
        <v>50</v>
      </c>
      <c r="P316" s="7">
        <f t="shared" si="43"/>
        <v>83</v>
      </c>
      <c r="Q316" s="8">
        <f t="shared" si="44"/>
        <v>28.7</v>
      </c>
      <c r="R316" s="8">
        <f t="shared" si="45"/>
        <v>43.25</v>
      </c>
      <c r="S316" s="8">
        <f t="shared" si="46"/>
        <v>53.6</v>
      </c>
      <c r="T316" s="8">
        <f t="shared" si="47"/>
        <v>39.5</v>
      </c>
      <c r="U316" s="7">
        <f t="shared" si="48"/>
        <v>41.85</v>
      </c>
      <c r="V316" s="7">
        <f t="shared" si="49"/>
        <v>41.262500000000003</v>
      </c>
    </row>
    <row r="317" spans="1:22" ht="13.5" x14ac:dyDescent="0.25">
      <c r="A317" s="3">
        <f>RSI!A317</f>
        <v>42766</v>
      </c>
      <c r="B317" s="2">
        <f>RSI!B317</f>
        <v>2.3822000000000001</v>
      </c>
      <c r="C317" s="2">
        <f>RSI!I317</f>
        <v>50.804855580991706</v>
      </c>
      <c r="D317" s="2">
        <f>MACD!E317</f>
        <v>-9.0495545133954636E-2</v>
      </c>
      <c r="E317" s="2">
        <f>MACD!F317</f>
        <v>-0.11879461352229928</v>
      </c>
      <c r="F317" s="2">
        <f>'Moving Avg'!D317</f>
        <v>2.5432000000000001</v>
      </c>
      <c r="G317" s="2">
        <f>'Moving Avg'!F317</f>
        <v>2.4168400000000001</v>
      </c>
      <c r="H317" s="2">
        <f>'Moving Avg'!G317</f>
        <v>2.223036</v>
      </c>
      <c r="I317" s="2">
        <f>'Moving Avg'!H317</f>
        <v>2.2997765000000001</v>
      </c>
      <c r="J317" s="5" t="str">
        <f>OBV!F317</f>
        <v>BULLISH</v>
      </c>
      <c r="K317" s="5" t="str">
        <f>OBV!G317</f>
        <v>NEUTRAL</v>
      </c>
      <c r="L317" s="5" t="str">
        <f>OBV!H317</f>
        <v>BULLISH DIVERGENCE</v>
      </c>
      <c r="M317" s="7">
        <f t="shared" si="40"/>
        <v>25</v>
      </c>
      <c r="N317" s="7">
        <f t="shared" si="41"/>
        <v>0</v>
      </c>
      <c r="O317" s="7">
        <f t="shared" si="42"/>
        <v>50</v>
      </c>
      <c r="P317" s="7">
        <f t="shared" si="43"/>
        <v>66.5</v>
      </c>
      <c r="Q317" s="8">
        <f t="shared" si="44"/>
        <v>26.225000000000001</v>
      </c>
      <c r="R317" s="8">
        <f t="shared" si="45"/>
        <v>39.125</v>
      </c>
      <c r="S317" s="8">
        <f t="shared" si="46"/>
        <v>46.174999999999997</v>
      </c>
      <c r="T317" s="8">
        <f t="shared" si="47"/>
        <v>35.375</v>
      </c>
      <c r="U317" s="7">
        <f t="shared" si="48"/>
        <v>37.174999999999997</v>
      </c>
      <c r="V317" s="7">
        <f t="shared" si="49"/>
        <v>36.724999999999994</v>
      </c>
    </row>
    <row r="318" spans="1:22" ht="13.5" x14ac:dyDescent="0.25">
      <c r="A318" s="3">
        <f>RSI!A318</f>
        <v>42767</v>
      </c>
      <c r="B318" s="2">
        <f>RSI!B318</f>
        <v>2.3178000000000001</v>
      </c>
      <c r="C318" s="2">
        <f>RSI!I318</f>
        <v>46.450050192594261</v>
      </c>
      <c r="D318" s="2">
        <f>MACD!E318</f>
        <v>-6.0178392326313723E-2</v>
      </c>
      <c r="E318" s="2">
        <f>MACD!F318</f>
        <v>-0.10707136928310218</v>
      </c>
      <c r="F318" s="2">
        <f>'Moving Avg'!D318</f>
        <v>2.4852400000000001</v>
      </c>
      <c r="G318" s="2">
        <f>'Moving Avg'!F318</f>
        <v>2.4248849999999997</v>
      </c>
      <c r="H318" s="2">
        <f>'Moving Avg'!G318</f>
        <v>2.2241620000000002</v>
      </c>
      <c r="I318" s="2">
        <f>'Moving Avg'!H318</f>
        <v>2.2986095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  <c r="M318" s="7">
        <f t="shared" si="40"/>
        <v>25</v>
      </c>
      <c r="N318" s="7">
        <f t="shared" si="41"/>
        <v>0</v>
      </c>
      <c r="O318" s="7">
        <f t="shared" si="42"/>
        <v>50</v>
      </c>
      <c r="P318" s="7">
        <f t="shared" si="43"/>
        <v>16.5</v>
      </c>
      <c r="Q318" s="8">
        <f t="shared" si="44"/>
        <v>18.725000000000001</v>
      </c>
      <c r="R318" s="8">
        <f t="shared" si="45"/>
        <v>26.625</v>
      </c>
      <c r="S318" s="8">
        <f t="shared" si="46"/>
        <v>23.675000000000001</v>
      </c>
      <c r="T318" s="8">
        <f t="shared" si="47"/>
        <v>22.875</v>
      </c>
      <c r="U318" s="7">
        <f t="shared" si="48"/>
        <v>23.008333333333336</v>
      </c>
      <c r="V318" s="7">
        <f t="shared" si="49"/>
        <v>22.975000000000001</v>
      </c>
    </row>
    <row r="319" spans="1:22" ht="13.5" x14ac:dyDescent="0.25">
      <c r="A319" s="3">
        <f>RSI!A319</f>
        <v>42768</v>
      </c>
      <c r="B319" s="2">
        <f>RSI!B319</f>
        <v>2.3580999999999999</v>
      </c>
      <c r="C319" s="2">
        <f>RSI!I319</f>
        <v>49.374452549142411</v>
      </c>
      <c r="D319" s="2">
        <f>MACD!E319</f>
        <v>-4.3364914857919601E-2</v>
      </c>
      <c r="E319" s="2">
        <f>MACD!F319</f>
        <v>-9.4330078398065675E-2</v>
      </c>
      <c r="F319" s="2">
        <f>'Moving Avg'!D319</f>
        <v>2.4256799999999998</v>
      </c>
      <c r="G319" s="2">
        <f>'Moving Avg'!F319</f>
        <v>2.4289100000000001</v>
      </c>
      <c r="H319" s="2">
        <f>'Moving Avg'!G319</f>
        <v>2.226416</v>
      </c>
      <c r="I319" s="2">
        <f>'Moving Avg'!H319</f>
        <v>2.2974024999999996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  <c r="M319" s="7">
        <f t="shared" si="40"/>
        <v>25</v>
      </c>
      <c r="N319" s="7">
        <f t="shared" si="41"/>
        <v>0</v>
      </c>
      <c r="O319" s="7">
        <f t="shared" si="42"/>
        <v>50</v>
      </c>
      <c r="P319" s="7">
        <f t="shared" si="43"/>
        <v>16.5</v>
      </c>
      <c r="Q319" s="8">
        <f t="shared" si="44"/>
        <v>18.725000000000001</v>
      </c>
      <c r="R319" s="8">
        <f t="shared" si="45"/>
        <v>26.625</v>
      </c>
      <c r="S319" s="8">
        <f t="shared" si="46"/>
        <v>23.675000000000001</v>
      </c>
      <c r="T319" s="8">
        <f t="shared" si="47"/>
        <v>22.875</v>
      </c>
      <c r="U319" s="7">
        <f t="shared" si="48"/>
        <v>23.008333333333336</v>
      </c>
      <c r="V319" s="7">
        <f t="shared" si="49"/>
        <v>22.975000000000001</v>
      </c>
    </row>
    <row r="320" spans="1:22" ht="13.5" x14ac:dyDescent="0.25">
      <c r="A320" s="3">
        <f>RSI!A320</f>
        <v>42769</v>
      </c>
      <c r="B320" s="2">
        <f>RSI!B320</f>
        <v>2.4064000000000001</v>
      </c>
      <c r="C320" s="2">
        <f>RSI!I320</f>
        <v>52.707898645594753</v>
      </c>
      <c r="D320" s="2">
        <f>MACD!E320</f>
        <v>-2.6433957697691302E-2</v>
      </c>
      <c r="E320" s="2">
        <f>MACD!F320</f>
        <v>-8.0750854257990806E-2</v>
      </c>
      <c r="F320" s="2">
        <f>'Moving Avg'!D320</f>
        <v>2.3886600000000002</v>
      </c>
      <c r="G320" s="2">
        <f>'Moving Avg'!F320</f>
        <v>2.4313249999999997</v>
      </c>
      <c r="H320" s="2">
        <f>'Moving Avg'!G320</f>
        <v>2.2304400000000002</v>
      </c>
      <c r="I320" s="2">
        <f>'Moving Avg'!H320</f>
        <v>2.2956724999999993</v>
      </c>
      <c r="J320" s="5" t="str">
        <f>OBV!F320</f>
        <v>BULLISH</v>
      </c>
      <c r="K320" s="5" t="str">
        <f>OBV!G320</f>
        <v>NEUTRAL</v>
      </c>
      <c r="L320" s="5" t="str">
        <f>OBV!H320</f>
        <v>BULLISH DIVERGENCE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66.5</v>
      </c>
      <c r="Q320" s="8">
        <f t="shared" si="44"/>
        <v>26.225000000000001</v>
      </c>
      <c r="R320" s="8">
        <f t="shared" si="45"/>
        <v>39.125</v>
      </c>
      <c r="S320" s="8">
        <f t="shared" si="46"/>
        <v>46.174999999999997</v>
      </c>
      <c r="T320" s="8">
        <f t="shared" si="47"/>
        <v>35.375</v>
      </c>
      <c r="U320" s="7">
        <f t="shared" si="48"/>
        <v>37.174999999999997</v>
      </c>
      <c r="V320" s="7">
        <f t="shared" si="49"/>
        <v>36.724999999999994</v>
      </c>
    </row>
    <row r="321" spans="1:22" ht="13.5" x14ac:dyDescent="0.25">
      <c r="A321" s="3">
        <f>RSI!A321</f>
        <v>42772</v>
      </c>
      <c r="B321" s="2">
        <f>RSI!B321</f>
        <v>2.3902999999999999</v>
      </c>
      <c r="C321" s="2">
        <f>RSI!I321</f>
        <v>51.490824658527742</v>
      </c>
      <c r="D321" s="2">
        <f>MACD!E321</f>
        <v>-2.4631626838633736E-3</v>
      </c>
      <c r="E321" s="2">
        <f>MACD!F321</f>
        <v>-6.5093315943165322E-2</v>
      </c>
      <c r="F321" s="2">
        <f>'Moving Avg'!D321</f>
        <v>2.3709599999999997</v>
      </c>
      <c r="G321" s="2">
        <f>'Moving Avg'!F321</f>
        <v>2.4333399999999998</v>
      </c>
      <c r="H321" s="2">
        <f>'Moving Avg'!G321</f>
        <v>2.234626</v>
      </c>
      <c r="I321" s="2">
        <f>'Moving Avg'!H321</f>
        <v>2.2939425</v>
      </c>
      <c r="J321" s="5" t="str">
        <f>OBV!F321</f>
        <v>BEARISH</v>
      </c>
      <c r="K321" s="5" t="str">
        <f>OBV!G321</f>
        <v>NEUTRAL</v>
      </c>
      <c r="L321" s="5" t="str">
        <f>OBV!H321</f>
        <v>CONFIRMED BEARISH</v>
      </c>
      <c r="M321" s="7">
        <f t="shared" si="40"/>
        <v>25</v>
      </c>
      <c r="N321" s="7">
        <f t="shared" si="41"/>
        <v>0</v>
      </c>
      <c r="O321" s="7">
        <f t="shared" si="42"/>
        <v>50</v>
      </c>
      <c r="P321" s="7">
        <f t="shared" si="43"/>
        <v>16.5</v>
      </c>
      <c r="Q321" s="8">
        <f t="shared" si="44"/>
        <v>18.725000000000001</v>
      </c>
      <c r="R321" s="8">
        <f t="shared" si="45"/>
        <v>26.625</v>
      </c>
      <c r="S321" s="8">
        <f t="shared" si="46"/>
        <v>23.675000000000001</v>
      </c>
      <c r="T321" s="8">
        <f t="shared" si="47"/>
        <v>22.875</v>
      </c>
      <c r="U321" s="7">
        <f t="shared" si="48"/>
        <v>23.008333333333336</v>
      </c>
      <c r="V321" s="7">
        <f t="shared" si="49"/>
        <v>22.975000000000001</v>
      </c>
    </row>
    <row r="322" spans="1:22" ht="13.5" x14ac:dyDescent="0.25">
      <c r="A322" s="3">
        <f>RSI!A322</f>
        <v>42773</v>
      </c>
      <c r="B322" s="2">
        <f>RSI!B322</f>
        <v>2.5270999999999999</v>
      </c>
      <c r="C322" s="2">
        <f>RSI!I322</f>
        <v>59.952584199102006</v>
      </c>
      <c r="D322" s="2">
        <f>MACD!E322</f>
        <v>1.9972225576928793E-2</v>
      </c>
      <c r="E322" s="2">
        <f>MACD!F322</f>
        <v>-4.8080207639146506E-2</v>
      </c>
      <c r="F322" s="2">
        <f>'Moving Avg'!D322</f>
        <v>2.39994</v>
      </c>
      <c r="G322" s="2">
        <f>'Moving Avg'!F322</f>
        <v>2.4433999999999996</v>
      </c>
      <c r="H322" s="2">
        <f>'Moving Avg'!G322</f>
        <v>2.24187</v>
      </c>
      <c r="I322" s="2">
        <f>'Moving Avg'!H322</f>
        <v>2.2928964999999999</v>
      </c>
      <c r="J322" s="5" t="str">
        <f>OBV!F322</f>
        <v>BEARISH</v>
      </c>
      <c r="K322" s="5" t="str">
        <f>OBV!G322</f>
        <v>NEUTRAL</v>
      </c>
      <c r="L322" s="5" t="str">
        <f>OBV!H322</f>
        <v>BEARISH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18.725000000000001</v>
      </c>
      <c r="R322" s="8">
        <f t="shared" si="45"/>
        <v>26.625</v>
      </c>
      <c r="S322" s="8">
        <f t="shared" si="46"/>
        <v>23.675000000000001</v>
      </c>
      <c r="T322" s="8">
        <f t="shared" si="47"/>
        <v>22.875</v>
      </c>
      <c r="U322" s="7">
        <f t="shared" si="48"/>
        <v>23.008333333333336</v>
      </c>
      <c r="V322" s="7">
        <f t="shared" si="49"/>
        <v>22.975000000000001</v>
      </c>
    </row>
    <row r="323" spans="1:22" ht="13.5" x14ac:dyDescent="0.25">
      <c r="A323" s="3">
        <f>RSI!A323</f>
        <v>42774</v>
      </c>
      <c r="B323" s="2">
        <f>RSI!B323</f>
        <v>2.5754000000000001</v>
      </c>
      <c r="C323" s="2">
        <f>RSI!I323</f>
        <v>62.443546094394058</v>
      </c>
      <c r="D323" s="2">
        <f>MACD!E323</f>
        <v>3.6955253694906265E-2</v>
      </c>
      <c r="E323" s="2">
        <f>MACD!F323</f>
        <v>-3.1073115372335952E-2</v>
      </c>
      <c r="F323" s="2">
        <f>'Moving Avg'!D323</f>
        <v>2.45146</v>
      </c>
      <c r="G323" s="2">
        <f>'Moving Avg'!F323</f>
        <v>2.4558749999999998</v>
      </c>
      <c r="H323" s="2">
        <f>'Moving Avg'!G323</f>
        <v>2.2491140000000001</v>
      </c>
      <c r="I323" s="2">
        <f>'Moving Avg'!H323</f>
        <v>2.2921319999999996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si="50"/>
        <v>25</v>
      </c>
      <c r="N323" s="7">
        <f t="shared" si="51"/>
        <v>0</v>
      </c>
      <c r="O323" s="7">
        <f t="shared" si="52"/>
        <v>50</v>
      </c>
      <c r="P323" s="7">
        <f t="shared" si="53"/>
        <v>83.5</v>
      </c>
      <c r="Q323" s="8">
        <f t="shared" ref="Q323:Q386" si="54">0.35*M323+N323*0.35+O323*0.15+P323*0.15</f>
        <v>28.774999999999999</v>
      </c>
      <c r="R323" s="8">
        <f t="shared" ref="R323:R386" si="55">M323*0.2+N323*0.2+O323*0.35+P323*0.25</f>
        <v>43.375</v>
      </c>
      <c r="S323" s="8">
        <f t="shared" ref="S323:S386" si="56">M323*0.15+N323*0.15+O323*0.25+P323*0.45</f>
        <v>53.825000000000003</v>
      </c>
      <c r="T323" s="8">
        <f t="shared" ref="T323:T386" si="57">0.25*SUM(M323:P323)</f>
        <v>39.625</v>
      </c>
      <c r="U323" s="7">
        <f t="shared" ref="U323:U386" si="58">SUM(Q323:S323)/3</f>
        <v>41.991666666666667</v>
      </c>
      <c r="V323" s="7">
        <f t="shared" ref="V323:V386" si="59">SUM(Q323:T323)/4</f>
        <v>41.400000000000006</v>
      </c>
    </row>
    <row r="324" spans="1:22" ht="13.5" x14ac:dyDescent="0.25">
      <c r="A324" s="3">
        <f>RSI!A324</f>
        <v>42775</v>
      </c>
      <c r="B324" s="2">
        <f>RSI!B324</f>
        <v>2.68</v>
      </c>
      <c r="C324" s="2">
        <f>RSI!I324</f>
        <v>67.201457674671587</v>
      </c>
      <c r="D324" s="2">
        <f>MACD!E324</f>
        <v>4.988947511275299E-2</v>
      </c>
      <c r="E324" s="2">
        <f>MACD!F324</f>
        <v>-1.4880597275318165E-2</v>
      </c>
      <c r="F324" s="2">
        <f>'Moving Avg'!D324</f>
        <v>2.5158399999999999</v>
      </c>
      <c r="G324" s="2">
        <f>'Moving Avg'!F324</f>
        <v>2.4767999999999994</v>
      </c>
      <c r="H324" s="2">
        <f>'Moving Avg'!G324</f>
        <v>2.259576</v>
      </c>
      <c r="I324" s="2">
        <f>'Moving Avg'!H324</f>
        <v>2.2922524999999996</v>
      </c>
      <c r="J324" s="5" t="str">
        <f>OBV!F324</f>
        <v>BULLISH</v>
      </c>
      <c r="K324" s="5" t="str">
        <f>OBV!G324</f>
        <v>STRONG</v>
      </c>
      <c r="L324" s="5" t="str">
        <f>OBV!H324</f>
        <v>CONFIRMED BULLISH</v>
      </c>
      <c r="M324" s="7">
        <f t="shared" si="50"/>
        <v>25</v>
      </c>
      <c r="N324" s="7">
        <f t="shared" si="51"/>
        <v>0</v>
      </c>
      <c r="O324" s="7">
        <f t="shared" si="52"/>
        <v>50</v>
      </c>
      <c r="P324" s="7">
        <f t="shared" si="53"/>
        <v>100</v>
      </c>
      <c r="Q324" s="8">
        <f t="shared" si="54"/>
        <v>31.25</v>
      </c>
      <c r="R324" s="8">
        <f t="shared" si="55"/>
        <v>47.5</v>
      </c>
      <c r="S324" s="8">
        <f t="shared" si="56"/>
        <v>61.25</v>
      </c>
      <c r="T324" s="8">
        <f t="shared" si="57"/>
        <v>43.75</v>
      </c>
      <c r="U324" s="7">
        <f t="shared" si="58"/>
        <v>46.666666666666664</v>
      </c>
      <c r="V324" s="7">
        <f t="shared" si="59"/>
        <v>45.9375</v>
      </c>
    </row>
    <row r="325" spans="1:22" ht="13.5" x14ac:dyDescent="0.25">
      <c r="A325" s="3">
        <f>RSI!A325</f>
        <v>42776</v>
      </c>
      <c r="B325" s="2">
        <f>RSI!B325</f>
        <v>2.8410000000000002</v>
      </c>
      <c r="C325" s="2">
        <f>RSI!I325</f>
        <v>72.893673167956138</v>
      </c>
      <c r="D325" s="2">
        <f>MACD!E325</f>
        <v>3.7346321236561675E-2</v>
      </c>
      <c r="E325" s="2">
        <f>MACD!F325</f>
        <v>-4.4352135729421975E-3</v>
      </c>
      <c r="F325" s="2">
        <f>'Moving Avg'!D325</f>
        <v>2.60276</v>
      </c>
      <c r="G325" s="2">
        <f>'Moving Avg'!F325</f>
        <v>2.5029599999999999</v>
      </c>
      <c r="H325" s="2">
        <f>'Moving Avg'!G325</f>
        <v>2.2726139999999999</v>
      </c>
      <c r="I325" s="2">
        <f>'Moving Avg'!H325</f>
        <v>2.292856</v>
      </c>
      <c r="J325" s="5" t="str">
        <f>OBV!F325</f>
        <v>BULLISH</v>
      </c>
      <c r="K325" s="5" t="str">
        <f>OBV!G325</f>
        <v>STRONG</v>
      </c>
      <c r="L325" s="5" t="str">
        <f>OBV!H325</f>
        <v>CONFIRMED BULLISH</v>
      </c>
      <c r="M325" s="7">
        <f t="shared" si="50"/>
        <v>0</v>
      </c>
      <c r="N325" s="7">
        <f t="shared" si="51"/>
        <v>0</v>
      </c>
      <c r="O325" s="7">
        <f t="shared" si="52"/>
        <v>50</v>
      </c>
      <c r="P325" s="7">
        <f t="shared" si="53"/>
        <v>100</v>
      </c>
      <c r="Q325" s="8">
        <f t="shared" si="54"/>
        <v>22.5</v>
      </c>
      <c r="R325" s="8">
        <f t="shared" si="55"/>
        <v>42.5</v>
      </c>
      <c r="S325" s="8">
        <f t="shared" si="56"/>
        <v>57.5</v>
      </c>
      <c r="T325" s="8">
        <f t="shared" si="57"/>
        <v>37.5</v>
      </c>
      <c r="U325" s="7">
        <f t="shared" si="58"/>
        <v>40.833333333333336</v>
      </c>
      <c r="V325" s="7">
        <f t="shared" si="59"/>
        <v>40</v>
      </c>
    </row>
    <row r="326" spans="1:22" ht="13.5" x14ac:dyDescent="0.25">
      <c r="A326" s="3">
        <f>RSI!A326</f>
        <v>42779</v>
      </c>
      <c r="B326" s="2">
        <f>RSI!B326</f>
        <v>2.9939</v>
      </c>
      <c r="C326" s="2">
        <f>RSI!I326</f>
        <v>76.979722755711947</v>
      </c>
      <c r="D326" s="2">
        <f>MACD!E326</f>
        <v>-4.414227483947375E-3</v>
      </c>
      <c r="E326" s="2">
        <f>MACD!F326</f>
        <v>-4.4310163551432328E-3</v>
      </c>
      <c r="F326" s="2">
        <f>'Moving Avg'!D326</f>
        <v>2.7234799999999999</v>
      </c>
      <c r="G326" s="2">
        <f>'Moving Avg'!F326</f>
        <v>2.5351550000000005</v>
      </c>
      <c r="H326" s="2">
        <f>'Moving Avg'!G326</f>
        <v>2.2893539999999999</v>
      </c>
      <c r="I326" s="2">
        <f>'Moving Avg'!H326</f>
        <v>2.2937414999999994</v>
      </c>
      <c r="J326" s="5" t="str">
        <f>OBV!F326</f>
        <v>BULLISH</v>
      </c>
      <c r="K326" s="5" t="str">
        <f>OBV!G326</f>
        <v>STRONG</v>
      </c>
      <c r="L326" s="5" t="str">
        <f>OBV!H326</f>
        <v>CONFIRMED BULLISH</v>
      </c>
      <c r="M326" s="7">
        <f t="shared" si="50"/>
        <v>0</v>
      </c>
      <c r="N326" s="7">
        <f t="shared" si="51"/>
        <v>0</v>
      </c>
      <c r="O326" s="7">
        <f t="shared" si="52"/>
        <v>50</v>
      </c>
      <c r="P326" s="7">
        <f t="shared" si="53"/>
        <v>100</v>
      </c>
      <c r="Q326" s="8">
        <f t="shared" si="54"/>
        <v>22.5</v>
      </c>
      <c r="R326" s="8">
        <f t="shared" si="55"/>
        <v>42.5</v>
      </c>
      <c r="S326" s="8">
        <f t="shared" si="56"/>
        <v>57.5</v>
      </c>
      <c r="T326" s="8">
        <f t="shared" si="57"/>
        <v>37.5</v>
      </c>
      <c r="U326" s="7">
        <f t="shared" si="58"/>
        <v>40.833333333333336</v>
      </c>
      <c r="V326" s="7">
        <f t="shared" si="59"/>
        <v>40</v>
      </c>
    </row>
    <row r="327" spans="1:22" ht="13.5" x14ac:dyDescent="0.25">
      <c r="A327" s="3">
        <f>RSI!A327</f>
        <v>42780</v>
      </c>
      <c r="B327" s="2">
        <f>RSI!B327</f>
        <v>2.9777999999999998</v>
      </c>
      <c r="C327" s="2">
        <f>RSI!I327</f>
        <v>75.685969619881305</v>
      </c>
      <c r="D327" s="2">
        <f>MACD!E327</f>
        <v>-5.6621332863447282E-2</v>
      </c>
      <c r="E327" s="2">
        <f>MACD!F327</f>
        <v>-1.4869079656804044E-2</v>
      </c>
      <c r="F327" s="2">
        <f>'Moving Avg'!D327</f>
        <v>2.8136199999999998</v>
      </c>
      <c r="G327" s="2">
        <f>'Moving Avg'!F327</f>
        <v>2.560505</v>
      </c>
      <c r="H327" s="2">
        <f>'Moving Avg'!G327</f>
        <v>2.3057720000000002</v>
      </c>
      <c r="I327" s="2">
        <f>'Moving Avg'!H327</f>
        <v>2.2942244999999994</v>
      </c>
      <c r="J327" s="5" t="str">
        <f>OBV!F327</f>
        <v>BULLISH</v>
      </c>
      <c r="K327" s="5" t="str">
        <f>OBV!G327</f>
        <v>STRONG</v>
      </c>
      <c r="L327" s="5" t="str">
        <f>OBV!H327</f>
        <v>CONFIRMED BULLISH</v>
      </c>
      <c r="M327" s="7">
        <f t="shared" si="50"/>
        <v>0</v>
      </c>
      <c r="N327" s="7">
        <f t="shared" si="51"/>
        <v>100</v>
      </c>
      <c r="O327" s="7">
        <f t="shared" si="52"/>
        <v>50</v>
      </c>
      <c r="P327" s="7">
        <f t="shared" si="53"/>
        <v>100</v>
      </c>
      <c r="Q327" s="8">
        <f t="shared" si="54"/>
        <v>57.5</v>
      </c>
      <c r="R327" s="8">
        <f t="shared" si="55"/>
        <v>62.5</v>
      </c>
      <c r="S327" s="8">
        <f t="shared" si="56"/>
        <v>72.5</v>
      </c>
      <c r="T327" s="8">
        <f t="shared" si="57"/>
        <v>62.5</v>
      </c>
      <c r="U327" s="7">
        <f t="shared" si="58"/>
        <v>64.166666666666671</v>
      </c>
      <c r="V327" s="7">
        <f t="shared" si="59"/>
        <v>63.75</v>
      </c>
    </row>
    <row r="328" spans="1:22" ht="13.5" x14ac:dyDescent="0.25">
      <c r="A328" s="3">
        <f>RSI!A328</f>
        <v>42781</v>
      </c>
      <c r="B328" s="2">
        <f>RSI!B328</f>
        <v>2.9054000000000002</v>
      </c>
      <c r="C328" s="2">
        <f>RSI!I328</f>
        <v>69.989505437071671</v>
      </c>
      <c r="D328" s="2">
        <f>MACD!E328</f>
        <v>-0.10821127203127778</v>
      </c>
      <c r="E328" s="2">
        <f>MACD!F328</f>
        <v>-3.3537518131698793E-2</v>
      </c>
      <c r="F328" s="2">
        <f>'Moving Avg'!D328</f>
        <v>2.8796200000000001</v>
      </c>
      <c r="G328" s="2">
        <f>'Moving Avg'!F328</f>
        <v>2.5830400000000004</v>
      </c>
      <c r="H328" s="2">
        <f>'Moving Avg'!G328</f>
        <v>2.3220299999999998</v>
      </c>
      <c r="I328" s="2">
        <f>'Moving Avg'!H328</f>
        <v>2.2943854999999993</v>
      </c>
      <c r="J328" s="5" t="str">
        <f>OBV!F328</f>
        <v>BULLISH</v>
      </c>
      <c r="K328" s="5" t="str">
        <f>OBV!G328</f>
        <v>STRONG</v>
      </c>
      <c r="L328" s="5" t="str">
        <f>OBV!H328</f>
        <v>CONFIRMED BULLISH</v>
      </c>
      <c r="M328" s="7">
        <f t="shared" si="50"/>
        <v>25</v>
      </c>
      <c r="N328" s="7">
        <f t="shared" si="51"/>
        <v>100</v>
      </c>
      <c r="O328" s="7">
        <f t="shared" si="52"/>
        <v>50</v>
      </c>
      <c r="P328" s="7">
        <f t="shared" si="53"/>
        <v>100</v>
      </c>
      <c r="Q328" s="8">
        <f t="shared" si="54"/>
        <v>66.25</v>
      </c>
      <c r="R328" s="8">
        <f t="shared" si="55"/>
        <v>67.5</v>
      </c>
      <c r="S328" s="8">
        <f t="shared" si="56"/>
        <v>76.25</v>
      </c>
      <c r="T328" s="8">
        <f t="shared" si="57"/>
        <v>68.75</v>
      </c>
      <c r="U328" s="7">
        <f t="shared" si="58"/>
        <v>70</v>
      </c>
      <c r="V328" s="7">
        <f t="shared" si="59"/>
        <v>69.6875</v>
      </c>
    </row>
    <row r="329" spans="1:22" ht="13.5" x14ac:dyDescent="0.25">
      <c r="A329" s="3">
        <f>RSI!A329</f>
        <v>42782</v>
      </c>
      <c r="B329" s="2">
        <f>RSI!B329</f>
        <v>2.8812000000000002</v>
      </c>
      <c r="C329" s="2">
        <f>RSI!I329</f>
        <v>68.14332230461001</v>
      </c>
      <c r="D329" s="2">
        <f>MACD!E329</f>
        <v>-0.1461012668547208</v>
      </c>
      <c r="E329" s="2">
        <f>MACD!F329</f>
        <v>-5.6050267876303198E-2</v>
      </c>
      <c r="F329" s="2">
        <f>'Moving Avg'!D329</f>
        <v>2.9198599999999999</v>
      </c>
      <c r="G329" s="2">
        <f>'Moving Avg'!F329</f>
        <v>2.6063800000000006</v>
      </c>
      <c r="H329" s="2">
        <f>'Moving Avg'!G329</f>
        <v>2.3378040000000002</v>
      </c>
      <c r="I329" s="2">
        <f>'Moving Avg'!H329</f>
        <v>2.2944659999999995</v>
      </c>
      <c r="J329" s="5" t="str">
        <f>OBV!F329</f>
        <v>BULLISH</v>
      </c>
      <c r="K329" s="5" t="str">
        <f>OBV!G329</f>
        <v>STRONG</v>
      </c>
      <c r="L329" s="5" t="str">
        <f>OBV!H329</f>
        <v>CONFIRMED BULLISH</v>
      </c>
      <c r="M329" s="7">
        <f t="shared" si="50"/>
        <v>25</v>
      </c>
      <c r="N329" s="7">
        <f t="shared" si="51"/>
        <v>100</v>
      </c>
      <c r="O329" s="7">
        <f t="shared" si="52"/>
        <v>50</v>
      </c>
      <c r="P329" s="7">
        <f t="shared" si="53"/>
        <v>100</v>
      </c>
      <c r="Q329" s="8">
        <f t="shared" si="54"/>
        <v>66.25</v>
      </c>
      <c r="R329" s="8">
        <f t="shared" si="55"/>
        <v>67.5</v>
      </c>
      <c r="S329" s="8">
        <f t="shared" si="56"/>
        <v>76.25</v>
      </c>
      <c r="T329" s="8">
        <f t="shared" si="57"/>
        <v>68.75</v>
      </c>
      <c r="U329" s="7">
        <f t="shared" si="58"/>
        <v>70</v>
      </c>
      <c r="V329" s="7">
        <f t="shared" si="59"/>
        <v>69.6875</v>
      </c>
    </row>
    <row r="330" spans="1:22" ht="13.5" x14ac:dyDescent="0.25">
      <c r="A330" s="3">
        <f>RSI!A330</f>
        <v>42783</v>
      </c>
      <c r="B330" s="2">
        <f>RSI!B330</f>
        <v>2.7122000000000002</v>
      </c>
      <c r="C330" s="2">
        <f>RSI!I330</f>
        <v>56.862867004603004</v>
      </c>
      <c r="D330" s="2">
        <f>MACD!E330</f>
        <v>-0.16013415434482825</v>
      </c>
      <c r="E330" s="2">
        <f>MACD!F330</f>
        <v>-7.6867045170008211E-2</v>
      </c>
      <c r="F330" s="2">
        <f>'Moving Avg'!D330</f>
        <v>2.8941000000000003</v>
      </c>
      <c r="G330" s="2">
        <f>'Moving Avg'!F330</f>
        <v>2.6192550000000003</v>
      </c>
      <c r="H330" s="2">
        <f>'Moving Avg'!G330</f>
        <v>2.349072</v>
      </c>
      <c r="I330" s="2">
        <f>'Moving Avg'!H330</f>
        <v>2.2937819999999989</v>
      </c>
      <c r="J330" s="5" t="str">
        <f>OBV!F330</f>
        <v>BULLISH</v>
      </c>
      <c r="K330" s="5" t="str">
        <f>OBV!G330</f>
        <v>STRONG</v>
      </c>
      <c r="L330" s="5" t="str">
        <f>OBV!H330</f>
        <v>BULLISH DIVERGENCE</v>
      </c>
      <c r="M330" s="7">
        <f t="shared" si="50"/>
        <v>25</v>
      </c>
      <c r="N330" s="7">
        <f t="shared" si="51"/>
        <v>100</v>
      </c>
      <c r="O330" s="7">
        <f t="shared" si="52"/>
        <v>50</v>
      </c>
      <c r="P330" s="7">
        <f t="shared" si="53"/>
        <v>83</v>
      </c>
      <c r="Q330" s="8">
        <f t="shared" si="54"/>
        <v>63.7</v>
      </c>
      <c r="R330" s="8">
        <f t="shared" si="55"/>
        <v>63.25</v>
      </c>
      <c r="S330" s="8">
        <f t="shared" si="56"/>
        <v>68.599999999999994</v>
      </c>
      <c r="T330" s="8">
        <f t="shared" si="57"/>
        <v>64.5</v>
      </c>
      <c r="U330" s="7">
        <f t="shared" si="58"/>
        <v>65.183333333333337</v>
      </c>
      <c r="V330" s="7">
        <f t="shared" si="59"/>
        <v>65.012500000000003</v>
      </c>
    </row>
    <row r="331" spans="1:22" ht="13.5" x14ac:dyDescent="0.25">
      <c r="A331" s="3">
        <f>RSI!A331</f>
        <v>42786</v>
      </c>
      <c r="B331" s="2">
        <f>RSI!B331</f>
        <v>2.8329</v>
      </c>
      <c r="C331" s="2">
        <f>RSI!I331</f>
        <v>61.734912000518776</v>
      </c>
      <c r="D331" s="2">
        <f>MACD!E331</f>
        <v>-0.18420625532032764</v>
      </c>
      <c r="E331" s="2">
        <f>MACD!F331</f>
        <v>-9.8334887200072107E-2</v>
      </c>
      <c r="F331" s="2">
        <f>'Moving Avg'!D331</f>
        <v>2.8619000000000003</v>
      </c>
      <c r="G331" s="2">
        <f>'Moving Avg'!F331</f>
        <v>2.6353500000000007</v>
      </c>
      <c r="H331" s="2">
        <f>'Moving Avg'!G331</f>
        <v>2.3637200000000003</v>
      </c>
      <c r="I331" s="2">
        <f>'Moving Avg'!H331</f>
        <v>2.294103999999999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  <c r="M331" s="7">
        <f t="shared" si="50"/>
        <v>25</v>
      </c>
      <c r="N331" s="7">
        <f t="shared" si="51"/>
        <v>100</v>
      </c>
      <c r="O331" s="7">
        <f t="shared" si="52"/>
        <v>50</v>
      </c>
      <c r="P331" s="7">
        <f t="shared" si="53"/>
        <v>16.5</v>
      </c>
      <c r="Q331" s="8">
        <f t="shared" si="54"/>
        <v>53.725000000000001</v>
      </c>
      <c r="R331" s="8">
        <f t="shared" si="55"/>
        <v>46.625</v>
      </c>
      <c r="S331" s="8">
        <f t="shared" si="56"/>
        <v>38.674999999999997</v>
      </c>
      <c r="T331" s="8">
        <f t="shared" si="57"/>
        <v>47.875</v>
      </c>
      <c r="U331" s="7">
        <f t="shared" si="58"/>
        <v>46.341666666666661</v>
      </c>
      <c r="V331" s="7">
        <f t="shared" si="59"/>
        <v>46.724999999999994</v>
      </c>
    </row>
    <row r="332" spans="1:22" ht="13.5" x14ac:dyDescent="0.25">
      <c r="A332" s="3">
        <f>RSI!A332</f>
        <v>42787</v>
      </c>
      <c r="B332" s="2">
        <f>RSI!B332</f>
        <v>2.8571</v>
      </c>
      <c r="C332" s="2">
        <f>RSI!I332</f>
        <v>62.64585579865016</v>
      </c>
      <c r="D332" s="2">
        <f>MACD!E332</f>
        <v>-0.18675726029748141</v>
      </c>
      <c r="E332" s="2">
        <f>MACD!F332</f>
        <v>-0.11601936181955397</v>
      </c>
      <c r="F332" s="2">
        <f>'Moving Avg'!D332</f>
        <v>2.8377600000000003</v>
      </c>
      <c r="G332" s="2">
        <f>'Moving Avg'!F332</f>
        <v>2.6486300000000003</v>
      </c>
      <c r="H332" s="2">
        <f>'Moving Avg'!G332</f>
        <v>2.3790120000000003</v>
      </c>
      <c r="I332" s="2">
        <f>'Moving Avg'!H332</f>
        <v>2.2951504999999992</v>
      </c>
      <c r="J332" s="5" t="str">
        <f>OBV!F332</f>
        <v>BULLISH</v>
      </c>
      <c r="K332" s="5" t="str">
        <f>OBV!G332</f>
        <v>NEUTRAL</v>
      </c>
      <c r="L332" s="5" t="str">
        <f>OBV!H332</f>
        <v>BULLISH DIVERGENCE</v>
      </c>
      <c r="M332" s="7">
        <f t="shared" si="50"/>
        <v>25</v>
      </c>
      <c r="N332" s="7">
        <f t="shared" si="51"/>
        <v>100</v>
      </c>
      <c r="O332" s="7">
        <f t="shared" si="52"/>
        <v>50</v>
      </c>
      <c r="P332" s="7">
        <f t="shared" si="53"/>
        <v>66.5</v>
      </c>
      <c r="Q332" s="8">
        <f t="shared" si="54"/>
        <v>61.225000000000001</v>
      </c>
      <c r="R332" s="8">
        <f t="shared" si="55"/>
        <v>59.125</v>
      </c>
      <c r="S332" s="8">
        <f t="shared" si="56"/>
        <v>61.174999999999997</v>
      </c>
      <c r="T332" s="8">
        <f t="shared" si="57"/>
        <v>60.375</v>
      </c>
      <c r="U332" s="7">
        <f t="shared" si="58"/>
        <v>60.508333333333326</v>
      </c>
      <c r="V332" s="7">
        <f t="shared" si="59"/>
        <v>60.474999999999994</v>
      </c>
    </row>
    <row r="333" spans="1:22" ht="13.5" x14ac:dyDescent="0.25">
      <c r="A333" s="3">
        <f>RSI!A333</f>
        <v>42788</v>
      </c>
      <c r="B333" s="2">
        <f>RSI!B333</f>
        <v>2.8490000000000002</v>
      </c>
      <c r="C333" s="2">
        <f>RSI!I333</f>
        <v>62.112858850756233</v>
      </c>
      <c r="D333" s="2">
        <f>MACD!E333</f>
        <v>-0.18235753758388462</v>
      </c>
      <c r="E333" s="2">
        <f>MACD!F333</f>
        <v>-0.1292869969724201</v>
      </c>
      <c r="F333" s="2">
        <f>'Moving Avg'!D333</f>
        <v>2.8264800000000001</v>
      </c>
      <c r="G333" s="2">
        <f>'Moving Avg'!F333</f>
        <v>2.6607000000000007</v>
      </c>
      <c r="H333" s="2">
        <f>'Moving Avg'!G333</f>
        <v>2.3943020000000006</v>
      </c>
      <c r="I333" s="2">
        <f>'Moving Avg'!H333</f>
        <v>2.2966394999999991</v>
      </c>
      <c r="J333" s="5" t="str">
        <f>OBV!F333</f>
        <v>BULLISH</v>
      </c>
      <c r="K333" s="5" t="str">
        <f>OBV!G333</f>
        <v>NEUTRAL</v>
      </c>
      <c r="L333" s="5" t="str">
        <f>OBV!H333</f>
        <v>BULLISH DIVERGENCE</v>
      </c>
      <c r="M333" s="7">
        <f t="shared" si="50"/>
        <v>25</v>
      </c>
      <c r="N333" s="7">
        <f t="shared" si="51"/>
        <v>100</v>
      </c>
      <c r="O333" s="7">
        <f t="shared" si="52"/>
        <v>50</v>
      </c>
      <c r="P333" s="7">
        <f t="shared" si="53"/>
        <v>66.5</v>
      </c>
      <c r="Q333" s="8">
        <f t="shared" si="54"/>
        <v>61.225000000000001</v>
      </c>
      <c r="R333" s="8">
        <f t="shared" si="55"/>
        <v>59.125</v>
      </c>
      <c r="S333" s="8">
        <f t="shared" si="56"/>
        <v>61.174999999999997</v>
      </c>
      <c r="T333" s="8">
        <f t="shared" si="57"/>
        <v>60.375</v>
      </c>
      <c r="U333" s="7">
        <f t="shared" si="58"/>
        <v>60.508333333333326</v>
      </c>
      <c r="V333" s="7">
        <f t="shared" si="59"/>
        <v>60.474999999999994</v>
      </c>
    </row>
    <row r="334" spans="1:22" ht="13.5" x14ac:dyDescent="0.25">
      <c r="A334" s="3">
        <f>RSI!A334</f>
        <v>42789</v>
      </c>
      <c r="B334" s="2">
        <f>RSI!B334</f>
        <v>2.8490000000000002</v>
      </c>
      <c r="C334" s="2">
        <f>RSI!I334</f>
        <v>62.112858850756233</v>
      </c>
      <c r="D334" s="2">
        <f>MACD!E334</f>
        <v>-0.16385795383295942</v>
      </c>
      <c r="E334" s="2">
        <f>MACD!F334</f>
        <v>-0.13620118834452796</v>
      </c>
      <c r="F334" s="2">
        <f>'Moving Avg'!D334</f>
        <v>2.8200400000000001</v>
      </c>
      <c r="G334" s="2">
        <f>'Moving Avg'!F334</f>
        <v>2.6703550000000007</v>
      </c>
      <c r="H334" s="2">
        <f>'Moving Avg'!G334</f>
        <v>2.4107200000000004</v>
      </c>
      <c r="I334" s="2">
        <f>'Moving Avg'!H334</f>
        <v>2.297604999999999</v>
      </c>
      <c r="J334" s="5" t="str">
        <f>OBV!F334</f>
        <v>BULLISH</v>
      </c>
      <c r="K334" s="5" t="str">
        <f>OBV!G334</f>
        <v>NEUTRAL</v>
      </c>
      <c r="L334" s="5" t="str">
        <f>OBV!H334</f>
        <v>BULLISH DIVERGENCE</v>
      </c>
      <c r="M334" s="7">
        <f t="shared" si="50"/>
        <v>25</v>
      </c>
      <c r="N334" s="7">
        <f t="shared" si="51"/>
        <v>100</v>
      </c>
      <c r="O334" s="7">
        <f t="shared" si="52"/>
        <v>50</v>
      </c>
      <c r="P334" s="7">
        <f t="shared" si="53"/>
        <v>66.5</v>
      </c>
      <c r="Q334" s="8">
        <f t="shared" si="54"/>
        <v>61.225000000000001</v>
      </c>
      <c r="R334" s="8">
        <f t="shared" si="55"/>
        <v>59.125</v>
      </c>
      <c r="S334" s="8">
        <f t="shared" si="56"/>
        <v>61.174999999999997</v>
      </c>
      <c r="T334" s="8">
        <f t="shared" si="57"/>
        <v>60.375</v>
      </c>
      <c r="U334" s="7">
        <f t="shared" si="58"/>
        <v>60.508333333333326</v>
      </c>
      <c r="V334" s="7">
        <f t="shared" si="59"/>
        <v>60.474999999999994</v>
      </c>
    </row>
    <row r="335" spans="1:22" ht="13.5" x14ac:dyDescent="0.25">
      <c r="A335" s="3">
        <f>RSI!A335</f>
        <v>42790</v>
      </c>
      <c r="B335" s="2">
        <f>RSI!B335</f>
        <v>2.68</v>
      </c>
      <c r="C335" s="2">
        <f>RSI!I335</f>
        <v>51.508542215796147</v>
      </c>
      <c r="D335" s="2">
        <f>MACD!E335</f>
        <v>-0.11213482748869597</v>
      </c>
      <c r="E335" s="2">
        <f>MACD!F335</f>
        <v>-0.13138791617336157</v>
      </c>
      <c r="F335" s="2">
        <f>'Moving Avg'!D335</f>
        <v>2.8136000000000001</v>
      </c>
      <c r="G335" s="2">
        <f>'Moving Avg'!F335</f>
        <v>2.674780000000001</v>
      </c>
      <c r="H335" s="2">
        <f>'Moving Avg'!G335</f>
        <v>2.4247240000000003</v>
      </c>
      <c r="I335" s="2">
        <f>'Moving Avg'!H335</f>
        <v>2.2981684999999996</v>
      </c>
      <c r="J335" s="5" t="str">
        <f>OBV!F335</f>
        <v>BULLISH</v>
      </c>
      <c r="K335" s="5" t="str">
        <f>OBV!G335</f>
        <v>NEUTRAL</v>
      </c>
      <c r="L335" s="5" t="str">
        <f>OBV!H335</f>
        <v>BULLISH DIVERGENCE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66.5</v>
      </c>
      <c r="Q335" s="8">
        <f t="shared" si="54"/>
        <v>26.225000000000001</v>
      </c>
      <c r="R335" s="8">
        <f t="shared" si="55"/>
        <v>39.125</v>
      </c>
      <c r="S335" s="8">
        <f t="shared" si="56"/>
        <v>46.174999999999997</v>
      </c>
      <c r="T335" s="8">
        <f t="shared" si="57"/>
        <v>35.375</v>
      </c>
      <c r="U335" s="7">
        <f t="shared" si="58"/>
        <v>37.174999999999997</v>
      </c>
      <c r="V335" s="7">
        <f t="shared" si="59"/>
        <v>36.724999999999994</v>
      </c>
    </row>
    <row r="336" spans="1:22" ht="13.5" x14ac:dyDescent="0.25">
      <c r="A336" s="3">
        <f>RSI!A336</f>
        <v>42793</v>
      </c>
      <c r="B336" s="2">
        <f>RSI!B336</f>
        <v>2.5754000000000001</v>
      </c>
      <c r="C336" s="2">
        <f>RSI!I336</f>
        <v>46.24589758644035</v>
      </c>
      <c r="D336" s="2">
        <f>MACD!E336</f>
        <v>-3.7227137874374261E-2</v>
      </c>
      <c r="E336" s="2">
        <f>MACD!F336</f>
        <v>-0.11255576051356411</v>
      </c>
      <c r="F336" s="2">
        <f>'Moving Avg'!D336</f>
        <v>2.7620999999999998</v>
      </c>
      <c r="G336" s="2">
        <f>'Moving Avg'!F336</f>
        <v>2.6796100000000007</v>
      </c>
      <c r="H336" s="2">
        <f>'Moving Avg'!G336</f>
        <v>2.4359920000000006</v>
      </c>
      <c r="I336" s="2">
        <f>'Moving Avg'!H336</f>
        <v>2.2980074999999993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0</v>
      </c>
      <c r="Q336" s="8">
        <f t="shared" si="54"/>
        <v>16.25</v>
      </c>
      <c r="R336" s="8">
        <f t="shared" si="55"/>
        <v>22.5</v>
      </c>
      <c r="S336" s="8">
        <f t="shared" si="56"/>
        <v>16.25</v>
      </c>
      <c r="T336" s="8">
        <f t="shared" si="57"/>
        <v>18.75</v>
      </c>
      <c r="U336" s="7">
        <f t="shared" si="58"/>
        <v>18.333333333333332</v>
      </c>
      <c r="V336" s="7">
        <f t="shared" si="59"/>
        <v>18.4375</v>
      </c>
    </row>
    <row r="337" spans="1:22" ht="13.5" x14ac:dyDescent="0.25">
      <c r="A337" s="3">
        <f>RSI!A337</f>
        <v>42794</v>
      </c>
      <c r="B337" s="2">
        <f>RSI!B337</f>
        <v>2.6558999999999999</v>
      </c>
      <c r="C337" s="2">
        <f>RSI!I337</f>
        <v>50.442368407427693</v>
      </c>
      <c r="D337" s="2">
        <f>MACD!E337</f>
        <v>1.8214808551369366E-2</v>
      </c>
      <c r="E337" s="2">
        <f>MACD!F337</f>
        <v>-8.6401646700577428E-2</v>
      </c>
      <c r="F337" s="2">
        <f>'Moving Avg'!D337</f>
        <v>2.7218600000000004</v>
      </c>
      <c r="G337" s="2">
        <f>'Moving Avg'!F337</f>
        <v>2.6932950000000009</v>
      </c>
      <c r="H337" s="2">
        <f>'Moving Avg'!G337</f>
        <v>2.4488700000000008</v>
      </c>
      <c r="I337" s="2">
        <f>'Moving Avg'!H337</f>
        <v>2.2983294999999995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25</v>
      </c>
      <c r="N337" s="7">
        <f t="shared" si="51"/>
        <v>0</v>
      </c>
      <c r="O337" s="7">
        <f t="shared" si="52"/>
        <v>50</v>
      </c>
      <c r="P337" s="7">
        <f t="shared" si="53"/>
        <v>0</v>
      </c>
      <c r="Q337" s="8">
        <f t="shared" si="54"/>
        <v>16.25</v>
      </c>
      <c r="R337" s="8">
        <f t="shared" si="55"/>
        <v>22.5</v>
      </c>
      <c r="S337" s="8">
        <f t="shared" si="56"/>
        <v>16.25</v>
      </c>
      <c r="T337" s="8">
        <f t="shared" si="57"/>
        <v>18.75</v>
      </c>
      <c r="U337" s="7">
        <f t="shared" si="58"/>
        <v>18.333333333333332</v>
      </c>
      <c r="V337" s="7">
        <f t="shared" si="59"/>
        <v>18.4375</v>
      </c>
    </row>
    <row r="338" spans="1:22" ht="13.5" x14ac:dyDescent="0.25">
      <c r="A338" s="3">
        <f>RSI!A338</f>
        <v>42795</v>
      </c>
      <c r="B338" s="2">
        <f>RSI!B338</f>
        <v>2.6478000000000002</v>
      </c>
      <c r="C338" s="2">
        <f>RSI!I338</f>
        <v>50.019229062930833</v>
      </c>
      <c r="D338" s="2">
        <f>MACD!E338</f>
        <v>5.4574569328788236E-2</v>
      </c>
      <c r="E338" s="2">
        <f>MACD!F338</f>
        <v>-5.8206403494704295E-2</v>
      </c>
      <c r="F338" s="2">
        <f>'Moving Avg'!D338</f>
        <v>2.6816200000000001</v>
      </c>
      <c r="G338" s="2">
        <f>'Moving Avg'!F338</f>
        <v>2.7097950000000006</v>
      </c>
      <c r="H338" s="2">
        <f>'Moving Avg'!G338</f>
        <v>2.4612640000000008</v>
      </c>
      <c r="I338" s="2">
        <f>'Moving Avg'!H338</f>
        <v>2.2987319999999993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  <c r="M338" s="7">
        <f t="shared" si="50"/>
        <v>25</v>
      </c>
      <c r="N338" s="7">
        <f t="shared" si="51"/>
        <v>0</v>
      </c>
      <c r="O338" s="7">
        <f t="shared" si="52"/>
        <v>50</v>
      </c>
      <c r="P338" s="7">
        <f t="shared" si="53"/>
        <v>0</v>
      </c>
      <c r="Q338" s="8">
        <f t="shared" si="54"/>
        <v>16.25</v>
      </c>
      <c r="R338" s="8">
        <f t="shared" si="55"/>
        <v>22.5</v>
      </c>
      <c r="S338" s="8">
        <f t="shared" si="56"/>
        <v>16.25</v>
      </c>
      <c r="T338" s="8">
        <f t="shared" si="57"/>
        <v>18.75</v>
      </c>
      <c r="U338" s="7">
        <f t="shared" si="58"/>
        <v>18.333333333333332</v>
      </c>
      <c r="V338" s="7">
        <f t="shared" si="59"/>
        <v>18.4375</v>
      </c>
    </row>
    <row r="339" spans="1:22" ht="13.5" x14ac:dyDescent="0.25">
      <c r="A339" s="3">
        <f>RSI!A339</f>
        <v>42796</v>
      </c>
      <c r="B339" s="2">
        <f>RSI!B339</f>
        <v>2.6558999999999999</v>
      </c>
      <c r="C339" s="2">
        <f>RSI!I339</f>
        <v>50.466705158317438</v>
      </c>
      <c r="D339" s="2">
        <f>MACD!E339</f>
        <v>8.1052164589400899E-2</v>
      </c>
      <c r="E339" s="2">
        <f>MACD!F339</f>
        <v>-3.035468987788326E-2</v>
      </c>
      <c r="F339" s="2">
        <f>'Moving Avg'!D339</f>
        <v>2.6429999999999998</v>
      </c>
      <c r="G339" s="2">
        <f>'Moving Avg'!F339</f>
        <v>2.724685</v>
      </c>
      <c r="H339" s="2">
        <f>'Moving Avg'!G339</f>
        <v>2.4736580000000008</v>
      </c>
      <c r="I339" s="2">
        <f>'Moving Avg'!H339</f>
        <v>2.2992149999999993</v>
      </c>
      <c r="J339" s="5" t="str">
        <f>OBV!F339</f>
        <v>BEARISH</v>
      </c>
      <c r="K339" s="5" t="str">
        <f>OBV!G339</f>
        <v>NEUTRAL</v>
      </c>
      <c r="L339" s="5" t="str">
        <f>OBV!H339</f>
        <v>CONFIRMED BEARISH</v>
      </c>
      <c r="M339" s="7">
        <f t="shared" si="50"/>
        <v>25</v>
      </c>
      <c r="N339" s="7">
        <f t="shared" si="51"/>
        <v>0</v>
      </c>
      <c r="O339" s="7">
        <f t="shared" si="52"/>
        <v>50</v>
      </c>
      <c r="P339" s="7">
        <f t="shared" si="53"/>
        <v>16.5</v>
      </c>
      <c r="Q339" s="8">
        <f t="shared" si="54"/>
        <v>18.725000000000001</v>
      </c>
      <c r="R339" s="8">
        <f t="shared" si="55"/>
        <v>26.625</v>
      </c>
      <c r="S339" s="8">
        <f t="shared" si="56"/>
        <v>23.675000000000001</v>
      </c>
      <c r="T339" s="8">
        <f t="shared" si="57"/>
        <v>22.875</v>
      </c>
      <c r="U339" s="7">
        <f t="shared" si="58"/>
        <v>23.008333333333336</v>
      </c>
      <c r="V339" s="7">
        <f t="shared" si="59"/>
        <v>22.975000000000001</v>
      </c>
    </row>
    <row r="340" spans="1:22" ht="13.5" x14ac:dyDescent="0.25">
      <c r="A340" s="3">
        <f>RSI!A340</f>
        <v>42797</v>
      </c>
      <c r="B340" s="2">
        <f>RSI!B340</f>
        <v>2.5914999999999999</v>
      </c>
      <c r="C340" s="2">
        <f>RSI!I340</f>
        <v>46.873516985874581</v>
      </c>
      <c r="D340" s="2">
        <f>MACD!E340</f>
        <v>8.2210939627323398E-2</v>
      </c>
      <c r="E340" s="2">
        <f>MACD!F340</f>
        <v>-7.8415639768419296E-3</v>
      </c>
      <c r="F340" s="2">
        <f>'Moving Avg'!D340</f>
        <v>2.6253000000000002</v>
      </c>
      <c r="G340" s="2">
        <f>'Moving Avg'!F340</f>
        <v>2.7339399999999996</v>
      </c>
      <c r="H340" s="2">
        <f>'Moving Avg'!G340</f>
        <v>2.4847640000000006</v>
      </c>
      <c r="I340" s="2">
        <f>'Moving Avg'!H340</f>
        <v>2.2993359999999994</v>
      </c>
      <c r="J340" s="5" t="str">
        <f>OBV!F340</f>
        <v>BEARISH</v>
      </c>
      <c r="K340" s="5" t="str">
        <f>OBV!G340</f>
        <v>NEUTRAL</v>
      </c>
      <c r="L340" s="5" t="str">
        <f>OBV!H340</f>
        <v>CONFIRMED BEARISH</v>
      </c>
      <c r="M340" s="7">
        <f t="shared" si="50"/>
        <v>25</v>
      </c>
      <c r="N340" s="7">
        <f t="shared" si="51"/>
        <v>0</v>
      </c>
      <c r="O340" s="7">
        <f t="shared" si="52"/>
        <v>50</v>
      </c>
      <c r="P340" s="7">
        <f t="shared" si="53"/>
        <v>16.5</v>
      </c>
      <c r="Q340" s="8">
        <f t="shared" si="54"/>
        <v>18.725000000000001</v>
      </c>
      <c r="R340" s="8">
        <f t="shared" si="55"/>
        <v>26.625</v>
      </c>
      <c r="S340" s="8">
        <f t="shared" si="56"/>
        <v>23.675000000000001</v>
      </c>
      <c r="T340" s="8">
        <f t="shared" si="57"/>
        <v>22.875</v>
      </c>
      <c r="U340" s="7">
        <f t="shared" si="58"/>
        <v>23.008333333333336</v>
      </c>
      <c r="V340" s="7">
        <f t="shared" si="59"/>
        <v>22.975000000000001</v>
      </c>
    </row>
    <row r="341" spans="1:22" ht="13.5" x14ac:dyDescent="0.25">
      <c r="A341" s="3">
        <f>RSI!A341</f>
        <v>42800</v>
      </c>
      <c r="B341" s="2">
        <f>RSI!B341</f>
        <v>2.6398000000000001</v>
      </c>
      <c r="C341" s="2">
        <f>RSI!I341</f>
        <v>49.76252508199844</v>
      </c>
      <c r="D341" s="2">
        <f>MACD!E341</f>
        <v>9.8548886570114291E-2</v>
      </c>
      <c r="E341" s="2">
        <f>MACD!F341</f>
        <v>1.3436526132549316E-2</v>
      </c>
      <c r="F341" s="2">
        <f>'Moving Avg'!D341</f>
        <v>2.6381799999999997</v>
      </c>
      <c r="G341" s="2">
        <f>'Moving Avg'!F341</f>
        <v>2.7464149999999998</v>
      </c>
      <c r="H341" s="2">
        <f>'Moving Avg'!G341</f>
        <v>2.4973200000000007</v>
      </c>
      <c r="I341" s="2">
        <f>'Moving Avg'!H341</f>
        <v>2.2989739999999994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  <c r="M341" s="7">
        <f t="shared" si="50"/>
        <v>25</v>
      </c>
      <c r="N341" s="7">
        <f t="shared" si="51"/>
        <v>0</v>
      </c>
      <c r="O341" s="7">
        <f t="shared" si="52"/>
        <v>50</v>
      </c>
      <c r="P341" s="7">
        <f t="shared" si="53"/>
        <v>83.5</v>
      </c>
      <c r="Q341" s="8">
        <f t="shared" si="54"/>
        <v>28.774999999999999</v>
      </c>
      <c r="R341" s="8">
        <f t="shared" si="55"/>
        <v>43.375</v>
      </c>
      <c r="S341" s="8">
        <f t="shared" si="56"/>
        <v>53.825000000000003</v>
      </c>
      <c r="T341" s="8">
        <f t="shared" si="57"/>
        <v>39.625</v>
      </c>
      <c r="U341" s="7">
        <f t="shared" si="58"/>
        <v>41.991666666666667</v>
      </c>
      <c r="V341" s="7">
        <f t="shared" si="59"/>
        <v>41.400000000000006</v>
      </c>
    </row>
    <row r="342" spans="1:22" ht="13.5" x14ac:dyDescent="0.25">
      <c r="A342" s="3">
        <f>RSI!A342</f>
        <v>42801</v>
      </c>
      <c r="B342" s="2">
        <f>RSI!B342</f>
        <v>2.7202999999999999</v>
      </c>
      <c r="C342" s="2">
        <f>RSI!I342</f>
        <v>54.229905484200977</v>
      </c>
      <c r="D342" s="2">
        <f>MACD!E342</f>
        <v>0.11018689187776953</v>
      </c>
      <c r="E342" s="2">
        <f>MACD!F342</f>
        <v>3.2786599281593359E-2</v>
      </c>
      <c r="F342" s="2">
        <f>'Moving Avg'!D342</f>
        <v>2.6510600000000002</v>
      </c>
      <c r="G342" s="2">
        <f>'Moving Avg'!F342</f>
        <v>2.7560750000000001</v>
      </c>
      <c r="H342" s="2">
        <f>'Moving Avg'!G342</f>
        <v>2.5121300000000004</v>
      </c>
      <c r="I342" s="2">
        <f>'Moving Avg'!H342</f>
        <v>2.2988534999999994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  <c r="M342" s="7">
        <f t="shared" si="50"/>
        <v>25</v>
      </c>
      <c r="N342" s="7">
        <f t="shared" si="51"/>
        <v>0</v>
      </c>
      <c r="O342" s="7">
        <f t="shared" si="52"/>
        <v>50</v>
      </c>
      <c r="P342" s="7">
        <f t="shared" si="53"/>
        <v>100</v>
      </c>
      <c r="Q342" s="8">
        <f t="shared" si="54"/>
        <v>31.25</v>
      </c>
      <c r="R342" s="8">
        <f t="shared" si="55"/>
        <v>47.5</v>
      </c>
      <c r="S342" s="8">
        <f t="shared" si="56"/>
        <v>61.25</v>
      </c>
      <c r="T342" s="8">
        <f t="shared" si="57"/>
        <v>43.75</v>
      </c>
      <c r="U342" s="7">
        <f t="shared" si="58"/>
        <v>46.666666666666664</v>
      </c>
      <c r="V342" s="7">
        <f t="shared" si="59"/>
        <v>45.9375</v>
      </c>
    </row>
    <row r="343" spans="1:22" ht="13.5" x14ac:dyDescent="0.25">
      <c r="A343" s="3">
        <f>RSI!A343</f>
        <v>42802</v>
      </c>
      <c r="B343" s="2">
        <f>RSI!B343</f>
        <v>2.7202999999999999</v>
      </c>
      <c r="C343" s="2">
        <f>RSI!I343</f>
        <v>54.229905484200977</v>
      </c>
      <c r="D343" s="2">
        <f>MACD!E343</f>
        <v>0.11836211664157048</v>
      </c>
      <c r="E343" s="2">
        <f>MACD!F343</f>
        <v>4.9901702753588781E-2</v>
      </c>
      <c r="F343" s="2">
        <f>'Moving Avg'!D343</f>
        <v>2.6655600000000002</v>
      </c>
      <c r="G343" s="2">
        <f>'Moving Avg'!F343</f>
        <v>2.7633200000000007</v>
      </c>
      <c r="H343" s="2">
        <f>'Moving Avg'!G343</f>
        <v>2.5266180000000005</v>
      </c>
      <c r="I343" s="2">
        <f>'Moving Avg'!H343</f>
        <v>2.2989744999999986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  <c r="M343" s="7">
        <f t="shared" si="50"/>
        <v>25</v>
      </c>
      <c r="N343" s="7">
        <f t="shared" si="51"/>
        <v>0</v>
      </c>
      <c r="O343" s="7">
        <f t="shared" si="52"/>
        <v>50</v>
      </c>
      <c r="P343" s="7">
        <f t="shared" si="53"/>
        <v>100</v>
      </c>
      <c r="Q343" s="8">
        <f t="shared" si="54"/>
        <v>31.25</v>
      </c>
      <c r="R343" s="8">
        <f t="shared" si="55"/>
        <v>47.5</v>
      </c>
      <c r="S343" s="8">
        <f t="shared" si="56"/>
        <v>61.25</v>
      </c>
      <c r="T343" s="8">
        <f t="shared" si="57"/>
        <v>43.75</v>
      </c>
      <c r="U343" s="7">
        <f t="shared" si="58"/>
        <v>46.666666666666664</v>
      </c>
      <c r="V343" s="7">
        <f t="shared" si="59"/>
        <v>45.9375</v>
      </c>
    </row>
    <row r="344" spans="1:22" ht="13.5" x14ac:dyDescent="0.25">
      <c r="A344" s="3">
        <f>RSI!A344</f>
        <v>42803</v>
      </c>
      <c r="B344" s="2">
        <f>RSI!B344</f>
        <v>2.6960999999999999</v>
      </c>
      <c r="C344" s="2">
        <f>RSI!I344</f>
        <v>52.599135930829817</v>
      </c>
      <c r="D344" s="2">
        <f>MACD!E344</f>
        <v>0.12667761049763593</v>
      </c>
      <c r="E344" s="2">
        <f>MACD!F344</f>
        <v>6.5256884302398219E-2</v>
      </c>
      <c r="F344" s="2">
        <f>'Moving Avg'!D344</f>
        <v>2.6736</v>
      </c>
      <c r="G344" s="2">
        <f>'Moving Avg'!F344</f>
        <v>2.7641250000000004</v>
      </c>
      <c r="H344" s="2">
        <f>'Moving Avg'!G344</f>
        <v>2.5409440000000005</v>
      </c>
      <c r="I344" s="2">
        <f>'Moving Avg'!H344</f>
        <v>2.2993769999999989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  <c r="M344" s="7">
        <f t="shared" si="50"/>
        <v>25</v>
      </c>
      <c r="N344" s="7">
        <f t="shared" si="51"/>
        <v>0</v>
      </c>
      <c r="O344" s="7">
        <f t="shared" si="52"/>
        <v>50</v>
      </c>
      <c r="P344" s="7">
        <f t="shared" si="53"/>
        <v>100</v>
      </c>
      <c r="Q344" s="8">
        <f t="shared" si="54"/>
        <v>31.25</v>
      </c>
      <c r="R344" s="8">
        <f t="shared" si="55"/>
        <v>47.5</v>
      </c>
      <c r="S344" s="8">
        <f t="shared" si="56"/>
        <v>61.25</v>
      </c>
      <c r="T344" s="8">
        <f t="shared" si="57"/>
        <v>43.75</v>
      </c>
      <c r="U344" s="7">
        <f t="shared" si="58"/>
        <v>46.666666666666664</v>
      </c>
      <c r="V344" s="7">
        <f t="shared" si="59"/>
        <v>45.9375</v>
      </c>
    </row>
    <row r="345" spans="1:22" ht="13.5" x14ac:dyDescent="0.25">
      <c r="A345" s="3">
        <f>RSI!A345</f>
        <v>42804</v>
      </c>
      <c r="B345" s="2">
        <f>RSI!B345</f>
        <v>2.68</v>
      </c>
      <c r="C345" s="2">
        <f>RSI!I345</f>
        <v>51.48978233264846</v>
      </c>
      <c r="D345" s="2">
        <f>MACD!E345</f>
        <v>0.10868402180369685</v>
      </c>
      <c r="E345" s="2">
        <f>MACD!F345</f>
        <v>7.3942311802657951E-2</v>
      </c>
      <c r="F345" s="2">
        <f>'Moving Avg'!D345</f>
        <v>2.6913</v>
      </c>
      <c r="G345" s="2">
        <f>'Moving Avg'!F345</f>
        <v>2.7560750000000005</v>
      </c>
      <c r="H345" s="2">
        <f>'Moving Avg'!G345</f>
        <v>2.5539820000000004</v>
      </c>
      <c r="I345" s="2">
        <f>'Moving Avg'!H345</f>
        <v>2.300060999999999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  <c r="M345" s="7">
        <f t="shared" si="50"/>
        <v>25</v>
      </c>
      <c r="N345" s="7">
        <f t="shared" si="51"/>
        <v>0</v>
      </c>
      <c r="O345" s="7">
        <f t="shared" si="52"/>
        <v>50</v>
      </c>
      <c r="P345" s="7">
        <f t="shared" si="53"/>
        <v>100</v>
      </c>
      <c r="Q345" s="8">
        <f t="shared" si="54"/>
        <v>31.25</v>
      </c>
      <c r="R345" s="8">
        <f t="shared" si="55"/>
        <v>47.5</v>
      </c>
      <c r="S345" s="8">
        <f t="shared" si="56"/>
        <v>61.25</v>
      </c>
      <c r="T345" s="8">
        <f t="shared" si="57"/>
        <v>43.75</v>
      </c>
      <c r="U345" s="7">
        <f t="shared" si="58"/>
        <v>46.666666666666664</v>
      </c>
      <c r="V345" s="7">
        <f t="shared" si="59"/>
        <v>45.9375</v>
      </c>
    </row>
    <row r="346" spans="1:22" ht="13.5" x14ac:dyDescent="0.25">
      <c r="A346" s="3">
        <f>RSI!A346</f>
        <v>42807</v>
      </c>
      <c r="B346" s="2">
        <f>RSI!B346</f>
        <v>2.68</v>
      </c>
      <c r="C346" s="2">
        <f>RSI!I346</f>
        <v>51.48978233264846</v>
      </c>
      <c r="D346" s="2">
        <f>MACD!E346</f>
        <v>7.7255608760825378E-2</v>
      </c>
      <c r="E346" s="2">
        <f>MACD!F346</f>
        <v>7.4604971194291436E-2</v>
      </c>
      <c r="F346" s="2">
        <f>'Moving Avg'!D346</f>
        <v>2.6993399999999999</v>
      </c>
      <c r="G346" s="2">
        <f>'Moving Avg'!F346</f>
        <v>2.7403800000000009</v>
      </c>
      <c r="H346" s="2">
        <f>'Moving Avg'!G346</f>
        <v>2.5666980000000001</v>
      </c>
      <c r="I346" s="2">
        <f>'Moving Avg'!H346</f>
        <v>2.3005034999999991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  <c r="M346" s="7">
        <f t="shared" si="50"/>
        <v>25</v>
      </c>
      <c r="N346" s="7">
        <f t="shared" si="51"/>
        <v>0</v>
      </c>
      <c r="O346" s="7">
        <f t="shared" si="52"/>
        <v>50</v>
      </c>
      <c r="P346" s="7">
        <f t="shared" si="53"/>
        <v>100</v>
      </c>
      <c r="Q346" s="8">
        <f t="shared" si="54"/>
        <v>31.25</v>
      </c>
      <c r="R346" s="8">
        <f t="shared" si="55"/>
        <v>47.5</v>
      </c>
      <c r="S346" s="8">
        <f t="shared" si="56"/>
        <v>61.25</v>
      </c>
      <c r="T346" s="8">
        <f t="shared" si="57"/>
        <v>43.75</v>
      </c>
      <c r="U346" s="7">
        <f t="shared" si="58"/>
        <v>46.666666666666664</v>
      </c>
      <c r="V346" s="7">
        <f t="shared" si="59"/>
        <v>45.9375</v>
      </c>
    </row>
    <row r="347" spans="1:22" ht="13.5" x14ac:dyDescent="0.25">
      <c r="A347" s="3">
        <f>RSI!A347</f>
        <v>42808</v>
      </c>
      <c r="B347" s="2">
        <f>RSI!B347</f>
        <v>2.68</v>
      </c>
      <c r="C347" s="2">
        <f>RSI!I347</f>
        <v>51.489782332648453</v>
      </c>
      <c r="D347" s="2">
        <f>MACD!E347</f>
        <v>6.2944395023408983E-2</v>
      </c>
      <c r="E347" s="2">
        <f>MACD!F347</f>
        <v>7.2272855960114943E-2</v>
      </c>
      <c r="F347" s="2">
        <f>'Moving Avg'!D347</f>
        <v>2.6912799999999999</v>
      </c>
      <c r="G347" s="2">
        <f>'Moving Avg'!F347</f>
        <v>2.7254900000000006</v>
      </c>
      <c r="H347" s="2">
        <f>'Moving Avg'!G347</f>
        <v>2.5782880000000001</v>
      </c>
      <c r="I347" s="2">
        <f>'Moving Avg'!H347</f>
        <v>2.3005839999999993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45</v>
      </c>
      <c r="O347" s="7">
        <f t="shared" si="52"/>
        <v>50</v>
      </c>
      <c r="P347" s="7">
        <f t="shared" si="53"/>
        <v>16.5</v>
      </c>
      <c r="Q347" s="8">
        <f t="shared" si="54"/>
        <v>34.475000000000001</v>
      </c>
      <c r="R347" s="8">
        <f t="shared" si="55"/>
        <v>35.625</v>
      </c>
      <c r="S347" s="8">
        <f t="shared" si="56"/>
        <v>30.425000000000001</v>
      </c>
      <c r="T347" s="8">
        <f t="shared" si="57"/>
        <v>34.125</v>
      </c>
      <c r="U347" s="7">
        <f t="shared" si="58"/>
        <v>33.508333333333333</v>
      </c>
      <c r="V347" s="7">
        <f t="shared" si="59"/>
        <v>33.662499999999994</v>
      </c>
    </row>
    <row r="348" spans="1:22" ht="13.5" x14ac:dyDescent="0.25">
      <c r="A348" s="3">
        <f>RSI!A348</f>
        <v>42809</v>
      </c>
      <c r="B348" s="2">
        <f>RSI!B348</f>
        <v>2.6076000000000001</v>
      </c>
      <c r="C348" s="2">
        <f>RSI!I348</f>
        <v>46.036472583769324</v>
      </c>
      <c r="D348" s="2">
        <f>MACD!E348</f>
        <v>5.4856755827160875E-2</v>
      </c>
      <c r="E348" s="2">
        <f>MACD!F348</f>
        <v>6.8789635933524135E-2</v>
      </c>
      <c r="F348" s="2">
        <f>'Moving Avg'!D348</f>
        <v>2.6687400000000001</v>
      </c>
      <c r="G348" s="2">
        <f>'Moving Avg'!F348</f>
        <v>2.7106000000000003</v>
      </c>
      <c r="H348" s="2">
        <f>'Moving Avg'!G348</f>
        <v>2.5873020000000002</v>
      </c>
      <c r="I348" s="2">
        <f>'Moving Avg'!H348</f>
        <v>2.300302499999999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45</v>
      </c>
      <c r="O348" s="7">
        <f t="shared" si="52"/>
        <v>50</v>
      </c>
      <c r="P348" s="7">
        <f t="shared" si="53"/>
        <v>16.5</v>
      </c>
      <c r="Q348" s="8">
        <f t="shared" si="54"/>
        <v>34.475000000000001</v>
      </c>
      <c r="R348" s="8">
        <f t="shared" si="55"/>
        <v>35.625</v>
      </c>
      <c r="S348" s="8">
        <f t="shared" si="56"/>
        <v>30.425000000000001</v>
      </c>
      <c r="T348" s="8">
        <f t="shared" si="57"/>
        <v>34.125</v>
      </c>
      <c r="U348" s="7">
        <f t="shared" si="58"/>
        <v>33.508333333333333</v>
      </c>
      <c r="V348" s="7">
        <f t="shared" si="59"/>
        <v>33.662499999999994</v>
      </c>
    </row>
    <row r="349" spans="1:22" ht="13.5" x14ac:dyDescent="0.25">
      <c r="A349" s="3">
        <f>RSI!A349</f>
        <v>42810</v>
      </c>
      <c r="B349" s="2">
        <f>RSI!B349</f>
        <v>2.5994999999999999</v>
      </c>
      <c r="C349" s="2">
        <f>RSI!I349</f>
        <v>45.456422492498959</v>
      </c>
      <c r="D349" s="2">
        <f>MACD!E349</f>
        <v>5.0199411661129734E-2</v>
      </c>
      <c r="E349" s="2">
        <f>MACD!F349</f>
        <v>6.5071591079045255E-2</v>
      </c>
      <c r="F349" s="2">
        <f>'Moving Avg'!D349</f>
        <v>2.6494200000000001</v>
      </c>
      <c r="G349" s="2">
        <f>'Moving Avg'!F349</f>
        <v>2.6965150000000002</v>
      </c>
      <c r="H349" s="2">
        <f>'Moving Avg'!G349</f>
        <v>2.5937400000000008</v>
      </c>
      <c r="I349" s="2">
        <f>'Moving Avg'!H349</f>
        <v>2.3000204999999991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25</v>
      </c>
      <c r="N349" s="7">
        <f t="shared" si="51"/>
        <v>45</v>
      </c>
      <c r="O349" s="7">
        <f t="shared" si="52"/>
        <v>50</v>
      </c>
      <c r="P349" s="7">
        <f t="shared" si="53"/>
        <v>16.5</v>
      </c>
      <c r="Q349" s="8">
        <f t="shared" si="54"/>
        <v>34.475000000000001</v>
      </c>
      <c r="R349" s="8">
        <f t="shared" si="55"/>
        <v>35.625</v>
      </c>
      <c r="S349" s="8">
        <f t="shared" si="56"/>
        <v>30.425000000000001</v>
      </c>
      <c r="T349" s="8">
        <f t="shared" si="57"/>
        <v>34.125</v>
      </c>
      <c r="U349" s="7">
        <f t="shared" si="58"/>
        <v>33.508333333333333</v>
      </c>
      <c r="V349" s="7">
        <f t="shared" si="59"/>
        <v>33.662499999999994</v>
      </c>
    </row>
    <row r="350" spans="1:22" ht="13.5" x14ac:dyDescent="0.25">
      <c r="A350" s="3">
        <f>RSI!A350</f>
        <v>42811</v>
      </c>
      <c r="B350" s="2">
        <f>RSI!B350</f>
        <v>2.5754000000000001</v>
      </c>
      <c r="C350" s="2">
        <f>RSI!I350</f>
        <v>43.692470471366597</v>
      </c>
      <c r="D350" s="2">
        <f>MACD!E350</f>
        <v>3.8498650144596969E-2</v>
      </c>
      <c r="E350" s="2">
        <f>MACD!F350</f>
        <v>5.9757002892155603E-2</v>
      </c>
      <c r="F350" s="2">
        <f>'Moving Avg'!D350</f>
        <v>2.6284999999999998</v>
      </c>
      <c r="G350" s="2">
        <f>'Moving Avg'!F350</f>
        <v>2.6896750000000003</v>
      </c>
      <c r="H350" s="2">
        <f>'Moving Avg'!G350</f>
        <v>2.5980860000000008</v>
      </c>
      <c r="I350" s="2">
        <f>'Moving Avg'!H350</f>
        <v>2.2998999999999996</v>
      </c>
      <c r="J350" s="5" t="str">
        <f>OBV!F350</f>
        <v>BEARISH</v>
      </c>
      <c r="K350" s="5" t="str">
        <f>OBV!G350</f>
        <v>WEAK</v>
      </c>
      <c r="L350" s="5" t="str">
        <f>OBV!H350</f>
        <v>CONFIRMED BEARISH</v>
      </c>
      <c r="M350" s="7">
        <f t="shared" si="50"/>
        <v>25</v>
      </c>
      <c r="N350" s="7">
        <f t="shared" si="51"/>
        <v>100</v>
      </c>
      <c r="O350" s="7">
        <f t="shared" si="52"/>
        <v>50</v>
      </c>
      <c r="P350" s="7">
        <f t="shared" si="53"/>
        <v>0</v>
      </c>
      <c r="Q350" s="8">
        <f t="shared" si="54"/>
        <v>51.25</v>
      </c>
      <c r="R350" s="8">
        <f t="shared" si="55"/>
        <v>42.5</v>
      </c>
      <c r="S350" s="8">
        <f t="shared" si="56"/>
        <v>31.25</v>
      </c>
      <c r="T350" s="8">
        <f t="shared" si="57"/>
        <v>43.75</v>
      </c>
      <c r="U350" s="7">
        <f t="shared" si="58"/>
        <v>41.666666666666664</v>
      </c>
      <c r="V350" s="7">
        <f t="shared" si="59"/>
        <v>42.1875</v>
      </c>
    </row>
    <row r="351" spans="1:22" ht="13.5" x14ac:dyDescent="0.25">
      <c r="A351" s="3">
        <f>RSI!A351</f>
        <v>42815</v>
      </c>
      <c r="B351" s="2">
        <f>RSI!B351</f>
        <v>2.6398000000000001</v>
      </c>
      <c r="C351" s="2">
        <f>RSI!I351</f>
        <v>49.348800698148324</v>
      </c>
      <c r="D351" s="2">
        <f>MACD!E351</f>
        <v>3.1736530436263788E-2</v>
      </c>
      <c r="E351" s="2">
        <f>MACD!F351</f>
        <v>5.4152908400977244E-2</v>
      </c>
      <c r="F351" s="2">
        <f>'Moving Avg'!D351</f>
        <v>2.62046</v>
      </c>
      <c r="G351" s="2">
        <f>'Moving Avg'!F351</f>
        <v>2.6800199999999998</v>
      </c>
      <c r="H351" s="2">
        <f>'Moving Avg'!G351</f>
        <v>2.6038820000000009</v>
      </c>
      <c r="I351" s="2">
        <f>'Moving Avg'!H351</f>
        <v>2.3003024999999995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  <c r="M351" s="7">
        <f t="shared" si="50"/>
        <v>25</v>
      </c>
      <c r="N351" s="7">
        <f t="shared" si="51"/>
        <v>100</v>
      </c>
      <c r="O351" s="7">
        <f t="shared" si="52"/>
        <v>50</v>
      </c>
      <c r="P351" s="7">
        <f t="shared" si="53"/>
        <v>0</v>
      </c>
      <c r="Q351" s="8">
        <f t="shared" si="54"/>
        <v>51.25</v>
      </c>
      <c r="R351" s="8">
        <f t="shared" si="55"/>
        <v>42.5</v>
      </c>
      <c r="S351" s="8">
        <f t="shared" si="56"/>
        <v>31.25</v>
      </c>
      <c r="T351" s="8">
        <f t="shared" si="57"/>
        <v>43.75</v>
      </c>
      <c r="U351" s="7">
        <f t="shared" si="58"/>
        <v>41.666666666666664</v>
      </c>
      <c r="V351" s="7">
        <f t="shared" si="59"/>
        <v>42.1875</v>
      </c>
    </row>
    <row r="352" spans="1:22" ht="13.5" x14ac:dyDescent="0.25">
      <c r="A352" s="3">
        <f>RSI!A352</f>
        <v>42816</v>
      </c>
      <c r="B352" s="2">
        <f>RSI!B352</f>
        <v>2.6156000000000001</v>
      </c>
      <c r="C352" s="2">
        <f>RSI!I352</f>
        <v>47.421038218854356</v>
      </c>
      <c r="D352" s="2">
        <f>MACD!E352</f>
        <v>4.0254111514506974E-2</v>
      </c>
      <c r="E352" s="2">
        <f>MACD!F352</f>
        <v>5.1373149023683194E-2</v>
      </c>
      <c r="F352" s="2">
        <f>'Moving Avg'!D352</f>
        <v>2.60758</v>
      </c>
      <c r="G352" s="2">
        <f>'Moving Avg'!F352</f>
        <v>2.6679450000000005</v>
      </c>
      <c r="H352" s="2">
        <f>'Moving Avg'!G352</f>
        <v>2.6096760000000008</v>
      </c>
      <c r="I352" s="2">
        <f>'Moving Avg'!H352</f>
        <v>2.3003424999999993</v>
      </c>
      <c r="J352" s="5" t="str">
        <f>OBV!F352</f>
        <v>BEARISH</v>
      </c>
      <c r="K352" s="5" t="str">
        <f>OBV!G352</f>
        <v>WEAK</v>
      </c>
      <c r="L352" s="5" t="str">
        <f>OBV!H352</f>
        <v>CONFIRMED BEARISH</v>
      </c>
      <c r="M352" s="7">
        <f t="shared" si="50"/>
        <v>25</v>
      </c>
      <c r="N352" s="7">
        <f t="shared" si="51"/>
        <v>45</v>
      </c>
      <c r="O352" s="7">
        <f t="shared" si="52"/>
        <v>50</v>
      </c>
      <c r="P352" s="7">
        <f t="shared" si="53"/>
        <v>0</v>
      </c>
      <c r="Q352" s="8">
        <f t="shared" si="54"/>
        <v>32</v>
      </c>
      <c r="R352" s="8">
        <f t="shared" si="55"/>
        <v>31.5</v>
      </c>
      <c r="S352" s="8">
        <f t="shared" si="56"/>
        <v>23</v>
      </c>
      <c r="T352" s="8">
        <f t="shared" si="57"/>
        <v>30</v>
      </c>
      <c r="U352" s="7">
        <f t="shared" si="58"/>
        <v>28.833333333333332</v>
      </c>
      <c r="V352" s="7">
        <f t="shared" si="59"/>
        <v>29.125</v>
      </c>
    </row>
    <row r="353" spans="1:22" ht="13.5" x14ac:dyDescent="0.25">
      <c r="A353" s="3">
        <f>RSI!A353</f>
        <v>42817</v>
      </c>
      <c r="B353" s="2">
        <f>RSI!B353</f>
        <v>2.5672999999999999</v>
      </c>
      <c r="C353" s="2">
        <f>RSI!I353</f>
        <v>43.74779615863379</v>
      </c>
      <c r="D353" s="2">
        <f>MACD!E353</f>
        <v>5.1239633880486579E-2</v>
      </c>
      <c r="E353" s="2">
        <f>MACD!F353</f>
        <v>5.1346445995043871E-2</v>
      </c>
      <c r="F353" s="2">
        <f>'Moving Avg'!D353</f>
        <v>2.5995200000000001</v>
      </c>
      <c r="G353" s="2">
        <f>'Moving Avg'!F353</f>
        <v>2.6538600000000003</v>
      </c>
      <c r="H353" s="2">
        <f>'Moving Avg'!G353</f>
        <v>2.6145040000000006</v>
      </c>
      <c r="I353" s="2">
        <f>'Moving Avg'!H353</f>
        <v>2.3001814999999994</v>
      </c>
      <c r="J353" s="5" t="str">
        <f>OBV!F353</f>
        <v>BEARISH</v>
      </c>
      <c r="K353" s="5" t="str">
        <f>OBV!G353</f>
        <v>WEAK</v>
      </c>
      <c r="L353" s="5" t="str">
        <f>OBV!H353</f>
        <v>CONFIRMED BEARISH</v>
      </c>
      <c r="M353" s="7">
        <f t="shared" si="50"/>
        <v>25</v>
      </c>
      <c r="N353" s="7">
        <f t="shared" si="51"/>
        <v>45</v>
      </c>
      <c r="O353" s="7">
        <f t="shared" si="52"/>
        <v>50</v>
      </c>
      <c r="P353" s="7">
        <f t="shared" si="53"/>
        <v>0</v>
      </c>
      <c r="Q353" s="8">
        <f t="shared" si="54"/>
        <v>32</v>
      </c>
      <c r="R353" s="8">
        <f t="shared" si="55"/>
        <v>31.5</v>
      </c>
      <c r="S353" s="8">
        <f t="shared" si="56"/>
        <v>23</v>
      </c>
      <c r="T353" s="8">
        <f t="shared" si="57"/>
        <v>30</v>
      </c>
      <c r="U353" s="7">
        <f t="shared" si="58"/>
        <v>28.833333333333332</v>
      </c>
      <c r="V353" s="7">
        <f t="shared" si="59"/>
        <v>29.125</v>
      </c>
    </row>
    <row r="354" spans="1:22" ht="13.5" x14ac:dyDescent="0.25">
      <c r="A354" s="3">
        <f>RSI!A354</f>
        <v>42818</v>
      </c>
      <c r="B354" s="2">
        <f>RSI!B354</f>
        <v>2.5592999999999999</v>
      </c>
      <c r="C354" s="2">
        <f>RSI!I354</f>
        <v>43.151581367524344</v>
      </c>
      <c r="D354" s="2">
        <f>MACD!E354</f>
        <v>5.7875702584539113E-2</v>
      </c>
      <c r="E354" s="2">
        <f>MACD!F354</f>
        <v>5.2652297312942922E-2</v>
      </c>
      <c r="F354" s="2">
        <f>'Moving Avg'!D354</f>
        <v>2.5914799999999998</v>
      </c>
      <c r="G354" s="2">
        <f>'Moving Avg'!F354</f>
        <v>2.6393750000000002</v>
      </c>
      <c r="H354" s="2">
        <f>'Moving Avg'!G354</f>
        <v>2.6204600000000005</v>
      </c>
      <c r="I354" s="2">
        <f>'Moving Avg'!H354</f>
        <v>2.3000204999999996</v>
      </c>
      <c r="J354" s="5" t="str">
        <f>OBV!F354</f>
        <v>BEARISH</v>
      </c>
      <c r="K354" s="5" t="str">
        <f>OBV!G354</f>
        <v>WEAK</v>
      </c>
      <c r="L354" s="5" t="str">
        <f>OBV!H354</f>
        <v>CONFIRMED BEARISH</v>
      </c>
      <c r="M354" s="7">
        <f t="shared" si="50"/>
        <v>25</v>
      </c>
      <c r="N354" s="7">
        <f t="shared" si="51"/>
        <v>0</v>
      </c>
      <c r="O354" s="7">
        <f t="shared" si="52"/>
        <v>50</v>
      </c>
      <c r="P354" s="7">
        <f t="shared" si="53"/>
        <v>0</v>
      </c>
      <c r="Q354" s="8">
        <f t="shared" si="54"/>
        <v>16.25</v>
      </c>
      <c r="R354" s="8">
        <f t="shared" si="55"/>
        <v>22.5</v>
      </c>
      <c r="S354" s="8">
        <f t="shared" si="56"/>
        <v>16.25</v>
      </c>
      <c r="T354" s="8">
        <f t="shared" si="57"/>
        <v>18.75</v>
      </c>
      <c r="U354" s="7">
        <f t="shared" si="58"/>
        <v>18.333333333333332</v>
      </c>
      <c r="V354" s="7">
        <f t="shared" si="59"/>
        <v>18.4375</v>
      </c>
    </row>
    <row r="355" spans="1:22" ht="13.5" x14ac:dyDescent="0.25">
      <c r="A355" s="3">
        <f>RSI!A355</f>
        <v>42821</v>
      </c>
      <c r="B355" s="2">
        <f>RSI!B355</f>
        <v>2.6720000000000002</v>
      </c>
      <c r="C355" s="2">
        <f>RSI!I355</f>
        <v>52.891669597293465</v>
      </c>
      <c r="D355" s="2">
        <f>MACD!E355</f>
        <v>5.3149252679343562E-2</v>
      </c>
      <c r="E355" s="2">
        <f>MACD!F355</f>
        <v>5.2751688386223052E-2</v>
      </c>
      <c r="F355" s="2">
        <f>'Moving Avg'!D355</f>
        <v>2.6108000000000002</v>
      </c>
      <c r="G355" s="2">
        <f>'Moving Avg'!F355</f>
        <v>2.6389750000000003</v>
      </c>
      <c r="H355" s="2">
        <f>'Moving Avg'!G355</f>
        <v>2.6275440000000008</v>
      </c>
      <c r="I355" s="2">
        <f>'Moving Avg'!H355</f>
        <v>2.3010669999999993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  <c r="M355" s="7">
        <f t="shared" si="50"/>
        <v>25</v>
      </c>
      <c r="N355" s="7">
        <f t="shared" si="51"/>
        <v>0</v>
      </c>
      <c r="O355" s="7">
        <f t="shared" si="52"/>
        <v>50</v>
      </c>
      <c r="P355" s="7">
        <f t="shared" si="53"/>
        <v>83.5</v>
      </c>
      <c r="Q355" s="8">
        <f t="shared" si="54"/>
        <v>28.774999999999999</v>
      </c>
      <c r="R355" s="8">
        <f t="shared" si="55"/>
        <v>43.375</v>
      </c>
      <c r="S355" s="8">
        <f t="shared" si="56"/>
        <v>53.825000000000003</v>
      </c>
      <c r="T355" s="8">
        <f t="shared" si="57"/>
        <v>39.625</v>
      </c>
      <c r="U355" s="7">
        <f t="shared" si="58"/>
        <v>41.991666666666667</v>
      </c>
      <c r="V355" s="7">
        <f t="shared" si="59"/>
        <v>41.400000000000006</v>
      </c>
    </row>
    <row r="356" spans="1:22" ht="13.5" x14ac:dyDescent="0.25">
      <c r="A356" s="3">
        <f>RSI!A356</f>
        <v>42822</v>
      </c>
      <c r="B356" s="2">
        <f>RSI!B356</f>
        <v>2.7363</v>
      </c>
      <c r="C356" s="2">
        <f>RSI!I356</f>
        <v>57.378549717298434</v>
      </c>
      <c r="D356" s="2">
        <f>MACD!E356</f>
        <v>4.416870927579275E-2</v>
      </c>
      <c r="E356" s="2">
        <f>MACD!F356</f>
        <v>5.1035092564136991E-2</v>
      </c>
      <c r="F356" s="2">
        <f>'Moving Avg'!D356</f>
        <v>2.6301000000000001</v>
      </c>
      <c r="G356" s="2">
        <f>'Moving Avg'!F356</f>
        <v>2.6470200000000004</v>
      </c>
      <c r="H356" s="2">
        <f>'Moving Avg'!G356</f>
        <v>2.6352700000000011</v>
      </c>
      <c r="I356" s="2">
        <f>'Moving Avg'!H356</f>
        <v>2.3027969999999995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  <c r="M356" s="7">
        <f t="shared" si="50"/>
        <v>25</v>
      </c>
      <c r="N356" s="7">
        <f t="shared" si="51"/>
        <v>45</v>
      </c>
      <c r="O356" s="7">
        <f t="shared" si="52"/>
        <v>50</v>
      </c>
      <c r="P356" s="7">
        <f t="shared" si="53"/>
        <v>100</v>
      </c>
      <c r="Q356" s="8">
        <f t="shared" si="54"/>
        <v>47</v>
      </c>
      <c r="R356" s="8">
        <f t="shared" si="55"/>
        <v>56.5</v>
      </c>
      <c r="S356" s="8">
        <f t="shared" si="56"/>
        <v>68</v>
      </c>
      <c r="T356" s="8">
        <f t="shared" si="57"/>
        <v>55</v>
      </c>
      <c r="U356" s="7">
        <f t="shared" si="58"/>
        <v>57.166666666666664</v>
      </c>
      <c r="V356" s="7">
        <f t="shared" si="59"/>
        <v>56.625</v>
      </c>
    </row>
    <row r="357" spans="1:22" ht="13.5" x14ac:dyDescent="0.25">
      <c r="A357" s="3">
        <f>RSI!A357</f>
        <v>42823</v>
      </c>
      <c r="B357" s="2">
        <f>RSI!B357</f>
        <v>2.6558999999999999</v>
      </c>
      <c r="C357" s="2">
        <f>RSI!I357</f>
        <v>50.855982517535878</v>
      </c>
      <c r="D357" s="2">
        <f>MACD!E357</f>
        <v>4.1943283996363601E-2</v>
      </c>
      <c r="E357" s="2">
        <f>MACD!F357</f>
        <v>4.9216730850582313E-2</v>
      </c>
      <c r="F357" s="2">
        <f>'Moving Avg'!D357</f>
        <v>2.6381600000000001</v>
      </c>
      <c r="G357" s="2">
        <f>'Moving Avg'!F357</f>
        <v>2.6470200000000004</v>
      </c>
      <c r="H357" s="2">
        <f>'Moving Avg'!G357</f>
        <v>2.6389720000000008</v>
      </c>
      <c r="I357" s="2">
        <f>'Moving Avg'!H357</f>
        <v>2.3041249999999991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  <c r="M357" s="7">
        <f t="shared" si="50"/>
        <v>25</v>
      </c>
      <c r="N357" s="7">
        <f t="shared" si="51"/>
        <v>45</v>
      </c>
      <c r="O357" s="7">
        <f t="shared" si="52"/>
        <v>50</v>
      </c>
      <c r="P357" s="7">
        <f t="shared" si="53"/>
        <v>100</v>
      </c>
      <c r="Q357" s="8">
        <f t="shared" si="54"/>
        <v>47</v>
      </c>
      <c r="R357" s="8">
        <f t="shared" si="55"/>
        <v>56.5</v>
      </c>
      <c r="S357" s="8">
        <f t="shared" si="56"/>
        <v>68</v>
      </c>
      <c r="T357" s="8">
        <f t="shared" si="57"/>
        <v>55</v>
      </c>
      <c r="U357" s="7">
        <f t="shared" si="58"/>
        <v>57.166666666666664</v>
      </c>
      <c r="V357" s="7">
        <f t="shared" si="59"/>
        <v>56.625</v>
      </c>
    </row>
    <row r="358" spans="1:22" ht="13.5" x14ac:dyDescent="0.25">
      <c r="A358" s="3">
        <f>RSI!A358</f>
        <v>42824</v>
      </c>
      <c r="B358" s="2">
        <f>RSI!B358</f>
        <v>2.6156000000000001</v>
      </c>
      <c r="C358" s="2">
        <f>RSI!I358</f>
        <v>47.915754529201301</v>
      </c>
      <c r="D358" s="2">
        <f>MACD!E358</f>
        <v>3.1843098560954797E-2</v>
      </c>
      <c r="E358" s="2">
        <f>MACD!F358</f>
        <v>4.5742004392656813E-2</v>
      </c>
      <c r="F358" s="2">
        <f>'Moving Avg'!D358</f>
        <v>2.6478200000000003</v>
      </c>
      <c r="G358" s="2">
        <f>'Moving Avg'!F358</f>
        <v>2.6454100000000005</v>
      </c>
      <c r="H358" s="2">
        <f>'Moving Avg'!G358</f>
        <v>2.6421900000000007</v>
      </c>
      <c r="I358" s="2">
        <f>'Moving Avg'!H358</f>
        <v>2.304848999999999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  <c r="M358" s="7">
        <f t="shared" si="50"/>
        <v>25</v>
      </c>
      <c r="N358" s="7">
        <f t="shared" si="51"/>
        <v>45</v>
      </c>
      <c r="O358" s="7">
        <f t="shared" si="52"/>
        <v>50</v>
      </c>
      <c r="P358" s="7">
        <f t="shared" si="53"/>
        <v>100</v>
      </c>
      <c r="Q358" s="8">
        <f t="shared" si="54"/>
        <v>47</v>
      </c>
      <c r="R358" s="8">
        <f t="shared" si="55"/>
        <v>56.5</v>
      </c>
      <c r="S358" s="8">
        <f t="shared" si="56"/>
        <v>68</v>
      </c>
      <c r="T358" s="8">
        <f t="shared" si="57"/>
        <v>55</v>
      </c>
      <c r="U358" s="7">
        <f t="shared" si="58"/>
        <v>57.166666666666664</v>
      </c>
      <c r="V358" s="7">
        <f t="shared" si="59"/>
        <v>56.625</v>
      </c>
    </row>
    <row r="359" spans="1:22" ht="13.5" x14ac:dyDescent="0.25">
      <c r="A359" s="3">
        <f>RSI!A359</f>
        <v>42825</v>
      </c>
      <c r="B359" s="2">
        <f>RSI!B359</f>
        <v>2.6398000000000001</v>
      </c>
      <c r="C359" s="2">
        <f>RSI!I359</f>
        <v>49.792904868428856</v>
      </c>
      <c r="D359" s="2">
        <f>MACD!E359</f>
        <v>2.0437049019698339E-2</v>
      </c>
      <c r="E359" s="2">
        <f>MACD!F359</f>
        <v>4.0681013318065118E-2</v>
      </c>
      <c r="F359" s="2">
        <f>'Moving Avg'!D359</f>
        <v>2.6639200000000001</v>
      </c>
      <c r="G359" s="2">
        <f>'Moving Avg'!F359</f>
        <v>2.6446050000000003</v>
      </c>
      <c r="H359" s="2">
        <f>'Moving Avg'!G359</f>
        <v>2.6466980000000007</v>
      </c>
      <c r="I359" s="2">
        <f>'Moving Avg'!H359</f>
        <v>2.305693999999999</v>
      </c>
      <c r="J359" s="5" t="str">
        <f>OBV!F359</f>
        <v>BULLISH</v>
      </c>
      <c r="K359" s="5" t="str">
        <f>OBV!G359</f>
        <v>STRONG</v>
      </c>
      <c r="L359" s="5" t="str">
        <f>OBV!H359</f>
        <v>CONFIRMED BULLISH</v>
      </c>
      <c r="M359" s="7">
        <f t="shared" si="50"/>
        <v>25</v>
      </c>
      <c r="N359" s="7">
        <f t="shared" si="51"/>
        <v>100</v>
      </c>
      <c r="O359" s="7">
        <f t="shared" si="52"/>
        <v>50</v>
      </c>
      <c r="P359" s="7">
        <f t="shared" si="53"/>
        <v>100</v>
      </c>
      <c r="Q359" s="8">
        <f t="shared" si="54"/>
        <v>66.25</v>
      </c>
      <c r="R359" s="8">
        <f t="shared" si="55"/>
        <v>67.5</v>
      </c>
      <c r="S359" s="8">
        <f t="shared" si="56"/>
        <v>76.25</v>
      </c>
      <c r="T359" s="8">
        <f t="shared" si="57"/>
        <v>68.75</v>
      </c>
      <c r="U359" s="7">
        <f t="shared" si="58"/>
        <v>70</v>
      </c>
      <c r="V359" s="7">
        <f t="shared" si="59"/>
        <v>69.6875</v>
      </c>
    </row>
    <row r="360" spans="1:22" ht="13.5" x14ac:dyDescent="0.25">
      <c r="A360" s="3">
        <f>RSI!A360</f>
        <v>42828</v>
      </c>
      <c r="B360" s="2">
        <f>RSI!B360</f>
        <v>2.6398000000000001</v>
      </c>
      <c r="C360" s="2">
        <f>RSI!I360</f>
        <v>49.792904868428863</v>
      </c>
      <c r="D360" s="2">
        <f>MACD!E360</f>
        <v>7.1008330085176041E-3</v>
      </c>
      <c r="E360" s="2">
        <f>MACD!F360</f>
        <v>3.3964977256155618E-2</v>
      </c>
      <c r="F360" s="2">
        <f>'Moving Avg'!D360</f>
        <v>2.6574800000000005</v>
      </c>
      <c r="G360" s="2">
        <f>'Moving Avg'!F360</f>
        <v>2.6470200000000004</v>
      </c>
      <c r="H360" s="2">
        <f>'Moving Avg'!G360</f>
        <v>2.6504000000000008</v>
      </c>
      <c r="I360" s="2">
        <f>'Moving Avg'!H360</f>
        <v>2.306418499999999</v>
      </c>
      <c r="J360" s="5" t="str">
        <f>OBV!F360</f>
        <v>BULLISH</v>
      </c>
      <c r="K360" s="5" t="str">
        <f>OBV!G360</f>
        <v>STRONG</v>
      </c>
      <c r="L360" s="5" t="str">
        <f>OBV!H360</f>
        <v>BULLISH DIVERGENCE</v>
      </c>
      <c r="M360" s="7">
        <f t="shared" si="50"/>
        <v>25</v>
      </c>
      <c r="N360" s="7">
        <f t="shared" si="51"/>
        <v>100</v>
      </c>
      <c r="O360" s="7">
        <f t="shared" si="52"/>
        <v>50</v>
      </c>
      <c r="P360" s="7">
        <f t="shared" si="53"/>
        <v>83</v>
      </c>
      <c r="Q360" s="8">
        <f t="shared" si="54"/>
        <v>63.7</v>
      </c>
      <c r="R360" s="8">
        <f t="shared" si="55"/>
        <v>63.25</v>
      </c>
      <c r="S360" s="8">
        <f t="shared" si="56"/>
        <v>68.599999999999994</v>
      </c>
      <c r="T360" s="8">
        <f t="shared" si="57"/>
        <v>64.5</v>
      </c>
      <c r="U360" s="7">
        <f t="shared" si="58"/>
        <v>65.183333333333337</v>
      </c>
      <c r="V360" s="7">
        <f t="shared" si="59"/>
        <v>65.012500000000003</v>
      </c>
    </row>
    <row r="361" spans="1:22" ht="13.5" x14ac:dyDescent="0.25">
      <c r="A361" s="3">
        <f>RSI!A361</f>
        <v>42829</v>
      </c>
      <c r="B361" s="2">
        <f>RSI!B361</f>
        <v>2.5592999999999999</v>
      </c>
      <c r="C361" s="2">
        <f>RSI!I361</f>
        <v>43.714764770373932</v>
      </c>
      <c r="D361" s="2">
        <f>MACD!E361</f>
        <v>1.1708061683421533E-2</v>
      </c>
      <c r="E361" s="2">
        <f>MACD!F361</f>
        <v>2.9513594141608802E-2</v>
      </c>
      <c r="F361" s="2">
        <f>'Moving Avg'!D361</f>
        <v>2.62208</v>
      </c>
      <c r="G361" s="2">
        <f>'Moving Avg'!F361</f>
        <v>2.642995</v>
      </c>
      <c r="H361" s="2">
        <f>'Moving Avg'!G361</f>
        <v>2.6513660000000003</v>
      </c>
      <c r="I361" s="2">
        <f>'Moving Avg'!H361</f>
        <v>2.3065394999999991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45</v>
      </c>
      <c r="O361" s="7">
        <f t="shared" si="52"/>
        <v>50</v>
      </c>
      <c r="P361" s="7">
        <f t="shared" si="53"/>
        <v>16.5</v>
      </c>
      <c r="Q361" s="8">
        <f t="shared" si="54"/>
        <v>34.475000000000001</v>
      </c>
      <c r="R361" s="8">
        <f t="shared" si="55"/>
        <v>35.625</v>
      </c>
      <c r="S361" s="8">
        <f t="shared" si="56"/>
        <v>30.425000000000001</v>
      </c>
      <c r="T361" s="8">
        <f t="shared" si="57"/>
        <v>34.125</v>
      </c>
      <c r="U361" s="7">
        <f t="shared" si="58"/>
        <v>33.508333333333333</v>
      </c>
      <c r="V361" s="7">
        <f t="shared" si="59"/>
        <v>33.662499999999994</v>
      </c>
    </row>
    <row r="362" spans="1:22" ht="13.5" x14ac:dyDescent="0.25">
      <c r="A362" s="3">
        <f>RSI!A362</f>
        <v>42830</v>
      </c>
      <c r="B362" s="2">
        <f>RSI!B362</f>
        <v>2.4788000000000001</v>
      </c>
      <c r="C362" s="2">
        <f>RSI!I362</f>
        <v>38.635772764306758</v>
      </c>
      <c r="D362" s="2">
        <f>MACD!E362</f>
        <v>1.8341553532039701E-2</v>
      </c>
      <c r="E362" s="2">
        <f>MACD!F362</f>
        <v>2.7279186019694982E-2</v>
      </c>
      <c r="F362" s="2">
        <f>'Moving Avg'!D362</f>
        <v>2.5866599999999997</v>
      </c>
      <c r="G362" s="2">
        <f>'Moving Avg'!F362</f>
        <v>2.6309200000000006</v>
      </c>
      <c r="H362" s="2">
        <f>'Moving Avg'!G362</f>
        <v>2.6491120000000001</v>
      </c>
      <c r="I362" s="2">
        <f>'Moving Avg'!H362</f>
        <v>2.3068209999999993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25</v>
      </c>
      <c r="N362" s="7">
        <f t="shared" si="51"/>
        <v>45</v>
      </c>
      <c r="O362" s="7">
        <f t="shared" si="52"/>
        <v>50</v>
      </c>
      <c r="P362" s="7">
        <f t="shared" si="53"/>
        <v>16.5</v>
      </c>
      <c r="Q362" s="8">
        <f t="shared" si="54"/>
        <v>34.475000000000001</v>
      </c>
      <c r="R362" s="8">
        <f t="shared" si="55"/>
        <v>35.625</v>
      </c>
      <c r="S362" s="8">
        <f t="shared" si="56"/>
        <v>30.425000000000001</v>
      </c>
      <c r="T362" s="8">
        <f t="shared" si="57"/>
        <v>34.125</v>
      </c>
      <c r="U362" s="7">
        <f t="shared" si="58"/>
        <v>33.508333333333333</v>
      </c>
      <c r="V362" s="7">
        <f t="shared" si="59"/>
        <v>33.662499999999994</v>
      </c>
    </row>
    <row r="363" spans="1:22" ht="13.5" x14ac:dyDescent="0.25">
      <c r="A363" s="3">
        <f>RSI!A363</f>
        <v>42831</v>
      </c>
      <c r="B363" s="2">
        <f>RSI!B363</f>
        <v>2.5350999999999999</v>
      </c>
      <c r="C363" s="2">
        <f>RSI!I363</f>
        <v>43.573527169245779</v>
      </c>
      <c r="D363" s="2">
        <f>MACD!E363</f>
        <v>1.3287547960078694E-2</v>
      </c>
      <c r="E363" s="2">
        <f>MACD!F363</f>
        <v>2.4480858407771727E-2</v>
      </c>
      <c r="F363" s="2">
        <f>'Moving Avg'!D363</f>
        <v>2.57056</v>
      </c>
      <c r="G363" s="2">
        <f>'Moving Avg'!F363</f>
        <v>2.6216600000000003</v>
      </c>
      <c r="H363" s="2">
        <f>'Moving Avg'!G363</f>
        <v>2.6476620000000004</v>
      </c>
      <c r="I363" s="2">
        <f>'Moving Avg'!H363</f>
        <v>2.3071829999999993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25</v>
      </c>
      <c r="N363" s="7">
        <f t="shared" si="51"/>
        <v>45</v>
      </c>
      <c r="O363" s="7">
        <f t="shared" si="52"/>
        <v>50</v>
      </c>
      <c r="P363" s="7">
        <f t="shared" si="53"/>
        <v>16.5</v>
      </c>
      <c r="Q363" s="8">
        <f t="shared" si="54"/>
        <v>34.475000000000001</v>
      </c>
      <c r="R363" s="8">
        <f t="shared" si="55"/>
        <v>35.625</v>
      </c>
      <c r="S363" s="8">
        <f t="shared" si="56"/>
        <v>30.425000000000001</v>
      </c>
      <c r="T363" s="8">
        <f t="shared" si="57"/>
        <v>34.125</v>
      </c>
      <c r="U363" s="7">
        <f t="shared" si="58"/>
        <v>33.508333333333333</v>
      </c>
      <c r="V363" s="7">
        <f t="shared" si="59"/>
        <v>33.662499999999994</v>
      </c>
    </row>
    <row r="364" spans="1:22" ht="13.5" x14ac:dyDescent="0.25">
      <c r="A364" s="3">
        <f>RSI!A364</f>
        <v>42832</v>
      </c>
      <c r="B364" s="2">
        <f>RSI!B364</f>
        <v>2.5350999999999999</v>
      </c>
      <c r="C364" s="2">
        <f>RSI!I364</f>
        <v>43.573527169245779</v>
      </c>
      <c r="D364" s="2">
        <f>MACD!E364</f>
        <v>8.3126142730995944E-3</v>
      </c>
      <c r="E364" s="2">
        <f>MACD!F364</f>
        <v>2.1247209580837301E-2</v>
      </c>
      <c r="F364" s="2">
        <f>'Moving Avg'!D364</f>
        <v>2.54962</v>
      </c>
      <c r="G364" s="2">
        <f>'Moving Avg'!F364</f>
        <v>2.6136100000000004</v>
      </c>
      <c r="H364" s="2">
        <f>'Moving Avg'!G364</f>
        <v>2.6452460000000002</v>
      </c>
      <c r="I364" s="2">
        <f>'Moving Avg'!H364</f>
        <v>2.3075449999999993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25</v>
      </c>
      <c r="N364" s="7">
        <f t="shared" si="51"/>
        <v>45</v>
      </c>
      <c r="O364" s="7">
        <f t="shared" si="52"/>
        <v>50</v>
      </c>
      <c r="P364" s="7">
        <f t="shared" si="53"/>
        <v>16.5</v>
      </c>
      <c r="Q364" s="8">
        <f t="shared" si="54"/>
        <v>34.475000000000001</v>
      </c>
      <c r="R364" s="8">
        <f t="shared" si="55"/>
        <v>35.625</v>
      </c>
      <c r="S364" s="8">
        <f t="shared" si="56"/>
        <v>30.425000000000001</v>
      </c>
      <c r="T364" s="8">
        <f t="shared" si="57"/>
        <v>34.125</v>
      </c>
      <c r="U364" s="7">
        <f t="shared" si="58"/>
        <v>33.508333333333333</v>
      </c>
      <c r="V364" s="7">
        <f t="shared" si="59"/>
        <v>33.662499999999994</v>
      </c>
    </row>
    <row r="365" spans="1:22" ht="13.5" x14ac:dyDescent="0.25">
      <c r="A365" s="3">
        <f>RSI!A365</f>
        <v>42835</v>
      </c>
      <c r="B365" s="2">
        <f>RSI!B365</f>
        <v>2.5672999999999999</v>
      </c>
      <c r="C365" s="2">
        <f>RSI!I365</f>
        <v>46.432640049671441</v>
      </c>
      <c r="D365" s="2">
        <f>MACD!E365</f>
        <v>1.954920338702637E-2</v>
      </c>
      <c r="E365" s="2">
        <f>MACD!F365</f>
        <v>2.0907608342075116E-2</v>
      </c>
      <c r="F365" s="2">
        <f>'Moving Avg'!D365</f>
        <v>2.53512</v>
      </c>
      <c r="G365" s="2">
        <f>'Moving Avg'!F365</f>
        <v>2.6079750000000002</v>
      </c>
      <c r="H365" s="2">
        <f>'Moving Avg'!G365</f>
        <v>2.6447620000000001</v>
      </c>
      <c r="I365" s="2">
        <f>'Moving Avg'!H365</f>
        <v>2.3083094999999996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  <c r="M365" s="7">
        <f t="shared" si="50"/>
        <v>25</v>
      </c>
      <c r="N365" s="7">
        <f t="shared" si="51"/>
        <v>45</v>
      </c>
      <c r="O365" s="7">
        <f t="shared" si="52"/>
        <v>50</v>
      </c>
      <c r="P365" s="7">
        <f t="shared" si="53"/>
        <v>16.5</v>
      </c>
      <c r="Q365" s="8">
        <f t="shared" si="54"/>
        <v>34.475000000000001</v>
      </c>
      <c r="R365" s="8">
        <f t="shared" si="55"/>
        <v>35.625</v>
      </c>
      <c r="S365" s="8">
        <f t="shared" si="56"/>
        <v>30.425000000000001</v>
      </c>
      <c r="T365" s="8">
        <f t="shared" si="57"/>
        <v>34.125</v>
      </c>
      <c r="U365" s="7">
        <f t="shared" si="58"/>
        <v>33.508333333333333</v>
      </c>
      <c r="V365" s="7">
        <f t="shared" si="59"/>
        <v>33.662499999999994</v>
      </c>
    </row>
    <row r="366" spans="1:22" ht="13.5" x14ac:dyDescent="0.25">
      <c r="A366" s="3">
        <f>RSI!A366</f>
        <v>42836</v>
      </c>
      <c r="B366" s="2">
        <f>RSI!B366</f>
        <v>2.5672999999999999</v>
      </c>
      <c r="C366" s="2">
        <f>RSI!I366</f>
        <v>46.432640049671441</v>
      </c>
      <c r="D366" s="2">
        <f>MACD!E366</f>
        <v>3.9215485987544429E-2</v>
      </c>
      <c r="E366" s="2">
        <f>MACD!F366</f>
        <v>2.4569183871168979E-2</v>
      </c>
      <c r="F366" s="2">
        <f>'Moving Avg'!D366</f>
        <v>2.5367199999999999</v>
      </c>
      <c r="G366" s="2">
        <f>'Moving Avg'!F366</f>
        <v>2.6023400000000003</v>
      </c>
      <c r="H366" s="2">
        <f>'Moving Avg'!G366</f>
        <v>2.6465319999999997</v>
      </c>
      <c r="I366" s="2">
        <f>'Moving Avg'!H366</f>
        <v>2.3090739999999994</v>
      </c>
      <c r="J366" s="5" t="str">
        <f>OBV!F366</f>
        <v>BEARISH</v>
      </c>
      <c r="K366" s="5" t="str">
        <f>OBV!G366</f>
        <v>NEUTRAL</v>
      </c>
      <c r="L366" s="5" t="str">
        <f>OBV!H366</f>
        <v>BEARISH DIVERGENCE</v>
      </c>
      <c r="M366" s="7">
        <f t="shared" si="50"/>
        <v>25</v>
      </c>
      <c r="N366" s="7">
        <f t="shared" si="51"/>
        <v>0</v>
      </c>
      <c r="O366" s="7">
        <f t="shared" si="52"/>
        <v>50</v>
      </c>
      <c r="P366" s="7">
        <f t="shared" si="53"/>
        <v>16.5</v>
      </c>
      <c r="Q366" s="8">
        <f t="shared" si="54"/>
        <v>18.725000000000001</v>
      </c>
      <c r="R366" s="8">
        <f t="shared" si="55"/>
        <v>26.625</v>
      </c>
      <c r="S366" s="8">
        <f t="shared" si="56"/>
        <v>23.675000000000001</v>
      </c>
      <c r="T366" s="8">
        <f t="shared" si="57"/>
        <v>22.875</v>
      </c>
      <c r="U366" s="7">
        <f t="shared" si="58"/>
        <v>23.008333333333336</v>
      </c>
      <c r="V366" s="7">
        <f t="shared" si="59"/>
        <v>22.975000000000001</v>
      </c>
    </row>
    <row r="367" spans="1:22" ht="13.5" x14ac:dyDescent="0.25">
      <c r="A367" s="3">
        <f>RSI!A367</f>
        <v>42837</v>
      </c>
      <c r="B367" s="2">
        <f>RSI!B367</f>
        <v>2.5512000000000001</v>
      </c>
      <c r="C367" s="2">
        <f>RSI!I367</f>
        <v>45.107278418391175</v>
      </c>
      <c r="D367" s="2">
        <f>MACD!E367</f>
        <v>4.4925929780114782E-2</v>
      </c>
      <c r="E367" s="2">
        <f>MACD!F367</f>
        <v>2.8640533052958141E-2</v>
      </c>
      <c r="F367" s="2">
        <f>'Moving Avg'!D367</f>
        <v>2.5511999999999997</v>
      </c>
      <c r="G367" s="2">
        <f>'Moving Avg'!F367</f>
        <v>2.5959000000000003</v>
      </c>
      <c r="H367" s="2">
        <f>'Moving Avg'!G367</f>
        <v>2.649912</v>
      </c>
      <c r="I367" s="2">
        <f>'Moving Avg'!H367</f>
        <v>2.3094359999999989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  <c r="M367" s="7">
        <f t="shared" si="50"/>
        <v>25</v>
      </c>
      <c r="N367" s="7">
        <f t="shared" si="51"/>
        <v>0</v>
      </c>
      <c r="O367" s="7">
        <f t="shared" si="52"/>
        <v>50</v>
      </c>
      <c r="P367" s="7">
        <f t="shared" si="53"/>
        <v>83.5</v>
      </c>
      <c r="Q367" s="8">
        <f t="shared" si="54"/>
        <v>28.774999999999999</v>
      </c>
      <c r="R367" s="8">
        <f t="shared" si="55"/>
        <v>43.375</v>
      </c>
      <c r="S367" s="8">
        <f t="shared" si="56"/>
        <v>53.825000000000003</v>
      </c>
      <c r="T367" s="8">
        <f t="shared" si="57"/>
        <v>39.625</v>
      </c>
      <c r="U367" s="7">
        <f t="shared" si="58"/>
        <v>41.991666666666667</v>
      </c>
      <c r="V367" s="7">
        <f t="shared" si="59"/>
        <v>41.400000000000006</v>
      </c>
    </row>
    <row r="368" spans="1:22" ht="13.5" x14ac:dyDescent="0.25">
      <c r="A368" s="3">
        <f>RSI!A368</f>
        <v>42838</v>
      </c>
      <c r="B368" s="2">
        <f>RSI!B368</f>
        <v>2.5592999999999999</v>
      </c>
      <c r="C368" s="2">
        <f>RSI!I368</f>
        <v>45.943275135923543</v>
      </c>
      <c r="D368" s="2">
        <f>MACD!E368</f>
        <v>4.3281110189905547E-2</v>
      </c>
      <c r="E368" s="2">
        <f>MACD!F368</f>
        <v>3.1568648480347627E-2</v>
      </c>
      <c r="F368" s="2">
        <f>'Moving Avg'!D368</f>
        <v>2.5560399999999999</v>
      </c>
      <c r="G368" s="2">
        <f>'Moving Avg'!F368</f>
        <v>2.5934850000000003</v>
      </c>
      <c r="H368" s="2">
        <f>'Moving Avg'!G368</f>
        <v>2.6547420000000006</v>
      </c>
      <c r="I368" s="2">
        <f>'Moving Avg'!H368</f>
        <v>2.3099589999999988</v>
      </c>
      <c r="J368" s="5" t="str">
        <f>OBV!F368</f>
        <v>BEARISH</v>
      </c>
      <c r="K368" s="5" t="str">
        <f>OBV!G368</f>
        <v>NEUTRAL</v>
      </c>
      <c r="L368" s="5" t="str">
        <f>OBV!H368</f>
        <v>BEARISH DIVERGENCE</v>
      </c>
      <c r="M368" s="7">
        <f t="shared" si="50"/>
        <v>25</v>
      </c>
      <c r="N368" s="7">
        <f t="shared" si="51"/>
        <v>0</v>
      </c>
      <c r="O368" s="7">
        <f t="shared" si="52"/>
        <v>50</v>
      </c>
      <c r="P368" s="7">
        <f t="shared" si="53"/>
        <v>16.5</v>
      </c>
      <c r="Q368" s="8">
        <f t="shared" si="54"/>
        <v>18.725000000000001</v>
      </c>
      <c r="R368" s="8">
        <f t="shared" si="55"/>
        <v>26.625</v>
      </c>
      <c r="S368" s="8">
        <f t="shared" si="56"/>
        <v>23.675000000000001</v>
      </c>
      <c r="T368" s="8">
        <f t="shared" si="57"/>
        <v>22.875</v>
      </c>
      <c r="U368" s="7">
        <f t="shared" si="58"/>
        <v>23.008333333333336</v>
      </c>
      <c r="V368" s="7">
        <f t="shared" si="59"/>
        <v>22.975000000000001</v>
      </c>
    </row>
    <row r="369" spans="1:22" ht="13.5" x14ac:dyDescent="0.25">
      <c r="A369" s="3">
        <f>RSI!A369</f>
        <v>42839</v>
      </c>
      <c r="B369" s="2">
        <f>RSI!B369</f>
        <v>2.5592999999999999</v>
      </c>
      <c r="C369" s="2">
        <f>RSI!I369</f>
        <v>45.943275135923543</v>
      </c>
      <c r="D369" s="2">
        <f>MACD!E369</f>
        <v>4.586387421250615E-2</v>
      </c>
      <c r="E369" s="2">
        <f>MACD!F369</f>
        <v>3.4427693626779332E-2</v>
      </c>
      <c r="F369" s="2">
        <f>'Moving Avg'!D369</f>
        <v>2.56088</v>
      </c>
      <c r="G369" s="2">
        <f>'Moving Avg'!F369</f>
        <v>2.5914750000000004</v>
      </c>
      <c r="H369" s="2">
        <f>'Moving Avg'!G369</f>
        <v>2.6587660000000004</v>
      </c>
      <c r="I369" s="2">
        <f>'Moving Avg'!H369</f>
        <v>2.3104819999999995</v>
      </c>
      <c r="J369" s="5" t="str">
        <f>OBV!F369</f>
        <v>BEARISH</v>
      </c>
      <c r="K369" s="5" t="str">
        <f>OBV!G369</f>
        <v>NEUTRAL</v>
      </c>
      <c r="L369" s="5" t="str">
        <f>OBV!H369</f>
        <v>BEARISH DIVERGENCE</v>
      </c>
      <c r="M369" s="7">
        <f t="shared" si="50"/>
        <v>25</v>
      </c>
      <c r="N369" s="7">
        <f t="shared" si="51"/>
        <v>0</v>
      </c>
      <c r="O369" s="7">
        <f t="shared" si="52"/>
        <v>50</v>
      </c>
      <c r="P369" s="7">
        <f t="shared" si="53"/>
        <v>16.5</v>
      </c>
      <c r="Q369" s="8">
        <f t="shared" si="54"/>
        <v>18.725000000000001</v>
      </c>
      <c r="R369" s="8">
        <f t="shared" si="55"/>
        <v>26.625</v>
      </c>
      <c r="S369" s="8">
        <f t="shared" si="56"/>
        <v>23.675000000000001</v>
      </c>
      <c r="T369" s="8">
        <f t="shared" si="57"/>
        <v>22.875</v>
      </c>
      <c r="U369" s="7">
        <f t="shared" si="58"/>
        <v>23.008333333333336</v>
      </c>
      <c r="V369" s="7">
        <f t="shared" si="59"/>
        <v>22.975000000000001</v>
      </c>
    </row>
    <row r="370" spans="1:22" ht="13.5" x14ac:dyDescent="0.25">
      <c r="A370" s="3">
        <f>RSI!A370</f>
        <v>42842</v>
      </c>
      <c r="B370" s="2">
        <f>RSI!B370</f>
        <v>2.5592999999999999</v>
      </c>
      <c r="C370" s="2">
        <f>RSI!I370</f>
        <v>45.943275135923535</v>
      </c>
      <c r="D370" s="2">
        <f>MACD!E370</f>
        <v>4.8282120962834352E-2</v>
      </c>
      <c r="E370" s="2">
        <f>MACD!F370</f>
        <v>3.7198579093990339E-2</v>
      </c>
      <c r="F370" s="2">
        <f>'Moving Avg'!D370</f>
        <v>2.5592800000000002</v>
      </c>
      <c r="G370" s="2">
        <f>'Moving Avg'!F370</f>
        <v>2.5906700000000007</v>
      </c>
      <c r="H370" s="2">
        <f>'Moving Avg'!G370</f>
        <v>2.6618240000000002</v>
      </c>
      <c r="I370" s="2">
        <f>'Moving Avg'!H370</f>
        <v>2.3110049999999989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0</v>
      </c>
      <c r="O370" s="7">
        <f t="shared" si="52"/>
        <v>50</v>
      </c>
      <c r="P370" s="7">
        <f t="shared" si="53"/>
        <v>16.5</v>
      </c>
      <c r="Q370" s="8">
        <f t="shared" si="54"/>
        <v>18.725000000000001</v>
      </c>
      <c r="R370" s="8">
        <f t="shared" si="55"/>
        <v>26.625</v>
      </c>
      <c r="S370" s="8">
        <f t="shared" si="56"/>
        <v>23.675000000000001</v>
      </c>
      <c r="T370" s="8">
        <f t="shared" si="57"/>
        <v>22.875</v>
      </c>
      <c r="U370" s="7">
        <f t="shared" si="58"/>
        <v>23.008333333333336</v>
      </c>
      <c r="V370" s="7">
        <f t="shared" si="59"/>
        <v>22.975000000000001</v>
      </c>
    </row>
    <row r="371" spans="1:22" ht="13.5" x14ac:dyDescent="0.25">
      <c r="A371" s="3">
        <f>RSI!A371</f>
        <v>42843</v>
      </c>
      <c r="B371" s="2">
        <f>RSI!B371</f>
        <v>2.4948999999999999</v>
      </c>
      <c r="C371" s="2">
        <f>RSI!I371</f>
        <v>39.907908291557753</v>
      </c>
      <c r="D371" s="2">
        <f>MACD!E371</f>
        <v>4.2929669032603091E-2</v>
      </c>
      <c r="E371" s="2">
        <f>MACD!F371</f>
        <v>3.8344797081712886E-2</v>
      </c>
      <c r="F371" s="2">
        <f>'Moving Avg'!D371</f>
        <v>2.5448</v>
      </c>
      <c r="G371" s="2">
        <f>'Moving Avg'!F371</f>
        <v>2.5834250000000005</v>
      </c>
      <c r="H371" s="2">
        <f>'Moving Avg'!G371</f>
        <v>2.6639160000000004</v>
      </c>
      <c r="I371" s="2">
        <f>'Moving Avg'!H371</f>
        <v>2.3115684999999995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50</v>
      </c>
      <c r="P371" s="7">
        <f t="shared" si="53"/>
        <v>16.5</v>
      </c>
      <c r="Q371" s="8">
        <f t="shared" si="54"/>
        <v>18.725000000000001</v>
      </c>
      <c r="R371" s="8">
        <f t="shared" si="55"/>
        <v>26.625</v>
      </c>
      <c r="S371" s="8">
        <f t="shared" si="56"/>
        <v>23.675000000000001</v>
      </c>
      <c r="T371" s="8">
        <f t="shared" si="57"/>
        <v>22.875</v>
      </c>
      <c r="U371" s="7">
        <f t="shared" si="58"/>
        <v>23.008333333333336</v>
      </c>
      <c r="V371" s="7">
        <f t="shared" si="59"/>
        <v>22.975000000000001</v>
      </c>
    </row>
    <row r="372" spans="1:22" ht="13.5" x14ac:dyDescent="0.25">
      <c r="A372" s="3">
        <f>RSI!A372</f>
        <v>42844</v>
      </c>
      <c r="B372" s="2">
        <f>RSI!B372</f>
        <v>2.4868999999999999</v>
      </c>
      <c r="C372" s="2">
        <f>RSI!I372</f>
        <v>39.218679375184685</v>
      </c>
      <c r="D372" s="2">
        <f>MACD!E372</f>
        <v>2.7188805907406799E-2</v>
      </c>
      <c r="E372" s="2">
        <f>MACD!F372</f>
        <v>3.6113598846851669E-2</v>
      </c>
      <c r="F372" s="2">
        <f>'Moving Avg'!D372</f>
        <v>2.5319399999999996</v>
      </c>
      <c r="G372" s="2">
        <f>'Moving Avg'!F372</f>
        <v>2.5769900000000003</v>
      </c>
      <c r="H372" s="2">
        <f>'Moving Avg'!G372</f>
        <v>2.6631119999999999</v>
      </c>
      <c r="I372" s="2">
        <f>'Moving Avg'!H372</f>
        <v>2.3120919999999994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25</v>
      </c>
      <c r="N372" s="7">
        <f t="shared" si="51"/>
        <v>45</v>
      </c>
      <c r="O372" s="7">
        <f t="shared" si="52"/>
        <v>50</v>
      </c>
      <c r="P372" s="7">
        <f t="shared" si="53"/>
        <v>16.5</v>
      </c>
      <c r="Q372" s="8">
        <f t="shared" si="54"/>
        <v>34.475000000000001</v>
      </c>
      <c r="R372" s="8">
        <f t="shared" si="55"/>
        <v>35.625</v>
      </c>
      <c r="S372" s="8">
        <f t="shared" si="56"/>
        <v>30.425000000000001</v>
      </c>
      <c r="T372" s="8">
        <f t="shared" si="57"/>
        <v>34.125</v>
      </c>
      <c r="U372" s="7">
        <f t="shared" si="58"/>
        <v>33.508333333333333</v>
      </c>
      <c r="V372" s="7">
        <f t="shared" si="59"/>
        <v>33.662499999999994</v>
      </c>
    </row>
    <row r="373" spans="1:22" ht="13.5" x14ac:dyDescent="0.25">
      <c r="A373" s="3">
        <f>RSI!A373</f>
        <v>42845</v>
      </c>
      <c r="B373" s="2">
        <f>RSI!B373</f>
        <v>2.5350999999999999</v>
      </c>
      <c r="C373" s="2">
        <f>RSI!I373</f>
        <v>45.343432816530587</v>
      </c>
      <c r="D373" s="2">
        <f>MACD!E373</f>
        <v>1.954523729470381E-2</v>
      </c>
      <c r="E373" s="2">
        <f>MACD!F373</f>
        <v>3.2799926536422094E-2</v>
      </c>
      <c r="F373" s="2">
        <f>'Moving Avg'!D373</f>
        <v>2.5270999999999999</v>
      </c>
      <c r="G373" s="2">
        <f>'Moving Avg'!F373</f>
        <v>2.57538</v>
      </c>
      <c r="H373" s="2">
        <f>'Moving Avg'!G373</f>
        <v>2.6623059999999992</v>
      </c>
      <c r="I373" s="2">
        <f>'Moving Avg'!H373</f>
        <v>2.3131784999999989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25</v>
      </c>
      <c r="N373" s="7">
        <f t="shared" si="51"/>
        <v>45</v>
      </c>
      <c r="O373" s="7">
        <f t="shared" si="52"/>
        <v>50</v>
      </c>
      <c r="P373" s="7">
        <f t="shared" si="53"/>
        <v>16.5</v>
      </c>
      <c r="Q373" s="8">
        <f t="shared" si="54"/>
        <v>34.475000000000001</v>
      </c>
      <c r="R373" s="8">
        <f t="shared" si="55"/>
        <v>35.625</v>
      </c>
      <c r="S373" s="8">
        <f t="shared" si="56"/>
        <v>30.425000000000001</v>
      </c>
      <c r="T373" s="8">
        <f t="shared" si="57"/>
        <v>34.125</v>
      </c>
      <c r="U373" s="7">
        <f t="shared" si="58"/>
        <v>33.508333333333333</v>
      </c>
      <c r="V373" s="7">
        <f t="shared" si="59"/>
        <v>33.662499999999994</v>
      </c>
    </row>
    <row r="374" spans="1:22" ht="13.5" x14ac:dyDescent="0.25">
      <c r="A374" s="3">
        <f>RSI!A374</f>
        <v>42846</v>
      </c>
      <c r="B374" s="2">
        <f>RSI!B374</f>
        <v>2.5350999999999999</v>
      </c>
      <c r="C374" s="2">
        <f>RSI!I374</f>
        <v>45.343432816530587</v>
      </c>
      <c r="D374" s="2">
        <f>MACD!E374</f>
        <v>1.333394864036741E-2</v>
      </c>
      <c r="E374" s="2">
        <f>MACD!F374</f>
        <v>2.890673095721116E-2</v>
      </c>
      <c r="F374" s="2">
        <f>'Moving Avg'!D374</f>
        <v>2.5222600000000002</v>
      </c>
      <c r="G374" s="2">
        <f>'Moving Avg'!F374</f>
        <v>2.5741700000000001</v>
      </c>
      <c r="H374" s="2">
        <f>'Moving Avg'!G374</f>
        <v>2.6594079999999996</v>
      </c>
      <c r="I374" s="2">
        <f>'Moving Avg'!H374</f>
        <v>2.3138624999999995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25</v>
      </c>
      <c r="N374" s="7">
        <f t="shared" si="51"/>
        <v>45</v>
      </c>
      <c r="O374" s="7">
        <f t="shared" si="52"/>
        <v>50</v>
      </c>
      <c r="P374" s="7">
        <f t="shared" si="53"/>
        <v>16.5</v>
      </c>
      <c r="Q374" s="8">
        <f t="shared" si="54"/>
        <v>34.475000000000001</v>
      </c>
      <c r="R374" s="8">
        <f t="shared" si="55"/>
        <v>35.625</v>
      </c>
      <c r="S374" s="8">
        <f t="shared" si="56"/>
        <v>30.425000000000001</v>
      </c>
      <c r="T374" s="8">
        <f t="shared" si="57"/>
        <v>34.125</v>
      </c>
      <c r="U374" s="7">
        <f t="shared" si="58"/>
        <v>33.508333333333333</v>
      </c>
      <c r="V374" s="7">
        <f t="shared" si="59"/>
        <v>33.662499999999994</v>
      </c>
    </row>
    <row r="375" spans="1:22" ht="13.5" x14ac:dyDescent="0.25">
      <c r="A375" s="3">
        <f>RSI!A375</f>
        <v>42849</v>
      </c>
      <c r="B375" s="2">
        <f>RSI!B375</f>
        <v>2.5350999999999999</v>
      </c>
      <c r="C375" s="2">
        <f>RSI!I375</f>
        <v>45.343432816530587</v>
      </c>
      <c r="D375" s="2">
        <f>MACD!E375</f>
        <v>1.3269446718704003E-2</v>
      </c>
      <c r="E375" s="2">
        <f>MACD!F375</f>
        <v>2.5779274109509732E-2</v>
      </c>
      <c r="F375" s="2">
        <f>'Moving Avg'!D375</f>
        <v>2.51742</v>
      </c>
      <c r="G375" s="2">
        <f>'Moving Avg'!F375</f>
        <v>2.5673249999999999</v>
      </c>
      <c r="H375" s="2">
        <f>'Moving Avg'!G375</f>
        <v>2.6532899999999997</v>
      </c>
      <c r="I375" s="2">
        <f>'Moving Avg'!H375</f>
        <v>2.314586499999999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25</v>
      </c>
      <c r="N375" s="7">
        <f t="shared" si="51"/>
        <v>45</v>
      </c>
      <c r="O375" s="7">
        <f t="shared" si="52"/>
        <v>50</v>
      </c>
      <c r="P375" s="7">
        <f t="shared" si="53"/>
        <v>16.5</v>
      </c>
      <c r="Q375" s="8">
        <f t="shared" si="54"/>
        <v>34.475000000000001</v>
      </c>
      <c r="R375" s="8">
        <f t="shared" si="55"/>
        <v>35.625</v>
      </c>
      <c r="S375" s="8">
        <f t="shared" si="56"/>
        <v>30.425000000000001</v>
      </c>
      <c r="T375" s="8">
        <f t="shared" si="57"/>
        <v>34.125</v>
      </c>
      <c r="U375" s="7">
        <f t="shared" si="58"/>
        <v>33.508333333333333</v>
      </c>
      <c r="V375" s="7">
        <f t="shared" si="59"/>
        <v>33.662499999999994</v>
      </c>
    </row>
    <row r="376" spans="1:22" ht="13.5" x14ac:dyDescent="0.25">
      <c r="A376" s="3">
        <f>RSI!A376</f>
        <v>42850</v>
      </c>
      <c r="B376" s="2">
        <f>RSI!B376</f>
        <v>2.4868999999999999</v>
      </c>
      <c r="C376" s="2">
        <f>RSI!I376</f>
        <v>40.274643570773975</v>
      </c>
      <c r="D376" s="2">
        <f>MACD!E376</f>
        <v>1.7005014196389556E-2</v>
      </c>
      <c r="E376" s="2">
        <f>MACD!F376</f>
        <v>2.40244221268857E-2</v>
      </c>
      <c r="F376" s="2">
        <f>'Moving Avg'!D376</f>
        <v>2.5158200000000002</v>
      </c>
      <c r="G376" s="2">
        <f>'Moving Avg'!F376</f>
        <v>2.5548549999999999</v>
      </c>
      <c r="H376" s="2">
        <f>'Moving Avg'!G376</f>
        <v>2.6431499999999994</v>
      </c>
      <c r="I376" s="2">
        <f>'Moving Avg'!H376</f>
        <v>2.315069499999999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25</v>
      </c>
      <c r="N376" s="7">
        <f t="shared" si="51"/>
        <v>45</v>
      </c>
      <c r="O376" s="7">
        <f t="shared" si="52"/>
        <v>50</v>
      </c>
      <c r="P376" s="7">
        <f t="shared" si="53"/>
        <v>16.5</v>
      </c>
      <c r="Q376" s="8">
        <f t="shared" si="54"/>
        <v>34.475000000000001</v>
      </c>
      <c r="R376" s="8">
        <f t="shared" si="55"/>
        <v>35.625</v>
      </c>
      <c r="S376" s="8">
        <f t="shared" si="56"/>
        <v>30.425000000000001</v>
      </c>
      <c r="T376" s="8">
        <f t="shared" si="57"/>
        <v>34.125</v>
      </c>
      <c r="U376" s="7">
        <f t="shared" si="58"/>
        <v>33.508333333333333</v>
      </c>
      <c r="V376" s="7">
        <f t="shared" si="59"/>
        <v>33.662499999999994</v>
      </c>
    </row>
    <row r="377" spans="1:22" ht="13.5" x14ac:dyDescent="0.25">
      <c r="A377" s="3">
        <f>RSI!A377</f>
        <v>42851</v>
      </c>
      <c r="B377" s="2">
        <f>RSI!B377</f>
        <v>2.5512000000000001</v>
      </c>
      <c r="C377" s="2">
        <f>RSI!I377</f>
        <v>48.539125233538371</v>
      </c>
      <c r="D377" s="2">
        <f>MACD!E377</f>
        <v>1.3414304793478049E-2</v>
      </c>
      <c r="E377" s="2">
        <f>MACD!F377</f>
        <v>2.1902398660204173E-2</v>
      </c>
      <c r="F377" s="2">
        <f>'Moving Avg'!D377</f>
        <v>2.52868</v>
      </c>
      <c r="G377" s="2">
        <f>'Moving Avg'!F377</f>
        <v>2.54962</v>
      </c>
      <c r="H377" s="2">
        <f>'Moving Avg'!G377</f>
        <v>2.6346179999999992</v>
      </c>
      <c r="I377" s="2">
        <f>'Moving Avg'!H377</f>
        <v>2.3157534999999991</v>
      </c>
      <c r="J377" s="5" t="str">
        <f>OBV!F377</f>
        <v>BULLISH</v>
      </c>
      <c r="K377" s="5" t="str">
        <f>OBV!G377</f>
        <v>NEUTRAL</v>
      </c>
      <c r="L377" s="5" t="str">
        <f>OBV!H377</f>
        <v>CONFIRMED BULLISH</v>
      </c>
      <c r="M377" s="7">
        <f t="shared" si="50"/>
        <v>25</v>
      </c>
      <c r="N377" s="7">
        <f t="shared" si="51"/>
        <v>45</v>
      </c>
      <c r="O377" s="7">
        <f t="shared" si="52"/>
        <v>50</v>
      </c>
      <c r="P377" s="7">
        <f t="shared" si="53"/>
        <v>83.5</v>
      </c>
      <c r="Q377" s="8">
        <f t="shared" si="54"/>
        <v>44.524999999999999</v>
      </c>
      <c r="R377" s="8">
        <f t="shared" si="55"/>
        <v>52.375</v>
      </c>
      <c r="S377" s="8">
        <f t="shared" si="56"/>
        <v>60.575000000000003</v>
      </c>
      <c r="T377" s="8">
        <f t="shared" si="57"/>
        <v>50.875</v>
      </c>
      <c r="U377" s="7">
        <f t="shared" si="58"/>
        <v>52.491666666666674</v>
      </c>
      <c r="V377" s="7">
        <f t="shared" si="59"/>
        <v>52.087500000000006</v>
      </c>
    </row>
    <row r="378" spans="1:22" ht="13.5" x14ac:dyDescent="0.25">
      <c r="A378" s="3">
        <f>RSI!A378</f>
        <v>42852</v>
      </c>
      <c r="B378" s="2">
        <f>RSI!B378</f>
        <v>2.4788000000000001</v>
      </c>
      <c r="C378" s="2">
        <f>RSI!I378</f>
        <v>41.564901128460356</v>
      </c>
      <c r="D378" s="2">
        <f>MACD!E378</f>
        <v>1.7057318169618974E-2</v>
      </c>
      <c r="E378" s="2">
        <f>MACD!F378</f>
        <v>2.0933382562087134E-2</v>
      </c>
      <c r="F378" s="2">
        <f>'Moving Avg'!D378</f>
        <v>2.51742</v>
      </c>
      <c r="G378" s="2">
        <f>'Moving Avg'!F378</f>
        <v>2.54278</v>
      </c>
      <c r="H378" s="2">
        <f>'Moving Avg'!G378</f>
        <v>2.6260859999999995</v>
      </c>
      <c r="I378" s="2">
        <f>'Moving Avg'!H378</f>
        <v>2.3160754999999988</v>
      </c>
      <c r="J378" s="5" t="str">
        <f>OBV!F378</f>
        <v>BULLISH</v>
      </c>
      <c r="K378" s="5" t="str">
        <f>OBV!G378</f>
        <v>NEUTRAL</v>
      </c>
      <c r="L378" s="5" t="str">
        <f>OBV!H378</f>
        <v>BULLISH DIVERGENCE</v>
      </c>
      <c r="M378" s="7">
        <f t="shared" si="50"/>
        <v>25</v>
      </c>
      <c r="N378" s="7">
        <f t="shared" si="51"/>
        <v>45</v>
      </c>
      <c r="O378" s="7">
        <f t="shared" si="52"/>
        <v>50</v>
      </c>
      <c r="P378" s="7">
        <f t="shared" si="53"/>
        <v>66.5</v>
      </c>
      <c r="Q378" s="8">
        <f t="shared" si="54"/>
        <v>41.975000000000001</v>
      </c>
      <c r="R378" s="8">
        <f t="shared" si="55"/>
        <v>48.125</v>
      </c>
      <c r="S378" s="8">
        <f t="shared" si="56"/>
        <v>52.924999999999997</v>
      </c>
      <c r="T378" s="8">
        <f t="shared" si="57"/>
        <v>46.625</v>
      </c>
      <c r="U378" s="7">
        <f t="shared" si="58"/>
        <v>47.67499999999999</v>
      </c>
      <c r="V378" s="7">
        <f t="shared" si="59"/>
        <v>47.412499999999994</v>
      </c>
    </row>
    <row r="379" spans="1:22" ht="13.5" x14ac:dyDescent="0.25">
      <c r="A379" s="3">
        <f>RSI!A379</f>
        <v>42853</v>
      </c>
      <c r="B379" s="2">
        <f>RSI!B379</f>
        <v>2.5834000000000001</v>
      </c>
      <c r="C379" s="2">
        <f>RSI!I379</f>
        <v>52.241490090736313</v>
      </c>
      <c r="D379" s="2">
        <f>MACD!E379</f>
        <v>1.2886376305687453E-2</v>
      </c>
      <c r="E379" s="2">
        <f>MACD!F379</f>
        <v>1.93239813108072E-2</v>
      </c>
      <c r="F379" s="2">
        <f>'Moving Avg'!D379</f>
        <v>2.5270800000000002</v>
      </c>
      <c r="G379" s="2">
        <f>'Moving Avg'!F379</f>
        <v>2.5399599999999998</v>
      </c>
      <c r="H379" s="2">
        <f>'Moving Avg'!G379</f>
        <v>2.6201299999999996</v>
      </c>
      <c r="I379" s="2">
        <f>'Moving Avg'!H379</f>
        <v>2.3165984999999991</v>
      </c>
      <c r="J379" s="5" t="str">
        <f>OBV!F379</f>
        <v>BULLISH</v>
      </c>
      <c r="K379" s="5" t="str">
        <f>OBV!G379</f>
        <v>STRONG</v>
      </c>
      <c r="L379" s="5" t="str">
        <f>OBV!H379</f>
        <v>CONFIRMED BULLISH</v>
      </c>
      <c r="M379" s="7">
        <f t="shared" si="50"/>
        <v>25</v>
      </c>
      <c r="N379" s="7">
        <f t="shared" si="51"/>
        <v>45</v>
      </c>
      <c r="O379" s="7">
        <f t="shared" si="52"/>
        <v>50</v>
      </c>
      <c r="P379" s="7">
        <f t="shared" si="53"/>
        <v>100</v>
      </c>
      <c r="Q379" s="8">
        <f t="shared" si="54"/>
        <v>47</v>
      </c>
      <c r="R379" s="8">
        <f t="shared" si="55"/>
        <v>56.5</v>
      </c>
      <c r="S379" s="8">
        <f t="shared" si="56"/>
        <v>68</v>
      </c>
      <c r="T379" s="8">
        <f t="shared" si="57"/>
        <v>55</v>
      </c>
      <c r="U379" s="7">
        <f t="shared" si="58"/>
        <v>57.166666666666664</v>
      </c>
      <c r="V379" s="7">
        <f t="shared" si="59"/>
        <v>56.625</v>
      </c>
    </row>
    <row r="380" spans="1:22" ht="13.5" x14ac:dyDescent="0.25">
      <c r="A380" s="3">
        <f>RSI!A380</f>
        <v>42857</v>
      </c>
      <c r="B380" s="2">
        <f>RSI!B380</f>
        <v>2.6076000000000001</v>
      </c>
      <c r="C380" s="2">
        <f>RSI!I380</f>
        <v>54.320920764234806</v>
      </c>
      <c r="D380" s="2">
        <f>MACD!E380</f>
        <v>7.4044546025424651E-3</v>
      </c>
      <c r="E380" s="2">
        <f>MACD!F380</f>
        <v>1.6940075969154256E-2</v>
      </c>
      <c r="F380" s="2">
        <f>'Moving Avg'!D380</f>
        <v>2.5415800000000002</v>
      </c>
      <c r="G380" s="2">
        <f>'Moving Avg'!F380</f>
        <v>2.5383499999999999</v>
      </c>
      <c r="H380" s="2">
        <f>'Moving Avg'!G380</f>
        <v>2.6180379999999999</v>
      </c>
      <c r="I380" s="2">
        <f>'Moving Avg'!H380</f>
        <v>2.3177654999999988</v>
      </c>
      <c r="J380" s="5" t="str">
        <f>OBV!F380</f>
        <v>BULLISH</v>
      </c>
      <c r="K380" s="5" t="str">
        <f>OBV!G380</f>
        <v>STRONG</v>
      </c>
      <c r="L380" s="5" t="str">
        <f>OBV!H380</f>
        <v>CONFIRMED BULLISH</v>
      </c>
      <c r="M380" s="7">
        <f t="shared" si="50"/>
        <v>25</v>
      </c>
      <c r="N380" s="7">
        <f t="shared" si="51"/>
        <v>45</v>
      </c>
      <c r="O380" s="7">
        <f t="shared" si="52"/>
        <v>50</v>
      </c>
      <c r="P380" s="7">
        <f t="shared" si="53"/>
        <v>100</v>
      </c>
      <c r="Q380" s="8">
        <f t="shared" si="54"/>
        <v>47</v>
      </c>
      <c r="R380" s="8">
        <f t="shared" si="55"/>
        <v>56.5</v>
      </c>
      <c r="S380" s="8">
        <f t="shared" si="56"/>
        <v>68</v>
      </c>
      <c r="T380" s="8">
        <f t="shared" si="57"/>
        <v>55</v>
      </c>
      <c r="U380" s="7">
        <f t="shared" si="58"/>
        <v>57.166666666666664</v>
      </c>
      <c r="V380" s="7">
        <f t="shared" si="59"/>
        <v>56.625</v>
      </c>
    </row>
    <row r="381" spans="1:22" ht="13.5" x14ac:dyDescent="0.25">
      <c r="A381" s="3">
        <f>RSI!A381</f>
        <v>42858</v>
      </c>
      <c r="B381" s="2">
        <f>RSI!B381</f>
        <v>2.6076000000000001</v>
      </c>
      <c r="C381" s="2">
        <f>RSI!I381</f>
        <v>54.320920764234806</v>
      </c>
      <c r="D381" s="2">
        <f>MACD!E381</f>
        <v>-7.4329992059332106E-3</v>
      </c>
      <c r="E381" s="2">
        <f>MACD!F381</f>
        <v>1.2065460934136763E-2</v>
      </c>
      <c r="F381" s="2">
        <f>'Moving Avg'!D381</f>
        <v>2.5657199999999998</v>
      </c>
      <c r="G381" s="2">
        <f>'Moving Avg'!F381</f>
        <v>2.5407649999999995</v>
      </c>
      <c r="H381" s="2">
        <f>'Moving Avg'!G381</f>
        <v>2.6135319999999997</v>
      </c>
      <c r="I381" s="2">
        <f>'Moving Avg'!H381</f>
        <v>2.318570499999999</v>
      </c>
      <c r="J381" s="5" t="str">
        <f>OBV!F381</f>
        <v>BULLISH</v>
      </c>
      <c r="K381" s="5" t="str">
        <f>OBV!G381</f>
        <v>STRONG</v>
      </c>
      <c r="L381" s="5" t="str">
        <f>OBV!H381</f>
        <v>CONFIRMED BULLISH</v>
      </c>
      <c r="M381" s="7">
        <f t="shared" si="50"/>
        <v>25</v>
      </c>
      <c r="N381" s="7">
        <f t="shared" si="51"/>
        <v>45</v>
      </c>
      <c r="O381" s="7">
        <f t="shared" si="52"/>
        <v>50</v>
      </c>
      <c r="P381" s="7">
        <f t="shared" si="53"/>
        <v>100</v>
      </c>
      <c r="Q381" s="8">
        <f t="shared" si="54"/>
        <v>47</v>
      </c>
      <c r="R381" s="8">
        <f t="shared" si="55"/>
        <v>56.5</v>
      </c>
      <c r="S381" s="8">
        <f t="shared" si="56"/>
        <v>68</v>
      </c>
      <c r="T381" s="8">
        <f t="shared" si="57"/>
        <v>55</v>
      </c>
      <c r="U381" s="7">
        <f t="shared" si="58"/>
        <v>57.166666666666664</v>
      </c>
      <c r="V381" s="7">
        <f t="shared" si="59"/>
        <v>56.625</v>
      </c>
    </row>
    <row r="382" spans="1:22" ht="13.5" x14ac:dyDescent="0.25">
      <c r="A382" s="3">
        <f>RSI!A382</f>
        <v>42859</v>
      </c>
      <c r="B382" s="2">
        <f>RSI!B382</f>
        <v>2.6236999999999999</v>
      </c>
      <c r="C382" s="2">
        <f>RSI!I382</f>
        <v>55.805626996135622</v>
      </c>
      <c r="D382" s="2">
        <f>MACD!E382</f>
        <v>-2.2680770717349308E-2</v>
      </c>
      <c r="E382" s="2">
        <f>MACD!F382</f>
        <v>5.1162146038395487E-3</v>
      </c>
      <c r="F382" s="2">
        <f>'Moving Avg'!D382</f>
        <v>2.5802199999999997</v>
      </c>
      <c r="G382" s="2">
        <f>'Moving Avg'!F382</f>
        <v>2.5480099999999997</v>
      </c>
      <c r="H382" s="2">
        <f>'Moving Avg'!G382</f>
        <v>2.6088639999999996</v>
      </c>
      <c r="I382" s="2">
        <f>'Moving Avg'!H382</f>
        <v>2.3196169999999992</v>
      </c>
      <c r="J382" s="5" t="str">
        <f>OBV!F382</f>
        <v>BULLISH</v>
      </c>
      <c r="K382" s="5" t="str">
        <f>OBV!G382</f>
        <v>STRONG</v>
      </c>
      <c r="L382" s="5" t="str">
        <f>OBV!H382</f>
        <v>CONFIRMED BULLISH</v>
      </c>
      <c r="M382" s="7">
        <f t="shared" si="50"/>
        <v>25</v>
      </c>
      <c r="N382" s="7">
        <f t="shared" si="51"/>
        <v>100</v>
      </c>
      <c r="O382" s="7">
        <f t="shared" si="52"/>
        <v>50</v>
      </c>
      <c r="P382" s="7">
        <f t="shared" si="53"/>
        <v>100</v>
      </c>
      <c r="Q382" s="8">
        <f t="shared" si="54"/>
        <v>66.25</v>
      </c>
      <c r="R382" s="8">
        <f t="shared" si="55"/>
        <v>67.5</v>
      </c>
      <c r="S382" s="8">
        <f t="shared" si="56"/>
        <v>76.25</v>
      </c>
      <c r="T382" s="8">
        <f t="shared" si="57"/>
        <v>68.75</v>
      </c>
      <c r="U382" s="7">
        <f t="shared" si="58"/>
        <v>70</v>
      </c>
      <c r="V382" s="7">
        <f t="shared" si="59"/>
        <v>69.6875</v>
      </c>
    </row>
    <row r="383" spans="1:22" ht="13.5" x14ac:dyDescent="0.25">
      <c r="A383" s="3">
        <f>RSI!A383</f>
        <v>42860</v>
      </c>
      <c r="B383" s="2">
        <f>RSI!B383</f>
        <v>2.6316999999999999</v>
      </c>
      <c r="C383" s="2">
        <f>RSI!I383</f>
        <v>56.561154465876669</v>
      </c>
      <c r="D383" s="2">
        <f>MACD!E383</f>
        <v>-2.9104742463132993E-2</v>
      </c>
      <c r="E383" s="2">
        <f>MACD!F383</f>
        <v>-1.7279768095549595E-3</v>
      </c>
      <c r="F383" s="2">
        <f>'Moving Avg'!D383</f>
        <v>2.6108000000000002</v>
      </c>
      <c r="G383" s="2">
        <f>'Moving Avg'!F383</f>
        <v>2.5528399999999998</v>
      </c>
      <c r="H383" s="2">
        <f>'Moving Avg'!G383</f>
        <v>2.6045180000000001</v>
      </c>
      <c r="I383" s="2">
        <f>'Moving Avg'!H383</f>
        <v>2.3207034999999991</v>
      </c>
      <c r="J383" s="5" t="str">
        <f>OBV!F383</f>
        <v>BULLISH</v>
      </c>
      <c r="K383" s="5" t="str">
        <f>OBV!G383</f>
        <v>STRONG</v>
      </c>
      <c r="L383" s="5" t="str">
        <f>OBV!H383</f>
        <v>CONFIRMED BULLISH</v>
      </c>
      <c r="M383" s="7">
        <f t="shared" si="50"/>
        <v>25</v>
      </c>
      <c r="N383" s="7">
        <f t="shared" si="51"/>
        <v>100</v>
      </c>
      <c r="O383" s="7">
        <f t="shared" si="52"/>
        <v>50</v>
      </c>
      <c r="P383" s="7">
        <f t="shared" si="53"/>
        <v>100</v>
      </c>
      <c r="Q383" s="8">
        <f t="shared" si="54"/>
        <v>66.25</v>
      </c>
      <c r="R383" s="8">
        <f t="shared" si="55"/>
        <v>67.5</v>
      </c>
      <c r="S383" s="8">
        <f t="shared" si="56"/>
        <v>76.25</v>
      </c>
      <c r="T383" s="8">
        <f t="shared" si="57"/>
        <v>68.75</v>
      </c>
      <c r="U383" s="7">
        <f t="shared" si="58"/>
        <v>70</v>
      </c>
      <c r="V383" s="7">
        <f t="shared" si="59"/>
        <v>69.6875</v>
      </c>
    </row>
    <row r="384" spans="1:22" ht="13.5" x14ac:dyDescent="0.25">
      <c r="A384" s="3">
        <f>RSI!A384</f>
        <v>42863</v>
      </c>
      <c r="B384" s="2">
        <f>RSI!B384</f>
        <v>2.6236999999999999</v>
      </c>
      <c r="C384" s="2">
        <f>RSI!I384</f>
        <v>55.538654459064034</v>
      </c>
      <c r="D384" s="2">
        <f>MACD!E384</f>
        <v>-3.4314352891161803E-2</v>
      </c>
      <c r="E384" s="2">
        <f>MACD!F384</f>
        <v>-8.2452520258763286E-3</v>
      </c>
      <c r="F384" s="2">
        <f>'Moving Avg'!D384</f>
        <v>2.6188600000000002</v>
      </c>
      <c r="G384" s="2">
        <f>'Moving Avg'!F384</f>
        <v>2.5572699999999999</v>
      </c>
      <c r="H384" s="2">
        <f>'Moving Avg'!G384</f>
        <v>2.600012</v>
      </c>
      <c r="I384" s="2">
        <f>'Moving Avg'!H384</f>
        <v>2.322071999999999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25</v>
      </c>
      <c r="N384" s="7">
        <f t="shared" si="51"/>
        <v>100</v>
      </c>
      <c r="O384" s="7">
        <f t="shared" si="52"/>
        <v>50</v>
      </c>
      <c r="P384" s="7">
        <f t="shared" si="53"/>
        <v>83.5</v>
      </c>
      <c r="Q384" s="8">
        <f t="shared" si="54"/>
        <v>63.774999999999999</v>
      </c>
      <c r="R384" s="8">
        <f t="shared" si="55"/>
        <v>63.375</v>
      </c>
      <c r="S384" s="8">
        <f t="shared" si="56"/>
        <v>68.825000000000003</v>
      </c>
      <c r="T384" s="8">
        <f t="shared" si="57"/>
        <v>64.625</v>
      </c>
      <c r="U384" s="7">
        <f t="shared" si="58"/>
        <v>65.325000000000003</v>
      </c>
      <c r="V384" s="7">
        <f t="shared" si="59"/>
        <v>65.150000000000006</v>
      </c>
    </row>
    <row r="385" spans="1:22" ht="13.5" x14ac:dyDescent="0.25">
      <c r="A385" s="3">
        <f>RSI!A385</f>
        <v>42864</v>
      </c>
      <c r="B385" s="2">
        <f>RSI!B385</f>
        <v>2.6156000000000001</v>
      </c>
      <c r="C385" s="2">
        <f>RSI!I385</f>
        <v>54.465053952422728</v>
      </c>
      <c r="D385" s="2">
        <f>MACD!E385</f>
        <v>-3.8414596355957453E-2</v>
      </c>
      <c r="E385" s="2">
        <f>MACD!F385</f>
        <v>-1.4279120891892554E-2</v>
      </c>
      <c r="F385" s="2">
        <f>'Moving Avg'!D385</f>
        <v>2.62046</v>
      </c>
      <c r="G385" s="2">
        <f>'Moving Avg'!F385</f>
        <v>2.5596849999999995</v>
      </c>
      <c r="H385" s="2">
        <f>'Moving Avg'!G385</f>
        <v>2.5987239999999998</v>
      </c>
      <c r="I385" s="2">
        <f>'Moving Avg'!H385</f>
        <v>2.3239229999999993</v>
      </c>
      <c r="J385" s="5" t="str">
        <f>OBV!F385</f>
        <v>BEARISH</v>
      </c>
      <c r="K385" s="5" t="str">
        <f>OBV!G385</f>
        <v>NEUTRAL</v>
      </c>
      <c r="L385" s="5" t="str">
        <f>OBV!H385</f>
        <v>BEARISH DIVERGENCE</v>
      </c>
      <c r="M385" s="7">
        <f t="shared" si="50"/>
        <v>25</v>
      </c>
      <c r="N385" s="7">
        <f t="shared" si="51"/>
        <v>100</v>
      </c>
      <c r="O385" s="7">
        <f t="shared" si="52"/>
        <v>50</v>
      </c>
      <c r="P385" s="7">
        <f t="shared" si="53"/>
        <v>16.5</v>
      </c>
      <c r="Q385" s="8">
        <f t="shared" si="54"/>
        <v>53.725000000000001</v>
      </c>
      <c r="R385" s="8">
        <f t="shared" si="55"/>
        <v>46.625</v>
      </c>
      <c r="S385" s="8">
        <f t="shared" si="56"/>
        <v>38.674999999999997</v>
      </c>
      <c r="T385" s="8">
        <f t="shared" si="57"/>
        <v>47.875</v>
      </c>
      <c r="U385" s="7">
        <f t="shared" si="58"/>
        <v>46.341666666666661</v>
      </c>
      <c r="V385" s="7">
        <f t="shared" si="59"/>
        <v>46.724999999999994</v>
      </c>
    </row>
    <row r="386" spans="1:22" ht="13.5" x14ac:dyDescent="0.25">
      <c r="A386" s="3">
        <f>RSI!A386</f>
        <v>42865</v>
      </c>
      <c r="B386" s="2">
        <f>RSI!B386</f>
        <v>2.5592999999999999</v>
      </c>
      <c r="C386" s="2">
        <f>RSI!I386</f>
        <v>47.580380804409494</v>
      </c>
      <c r="D386" s="2">
        <f>MACD!E386</f>
        <v>-4.5351657801526724E-2</v>
      </c>
      <c r="E386" s="2">
        <f>MACD!F386</f>
        <v>-2.0493628273819391E-2</v>
      </c>
      <c r="F386" s="2">
        <f>'Moving Avg'!D386</f>
        <v>2.6108000000000002</v>
      </c>
      <c r="G386" s="2">
        <f>'Moving Avg'!F386</f>
        <v>2.559285</v>
      </c>
      <c r="H386" s="2">
        <f>'Moving Avg'!G386</f>
        <v>2.5984020000000005</v>
      </c>
      <c r="I386" s="2">
        <f>'Moving Avg'!H386</f>
        <v>2.3256534999999992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100</v>
      </c>
      <c r="O386" s="7">
        <f t="shared" ref="O386:O449" si="62">IF(F386-I386&gt;10,100,IF(F386-I386&gt;5,75, IF(F386-I386&gt;0,50,0)))</f>
        <v>50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53.725000000000001</v>
      </c>
      <c r="R386" s="8">
        <f t="shared" si="55"/>
        <v>46.625</v>
      </c>
      <c r="S386" s="8">
        <f t="shared" si="56"/>
        <v>38.674999999999997</v>
      </c>
      <c r="T386" s="8">
        <f t="shared" si="57"/>
        <v>47.875</v>
      </c>
      <c r="U386" s="7">
        <f t="shared" si="58"/>
        <v>46.341666666666661</v>
      </c>
      <c r="V386" s="7">
        <f t="shared" si="59"/>
        <v>46.724999999999994</v>
      </c>
    </row>
    <row r="387" spans="1:22" ht="13.5" x14ac:dyDescent="0.25">
      <c r="A387" s="3">
        <f>RSI!A387</f>
        <v>42866</v>
      </c>
      <c r="B387" s="2">
        <f>RSI!B387</f>
        <v>2.5592999999999999</v>
      </c>
      <c r="C387" s="2">
        <f>RSI!I387</f>
        <v>47.580380804409501</v>
      </c>
      <c r="D387" s="2">
        <f>MACD!E387</f>
        <v>-4.1202612976242836E-2</v>
      </c>
      <c r="E387" s="2">
        <f>MACD!F387</f>
        <v>-2.4635425214304084E-2</v>
      </c>
      <c r="F387" s="2">
        <f>'Moving Avg'!D387</f>
        <v>2.5979200000000002</v>
      </c>
      <c r="G387" s="2">
        <f>'Moving Avg'!F387</f>
        <v>2.5596900000000002</v>
      </c>
      <c r="H387" s="2">
        <f>'Moving Avg'!G387</f>
        <v>2.5964700000000001</v>
      </c>
      <c r="I387" s="2">
        <f>'Moving Avg'!H387</f>
        <v>2.3277059999999987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  <c r="M387" s="7">
        <f t="shared" si="60"/>
        <v>25</v>
      </c>
      <c r="N387" s="7">
        <f t="shared" si="61"/>
        <v>45</v>
      </c>
      <c r="O387" s="7">
        <f t="shared" si="62"/>
        <v>50</v>
      </c>
      <c r="P387" s="7">
        <f t="shared" si="63"/>
        <v>16.5</v>
      </c>
      <c r="Q387" s="8">
        <f t="shared" ref="Q387:Q450" si="64">0.35*M387+N387*0.35+O387*0.15+P387*0.15</f>
        <v>34.475000000000001</v>
      </c>
      <c r="R387" s="8">
        <f t="shared" ref="R387:R450" si="65">M387*0.2+N387*0.2+O387*0.35+P387*0.25</f>
        <v>35.625</v>
      </c>
      <c r="S387" s="8">
        <f t="shared" ref="S387:S450" si="66">M387*0.15+N387*0.15+O387*0.25+P387*0.45</f>
        <v>30.425000000000001</v>
      </c>
      <c r="T387" s="8">
        <f t="shared" ref="T387:T450" si="67">0.25*SUM(M387:P387)</f>
        <v>34.125</v>
      </c>
      <c r="U387" s="7">
        <f t="shared" ref="U387:U450" si="68">SUM(Q387:S387)/3</f>
        <v>33.508333333333333</v>
      </c>
      <c r="V387" s="7">
        <f t="shared" ref="V387:V450" si="69">SUM(Q387:T387)/4</f>
        <v>33.662499999999994</v>
      </c>
    </row>
    <row r="388" spans="1:22" ht="13.5" x14ac:dyDescent="0.25">
      <c r="A388" s="3">
        <f>RSI!A388</f>
        <v>42867</v>
      </c>
      <c r="B388" s="2">
        <f>RSI!B388</f>
        <v>2.6156000000000001</v>
      </c>
      <c r="C388" s="2">
        <f>RSI!I388</f>
        <v>54.282568393534831</v>
      </c>
      <c r="D388" s="2">
        <f>MACD!E388</f>
        <v>-5.2883530985194493E-2</v>
      </c>
      <c r="E388" s="2">
        <f>MACD!F388</f>
        <v>-3.0285046368482164E-2</v>
      </c>
      <c r="F388" s="2">
        <f>'Moving Avg'!D388</f>
        <v>2.5947000000000005</v>
      </c>
      <c r="G388" s="2">
        <f>'Moving Avg'!F388</f>
        <v>2.5625050000000003</v>
      </c>
      <c r="H388" s="2">
        <f>'Moving Avg'!G388</f>
        <v>2.5958259999999997</v>
      </c>
      <c r="I388" s="2">
        <f>'Moving Avg'!H388</f>
        <v>2.3304824999999987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  <c r="M388" s="7">
        <f t="shared" si="60"/>
        <v>25</v>
      </c>
      <c r="N388" s="7">
        <f t="shared" si="61"/>
        <v>100</v>
      </c>
      <c r="O388" s="7">
        <f t="shared" si="62"/>
        <v>50</v>
      </c>
      <c r="P388" s="7">
        <f t="shared" si="63"/>
        <v>16.5</v>
      </c>
      <c r="Q388" s="8">
        <f t="shared" si="64"/>
        <v>53.725000000000001</v>
      </c>
      <c r="R388" s="8">
        <f t="shared" si="65"/>
        <v>46.625</v>
      </c>
      <c r="S388" s="8">
        <f t="shared" si="66"/>
        <v>38.674999999999997</v>
      </c>
      <c r="T388" s="8">
        <f t="shared" si="67"/>
        <v>47.875</v>
      </c>
      <c r="U388" s="7">
        <f t="shared" si="68"/>
        <v>46.341666666666661</v>
      </c>
      <c r="V388" s="7">
        <f t="shared" si="69"/>
        <v>46.724999999999994</v>
      </c>
    </row>
    <row r="389" spans="1:22" ht="13.5" x14ac:dyDescent="0.25">
      <c r="A389" s="3">
        <f>RSI!A389</f>
        <v>42870</v>
      </c>
      <c r="B389" s="2">
        <f>RSI!B389</f>
        <v>2.6156000000000001</v>
      </c>
      <c r="C389" s="2">
        <f>RSI!I389</f>
        <v>54.282568393534831</v>
      </c>
      <c r="D389" s="2">
        <f>MACD!E389</f>
        <v>-4.6899252718872741E-2</v>
      </c>
      <c r="E389" s="2">
        <f>MACD!F389</f>
        <v>-3.3607887638560277E-2</v>
      </c>
      <c r="F389" s="2">
        <f>'Moving Avg'!D389</f>
        <v>2.5930800000000001</v>
      </c>
      <c r="G389" s="2">
        <f>'Moving Avg'!F389</f>
        <v>2.5653200000000007</v>
      </c>
      <c r="H389" s="2">
        <f>'Moving Avg'!G389</f>
        <v>2.5950199999999994</v>
      </c>
      <c r="I389" s="2">
        <f>'Moving Avg'!H389</f>
        <v>2.3334199999999985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  <c r="M389" s="7">
        <f t="shared" si="60"/>
        <v>25</v>
      </c>
      <c r="N389" s="7">
        <f t="shared" si="61"/>
        <v>45</v>
      </c>
      <c r="O389" s="7">
        <f t="shared" si="62"/>
        <v>50</v>
      </c>
      <c r="P389" s="7">
        <f t="shared" si="63"/>
        <v>16.5</v>
      </c>
      <c r="Q389" s="8">
        <f t="shared" si="64"/>
        <v>34.475000000000001</v>
      </c>
      <c r="R389" s="8">
        <f t="shared" si="65"/>
        <v>35.625</v>
      </c>
      <c r="S389" s="8">
        <f t="shared" si="66"/>
        <v>30.425000000000001</v>
      </c>
      <c r="T389" s="8">
        <f t="shared" si="67"/>
        <v>34.125</v>
      </c>
      <c r="U389" s="7">
        <f t="shared" si="68"/>
        <v>33.508333333333333</v>
      </c>
      <c r="V389" s="7">
        <f t="shared" si="69"/>
        <v>33.662499999999994</v>
      </c>
    </row>
    <row r="390" spans="1:22" ht="13.5" x14ac:dyDescent="0.25">
      <c r="A390" s="3">
        <f>RSI!A390</f>
        <v>42871</v>
      </c>
      <c r="B390" s="2">
        <f>RSI!B390</f>
        <v>2.6156000000000001</v>
      </c>
      <c r="C390" s="2">
        <f>RSI!I390</f>
        <v>54.282568393534831</v>
      </c>
      <c r="D390" s="2">
        <f>MACD!E390</f>
        <v>-3.8320125841055042E-2</v>
      </c>
      <c r="E390" s="2">
        <f>MACD!F390</f>
        <v>-3.4550335279059236E-2</v>
      </c>
      <c r="F390" s="2">
        <f>'Moving Avg'!D390</f>
        <v>2.5930800000000001</v>
      </c>
      <c r="G390" s="2">
        <f>'Moving Avg'!F390</f>
        <v>2.5681350000000003</v>
      </c>
      <c r="H390" s="2">
        <f>'Moving Avg'!G390</f>
        <v>2.5955019999999998</v>
      </c>
      <c r="I390" s="2">
        <f>'Moving Avg'!H390</f>
        <v>2.3361159999999983</v>
      </c>
      <c r="J390" s="5" t="str">
        <f>OBV!F390</f>
        <v>BEARISH</v>
      </c>
      <c r="K390" s="5" t="str">
        <f>OBV!G390</f>
        <v>NEUTRAL</v>
      </c>
      <c r="L390" s="5" t="str">
        <f>OBV!H390</f>
        <v>NEUTRAL</v>
      </c>
      <c r="M390" s="7">
        <f t="shared" si="60"/>
        <v>25</v>
      </c>
      <c r="N390" s="7">
        <f t="shared" si="61"/>
        <v>45</v>
      </c>
      <c r="O390" s="7">
        <f t="shared" si="62"/>
        <v>50</v>
      </c>
      <c r="P390" s="7">
        <f t="shared" si="63"/>
        <v>16.5</v>
      </c>
      <c r="Q390" s="8">
        <f t="shared" si="64"/>
        <v>34.475000000000001</v>
      </c>
      <c r="R390" s="8">
        <f t="shared" si="65"/>
        <v>35.625</v>
      </c>
      <c r="S390" s="8">
        <f t="shared" si="66"/>
        <v>30.425000000000001</v>
      </c>
      <c r="T390" s="8">
        <f t="shared" si="67"/>
        <v>34.125</v>
      </c>
      <c r="U390" s="7">
        <f t="shared" si="68"/>
        <v>33.508333333333333</v>
      </c>
      <c r="V390" s="7">
        <f t="shared" si="69"/>
        <v>33.662499999999994</v>
      </c>
    </row>
    <row r="391" spans="1:22" ht="13.5" x14ac:dyDescent="0.25">
      <c r="A391" s="3">
        <f>RSI!A391</f>
        <v>42872</v>
      </c>
      <c r="B391" s="2">
        <f>RSI!B391</f>
        <v>2.5432000000000001</v>
      </c>
      <c r="C391" s="2">
        <f>RSI!I391</f>
        <v>45.034477891169487</v>
      </c>
      <c r="D391" s="2">
        <f>MACD!E391</f>
        <v>-2.5890096226342862E-2</v>
      </c>
      <c r="E391" s="2">
        <f>MACD!F391</f>
        <v>-3.2818287468515964E-2</v>
      </c>
      <c r="F391" s="2">
        <f>'Moving Avg'!D391</f>
        <v>2.5898600000000003</v>
      </c>
      <c r="G391" s="2">
        <f>'Moving Avg'!F391</f>
        <v>2.5705500000000003</v>
      </c>
      <c r="H391" s="2">
        <f>'Moving Avg'!G391</f>
        <v>2.5935699999999997</v>
      </c>
      <c r="I391" s="2">
        <f>'Moving Avg'!H391</f>
        <v>2.3385704999999981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  <c r="M391" s="7">
        <f t="shared" si="60"/>
        <v>25</v>
      </c>
      <c r="N391" s="7">
        <f t="shared" si="61"/>
        <v>0</v>
      </c>
      <c r="O391" s="7">
        <f t="shared" si="62"/>
        <v>50</v>
      </c>
      <c r="P391" s="7">
        <f t="shared" si="63"/>
        <v>16.5</v>
      </c>
      <c r="Q391" s="8">
        <f t="shared" si="64"/>
        <v>18.725000000000001</v>
      </c>
      <c r="R391" s="8">
        <f t="shared" si="65"/>
        <v>26.625</v>
      </c>
      <c r="S391" s="8">
        <f t="shared" si="66"/>
        <v>23.675000000000001</v>
      </c>
      <c r="T391" s="8">
        <f t="shared" si="67"/>
        <v>22.875</v>
      </c>
      <c r="U391" s="7">
        <f t="shared" si="68"/>
        <v>23.008333333333336</v>
      </c>
      <c r="V391" s="7">
        <f t="shared" si="69"/>
        <v>22.975000000000001</v>
      </c>
    </row>
    <row r="392" spans="1:22" ht="13.5" x14ac:dyDescent="0.25">
      <c r="A392" s="3">
        <f>RSI!A392</f>
        <v>42873</v>
      </c>
      <c r="B392" s="2">
        <f>RSI!B392</f>
        <v>2.5110000000000001</v>
      </c>
      <c r="C392" s="2">
        <f>RSI!I392</f>
        <v>41.636880924598358</v>
      </c>
      <c r="D392" s="2">
        <f>MACD!E392</f>
        <v>-1.0260413807678059E-2</v>
      </c>
      <c r="E392" s="2">
        <f>MACD!F392</f>
        <v>-2.8306712736348386E-2</v>
      </c>
      <c r="F392" s="2">
        <f>'Moving Avg'!D392</f>
        <v>2.5802</v>
      </c>
      <c r="G392" s="2">
        <f>'Moving Avg'!F392</f>
        <v>2.5717550000000005</v>
      </c>
      <c r="H392" s="2">
        <f>'Moving Avg'!G392</f>
        <v>2.5893839999999999</v>
      </c>
      <c r="I392" s="2">
        <f>'Moving Avg'!H392</f>
        <v>2.3409444999999982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  <c r="M392" s="7">
        <f t="shared" si="60"/>
        <v>25</v>
      </c>
      <c r="N392" s="7">
        <f t="shared" si="61"/>
        <v>0</v>
      </c>
      <c r="O392" s="7">
        <f t="shared" si="62"/>
        <v>50</v>
      </c>
      <c r="P392" s="7">
        <f t="shared" si="63"/>
        <v>16.5</v>
      </c>
      <c r="Q392" s="8">
        <f t="shared" si="64"/>
        <v>18.725000000000001</v>
      </c>
      <c r="R392" s="8">
        <f t="shared" si="65"/>
        <v>26.625</v>
      </c>
      <c r="S392" s="8">
        <f t="shared" si="66"/>
        <v>23.675000000000001</v>
      </c>
      <c r="T392" s="8">
        <f t="shared" si="67"/>
        <v>22.875</v>
      </c>
      <c r="U392" s="7">
        <f t="shared" si="68"/>
        <v>23.008333333333336</v>
      </c>
      <c r="V392" s="7">
        <f t="shared" si="69"/>
        <v>22.975000000000001</v>
      </c>
    </row>
    <row r="393" spans="1:22" ht="13.5" x14ac:dyDescent="0.25">
      <c r="A393" s="3">
        <f>RSI!A393</f>
        <v>42874</v>
      </c>
      <c r="B393" s="2">
        <f>RSI!B393</f>
        <v>2.6156000000000001</v>
      </c>
      <c r="C393" s="2">
        <f>RSI!I393</f>
        <v>53.824055045598094</v>
      </c>
      <c r="D393" s="2">
        <f>MACD!E393</f>
        <v>-3.1310567696052338E-3</v>
      </c>
      <c r="E393" s="2">
        <f>MACD!F393</f>
        <v>-2.3271581542999756E-2</v>
      </c>
      <c r="F393" s="2">
        <f>'Moving Avg'!D393</f>
        <v>2.5802</v>
      </c>
      <c r="G393" s="2">
        <f>'Moving Avg'!F393</f>
        <v>2.5757800000000004</v>
      </c>
      <c r="H393" s="2">
        <f>'Moving Avg'!G393</f>
        <v>2.5872899999999999</v>
      </c>
      <c r="I393" s="2">
        <f>'Moving Avg'!H393</f>
        <v>2.3436404999999985</v>
      </c>
      <c r="J393" s="5" t="str">
        <f>OBV!F393</f>
        <v>BEARISH</v>
      </c>
      <c r="K393" s="5" t="str">
        <f>OBV!G393</f>
        <v>NEUTRAL</v>
      </c>
      <c r="L393" s="5" t="str">
        <f>OBV!H393</f>
        <v>NEUTRAL</v>
      </c>
      <c r="M393" s="7">
        <f t="shared" si="60"/>
        <v>25</v>
      </c>
      <c r="N393" s="7">
        <f t="shared" si="61"/>
        <v>0</v>
      </c>
      <c r="O393" s="7">
        <f t="shared" si="62"/>
        <v>50</v>
      </c>
      <c r="P393" s="7">
        <f t="shared" si="63"/>
        <v>16.5</v>
      </c>
      <c r="Q393" s="8">
        <f t="shared" si="64"/>
        <v>18.725000000000001</v>
      </c>
      <c r="R393" s="8">
        <f t="shared" si="65"/>
        <v>26.625</v>
      </c>
      <c r="S393" s="8">
        <f t="shared" si="66"/>
        <v>23.675000000000001</v>
      </c>
      <c r="T393" s="8">
        <f t="shared" si="67"/>
        <v>22.875</v>
      </c>
      <c r="U393" s="7">
        <f t="shared" si="68"/>
        <v>23.008333333333336</v>
      </c>
      <c r="V393" s="7">
        <f t="shared" si="69"/>
        <v>22.975000000000001</v>
      </c>
    </row>
    <row r="394" spans="1:22" ht="13.5" x14ac:dyDescent="0.25">
      <c r="A394" s="3">
        <f>RSI!A394</f>
        <v>42877</v>
      </c>
      <c r="B394" s="2">
        <f>RSI!B394</f>
        <v>2.5994999999999999</v>
      </c>
      <c r="C394" s="2">
        <f>RSI!I394</f>
        <v>52.023353484266494</v>
      </c>
      <c r="D394" s="2">
        <f>MACD!E394</f>
        <v>2.6356025254048454E-3</v>
      </c>
      <c r="E394" s="2">
        <f>MACD!F394</f>
        <v>-1.8090144729318837E-2</v>
      </c>
      <c r="F394" s="2">
        <f>'Moving Avg'!D394</f>
        <v>2.5769800000000003</v>
      </c>
      <c r="G394" s="2">
        <f>'Moving Avg'!F394</f>
        <v>2.5789999999999997</v>
      </c>
      <c r="H394" s="2">
        <f>'Moving Avg'!G394</f>
        <v>2.5853579999999998</v>
      </c>
      <c r="I394" s="2">
        <f>'Moving Avg'!H394</f>
        <v>2.3462559999999981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0</v>
      </c>
      <c r="O394" s="7">
        <f t="shared" si="62"/>
        <v>50</v>
      </c>
      <c r="P394" s="7">
        <f t="shared" si="63"/>
        <v>16.5</v>
      </c>
      <c r="Q394" s="8">
        <f t="shared" si="64"/>
        <v>18.725000000000001</v>
      </c>
      <c r="R394" s="8">
        <f t="shared" si="65"/>
        <v>26.625</v>
      </c>
      <c r="S394" s="8">
        <f t="shared" si="66"/>
        <v>23.675000000000001</v>
      </c>
      <c r="T394" s="8">
        <f t="shared" si="67"/>
        <v>22.875</v>
      </c>
      <c r="U394" s="7">
        <f t="shared" si="68"/>
        <v>23.008333333333336</v>
      </c>
      <c r="V394" s="7">
        <f t="shared" si="69"/>
        <v>22.975000000000001</v>
      </c>
    </row>
    <row r="395" spans="1:22" ht="13.5" x14ac:dyDescent="0.25">
      <c r="A395" s="3">
        <f>RSI!A395</f>
        <v>42878</v>
      </c>
      <c r="B395" s="2">
        <f>RSI!B395</f>
        <v>2.5270999999999999</v>
      </c>
      <c r="C395" s="2">
        <f>RSI!I395</f>
        <v>44.769842583014075</v>
      </c>
      <c r="D395" s="2">
        <f>MACD!E395</f>
        <v>1.1516197670778272E-2</v>
      </c>
      <c r="E395" s="2">
        <f>MACD!F395</f>
        <v>-1.2168876249299417E-2</v>
      </c>
      <c r="F395" s="2">
        <f>'Moving Avg'!D395</f>
        <v>2.5592800000000002</v>
      </c>
      <c r="G395" s="2">
        <f>'Moving Avg'!F395</f>
        <v>2.5785999999999998</v>
      </c>
      <c r="H395" s="2">
        <f>'Moving Avg'!G395</f>
        <v>2.5823</v>
      </c>
      <c r="I395" s="2">
        <f>'Moving Avg'!H395</f>
        <v>2.3481474999999978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0</v>
      </c>
      <c r="O395" s="7">
        <f t="shared" si="62"/>
        <v>50</v>
      </c>
      <c r="P395" s="7">
        <f t="shared" si="63"/>
        <v>16.5</v>
      </c>
      <c r="Q395" s="8">
        <f t="shared" si="64"/>
        <v>18.725000000000001</v>
      </c>
      <c r="R395" s="8">
        <f t="shared" si="65"/>
        <v>26.625</v>
      </c>
      <c r="S395" s="8">
        <f t="shared" si="66"/>
        <v>23.675000000000001</v>
      </c>
      <c r="T395" s="8">
        <f t="shared" si="67"/>
        <v>22.875</v>
      </c>
      <c r="U395" s="7">
        <f t="shared" si="68"/>
        <v>23.008333333333336</v>
      </c>
      <c r="V395" s="7">
        <f t="shared" si="69"/>
        <v>22.975000000000001</v>
      </c>
    </row>
    <row r="396" spans="1:22" ht="13.5" x14ac:dyDescent="0.25">
      <c r="A396" s="3">
        <f>RSI!A396</f>
        <v>42879</v>
      </c>
      <c r="B396" s="2">
        <f>RSI!B396</f>
        <v>2.5190999999999999</v>
      </c>
      <c r="C396" s="2">
        <f>RSI!I396</f>
        <v>44.039166123999564</v>
      </c>
      <c r="D396" s="2">
        <f>MACD!E396</f>
        <v>1.1282291329737237E-2</v>
      </c>
      <c r="E396" s="2">
        <f>MACD!F396</f>
        <v>-7.4786427334920871E-3</v>
      </c>
      <c r="F396" s="2">
        <f>'Moving Avg'!D396</f>
        <v>2.5544599999999997</v>
      </c>
      <c r="G396" s="2">
        <f>'Moving Avg'!F396</f>
        <v>2.5802100000000001</v>
      </c>
      <c r="H396" s="2">
        <f>'Moving Avg'!G396</f>
        <v>2.5790820000000001</v>
      </c>
      <c r="I396" s="2">
        <f>'Moving Avg'!H396</f>
        <v>2.3496364999999981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  <c r="M396" s="7">
        <f t="shared" si="60"/>
        <v>25</v>
      </c>
      <c r="N396" s="7">
        <f t="shared" si="61"/>
        <v>0</v>
      </c>
      <c r="O396" s="7">
        <f t="shared" si="62"/>
        <v>50</v>
      </c>
      <c r="P396" s="7">
        <f t="shared" si="63"/>
        <v>16.5</v>
      </c>
      <c r="Q396" s="8">
        <f t="shared" si="64"/>
        <v>18.725000000000001</v>
      </c>
      <c r="R396" s="8">
        <f t="shared" si="65"/>
        <v>26.625</v>
      </c>
      <c r="S396" s="8">
        <f t="shared" si="66"/>
        <v>23.675000000000001</v>
      </c>
      <c r="T396" s="8">
        <f t="shared" si="67"/>
        <v>22.875</v>
      </c>
      <c r="U396" s="7">
        <f t="shared" si="68"/>
        <v>23.008333333333336</v>
      </c>
      <c r="V396" s="7">
        <f t="shared" si="69"/>
        <v>22.975000000000001</v>
      </c>
    </row>
    <row r="397" spans="1:22" ht="13.5" x14ac:dyDescent="0.25">
      <c r="A397" s="3">
        <f>RSI!A397</f>
        <v>42880</v>
      </c>
      <c r="B397" s="2">
        <f>RSI!B397</f>
        <v>2.4466000000000001</v>
      </c>
      <c r="C397" s="2">
        <f>RSI!I397</f>
        <v>37.988245125849311</v>
      </c>
      <c r="D397" s="2">
        <f>MACD!E397</f>
        <v>1.679894828385331E-2</v>
      </c>
      <c r="E397" s="2">
        <f>MACD!F397</f>
        <v>-2.6231245300230074E-3</v>
      </c>
      <c r="F397" s="2">
        <f>'Moving Avg'!D397</f>
        <v>2.5415799999999997</v>
      </c>
      <c r="G397" s="2">
        <f>'Moving Avg'!F397</f>
        <v>2.57498</v>
      </c>
      <c r="H397" s="2">
        <f>'Moving Avg'!G397</f>
        <v>2.574414</v>
      </c>
      <c r="I397" s="2">
        <f>'Moving Avg'!H397</f>
        <v>2.3506019999999981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50</v>
      </c>
      <c r="P397" s="7">
        <f t="shared" si="63"/>
        <v>16.5</v>
      </c>
      <c r="Q397" s="8">
        <f t="shared" si="64"/>
        <v>18.725000000000001</v>
      </c>
      <c r="R397" s="8">
        <f t="shared" si="65"/>
        <v>26.625</v>
      </c>
      <c r="S397" s="8">
        <f t="shared" si="66"/>
        <v>23.675000000000001</v>
      </c>
      <c r="T397" s="8">
        <f t="shared" si="67"/>
        <v>22.875</v>
      </c>
      <c r="U397" s="7">
        <f t="shared" si="68"/>
        <v>23.008333333333336</v>
      </c>
      <c r="V397" s="7">
        <f t="shared" si="69"/>
        <v>22.975000000000001</v>
      </c>
    </row>
    <row r="398" spans="1:22" ht="13.5" x14ac:dyDescent="0.25">
      <c r="A398" s="3">
        <f>RSI!A398</f>
        <v>42881</v>
      </c>
      <c r="B398" s="2">
        <f>RSI!B398</f>
        <v>2.4466000000000001</v>
      </c>
      <c r="C398" s="2">
        <f>RSI!I398</f>
        <v>37.988245125849311</v>
      </c>
      <c r="D398" s="2">
        <f>MACD!E398</f>
        <v>3.0875543352931523E-2</v>
      </c>
      <c r="E398" s="2">
        <f>MACD!F398</f>
        <v>4.076609046567899E-3</v>
      </c>
      <c r="F398" s="2">
        <f>'Moving Avg'!D398</f>
        <v>2.5077799999999999</v>
      </c>
      <c r="G398" s="2">
        <f>'Moving Avg'!F398</f>
        <v>2.5733700000000006</v>
      </c>
      <c r="H398" s="2">
        <f>'Moving Avg'!G398</f>
        <v>2.5711939999999998</v>
      </c>
      <c r="I398" s="2">
        <f>'Moving Avg'!H398</f>
        <v>2.351567499999998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50</v>
      </c>
      <c r="P398" s="7">
        <f t="shared" si="63"/>
        <v>16.5</v>
      </c>
      <c r="Q398" s="8">
        <f t="shared" si="64"/>
        <v>18.725000000000001</v>
      </c>
      <c r="R398" s="8">
        <f t="shared" si="65"/>
        <v>26.625</v>
      </c>
      <c r="S398" s="8">
        <f t="shared" si="66"/>
        <v>23.675000000000001</v>
      </c>
      <c r="T398" s="8">
        <f t="shared" si="67"/>
        <v>22.875</v>
      </c>
      <c r="U398" s="7">
        <f t="shared" si="68"/>
        <v>23.008333333333336</v>
      </c>
      <c r="V398" s="7">
        <f t="shared" si="69"/>
        <v>22.975000000000001</v>
      </c>
    </row>
    <row r="399" spans="1:22" ht="13.5" x14ac:dyDescent="0.25">
      <c r="A399" s="3">
        <f>RSI!A399</f>
        <v>42884</v>
      </c>
      <c r="B399" s="2">
        <f>RSI!B399</f>
        <v>2.4386000000000001</v>
      </c>
      <c r="C399" s="2">
        <f>RSI!I399</f>
        <v>37.331823401605625</v>
      </c>
      <c r="D399" s="2">
        <f>MACD!E399</f>
        <v>4.4070875177959934E-2</v>
      </c>
      <c r="E399" s="2">
        <f>MACD!F399</f>
        <v>1.2075462272846307E-2</v>
      </c>
      <c r="F399" s="2">
        <f>'Moving Avg'!D399</f>
        <v>2.4756</v>
      </c>
      <c r="G399" s="2">
        <f>'Moving Avg'!F399</f>
        <v>2.5661300000000002</v>
      </c>
      <c r="H399" s="2">
        <f>'Moving Avg'!G399</f>
        <v>2.5679760000000003</v>
      </c>
      <c r="I399" s="2">
        <f>'Moving Avg'!H399</f>
        <v>2.3524929999999982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50</v>
      </c>
      <c r="P399" s="7">
        <f t="shared" si="63"/>
        <v>16.5</v>
      </c>
      <c r="Q399" s="8">
        <f t="shared" si="64"/>
        <v>18.725000000000001</v>
      </c>
      <c r="R399" s="8">
        <f t="shared" si="65"/>
        <v>26.625</v>
      </c>
      <c r="S399" s="8">
        <f t="shared" si="66"/>
        <v>23.675000000000001</v>
      </c>
      <c r="T399" s="8">
        <f t="shared" si="67"/>
        <v>22.875</v>
      </c>
      <c r="U399" s="7">
        <f t="shared" si="68"/>
        <v>23.008333333333336</v>
      </c>
      <c r="V399" s="7">
        <f t="shared" si="69"/>
        <v>22.975000000000001</v>
      </c>
    </row>
    <row r="400" spans="1:22" ht="13.5" x14ac:dyDescent="0.25">
      <c r="A400" s="3">
        <f>RSI!A400</f>
        <v>42885</v>
      </c>
      <c r="B400" s="2">
        <f>RSI!B400</f>
        <v>2.5110000000000001</v>
      </c>
      <c r="C400" s="2">
        <f>RSI!I400</f>
        <v>46.364550710027153</v>
      </c>
      <c r="D400" s="2">
        <f>MACD!E400</f>
        <v>5.0560996976167338E-2</v>
      </c>
      <c r="E400" s="2">
        <f>MACD!F400</f>
        <v>1.9772569213510512E-2</v>
      </c>
      <c r="F400" s="2">
        <f>'Moving Avg'!D400</f>
        <v>2.4723799999999998</v>
      </c>
      <c r="G400" s="2">
        <f>'Moving Avg'!F400</f>
        <v>2.5613000000000001</v>
      </c>
      <c r="H400" s="2">
        <f>'Moving Avg'!G400</f>
        <v>2.5666880000000005</v>
      </c>
      <c r="I400" s="2">
        <f>'Moving Avg'!H400</f>
        <v>2.3538209999999982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50</v>
      </c>
      <c r="P400" s="7">
        <f t="shared" si="63"/>
        <v>16.5</v>
      </c>
      <c r="Q400" s="8">
        <f t="shared" si="64"/>
        <v>18.725000000000001</v>
      </c>
      <c r="R400" s="8">
        <f t="shared" si="65"/>
        <v>26.625</v>
      </c>
      <c r="S400" s="8">
        <f t="shared" si="66"/>
        <v>23.675000000000001</v>
      </c>
      <c r="T400" s="8">
        <f t="shared" si="67"/>
        <v>22.875</v>
      </c>
      <c r="U400" s="7">
        <f t="shared" si="68"/>
        <v>23.008333333333336</v>
      </c>
      <c r="V400" s="7">
        <f t="shared" si="69"/>
        <v>22.975000000000001</v>
      </c>
    </row>
    <row r="401" spans="1:22" ht="13.5" x14ac:dyDescent="0.25">
      <c r="A401" s="3">
        <f>RSI!A401</f>
        <v>42886</v>
      </c>
      <c r="B401" s="2">
        <f>RSI!B401</f>
        <v>2.5110000000000001</v>
      </c>
      <c r="C401" s="2">
        <f>RSI!I401</f>
        <v>46.364550710027153</v>
      </c>
      <c r="D401" s="2">
        <f>MACD!E401</f>
        <v>4.5123217792698345E-2</v>
      </c>
      <c r="E401" s="2">
        <f>MACD!F401</f>
        <v>2.4842698929348081E-2</v>
      </c>
      <c r="F401" s="2">
        <f>'Moving Avg'!D401</f>
        <v>2.4707599999999998</v>
      </c>
      <c r="G401" s="2">
        <f>'Moving Avg'!F401</f>
        <v>2.5564700000000005</v>
      </c>
      <c r="H401" s="2">
        <f>'Moving Avg'!G401</f>
        <v>2.5641120000000002</v>
      </c>
      <c r="I401" s="2">
        <f>'Moving Avg'!H401</f>
        <v>2.355148999999999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50</v>
      </c>
      <c r="P401" s="7">
        <f t="shared" si="63"/>
        <v>16.5</v>
      </c>
      <c r="Q401" s="8">
        <f t="shared" si="64"/>
        <v>18.725000000000001</v>
      </c>
      <c r="R401" s="8">
        <f t="shared" si="65"/>
        <v>26.625</v>
      </c>
      <c r="S401" s="8">
        <f t="shared" si="66"/>
        <v>23.675000000000001</v>
      </c>
      <c r="T401" s="8">
        <f t="shared" si="67"/>
        <v>22.875</v>
      </c>
      <c r="U401" s="7">
        <f t="shared" si="68"/>
        <v>23.008333333333336</v>
      </c>
      <c r="V401" s="7">
        <f t="shared" si="69"/>
        <v>22.975000000000001</v>
      </c>
    </row>
    <row r="402" spans="1:22" ht="13.5" x14ac:dyDescent="0.25">
      <c r="A402" s="3">
        <f>RSI!A402</f>
        <v>42887</v>
      </c>
      <c r="B402" s="2">
        <f>RSI!B402</f>
        <v>2.4546999999999999</v>
      </c>
      <c r="C402" s="2">
        <f>RSI!I402</f>
        <v>41.030927082238719</v>
      </c>
      <c r="D402" s="2">
        <f>MACD!E402</f>
        <v>3.9932100565847506E-2</v>
      </c>
      <c r="E402" s="2">
        <f>MACD!F402</f>
        <v>2.786057925664797E-2</v>
      </c>
      <c r="F402" s="2">
        <f>'Moving Avg'!D402</f>
        <v>2.4723799999999998</v>
      </c>
      <c r="G402" s="2">
        <f>'Moving Avg'!F402</f>
        <v>2.5480200000000006</v>
      </c>
      <c r="H402" s="2">
        <f>'Moving Avg'!G402</f>
        <v>2.5608939999999993</v>
      </c>
      <c r="I402" s="2">
        <f>'Moving Avg'!H402</f>
        <v>2.3565174999999989</v>
      </c>
      <c r="J402" s="5" t="str">
        <f>OBV!F402</f>
        <v>BEARISH</v>
      </c>
      <c r="K402" s="5" t="str">
        <f>OBV!G402</f>
        <v>NEUTRAL</v>
      </c>
      <c r="L402" s="5" t="str">
        <f>OBV!H402</f>
        <v>BEARISH DIVERGENCE</v>
      </c>
      <c r="M402" s="7">
        <f t="shared" si="60"/>
        <v>25</v>
      </c>
      <c r="N402" s="7">
        <f t="shared" si="61"/>
        <v>0</v>
      </c>
      <c r="O402" s="7">
        <f t="shared" si="62"/>
        <v>50</v>
      </c>
      <c r="P402" s="7">
        <f t="shared" si="63"/>
        <v>16.5</v>
      </c>
      <c r="Q402" s="8">
        <f t="shared" si="64"/>
        <v>18.725000000000001</v>
      </c>
      <c r="R402" s="8">
        <f t="shared" si="65"/>
        <v>26.625</v>
      </c>
      <c r="S402" s="8">
        <f t="shared" si="66"/>
        <v>23.675000000000001</v>
      </c>
      <c r="T402" s="8">
        <f t="shared" si="67"/>
        <v>22.875</v>
      </c>
      <c r="U402" s="7">
        <f t="shared" si="68"/>
        <v>23.008333333333336</v>
      </c>
      <c r="V402" s="7">
        <f t="shared" si="69"/>
        <v>22.975000000000001</v>
      </c>
    </row>
    <row r="403" spans="1:22" ht="13.5" x14ac:dyDescent="0.25">
      <c r="A403" s="3">
        <f>RSI!A403</f>
        <v>42888</v>
      </c>
      <c r="B403" s="2">
        <f>RSI!B403</f>
        <v>2.5270999999999999</v>
      </c>
      <c r="C403" s="2">
        <f>RSI!I403</f>
        <v>49.134466822407674</v>
      </c>
      <c r="D403" s="2">
        <f>MACD!E403</f>
        <v>4.6780859427250299E-2</v>
      </c>
      <c r="E403" s="2">
        <f>MACD!F403</f>
        <v>3.1644635290768441E-2</v>
      </c>
      <c r="F403" s="2">
        <f>'Moving Avg'!D403</f>
        <v>2.48848</v>
      </c>
      <c r="G403" s="2">
        <f>'Moving Avg'!F403</f>
        <v>2.542790000000001</v>
      </c>
      <c r="H403" s="2">
        <f>'Moving Avg'!G403</f>
        <v>2.5600899999999998</v>
      </c>
      <c r="I403" s="2">
        <f>'Moving Avg'!H403</f>
        <v>2.3584089999999986</v>
      </c>
      <c r="J403" s="5" t="str">
        <f>OBV!F403</f>
        <v>BEARISH</v>
      </c>
      <c r="K403" s="5" t="str">
        <f>OBV!G403</f>
        <v>NEUTRAL</v>
      </c>
      <c r="L403" s="5" t="str">
        <f>OBV!H403</f>
        <v>BEARISH DIVERGENCE</v>
      </c>
      <c r="M403" s="7">
        <f t="shared" si="60"/>
        <v>25</v>
      </c>
      <c r="N403" s="7">
        <f t="shared" si="61"/>
        <v>0</v>
      </c>
      <c r="O403" s="7">
        <f t="shared" si="62"/>
        <v>50</v>
      </c>
      <c r="P403" s="7">
        <f t="shared" si="63"/>
        <v>16.5</v>
      </c>
      <c r="Q403" s="8">
        <f t="shared" si="64"/>
        <v>18.725000000000001</v>
      </c>
      <c r="R403" s="8">
        <f t="shared" si="65"/>
        <v>26.625</v>
      </c>
      <c r="S403" s="8">
        <f t="shared" si="66"/>
        <v>23.675000000000001</v>
      </c>
      <c r="T403" s="8">
        <f t="shared" si="67"/>
        <v>22.875</v>
      </c>
      <c r="U403" s="7">
        <f t="shared" si="68"/>
        <v>23.008333333333336</v>
      </c>
      <c r="V403" s="7">
        <f t="shared" si="69"/>
        <v>22.975000000000001</v>
      </c>
    </row>
    <row r="404" spans="1:22" ht="13.5" x14ac:dyDescent="0.25">
      <c r="A404" s="3">
        <f>RSI!A404</f>
        <v>42891</v>
      </c>
      <c r="B404" s="2">
        <f>RSI!B404</f>
        <v>2.5270999999999999</v>
      </c>
      <c r="C404" s="2">
        <f>RSI!I404</f>
        <v>49.134466822407674</v>
      </c>
      <c r="D404" s="2">
        <f>MACD!E404</f>
        <v>5.0145204866500759E-2</v>
      </c>
      <c r="E404" s="2">
        <f>MACD!F404</f>
        <v>3.5344749205914905E-2</v>
      </c>
      <c r="F404" s="2">
        <f>'Moving Avg'!D404</f>
        <v>2.5061799999999996</v>
      </c>
      <c r="G404" s="2">
        <f>'Moving Avg'!F404</f>
        <v>2.5379600000000009</v>
      </c>
      <c r="H404" s="2">
        <f>'Moving Avg'!G404</f>
        <v>2.5594459999999999</v>
      </c>
      <c r="I404" s="2">
        <f>'Moving Avg'!H404</f>
        <v>2.3601794999999988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  <c r="M404" s="7">
        <f t="shared" si="60"/>
        <v>25</v>
      </c>
      <c r="N404" s="7">
        <f t="shared" si="61"/>
        <v>0</v>
      </c>
      <c r="O404" s="7">
        <f t="shared" si="62"/>
        <v>50</v>
      </c>
      <c r="P404" s="7">
        <f t="shared" si="63"/>
        <v>83.5</v>
      </c>
      <c r="Q404" s="8">
        <f t="shared" si="64"/>
        <v>28.774999999999999</v>
      </c>
      <c r="R404" s="8">
        <f t="shared" si="65"/>
        <v>43.375</v>
      </c>
      <c r="S404" s="8">
        <f t="shared" si="66"/>
        <v>53.825000000000003</v>
      </c>
      <c r="T404" s="8">
        <f t="shared" si="67"/>
        <v>39.625</v>
      </c>
      <c r="U404" s="7">
        <f t="shared" si="68"/>
        <v>41.991666666666667</v>
      </c>
      <c r="V404" s="7">
        <f t="shared" si="69"/>
        <v>41.400000000000006</v>
      </c>
    </row>
    <row r="405" spans="1:22" ht="13.5" x14ac:dyDescent="0.25">
      <c r="A405" s="3">
        <f>RSI!A405</f>
        <v>42892</v>
      </c>
      <c r="B405" s="2">
        <f>RSI!B405</f>
        <v>2.5270999999999999</v>
      </c>
      <c r="C405" s="2">
        <f>RSI!I405</f>
        <v>49.134466822407681</v>
      </c>
      <c r="D405" s="2">
        <f>MACD!E405</f>
        <v>4.1896242405896622E-2</v>
      </c>
      <c r="E405" s="2">
        <f>MACD!F405</f>
        <v>3.6655047845911254E-2</v>
      </c>
      <c r="F405" s="2">
        <f>'Moving Avg'!D405</f>
        <v>2.5094000000000003</v>
      </c>
      <c r="G405" s="2">
        <f>'Moving Avg'!F405</f>
        <v>2.5335350000000001</v>
      </c>
      <c r="H405" s="2">
        <f>'Moving Avg'!G405</f>
        <v>2.5565479999999998</v>
      </c>
      <c r="I405" s="2">
        <f>'Moving Avg'!H405</f>
        <v>2.3619499999999984</v>
      </c>
      <c r="J405" s="5" t="str">
        <f>OBV!F405</f>
        <v>BULLISH</v>
      </c>
      <c r="K405" s="5" t="str">
        <f>OBV!G405</f>
        <v>NEUTRAL</v>
      </c>
      <c r="L405" s="5" t="str">
        <f>OBV!H405</f>
        <v>CONFIRMED BULLISH</v>
      </c>
      <c r="M405" s="7">
        <f t="shared" si="60"/>
        <v>25</v>
      </c>
      <c r="N405" s="7">
        <f t="shared" si="61"/>
        <v>0</v>
      </c>
      <c r="O405" s="7">
        <f t="shared" si="62"/>
        <v>50</v>
      </c>
      <c r="P405" s="7">
        <f t="shared" si="63"/>
        <v>83.5</v>
      </c>
      <c r="Q405" s="8">
        <f t="shared" si="64"/>
        <v>28.774999999999999</v>
      </c>
      <c r="R405" s="8">
        <f t="shared" si="65"/>
        <v>43.375</v>
      </c>
      <c r="S405" s="8">
        <f t="shared" si="66"/>
        <v>53.825000000000003</v>
      </c>
      <c r="T405" s="8">
        <f t="shared" si="67"/>
        <v>39.625</v>
      </c>
      <c r="U405" s="7">
        <f t="shared" si="68"/>
        <v>41.991666666666667</v>
      </c>
      <c r="V405" s="7">
        <f t="shared" si="69"/>
        <v>41.400000000000006</v>
      </c>
    </row>
    <row r="406" spans="1:22" ht="13.5" x14ac:dyDescent="0.25">
      <c r="A406" s="3">
        <f>RSI!A406</f>
        <v>42893</v>
      </c>
      <c r="B406" s="2">
        <f>RSI!B406</f>
        <v>2.5270999999999999</v>
      </c>
      <c r="C406" s="2">
        <f>RSI!I406</f>
        <v>49.134466822407681</v>
      </c>
      <c r="D406" s="2">
        <f>MACD!E406</f>
        <v>3.3725160792535291E-2</v>
      </c>
      <c r="E406" s="2">
        <f>MACD!F406</f>
        <v>3.6069070435236064E-2</v>
      </c>
      <c r="F406" s="2">
        <f>'Moving Avg'!D406</f>
        <v>2.5126199999999996</v>
      </c>
      <c r="G406" s="2">
        <f>'Moving Avg'!F406</f>
        <v>2.5319250000000002</v>
      </c>
      <c r="H406" s="2">
        <f>'Moving Avg'!G406</f>
        <v>2.5523639999999999</v>
      </c>
      <c r="I406" s="2">
        <f>'Moving Avg'!H406</f>
        <v>2.3643644999999989</v>
      </c>
      <c r="J406" s="5" t="str">
        <f>OBV!F406</f>
        <v>BULLISH</v>
      </c>
      <c r="K406" s="5" t="str">
        <f>OBV!G406</f>
        <v>NEUTRAL</v>
      </c>
      <c r="L406" s="5" t="str">
        <f>OBV!H406</f>
        <v>CONFIRMED BULLISH</v>
      </c>
      <c r="M406" s="7">
        <f t="shared" si="60"/>
        <v>25</v>
      </c>
      <c r="N406" s="7">
        <f t="shared" si="61"/>
        <v>45</v>
      </c>
      <c r="O406" s="7">
        <f t="shared" si="62"/>
        <v>50</v>
      </c>
      <c r="P406" s="7">
        <f t="shared" si="63"/>
        <v>83.5</v>
      </c>
      <c r="Q406" s="8">
        <f t="shared" si="64"/>
        <v>44.524999999999999</v>
      </c>
      <c r="R406" s="8">
        <f t="shared" si="65"/>
        <v>52.375</v>
      </c>
      <c r="S406" s="8">
        <f t="shared" si="66"/>
        <v>60.575000000000003</v>
      </c>
      <c r="T406" s="8">
        <f t="shared" si="67"/>
        <v>50.875</v>
      </c>
      <c r="U406" s="7">
        <f t="shared" si="68"/>
        <v>52.491666666666674</v>
      </c>
      <c r="V406" s="7">
        <f t="shared" si="69"/>
        <v>52.087500000000006</v>
      </c>
    </row>
    <row r="407" spans="1:22" ht="13.5" x14ac:dyDescent="0.25">
      <c r="A407" s="3">
        <f>RSI!A407</f>
        <v>42894</v>
      </c>
      <c r="B407" s="2">
        <f>RSI!B407</f>
        <v>2.4466000000000001</v>
      </c>
      <c r="C407" s="2">
        <f>RSI!I407</f>
        <v>40.758023900688229</v>
      </c>
      <c r="D407" s="2">
        <f>MACD!E407</f>
        <v>2.1656932624887215E-2</v>
      </c>
      <c r="E407" s="2">
        <f>MACD!F407</f>
        <v>3.3186642873166292E-2</v>
      </c>
      <c r="F407" s="2">
        <f>'Moving Avg'!D407</f>
        <v>2.5110000000000001</v>
      </c>
      <c r="G407" s="2">
        <f>'Moving Avg'!F407</f>
        <v>2.5262900000000004</v>
      </c>
      <c r="H407" s="2">
        <f>'Moving Avg'!G407</f>
        <v>2.5481779999999996</v>
      </c>
      <c r="I407" s="2">
        <f>'Moving Avg'!H407</f>
        <v>2.3667789999999984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  <c r="M407" s="7">
        <f t="shared" si="60"/>
        <v>25</v>
      </c>
      <c r="N407" s="7">
        <f t="shared" si="61"/>
        <v>45</v>
      </c>
      <c r="O407" s="7">
        <f t="shared" si="62"/>
        <v>50</v>
      </c>
      <c r="P407" s="7">
        <f t="shared" si="63"/>
        <v>16.5</v>
      </c>
      <c r="Q407" s="8">
        <f t="shared" si="64"/>
        <v>34.475000000000001</v>
      </c>
      <c r="R407" s="8">
        <f t="shared" si="65"/>
        <v>35.625</v>
      </c>
      <c r="S407" s="8">
        <f t="shared" si="66"/>
        <v>30.425000000000001</v>
      </c>
      <c r="T407" s="8">
        <f t="shared" si="67"/>
        <v>34.125</v>
      </c>
      <c r="U407" s="7">
        <f t="shared" si="68"/>
        <v>33.508333333333333</v>
      </c>
      <c r="V407" s="7">
        <f t="shared" si="69"/>
        <v>33.662499999999994</v>
      </c>
    </row>
    <row r="408" spans="1:22" ht="13.5" x14ac:dyDescent="0.25">
      <c r="A408" s="3">
        <f>RSI!A408</f>
        <v>42895</v>
      </c>
      <c r="B408" s="2">
        <f>RSI!B408</f>
        <v>2.4144000000000001</v>
      </c>
      <c r="C408" s="2">
        <f>RSI!I408</f>
        <v>37.969628196579848</v>
      </c>
      <c r="D408" s="2">
        <f>MACD!E408</f>
        <v>1.4340150640263616E-2</v>
      </c>
      <c r="E408" s="2">
        <f>MACD!F408</f>
        <v>2.9417344426585758E-2</v>
      </c>
      <c r="F408" s="2">
        <f>'Moving Avg'!D408</f>
        <v>2.4884599999999999</v>
      </c>
      <c r="G408" s="2">
        <f>'Moving Avg'!F408</f>
        <v>2.5162299999999993</v>
      </c>
      <c r="H408" s="2">
        <f>'Moving Avg'!G408</f>
        <v>2.5441540000000002</v>
      </c>
      <c r="I408" s="2">
        <f>'Moving Avg'!H408</f>
        <v>2.3689114999999981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25</v>
      </c>
      <c r="N408" s="7">
        <f t="shared" si="61"/>
        <v>45</v>
      </c>
      <c r="O408" s="7">
        <f t="shared" si="62"/>
        <v>50</v>
      </c>
      <c r="P408" s="7">
        <f t="shared" si="63"/>
        <v>16.5</v>
      </c>
      <c r="Q408" s="8">
        <f t="shared" si="64"/>
        <v>34.475000000000001</v>
      </c>
      <c r="R408" s="8">
        <f t="shared" si="65"/>
        <v>35.625</v>
      </c>
      <c r="S408" s="8">
        <f t="shared" si="66"/>
        <v>30.425000000000001</v>
      </c>
      <c r="T408" s="8">
        <f t="shared" si="67"/>
        <v>34.125</v>
      </c>
      <c r="U408" s="7">
        <f t="shared" si="68"/>
        <v>33.508333333333333</v>
      </c>
      <c r="V408" s="7">
        <f t="shared" si="69"/>
        <v>33.662499999999994</v>
      </c>
    </row>
    <row r="409" spans="1:22" ht="13.5" x14ac:dyDescent="0.25">
      <c r="A409" s="3">
        <f>RSI!A409</f>
        <v>42898</v>
      </c>
      <c r="B409" s="2">
        <f>RSI!B409</f>
        <v>2.4868999999999999</v>
      </c>
      <c r="C409" s="2">
        <f>RSI!I409</f>
        <v>46.795480037626817</v>
      </c>
      <c r="D409" s="2">
        <f>MACD!E409</f>
        <v>2.2100205880346557E-3</v>
      </c>
      <c r="E409" s="2">
        <f>MACD!F409</f>
        <v>2.3975879658875539E-2</v>
      </c>
      <c r="F409" s="2">
        <f>'Moving Avg'!D409</f>
        <v>2.4804200000000001</v>
      </c>
      <c r="G409" s="2">
        <f>'Moving Avg'!F409</f>
        <v>2.5097949999999996</v>
      </c>
      <c r="H409" s="2">
        <f>'Moving Avg'!G409</f>
        <v>2.541096</v>
      </c>
      <c r="I409" s="2">
        <f>'Moving Avg'!H409</f>
        <v>2.3714064999999982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25</v>
      </c>
      <c r="N409" s="7">
        <f t="shared" si="61"/>
        <v>100</v>
      </c>
      <c r="O409" s="7">
        <f t="shared" si="62"/>
        <v>50</v>
      </c>
      <c r="P409" s="7">
        <f t="shared" si="63"/>
        <v>16.5</v>
      </c>
      <c r="Q409" s="8">
        <f t="shared" si="64"/>
        <v>53.725000000000001</v>
      </c>
      <c r="R409" s="8">
        <f t="shared" si="65"/>
        <v>46.625</v>
      </c>
      <c r="S409" s="8">
        <f t="shared" si="66"/>
        <v>38.674999999999997</v>
      </c>
      <c r="T409" s="8">
        <f t="shared" si="67"/>
        <v>47.875</v>
      </c>
      <c r="U409" s="7">
        <f t="shared" si="68"/>
        <v>46.341666666666661</v>
      </c>
      <c r="V409" s="7">
        <f t="shared" si="69"/>
        <v>46.724999999999994</v>
      </c>
    </row>
    <row r="410" spans="1:22" ht="13.5" x14ac:dyDescent="0.25">
      <c r="A410" s="3">
        <f>RSI!A410</f>
        <v>42899</v>
      </c>
      <c r="B410" s="2">
        <f>RSI!B410</f>
        <v>2.4466000000000001</v>
      </c>
      <c r="C410" s="2">
        <f>RSI!I410</f>
        <v>43.122583123214746</v>
      </c>
      <c r="D410" s="2">
        <f>MACD!E410</f>
        <v>6.2543913951138563E-3</v>
      </c>
      <c r="E410" s="2">
        <f>MACD!F410</f>
        <v>2.0431582006123203E-2</v>
      </c>
      <c r="F410" s="2">
        <f>'Moving Avg'!D410</f>
        <v>2.4643199999999998</v>
      </c>
      <c r="G410" s="2">
        <f>'Moving Avg'!F410</f>
        <v>2.5013449999999993</v>
      </c>
      <c r="H410" s="2">
        <f>'Moving Avg'!G410</f>
        <v>2.5372320000000004</v>
      </c>
      <c r="I410" s="2">
        <f>'Moving Avg'!H410</f>
        <v>2.3739819999999985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45</v>
      </c>
      <c r="O410" s="7">
        <f t="shared" si="62"/>
        <v>50</v>
      </c>
      <c r="P410" s="7">
        <f t="shared" si="63"/>
        <v>16.5</v>
      </c>
      <c r="Q410" s="8">
        <f t="shared" si="64"/>
        <v>34.475000000000001</v>
      </c>
      <c r="R410" s="8">
        <f t="shared" si="65"/>
        <v>35.625</v>
      </c>
      <c r="S410" s="8">
        <f t="shared" si="66"/>
        <v>30.425000000000001</v>
      </c>
      <c r="T410" s="8">
        <f t="shared" si="67"/>
        <v>34.125</v>
      </c>
      <c r="U410" s="7">
        <f t="shared" si="68"/>
        <v>33.508333333333333</v>
      </c>
      <c r="V410" s="7">
        <f t="shared" si="69"/>
        <v>33.662499999999994</v>
      </c>
    </row>
    <row r="411" spans="1:22" ht="13.5" x14ac:dyDescent="0.25">
      <c r="A411" s="3">
        <f>RSI!A411</f>
        <v>42900</v>
      </c>
      <c r="B411" s="2">
        <f>RSI!B411</f>
        <v>2.4466000000000001</v>
      </c>
      <c r="C411" s="2">
        <f>RSI!I411</f>
        <v>43.122583123214746</v>
      </c>
      <c r="D411" s="2">
        <f>MACD!E411</f>
        <v>1.0085686000146143E-2</v>
      </c>
      <c r="E411" s="2">
        <f>MACD!F411</f>
        <v>1.8362402804927791E-2</v>
      </c>
      <c r="F411" s="2">
        <f>'Moving Avg'!D411</f>
        <v>2.4482200000000001</v>
      </c>
      <c r="G411" s="2">
        <f>'Moving Avg'!F411</f>
        <v>2.4965149999999996</v>
      </c>
      <c r="H411" s="2">
        <f>'Moving Avg'!G411</f>
        <v>2.5349780000000006</v>
      </c>
      <c r="I411" s="2">
        <f>'Moving Avg'!H411</f>
        <v>2.3767584999999984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25</v>
      </c>
      <c r="N411" s="7">
        <f t="shared" si="61"/>
        <v>45</v>
      </c>
      <c r="O411" s="7">
        <f t="shared" si="62"/>
        <v>50</v>
      </c>
      <c r="P411" s="7">
        <f t="shared" si="63"/>
        <v>16.5</v>
      </c>
      <c r="Q411" s="8">
        <f t="shared" si="64"/>
        <v>34.475000000000001</v>
      </c>
      <c r="R411" s="8">
        <f t="shared" si="65"/>
        <v>35.625</v>
      </c>
      <c r="S411" s="8">
        <f t="shared" si="66"/>
        <v>30.425000000000001</v>
      </c>
      <c r="T411" s="8">
        <f t="shared" si="67"/>
        <v>34.125</v>
      </c>
      <c r="U411" s="7">
        <f t="shared" si="68"/>
        <v>33.508333333333333</v>
      </c>
      <c r="V411" s="7">
        <f t="shared" si="69"/>
        <v>33.662499999999994</v>
      </c>
    </row>
    <row r="412" spans="1:22" ht="13.5" x14ac:dyDescent="0.25">
      <c r="A412" s="3">
        <f>RSI!A412</f>
        <v>42901</v>
      </c>
      <c r="B412" s="2">
        <f>RSI!B412</f>
        <v>2.4466000000000001</v>
      </c>
      <c r="C412" s="2">
        <f>RSI!I412</f>
        <v>43.122583123214746</v>
      </c>
      <c r="D412" s="2">
        <f>MACD!E412</f>
        <v>5.0448406223204678E-3</v>
      </c>
      <c r="E412" s="2">
        <f>MACD!F412</f>
        <v>1.5698890368406326E-2</v>
      </c>
      <c r="F412" s="2">
        <f>'Moving Avg'!D412</f>
        <v>2.4482200000000001</v>
      </c>
      <c r="G412" s="2">
        <f>'Moving Avg'!F412</f>
        <v>2.4932949999999998</v>
      </c>
      <c r="H412" s="2">
        <f>'Moving Avg'!G412</f>
        <v>2.5343340000000008</v>
      </c>
      <c r="I412" s="2">
        <f>'Moving Avg'!H412</f>
        <v>2.3797359999999985</v>
      </c>
      <c r="J412" s="5" t="str">
        <f>OBV!F412</f>
        <v>BEARISH</v>
      </c>
      <c r="K412" s="5" t="str">
        <f>OBV!G412</f>
        <v>NEUTRAL</v>
      </c>
      <c r="L412" s="5" t="str">
        <f>OBV!H412</f>
        <v>NEUTRAL</v>
      </c>
      <c r="M412" s="7">
        <f t="shared" si="60"/>
        <v>25</v>
      </c>
      <c r="N412" s="7">
        <f t="shared" si="61"/>
        <v>45</v>
      </c>
      <c r="O412" s="7">
        <f t="shared" si="62"/>
        <v>50</v>
      </c>
      <c r="P412" s="7">
        <f t="shared" si="63"/>
        <v>16.5</v>
      </c>
      <c r="Q412" s="8">
        <f t="shared" si="64"/>
        <v>34.475000000000001</v>
      </c>
      <c r="R412" s="8">
        <f t="shared" si="65"/>
        <v>35.625</v>
      </c>
      <c r="S412" s="8">
        <f t="shared" si="66"/>
        <v>30.425000000000001</v>
      </c>
      <c r="T412" s="8">
        <f t="shared" si="67"/>
        <v>34.125</v>
      </c>
      <c r="U412" s="7">
        <f t="shared" si="68"/>
        <v>33.508333333333333</v>
      </c>
      <c r="V412" s="7">
        <f t="shared" si="69"/>
        <v>33.662499999999994</v>
      </c>
    </row>
    <row r="413" spans="1:22" ht="13.5" x14ac:dyDescent="0.25">
      <c r="A413" s="3">
        <f>RSI!A413</f>
        <v>42902</v>
      </c>
      <c r="B413" s="2">
        <f>RSI!B413</f>
        <v>2.5190999999999999</v>
      </c>
      <c r="C413" s="2">
        <f>RSI!I413</f>
        <v>51.649513075030548</v>
      </c>
      <c r="D413" s="2">
        <f>MACD!E413</f>
        <v>6.8983681397245533E-3</v>
      </c>
      <c r="E413" s="2">
        <f>MACD!F413</f>
        <v>1.3938785922669972E-2</v>
      </c>
      <c r="F413" s="2">
        <f>'Moving Avg'!D413</f>
        <v>2.46916</v>
      </c>
      <c r="G413" s="2">
        <f>'Moving Avg'!F413</f>
        <v>2.48847</v>
      </c>
      <c r="H413" s="2">
        <f>'Moving Avg'!G413</f>
        <v>2.5340140000000004</v>
      </c>
      <c r="I413" s="2">
        <f>'Moving Avg'!H413</f>
        <v>2.3825529999999979</v>
      </c>
      <c r="J413" s="5" t="str">
        <f>OBV!F413</f>
        <v>BULLISH</v>
      </c>
      <c r="K413" s="5" t="str">
        <f>OBV!G413</f>
        <v>NEUTRAL</v>
      </c>
      <c r="L413" s="5" t="str">
        <f>OBV!H413</f>
        <v>CONFIRMED BULLISH</v>
      </c>
      <c r="M413" s="7">
        <f t="shared" si="60"/>
        <v>25</v>
      </c>
      <c r="N413" s="7">
        <f t="shared" si="61"/>
        <v>45</v>
      </c>
      <c r="O413" s="7">
        <f t="shared" si="62"/>
        <v>50</v>
      </c>
      <c r="P413" s="7">
        <f t="shared" si="63"/>
        <v>83.5</v>
      </c>
      <c r="Q413" s="8">
        <f t="shared" si="64"/>
        <v>44.524999999999999</v>
      </c>
      <c r="R413" s="8">
        <f t="shared" si="65"/>
        <v>52.375</v>
      </c>
      <c r="S413" s="8">
        <f t="shared" si="66"/>
        <v>60.575000000000003</v>
      </c>
      <c r="T413" s="8">
        <f t="shared" si="67"/>
        <v>50.875</v>
      </c>
      <c r="U413" s="7">
        <f t="shared" si="68"/>
        <v>52.491666666666674</v>
      </c>
      <c r="V413" s="7">
        <f t="shared" si="69"/>
        <v>52.087500000000006</v>
      </c>
    </row>
    <row r="414" spans="1:22" ht="13.5" x14ac:dyDescent="0.25">
      <c r="A414" s="3">
        <f>RSI!A414</f>
        <v>42905</v>
      </c>
      <c r="B414" s="2">
        <f>RSI!B414</f>
        <v>2.5754000000000001</v>
      </c>
      <c r="C414" s="2">
        <f>RSI!I414</f>
        <v>57.036077153258965</v>
      </c>
      <c r="D414" s="2">
        <f>MACD!E414</f>
        <v>4.1927459024799774E-3</v>
      </c>
      <c r="E414" s="2">
        <f>MACD!F414</f>
        <v>1.1989577918631974E-2</v>
      </c>
      <c r="F414" s="2">
        <f>'Moving Avg'!D414</f>
        <v>2.4868600000000001</v>
      </c>
      <c r="G414" s="2">
        <f>'Moving Avg'!F414</f>
        <v>2.4872650000000003</v>
      </c>
      <c r="H414" s="2">
        <f>'Moving Avg'!G414</f>
        <v>2.5348200000000007</v>
      </c>
      <c r="I414" s="2">
        <f>'Moving Avg'!H414</f>
        <v>2.3855709999999983</v>
      </c>
      <c r="J414" s="5" t="str">
        <f>OBV!F414</f>
        <v>BULLISH</v>
      </c>
      <c r="K414" s="5" t="str">
        <f>OBV!G414</f>
        <v>NEUTRAL</v>
      </c>
      <c r="L414" s="5" t="str">
        <f>OBV!H414</f>
        <v>CONFIRMED BULLISH</v>
      </c>
      <c r="M414" s="7">
        <f t="shared" si="60"/>
        <v>25</v>
      </c>
      <c r="N414" s="7">
        <f t="shared" si="61"/>
        <v>45</v>
      </c>
      <c r="O414" s="7">
        <f t="shared" si="62"/>
        <v>50</v>
      </c>
      <c r="P414" s="7">
        <f t="shared" si="63"/>
        <v>83.5</v>
      </c>
      <c r="Q414" s="8">
        <f t="shared" si="64"/>
        <v>44.524999999999999</v>
      </c>
      <c r="R414" s="8">
        <f t="shared" si="65"/>
        <v>52.375</v>
      </c>
      <c r="S414" s="8">
        <f t="shared" si="66"/>
        <v>60.575000000000003</v>
      </c>
      <c r="T414" s="8">
        <f t="shared" si="67"/>
        <v>50.875</v>
      </c>
      <c r="U414" s="7">
        <f t="shared" si="68"/>
        <v>52.491666666666674</v>
      </c>
      <c r="V414" s="7">
        <f t="shared" si="69"/>
        <v>52.087500000000006</v>
      </c>
    </row>
    <row r="415" spans="1:22" ht="13.5" x14ac:dyDescent="0.25">
      <c r="A415" s="3">
        <f>RSI!A415</f>
        <v>42906</v>
      </c>
      <c r="B415" s="2">
        <f>RSI!B415</f>
        <v>2.5914999999999999</v>
      </c>
      <c r="C415" s="2">
        <f>RSI!I415</f>
        <v>58.461246913328225</v>
      </c>
      <c r="D415" s="2">
        <f>MACD!E415</f>
        <v>2.8215587726032609E-4</v>
      </c>
      <c r="E415" s="2">
        <f>MACD!F415</f>
        <v>9.648093510357645E-3</v>
      </c>
      <c r="F415" s="2">
        <f>'Moving Avg'!D415</f>
        <v>2.5158399999999999</v>
      </c>
      <c r="G415" s="2">
        <f>'Moving Avg'!F415</f>
        <v>2.4904850000000005</v>
      </c>
      <c r="H415" s="2">
        <f>'Moving Avg'!G415</f>
        <v>2.5353040000000004</v>
      </c>
      <c r="I415" s="2">
        <f>'Moving Avg'!H415</f>
        <v>2.3884684999999988</v>
      </c>
      <c r="J415" s="5" t="str">
        <f>OBV!F415</f>
        <v>BULLISH</v>
      </c>
      <c r="K415" s="5" t="str">
        <f>OBV!G415</f>
        <v>STRONG</v>
      </c>
      <c r="L415" s="5" t="str">
        <f>OBV!H415</f>
        <v>CONFIRMED BULLISH</v>
      </c>
      <c r="M415" s="7">
        <f t="shared" si="60"/>
        <v>25</v>
      </c>
      <c r="N415" s="7">
        <f t="shared" si="61"/>
        <v>45</v>
      </c>
      <c r="O415" s="7">
        <f t="shared" si="62"/>
        <v>50</v>
      </c>
      <c r="P415" s="7">
        <f t="shared" si="63"/>
        <v>100</v>
      </c>
      <c r="Q415" s="8">
        <f t="shared" si="64"/>
        <v>47</v>
      </c>
      <c r="R415" s="8">
        <f t="shared" si="65"/>
        <v>56.5</v>
      </c>
      <c r="S415" s="8">
        <f t="shared" si="66"/>
        <v>68</v>
      </c>
      <c r="T415" s="8">
        <f t="shared" si="67"/>
        <v>55</v>
      </c>
      <c r="U415" s="7">
        <f t="shared" si="68"/>
        <v>57.166666666666664</v>
      </c>
      <c r="V415" s="7">
        <f t="shared" si="69"/>
        <v>56.625</v>
      </c>
    </row>
    <row r="416" spans="1:22" ht="13.5" x14ac:dyDescent="0.25">
      <c r="A416" s="3">
        <f>RSI!A416</f>
        <v>42907</v>
      </c>
      <c r="B416" s="2">
        <f>RSI!B416</f>
        <v>2.5914999999999999</v>
      </c>
      <c r="C416" s="2">
        <f>RSI!I416</f>
        <v>58.461246913328225</v>
      </c>
      <c r="D416" s="2">
        <f>MACD!E416</f>
        <v>-3.5188152920970772E-3</v>
      </c>
      <c r="E416" s="2">
        <f>MACD!F416</f>
        <v>7.0147117498667007E-3</v>
      </c>
      <c r="F416" s="2">
        <f>'Moving Avg'!D416</f>
        <v>2.5448200000000001</v>
      </c>
      <c r="G416" s="2">
        <f>'Moving Avg'!F416</f>
        <v>2.4941050000000002</v>
      </c>
      <c r="H416" s="2">
        <f>'Moving Avg'!G416</f>
        <v>2.5357880000000006</v>
      </c>
      <c r="I416" s="2">
        <f>'Moving Avg'!H416</f>
        <v>2.3914464999999989</v>
      </c>
      <c r="J416" s="5" t="str">
        <f>OBV!F416</f>
        <v>BULLISH</v>
      </c>
      <c r="K416" s="5" t="str">
        <f>OBV!G416</f>
        <v>STRONG</v>
      </c>
      <c r="L416" s="5" t="str">
        <f>OBV!H416</f>
        <v>CONFIRMED BULLISH</v>
      </c>
      <c r="M416" s="7">
        <f t="shared" si="60"/>
        <v>25</v>
      </c>
      <c r="N416" s="7">
        <f t="shared" si="61"/>
        <v>45</v>
      </c>
      <c r="O416" s="7">
        <f t="shared" si="62"/>
        <v>50</v>
      </c>
      <c r="P416" s="7">
        <f t="shared" si="63"/>
        <v>100</v>
      </c>
      <c r="Q416" s="8">
        <f t="shared" si="64"/>
        <v>47</v>
      </c>
      <c r="R416" s="8">
        <f t="shared" si="65"/>
        <v>56.5</v>
      </c>
      <c r="S416" s="8">
        <f t="shared" si="66"/>
        <v>68</v>
      </c>
      <c r="T416" s="8">
        <f t="shared" si="67"/>
        <v>55</v>
      </c>
      <c r="U416" s="7">
        <f t="shared" si="68"/>
        <v>57.166666666666664</v>
      </c>
      <c r="V416" s="7">
        <f t="shared" si="69"/>
        <v>56.625</v>
      </c>
    </row>
    <row r="417" spans="1:22" ht="13.5" x14ac:dyDescent="0.25">
      <c r="A417" s="3">
        <f>RSI!A417</f>
        <v>42908</v>
      </c>
      <c r="B417" s="2">
        <f>RSI!B417</f>
        <v>2.5754000000000001</v>
      </c>
      <c r="C417" s="2">
        <f>RSI!I417</f>
        <v>56.295509536477411</v>
      </c>
      <c r="D417" s="2">
        <f>MACD!E417</f>
        <v>-1.8382609623735391E-2</v>
      </c>
      <c r="E417" s="2">
        <f>MACD!F417</f>
        <v>1.9352474751462823E-3</v>
      </c>
      <c r="F417" s="2">
        <f>'Moving Avg'!D417</f>
        <v>2.5705800000000001</v>
      </c>
      <c r="G417" s="2">
        <f>'Moving Avg'!F417</f>
        <v>2.5005450000000002</v>
      </c>
      <c r="H417" s="2">
        <f>'Moving Avg'!G417</f>
        <v>2.5362720000000007</v>
      </c>
      <c r="I417" s="2">
        <f>'Moving Avg'!H417</f>
        <v>2.3946254999999983</v>
      </c>
      <c r="J417" s="5" t="str">
        <f>OBV!F417</f>
        <v>BULLISH</v>
      </c>
      <c r="K417" s="5" t="str">
        <f>OBV!G417</f>
        <v>STRONG</v>
      </c>
      <c r="L417" s="5" t="str">
        <f>OBV!H417</f>
        <v>CONFIRMED BULLISH</v>
      </c>
      <c r="M417" s="7">
        <f t="shared" si="60"/>
        <v>25</v>
      </c>
      <c r="N417" s="7">
        <f t="shared" si="61"/>
        <v>100</v>
      </c>
      <c r="O417" s="7">
        <f t="shared" si="62"/>
        <v>50</v>
      </c>
      <c r="P417" s="7">
        <f t="shared" si="63"/>
        <v>100</v>
      </c>
      <c r="Q417" s="8">
        <f t="shared" si="64"/>
        <v>66.25</v>
      </c>
      <c r="R417" s="8">
        <f t="shared" si="65"/>
        <v>67.5</v>
      </c>
      <c r="S417" s="8">
        <f t="shared" si="66"/>
        <v>76.25</v>
      </c>
      <c r="T417" s="8">
        <f t="shared" si="67"/>
        <v>68.75</v>
      </c>
      <c r="U417" s="7">
        <f t="shared" si="68"/>
        <v>70</v>
      </c>
      <c r="V417" s="7">
        <f t="shared" si="69"/>
        <v>69.6875</v>
      </c>
    </row>
    <row r="418" spans="1:22" ht="13.5" x14ac:dyDescent="0.25">
      <c r="A418" s="3">
        <f>RSI!A418</f>
        <v>42909</v>
      </c>
      <c r="B418" s="2">
        <f>RSI!B418</f>
        <v>2.5030000000000001</v>
      </c>
      <c r="C418" s="2">
        <f>RSI!I418</f>
        <v>47.732118076835931</v>
      </c>
      <c r="D418" s="2">
        <f>MACD!E418</f>
        <v>-3.0877233563067819E-2</v>
      </c>
      <c r="E418" s="2">
        <f>MACD!F418</f>
        <v>-4.6272487324965379E-3</v>
      </c>
      <c r="F418" s="2">
        <f>'Moving Avg'!D418</f>
        <v>2.5673599999999999</v>
      </c>
      <c r="G418" s="2">
        <f>'Moving Avg'!F418</f>
        <v>2.5033650000000001</v>
      </c>
      <c r="H418" s="2">
        <f>'Moving Avg'!G418</f>
        <v>2.5351460000000006</v>
      </c>
      <c r="I418" s="2">
        <f>'Moving Avg'!H418</f>
        <v>2.3971204999999984</v>
      </c>
      <c r="J418" s="5" t="str">
        <f>OBV!F418</f>
        <v>BULLISH</v>
      </c>
      <c r="K418" s="5" t="str">
        <f>OBV!G418</f>
        <v>STRONG</v>
      </c>
      <c r="L418" s="5" t="str">
        <f>OBV!H418</f>
        <v>BULLISH DIVERGENCE</v>
      </c>
      <c r="M418" s="7">
        <f t="shared" si="60"/>
        <v>25</v>
      </c>
      <c r="N418" s="7">
        <f t="shared" si="61"/>
        <v>100</v>
      </c>
      <c r="O418" s="7">
        <f t="shared" si="62"/>
        <v>50</v>
      </c>
      <c r="P418" s="7">
        <f t="shared" si="63"/>
        <v>83</v>
      </c>
      <c r="Q418" s="8">
        <f t="shared" si="64"/>
        <v>63.7</v>
      </c>
      <c r="R418" s="8">
        <f t="shared" si="65"/>
        <v>63.25</v>
      </c>
      <c r="S418" s="8">
        <f t="shared" si="66"/>
        <v>68.599999999999994</v>
      </c>
      <c r="T418" s="8">
        <f t="shared" si="67"/>
        <v>64.5</v>
      </c>
      <c r="U418" s="7">
        <f t="shared" si="68"/>
        <v>65.183333333333337</v>
      </c>
      <c r="V418" s="7">
        <f t="shared" si="69"/>
        <v>65.012500000000003</v>
      </c>
    </row>
    <row r="419" spans="1:22" ht="13.5" x14ac:dyDescent="0.25">
      <c r="A419" s="3">
        <f>RSI!A419</f>
        <v>42914</v>
      </c>
      <c r="B419" s="2">
        <f>RSI!B419</f>
        <v>2.5030000000000001</v>
      </c>
      <c r="C419" s="2">
        <f>RSI!I419</f>
        <v>47.732118076835931</v>
      </c>
      <c r="D419" s="2">
        <f>MACD!E419</f>
        <v>-3.0170431993449487E-2</v>
      </c>
      <c r="E419" s="2">
        <f>MACD!F419</f>
        <v>-9.7358853846871291E-3</v>
      </c>
      <c r="F419" s="2">
        <f>'Moving Avg'!D419</f>
        <v>2.55288</v>
      </c>
      <c r="G419" s="2">
        <f>'Moving Avg'!F419</f>
        <v>2.5065850000000003</v>
      </c>
      <c r="H419" s="2">
        <f>'Moving Avg'!G419</f>
        <v>2.5340200000000008</v>
      </c>
      <c r="I419" s="2">
        <f>'Moving Avg'!H419</f>
        <v>2.3995349999999984</v>
      </c>
      <c r="J419" s="5" t="str">
        <f>OBV!F419</f>
        <v>BULLISH</v>
      </c>
      <c r="K419" s="5" t="str">
        <f>OBV!G419</f>
        <v>NEUTRAL</v>
      </c>
      <c r="L419" s="5" t="str">
        <f>OBV!H419</f>
        <v>BULLISH DIVERGENCE</v>
      </c>
      <c r="M419" s="7">
        <f t="shared" si="60"/>
        <v>25</v>
      </c>
      <c r="N419" s="7">
        <f t="shared" si="61"/>
        <v>100</v>
      </c>
      <c r="O419" s="7">
        <f t="shared" si="62"/>
        <v>50</v>
      </c>
      <c r="P419" s="7">
        <f t="shared" si="63"/>
        <v>66.5</v>
      </c>
      <c r="Q419" s="8">
        <f t="shared" si="64"/>
        <v>61.225000000000001</v>
      </c>
      <c r="R419" s="8">
        <f t="shared" si="65"/>
        <v>59.125</v>
      </c>
      <c r="S419" s="8">
        <f t="shared" si="66"/>
        <v>61.174999999999997</v>
      </c>
      <c r="T419" s="8">
        <f t="shared" si="67"/>
        <v>60.375</v>
      </c>
      <c r="U419" s="7">
        <f t="shared" si="68"/>
        <v>60.508333333333326</v>
      </c>
      <c r="V419" s="7">
        <f t="shared" si="69"/>
        <v>60.474999999999994</v>
      </c>
    </row>
    <row r="420" spans="1:22" ht="13.5" x14ac:dyDescent="0.25">
      <c r="A420" s="3">
        <f>RSI!A420</f>
        <v>42915</v>
      </c>
      <c r="B420" s="2">
        <f>RSI!B420</f>
        <v>2.4304999999999999</v>
      </c>
      <c r="C420" s="2">
        <f>RSI!I420</f>
        <v>40.565732476343868</v>
      </c>
      <c r="D420" s="2">
        <f>MACD!E420</f>
        <v>-3.0285952906216718E-2</v>
      </c>
      <c r="E420" s="2">
        <f>MACD!F420</f>
        <v>-1.3845898888993048E-2</v>
      </c>
      <c r="F420" s="2">
        <f>'Moving Avg'!D420</f>
        <v>2.52068</v>
      </c>
      <c r="G420" s="2">
        <f>'Moving Avg'!F420</f>
        <v>2.5025599999999999</v>
      </c>
      <c r="H420" s="2">
        <f>'Moving Avg'!G420</f>
        <v>2.5314440000000005</v>
      </c>
      <c r="I420" s="2">
        <f>'Moving Avg'!H420</f>
        <v>2.4015869999999979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  <c r="M420" s="7">
        <f t="shared" si="60"/>
        <v>25</v>
      </c>
      <c r="N420" s="7">
        <f t="shared" si="61"/>
        <v>45</v>
      </c>
      <c r="O420" s="7">
        <f t="shared" si="62"/>
        <v>50</v>
      </c>
      <c r="P420" s="7">
        <f t="shared" si="63"/>
        <v>16.5</v>
      </c>
      <c r="Q420" s="8">
        <f t="shared" si="64"/>
        <v>34.475000000000001</v>
      </c>
      <c r="R420" s="8">
        <f t="shared" si="65"/>
        <v>35.625</v>
      </c>
      <c r="S420" s="8">
        <f t="shared" si="66"/>
        <v>30.425000000000001</v>
      </c>
      <c r="T420" s="8">
        <f t="shared" si="67"/>
        <v>34.125</v>
      </c>
      <c r="U420" s="7">
        <f t="shared" si="68"/>
        <v>33.508333333333333</v>
      </c>
      <c r="V420" s="7">
        <f t="shared" si="69"/>
        <v>33.662499999999994</v>
      </c>
    </row>
    <row r="421" spans="1:22" ht="13.5" x14ac:dyDescent="0.25">
      <c r="A421" s="3">
        <f>RSI!A421</f>
        <v>42916</v>
      </c>
      <c r="B421" s="2">
        <f>RSI!B421</f>
        <v>2.3982999999999999</v>
      </c>
      <c r="C421" s="2">
        <f>RSI!I421</f>
        <v>37.847835081733294</v>
      </c>
      <c r="D421" s="2">
        <f>MACD!E421</f>
        <v>-2.7462660710735332E-2</v>
      </c>
      <c r="E421" s="2">
        <f>MACD!F421</f>
        <v>-1.6569251253341508E-2</v>
      </c>
      <c r="F421" s="2">
        <f>'Moving Avg'!D421</f>
        <v>2.48204</v>
      </c>
      <c r="G421" s="2">
        <f>'Moving Avg'!F421</f>
        <v>2.4969250000000001</v>
      </c>
      <c r="H421" s="2">
        <f>'Moving Avg'!G421</f>
        <v>2.5295120000000004</v>
      </c>
      <c r="I421" s="2">
        <f>'Moving Avg'!H421</f>
        <v>2.4033169999999986</v>
      </c>
      <c r="J421" s="5" t="str">
        <f>OBV!F421</f>
        <v>BEARISH</v>
      </c>
      <c r="K421" s="5" t="str">
        <f>OBV!G421</f>
        <v>WEAK</v>
      </c>
      <c r="L421" s="5" t="str">
        <f>OBV!H421</f>
        <v>CONFIRMED BEARISH</v>
      </c>
      <c r="M421" s="7">
        <f t="shared" si="60"/>
        <v>25</v>
      </c>
      <c r="N421" s="7">
        <f t="shared" si="61"/>
        <v>45</v>
      </c>
      <c r="O421" s="7">
        <f t="shared" si="62"/>
        <v>50</v>
      </c>
      <c r="P421" s="7">
        <f t="shared" si="63"/>
        <v>0</v>
      </c>
      <c r="Q421" s="8">
        <f t="shared" si="64"/>
        <v>32</v>
      </c>
      <c r="R421" s="8">
        <f t="shared" si="65"/>
        <v>31.5</v>
      </c>
      <c r="S421" s="8">
        <f t="shared" si="66"/>
        <v>23</v>
      </c>
      <c r="T421" s="8">
        <f t="shared" si="67"/>
        <v>30</v>
      </c>
      <c r="U421" s="7">
        <f t="shared" si="68"/>
        <v>28.833333333333332</v>
      </c>
      <c r="V421" s="7">
        <f t="shared" si="69"/>
        <v>29.125</v>
      </c>
    </row>
    <row r="422" spans="1:22" ht="13.5" x14ac:dyDescent="0.25">
      <c r="A422" s="3">
        <f>RSI!A422</f>
        <v>42919</v>
      </c>
      <c r="B422" s="2">
        <f>RSI!B422</f>
        <v>2.3982999999999999</v>
      </c>
      <c r="C422" s="2">
        <f>RSI!I422</f>
        <v>37.847835081733294</v>
      </c>
      <c r="D422" s="2">
        <f>MACD!E422</f>
        <v>-2.4387287501047794E-2</v>
      </c>
      <c r="E422" s="2">
        <f>MACD!F422</f>
        <v>-1.8132858502882765E-2</v>
      </c>
      <c r="F422" s="2">
        <f>'Moving Avg'!D422</f>
        <v>2.4466200000000002</v>
      </c>
      <c r="G422" s="2">
        <f>'Moving Avg'!F422</f>
        <v>2.4941050000000002</v>
      </c>
      <c r="H422" s="2">
        <f>'Moving Avg'!G422</f>
        <v>2.5277400000000005</v>
      </c>
      <c r="I422" s="2">
        <f>'Moving Avg'!H422</f>
        <v>2.4053289999999978</v>
      </c>
      <c r="J422" s="5" t="str">
        <f>OBV!F422</f>
        <v>BEARISH</v>
      </c>
      <c r="K422" s="5" t="str">
        <f>OBV!G422</f>
        <v>WEAK</v>
      </c>
      <c r="L422" s="5" t="str">
        <f>OBV!H422</f>
        <v>CONFIRMED BEARISH</v>
      </c>
      <c r="M422" s="7">
        <f t="shared" si="60"/>
        <v>25</v>
      </c>
      <c r="N422" s="7">
        <f t="shared" si="61"/>
        <v>45</v>
      </c>
      <c r="O422" s="7">
        <f t="shared" si="62"/>
        <v>50</v>
      </c>
      <c r="P422" s="7">
        <f t="shared" si="63"/>
        <v>0</v>
      </c>
      <c r="Q422" s="8">
        <f t="shared" si="64"/>
        <v>32</v>
      </c>
      <c r="R422" s="8">
        <f t="shared" si="65"/>
        <v>31.5</v>
      </c>
      <c r="S422" s="8">
        <f t="shared" si="66"/>
        <v>23</v>
      </c>
      <c r="T422" s="8">
        <f t="shared" si="67"/>
        <v>30</v>
      </c>
      <c r="U422" s="7">
        <f t="shared" si="68"/>
        <v>28.833333333333332</v>
      </c>
      <c r="V422" s="7">
        <f t="shared" si="69"/>
        <v>29.125</v>
      </c>
    </row>
    <row r="423" spans="1:22" ht="13.5" x14ac:dyDescent="0.25">
      <c r="A423" s="3">
        <f>RSI!A423</f>
        <v>42920</v>
      </c>
      <c r="B423" s="2">
        <f>RSI!B423</f>
        <v>2.3822000000000001</v>
      </c>
      <c r="C423" s="2">
        <f>RSI!I423</f>
        <v>36.432365702154563</v>
      </c>
      <c r="D423" s="2">
        <f>MACD!E423</f>
        <v>-8.8030231629616651E-3</v>
      </c>
      <c r="E423" s="2">
        <f>MACD!F423</f>
        <v>-1.6266891434898546E-2</v>
      </c>
      <c r="F423" s="2">
        <f>'Moving Avg'!D423</f>
        <v>2.4224600000000001</v>
      </c>
      <c r="G423" s="2">
        <f>'Moving Avg'!F423</f>
        <v>2.4868600000000001</v>
      </c>
      <c r="H423" s="2">
        <f>'Moving Avg'!G423</f>
        <v>2.5246820000000003</v>
      </c>
      <c r="I423" s="2">
        <f>'Moving Avg'!H423</f>
        <v>2.4071799999999981</v>
      </c>
      <c r="J423" s="5" t="str">
        <f>OBV!F423</f>
        <v>BEARISH</v>
      </c>
      <c r="K423" s="5" t="str">
        <f>OBV!G423</f>
        <v>WEAK</v>
      </c>
      <c r="L423" s="5" t="str">
        <f>OBV!H423</f>
        <v>CONFIRMED BEARISH</v>
      </c>
      <c r="M423" s="7">
        <f t="shared" si="60"/>
        <v>25</v>
      </c>
      <c r="N423" s="7">
        <f t="shared" si="61"/>
        <v>0</v>
      </c>
      <c r="O423" s="7">
        <f t="shared" si="62"/>
        <v>50</v>
      </c>
      <c r="P423" s="7">
        <f t="shared" si="63"/>
        <v>0</v>
      </c>
      <c r="Q423" s="8">
        <f t="shared" si="64"/>
        <v>16.25</v>
      </c>
      <c r="R423" s="8">
        <f t="shared" si="65"/>
        <v>22.5</v>
      </c>
      <c r="S423" s="8">
        <f t="shared" si="66"/>
        <v>16.25</v>
      </c>
      <c r="T423" s="8">
        <f t="shared" si="67"/>
        <v>18.75</v>
      </c>
      <c r="U423" s="7">
        <f t="shared" si="68"/>
        <v>18.333333333333332</v>
      </c>
      <c r="V423" s="7">
        <f t="shared" si="69"/>
        <v>18.4375</v>
      </c>
    </row>
    <row r="424" spans="1:22" ht="13.5" x14ac:dyDescent="0.25">
      <c r="A424" s="3">
        <f>RSI!A424</f>
        <v>42921</v>
      </c>
      <c r="B424" s="2">
        <f>RSI!B424</f>
        <v>2.4788000000000001</v>
      </c>
      <c r="C424" s="2">
        <f>RSI!I424</f>
        <v>48.804099260296823</v>
      </c>
      <c r="D424" s="2">
        <f>MACD!E424</f>
        <v>6.5732867675958317E-3</v>
      </c>
      <c r="E424" s="2">
        <f>MACD!F424</f>
        <v>-1.1698855794399672E-2</v>
      </c>
      <c r="F424" s="2">
        <f>'Moving Avg'!D424</f>
        <v>2.4176199999999999</v>
      </c>
      <c r="G424" s="2">
        <f>'Moving Avg'!F424</f>
        <v>2.484445</v>
      </c>
      <c r="H424" s="2">
        <f>'Moving Avg'!G424</f>
        <v>2.523556000000001</v>
      </c>
      <c r="I424" s="2">
        <f>'Moving Avg'!H424</f>
        <v>2.4095139999999979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  <c r="M424" s="7">
        <f t="shared" si="60"/>
        <v>25</v>
      </c>
      <c r="N424" s="7">
        <f t="shared" si="61"/>
        <v>0</v>
      </c>
      <c r="O424" s="7">
        <f t="shared" si="62"/>
        <v>50</v>
      </c>
      <c r="P424" s="7">
        <f t="shared" si="63"/>
        <v>16.5</v>
      </c>
      <c r="Q424" s="8">
        <f t="shared" si="64"/>
        <v>18.725000000000001</v>
      </c>
      <c r="R424" s="8">
        <f t="shared" si="65"/>
        <v>26.625</v>
      </c>
      <c r="S424" s="8">
        <f t="shared" si="66"/>
        <v>23.675000000000001</v>
      </c>
      <c r="T424" s="8">
        <f t="shared" si="67"/>
        <v>22.875</v>
      </c>
      <c r="U424" s="7">
        <f t="shared" si="68"/>
        <v>23.008333333333336</v>
      </c>
      <c r="V424" s="7">
        <f t="shared" si="69"/>
        <v>22.975000000000001</v>
      </c>
    </row>
    <row r="425" spans="1:22" ht="13.5" x14ac:dyDescent="0.25">
      <c r="A425" s="3">
        <f>RSI!A425</f>
        <v>42922</v>
      </c>
      <c r="B425" s="2">
        <f>RSI!B425</f>
        <v>2.4948999999999999</v>
      </c>
      <c r="C425" s="2">
        <f>RSI!I425</f>
        <v>50.532128804533166</v>
      </c>
      <c r="D425" s="2">
        <f>MACD!E425</f>
        <v>2.0930529171677481E-2</v>
      </c>
      <c r="E425" s="2">
        <f>MACD!F425</f>
        <v>-5.1729788011842413E-3</v>
      </c>
      <c r="F425" s="2">
        <f>'Moving Avg'!D425</f>
        <v>2.4304999999999999</v>
      </c>
      <c r="G425" s="2">
        <f>'Moving Avg'!F425</f>
        <v>2.4828350000000001</v>
      </c>
      <c r="H425" s="2">
        <f>'Moving Avg'!G425</f>
        <v>2.522752000000001</v>
      </c>
      <c r="I425" s="2">
        <f>'Moving Avg'!H425</f>
        <v>2.4119684999999982</v>
      </c>
      <c r="J425" s="5" t="str">
        <f>OBV!F425</f>
        <v>BULLISH</v>
      </c>
      <c r="K425" s="5" t="str">
        <f>OBV!G425</f>
        <v>NEUTRAL</v>
      </c>
      <c r="L425" s="5" t="str">
        <f>OBV!H425</f>
        <v>CONFIRMED BULLISH</v>
      </c>
      <c r="M425" s="7">
        <f t="shared" si="60"/>
        <v>25</v>
      </c>
      <c r="N425" s="7">
        <f t="shared" si="61"/>
        <v>0</v>
      </c>
      <c r="O425" s="7">
        <f t="shared" si="62"/>
        <v>50</v>
      </c>
      <c r="P425" s="7">
        <f t="shared" si="63"/>
        <v>83.5</v>
      </c>
      <c r="Q425" s="8">
        <f t="shared" si="64"/>
        <v>28.774999999999999</v>
      </c>
      <c r="R425" s="8">
        <f t="shared" si="65"/>
        <v>43.375</v>
      </c>
      <c r="S425" s="8">
        <f t="shared" si="66"/>
        <v>53.825000000000003</v>
      </c>
      <c r="T425" s="8">
        <f t="shared" si="67"/>
        <v>39.625</v>
      </c>
      <c r="U425" s="7">
        <f t="shared" si="68"/>
        <v>41.991666666666667</v>
      </c>
      <c r="V425" s="7">
        <f t="shared" si="69"/>
        <v>41.400000000000006</v>
      </c>
    </row>
    <row r="426" spans="1:22" ht="13.5" x14ac:dyDescent="0.25">
      <c r="A426" s="3">
        <f>RSI!A426</f>
        <v>42923</v>
      </c>
      <c r="B426" s="2">
        <f>RSI!B426</f>
        <v>2.4868999999999999</v>
      </c>
      <c r="C426" s="2">
        <f>RSI!I426</f>
        <v>49.635612576127805</v>
      </c>
      <c r="D426" s="2">
        <f>MACD!E426</f>
        <v>3.3634003657250222E-2</v>
      </c>
      <c r="E426" s="2">
        <f>MACD!F426</f>
        <v>2.5884176905026516E-3</v>
      </c>
      <c r="F426" s="2">
        <f>'Moving Avg'!D426</f>
        <v>2.4482200000000001</v>
      </c>
      <c r="G426" s="2">
        <f>'Moving Avg'!F426</f>
        <v>2.4808250000000003</v>
      </c>
      <c r="H426" s="2">
        <f>'Moving Avg'!G426</f>
        <v>2.522752000000001</v>
      </c>
      <c r="I426" s="2">
        <f>'Moving Avg'!H426</f>
        <v>2.4143429999999979</v>
      </c>
      <c r="J426" s="5" t="str">
        <f>OBV!F426</f>
        <v>BULLISH</v>
      </c>
      <c r="K426" s="5" t="str">
        <f>OBV!G426</f>
        <v>NEUTRAL</v>
      </c>
      <c r="L426" s="5" t="str">
        <f>OBV!H426</f>
        <v>CONFIRMED BULLISH</v>
      </c>
      <c r="M426" s="7">
        <f t="shared" si="60"/>
        <v>25</v>
      </c>
      <c r="N426" s="7">
        <f t="shared" si="61"/>
        <v>0</v>
      </c>
      <c r="O426" s="7">
        <f t="shared" si="62"/>
        <v>50</v>
      </c>
      <c r="P426" s="7">
        <f t="shared" si="63"/>
        <v>83.5</v>
      </c>
      <c r="Q426" s="8">
        <f t="shared" si="64"/>
        <v>28.774999999999999</v>
      </c>
      <c r="R426" s="8">
        <f t="shared" si="65"/>
        <v>43.375</v>
      </c>
      <c r="S426" s="8">
        <f t="shared" si="66"/>
        <v>53.825000000000003</v>
      </c>
      <c r="T426" s="8">
        <f t="shared" si="67"/>
        <v>39.625</v>
      </c>
      <c r="U426" s="7">
        <f t="shared" si="68"/>
        <v>41.991666666666667</v>
      </c>
      <c r="V426" s="7">
        <f t="shared" si="69"/>
        <v>41.400000000000006</v>
      </c>
    </row>
    <row r="427" spans="1:22" ht="13.5" x14ac:dyDescent="0.25">
      <c r="A427" s="3">
        <f>RSI!A427</f>
        <v>42926</v>
      </c>
      <c r="B427" s="2">
        <f>RSI!B427</f>
        <v>2.5110000000000001</v>
      </c>
      <c r="C427" s="2">
        <f>RSI!I427</f>
        <v>52.376693428161133</v>
      </c>
      <c r="D427" s="2">
        <f>MACD!E427</f>
        <v>4.013348932364158E-2</v>
      </c>
      <c r="E427" s="2">
        <f>MACD!F427</f>
        <v>1.0097432017130438E-2</v>
      </c>
      <c r="F427" s="2">
        <f>'Moving Avg'!D427</f>
        <v>2.4707599999999998</v>
      </c>
      <c r="G427" s="2">
        <f>'Moving Avg'!F427</f>
        <v>2.4840450000000001</v>
      </c>
      <c r="H427" s="2">
        <f>'Moving Avg'!G427</f>
        <v>2.521948000000001</v>
      </c>
      <c r="I427" s="2">
        <f>'Moving Avg'!H427</f>
        <v>2.416837999999998</v>
      </c>
      <c r="J427" s="5" t="str">
        <f>OBV!F427</f>
        <v>BULLISH</v>
      </c>
      <c r="K427" s="5" t="str">
        <f>OBV!G427</f>
        <v>STRONG</v>
      </c>
      <c r="L427" s="5" t="str">
        <f>OBV!H427</f>
        <v>CONFIRMED BULLISH</v>
      </c>
      <c r="M427" s="7">
        <f t="shared" si="60"/>
        <v>25</v>
      </c>
      <c r="N427" s="7">
        <f t="shared" si="61"/>
        <v>0</v>
      </c>
      <c r="O427" s="7">
        <f t="shared" si="62"/>
        <v>50</v>
      </c>
      <c r="P427" s="7">
        <f t="shared" si="63"/>
        <v>100</v>
      </c>
      <c r="Q427" s="8">
        <f t="shared" si="64"/>
        <v>31.25</v>
      </c>
      <c r="R427" s="8">
        <f t="shared" si="65"/>
        <v>47.5</v>
      </c>
      <c r="S427" s="8">
        <f t="shared" si="66"/>
        <v>61.25</v>
      </c>
      <c r="T427" s="8">
        <f t="shared" si="67"/>
        <v>43.75</v>
      </c>
      <c r="U427" s="7">
        <f t="shared" si="68"/>
        <v>46.666666666666664</v>
      </c>
      <c r="V427" s="7">
        <f t="shared" si="69"/>
        <v>45.9375</v>
      </c>
    </row>
    <row r="428" spans="1:22" ht="13.5" x14ac:dyDescent="0.25">
      <c r="A428" s="3">
        <f>RSI!A428</f>
        <v>42927</v>
      </c>
      <c r="B428" s="2">
        <f>RSI!B428</f>
        <v>2.5030000000000001</v>
      </c>
      <c r="C428" s="2">
        <f>RSI!I428</f>
        <v>51.377095231425933</v>
      </c>
      <c r="D428" s="2">
        <f>MACD!E428</f>
        <v>3.495635143464737E-2</v>
      </c>
      <c r="E428" s="2">
        <f>MACD!F428</f>
        <v>1.5069215900633825E-2</v>
      </c>
      <c r="F428" s="2">
        <f>'Moving Avg'!D428</f>
        <v>2.4949199999999996</v>
      </c>
      <c r="G428" s="2">
        <f>'Moving Avg'!F428</f>
        <v>2.4884750000000002</v>
      </c>
      <c r="H428" s="2">
        <f>'Moving Avg'!G428</f>
        <v>2.5224320000000011</v>
      </c>
      <c r="I428" s="2">
        <f>'Moving Avg'!H428</f>
        <v>2.4192929999999979</v>
      </c>
      <c r="J428" s="5" t="str">
        <f>OBV!F428</f>
        <v>BULLISH</v>
      </c>
      <c r="K428" s="5" t="str">
        <f>OBV!G428</f>
        <v>STRONG</v>
      </c>
      <c r="L428" s="5" t="str">
        <f>OBV!H428</f>
        <v>CONFIRMED BULLISH</v>
      </c>
      <c r="M428" s="7">
        <f t="shared" si="60"/>
        <v>25</v>
      </c>
      <c r="N428" s="7">
        <f t="shared" si="61"/>
        <v>0</v>
      </c>
      <c r="O428" s="7">
        <f t="shared" si="62"/>
        <v>50</v>
      </c>
      <c r="P428" s="7">
        <f t="shared" si="63"/>
        <v>100</v>
      </c>
      <c r="Q428" s="8">
        <f t="shared" si="64"/>
        <v>31.25</v>
      </c>
      <c r="R428" s="8">
        <f t="shared" si="65"/>
        <v>47.5</v>
      </c>
      <c r="S428" s="8">
        <f t="shared" si="66"/>
        <v>61.25</v>
      </c>
      <c r="T428" s="8">
        <f t="shared" si="67"/>
        <v>43.75</v>
      </c>
      <c r="U428" s="7">
        <f t="shared" si="68"/>
        <v>46.666666666666664</v>
      </c>
      <c r="V428" s="7">
        <f t="shared" si="69"/>
        <v>45.9375</v>
      </c>
    </row>
    <row r="429" spans="1:22" ht="13.5" x14ac:dyDescent="0.25">
      <c r="A429" s="3">
        <f>RSI!A429</f>
        <v>42928</v>
      </c>
      <c r="B429" s="2">
        <f>RSI!B429</f>
        <v>2.4304999999999999</v>
      </c>
      <c r="C429" s="2">
        <f>RSI!I429</f>
        <v>43.310139529187026</v>
      </c>
      <c r="D429" s="2">
        <f>MACD!E429</f>
        <v>3.5872196661963507E-2</v>
      </c>
      <c r="E429" s="2">
        <f>MACD!F429</f>
        <v>1.922981205289976E-2</v>
      </c>
      <c r="F429" s="2">
        <f>'Moving Avg'!D429</f>
        <v>2.4852599999999998</v>
      </c>
      <c r="G429" s="2">
        <f>'Moving Avg'!F429</f>
        <v>2.4856550000000004</v>
      </c>
      <c r="H429" s="2">
        <f>'Moving Avg'!G429</f>
        <v>2.5193740000000004</v>
      </c>
      <c r="I429" s="2">
        <f>'Moving Avg'!H429</f>
        <v>2.4213854999999982</v>
      </c>
      <c r="J429" s="5" t="str">
        <f>OBV!F429</f>
        <v>BULLISH</v>
      </c>
      <c r="K429" s="5" t="str">
        <f>OBV!G429</f>
        <v>NEUTRAL</v>
      </c>
      <c r="L429" s="5" t="str">
        <f>OBV!H429</f>
        <v>BULLISH DIVERGENCE</v>
      </c>
      <c r="M429" s="7">
        <f t="shared" si="60"/>
        <v>25</v>
      </c>
      <c r="N429" s="7">
        <f t="shared" si="61"/>
        <v>0</v>
      </c>
      <c r="O429" s="7">
        <f t="shared" si="62"/>
        <v>50</v>
      </c>
      <c r="P429" s="7">
        <f t="shared" si="63"/>
        <v>66.5</v>
      </c>
      <c r="Q429" s="8">
        <f t="shared" si="64"/>
        <v>26.225000000000001</v>
      </c>
      <c r="R429" s="8">
        <f t="shared" si="65"/>
        <v>39.125</v>
      </c>
      <c r="S429" s="8">
        <f t="shared" si="66"/>
        <v>46.174999999999997</v>
      </c>
      <c r="T429" s="8">
        <f t="shared" si="67"/>
        <v>35.375</v>
      </c>
      <c r="U429" s="7">
        <f t="shared" si="68"/>
        <v>37.174999999999997</v>
      </c>
      <c r="V429" s="7">
        <f t="shared" si="69"/>
        <v>36.724999999999994</v>
      </c>
    </row>
    <row r="430" spans="1:22" ht="13.5" x14ac:dyDescent="0.25">
      <c r="A430" s="3">
        <f>RSI!A430</f>
        <v>42929</v>
      </c>
      <c r="B430" s="2">
        <f>RSI!B430</f>
        <v>2.4788000000000001</v>
      </c>
      <c r="C430" s="2">
        <f>RSI!I430</f>
        <v>49.049724265378238</v>
      </c>
      <c r="D430" s="2">
        <f>MACD!E430</f>
        <v>2.2275526151604996E-2</v>
      </c>
      <c r="E430" s="2">
        <f>MACD!F430</f>
        <v>1.9838954872640806E-2</v>
      </c>
      <c r="F430" s="2">
        <f>'Moving Avg'!D430</f>
        <v>2.48204</v>
      </c>
      <c r="G430" s="2">
        <f>'Moving Avg'!F430</f>
        <v>2.4872649999999998</v>
      </c>
      <c r="H430" s="2">
        <f>'Moving Avg'!G430</f>
        <v>2.5167980000000005</v>
      </c>
      <c r="I430" s="2">
        <f>'Moving Avg'!H430</f>
        <v>2.4237999999999982</v>
      </c>
      <c r="J430" s="5" t="str">
        <f>OBV!F430</f>
        <v>BULLISH</v>
      </c>
      <c r="K430" s="5" t="str">
        <f>OBV!G430</f>
        <v>NEUTRAL</v>
      </c>
      <c r="L430" s="5" t="str">
        <f>OBV!H430</f>
        <v>BULLISH DIVERGENCE</v>
      </c>
      <c r="M430" s="7">
        <f t="shared" si="60"/>
        <v>25</v>
      </c>
      <c r="N430" s="7">
        <f t="shared" si="61"/>
        <v>0</v>
      </c>
      <c r="O430" s="7">
        <f t="shared" si="62"/>
        <v>50</v>
      </c>
      <c r="P430" s="7">
        <f t="shared" si="63"/>
        <v>66.5</v>
      </c>
      <c r="Q430" s="8">
        <f t="shared" si="64"/>
        <v>26.225000000000001</v>
      </c>
      <c r="R430" s="8">
        <f t="shared" si="65"/>
        <v>39.125</v>
      </c>
      <c r="S430" s="8">
        <f t="shared" si="66"/>
        <v>46.174999999999997</v>
      </c>
      <c r="T430" s="8">
        <f t="shared" si="67"/>
        <v>35.375</v>
      </c>
      <c r="U430" s="7">
        <f t="shared" si="68"/>
        <v>37.174999999999997</v>
      </c>
      <c r="V430" s="7">
        <f t="shared" si="69"/>
        <v>36.724999999999994</v>
      </c>
    </row>
    <row r="431" spans="1:22" ht="13.5" x14ac:dyDescent="0.25">
      <c r="A431" s="3">
        <f>RSI!A431</f>
        <v>42930</v>
      </c>
      <c r="B431" s="2">
        <f>RSI!B431</f>
        <v>2.4708000000000001</v>
      </c>
      <c r="C431" s="2">
        <f>RSI!I431</f>
        <v>48.179630437562544</v>
      </c>
      <c r="D431" s="2">
        <f>MACD!E431</f>
        <v>6.4573310092828073E-3</v>
      </c>
      <c r="E431" s="2">
        <f>MACD!F431</f>
        <v>1.7162630099969205E-2</v>
      </c>
      <c r="F431" s="2">
        <f>'Moving Avg'!D431</f>
        <v>2.4788199999999998</v>
      </c>
      <c r="G431" s="2">
        <f>'Moving Avg'!F431</f>
        <v>2.4884750000000002</v>
      </c>
      <c r="H431" s="2">
        <f>'Moving Avg'!G431</f>
        <v>2.5140620000000005</v>
      </c>
      <c r="I431" s="2">
        <f>'Moving Avg'!H431</f>
        <v>2.4261744999999979</v>
      </c>
      <c r="J431" s="5" t="str">
        <f>OBV!F431</f>
        <v>BULLISH</v>
      </c>
      <c r="K431" s="5" t="str">
        <f>OBV!G431</f>
        <v>NEUTRAL</v>
      </c>
      <c r="L431" s="5" t="str">
        <f>OBV!H431</f>
        <v>BULLISH DIVERGENCE</v>
      </c>
      <c r="M431" s="7">
        <f t="shared" si="60"/>
        <v>25</v>
      </c>
      <c r="N431" s="7">
        <f t="shared" si="61"/>
        <v>45</v>
      </c>
      <c r="O431" s="7">
        <f t="shared" si="62"/>
        <v>50</v>
      </c>
      <c r="P431" s="7">
        <f t="shared" si="63"/>
        <v>66.5</v>
      </c>
      <c r="Q431" s="8">
        <f t="shared" si="64"/>
        <v>41.975000000000001</v>
      </c>
      <c r="R431" s="8">
        <f t="shared" si="65"/>
        <v>48.125</v>
      </c>
      <c r="S431" s="8">
        <f t="shared" si="66"/>
        <v>52.924999999999997</v>
      </c>
      <c r="T431" s="8">
        <f t="shared" si="67"/>
        <v>46.625</v>
      </c>
      <c r="U431" s="7">
        <f t="shared" si="68"/>
        <v>47.67499999999999</v>
      </c>
      <c r="V431" s="7">
        <f t="shared" si="69"/>
        <v>47.412499999999994</v>
      </c>
    </row>
    <row r="432" spans="1:22" ht="13.5" x14ac:dyDescent="0.25">
      <c r="A432" s="3">
        <f>RSI!A432</f>
        <v>42933</v>
      </c>
      <c r="B432" s="2">
        <f>RSI!B432</f>
        <v>2.4626999999999999</v>
      </c>
      <c r="C432" s="2">
        <f>RSI!I432</f>
        <v>47.265406413791183</v>
      </c>
      <c r="D432" s="2">
        <f>MACD!E432</f>
        <v>-6.2356404670009802E-3</v>
      </c>
      <c r="E432" s="2">
        <f>MACD!F432</f>
        <v>1.2482975986575169E-2</v>
      </c>
      <c r="F432" s="2">
        <f>'Moving Avg'!D432</f>
        <v>2.46916</v>
      </c>
      <c r="G432" s="2">
        <f>'Moving Avg'!F432</f>
        <v>2.4892799999999999</v>
      </c>
      <c r="H432" s="2">
        <f>'Moving Avg'!G432</f>
        <v>2.5108420000000002</v>
      </c>
      <c r="I432" s="2">
        <f>'Moving Avg'!H432</f>
        <v>2.4287499999999982</v>
      </c>
      <c r="J432" s="5" t="str">
        <f>OBV!F432</f>
        <v>BEARISH</v>
      </c>
      <c r="K432" s="5" t="str">
        <f>OBV!G432</f>
        <v>NEUTRAL</v>
      </c>
      <c r="L432" s="5" t="str">
        <f>OBV!H432</f>
        <v>CONFIRMED BEARISH</v>
      </c>
      <c r="M432" s="7">
        <f t="shared" si="60"/>
        <v>25</v>
      </c>
      <c r="N432" s="7">
        <f t="shared" si="61"/>
        <v>45</v>
      </c>
      <c r="O432" s="7">
        <f t="shared" si="62"/>
        <v>50</v>
      </c>
      <c r="P432" s="7">
        <f t="shared" si="63"/>
        <v>16.5</v>
      </c>
      <c r="Q432" s="8">
        <f t="shared" si="64"/>
        <v>34.475000000000001</v>
      </c>
      <c r="R432" s="8">
        <f t="shared" si="65"/>
        <v>35.625</v>
      </c>
      <c r="S432" s="8">
        <f t="shared" si="66"/>
        <v>30.425000000000001</v>
      </c>
      <c r="T432" s="8">
        <f t="shared" si="67"/>
        <v>34.125</v>
      </c>
      <c r="U432" s="7">
        <f t="shared" si="68"/>
        <v>33.508333333333333</v>
      </c>
      <c r="V432" s="7">
        <f t="shared" si="69"/>
        <v>33.662499999999994</v>
      </c>
    </row>
    <row r="433" spans="1:22" ht="13.5" x14ac:dyDescent="0.25">
      <c r="A433" s="3">
        <f>RSI!A433</f>
        <v>42934</v>
      </c>
      <c r="B433" s="2">
        <f>RSI!B433</f>
        <v>2.4626999999999999</v>
      </c>
      <c r="C433" s="2">
        <f>RSI!I433</f>
        <v>47.26540641379119</v>
      </c>
      <c r="D433" s="2">
        <f>MACD!E433</f>
        <v>-1.9320041020021161E-2</v>
      </c>
      <c r="E433" s="2">
        <f>MACD!F433</f>
        <v>6.1223725852559037E-3</v>
      </c>
      <c r="F433" s="2">
        <f>'Moving Avg'!D433</f>
        <v>2.4611000000000001</v>
      </c>
      <c r="G433" s="2">
        <f>'Moving Avg'!F433</f>
        <v>2.4864600000000001</v>
      </c>
      <c r="H433" s="2">
        <f>'Moving Avg'!G433</f>
        <v>2.5074620000000003</v>
      </c>
      <c r="I433" s="2">
        <f>'Moving Avg'!H433</f>
        <v>2.4314059999999977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  <c r="M433" s="7">
        <f t="shared" si="60"/>
        <v>25</v>
      </c>
      <c r="N433" s="7">
        <f t="shared" si="61"/>
        <v>100</v>
      </c>
      <c r="O433" s="7">
        <f t="shared" si="62"/>
        <v>50</v>
      </c>
      <c r="P433" s="7">
        <f t="shared" si="63"/>
        <v>16.5</v>
      </c>
      <c r="Q433" s="8">
        <f t="shared" si="64"/>
        <v>53.725000000000001</v>
      </c>
      <c r="R433" s="8">
        <f t="shared" si="65"/>
        <v>46.625</v>
      </c>
      <c r="S433" s="8">
        <f t="shared" si="66"/>
        <v>38.674999999999997</v>
      </c>
      <c r="T433" s="8">
        <f t="shared" si="67"/>
        <v>47.875</v>
      </c>
      <c r="U433" s="7">
        <f t="shared" si="68"/>
        <v>46.341666666666661</v>
      </c>
      <c r="V433" s="7">
        <f t="shared" si="69"/>
        <v>46.724999999999994</v>
      </c>
    </row>
    <row r="434" spans="1:22" ht="13.5" x14ac:dyDescent="0.25">
      <c r="A434" s="3">
        <f>RSI!A434</f>
        <v>42935</v>
      </c>
      <c r="B434" s="2">
        <f>RSI!B434</f>
        <v>2.5270999999999999</v>
      </c>
      <c r="C434" s="2">
        <f>RSI!I434</f>
        <v>55.118284091775308</v>
      </c>
      <c r="D434" s="2">
        <f>MACD!E434</f>
        <v>-2.0177391413184864E-2</v>
      </c>
      <c r="E434" s="2">
        <f>MACD!F434</f>
        <v>8.6241978556775029E-4</v>
      </c>
      <c r="F434" s="2">
        <f>'Moving Avg'!D434</f>
        <v>2.4804200000000001</v>
      </c>
      <c r="G434" s="2">
        <f>'Moving Avg'!F434</f>
        <v>2.4840449999999996</v>
      </c>
      <c r="H434" s="2">
        <f>'Moving Avg'!G434</f>
        <v>2.5055300000000003</v>
      </c>
      <c r="I434" s="2">
        <f>'Moving Avg'!H434</f>
        <v>2.4340619999999977</v>
      </c>
      <c r="J434" s="5" t="str">
        <f>OBV!F434</f>
        <v>BULLISH</v>
      </c>
      <c r="K434" s="5" t="str">
        <f>OBV!G434</f>
        <v>NEUTRAL</v>
      </c>
      <c r="L434" s="5" t="str">
        <f>OBV!H434</f>
        <v>CONFIRMED BULLISH</v>
      </c>
      <c r="M434" s="7">
        <f t="shared" si="60"/>
        <v>25</v>
      </c>
      <c r="N434" s="7">
        <f t="shared" si="61"/>
        <v>100</v>
      </c>
      <c r="O434" s="7">
        <f t="shared" si="62"/>
        <v>50</v>
      </c>
      <c r="P434" s="7">
        <f t="shared" si="63"/>
        <v>83.5</v>
      </c>
      <c r="Q434" s="8">
        <f t="shared" si="64"/>
        <v>63.774999999999999</v>
      </c>
      <c r="R434" s="8">
        <f t="shared" si="65"/>
        <v>63.375</v>
      </c>
      <c r="S434" s="8">
        <f t="shared" si="66"/>
        <v>68.825000000000003</v>
      </c>
      <c r="T434" s="8">
        <f t="shared" si="67"/>
        <v>64.625</v>
      </c>
      <c r="U434" s="7">
        <f t="shared" si="68"/>
        <v>65.325000000000003</v>
      </c>
      <c r="V434" s="7">
        <f t="shared" si="69"/>
        <v>65.150000000000006</v>
      </c>
    </row>
    <row r="435" spans="1:22" ht="13.5" x14ac:dyDescent="0.25">
      <c r="A435" s="3">
        <f>RSI!A435</f>
        <v>42936</v>
      </c>
      <c r="B435" s="2">
        <f>RSI!B435</f>
        <v>2.4948999999999999</v>
      </c>
      <c r="C435" s="2">
        <f>RSI!I435</f>
        <v>51.026753044854225</v>
      </c>
      <c r="D435" s="2">
        <f>MACD!E435</f>
        <v>-1.630748199001486E-2</v>
      </c>
      <c r="E435" s="2">
        <f>MACD!F435</f>
        <v>-2.5715605695487719E-3</v>
      </c>
      <c r="F435" s="2">
        <f>'Moving Avg'!D435</f>
        <v>2.4836400000000003</v>
      </c>
      <c r="G435" s="2">
        <f>'Moving Avg'!F435</f>
        <v>2.4792149999999995</v>
      </c>
      <c r="H435" s="2">
        <f>'Moving Avg'!G435</f>
        <v>2.5031160000000003</v>
      </c>
      <c r="I435" s="2">
        <f>'Moving Avg'!H435</f>
        <v>2.4368384999999977</v>
      </c>
      <c r="J435" s="5" t="str">
        <f>OBV!F435</f>
        <v>BEARISH</v>
      </c>
      <c r="K435" s="5" t="str">
        <f>OBV!G435</f>
        <v>NEUTRAL</v>
      </c>
      <c r="L435" s="5" t="str">
        <f>OBV!H435</f>
        <v>BEARISH DIVERGENCE</v>
      </c>
      <c r="M435" s="7">
        <f t="shared" si="60"/>
        <v>25</v>
      </c>
      <c r="N435" s="7">
        <f t="shared" si="61"/>
        <v>45</v>
      </c>
      <c r="O435" s="7">
        <f t="shared" si="62"/>
        <v>50</v>
      </c>
      <c r="P435" s="7">
        <f t="shared" si="63"/>
        <v>16.5</v>
      </c>
      <c r="Q435" s="8">
        <f t="shared" si="64"/>
        <v>34.475000000000001</v>
      </c>
      <c r="R435" s="8">
        <f t="shared" si="65"/>
        <v>35.625</v>
      </c>
      <c r="S435" s="8">
        <f t="shared" si="66"/>
        <v>30.425000000000001</v>
      </c>
      <c r="T435" s="8">
        <f t="shared" si="67"/>
        <v>34.125</v>
      </c>
      <c r="U435" s="7">
        <f t="shared" si="68"/>
        <v>33.508333333333333</v>
      </c>
      <c r="V435" s="7">
        <f t="shared" si="69"/>
        <v>33.662499999999994</v>
      </c>
    </row>
    <row r="436" spans="1:22" ht="13.5" x14ac:dyDescent="0.25">
      <c r="A436" s="3">
        <f>RSI!A436</f>
        <v>42937</v>
      </c>
      <c r="B436" s="2">
        <f>RSI!B436</f>
        <v>2.4948999999999999</v>
      </c>
      <c r="C436" s="2">
        <f>RSI!I436</f>
        <v>51.026753044854239</v>
      </c>
      <c r="D436" s="2">
        <f>MACD!E436</f>
        <v>-1.4320430652887239E-2</v>
      </c>
      <c r="E436" s="2">
        <f>MACD!F436</f>
        <v>-4.9213345862164654E-3</v>
      </c>
      <c r="F436" s="2">
        <f>'Moving Avg'!D436</f>
        <v>2.4884599999999999</v>
      </c>
      <c r="G436" s="2">
        <f>'Moving Avg'!F436</f>
        <v>2.4743849999999994</v>
      </c>
      <c r="H436" s="2">
        <f>'Moving Avg'!G436</f>
        <v>2.5018280000000002</v>
      </c>
      <c r="I436" s="2">
        <f>'Moving Avg'!H436</f>
        <v>2.4390514999999975</v>
      </c>
      <c r="J436" s="5" t="str">
        <f>OBV!F436</f>
        <v>BEARISH</v>
      </c>
      <c r="K436" s="5" t="str">
        <f>OBV!G436</f>
        <v>NEUTRAL</v>
      </c>
      <c r="L436" s="5" t="str">
        <f>OBV!H436</f>
        <v>BEARISH DIVERGENCE</v>
      </c>
      <c r="M436" s="7">
        <f t="shared" si="60"/>
        <v>25</v>
      </c>
      <c r="N436" s="7">
        <f t="shared" si="61"/>
        <v>45</v>
      </c>
      <c r="O436" s="7">
        <f t="shared" si="62"/>
        <v>50</v>
      </c>
      <c r="P436" s="7">
        <f t="shared" si="63"/>
        <v>16.5</v>
      </c>
      <c r="Q436" s="8">
        <f t="shared" si="64"/>
        <v>34.475000000000001</v>
      </c>
      <c r="R436" s="8">
        <f t="shared" si="65"/>
        <v>35.625</v>
      </c>
      <c r="S436" s="8">
        <f t="shared" si="66"/>
        <v>30.425000000000001</v>
      </c>
      <c r="T436" s="8">
        <f t="shared" si="67"/>
        <v>34.125</v>
      </c>
      <c r="U436" s="7">
        <f t="shared" si="68"/>
        <v>33.508333333333333</v>
      </c>
      <c r="V436" s="7">
        <f t="shared" si="69"/>
        <v>33.662499999999994</v>
      </c>
    </row>
    <row r="437" spans="1:22" ht="13.5" x14ac:dyDescent="0.25">
      <c r="A437" s="3">
        <f>RSI!A437</f>
        <v>42940</v>
      </c>
      <c r="B437" s="2">
        <f>RSI!B437</f>
        <v>2.5110000000000001</v>
      </c>
      <c r="C437" s="2">
        <f>RSI!I437</f>
        <v>53.047840493590421</v>
      </c>
      <c r="D437" s="2">
        <f>MACD!E437</f>
        <v>-1.0176496634876742E-2</v>
      </c>
      <c r="E437" s="2">
        <f>MACD!F437</f>
        <v>-5.9723669959485214E-3</v>
      </c>
      <c r="F437" s="2">
        <f>'Moving Avg'!D437</f>
        <v>2.4981200000000001</v>
      </c>
      <c r="G437" s="2">
        <f>'Moving Avg'!F437</f>
        <v>2.4711650000000001</v>
      </c>
      <c r="H437" s="2">
        <f>'Moving Avg'!G437</f>
        <v>2.5008620000000001</v>
      </c>
      <c r="I437" s="2">
        <f>'Moving Avg'!H437</f>
        <v>2.4413854999999973</v>
      </c>
      <c r="J437" s="5" t="str">
        <f>OBV!F437</f>
        <v>BEARISH</v>
      </c>
      <c r="K437" s="5" t="str">
        <f>OBV!G437</f>
        <v>NEUTRAL</v>
      </c>
      <c r="L437" s="5" t="str">
        <f>OBV!H437</f>
        <v>BEARISH DIVERGENCE</v>
      </c>
      <c r="M437" s="7">
        <f t="shared" si="60"/>
        <v>25</v>
      </c>
      <c r="N437" s="7">
        <f t="shared" si="61"/>
        <v>45</v>
      </c>
      <c r="O437" s="7">
        <f t="shared" si="62"/>
        <v>50</v>
      </c>
      <c r="P437" s="7">
        <f t="shared" si="63"/>
        <v>16.5</v>
      </c>
      <c r="Q437" s="8">
        <f t="shared" si="64"/>
        <v>34.475000000000001</v>
      </c>
      <c r="R437" s="8">
        <f t="shared" si="65"/>
        <v>35.625</v>
      </c>
      <c r="S437" s="8">
        <f t="shared" si="66"/>
        <v>30.425000000000001</v>
      </c>
      <c r="T437" s="8">
        <f t="shared" si="67"/>
        <v>34.125</v>
      </c>
      <c r="U437" s="7">
        <f t="shared" si="68"/>
        <v>33.508333333333333</v>
      </c>
      <c r="V437" s="7">
        <f t="shared" si="69"/>
        <v>33.662499999999994</v>
      </c>
    </row>
    <row r="438" spans="1:22" ht="13.5" x14ac:dyDescent="0.25">
      <c r="A438" s="3">
        <f>RSI!A438</f>
        <v>42942</v>
      </c>
      <c r="B438" s="2">
        <f>RSI!B438</f>
        <v>2.4788000000000001</v>
      </c>
      <c r="C438" s="2">
        <f>RSI!I438</f>
        <v>48.717464902845961</v>
      </c>
      <c r="D438" s="2">
        <f>MACD!E438</f>
        <v>-5.6594372574054752E-3</v>
      </c>
      <c r="E438" s="2">
        <f>MACD!F438</f>
        <v>-5.9097810482399132E-3</v>
      </c>
      <c r="F438" s="2">
        <f>'Moving Avg'!D438</f>
        <v>2.5013399999999999</v>
      </c>
      <c r="G438" s="2">
        <f>'Moving Avg'!F438</f>
        <v>2.4699549999999997</v>
      </c>
      <c r="H438" s="2">
        <f>'Moving Avg'!G438</f>
        <v>2.4981260000000001</v>
      </c>
      <c r="I438" s="2">
        <f>'Moving Avg'!H438</f>
        <v>2.4437594999999974</v>
      </c>
      <c r="J438" s="5" t="str">
        <f>OBV!F438</f>
        <v>BEARISH</v>
      </c>
      <c r="K438" s="5" t="str">
        <f>OBV!G438</f>
        <v>WEAK</v>
      </c>
      <c r="L438" s="5" t="str">
        <f>OBV!H438</f>
        <v>BEARISH DIVERGENCE</v>
      </c>
      <c r="M438" s="7">
        <f t="shared" si="60"/>
        <v>25</v>
      </c>
      <c r="N438" s="7">
        <f t="shared" si="61"/>
        <v>0</v>
      </c>
      <c r="O438" s="7">
        <f t="shared" si="62"/>
        <v>50</v>
      </c>
      <c r="P438" s="7">
        <f t="shared" si="63"/>
        <v>0</v>
      </c>
      <c r="Q438" s="8">
        <f t="shared" si="64"/>
        <v>16.25</v>
      </c>
      <c r="R438" s="8">
        <f t="shared" si="65"/>
        <v>22.5</v>
      </c>
      <c r="S438" s="8">
        <f t="shared" si="66"/>
        <v>16.25</v>
      </c>
      <c r="T438" s="8">
        <f t="shared" si="67"/>
        <v>18.75</v>
      </c>
      <c r="U438" s="7">
        <f t="shared" si="68"/>
        <v>18.333333333333332</v>
      </c>
      <c r="V438" s="7">
        <f t="shared" si="69"/>
        <v>18.4375</v>
      </c>
    </row>
    <row r="439" spans="1:22" ht="13.5" x14ac:dyDescent="0.25">
      <c r="A439" s="3">
        <f>RSI!A439</f>
        <v>42943</v>
      </c>
      <c r="B439" s="2">
        <f>RSI!B439</f>
        <v>2.5030000000000001</v>
      </c>
      <c r="C439" s="2">
        <f>RSI!I439</f>
        <v>51.89569941471229</v>
      </c>
      <c r="D439" s="2">
        <f>MACD!E439</f>
        <v>-1.472659088180972E-2</v>
      </c>
      <c r="E439" s="2">
        <f>MACD!F439</f>
        <v>-7.6731430149538753E-3</v>
      </c>
      <c r="F439" s="2">
        <f>'Moving Avg'!D439</f>
        <v>2.4965199999999999</v>
      </c>
      <c r="G439" s="2">
        <f>'Moving Avg'!F439</f>
        <v>2.4699549999999997</v>
      </c>
      <c r="H439" s="2">
        <f>'Moving Avg'!G439</f>
        <v>2.4958740000000001</v>
      </c>
      <c r="I439" s="2">
        <f>'Moving Avg'!H439</f>
        <v>2.4460129999999971</v>
      </c>
      <c r="J439" s="5" t="str">
        <f>OBV!F439</f>
        <v>BEARISH</v>
      </c>
      <c r="K439" s="5" t="str">
        <f>OBV!G439</f>
        <v>WEAK</v>
      </c>
      <c r="L439" s="5" t="str">
        <f>OBV!H439</f>
        <v>CONFIRMED BEARISH</v>
      </c>
      <c r="M439" s="7">
        <f t="shared" si="60"/>
        <v>25</v>
      </c>
      <c r="N439" s="7">
        <f t="shared" si="61"/>
        <v>45</v>
      </c>
      <c r="O439" s="7">
        <f t="shared" si="62"/>
        <v>50</v>
      </c>
      <c r="P439" s="7">
        <f t="shared" si="63"/>
        <v>0</v>
      </c>
      <c r="Q439" s="8">
        <f t="shared" si="64"/>
        <v>32</v>
      </c>
      <c r="R439" s="8">
        <f t="shared" si="65"/>
        <v>31.5</v>
      </c>
      <c r="S439" s="8">
        <f t="shared" si="66"/>
        <v>23</v>
      </c>
      <c r="T439" s="8">
        <f t="shared" si="67"/>
        <v>30</v>
      </c>
      <c r="U439" s="7">
        <f t="shared" si="68"/>
        <v>28.833333333333332</v>
      </c>
      <c r="V439" s="7">
        <f t="shared" si="69"/>
        <v>29.125</v>
      </c>
    </row>
    <row r="440" spans="1:22" ht="13.5" x14ac:dyDescent="0.25">
      <c r="A440" s="3">
        <f>RSI!A440</f>
        <v>42944</v>
      </c>
      <c r="B440" s="2">
        <f>RSI!B440</f>
        <v>2.4546999999999999</v>
      </c>
      <c r="C440" s="2">
        <f>RSI!I440</f>
        <v>45.795355294417362</v>
      </c>
      <c r="D440" s="2">
        <f>MACD!E440</f>
        <v>-1.1480325591735063E-2</v>
      </c>
      <c r="E440" s="2">
        <f>MACD!F440</f>
        <v>-8.4345795303101129E-3</v>
      </c>
      <c r="F440" s="2">
        <f>'Moving Avg'!D440</f>
        <v>2.48848</v>
      </c>
      <c r="G440" s="2">
        <f>'Moving Avg'!F440</f>
        <v>2.4711650000000001</v>
      </c>
      <c r="H440" s="2">
        <f>'Moving Avg'!G440</f>
        <v>2.4926560000000002</v>
      </c>
      <c r="I440" s="2">
        <f>'Moving Avg'!H440</f>
        <v>2.4476629999999977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  <c r="M440" s="7">
        <f t="shared" si="60"/>
        <v>25</v>
      </c>
      <c r="N440" s="7">
        <f t="shared" si="61"/>
        <v>45</v>
      </c>
      <c r="O440" s="7">
        <f t="shared" si="62"/>
        <v>50</v>
      </c>
      <c r="P440" s="7">
        <f t="shared" si="63"/>
        <v>0</v>
      </c>
      <c r="Q440" s="8">
        <f t="shared" si="64"/>
        <v>32</v>
      </c>
      <c r="R440" s="8">
        <f t="shared" si="65"/>
        <v>31.5</v>
      </c>
      <c r="S440" s="8">
        <f t="shared" si="66"/>
        <v>23</v>
      </c>
      <c r="T440" s="8">
        <f t="shared" si="67"/>
        <v>30</v>
      </c>
      <c r="U440" s="7">
        <f t="shared" si="68"/>
        <v>28.833333333333332</v>
      </c>
      <c r="V440" s="7">
        <f t="shared" si="69"/>
        <v>29.125</v>
      </c>
    </row>
    <row r="441" spans="1:22" ht="13.5" x14ac:dyDescent="0.25">
      <c r="A441" s="3">
        <f>RSI!A441</f>
        <v>42947</v>
      </c>
      <c r="B441" s="2">
        <f>RSI!B441</f>
        <v>2.4144000000000001</v>
      </c>
      <c r="C441" s="2">
        <f>RSI!I441</f>
        <v>41.42034321220023</v>
      </c>
      <c r="D441" s="2">
        <f>MACD!E441</f>
        <v>-6.7770655998904417E-3</v>
      </c>
      <c r="E441" s="2">
        <f>MACD!F441</f>
        <v>-8.1030767442261797E-3</v>
      </c>
      <c r="F441" s="2">
        <f>'Moving Avg'!D441</f>
        <v>2.4723800000000002</v>
      </c>
      <c r="G441" s="2">
        <f>'Moving Avg'!F441</f>
        <v>2.4719699999999998</v>
      </c>
      <c r="H441" s="2">
        <f>'Moving Avg'!G441</f>
        <v>2.4900800000000003</v>
      </c>
      <c r="I441" s="2">
        <f>'Moving Avg'!H441</f>
        <v>2.449071499999997</v>
      </c>
      <c r="J441" s="5" t="str">
        <f>OBV!F441</f>
        <v>BEARISH</v>
      </c>
      <c r="K441" s="5" t="str">
        <f>OBV!G441</f>
        <v>WEAK</v>
      </c>
      <c r="L441" s="5" t="str">
        <f>OBV!H441</f>
        <v>CONFIRMED BEARISH</v>
      </c>
      <c r="M441" s="7">
        <f t="shared" si="60"/>
        <v>25</v>
      </c>
      <c r="N441" s="7">
        <f t="shared" si="61"/>
        <v>0</v>
      </c>
      <c r="O441" s="7">
        <f t="shared" si="62"/>
        <v>50</v>
      </c>
      <c r="P441" s="7">
        <f t="shared" si="63"/>
        <v>0</v>
      </c>
      <c r="Q441" s="8">
        <f t="shared" si="64"/>
        <v>16.25</v>
      </c>
      <c r="R441" s="8">
        <f t="shared" si="65"/>
        <v>22.5</v>
      </c>
      <c r="S441" s="8">
        <f t="shared" si="66"/>
        <v>16.25</v>
      </c>
      <c r="T441" s="8">
        <f t="shared" si="67"/>
        <v>18.75</v>
      </c>
      <c r="U441" s="7">
        <f t="shared" si="68"/>
        <v>18.333333333333332</v>
      </c>
      <c r="V441" s="7">
        <f t="shared" si="69"/>
        <v>18.4375</v>
      </c>
    </row>
    <row r="442" spans="1:22" ht="13.5" x14ac:dyDescent="0.25">
      <c r="A442" s="3">
        <f>RSI!A442</f>
        <v>42948</v>
      </c>
      <c r="B442" s="2">
        <f>RSI!B442</f>
        <v>2.4868999999999999</v>
      </c>
      <c r="C442" s="2">
        <f>RSI!I442</f>
        <v>50.569311591382245</v>
      </c>
      <c r="D442" s="2">
        <f>MACD!E442</f>
        <v>-8.9887329498710145E-3</v>
      </c>
      <c r="E442" s="2">
        <f>MACD!F442</f>
        <v>-8.2802079853551477E-3</v>
      </c>
      <c r="F442" s="2">
        <f>'Moving Avg'!D442</f>
        <v>2.4675599999999998</v>
      </c>
      <c r="G442" s="2">
        <f>'Moving Avg'!F442</f>
        <v>2.4763999999999999</v>
      </c>
      <c r="H442" s="2">
        <f>'Moving Avg'!G442</f>
        <v>2.4895980000000004</v>
      </c>
      <c r="I442" s="2">
        <f>'Moving Avg'!H442</f>
        <v>2.4502384999999975</v>
      </c>
      <c r="J442" s="5" t="str">
        <f>OBV!F442</f>
        <v>BEARISH</v>
      </c>
      <c r="K442" s="5" t="str">
        <f>OBV!G442</f>
        <v>WEAK</v>
      </c>
      <c r="L442" s="5" t="str">
        <f>OBV!H442</f>
        <v>CONFIRMED BEARISH</v>
      </c>
      <c r="M442" s="7">
        <f t="shared" si="60"/>
        <v>25</v>
      </c>
      <c r="N442" s="7">
        <f t="shared" si="61"/>
        <v>45</v>
      </c>
      <c r="O442" s="7">
        <f t="shared" si="62"/>
        <v>50</v>
      </c>
      <c r="P442" s="7">
        <f t="shared" si="63"/>
        <v>0</v>
      </c>
      <c r="Q442" s="8">
        <f t="shared" si="64"/>
        <v>32</v>
      </c>
      <c r="R442" s="8">
        <f t="shared" si="65"/>
        <v>31.5</v>
      </c>
      <c r="S442" s="8">
        <f t="shared" si="66"/>
        <v>23</v>
      </c>
      <c r="T442" s="8">
        <f t="shared" si="67"/>
        <v>30</v>
      </c>
      <c r="U442" s="7">
        <f t="shared" si="68"/>
        <v>28.833333333333332</v>
      </c>
      <c r="V442" s="7">
        <f t="shared" si="69"/>
        <v>29.125</v>
      </c>
    </row>
    <row r="443" spans="1:22" ht="13.5" x14ac:dyDescent="0.25">
      <c r="A443" s="3">
        <f>RSI!A443</f>
        <v>42949</v>
      </c>
      <c r="B443" s="2">
        <f>RSI!B443</f>
        <v>2.4948999999999999</v>
      </c>
      <c r="C443" s="2">
        <f>RSI!I443</f>
        <v>51.469995286761069</v>
      </c>
      <c r="D443" s="2">
        <f>MACD!E443</f>
        <v>-1.1487461124929155E-2</v>
      </c>
      <c r="E443" s="2">
        <f>MACD!F443</f>
        <v>-8.9216586132699494E-3</v>
      </c>
      <c r="F443" s="2">
        <f>'Moving Avg'!D443</f>
        <v>2.47078</v>
      </c>
      <c r="G443" s="2">
        <f>'Moving Avg'!F443</f>
        <v>2.4820350000000002</v>
      </c>
      <c r="H443" s="2">
        <f>'Moving Avg'!G443</f>
        <v>2.4871840000000005</v>
      </c>
      <c r="I443" s="2">
        <f>'Moving Avg'!H443</f>
        <v>2.4509629999999971</v>
      </c>
      <c r="J443" s="5" t="str">
        <f>OBV!F443</f>
        <v>BULLISH</v>
      </c>
      <c r="K443" s="5" t="str">
        <f>OBV!G443</f>
        <v>NEUTRAL</v>
      </c>
      <c r="L443" s="5" t="str">
        <f>OBV!H443</f>
        <v>CONFIRMED BULLISH</v>
      </c>
      <c r="M443" s="7">
        <f t="shared" si="60"/>
        <v>25</v>
      </c>
      <c r="N443" s="7">
        <f t="shared" si="61"/>
        <v>45</v>
      </c>
      <c r="O443" s="7">
        <f t="shared" si="62"/>
        <v>50</v>
      </c>
      <c r="P443" s="7">
        <f t="shared" si="63"/>
        <v>83.5</v>
      </c>
      <c r="Q443" s="8">
        <f t="shared" si="64"/>
        <v>44.524999999999999</v>
      </c>
      <c r="R443" s="8">
        <f t="shared" si="65"/>
        <v>52.375</v>
      </c>
      <c r="S443" s="8">
        <f t="shared" si="66"/>
        <v>60.575000000000003</v>
      </c>
      <c r="T443" s="8">
        <f t="shared" si="67"/>
        <v>50.875</v>
      </c>
      <c r="U443" s="7">
        <f t="shared" si="68"/>
        <v>52.491666666666674</v>
      </c>
      <c r="V443" s="7">
        <f t="shared" si="69"/>
        <v>52.087500000000006</v>
      </c>
    </row>
    <row r="444" spans="1:22" ht="13.5" x14ac:dyDescent="0.25">
      <c r="A444" s="3">
        <f>RSI!A444</f>
        <v>42950</v>
      </c>
      <c r="B444" s="2">
        <f>RSI!B444</f>
        <v>2.5270999999999999</v>
      </c>
      <c r="C444" s="2">
        <f>RSI!I444</f>
        <v>55.022400382649209</v>
      </c>
      <c r="D444" s="2">
        <f>MACD!E444</f>
        <v>-6.1586873461285663E-3</v>
      </c>
      <c r="E444" s="2">
        <f>MACD!F444</f>
        <v>-8.3690643598416728E-3</v>
      </c>
      <c r="F444" s="2">
        <f>'Moving Avg'!D444</f>
        <v>2.4756</v>
      </c>
      <c r="G444" s="2">
        <f>'Moving Avg'!F444</f>
        <v>2.4844499999999998</v>
      </c>
      <c r="H444" s="2">
        <f>'Moving Avg'!G444</f>
        <v>2.4857360000000011</v>
      </c>
      <c r="I444" s="2">
        <f>'Moving Avg'!H444</f>
        <v>2.452169999999998</v>
      </c>
      <c r="J444" s="5" t="str">
        <f>OBV!F444</f>
        <v>BULLISH</v>
      </c>
      <c r="K444" s="5" t="str">
        <f>OBV!G444</f>
        <v>NEUTRAL</v>
      </c>
      <c r="L444" s="5" t="str">
        <f>OBV!H444</f>
        <v>CONFIRMED BULLISH</v>
      </c>
      <c r="M444" s="7">
        <f t="shared" si="60"/>
        <v>25</v>
      </c>
      <c r="N444" s="7">
        <f t="shared" si="61"/>
        <v>0</v>
      </c>
      <c r="O444" s="7">
        <f t="shared" si="62"/>
        <v>50</v>
      </c>
      <c r="P444" s="7">
        <f t="shared" si="63"/>
        <v>83.5</v>
      </c>
      <c r="Q444" s="8">
        <f t="shared" si="64"/>
        <v>28.774999999999999</v>
      </c>
      <c r="R444" s="8">
        <f t="shared" si="65"/>
        <v>43.375</v>
      </c>
      <c r="S444" s="8">
        <f t="shared" si="66"/>
        <v>53.825000000000003</v>
      </c>
      <c r="T444" s="8">
        <f t="shared" si="67"/>
        <v>39.625</v>
      </c>
      <c r="U444" s="7">
        <f t="shared" si="68"/>
        <v>41.991666666666667</v>
      </c>
      <c r="V444" s="7">
        <f t="shared" si="69"/>
        <v>41.400000000000006</v>
      </c>
    </row>
    <row r="445" spans="1:22" ht="13.5" x14ac:dyDescent="0.25">
      <c r="A445" s="3">
        <f>RSI!A445</f>
        <v>42951</v>
      </c>
      <c r="B445" s="2">
        <f>RSI!B445</f>
        <v>2.6720000000000002</v>
      </c>
      <c r="C445" s="2">
        <f>RSI!I445</f>
        <v>66.799812744535615</v>
      </c>
      <c r="D445" s="2">
        <f>MACD!E445</f>
        <v>-1.7600717150816347E-2</v>
      </c>
      <c r="E445" s="2">
        <f>MACD!F445</f>
        <v>-1.0215394918036608E-2</v>
      </c>
      <c r="F445" s="2">
        <f>'Moving Avg'!D445</f>
        <v>2.5190600000000005</v>
      </c>
      <c r="G445" s="2">
        <f>'Moving Avg'!F445</f>
        <v>2.4933049999999999</v>
      </c>
      <c r="H445" s="2">
        <f>'Moving Avg'!G445</f>
        <v>2.4886340000000007</v>
      </c>
      <c r="I445" s="2">
        <f>'Moving Avg'!H445</f>
        <v>2.4542624999999978</v>
      </c>
      <c r="J445" s="5" t="str">
        <f>OBV!F445</f>
        <v>BULLISH</v>
      </c>
      <c r="K445" s="5" t="str">
        <f>OBV!G445</f>
        <v>STRONG</v>
      </c>
      <c r="L445" s="5" t="str">
        <f>OBV!H445</f>
        <v>CONFIRMED BULLISH</v>
      </c>
      <c r="M445" s="7">
        <f t="shared" si="60"/>
        <v>25</v>
      </c>
      <c r="N445" s="7">
        <f t="shared" si="61"/>
        <v>45</v>
      </c>
      <c r="O445" s="7">
        <f t="shared" si="62"/>
        <v>50</v>
      </c>
      <c r="P445" s="7">
        <f t="shared" si="63"/>
        <v>100</v>
      </c>
      <c r="Q445" s="8">
        <f t="shared" si="64"/>
        <v>47</v>
      </c>
      <c r="R445" s="8">
        <f t="shared" si="65"/>
        <v>56.5</v>
      </c>
      <c r="S445" s="8">
        <f t="shared" si="66"/>
        <v>68</v>
      </c>
      <c r="T445" s="8">
        <f t="shared" si="67"/>
        <v>55</v>
      </c>
      <c r="U445" s="7">
        <f t="shared" si="68"/>
        <v>57.166666666666664</v>
      </c>
      <c r="V445" s="7">
        <f t="shared" si="69"/>
        <v>56.625</v>
      </c>
    </row>
    <row r="446" spans="1:22" ht="13.5" x14ac:dyDescent="0.25">
      <c r="A446" s="3">
        <f>RSI!A446</f>
        <v>42954</v>
      </c>
      <c r="B446" s="2">
        <f>RSI!B446</f>
        <v>2.6720000000000002</v>
      </c>
      <c r="C446" s="2">
        <f>RSI!I446</f>
        <v>66.799812744535615</v>
      </c>
      <c r="D446" s="2">
        <f>MACD!E446</f>
        <v>-2.8382926061602198E-2</v>
      </c>
      <c r="E446" s="2">
        <f>MACD!F446</f>
        <v>-1.3848901146749727E-2</v>
      </c>
      <c r="F446" s="2">
        <f>'Moving Avg'!D446</f>
        <v>2.5705800000000001</v>
      </c>
      <c r="G446" s="2">
        <f>'Moving Avg'!F446</f>
        <v>2.5025599999999999</v>
      </c>
      <c r="H446" s="2">
        <f>'Moving Avg'!G446</f>
        <v>2.4916920000000009</v>
      </c>
      <c r="I446" s="2">
        <f>'Moving Avg'!H446</f>
        <v>2.4566769999999978</v>
      </c>
      <c r="J446" s="5" t="str">
        <f>OBV!F446</f>
        <v>BULLISH</v>
      </c>
      <c r="K446" s="5" t="str">
        <f>OBV!G446</f>
        <v>STRONG</v>
      </c>
      <c r="L446" s="5" t="str">
        <f>OBV!H446</f>
        <v>CONFIRMED BULLISH</v>
      </c>
      <c r="M446" s="7">
        <f t="shared" si="60"/>
        <v>25</v>
      </c>
      <c r="N446" s="7">
        <f t="shared" si="61"/>
        <v>45</v>
      </c>
      <c r="O446" s="7">
        <f t="shared" si="62"/>
        <v>50</v>
      </c>
      <c r="P446" s="7">
        <f t="shared" si="63"/>
        <v>100</v>
      </c>
      <c r="Q446" s="8">
        <f t="shared" si="64"/>
        <v>47</v>
      </c>
      <c r="R446" s="8">
        <f t="shared" si="65"/>
        <v>56.5</v>
      </c>
      <c r="S446" s="8">
        <f t="shared" si="66"/>
        <v>68</v>
      </c>
      <c r="T446" s="8">
        <f t="shared" si="67"/>
        <v>55</v>
      </c>
      <c r="U446" s="7">
        <f t="shared" si="68"/>
        <v>57.166666666666664</v>
      </c>
      <c r="V446" s="7">
        <f t="shared" si="69"/>
        <v>56.625</v>
      </c>
    </row>
    <row r="447" spans="1:22" ht="13.5" x14ac:dyDescent="0.25">
      <c r="A447" s="3">
        <f>RSI!A447</f>
        <v>42955</v>
      </c>
      <c r="B447" s="2">
        <f>RSI!B447</f>
        <v>2.6076000000000001</v>
      </c>
      <c r="C447" s="2">
        <f>RSI!I447</f>
        <v>58.855964534904579</v>
      </c>
      <c r="D447" s="2">
        <f>MACD!E447</f>
        <v>-3.1278013657669579E-2</v>
      </c>
      <c r="E447" s="2">
        <f>MACD!F447</f>
        <v>-1.7334723648933698E-2</v>
      </c>
      <c r="F447" s="2">
        <f>'Moving Avg'!D447</f>
        <v>2.5947200000000001</v>
      </c>
      <c r="G447" s="2">
        <f>'Moving Avg'!F447</f>
        <v>2.5073899999999996</v>
      </c>
      <c r="H447" s="2">
        <f>'Moving Avg'!G447</f>
        <v>2.4949120000000007</v>
      </c>
      <c r="I447" s="2">
        <f>'Moving Avg'!H447</f>
        <v>2.4587694999999981</v>
      </c>
      <c r="J447" s="5" t="str">
        <f>OBV!F447</f>
        <v>BULLISH</v>
      </c>
      <c r="K447" s="5" t="str">
        <f>OBV!G447</f>
        <v>STRONG</v>
      </c>
      <c r="L447" s="5" t="str">
        <f>OBV!H447</f>
        <v>CONFIRMED BULLISH</v>
      </c>
      <c r="M447" s="7">
        <f t="shared" si="60"/>
        <v>25</v>
      </c>
      <c r="N447" s="7">
        <f t="shared" si="61"/>
        <v>45</v>
      </c>
      <c r="O447" s="7">
        <f t="shared" si="62"/>
        <v>50</v>
      </c>
      <c r="P447" s="7">
        <f t="shared" si="63"/>
        <v>100</v>
      </c>
      <c r="Q447" s="8">
        <f t="shared" si="64"/>
        <v>47</v>
      </c>
      <c r="R447" s="8">
        <f t="shared" si="65"/>
        <v>56.5</v>
      </c>
      <c r="S447" s="8">
        <f t="shared" si="66"/>
        <v>68</v>
      </c>
      <c r="T447" s="8">
        <f t="shared" si="67"/>
        <v>55</v>
      </c>
      <c r="U447" s="7">
        <f t="shared" si="68"/>
        <v>57.166666666666664</v>
      </c>
      <c r="V447" s="7">
        <f t="shared" si="69"/>
        <v>56.625</v>
      </c>
    </row>
    <row r="448" spans="1:22" ht="13.5" x14ac:dyDescent="0.25">
      <c r="A448" s="3">
        <f>RSI!A448</f>
        <v>42956</v>
      </c>
      <c r="B448" s="2">
        <f>RSI!B448</f>
        <v>2.6076000000000001</v>
      </c>
      <c r="C448" s="2">
        <f>RSI!I448</f>
        <v>58.855964534904579</v>
      </c>
      <c r="D448" s="2">
        <f>MACD!E448</f>
        <v>-3.9244500934842996E-2</v>
      </c>
      <c r="E448" s="2">
        <f>MACD!F448</f>
        <v>-2.1716679106115556E-2</v>
      </c>
      <c r="F448" s="2">
        <f>'Moving Avg'!D448</f>
        <v>2.6172599999999999</v>
      </c>
      <c r="G448" s="2">
        <f>'Moving Avg'!F448</f>
        <v>2.5126199999999992</v>
      </c>
      <c r="H448" s="2">
        <f>'Moving Avg'!G448</f>
        <v>2.4981320000000005</v>
      </c>
      <c r="I448" s="2">
        <f>'Moving Avg'!H448</f>
        <v>2.460942499999998</v>
      </c>
      <c r="J448" s="5" t="str">
        <f>OBV!F448</f>
        <v>BULLISH</v>
      </c>
      <c r="K448" s="5" t="str">
        <f>OBV!G448</f>
        <v>NEUTRAL</v>
      </c>
      <c r="L448" s="5" t="str">
        <f>OBV!H448</f>
        <v>CONFIRMED BULLISH</v>
      </c>
      <c r="M448" s="7">
        <f t="shared" si="60"/>
        <v>25</v>
      </c>
      <c r="N448" s="7">
        <f t="shared" si="61"/>
        <v>45</v>
      </c>
      <c r="O448" s="7">
        <f t="shared" si="62"/>
        <v>50</v>
      </c>
      <c r="P448" s="7">
        <f t="shared" si="63"/>
        <v>83.5</v>
      </c>
      <c r="Q448" s="8">
        <f t="shared" si="64"/>
        <v>44.524999999999999</v>
      </c>
      <c r="R448" s="8">
        <f t="shared" si="65"/>
        <v>52.375</v>
      </c>
      <c r="S448" s="8">
        <f t="shared" si="66"/>
        <v>60.575000000000003</v>
      </c>
      <c r="T448" s="8">
        <f t="shared" si="67"/>
        <v>50.875</v>
      </c>
      <c r="U448" s="7">
        <f t="shared" si="68"/>
        <v>52.491666666666674</v>
      </c>
      <c r="V448" s="7">
        <f t="shared" si="69"/>
        <v>52.087500000000006</v>
      </c>
    </row>
    <row r="449" spans="1:22" ht="13.5" x14ac:dyDescent="0.25">
      <c r="A449" s="3">
        <f>RSI!A449</f>
        <v>42957</v>
      </c>
      <c r="B449" s="2">
        <f>RSI!B449</f>
        <v>2.5512000000000001</v>
      </c>
      <c r="C449" s="2">
        <f>RSI!I449</f>
        <v>52.513093277398134</v>
      </c>
      <c r="D449" s="2">
        <f>MACD!E449</f>
        <v>-3.860577158294376E-2</v>
      </c>
      <c r="E449" s="2">
        <f>MACD!F449</f>
        <v>-2.5094497601481199E-2</v>
      </c>
      <c r="F449" s="2">
        <f>'Moving Avg'!D449</f>
        <v>2.62208</v>
      </c>
      <c r="G449" s="2">
        <f>'Moving Avg'!F449</f>
        <v>2.5186549999999994</v>
      </c>
      <c r="H449" s="2">
        <f>'Moving Avg'!G449</f>
        <v>2.5003840000000004</v>
      </c>
      <c r="I449" s="2">
        <f>'Moving Avg'!H449</f>
        <v>2.462752999999998</v>
      </c>
      <c r="J449" s="5" t="str">
        <f>OBV!F449</f>
        <v>BULLISH</v>
      </c>
      <c r="K449" s="5" t="str">
        <f>OBV!G449</f>
        <v>NEUTRAL</v>
      </c>
      <c r="L449" s="5" t="str">
        <f>OBV!H449</f>
        <v>CONFIRMED BULLISH</v>
      </c>
      <c r="M449" s="7">
        <f t="shared" si="60"/>
        <v>25</v>
      </c>
      <c r="N449" s="7">
        <f t="shared" si="61"/>
        <v>45</v>
      </c>
      <c r="O449" s="7">
        <f t="shared" si="62"/>
        <v>50</v>
      </c>
      <c r="P449" s="7">
        <f t="shared" si="63"/>
        <v>83.5</v>
      </c>
      <c r="Q449" s="8">
        <f t="shared" si="64"/>
        <v>44.524999999999999</v>
      </c>
      <c r="R449" s="8">
        <f t="shared" si="65"/>
        <v>52.375</v>
      </c>
      <c r="S449" s="8">
        <f t="shared" si="66"/>
        <v>60.575000000000003</v>
      </c>
      <c r="T449" s="8">
        <f t="shared" si="67"/>
        <v>50.875</v>
      </c>
      <c r="U449" s="7">
        <f t="shared" si="68"/>
        <v>52.491666666666674</v>
      </c>
      <c r="V449" s="7">
        <f t="shared" si="69"/>
        <v>52.087500000000006</v>
      </c>
    </row>
    <row r="450" spans="1:22" ht="13.5" x14ac:dyDescent="0.25">
      <c r="A450" s="3">
        <f>RSI!A450</f>
        <v>42958</v>
      </c>
      <c r="B450" s="2">
        <f>RSI!B450</f>
        <v>2.5030000000000001</v>
      </c>
      <c r="C450" s="2">
        <f>RSI!I450</f>
        <v>47.77455212006992</v>
      </c>
      <c r="D450" s="2">
        <f>MACD!E450</f>
        <v>-4.2075077400311134E-2</v>
      </c>
      <c r="E450" s="2">
        <f>MACD!F450</f>
        <v>-2.8490613561247189E-2</v>
      </c>
      <c r="F450" s="2">
        <f>'Moving Avg'!D450</f>
        <v>2.5882800000000001</v>
      </c>
      <c r="G450" s="2">
        <f>'Moving Avg'!F450</f>
        <v>2.5198649999999994</v>
      </c>
      <c r="H450" s="2">
        <f>'Moving Avg'!G450</f>
        <v>2.5002240000000002</v>
      </c>
      <c r="I450" s="2">
        <f>'Moving Avg'!H450</f>
        <v>2.4639604999999976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16.5</v>
      </c>
      <c r="Q450" s="8">
        <f t="shared" si="64"/>
        <v>34.475000000000001</v>
      </c>
      <c r="R450" s="8">
        <f t="shared" si="65"/>
        <v>35.625</v>
      </c>
      <c r="S450" s="8">
        <f t="shared" si="66"/>
        <v>30.425000000000001</v>
      </c>
      <c r="T450" s="8">
        <f t="shared" si="67"/>
        <v>34.125</v>
      </c>
      <c r="U450" s="7">
        <f t="shared" si="68"/>
        <v>33.508333333333333</v>
      </c>
      <c r="V450" s="7">
        <f t="shared" si="69"/>
        <v>33.662499999999994</v>
      </c>
    </row>
    <row r="451" spans="1:22" ht="13.5" x14ac:dyDescent="0.25">
      <c r="A451" s="3">
        <f>RSI!A451</f>
        <v>42961</v>
      </c>
      <c r="B451" s="2">
        <f>RSI!B451</f>
        <v>2.4546999999999999</v>
      </c>
      <c r="C451" s="2">
        <f>RSI!I451</f>
        <v>43.535174334256126</v>
      </c>
      <c r="D451" s="2">
        <f>MACD!E451</f>
        <v>-4.7486356004797781E-2</v>
      </c>
      <c r="E451" s="2">
        <f>MACD!F451</f>
        <v>-3.2289762049957309E-2</v>
      </c>
      <c r="F451" s="2">
        <f>'Moving Avg'!D451</f>
        <v>2.5448200000000001</v>
      </c>
      <c r="G451" s="2">
        <f>'Moving Avg'!F451</f>
        <v>2.5190599999999996</v>
      </c>
      <c r="H451" s="2">
        <f>'Moving Avg'!G451</f>
        <v>2.4990980000000005</v>
      </c>
      <c r="I451" s="2">
        <f>'Moving Avg'!H451</f>
        <v>2.4649664999999978</v>
      </c>
      <c r="J451" s="5" t="str">
        <f>OBV!F451</f>
        <v>BEARISH</v>
      </c>
      <c r="K451" s="5" t="str">
        <f>OBV!G451</f>
        <v>NEUTRAL</v>
      </c>
      <c r="L451" s="5" t="str">
        <f>OBV!H451</f>
        <v>CONFIRMED BEARISH</v>
      </c>
      <c r="M451" s="7">
        <f t="shared" si="70"/>
        <v>25</v>
      </c>
      <c r="N451" s="7">
        <f t="shared" si="71"/>
        <v>45</v>
      </c>
      <c r="O451" s="7">
        <f t="shared" si="72"/>
        <v>50</v>
      </c>
      <c r="P451" s="7">
        <f t="shared" si="73"/>
        <v>16.5</v>
      </c>
      <c r="Q451" s="8">
        <f t="shared" ref="Q451:Q514" si="74">0.35*M451+N451*0.35+O451*0.15+P451*0.15</f>
        <v>34.475000000000001</v>
      </c>
      <c r="R451" s="8">
        <f t="shared" ref="R451:R514" si="75">M451*0.2+N451*0.2+O451*0.35+P451*0.25</f>
        <v>35.625</v>
      </c>
      <c r="S451" s="8">
        <f t="shared" ref="S451:S514" si="76">M451*0.15+N451*0.15+O451*0.25+P451*0.45</f>
        <v>30.425000000000001</v>
      </c>
      <c r="T451" s="8">
        <f t="shared" ref="T451:T514" si="77">0.25*SUM(M451:P451)</f>
        <v>34.125</v>
      </c>
      <c r="U451" s="7">
        <f t="shared" ref="U451:U514" si="78">SUM(Q451:S451)/3</f>
        <v>33.508333333333333</v>
      </c>
      <c r="V451" s="7">
        <f t="shared" ref="V451:V514" si="79">SUM(Q451:T451)/4</f>
        <v>33.662499999999994</v>
      </c>
    </row>
    <row r="452" spans="1:22" ht="13.5" x14ac:dyDescent="0.25">
      <c r="A452" s="3">
        <f>RSI!A452</f>
        <v>42962</v>
      </c>
      <c r="B452" s="2">
        <f>RSI!B452</f>
        <v>2.4948999999999999</v>
      </c>
      <c r="C452" s="2">
        <f>RSI!I452</f>
        <v>47.695329876933123</v>
      </c>
      <c r="D452" s="2">
        <f>MACD!E452</f>
        <v>-4.346799757805897E-2</v>
      </c>
      <c r="E452" s="2">
        <f>MACD!F452</f>
        <v>-3.4525409155577641E-2</v>
      </c>
      <c r="F452" s="2">
        <f>'Moving Avg'!D452</f>
        <v>2.5222799999999999</v>
      </c>
      <c r="G452" s="2">
        <f>'Moving Avg'!F452</f>
        <v>2.52067</v>
      </c>
      <c r="H452" s="2">
        <f>'Moving Avg'!G452</f>
        <v>2.4999020000000005</v>
      </c>
      <c r="I452" s="2">
        <f>'Moving Avg'!H452</f>
        <v>2.4661734999999978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  <c r="M452" s="7">
        <f t="shared" si="70"/>
        <v>25</v>
      </c>
      <c r="N452" s="7">
        <f t="shared" si="71"/>
        <v>45</v>
      </c>
      <c r="O452" s="7">
        <f t="shared" si="72"/>
        <v>50</v>
      </c>
      <c r="P452" s="7">
        <f t="shared" si="73"/>
        <v>16.5</v>
      </c>
      <c r="Q452" s="8">
        <f t="shared" si="74"/>
        <v>34.475000000000001</v>
      </c>
      <c r="R452" s="8">
        <f t="shared" si="75"/>
        <v>35.625</v>
      </c>
      <c r="S452" s="8">
        <f t="shared" si="76"/>
        <v>30.425000000000001</v>
      </c>
      <c r="T452" s="8">
        <f t="shared" si="77"/>
        <v>34.125</v>
      </c>
      <c r="U452" s="7">
        <f t="shared" si="78"/>
        <v>33.508333333333333</v>
      </c>
      <c r="V452" s="7">
        <f t="shared" si="79"/>
        <v>33.662499999999994</v>
      </c>
    </row>
    <row r="453" spans="1:22" ht="13.5" x14ac:dyDescent="0.25">
      <c r="A453" s="3">
        <f>RSI!A453</f>
        <v>42963</v>
      </c>
      <c r="B453" s="2">
        <f>RSI!B453</f>
        <v>2.5350999999999999</v>
      </c>
      <c r="C453" s="2">
        <f>RSI!I453</f>
        <v>51.540332909580357</v>
      </c>
      <c r="D453" s="2">
        <f>MACD!E453</f>
        <v>-4.1662525903798375E-2</v>
      </c>
      <c r="E453" s="2">
        <f>MACD!F453</f>
        <v>-3.5952832505221785E-2</v>
      </c>
      <c r="F453" s="2">
        <f>'Moving Avg'!D453</f>
        <v>2.5077799999999999</v>
      </c>
      <c r="G453" s="2">
        <f>'Moving Avg'!F453</f>
        <v>2.5242899999999997</v>
      </c>
      <c r="H453" s="2">
        <f>'Moving Avg'!G453</f>
        <v>2.5000620000000007</v>
      </c>
      <c r="I453" s="2">
        <f>'Moving Avg'!H453</f>
        <v>2.4675814999999979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25</v>
      </c>
      <c r="N453" s="7">
        <f t="shared" si="71"/>
        <v>45</v>
      </c>
      <c r="O453" s="7">
        <f t="shared" si="72"/>
        <v>50</v>
      </c>
      <c r="P453" s="7">
        <f t="shared" si="73"/>
        <v>16.5</v>
      </c>
      <c r="Q453" s="8">
        <f t="shared" si="74"/>
        <v>34.475000000000001</v>
      </c>
      <c r="R453" s="8">
        <f t="shared" si="75"/>
        <v>35.625</v>
      </c>
      <c r="S453" s="8">
        <f t="shared" si="76"/>
        <v>30.425000000000001</v>
      </c>
      <c r="T453" s="8">
        <f t="shared" si="77"/>
        <v>34.125</v>
      </c>
      <c r="U453" s="7">
        <f t="shared" si="78"/>
        <v>33.508333333333333</v>
      </c>
      <c r="V453" s="7">
        <f t="shared" si="79"/>
        <v>33.662499999999994</v>
      </c>
    </row>
    <row r="454" spans="1:22" ht="13.5" x14ac:dyDescent="0.25">
      <c r="A454" s="3">
        <f>RSI!A454</f>
        <v>42964</v>
      </c>
      <c r="B454" s="2">
        <f>RSI!B454</f>
        <v>2.4948999999999999</v>
      </c>
      <c r="C454" s="2">
        <f>RSI!I454</f>
        <v>47.759393597610597</v>
      </c>
      <c r="D454" s="2">
        <f>MACD!E454</f>
        <v>-3.2299691675773179E-2</v>
      </c>
      <c r="E454" s="2">
        <f>MACD!F454</f>
        <v>-3.5222204339332069E-2</v>
      </c>
      <c r="F454" s="2">
        <f>'Moving Avg'!D454</f>
        <v>2.4965199999999999</v>
      </c>
      <c r="G454" s="2">
        <f>'Moving Avg'!F454</f>
        <v>2.5226800000000003</v>
      </c>
      <c r="H454" s="2">
        <f>'Moving Avg'!G454</f>
        <v>2.4994180000000004</v>
      </c>
      <c r="I454" s="2">
        <f>'Moving Avg'!H454</f>
        <v>2.4687079999999981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  <c r="M454" s="7">
        <f t="shared" si="70"/>
        <v>25</v>
      </c>
      <c r="N454" s="7">
        <f t="shared" si="71"/>
        <v>0</v>
      </c>
      <c r="O454" s="7">
        <f t="shared" si="72"/>
        <v>50</v>
      </c>
      <c r="P454" s="7">
        <f t="shared" si="73"/>
        <v>16.5</v>
      </c>
      <c r="Q454" s="8">
        <f t="shared" si="74"/>
        <v>18.725000000000001</v>
      </c>
      <c r="R454" s="8">
        <f t="shared" si="75"/>
        <v>26.625</v>
      </c>
      <c r="S454" s="8">
        <f t="shared" si="76"/>
        <v>23.675000000000001</v>
      </c>
      <c r="T454" s="8">
        <f t="shared" si="77"/>
        <v>22.875</v>
      </c>
      <c r="U454" s="7">
        <f t="shared" si="78"/>
        <v>23.008333333333336</v>
      </c>
      <c r="V454" s="7">
        <f t="shared" si="79"/>
        <v>22.975000000000001</v>
      </c>
    </row>
    <row r="455" spans="1:22" ht="13.5" x14ac:dyDescent="0.25">
      <c r="A455" s="3">
        <f>RSI!A455</f>
        <v>42965</v>
      </c>
      <c r="B455" s="2">
        <f>RSI!B455</f>
        <v>2.4708000000000001</v>
      </c>
      <c r="C455" s="2">
        <f>RSI!I455</f>
        <v>45.599709474103399</v>
      </c>
      <c r="D455" s="2">
        <f>MACD!E455</f>
        <v>-1.5160569454764072E-4</v>
      </c>
      <c r="E455" s="2">
        <f>MACD!F455</f>
        <v>-2.8208084610375186E-2</v>
      </c>
      <c r="F455" s="2">
        <f>'Moving Avg'!D455</f>
        <v>2.4900799999999998</v>
      </c>
      <c r="G455" s="2">
        <f>'Moving Avg'!F455</f>
        <v>2.5214750000000001</v>
      </c>
      <c r="H455" s="2">
        <f>'Moving Avg'!G455</f>
        <v>2.4982920000000006</v>
      </c>
      <c r="I455" s="2">
        <f>'Moving Avg'!H455</f>
        <v>2.4697944999999977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50</v>
      </c>
      <c r="P455" s="7">
        <f t="shared" si="73"/>
        <v>16.5</v>
      </c>
      <c r="Q455" s="8">
        <f t="shared" si="74"/>
        <v>18.725000000000001</v>
      </c>
      <c r="R455" s="8">
        <f t="shared" si="75"/>
        <v>26.625</v>
      </c>
      <c r="S455" s="8">
        <f t="shared" si="76"/>
        <v>23.675000000000001</v>
      </c>
      <c r="T455" s="8">
        <f t="shared" si="77"/>
        <v>22.875</v>
      </c>
      <c r="U455" s="7">
        <f t="shared" si="78"/>
        <v>23.008333333333336</v>
      </c>
      <c r="V455" s="7">
        <f t="shared" si="79"/>
        <v>22.975000000000001</v>
      </c>
    </row>
    <row r="456" spans="1:22" ht="13.5" x14ac:dyDescent="0.25">
      <c r="A456" s="3">
        <f>RSI!A456</f>
        <v>42968</v>
      </c>
      <c r="B456" s="2">
        <f>RSI!B456</f>
        <v>2.4788000000000001</v>
      </c>
      <c r="C456" s="2">
        <f>RSI!I456</f>
        <v>46.465127294690248</v>
      </c>
      <c r="D456" s="2">
        <f>MACD!E456</f>
        <v>2.6737653757347601E-2</v>
      </c>
      <c r="E456" s="2">
        <f>MACD!F456</f>
        <v>-1.7218936936830628E-2</v>
      </c>
      <c r="F456" s="2">
        <f>'Moving Avg'!D456</f>
        <v>2.4948999999999999</v>
      </c>
      <c r="G456" s="2">
        <f>'Moving Avg'!F456</f>
        <v>2.5206700000000004</v>
      </c>
      <c r="H456" s="2">
        <f>'Moving Avg'!G456</f>
        <v>2.4973260000000006</v>
      </c>
      <c r="I456" s="2">
        <f>'Moving Avg'!H456</f>
        <v>2.470438499999998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  <c r="M456" s="7">
        <f t="shared" si="70"/>
        <v>25</v>
      </c>
      <c r="N456" s="7">
        <f t="shared" si="71"/>
        <v>0</v>
      </c>
      <c r="O456" s="7">
        <f t="shared" si="72"/>
        <v>50</v>
      </c>
      <c r="P456" s="7">
        <f t="shared" si="73"/>
        <v>83.5</v>
      </c>
      <c r="Q456" s="8">
        <f t="shared" si="74"/>
        <v>28.774999999999999</v>
      </c>
      <c r="R456" s="8">
        <f t="shared" si="75"/>
        <v>43.375</v>
      </c>
      <c r="S456" s="8">
        <f t="shared" si="76"/>
        <v>53.825000000000003</v>
      </c>
      <c r="T456" s="8">
        <f t="shared" si="77"/>
        <v>39.625</v>
      </c>
      <c r="U456" s="7">
        <f t="shared" si="78"/>
        <v>41.991666666666667</v>
      </c>
      <c r="V456" s="7">
        <f t="shared" si="79"/>
        <v>41.400000000000006</v>
      </c>
    </row>
    <row r="457" spans="1:22" ht="13.5" x14ac:dyDescent="0.25">
      <c r="A457" s="3">
        <f>RSI!A457</f>
        <v>42969</v>
      </c>
      <c r="B457" s="2">
        <f>RSI!B457</f>
        <v>2.4948999999999999</v>
      </c>
      <c r="C457" s="2">
        <f>RSI!I457</f>
        <v>48.249397397376477</v>
      </c>
      <c r="D457" s="2">
        <f>MACD!E457</f>
        <v>3.860145926800751E-2</v>
      </c>
      <c r="E457" s="2">
        <f>MACD!F457</f>
        <v>-6.0548576958629995E-3</v>
      </c>
      <c r="F457" s="2">
        <f>'Moving Avg'!D457</f>
        <v>2.4948999999999999</v>
      </c>
      <c r="G457" s="2">
        <f>'Moving Avg'!F457</f>
        <v>2.5198650000000002</v>
      </c>
      <c r="H457" s="2">
        <f>'Moving Avg'!G457</f>
        <v>2.4982920000000006</v>
      </c>
      <c r="I457" s="2">
        <f>'Moving Avg'!H457</f>
        <v>2.4708409999999983</v>
      </c>
      <c r="J457" s="5" t="str">
        <f>OBV!F457</f>
        <v>BULLISH</v>
      </c>
      <c r="K457" s="5" t="str">
        <f>OBV!G457</f>
        <v>NEUTRAL</v>
      </c>
      <c r="L457" s="5" t="str">
        <f>OBV!H457</f>
        <v>NEUTRAL</v>
      </c>
      <c r="M457" s="7">
        <f t="shared" si="70"/>
        <v>25</v>
      </c>
      <c r="N457" s="7">
        <f t="shared" si="71"/>
        <v>0</v>
      </c>
      <c r="O457" s="7">
        <f t="shared" si="72"/>
        <v>50</v>
      </c>
      <c r="P457" s="7">
        <f t="shared" si="73"/>
        <v>49.5</v>
      </c>
      <c r="Q457" s="8">
        <f t="shared" si="74"/>
        <v>23.675000000000001</v>
      </c>
      <c r="R457" s="8">
        <f t="shared" si="75"/>
        <v>34.875</v>
      </c>
      <c r="S457" s="8">
        <f t="shared" si="76"/>
        <v>38.525000000000006</v>
      </c>
      <c r="T457" s="8">
        <f t="shared" si="77"/>
        <v>31.125</v>
      </c>
      <c r="U457" s="7">
        <f t="shared" si="78"/>
        <v>32.358333333333334</v>
      </c>
      <c r="V457" s="7">
        <f t="shared" si="79"/>
        <v>32.049999999999997</v>
      </c>
    </row>
    <row r="458" spans="1:22" ht="13.5" x14ac:dyDescent="0.25">
      <c r="A458" s="3">
        <f>RSI!A458</f>
        <v>42970</v>
      </c>
      <c r="B458" s="2">
        <f>RSI!B458</f>
        <v>2.4868999999999999</v>
      </c>
      <c r="C458" s="2">
        <f>RSI!I458</f>
        <v>47.403948932202212</v>
      </c>
      <c r="D458" s="2">
        <f>MACD!E458</f>
        <v>4.9333483992678673E-2</v>
      </c>
      <c r="E458" s="2">
        <f>MACD!F458</f>
        <v>5.0228106418453355E-3</v>
      </c>
      <c r="F458" s="2">
        <f>'Moving Avg'!D458</f>
        <v>2.4852599999999998</v>
      </c>
      <c r="G458" s="2">
        <f>'Moving Avg'!F458</f>
        <v>2.5202700000000005</v>
      </c>
      <c r="H458" s="2">
        <f>'Moving Avg'!G458</f>
        <v>2.4997420000000004</v>
      </c>
      <c r="I458" s="2">
        <f>'Moving Avg'!H458</f>
        <v>2.4712034999999979</v>
      </c>
      <c r="J458" s="5" t="str">
        <f>OBV!F458</f>
        <v>BULLISH</v>
      </c>
      <c r="K458" s="5" t="str">
        <f>OBV!G458</f>
        <v>NEUTRAL</v>
      </c>
      <c r="L458" s="5" t="str">
        <f>OBV!H458</f>
        <v>BULLISH DIVERGENCE</v>
      </c>
      <c r="M458" s="7">
        <f t="shared" si="70"/>
        <v>25</v>
      </c>
      <c r="N458" s="7">
        <f t="shared" si="71"/>
        <v>0</v>
      </c>
      <c r="O458" s="7">
        <f t="shared" si="72"/>
        <v>50</v>
      </c>
      <c r="P458" s="7">
        <f t="shared" si="73"/>
        <v>66.5</v>
      </c>
      <c r="Q458" s="8">
        <f t="shared" si="74"/>
        <v>26.225000000000001</v>
      </c>
      <c r="R458" s="8">
        <f t="shared" si="75"/>
        <v>39.125</v>
      </c>
      <c r="S458" s="8">
        <f t="shared" si="76"/>
        <v>46.174999999999997</v>
      </c>
      <c r="T458" s="8">
        <f t="shared" si="77"/>
        <v>35.375</v>
      </c>
      <c r="U458" s="7">
        <f t="shared" si="78"/>
        <v>37.174999999999997</v>
      </c>
      <c r="V458" s="7">
        <f t="shared" si="79"/>
        <v>36.724999999999994</v>
      </c>
    </row>
    <row r="459" spans="1:22" ht="13.5" x14ac:dyDescent="0.25">
      <c r="A459" s="3">
        <f>RSI!A459</f>
        <v>42971</v>
      </c>
      <c r="B459" s="2">
        <f>RSI!B459</f>
        <v>2.4948999999999999</v>
      </c>
      <c r="C459" s="2">
        <f>RSI!I459</f>
        <v>48.37807271039707</v>
      </c>
      <c r="D459" s="2">
        <f>MACD!E459</f>
        <v>4.928554343231939E-2</v>
      </c>
      <c r="E459" s="2">
        <f>MACD!F459</f>
        <v>1.3875357199940147E-2</v>
      </c>
      <c r="F459" s="2">
        <f>'Moving Avg'!D459</f>
        <v>2.4852599999999998</v>
      </c>
      <c r="G459" s="2">
        <f>'Moving Avg'!F459</f>
        <v>2.5198650000000002</v>
      </c>
      <c r="H459" s="2">
        <f>'Moving Avg'!G459</f>
        <v>2.4999020000000005</v>
      </c>
      <c r="I459" s="2">
        <f>'Moving Avg'!H459</f>
        <v>2.4716059999999977</v>
      </c>
      <c r="J459" s="5" t="str">
        <f>OBV!F459</f>
        <v>BULLISH</v>
      </c>
      <c r="K459" s="5" t="str">
        <f>OBV!G459</f>
        <v>NEUTRAL</v>
      </c>
      <c r="L459" s="5" t="str">
        <f>OBV!H459</f>
        <v>NEUTRAL</v>
      </c>
      <c r="M459" s="7">
        <f t="shared" si="70"/>
        <v>25</v>
      </c>
      <c r="N459" s="7">
        <f t="shared" si="71"/>
        <v>0</v>
      </c>
      <c r="O459" s="7">
        <f t="shared" si="72"/>
        <v>50</v>
      </c>
      <c r="P459" s="7">
        <f t="shared" si="73"/>
        <v>49.5</v>
      </c>
      <c r="Q459" s="8">
        <f t="shared" si="74"/>
        <v>23.675000000000001</v>
      </c>
      <c r="R459" s="8">
        <f t="shared" si="75"/>
        <v>34.875</v>
      </c>
      <c r="S459" s="8">
        <f t="shared" si="76"/>
        <v>38.525000000000006</v>
      </c>
      <c r="T459" s="8">
        <f t="shared" si="77"/>
        <v>31.125</v>
      </c>
      <c r="U459" s="7">
        <f t="shared" si="78"/>
        <v>32.358333333333334</v>
      </c>
      <c r="V459" s="7">
        <f t="shared" si="79"/>
        <v>32.049999999999997</v>
      </c>
    </row>
    <row r="460" spans="1:22" ht="13.5" x14ac:dyDescent="0.25">
      <c r="A460" s="3">
        <f>RSI!A460</f>
        <v>42972</v>
      </c>
      <c r="B460" s="2">
        <f>RSI!B460</f>
        <v>2.4546999999999999</v>
      </c>
      <c r="C460" s="2">
        <f>RSI!I460</f>
        <v>43.971019531288242</v>
      </c>
      <c r="D460" s="2">
        <f>MACD!E460</f>
        <v>4.4890313153606254E-2</v>
      </c>
      <c r="E460" s="2">
        <f>MACD!F460</f>
        <v>2.0078348390673371E-2</v>
      </c>
      <c r="F460" s="2">
        <f>'Moving Avg'!D460</f>
        <v>2.48204</v>
      </c>
      <c r="G460" s="2">
        <f>'Moving Avg'!F460</f>
        <v>2.5198650000000002</v>
      </c>
      <c r="H460" s="2">
        <f>'Moving Avg'!G460</f>
        <v>2.5000640000000005</v>
      </c>
      <c r="I460" s="2">
        <f>'Moving Avg'!H460</f>
        <v>2.4717269999999978</v>
      </c>
      <c r="J460" s="5" t="str">
        <f>OBV!F460</f>
        <v>BULLISH</v>
      </c>
      <c r="K460" s="5" t="str">
        <f>OBV!G460</f>
        <v>NEUTRAL</v>
      </c>
      <c r="L460" s="5" t="str">
        <f>OBV!H460</f>
        <v>BULLISH DIVERGENCE</v>
      </c>
      <c r="M460" s="7">
        <f t="shared" si="70"/>
        <v>25</v>
      </c>
      <c r="N460" s="7">
        <f t="shared" si="71"/>
        <v>0</v>
      </c>
      <c r="O460" s="7">
        <f t="shared" si="72"/>
        <v>50</v>
      </c>
      <c r="P460" s="7">
        <f t="shared" si="73"/>
        <v>66.5</v>
      </c>
      <c r="Q460" s="8">
        <f t="shared" si="74"/>
        <v>26.225000000000001</v>
      </c>
      <c r="R460" s="8">
        <f t="shared" si="75"/>
        <v>39.125</v>
      </c>
      <c r="S460" s="8">
        <f t="shared" si="76"/>
        <v>46.174999999999997</v>
      </c>
      <c r="T460" s="8">
        <f t="shared" si="77"/>
        <v>35.375</v>
      </c>
      <c r="U460" s="7">
        <f t="shared" si="78"/>
        <v>37.174999999999997</v>
      </c>
      <c r="V460" s="7">
        <f t="shared" si="79"/>
        <v>36.724999999999994</v>
      </c>
    </row>
    <row r="461" spans="1:22" ht="13.5" x14ac:dyDescent="0.25">
      <c r="A461" s="3">
        <f>RSI!A461</f>
        <v>42975</v>
      </c>
      <c r="B461" s="2">
        <f>RSI!B461</f>
        <v>2.4546999999999999</v>
      </c>
      <c r="C461" s="2">
        <f>RSI!I461</f>
        <v>43.971019531288242</v>
      </c>
      <c r="D461" s="2">
        <f>MACD!E461</f>
        <v>3.4054844266824258E-2</v>
      </c>
      <c r="E461" s="2">
        <f>MACD!F461</f>
        <v>2.287364756590355E-2</v>
      </c>
      <c r="F461" s="2">
        <f>'Moving Avg'!D461</f>
        <v>2.47722</v>
      </c>
      <c r="G461" s="2">
        <f>'Moving Avg'!F461</f>
        <v>2.5218800000000003</v>
      </c>
      <c r="H461" s="2">
        <f>'Moving Avg'!G461</f>
        <v>2.5002260000000005</v>
      </c>
      <c r="I461" s="2">
        <f>'Moving Avg'!H461</f>
        <v>2.471928499999998</v>
      </c>
      <c r="J461" s="5" t="str">
        <f>OBV!F461</f>
        <v>BULLISH</v>
      </c>
      <c r="K461" s="5" t="str">
        <f>OBV!G461</f>
        <v>NEUTRAL</v>
      </c>
      <c r="L461" s="5" t="str">
        <f>OBV!H461</f>
        <v>BULLISH DIVERGENCE</v>
      </c>
      <c r="M461" s="7">
        <f t="shared" si="70"/>
        <v>25</v>
      </c>
      <c r="N461" s="7">
        <f t="shared" si="71"/>
        <v>0</v>
      </c>
      <c r="O461" s="7">
        <f t="shared" si="72"/>
        <v>50</v>
      </c>
      <c r="P461" s="7">
        <f t="shared" si="73"/>
        <v>66.5</v>
      </c>
      <c r="Q461" s="8">
        <f t="shared" si="74"/>
        <v>26.225000000000001</v>
      </c>
      <c r="R461" s="8">
        <f t="shared" si="75"/>
        <v>39.125</v>
      </c>
      <c r="S461" s="8">
        <f t="shared" si="76"/>
        <v>46.174999999999997</v>
      </c>
      <c r="T461" s="8">
        <f t="shared" si="77"/>
        <v>35.375</v>
      </c>
      <c r="U461" s="7">
        <f t="shared" si="78"/>
        <v>37.174999999999997</v>
      </c>
      <c r="V461" s="7">
        <f t="shared" si="79"/>
        <v>36.724999999999994</v>
      </c>
    </row>
    <row r="462" spans="1:22" ht="13.5" x14ac:dyDescent="0.25">
      <c r="A462" s="3">
        <f>RSI!A462</f>
        <v>42976</v>
      </c>
      <c r="B462" s="2">
        <f>RSI!B462</f>
        <v>2.4304999999999999</v>
      </c>
      <c r="C462" s="2">
        <f>RSI!I462</f>
        <v>41.341680808695529</v>
      </c>
      <c r="D462" s="2">
        <f>MACD!E462</f>
        <v>3.3154635375279629E-2</v>
      </c>
      <c r="E462" s="2">
        <f>MACD!F462</f>
        <v>2.4929845127778766E-2</v>
      </c>
      <c r="F462" s="2">
        <f>'Moving Avg'!D462</f>
        <v>2.46434</v>
      </c>
      <c r="G462" s="2">
        <f>'Moving Avg'!F462</f>
        <v>2.5190600000000005</v>
      </c>
      <c r="H462" s="2">
        <f>'Moving Avg'!G462</f>
        <v>2.4999040000000003</v>
      </c>
      <c r="I462" s="2">
        <f>'Moving Avg'!H462</f>
        <v>2.4720489999999979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16.5</v>
      </c>
      <c r="Q462" s="8">
        <f t="shared" si="74"/>
        <v>11.225</v>
      </c>
      <c r="R462" s="8">
        <f t="shared" si="75"/>
        <v>9.125</v>
      </c>
      <c r="S462" s="8">
        <f t="shared" si="76"/>
        <v>11.175000000000001</v>
      </c>
      <c r="T462" s="8">
        <f t="shared" si="77"/>
        <v>10.375</v>
      </c>
      <c r="U462" s="7">
        <f t="shared" si="78"/>
        <v>10.508333333333335</v>
      </c>
      <c r="V462" s="7">
        <f t="shared" si="79"/>
        <v>10.475000000000001</v>
      </c>
    </row>
    <row r="463" spans="1:22" ht="13.5" x14ac:dyDescent="0.25">
      <c r="A463" s="3">
        <f>RSI!A463</f>
        <v>42977</v>
      </c>
      <c r="B463" s="2">
        <f>RSI!B463</f>
        <v>2.4948999999999999</v>
      </c>
      <c r="C463" s="2">
        <f>RSI!I463</f>
        <v>49.923327824152608</v>
      </c>
      <c r="D463" s="2">
        <f>MACD!E463</f>
        <v>3.4219661054264883E-2</v>
      </c>
      <c r="E463" s="2">
        <f>MACD!F463</f>
        <v>2.6787808313075992E-2</v>
      </c>
      <c r="F463" s="2">
        <f>'Moving Avg'!D463</f>
        <v>2.4659399999999998</v>
      </c>
      <c r="G463" s="2">
        <f>'Moving Avg'!F463</f>
        <v>2.5190600000000005</v>
      </c>
      <c r="H463" s="2">
        <f>'Moving Avg'!G463</f>
        <v>2.4994200000000006</v>
      </c>
      <c r="I463" s="2">
        <f>'Moving Avg'!H463</f>
        <v>2.4725319999999975</v>
      </c>
      <c r="J463" s="5" t="str">
        <f>OBV!F463</f>
        <v>BEARISH</v>
      </c>
      <c r="K463" s="5" t="str">
        <f>OBV!G463</f>
        <v>NEUTRAL</v>
      </c>
      <c r="L463" s="5" t="str">
        <f>OBV!H463</f>
        <v>BEARISH DIVERGENCE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16.5</v>
      </c>
      <c r="Q463" s="8">
        <f t="shared" si="74"/>
        <v>11.225</v>
      </c>
      <c r="R463" s="8">
        <f t="shared" si="75"/>
        <v>9.125</v>
      </c>
      <c r="S463" s="8">
        <f t="shared" si="76"/>
        <v>11.175000000000001</v>
      </c>
      <c r="T463" s="8">
        <f t="shared" si="77"/>
        <v>10.375</v>
      </c>
      <c r="U463" s="7">
        <f t="shared" si="78"/>
        <v>10.508333333333335</v>
      </c>
      <c r="V463" s="7">
        <f t="shared" si="79"/>
        <v>10.475000000000001</v>
      </c>
    </row>
    <row r="464" spans="1:22" ht="13.5" x14ac:dyDescent="0.25">
      <c r="A464" s="3">
        <f>RSI!A464</f>
        <v>42978</v>
      </c>
      <c r="B464" s="2">
        <f>RSI!B464</f>
        <v>2.4546999999999999</v>
      </c>
      <c r="C464" s="2">
        <f>RSI!I464</f>
        <v>45.453102318755285</v>
      </c>
      <c r="D464" s="2">
        <f>MACD!E464</f>
        <v>3.1915397286470082E-2</v>
      </c>
      <c r="E464" s="2">
        <f>MACD!F464</f>
        <v>2.7813326107754811E-2</v>
      </c>
      <c r="F464" s="2">
        <f>'Moving Avg'!D464</f>
        <v>2.4579</v>
      </c>
      <c r="G464" s="2">
        <f>'Moving Avg'!F464</f>
        <v>2.5154400000000008</v>
      </c>
      <c r="H464" s="2">
        <f>'Moving Avg'!G464</f>
        <v>2.4970060000000007</v>
      </c>
      <c r="I464" s="2">
        <f>'Moving Avg'!H464</f>
        <v>2.4729344999999974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16.5</v>
      </c>
      <c r="Q464" s="8">
        <f t="shared" si="74"/>
        <v>11.225</v>
      </c>
      <c r="R464" s="8">
        <f t="shared" si="75"/>
        <v>9.125</v>
      </c>
      <c r="S464" s="8">
        <f t="shared" si="76"/>
        <v>11.175000000000001</v>
      </c>
      <c r="T464" s="8">
        <f t="shared" si="77"/>
        <v>10.375</v>
      </c>
      <c r="U464" s="7">
        <f t="shared" si="78"/>
        <v>10.508333333333335</v>
      </c>
      <c r="V464" s="7">
        <f t="shared" si="79"/>
        <v>10.475000000000001</v>
      </c>
    </row>
    <row r="465" spans="1:22" ht="13.5" x14ac:dyDescent="0.25">
      <c r="A465" s="3">
        <f>RSI!A465</f>
        <v>42982</v>
      </c>
      <c r="B465" s="2">
        <f>RSI!B465</f>
        <v>2.4948999999999999</v>
      </c>
      <c r="C465" s="2">
        <f>RSI!I465</f>
        <v>50.25043539795729</v>
      </c>
      <c r="D465" s="2">
        <f>MACD!E465</f>
        <v>2.35190037671269E-2</v>
      </c>
      <c r="E465" s="2">
        <f>MACD!F465</f>
        <v>2.6954461639629231E-2</v>
      </c>
      <c r="F465" s="2">
        <f>'Moving Avg'!D465</f>
        <v>2.4659399999999994</v>
      </c>
      <c r="G465" s="2">
        <f>'Moving Avg'!F465</f>
        <v>2.5065850000000007</v>
      </c>
      <c r="H465" s="2">
        <f>'Moving Avg'!G465</f>
        <v>2.4950740000000007</v>
      </c>
      <c r="I465" s="2">
        <f>'Moving Avg'!H465</f>
        <v>2.4736184999999975</v>
      </c>
      <c r="J465" s="5" t="str">
        <f>OBV!F465</f>
        <v>BEARISH</v>
      </c>
      <c r="K465" s="5" t="str">
        <f>OBV!G465</f>
        <v>NEUTRAL</v>
      </c>
      <c r="L465" s="5" t="str">
        <f>OBV!H465</f>
        <v>BEARISH DIVERGENCE</v>
      </c>
      <c r="M465" s="7">
        <f t="shared" si="70"/>
        <v>25</v>
      </c>
      <c r="N465" s="7">
        <f t="shared" si="71"/>
        <v>45</v>
      </c>
      <c r="O465" s="7">
        <f t="shared" si="72"/>
        <v>0</v>
      </c>
      <c r="P465" s="7">
        <f t="shared" si="73"/>
        <v>16.5</v>
      </c>
      <c r="Q465" s="8">
        <f t="shared" si="74"/>
        <v>26.975000000000001</v>
      </c>
      <c r="R465" s="8">
        <f t="shared" si="75"/>
        <v>18.125</v>
      </c>
      <c r="S465" s="8">
        <f t="shared" si="76"/>
        <v>17.925000000000001</v>
      </c>
      <c r="T465" s="8">
        <f t="shared" si="77"/>
        <v>21.625</v>
      </c>
      <c r="U465" s="7">
        <f t="shared" si="78"/>
        <v>21.008333333333336</v>
      </c>
      <c r="V465" s="7">
        <f t="shared" si="79"/>
        <v>21.162500000000001</v>
      </c>
    </row>
    <row r="466" spans="1:22" ht="13.5" x14ac:dyDescent="0.25">
      <c r="A466" s="3">
        <f>RSI!A466</f>
        <v>42983</v>
      </c>
      <c r="B466" s="2">
        <f>RSI!B466</f>
        <v>2.4948999999999999</v>
      </c>
      <c r="C466" s="2">
        <f>RSI!I466</f>
        <v>50.250435397957283</v>
      </c>
      <c r="D466" s="2">
        <f>MACD!E466</f>
        <v>1.7628735297360976E-2</v>
      </c>
      <c r="E466" s="2">
        <f>MACD!F466</f>
        <v>2.5089316371175584E-2</v>
      </c>
      <c r="F466" s="2">
        <f>'Moving Avg'!D466</f>
        <v>2.4739800000000001</v>
      </c>
      <c r="G466" s="2">
        <f>'Moving Avg'!F466</f>
        <v>2.4977300000000007</v>
      </c>
      <c r="H466" s="2">
        <f>'Moving Avg'!G466</f>
        <v>2.4931420000000006</v>
      </c>
      <c r="I466" s="2">
        <f>'Moving Avg'!H466</f>
        <v>2.4743829999999978</v>
      </c>
      <c r="J466" s="5" t="str">
        <f>OBV!F466</f>
        <v>BEARISH</v>
      </c>
      <c r="K466" s="5" t="str">
        <f>OBV!G466</f>
        <v>NEUTRAL</v>
      </c>
      <c r="L466" s="5" t="str">
        <f>OBV!H466</f>
        <v>BEARISH DIVERGENCE</v>
      </c>
      <c r="M466" s="7">
        <f t="shared" si="70"/>
        <v>25</v>
      </c>
      <c r="N466" s="7">
        <f t="shared" si="71"/>
        <v>45</v>
      </c>
      <c r="O466" s="7">
        <f t="shared" si="72"/>
        <v>0</v>
      </c>
      <c r="P466" s="7">
        <f t="shared" si="73"/>
        <v>16.5</v>
      </c>
      <c r="Q466" s="8">
        <f t="shared" si="74"/>
        <v>26.975000000000001</v>
      </c>
      <c r="R466" s="8">
        <f t="shared" si="75"/>
        <v>18.125</v>
      </c>
      <c r="S466" s="8">
        <f t="shared" si="76"/>
        <v>17.925000000000001</v>
      </c>
      <c r="T466" s="8">
        <f t="shared" si="77"/>
        <v>21.625</v>
      </c>
      <c r="U466" s="7">
        <f t="shared" si="78"/>
        <v>21.008333333333336</v>
      </c>
      <c r="V466" s="7">
        <f t="shared" si="79"/>
        <v>21.162500000000001</v>
      </c>
    </row>
    <row r="467" spans="1:22" ht="13.5" x14ac:dyDescent="0.25">
      <c r="A467" s="3">
        <f>RSI!A467</f>
        <v>42984</v>
      </c>
      <c r="B467" s="2">
        <f>RSI!B467</f>
        <v>2.4224999999999999</v>
      </c>
      <c r="C467" s="2">
        <f>RSI!I467</f>
        <v>42.451963989873811</v>
      </c>
      <c r="D467" s="2">
        <f>MACD!E467</f>
        <v>2.0469365581192278E-2</v>
      </c>
      <c r="E467" s="2">
        <f>MACD!F467</f>
        <v>2.4165326213178927E-2</v>
      </c>
      <c r="F467" s="2">
        <f>'Moving Avg'!D467</f>
        <v>2.4723799999999998</v>
      </c>
      <c r="G467" s="2">
        <f>'Moving Avg'!F467</f>
        <v>2.4884750000000007</v>
      </c>
      <c r="H467" s="2">
        <f>'Moving Avg'!G467</f>
        <v>2.4900840000000004</v>
      </c>
      <c r="I467" s="2">
        <f>'Moving Avg'!H467</f>
        <v>2.4748259999999975</v>
      </c>
      <c r="J467" s="5" t="str">
        <f>OBV!F467</f>
        <v>BULLISH</v>
      </c>
      <c r="K467" s="5" t="str">
        <f>OBV!G467</f>
        <v>NEUTRAL</v>
      </c>
      <c r="L467" s="5" t="str">
        <f>OBV!H467</f>
        <v>BULLISH DIVERGENCE</v>
      </c>
      <c r="M467" s="7">
        <f t="shared" si="70"/>
        <v>25</v>
      </c>
      <c r="N467" s="7">
        <f t="shared" si="71"/>
        <v>45</v>
      </c>
      <c r="O467" s="7">
        <f t="shared" si="72"/>
        <v>0</v>
      </c>
      <c r="P467" s="7">
        <f t="shared" si="73"/>
        <v>66.5</v>
      </c>
      <c r="Q467" s="8">
        <f t="shared" si="74"/>
        <v>34.475000000000001</v>
      </c>
      <c r="R467" s="8">
        <f t="shared" si="75"/>
        <v>30.625</v>
      </c>
      <c r="S467" s="8">
        <f t="shared" si="76"/>
        <v>40.424999999999997</v>
      </c>
      <c r="T467" s="8">
        <f t="shared" si="77"/>
        <v>34.125</v>
      </c>
      <c r="U467" s="7">
        <f t="shared" si="78"/>
        <v>35.174999999999997</v>
      </c>
      <c r="V467" s="7">
        <f t="shared" si="79"/>
        <v>34.912499999999994</v>
      </c>
    </row>
    <row r="468" spans="1:22" ht="13.5" x14ac:dyDescent="0.25">
      <c r="A468" s="3">
        <f>RSI!A468</f>
        <v>42985</v>
      </c>
      <c r="B468" s="2">
        <f>RSI!B468</f>
        <v>2.4948999999999999</v>
      </c>
      <c r="C468" s="2">
        <f>RSI!I468</f>
        <v>50.692692821711681</v>
      </c>
      <c r="D468" s="2">
        <f>MACD!E468</f>
        <v>1.6693000526288859E-2</v>
      </c>
      <c r="E468" s="2">
        <f>MACD!F468</f>
        <v>2.2670861075800915E-2</v>
      </c>
      <c r="F468" s="2">
        <f>'Moving Avg'!D468</f>
        <v>2.4723799999999998</v>
      </c>
      <c r="G468" s="2">
        <f>'Moving Avg'!F468</f>
        <v>2.4828400000000004</v>
      </c>
      <c r="H468" s="2">
        <f>'Moving Avg'!G468</f>
        <v>2.4899220000000004</v>
      </c>
      <c r="I468" s="2">
        <f>'Moving Avg'!H468</f>
        <v>2.4759929999999972</v>
      </c>
      <c r="J468" s="5" t="str">
        <f>OBV!F468</f>
        <v>BEARISH</v>
      </c>
      <c r="K468" s="5" t="str">
        <f>OBV!G468</f>
        <v>NEUTRAL</v>
      </c>
      <c r="L468" s="5" t="str">
        <f>OBV!H468</f>
        <v>NEUTRAL</v>
      </c>
      <c r="M468" s="7">
        <f t="shared" si="70"/>
        <v>25</v>
      </c>
      <c r="N468" s="7">
        <f t="shared" si="71"/>
        <v>45</v>
      </c>
      <c r="O468" s="7">
        <f t="shared" si="72"/>
        <v>0</v>
      </c>
      <c r="P468" s="7">
        <f t="shared" si="73"/>
        <v>16.5</v>
      </c>
      <c r="Q468" s="8">
        <f t="shared" si="74"/>
        <v>26.975000000000001</v>
      </c>
      <c r="R468" s="8">
        <f t="shared" si="75"/>
        <v>18.125</v>
      </c>
      <c r="S468" s="8">
        <f t="shared" si="76"/>
        <v>17.925000000000001</v>
      </c>
      <c r="T468" s="8">
        <f t="shared" si="77"/>
        <v>21.625</v>
      </c>
      <c r="U468" s="7">
        <f t="shared" si="78"/>
        <v>21.008333333333336</v>
      </c>
      <c r="V468" s="7">
        <f t="shared" si="79"/>
        <v>21.162500000000001</v>
      </c>
    </row>
    <row r="469" spans="1:22" ht="13.5" x14ac:dyDescent="0.25">
      <c r="A469" s="3">
        <f>RSI!A469</f>
        <v>42986</v>
      </c>
      <c r="B469" s="2">
        <f>RSI!B469</f>
        <v>2.4546999999999999</v>
      </c>
      <c r="C469" s="2">
        <f>RSI!I469</f>
        <v>46.694421292320555</v>
      </c>
      <c r="D469" s="2">
        <f>MACD!E469</f>
        <v>1.7661455249355917E-2</v>
      </c>
      <c r="E469" s="2">
        <f>MACD!F469</f>
        <v>2.1668979910511917E-2</v>
      </c>
      <c r="F469" s="2">
        <f>'Moving Avg'!D469</f>
        <v>2.4723799999999998</v>
      </c>
      <c r="G469" s="2">
        <f>'Moving Avg'!F469</f>
        <v>2.4780150000000005</v>
      </c>
      <c r="H469" s="2">
        <f>'Moving Avg'!G469</f>
        <v>2.4889560000000004</v>
      </c>
      <c r="I469" s="2">
        <f>'Moving Avg'!H469</f>
        <v>2.4770394999999978</v>
      </c>
      <c r="J469" s="5" t="str">
        <f>OBV!F469</f>
        <v>BEARISH</v>
      </c>
      <c r="K469" s="5" t="str">
        <f>OBV!G469</f>
        <v>NEUTRAL</v>
      </c>
      <c r="L469" s="5" t="str">
        <f>OBV!H469</f>
        <v>NEUTRAL</v>
      </c>
      <c r="M469" s="7">
        <f t="shared" si="70"/>
        <v>25</v>
      </c>
      <c r="N469" s="7">
        <f t="shared" si="71"/>
        <v>45</v>
      </c>
      <c r="O469" s="7">
        <f t="shared" si="72"/>
        <v>0</v>
      </c>
      <c r="P469" s="7">
        <f t="shared" si="73"/>
        <v>16.5</v>
      </c>
      <c r="Q469" s="8">
        <f t="shared" si="74"/>
        <v>26.975000000000001</v>
      </c>
      <c r="R469" s="8">
        <f t="shared" si="75"/>
        <v>18.125</v>
      </c>
      <c r="S469" s="8">
        <f t="shared" si="76"/>
        <v>17.925000000000001</v>
      </c>
      <c r="T469" s="8">
        <f t="shared" si="77"/>
        <v>21.625</v>
      </c>
      <c r="U469" s="7">
        <f t="shared" si="78"/>
        <v>21.008333333333336</v>
      </c>
      <c r="V469" s="7">
        <f t="shared" si="79"/>
        <v>21.162500000000001</v>
      </c>
    </row>
    <row r="470" spans="1:22" ht="13.5" x14ac:dyDescent="0.25">
      <c r="A470" s="3">
        <f>RSI!A470</f>
        <v>42989</v>
      </c>
      <c r="B470" s="2">
        <f>RSI!B470</f>
        <v>2.4144000000000001</v>
      </c>
      <c r="C470" s="2">
        <f>RSI!I470</f>
        <v>43.030337852158425</v>
      </c>
      <c r="D470" s="2">
        <f>MACD!E470</f>
        <v>1.5477635385669153E-2</v>
      </c>
      <c r="E470" s="2">
        <f>MACD!F470</f>
        <v>2.0430711005543365E-2</v>
      </c>
      <c r="F470" s="2">
        <f>'Moving Avg'!D470</f>
        <v>2.4562800000000005</v>
      </c>
      <c r="G470" s="2">
        <f>'Moving Avg'!F470</f>
        <v>2.4735850000000004</v>
      </c>
      <c r="H470" s="2">
        <f>'Moving Avg'!G470</f>
        <v>2.4886340000000007</v>
      </c>
      <c r="I470" s="2">
        <f>'Moving Avg'!H470</f>
        <v>2.4780854999999975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  <c r="M470" s="7">
        <f t="shared" si="70"/>
        <v>25</v>
      </c>
      <c r="N470" s="7">
        <f t="shared" si="71"/>
        <v>45</v>
      </c>
      <c r="O470" s="7">
        <f t="shared" si="72"/>
        <v>0</v>
      </c>
      <c r="P470" s="7">
        <f t="shared" si="73"/>
        <v>16.5</v>
      </c>
      <c r="Q470" s="8">
        <f t="shared" si="74"/>
        <v>26.975000000000001</v>
      </c>
      <c r="R470" s="8">
        <f t="shared" si="75"/>
        <v>18.125</v>
      </c>
      <c r="S470" s="8">
        <f t="shared" si="76"/>
        <v>17.925000000000001</v>
      </c>
      <c r="T470" s="8">
        <f t="shared" si="77"/>
        <v>21.625</v>
      </c>
      <c r="U470" s="7">
        <f t="shared" si="78"/>
        <v>21.008333333333336</v>
      </c>
      <c r="V470" s="7">
        <f t="shared" si="79"/>
        <v>21.162500000000001</v>
      </c>
    </row>
    <row r="471" spans="1:22" ht="13.5" x14ac:dyDescent="0.25">
      <c r="A471" s="3">
        <f>RSI!A471</f>
        <v>42990</v>
      </c>
      <c r="B471" s="2">
        <f>RSI!B471</f>
        <v>2.3982999999999999</v>
      </c>
      <c r="C471" s="2">
        <f>RSI!I471</f>
        <v>41.625064564062015</v>
      </c>
      <c r="D471" s="2">
        <f>MACD!E471</f>
        <v>1.5242133949611159E-2</v>
      </c>
      <c r="E471" s="2">
        <f>MACD!F471</f>
        <v>1.9392995594356924E-2</v>
      </c>
      <c r="F471" s="2">
        <f>'Moving Avg'!D471</f>
        <v>2.43696</v>
      </c>
      <c r="G471" s="2">
        <f>'Moving Avg'!F471</f>
        <v>2.4707650000000001</v>
      </c>
      <c r="H471" s="2">
        <f>'Moving Avg'!G471</f>
        <v>2.4886340000000002</v>
      </c>
      <c r="I471" s="2">
        <f>'Moving Avg'!H471</f>
        <v>2.4791719999999975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  <c r="M471" s="7">
        <f t="shared" si="70"/>
        <v>25</v>
      </c>
      <c r="N471" s="7">
        <f t="shared" si="71"/>
        <v>45</v>
      </c>
      <c r="O471" s="7">
        <f t="shared" si="72"/>
        <v>0</v>
      </c>
      <c r="P471" s="7">
        <f t="shared" si="73"/>
        <v>16.5</v>
      </c>
      <c r="Q471" s="8">
        <f t="shared" si="74"/>
        <v>26.975000000000001</v>
      </c>
      <c r="R471" s="8">
        <f t="shared" si="75"/>
        <v>18.125</v>
      </c>
      <c r="S471" s="8">
        <f t="shared" si="76"/>
        <v>17.925000000000001</v>
      </c>
      <c r="T471" s="8">
        <f t="shared" si="77"/>
        <v>21.625</v>
      </c>
      <c r="U471" s="7">
        <f t="shared" si="78"/>
        <v>21.008333333333336</v>
      </c>
      <c r="V471" s="7">
        <f t="shared" si="79"/>
        <v>21.162500000000001</v>
      </c>
    </row>
    <row r="472" spans="1:22" ht="13.5" x14ac:dyDescent="0.25">
      <c r="A472" s="3">
        <f>RSI!A472</f>
        <v>42991</v>
      </c>
      <c r="B472" s="2">
        <f>RSI!B472</f>
        <v>2.3982999999999999</v>
      </c>
      <c r="C472" s="2">
        <f>RSI!I472</f>
        <v>41.625064564062015</v>
      </c>
      <c r="D472" s="2">
        <f>MACD!E472</f>
        <v>1.1803582864954532E-2</v>
      </c>
      <c r="E472" s="2">
        <f>MACD!F472</f>
        <v>1.7875113048476447E-2</v>
      </c>
      <c r="F472" s="2">
        <f>'Moving Avg'!D472</f>
        <v>2.4321199999999998</v>
      </c>
      <c r="G472" s="2">
        <f>'Moving Avg'!F472</f>
        <v>2.465935</v>
      </c>
      <c r="H472" s="2">
        <f>'Moving Avg'!G472</f>
        <v>2.4886340000000002</v>
      </c>
      <c r="I472" s="2">
        <f>'Moving Avg'!H472</f>
        <v>2.4803389999999976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  <c r="M472" s="7">
        <f t="shared" si="70"/>
        <v>25</v>
      </c>
      <c r="N472" s="7">
        <f t="shared" si="71"/>
        <v>45</v>
      </c>
      <c r="O472" s="7">
        <f t="shared" si="72"/>
        <v>0</v>
      </c>
      <c r="P472" s="7">
        <f t="shared" si="73"/>
        <v>16.5</v>
      </c>
      <c r="Q472" s="8">
        <f t="shared" si="74"/>
        <v>26.975000000000001</v>
      </c>
      <c r="R472" s="8">
        <f t="shared" si="75"/>
        <v>18.125</v>
      </c>
      <c r="S472" s="8">
        <f t="shared" si="76"/>
        <v>17.925000000000001</v>
      </c>
      <c r="T472" s="8">
        <f t="shared" si="77"/>
        <v>21.625</v>
      </c>
      <c r="U472" s="7">
        <f t="shared" si="78"/>
        <v>21.008333333333336</v>
      </c>
      <c r="V472" s="7">
        <f t="shared" si="79"/>
        <v>21.162500000000001</v>
      </c>
    </row>
    <row r="473" spans="1:22" ht="13.5" x14ac:dyDescent="0.25">
      <c r="A473" s="3">
        <f>RSI!A473</f>
        <v>42992</v>
      </c>
      <c r="B473" s="2">
        <f>RSI!B473</f>
        <v>2.3902999999999999</v>
      </c>
      <c r="C473" s="2">
        <f>RSI!I473</f>
        <v>40.856151972006074</v>
      </c>
      <c r="D473" s="2">
        <f>MACD!E473</f>
        <v>1.9842284062275617E-2</v>
      </c>
      <c r="E473" s="2">
        <f>MACD!F473</f>
        <v>1.8268547251236281E-2</v>
      </c>
      <c r="F473" s="2">
        <f>'Moving Avg'!D473</f>
        <v>2.4112</v>
      </c>
      <c r="G473" s="2">
        <f>'Moving Avg'!F473</f>
        <v>2.4586950000000001</v>
      </c>
      <c r="H473" s="2">
        <f>'Moving Avg'!G473</f>
        <v>2.4887960000000002</v>
      </c>
      <c r="I473" s="2">
        <f>'Moving Avg'!H473</f>
        <v>2.4812244999999975</v>
      </c>
      <c r="J473" s="5" t="str">
        <f>OBV!F473</f>
        <v>BEARISH</v>
      </c>
      <c r="K473" s="5" t="str">
        <f>OBV!G473</f>
        <v>NEUTRAL</v>
      </c>
      <c r="L473" s="5" t="str">
        <f>OBV!H473</f>
        <v>CONFIRMED BEARISH</v>
      </c>
      <c r="M473" s="7">
        <f t="shared" si="70"/>
        <v>25</v>
      </c>
      <c r="N473" s="7">
        <f t="shared" si="71"/>
        <v>0</v>
      </c>
      <c r="O473" s="7">
        <f t="shared" si="72"/>
        <v>0</v>
      </c>
      <c r="P473" s="7">
        <f t="shared" si="73"/>
        <v>16.5</v>
      </c>
      <c r="Q473" s="8">
        <f t="shared" si="74"/>
        <v>11.225</v>
      </c>
      <c r="R473" s="8">
        <f t="shared" si="75"/>
        <v>9.125</v>
      </c>
      <c r="S473" s="8">
        <f t="shared" si="76"/>
        <v>11.175000000000001</v>
      </c>
      <c r="T473" s="8">
        <f t="shared" si="77"/>
        <v>10.375</v>
      </c>
      <c r="U473" s="7">
        <f t="shared" si="78"/>
        <v>10.508333333333335</v>
      </c>
      <c r="V473" s="7">
        <f t="shared" si="79"/>
        <v>10.475000000000001</v>
      </c>
    </row>
    <row r="474" spans="1:22" ht="13.5" x14ac:dyDescent="0.25">
      <c r="A474" s="3">
        <f>RSI!A474</f>
        <v>42993</v>
      </c>
      <c r="B474" s="2">
        <f>RSI!B474</f>
        <v>2.2936999999999999</v>
      </c>
      <c r="C474" s="2">
        <f>RSI!I474</f>
        <v>32.942889582041403</v>
      </c>
      <c r="D474" s="2">
        <f>MACD!E474</f>
        <v>2.8077251848640294E-2</v>
      </c>
      <c r="E474" s="2">
        <f>MACD!F474</f>
        <v>2.0230288170717085E-2</v>
      </c>
      <c r="F474" s="2">
        <f>'Moving Avg'!D474</f>
        <v>2.3789999999999996</v>
      </c>
      <c r="G474" s="2">
        <f>'Moving Avg'!F474</f>
        <v>2.4486350000000003</v>
      </c>
      <c r="H474" s="2">
        <f>'Moving Avg'!G474</f>
        <v>2.4850940000000006</v>
      </c>
      <c r="I474" s="2">
        <f>'Moving Avg'!H474</f>
        <v>2.4819084999999976</v>
      </c>
      <c r="J474" s="5" t="str">
        <f>OBV!F474</f>
        <v>BEARISH</v>
      </c>
      <c r="K474" s="5" t="str">
        <f>OBV!G474</f>
        <v>NEUTRAL</v>
      </c>
      <c r="L474" s="5" t="str">
        <f>OBV!H474</f>
        <v>CONFIRMED BEARISH</v>
      </c>
      <c r="M474" s="7">
        <f t="shared" si="70"/>
        <v>25</v>
      </c>
      <c r="N474" s="7">
        <f t="shared" si="71"/>
        <v>0</v>
      </c>
      <c r="O474" s="7">
        <f t="shared" si="72"/>
        <v>0</v>
      </c>
      <c r="P474" s="7">
        <f t="shared" si="73"/>
        <v>16.5</v>
      </c>
      <c r="Q474" s="8">
        <f t="shared" si="74"/>
        <v>11.225</v>
      </c>
      <c r="R474" s="8">
        <f t="shared" si="75"/>
        <v>9.125</v>
      </c>
      <c r="S474" s="8">
        <f t="shared" si="76"/>
        <v>11.175000000000001</v>
      </c>
      <c r="T474" s="8">
        <f t="shared" si="77"/>
        <v>10.375</v>
      </c>
      <c r="U474" s="7">
        <f t="shared" si="78"/>
        <v>10.508333333333335</v>
      </c>
      <c r="V474" s="7">
        <f t="shared" si="79"/>
        <v>10.475000000000001</v>
      </c>
    </row>
    <row r="475" spans="1:22" ht="13.5" x14ac:dyDescent="0.25">
      <c r="A475" s="3">
        <f>RSI!A475</f>
        <v>42996</v>
      </c>
      <c r="B475" s="2">
        <f>RSI!B475</f>
        <v>2.3580999999999999</v>
      </c>
      <c r="C475" s="2">
        <f>RSI!I475</f>
        <v>41.129253935961017</v>
      </c>
      <c r="D475" s="2">
        <f>MACD!E475</f>
        <v>3.7458183853927629E-2</v>
      </c>
      <c r="E475" s="2">
        <f>MACD!F475</f>
        <v>2.3675867307359193E-2</v>
      </c>
      <c r="F475" s="2">
        <f>'Moving Avg'!D475</f>
        <v>2.36774</v>
      </c>
      <c r="G475" s="2">
        <f>'Moving Avg'!F475</f>
        <v>2.4430000000000005</v>
      </c>
      <c r="H475" s="2">
        <f>'Moving Avg'!G475</f>
        <v>2.4823580000000005</v>
      </c>
      <c r="I475" s="2">
        <f>'Moving Avg'!H475</f>
        <v>2.4827534999999976</v>
      </c>
      <c r="J475" s="5" t="str">
        <f>OBV!F475</f>
        <v>BEARISH</v>
      </c>
      <c r="K475" s="5" t="str">
        <f>OBV!G475</f>
        <v>NEUTRAL</v>
      </c>
      <c r="L475" s="5" t="str">
        <f>OBV!H475</f>
        <v>CONFIRMED BEARISH</v>
      </c>
      <c r="M475" s="7">
        <f t="shared" si="70"/>
        <v>25</v>
      </c>
      <c r="N475" s="7">
        <f t="shared" si="71"/>
        <v>0</v>
      </c>
      <c r="O475" s="7">
        <f t="shared" si="72"/>
        <v>0</v>
      </c>
      <c r="P475" s="7">
        <f t="shared" si="73"/>
        <v>16.5</v>
      </c>
      <c r="Q475" s="8">
        <f t="shared" si="74"/>
        <v>11.225</v>
      </c>
      <c r="R475" s="8">
        <f t="shared" si="75"/>
        <v>9.125</v>
      </c>
      <c r="S475" s="8">
        <f t="shared" si="76"/>
        <v>11.175000000000001</v>
      </c>
      <c r="T475" s="8">
        <f t="shared" si="77"/>
        <v>10.375</v>
      </c>
      <c r="U475" s="7">
        <f t="shared" si="78"/>
        <v>10.508333333333335</v>
      </c>
      <c r="V475" s="7">
        <f t="shared" si="79"/>
        <v>10.475000000000001</v>
      </c>
    </row>
    <row r="476" spans="1:22" ht="13.5" x14ac:dyDescent="0.25">
      <c r="A476" s="3">
        <f>RSI!A476</f>
        <v>42997</v>
      </c>
      <c r="B476" s="2">
        <f>RSI!B476</f>
        <v>2.4064000000000001</v>
      </c>
      <c r="C476" s="2">
        <f>RSI!I476</f>
        <v>46.413107296286547</v>
      </c>
      <c r="D476" s="2">
        <f>MACD!E476</f>
        <v>4.2362239597626417E-2</v>
      </c>
      <c r="E476" s="2">
        <f>MACD!F476</f>
        <v>2.7413141765412638E-2</v>
      </c>
      <c r="F476" s="2">
        <f>'Moving Avg'!D476</f>
        <v>2.3693599999999999</v>
      </c>
      <c r="G476" s="2">
        <f>'Moving Avg'!F476</f>
        <v>2.4393799999999999</v>
      </c>
      <c r="H476" s="2">
        <f>'Moving Avg'!G476</f>
        <v>2.4807480000000002</v>
      </c>
      <c r="I476" s="2">
        <f>'Moving Avg'!H476</f>
        <v>2.4840009999999979</v>
      </c>
      <c r="J476" s="5" t="str">
        <f>OBV!F476</f>
        <v>BEARISH</v>
      </c>
      <c r="K476" s="5" t="str">
        <f>OBV!G476</f>
        <v>NEUTRAL</v>
      </c>
      <c r="L476" s="5" t="str">
        <f>OBV!H476</f>
        <v>BEARISH DIVERGENCE</v>
      </c>
      <c r="M476" s="7">
        <f t="shared" si="70"/>
        <v>25</v>
      </c>
      <c r="N476" s="7">
        <f t="shared" si="71"/>
        <v>0</v>
      </c>
      <c r="O476" s="7">
        <f t="shared" si="72"/>
        <v>0</v>
      </c>
      <c r="P476" s="7">
        <f t="shared" si="73"/>
        <v>16.5</v>
      </c>
      <c r="Q476" s="8">
        <f t="shared" si="74"/>
        <v>11.225</v>
      </c>
      <c r="R476" s="8">
        <f t="shared" si="75"/>
        <v>9.125</v>
      </c>
      <c r="S476" s="8">
        <f t="shared" si="76"/>
        <v>11.175000000000001</v>
      </c>
      <c r="T476" s="8">
        <f t="shared" si="77"/>
        <v>10.375</v>
      </c>
      <c r="U476" s="7">
        <f t="shared" si="78"/>
        <v>10.508333333333335</v>
      </c>
      <c r="V476" s="7">
        <f t="shared" si="79"/>
        <v>10.475000000000001</v>
      </c>
    </row>
    <row r="477" spans="1:22" ht="13.5" x14ac:dyDescent="0.25">
      <c r="A477" s="3">
        <f>RSI!A477</f>
        <v>42998</v>
      </c>
      <c r="B477" s="2">
        <f>RSI!B477</f>
        <v>2.4064000000000001</v>
      </c>
      <c r="C477" s="2">
        <f>RSI!I477</f>
        <v>46.413107296286555</v>
      </c>
      <c r="D477" s="2">
        <f>MACD!E477</f>
        <v>3.5591773418500505E-2</v>
      </c>
      <c r="E477" s="2">
        <f>MACD!F477</f>
        <v>2.9048868096030214E-2</v>
      </c>
      <c r="F477" s="2">
        <f>'Moving Avg'!D477</f>
        <v>2.3709799999999999</v>
      </c>
      <c r="G477" s="2">
        <f>'Moving Avg'!F477</f>
        <v>2.4349549999999995</v>
      </c>
      <c r="H477" s="2">
        <f>'Moving Avg'!G477</f>
        <v>2.4786560000000004</v>
      </c>
      <c r="I477" s="2">
        <f>'Moving Avg'!H477</f>
        <v>2.4852484999999982</v>
      </c>
      <c r="J477" s="5" t="str">
        <f>OBV!F477</f>
        <v>BEARISH</v>
      </c>
      <c r="K477" s="5" t="str">
        <f>OBV!G477</f>
        <v>NEUTRAL</v>
      </c>
      <c r="L477" s="5" t="str">
        <f>OBV!H477</f>
        <v>BEARISH DIVERGENCE</v>
      </c>
      <c r="M477" s="7">
        <f t="shared" si="70"/>
        <v>25</v>
      </c>
      <c r="N477" s="7">
        <f t="shared" si="71"/>
        <v>0</v>
      </c>
      <c r="O477" s="7">
        <f t="shared" si="72"/>
        <v>0</v>
      </c>
      <c r="P477" s="7">
        <f t="shared" si="73"/>
        <v>16.5</v>
      </c>
      <c r="Q477" s="8">
        <f t="shared" si="74"/>
        <v>11.225</v>
      </c>
      <c r="R477" s="8">
        <f t="shared" si="75"/>
        <v>9.125</v>
      </c>
      <c r="S477" s="8">
        <f t="shared" si="76"/>
        <v>11.175000000000001</v>
      </c>
      <c r="T477" s="8">
        <f t="shared" si="77"/>
        <v>10.375</v>
      </c>
      <c r="U477" s="7">
        <f t="shared" si="78"/>
        <v>10.508333333333335</v>
      </c>
      <c r="V477" s="7">
        <f t="shared" si="79"/>
        <v>10.475000000000001</v>
      </c>
    </row>
    <row r="478" spans="1:22" ht="13.5" x14ac:dyDescent="0.25">
      <c r="A478" s="3">
        <f>RSI!A478</f>
        <v>43000</v>
      </c>
      <c r="B478" s="2">
        <f>RSI!B478</f>
        <v>2.4064000000000001</v>
      </c>
      <c r="C478" s="2">
        <f>RSI!I478</f>
        <v>46.413107296286547</v>
      </c>
      <c r="D478" s="2">
        <f>MACD!E478</f>
        <v>4.1203610190769346E-2</v>
      </c>
      <c r="E478" s="2">
        <f>MACD!F478</f>
        <v>3.147981651497804E-2</v>
      </c>
      <c r="F478" s="2">
        <f>'Moving Avg'!D478</f>
        <v>2.3741999999999996</v>
      </c>
      <c r="G478" s="2">
        <f>'Moving Avg'!F478</f>
        <v>2.43093</v>
      </c>
      <c r="H478" s="2">
        <f>'Moving Avg'!G478</f>
        <v>2.4767240000000008</v>
      </c>
      <c r="I478" s="2">
        <f>'Moving Avg'!H478</f>
        <v>2.4868179999999982</v>
      </c>
      <c r="J478" s="5" t="str">
        <f>OBV!F478</f>
        <v>BEARISH</v>
      </c>
      <c r="K478" s="5" t="str">
        <f>OBV!G478</f>
        <v>NEUTRAL</v>
      </c>
      <c r="L478" s="5" t="str">
        <f>OBV!H478</f>
        <v>BEARISH DIVERGENCE</v>
      </c>
      <c r="M478" s="7">
        <f t="shared" si="70"/>
        <v>25</v>
      </c>
      <c r="N478" s="7">
        <f t="shared" si="71"/>
        <v>0</v>
      </c>
      <c r="O478" s="7">
        <f t="shared" si="72"/>
        <v>0</v>
      </c>
      <c r="P478" s="7">
        <f t="shared" si="73"/>
        <v>16.5</v>
      </c>
      <c r="Q478" s="8">
        <f t="shared" si="74"/>
        <v>11.225</v>
      </c>
      <c r="R478" s="8">
        <f t="shared" si="75"/>
        <v>9.125</v>
      </c>
      <c r="S478" s="8">
        <f t="shared" si="76"/>
        <v>11.175000000000001</v>
      </c>
      <c r="T478" s="8">
        <f t="shared" si="77"/>
        <v>10.375</v>
      </c>
      <c r="U478" s="7">
        <f t="shared" si="78"/>
        <v>10.508333333333335</v>
      </c>
      <c r="V478" s="7">
        <f t="shared" si="79"/>
        <v>10.475000000000001</v>
      </c>
    </row>
    <row r="479" spans="1:22" ht="13.5" x14ac:dyDescent="0.25">
      <c r="A479" s="3">
        <f>RSI!A479</f>
        <v>43003</v>
      </c>
      <c r="B479" s="2">
        <f>RSI!B479</f>
        <v>2.3660999999999999</v>
      </c>
      <c r="C479" s="2">
        <f>RSI!I479</f>
        <v>42.443275759350747</v>
      </c>
      <c r="D479" s="2">
        <f>MACD!E479</f>
        <v>4.2939908400486893E-2</v>
      </c>
      <c r="E479" s="2">
        <f>MACD!F479</f>
        <v>3.3771834892079813E-2</v>
      </c>
      <c r="F479" s="2">
        <f>'Moving Avg'!D479</f>
        <v>2.3886799999999999</v>
      </c>
      <c r="G479" s="2">
        <f>'Moving Avg'!F479</f>
        <v>2.4244899999999996</v>
      </c>
      <c r="H479" s="2">
        <f>'Moving Avg'!G479</f>
        <v>2.4754360000000006</v>
      </c>
      <c r="I479" s="2">
        <f>'Moving Avg'!H479</f>
        <v>2.4881859999999985</v>
      </c>
      <c r="J479" s="5" t="str">
        <f>OBV!F479</f>
        <v>BEARISH</v>
      </c>
      <c r="K479" s="5" t="str">
        <f>OBV!G479</f>
        <v>NEUTRAL</v>
      </c>
      <c r="L479" s="5" t="str">
        <f>OBV!H479</f>
        <v>BEARISH DIVERGENCE</v>
      </c>
      <c r="M479" s="7">
        <f t="shared" si="70"/>
        <v>25</v>
      </c>
      <c r="N479" s="7">
        <f t="shared" si="71"/>
        <v>0</v>
      </c>
      <c r="O479" s="7">
        <f t="shared" si="72"/>
        <v>0</v>
      </c>
      <c r="P479" s="7">
        <f t="shared" si="73"/>
        <v>16.5</v>
      </c>
      <c r="Q479" s="8">
        <f t="shared" si="74"/>
        <v>11.225</v>
      </c>
      <c r="R479" s="8">
        <f t="shared" si="75"/>
        <v>9.125</v>
      </c>
      <c r="S479" s="8">
        <f t="shared" si="76"/>
        <v>11.175000000000001</v>
      </c>
      <c r="T479" s="8">
        <f t="shared" si="77"/>
        <v>10.375</v>
      </c>
      <c r="U479" s="7">
        <f t="shared" si="78"/>
        <v>10.508333333333335</v>
      </c>
      <c r="V479" s="7">
        <f t="shared" si="79"/>
        <v>10.475000000000001</v>
      </c>
    </row>
    <row r="480" spans="1:22" ht="13.5" x14ac:dyDescent="0.25">
      <c r="A480" s="3">
        <f>RSI!A480</f>
        <v>43004</v>
      </c>
      <c r="B480" s="2">
        <f>RSI!B480</f>
        <v>2.4064000000000001</v>
      </c>
      <c r="C480" s="2">
        <f>RSI!I480</f>
        <v>47.297781441426991</v>
      </c>
      <c r="D480" s="2">
        <f>MACD!E480</f>
        <v>3.5635413739718569E-2</v>
      </c>
      <c r="E480" s="2">
        <f>MACD!F480</f>
        <v>3.414455066160757E-2</v>
      </c>
      <c r="F480" s="2">
        <f>'Moving Avg'!D480</f>
        <v>2.3983400000000001</v>
      </c>
      <c r="G480" s="2">
        <f>'Moving Avg'!F480</f>
        <v>2.4220749999999995</v>
      </c>
      <c r="H480" s="2">
        <f>'Moving Avg'!G480</f>
        <v>2.4739880000000007</v>
      </c>
      <c r="I480" s="2">
        <f>'Moving Avg'!H480</f>
        <v>2.4894739999999986</v>
      </c>
      <c r="J480" s="5" t="str">
        <f>OBV!F480</f>
        <v>BULLISH</v>
      </c>
      <c r="K480" s="5" t="str">
        <f>OBV!G480</f>
        <v>STRONG</v>
      </c>
      <c r="L480" s="5" t="str">
        <f>OBV!H480</f>
        <v>CONFIRMED BULLISH</v>
      </c>
      <c r="M480" s="7">
        <f t="shared" si="70"/>
        <v>25</v>
      </c>
      <c r="N480" s="7">
        <f t="shared" si="71"/>
        <v>0</v>
      </c>
      <c r="O480" s="7">
        <f t="shared" si="72"/>
        <v>0</v>
      </c>
      <c r="P480" s="7">
        <f t="shared" si="73"/>
        <v>100</v>
      </c>
      <c r="Q480" s="8">
        <f t="shared" si="74"/>
        <v>23.75</v>
      </c>
      <c r="R480" s="8">
        <f t="shared" si="75"/>
        <v>30</v>
      </c>
      <c r="S480" s="8">
        <f t="shared" si="76"/>
        <v>48.75</v>
      </c>
      <c r="T480" s="8">
        <f t="shared" si="77"/>
        <v>31.25</v>
      </c>
      <c r="U480" s="7">
        <f t="shared" si="78"/>
        <v>34.166666666666664</v>
      </c>
      <c r="V480" s="7">
        <f t="shared" si="79"/>
        <v>33.4375</v>
      </c>
    </row>
    <row r="481" spans="1:22" ht="13.5" x14ac:dyDescent="0.25">
      <c r="A481" s="3">
        <f>RSI!A481</f>
        <v>43005</v>
      </c>
      <c r="B481" s="2">
        <f>RSI!B481</f>
        <v>2.4224999999999999</v>
      </c>
      <c r="C481" s="2">
        <f>RSI!I481</f>
        <v>49.143235283056839</v>
      </c>
      <c r="D481" s="2">
        <f>MACD!E481</f>
        <v>2.5928069903051298E-2</v>
      </c>
      <c r="E481" s="2">
        <f>MACD!F481</f>
        <v>3.250125450989632E-2</v>
      </c>
      <c r="F481" s="2">
        <f>'Moving Avg'!D481</f>
        <v>2.4015599999999999</v>
      </c>
      <c r="G481" s="2">
        <f>'Moving Avg'!F481</f>
        <v>2.4204649999999992</v>
      </c>
      <c r="H481" s="2">
        <f>'Moving Avg'!G481</f>
        <v>2.4730220000000007</v>
      </c>
      <c r="I481" s="2">
        <f>'Moving Avg'!H481</f>
        <v>2.491083999999999</v>
      </c>
      <c r="J481" s="5" t="str">
        <f>OBV!F481</f>
        <v>BULLISH</v>
      </c>
      <c r="K481" s="5" t="str">
        <f>OBV!G481</f>
        <v>NEUTRAL</v>
      </c>
      <c r="L481" s="5" t="str">
        <f>OBV!H481</f>
        <v>CONFIRMED BULLISH</v>
      </c>
      <c r="M481" s="7">
        <f t="shared" si="70"/>
        <v>25</v>
      </c>
      <c r="N481" s="7">
        <f t="shared" si="71"/>
        <v>45</v>
      </c>
      <c r="O481" s="7">
        <f t="shared" si="72"/>
        <v>0</v>
      </c>
      <c r="P481" s="7">
        <f t="shared" si="73"/>
        <v>83.5</v>
      </c>
      <c r="Q481" s="8">
        <f t="shared" si="74"/>
        <v>37.024999999999999</v>
      </c>
      <c r="R481" s="8">
        <f t="shared" si="75"/>
        <v>34.875</v>
      </c>
      <c r="S481" s="8">
        <f t="shared" si="76"/>
        <v>48.075000000000003</v>
      </c>
      <c r="T481" s="8">
        <f t="shared" si="77"/>
        <v>38.375</v>
      </c>
      <c r="U481" s="7">
        <f t="shared" si="78"/>
        <v>39.991666666666667</v>
      </c>
      <c r="V481" s="7">
        <f t="shared" si="79"/>
        <v>39.587500000000006</v>
      </c>
    </row>
    <row r="482" spans="1:22" ht="13.5" x14ac:dyDescent="0.25">
      <c r="A482" s="3">
        <f>RSI!A482</f>
        <v>43006</v>
      </c>
      <c r="B482" s="2">
        <f>RSI!B482</f>
        <v>2.4144000000000001</v>
      </c>
      <c r="C482" s="2">
        <f>RSI!I482</f>
        <v>48.228238606712004</v>
      </c>
      <c r="D482" s="2">
        <f>MACD!E482</f>
        <v>1.8351341029273716E-2</v>
      </c>
      <c r="E482" s="2">
        <f>MACD!F482</f>
        <v>2.9671271813771802E-2</v>
      </c>
      <c r="F482" s="2">
        <f>'Moving Avg'!D482</f>
        <v>2.4031600000000002</v>
      </c>
      <c r="G482" s="2">
        <f>'Moving Avg'!F482</f>
        <v>2.4196599999999995</v>
      </c>
      <c r="H482" s="2">
        <f>'Moving Avg'!G482</f>
        <v>2.4720560000000007</v>
      </c>
      <c r="I482" s="2">
        <f>'Moving Avg'!H482</f>
        <v>2.4926934999999988</v>
      </c>
      <c r="J482" s="5" t="str">
        <f>OBV!F482</f>
        <v>BULLISH</v>
      </c>
      <c r="K482" s="5" t="str">
        <f>OBV!G482</f>
        <v>NEUTRAL</v>
      </c>
      <c r="L482" s="5" t="str">
        <f>OBV!H482</f>
        <v>CONFIRMED BULLISH</v>
      </c>
      <c r="M482" s="7">
        <f t="shared" si="70"/>
        <v>25</v>
      </c>
      <c r="N482" s="7">
        <f t="shared" si="71"/>
        <v>45</v>
      </c>
      <c r="O482" s="7">
        <f t="shared" si="72"/>
        <v>0</v>
      </c>
      <c r="P482" s="7">
        <f t="shared" si="73"/>
        <v>83.5</v>
      </c>
      <c r="Q482" s="8">
        <f t="shared" si="74"/>
        <v>37.024999999999999</v>
      </c>
      <c r="R482" s="8">
        <f t="shared" si="75"/>
        <v>34.875</v>
      </c>
      <c r="S482" s="8">
        <f t="shared" si="76"/>
        <v>48.075000000000003</v>
      </c>
      <c r="T482" s="8">
        <f t="shared" si="77"/>
        <v>38.375</v>
      </c>
      <c r="U482" s="7">
        <f t="shared" si="78"/>
        <v>39.991666666666667</v>
      </c>
      <c r="V482" s="7">
        <f t="shared" si="79"/>
        <v>39.587500000000006</v>
      </c>
    </row>
    <row r="483" spans="1:22" ht="13.5" x14ac:dyDescent="0.25">
      <c r="A483" s="3">
        <f>RSI!A483</f>
        <v>43007</v>
      </c>
      <c r="B483" s="2">
        <f>RSI!B483</f>
        <v>2.3982999999999999</v>
      </c>
      <c r="C483" s="2">
        <f>RSI!I483</f>
        <v>46.37977890588683</v>
      </c>
      <c r="D483" s="2">
        <f>MACD!E483</f>
        <v>1.1984372925553544E-2</v>
      </c>
      <c r="E483" s="2">
        <f>MACD!F483</f>
        <v>2.6133892036128155E-2</v>
      </c>
      <c r="F483" s="2">
        <f>'Moving Avg'!D483</f>
        <v>2.4015399999999998</v>
      </c>
      <c r="G483" s="2">
        <f>'Moving Avg'!F483</f>
        <v>2.4148299999999998</v>
      </c>
      <c r="H483" s="2">
        <f>'Moving Avg'!G483</f>
        <v>2.470768000000001</v>
      </c>
      <c r="I483" s="2">
        <f>'Moving Avg'!H483</f>
        <v>2.4942624999999992</v>
      </c>
      <c r="J483" s="5" t="str">
        <f>OBV!F483</f>
        <v>BULLISH</v>
      </c>
      <c r="K483" s="5" t="str">
        <f>OBV!G483</f>
        <v>NEUTRAL</v>
      </c>
      <c r="L483" s="5" t="str">
        <f>OBV!H483</f>
        <v>BULLISH DIVERGENCE</v>
      </c>
      <c r="M483" s="7">
        <f t="shared" si="70"/>
        <v>25</v>
      </c>
      <c r="N483" s="7">
        <f t="shared" si="71"/>
        <v>45</v>
      </c>
      <c r="O483" s="7">
        <f t="shared" si="72"/>
        <v>0</v>
      </c>
      <c r="P483" s="7">
        <f t="shared" si="73"/>
        <v>66.5</v>
      </c>
      <c r="Q483" s="8">
        <f t="shared" si="74"/>
        <v>34.475000000000001</v>
      </c>
      <c r="R483" s="8">
        <f t="shared" si="75"/>
        <v>30.625</v>
      </c>
      <c r="S483" s="8">
        <f t="shared" si="76"/>
        <v>40.424999999999997</v>
      </c>
      <c r="T483" s="8">
        <f t="shared" si="77"/>
        <v>34.125</v>
      </c>
      <c r="U483" s="7">
        <f t="shared" si="78"/>
        <v>35.174999999999997</v>
      </c>
      <c r="V483" s="7">
        <f t="shared" si="79"/>
        <v>34.912499999999994</v>
      </c>
    </row>
    <row r="484" spans="1:22" ht="13.5" x14ac:dyDescent="0.25">
      <c r="A484" s="3">
        <f>RSI!A484</f>
        <v>43010</v>
      </c>
      <c r="B484" s="2">
        <f>RSI!B484</f>
        <v>2.3660999999999999</v>
      </c>
      <c r="C484" s="2">
        <f>RSI!I484</f>
        <v>42.843035905157564</v>
      </c>
      <c r="D484" s="2">
        <f>MACD!E484</f>
        <v>-5.7080878158286552E-3</v>
      </c>
      <c r="E484" s="2">
        <f>MACD!F484</f>
        <v>1.9765496065736795E-2</v>
      </c>
      <c r="F484" s="2">
        <f>'Moving Avg'!D484</f>
        <v>2.4015399999999998</v>
      </c>
      <c r="G484" s="2">
        <f>'Moving Avg'!F484</f>
        <v>2.4104000000000001</v>
      </c>
      <c r="H484" s="2">
        <f>'Moving Avg'!G484</f>
        <v>2.4675480000000012</v>
      </c>
      <c r="I484" s="2">
        <f>'Moving Avg'!H484</f>
        <v>2.4959524999999987</v>
      </c>
      <c r="J484" s="5" t="str">
        <f>OBV!F484</f>
        <v>BULLISH</v>
      </c>
      <c r="K484" s="5" t="str">
        <f>OBV!G484</f>
        <v>NEUTRAL</v>
      </c>
      <c r="L484" s="5" t="str">
        <f>OBV!H484</f>
        <v>NEUTRAL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49.5</v>
      </c>
      <c r="Q484" s="8">
        <f t="shared" si="74"/>
        <v>51.174999999999997</v>
      </c>
      <c r="R484" s="8">
        <f t="shared" si="75"/>
        <v>37.375</v>
      </c>
      <c r="S484" s="8">
        <f t="shared" si="76"/>
        <v>41.025000000000006</v>
      </c>
      <c r="T484" s="8">
        <f t="shared" si="77"/>
        <v>43.625</v>
      </c>
      <c r="U484" s="7">
        <f t="shared" si="78"/>
        <v>43.191666666666663</v>
      </c>
      <c r="V484" s="7">
        <f t="shared" si="79"/>
        <v>43.3</v>
      </c>
    </row>
    <row r="485" spans="1:22" ht="13.5" x14ac:dyDescent="0.25">
      <c r="A485" s="3">
        <f>RSI!A485</f>
        <v>43011</v>
      </c>
      <c r="B485" s="2">
        <f>RSI!B485</f>
        <v>2.3258999999999999</v>
      </c>
      <c r="C485" s="2">
        <f>RSI!I485</f>
        <v>38.859016058733985</v>
      </c>
      <c r="D485" s="2">
        <f>MACD!E485</f>
        <v>-7.4442540626002973E-3</v>
      </c>
      <c r="E485" s="2">
        <f>MACD!F485</f>
        <v>1.4323546040069376E-2</v>
      </c>
      <c r="F485" s="2">
        <f>'Moving Avg'!D485</f>
        <v>2.38544</v>
      </c>
      <c r="G485" s="2">
        <f>'Moving Avg'!F485</f>
        <v>2.4019500000000003</v>
      </c>
      <c r="H485" s="2">
        <f>'Moving Avg'!G485</f>
        <v>2.4641680000000012</v>
      </c>
      <c r="I485" s="2">
        <f>'Moving Avg'!H485</f>
        <v>2.497682999999999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16.5</v>
      </c>
      <c r="Q485" s="8">
        <f t="shared" si="74"/>
        <v>46.225000000000001</v>
      </c>
      <c r="R485" s="8">
        <f t="shared" si="75"/>
        <v>29.125</v>
      </c>
      <c r="S485" s="8">
        <f t="shared" si="76"/>
        <v>26.175000000000001</v>
      </c>
      <c r="T485" s="8">
        <f t="shared" si="77"/>
        <v>35.375</v>
      </c>
      <c r="U485" s="7">
        <f t="shared" si="78"/>
        <v>33.841666666666661</v>
      </c>
      <c r="V485" s="7">
        <f t="shared" si="79"/>
        <v>34.224999999999994</v>
      </c>
    </row>
    <row r="486" spans="1:22" ht="13.5" x14ac:dyDescent="0.25">
      <c r="A486" s="3">
        <f>RSI!A486</f>
        <v>43012</v>
      </c>
      <c r="B486" s="2">
        <f>RSI!B486</f>
        <v>2.3338999999999999</v>
      </c>
      <c r="C486" s="2">
        <f>RSI!I486</f>
        <v>40.053697921592153</v>
      </c>
      <c r="D486" s="2">
        <f>MACD!E486</f>
        <v>-1.5145352637735421E-3</v>
      </c>
      <c r="E486" s="2">
        <f>MACD!F486</f>
        <v>1.1155929779300792E-2</v>
      </c>
      <c r="F486" s="2">
        <f>'Moving Avg'!D486</f>
        <v>2.3677199999999998</v>
      </c>
      <c r="G486" s="2">
        <f>'Moving Avg'!F486</f>
        <v>2.3938999999999999</v>
      </c>
      <c r="H486" s="2">
        <f>'Moving Avg'!G486</f>
        <v>2.4609480000000015</v>
      </c>
      <c r="I486" s="2">
        <f>'Moving Avg'!H486</f>
        <v>2.4992924999999993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  <c r="M486" s="7">
        <f t="shared" si="70"/>
        <v>25</v>
      </c>
      <c r="N486" s="7">
        <f t="shared" si="71"/>
        <v>45</v>
      </c>
      <c r="O486" s="7">
        <f t="shared" si="72"/>
        <v>0</v>
      </c>
      <c r="P486" s="7">
        <f t="shared" si="73"/>
        <v>66.5</v>
      </c>
      <c r="Q486" s="8">
        <f t="shared" si="74"/>
        <v>34.475000000000001</v>
      </c>
      <c r="R486" s="8">
        <f t="shared" si="75"/>
        <v>30.625</v>
      </c>
      <c r="S486" s="8">
        <f t="shared" si="76"/>
        <v>40.424999999999997</v>
      </c>
      <c r="T486" s="8">
        <f t="shared" si="77"/>
        <v>34.125</v>
      </c>
      <c r="U486" s="7">
        <f t="shared" si="78"/>
        <v>35.174999999999997</v>
      </c>
      <c r="V486" s="7">
        <f t="shared" si="79"/>
        <v>34.912499999999994</v>
      </c>
    </row>
    <row r="487" spans="1:22" ht="13.5" x14ac:dyDescent="0.25">
      <c r="A487" s="3">
        <f>RSI!A487</f>
        <v>43013</v>
      </c>
      <c r="B487" s="2">
        <f>RSI!B487</f>
        <v>2.2856999999999998</v>
      </c>
      <c r="C487" s="2">
        <f>RSI!I487</f>
        <v>35.546943942400773</v>
      </c>
      <c r="D487" s="2">
        <f>MACD!E487</f>
        <v>7.5450966756354099E-3</v>
      </c>
      <c r="E487" s="2">
        <f>MACD!F487</f>
        <v>1.0433763158567717E-2</v>
      </c>
      <c r="F487" s="2">
        <f>'Moving Avg'!D487</f>
        <v>2.34198</v>
      </c>
      <c r="G487" s="2">
        <f>'Moving Avg'!F487</f>
        <v>2.3870600000000004</v>
      </c>
      <c r="H487" s="2">
        <f>'Moving Avg'!G487</f>
        <v>2.4564420000000013</v>
      </c>
      <c r="I487" s="2">
        <f>'Moving Avg'!H487</f>
        <v>2.5006609999999996</v>
      </c>
      <c r="J487" s="5" t="str">
        <f>OBV!F487</f>
        <v>BULLISH</v>
      </c>
      <c r="K487" s="5" t="str">
        <f>OBV!G487</f>
        <v>NEUTRAL</v>
      </c>
      <c r="L487" s="5" t="str">
        <f>OBV!H487</f>
        <v>BULLISH DIVERGENCE</v>
      </c>
      <c r="M487" s="7">
        <f t="shared" si="70"/>
        <v>25</v>
      </c>
      <c r="N487" s="7">
        <f t="shared" si="71"/>
        <v>45</v>
      </c>
      <c r="O487" s="7">
        <f t="shared" si="72"/>
        <v>0</v>
      </c>
      <c r="P487" s="7">
        <f t="shared" si="73"/>
        <v>66.5</v>
      </c>
      <c r="Q487" s="8">
        <f t="shared" si="74"/>
        <v>34.475000000000001</v>
      </c>
      <c r="R487" s="8">
        <f t="shared" si="75"/>
        <v>30.625</v>
      </c>
      <c r="S487" s="8">
        <f t="shared" si="76"/>
        <v>40.424999999999997</v>
      </c>
      <c r="T487" s="8">
        <f t="shared" si="77"/>
        <v>34.125</v>
      </c>
      <c r="U487" s="7">
        <f t="shared" si="78"/>
        <v>35.174999999999997</v>
      </c>
      <c r="V487" s="7">
        <f t="shared" si="79"/>
        <v>34.912499999999994</v>
      </c>
    </row>
    <row r="488" spans="1:22" ht="13.5" x14ac:dyDescent="0.25">
      <c r="A488" s="3">
        <f>RSI!A488</f>
        <v>43014</v>
      </c>
      <c r="B488" s="2">
        <f>RSI!B488</f>
        <v>2.2936999999999999</v>
      </c>
      <c r="C488" s="2">
        <f>RSI!I488</f>
        <v>36.817648679465059</v>
      </c>
      <c r="D488" s="2">
        <f>MACD!E488</f>
        <v>1.5340020882572247E-2</v>
      </c>
      <c r="E488" s="2">
        <f>MACD!F488</f>
        <v>1.1415014703368623E-2</v>
      </c>
      <c r="F488" s="2">
        <f>'Moving Avg'!D488</f>
        <v>2.3210600000000001</v>
      </c>
      <c r="G488" s="2">
        <f>'Moving Avg'!F488</f>
        <v>2.3769999999999998</v>
      </c>
      <c r="H488" s="2">
        <f>'Moving Avg'!G488</f>
        <v>2.4527400000000013</v>
      </c>
      <c r="I488" s="2">
        <f>'Moving Avg'!H488</f>
        <v>2.5019889999999996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  <c r="M488" s="7">
        <f t="shared" si="70"/>
        <v>25</v>
      </c>
      <c r="N488" s="7">
        <f t="shared" si="71"/>
        <v>0</v>
      </c>
      <c r="O488" s="7">
        <f t="shared" si="72"/>
        <v>0</v>
      </c>
      <c r="P488" s="7">
        <f t="shared" si="73"/>
        <v>66.5</v>
      </c>
      <c r="Q488" s="8">
        <f t="shared" si="74"/>
        <v>18.725000000000001</v>
      </c>
      <c r="R488" s="8">
        <f t="shared" si="75"/>
        <v>21.625</v>
      </c>
      <c r="S488" s="8">
        <f t="shared" si="76"/>
        <v>33.674999999999997</v>
      </c>
      <c r="T488" s="8">
        <f t="shared" si="77"/>
        <v>22.875</v>
      </c>
      <c r="U488" s="7">
        <f t="shared" si="78"/>
        <v>24.675000000000001</v>
      </c>
      <c r="V488" s="7">
        <f t="shared" si="79"/>
        <v>24.225000000000001</v>
      </c>
    </row>
    <row r="489" spans="1:22" ht="13.5" x14ac:dyDescent="0.25">
      <c r="A489" s="3">
        <f>RSI!A489</f>
        <v>43017</v>
      </c>
      <c r="B489" s="2">
        <f>RSI!B489</f>
        <v>2.2936999999999999</v>
      </c>
      <c r="C489" s="2">
        <f>RSI!I489</f>
        <v>36.817648679465059</v>
      </c>
      <c r="D489" s="2">
        <f>MACD!E489</f>
        <v>1.6356670664273931E-2</v>
      </c>
      <c r="E489" s="2">
        <f>MACD!F489</f>
        <v>1.2403345895549686E-2</v>
      </c>
      <c r="F489" s="2">
        <f>'Moving Avg'!D489</f>
        <v>2.3065799999999994</v>
      </c>
      <c r="G489" s="2">
        <f>'Moving Avg'!F489</f>
        <v>2.3689500000000003</v>
      </c>
      <c r="H489" s="2">
        <f>'Moving Avg'!G489</f>
        <v>2.448554000000001</v>
      </c>
      <c r="I489" s="2">
        <f>'Moving Avg'!H489</f>
        <v>2.5032764999999997</v>
      </c>
      <c r="J489" s="5" t="str">
        <f>OBV!F489</f>
        <v>BULLISH</v>
      </c>
      <c r="K489" s="5" t="str">
        <f>OBV!G489</f>
        <v>NEUTRAL</v>
      </c>
      <c r="L489" s="5" t="str">
        <f>OBV!H489</f>
        <v>BULLISH DIVERGENCE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66.5</v>
      </c>
      <c r="Q489" s="8">
        <f t="shared" si="74"/>
        <v>18.725000000000001</v>
      </c>
      <c r="R489" s="8">
        <f t="shared" si="75"/>
        <v>21.625</v>
      </c>
      <c r="S489" s="8">
        <f t="shared" si="76"/>
        <v>33.674999999999997</v>
      </c>
      <c r="T489" s="8">
        <f t="shared" si="77"/>
        <v>22.875</v>
      </c>
      <c r="U489" s="7">
        <f t="shared" si="78"/>
        <v>24.675000000000001</v>
      </c>
      <c r="V489" s="7">
        <f t="shared" si="79"/>
        <v>24.225000000000001</v>
      </c>
    </row>
    <row r="490" spans="1:22" ht="13.5" x14ac:dyDescent="0.25">
      <c r="A490" s="3">
        <f>RSI!A490</f>
        <v>43018</v>
      </c>
      <c r="B490" s="2">
        <f>RSI!B490</f>
        <v>2.2936999999999999</v>
      </c>
      <c r="C490" s="2">
        <f>RSI!I490</f>
        <v>36.817648679465059</v>
      </c>
      <c r="D490" s="2">
        <f>MACD!E490</f>
        <v>2.3991861568293693E-2</v>
      </c>
      <c r="E490" s="2">
        <f>MACD!F490</f>
        <v>1.472104903009849E-2</v>
      </c>
      <c r="F490" s="2">
        <f>'Moving Avg'!D490</f>
        <v>2.3001399999999999</v>
      </c>
      <c r="G490" s="2">
        <f>'Moving Avg'!F490</f>
        <v>2.3629150000000001</v>
      </c>
      <c r="H490" s="2">
        <f>'Moving Avg'!G490</f>
        <v>2.4453340000000012</v>
      </c>
      <c r="I490" s="2">
        <f>'Moving Avg'!H490</f>
        <v>2.5045639999999993</v>
      </c>
      <c r="J490" s="5" t="str">
        <f>OBV!F490</f>
        <v>BULLISH</v>
      </c>
      <c r="K490" s="5" t="str">
        <f>OBV!G490</f>
        <v>NEUTRAL</v>
      </c>
      <c r="L490" s="5" t="str">
        <f>OBV!H490</f>
        <v>BULLISH DIVERGENCE</v>
      </c>
      <c r="M490" s="7">
        <f t="shared" si="70"/>
        <v>25</v>
      </c>
      <c r="N490" s="7">
        <f t="shared" si="71"/>
        <v>0</v>
      </c>
      <c r="O490" s="7">
        <f t="shared" si="72"/>
        <v>0</v>
      </c>
      <c r="P490" s="7">
        <f t="shared" si="73"/>
        <v>66.5</v>
      </c>
      <c r="Q490" s="8">
        <f t="shared" si="74"/>
        <v>18.725000000000001</v>
      </c>
      <c r="R490" s="8">
        <f t="shared" si="75"/>
        <v>21.625</v>
      </c>
      <c r="S490" s="8">
        <f t="shared" si="76"/>
        <v>33.674999999999997</v>
      </c>
      <c r="T490" s="8">
        <f t="shared" si="77"/>
        <v>22.875</v>
      </c>
      <c r="U490" s="7">
        <f t="shared" si="78"/>
        <v>24.675000000000001</v>
      </c>
      <c r="V490" s="7">
        <f t="shared" si="79"/>
        <v>24.225000000000001</v>
      </c>
    </row>
    <row r="491" spans="1:22" ht="13.5" x14ac:dyDescent="0.25">
      <c r="A491" s="3">
        <f>RSI!A491</f>
        <v>43019</v>
      </c>
      <c r="B491" s="2">
        <f>RSI!B491</f>
        <v>2.2936999999999999</v>
      </c>
      <c r="C491" s="2">
        <f>RSI!I491</f>
        <v>36.817648679465059</v>
      </c>
      <c r="D491" s="2">
        <f>MACD!E491</f>
        <v>3.3461690777217612E-2</v>
      </c>
      <c r="E491" s="2">
        <f>MACD!F491</f>
        <v>1.8469177379522316E-2</v>
      </c>
      <c r="F491" s="2">
        <f>'Moving Avg'!D491</f>
        <v>2.2920999999999996</v>
      </c>
      <c r="G491" s="2">
        <f>'Moving Avg'!F491</f>
        <v>2.357685</v>
      </c>
      <c r="H491" s="2">
        <f>'Moving Avg'!G491</f>
        <v>2.4429200000000013</v>
      </c>
      <c r="I491" s="2">
        <f>'Moving Avg'!H491</f>
        <v>2.505972499999999</v>
      </c>
      <c r="J491" s="5" t="str">
        <f>OBV!F491</f>
        <v>BEARISH</v>
      </c>
      <c r="K491" s="5" t="str">
        <f>OBV!G491</f>
        <v>NEUTRAL</v>
      </c>
      <c r="L491" s="5" t="str">
        <f>OBV!H491</f>
        <v>CONFIRMED BEARISH</v>
      </c>
      <c r="M491" s="7">
        <f t="shared" si="70"/>
        <v>25</v>
      </c>
      <c r="N491" s="7">
        <f t="shared" si="71"/>
        <v>0</v>
      </c>
      <c r="O491" s="7">
        <f t="shared" si="72"/>
        <v>0</v>
      </c>
      <c r="P491" s="7">
        <f t="shared" si="73"/>
        <v>16.5</v>
      </c>
      <c r="Q491" s="8">
        <f t="shared" si="74"/>
        <v>11.225</v>
      </c>
      <c r="R491" s="8">
        <f t="shared" si="75"/>
        <v>9.125</v>
      </c>
      <c r="S491" s="8">
        <f t="shared" si="76"/>
        <v>11.175000000000001</v>
      </c>
      <c r="T491" s="8">
        <f t="shared" si="77"/>
        <v>10.375</v>
      </c>
      <c r="U491" s="7">
        <f t="shared" si="78"/>
        <v>10.508333333333335</v>
      </c>
      <c r="V491" s="7">
        <f t="shared" si="79"/>
        <v>10.475000000000001</v>
      </c>
    </row>
    <row r="492" spans="1:22" ht="13.5" x14ac:dyDescent="0.25">
      <c r="A492" s="3">
        <f>RSI!A492</f>
        <v>43020</v>
      </c>
      <c r="B492" s="2">
        <f>RSI!B492</f>
        <v>2.2936999999999999</v>
      </c>
      <c r="C492" s="2">
        <f>RSI!I492</f>
        <v>36.817648679465059</v>
      </c>
      <c r="D492" s="2">
        <f>MACD!E492</f>
        <v>4.0721395248286107E-2</v>
      </c>
      <c r="E492" s="2">
        <f>MACD!F492</f>
        <v>2.2919620953275075E-2</v>
      </c>
      <c r="F492" s="2">
        <f>'Moving Avg'!D492</f>
        <v>2.2936999999999999</v>
      </c>
      <c r="G492" s="2">
        <f>'Moving Avg'!F492</f>
        <v>2.352455</v>
      </c>
      <c r="H492" s="2">
        <f>'Moving Avg'!G492</f>
        <v>2.4390560000000012</v>
      </c>
      <c r="I492" s="2">
        <f>'Moving Avg'!H492</f>
        <v>2.5075419999999995</v>
      </c>
      <c r="J492" s="5" t="str">
        <f>OBV!F492</f>
        <v>BULLISH</v>
      </c>
      <c r="K492" s="5" t="str">
        <f>OBV!G492</f>
        <v>NEUTRAL</v>
      </c>
      <c r="L492" s="5" t="str">
        <f>OBV!H492</f>
        <v>CONFIRMED BULLISH</v>
      </c>
      <c r="M492" s="7">
        <f t="shared" si="70"/>
        <v>25</v>
      </c>
      <c r="N492" s="7">
        <f t="shared" si="71"/>
        <v>0</v>
      </c>
      <c r="O492" s="7">
        <f t="shared" si="72"/>
        <v>0</v>
      </c>
      <c r="P492" s="7">
        <f t="shared" si="73"/>
        <v>83.5</v>
      </c>
      <c r="Q492" s="8">
        <f t="shared" si="74"/>
        <v>21.274999999999999</v>
      </c>
      <c r="R492" s="8">
        <f t="shared" si="75"/>
        <v>25.875</v>
      </c>
      <c r="S492" s="8">
        <f t="shared" si="76"/>
        <v>41.325000000000003</v>
      </c>
      <c r="T492" s="8">
        <f t="shared" si="77"/>
        <v>27.125</v>
      </c>
      <c r="U492" s="7">
        <f t="shared" si="78"/>
        <v>29.491666666666664</v>
      </c>
      <c r="V492" s="7">
        <f t="shared" si="79"/>
        <v>28.9</v>
      </c>
    </row>
    <row r="493" spans="1:22" ht="13.5" x14ac:dyDescent="0.25">
      <c r="A493" s="3">
        <f>RSI!A493</f>
        <v>43021</v>
      </c>
      <c r="B493" s="2">
        <f>RSI!B493</f>
        <v>2.3580999999999999</v>
      </c>
      <c r="C493" s="2">
        <f>RSI!I493</f>
        <v>48.627648195060843</v>
      </c>
      <c r="D493" s="2">
        <f>MACD!E493</f>
        <v>4.0073341540453722E-2</v>
      </c>
      <c r="E493" s="2">
        <f>MACD!F493</f>
        <v>2.6350365070710806E-2</v>
      </c>
      <c r="F493" s="2">
        <f>'Moving Avg'!D493</f>
        <v>2.3065799999999999</v>
      </c>
      <c r="G493" s="2">
        <f>'Moving Avg'!F493</f>
        <v>2.3508450000000005</v>
      </c>
      <c r="H493" s="2">
        <f>'Moving Avg'!G493</f>
        <v>2.4363200000000012</v>
      </c>
      <c r="I493" s="2">
        <f>'Moving Avg'!H493</f>
        <v>2.5093529999999991</v>
      </c>
      <c r="J493" s="5" t="str">
        <f>OBV!F493</f>
        <v>BULLISH</v>
      </c>
      <c r="K493" s="5" t="str">
        <f>OBV!G493</f>
        <v>NEUTRAL</v>
      </c>
      <c r="L493" s="5" t="str">
        <f>OBV!H493</f>
        <v>CONFIRMED BULLISH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83.5</v>
      </c>
      <c r="Q493" s="8">
        <f t="shared" si="74"/>
        <v>21.274999999999999</v>
      </c>
      <c r="R493" s="8">
        <f t="shared" si="75"/>
        <v>25.875</v>
      </c>
      <c r="S493" s="8">
        <f t="shared" si="76"/>
        <v>41.325000000000003</v>
      </c>
      <c r="T493" s="8">
        <f t="shared" si="77"/>
        <v>27.125</v>
      </c>
      <c r="U493" s="7">
        <f t="shared" si="78"/>
        <v>29.491666666666664</v>
      </c>
      <c r="V493" s="7">
        <f t="shared" si="79"/>
        <v>28.9</v>
      </c>
    </row>
    <row r="494" spans="1:22" ht="13.5" x14ac:dyDescent="0.25">
      <c r="A494" s="3">
        <f>RSI!A494</f>
        <v>43024</v>
      </c>
      <c r="B494" s="2">
        <f>RSI!B494</f>
        <v>2.3420000000000001</v>
      </c>
      <c r="C494" s="2">
        <f>RSI!I494</f>
        <v>46.297741172147255</v>
      </c>
      <c r="D494" s="2">
        <f>MACD!E494</f>
        <v>3.5805796993969796E-2</v>
      </c>
      <c r="E494" s="2">
        <f>MACD!F494</f>
        <v>2.8241451455362606E-2</v>
      </c>
      <c r="F494" s="2">
        <f>'Moving Avg'!D494</f>
        <v>2.3162400000000001</v>
      </c>
      <c r="G494" s="2">
        <f>'Moving Avg'!F494</f>
        <v>2.3532599999999997</v>
      </c>
      <c r="H494" s="2">
        <f>'Moving Avg'!G494</f>
        <v>2.4326180000000011</v>
      </c>
      <c r="I494" s="2">
        <f>'Moving Avg'!H494</f>
        <v>2.5111639999999995</v>
      </c>
      <c r="J494" s="5" t="str">
        <f>OBV!F494</f>
        <v>BEARISH</v>
      </c>
      <c r="K494" s="5" t="str">
        <f>OBV!G494</f>
        <v>NEUTRAL</v>
      </c>
      <c r="L494" s="5" t="str">
        <f>OBV!H494</f>
        <v>BEARISH DIVERGENCE</v>
      </c>
      <c r="M494" s="7">
        <f t="shared" si="70"/>
        <v>25</v>
      </c>
      <c r="N494" s="7">
        <f t="shared" si="71"/>
        <v>0</v>
      </c>
      <c r="O494" s="7">
        <f t="shared" si="72"/>
        <v>0</v>
      </c>
      <c r="P494" s="7">
        <f t="shared" si="73"/>
        <v>16.5</v>
      </c>
      <c r="Q494" s="8">
        <f t="shared" si="74"/>
        <v>11.225</v>
      </c>
      <c r="R494" s="8">
        <f t="shared" si="75"/>
        <v>9.125</v>
      </c>
      <c r="S494" s="8">
        <f t="shared" si="76"/>
        <v>11.175000000000001</v>
      </c>
      <c r="T494" s="8">
        <f t="shared" si="77"/>
        <v>10.375</v>
      </c>
      <c r="U494" s="7">
        <f t="shared" si="78"/>
        <v>10.508333333333335</v>
      </c>
      <c r="V494" s="7">
        <f t="shared" si="79"/>
        <v>10.475000000000001</v>
      </c>
    </row>
    <row r="495" spans="1:22" ht="13.5" x14ac:dyDescent="0.25">
      <c r="A495" s="3">
        <f>RSI!A495</f>
        <v>43025</v>
      </c>
      <c r="B495" s="2">
        <f>RSI!B495</f>
        <v>2.3420000000000001</v>
      </c>
      <c r="C495" s="2">
        <f>RSI!I495</f>
        <v>46.297741172147255</v>
      </c>
      <c r="D495" s="2">
        <f>MACD!E495</f>
        <v>2.6144264406337214E-2</v>
      </c>
      <c r="E495" s="2">
        <f>MACD!F495</f>
        <v>2.7822014045557529E-2</v>
      </c>
      <c r="F495" s="2">
        <f>'Moving Avg'!D495</f>
        <v>2.3258999999999999</v>
      </c>
      <c r="G495" s="2">
        <f>'Moving Avg'!F495</f>
        <v>2.352455</v>
      </c>
      <c r="H495" s="2">
        <f>'Moving Avg'!G495</f>
        <v>2.4260180000000009</v>
      </c>
      <c r="I495" s="2">
        <f>'Moving Avg'!H495</f>
        <v>2.5127334999999995</v>
      </c>
      <c r="J495" s="5" t="str">
        <f>OBV!F495</f>
        <v>BEARISH</v>
      </c>
      <c r="K495" s="5" t="str">
        <f>OBV!G495</f>
        <v>NEUTRAL</v>
      </c>
      <c r="L495" s="5" t="str">
        <f>OBV!H495</f>
        <v>BEARISH DIVERGENCE</v>
      </c>
      <c r="M495" s="7">
        <f t="shared" si="70"/>
        <v>25</v>
      </c>
      <c r="N495" s="7">
        <f t="shared" si="71"/>
        <v>45</v>
      </c>
      <c r="O495" s="7">
        <f t="shared" si="72"/>
        <v>0</v>
      </c>
      <c r="P495" s="7">
        <f t="shared" si="73"/>
        <v>16.5</v>
      </c>
      <c r="Q495" s="8">
        <f t="shared" si="74"/>
        <v>26.975000000000001</v>
      </c>
      <c r="R495" s="8">
        <f t="shared" si="75"/>
        <v>18.125</v>
      </c>
      <c r="S495" s="8">
        <f t="shared" si="76"/>
        <v>17.925000000000001</v>
      </c>
      <c r="T495" s="8">
        <f t="shared" si="77"/>
        <v>21.625</v>
      </c>
      <c r="U495" s="7">
        <f t="shared" si="78"/>
        <v>21.008333333333336</v>
      </c>
      <c r="V495" s="7">
        <f t="shared" si="79"/>
        <v>21.162500000000001</v>
      </c>
    </row>
    <row r="496" spans="1:22" ht="13.5" x14ac:dyDescent="0.25">
      <c r="A496" s="3">
        <f>RSI!A496</f>
        <v>43026</v>
      </c>
      <c r="B496" s="2">
        <f>RSI!B496</f>
        <v>2.35</v>
      </c>
      <c r="C496" s="2">
        <f>RSI!I496</f>
        <v>47.740694990960925</v>
      </c>
      <c r="D496" s="2">
        <f>MACD!E496</f>
        <v>1.8731448112251581E-2</v>
      </c>
      <c r="E496" s="2">
        <f>MACD!F496</f>
        <v>2.6003900858896343E-2</v>
      </c>
      <c r="F496" s="2">
        <f>'Moving Avg'!D496</f>
        <v>2.3371599999999999</v>
      </c>
      <c r="G496" s="2">
        <f>'Moving Avg'!F496</f>
        <v>2.3496350000000001</v>
      </c>
      <c r="H496" s="2">
        <f>'Moving Avg'!G496</f>
        <v>2.4195780000000009</v>
      </c>
      <c r="I496" s="2">
        <f>'Moving Avg'!H496</f>
        <v>2.5142624999999992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25</v>
      </c>
      <c r="N496" s="7">
        <f t="shared" si="71"/>
        <v>45</v>
      </c>
      <c r="O496" s="7">
        <f t="shared" si="72"/>
        <v>0</v>
      </c>
      <c r="P496" s="7">
        <f t="shared" si="73"/>
        <v>83.5</v>
      </c>
      <c r="Q496" s="8">
        <f t="shared" si="74"/>
        <v>37.024999999999999</v>
      </c>
      <c r="R496" s="8">
        <f t="shared" si="75"/>
        <v>34.875</v>
      </c>
      <c r="S496" s="8">
        <f t="shared" si="76"/>
        <v>48.075000000000003</v>
      </c>
      <c r="T496" s="8">
        <f t="shared" si="77"/>
        <v>38.375</v>
      </c>
      <c r="U496" s="7">
        <f t="shared" si="78"/>
        <v>39.991666666666667</v>
      </c>
      <c r="V496" s="7">
        <f t="shared" si="79"/>
        <v>39.587500000000006</v>
      </c>
    </row>
    <row r="497" spans="1:22" ht="13.5" x14ac:dyDescent="0.25">
      <c r="A497" s="3">
        <f>RSI!A497</f>
        <v>43027</v>
      </c>
      <c r="B497" s="2">
        <f>RSI!B497</f>
        <v>2.3258999999999999</v>
      </c>
      <c r="C497" s="2">
        <f>RSI!I497</f>
        <v>43.912777852533488</v>
      </c>
      <c r="D497" s="2">
        <f>MACD!E497</f>
        <v>6.896547048654611E-3</v>
      </c>
      <c r="E497" s="2">
        <f>MACD!F497</f>
        <v>2.2182430096847998E-2</v>
      </c>
      <c r="F497" s="2">
        <f>'Moving Avg'!D497</f>
        <v>2.3435999999999999</v>
      </c>
      <c r="G497" s="2">
        <f>'Moving Avg'!F497</f>
        <v>2.3456099999999998</v>
      </c>
      <c r="H497" s="2">
        <f>'Moving Avg'!G497</f>
        <v>2.4139440000000012</v>
      </c>
      <c r="I497" s="2">
        <f>'Moving Avg'!H497</f>
        <v>2.5153894999999991</v>
      </c>
      <c r="J497" s="5" t="str">
        <f>OBV!F497</f>
        <v>BEARISH</v>
      </c>
      <c r="K497" s="5" t="str">
        <f>OBV!G497</f>
        <v>NEUTRAL</v>
      </c>
      <c r="L497" s="5" t="str">
        <f>OBV!H497</f>
        <v>BEARISH DIVERGENCE</v>
      </c>
      <c r="M497" s="7">
        <f t="shared" si="70"/>
        <v>25</v>
      </c>
      <c r="N497" s="7">
        <f t="shared" si="71"/>
        <v>45</v>
      </c>
      <c r="O497" s="7">
        <f t="shared" si="72"/>
        <v>0</v>
      </c>
      <c r="P497" s="7">
        <f t="shared" si="73"/>
        <v>16.5</v>
      </c>
      <c r="Q497" s="8">
        <f t="shared" si="74"/>
        <v>26.975000000000001</v>
      </c>
      <c r="R497" s="8">
        <f t="shared" si="75"/>
        <v>18.125</v>
      </c>
      <c r="S497" s="8">
        <f t="shared" si="76"/>
        <v>17.925000000000001</v>
      </c>
      <c r="T497" s="8">
        <f t="shared" si="77"/>
        <v>21.625</v>
      </c>
      <c r="U497" s="7">
        <f t="shared" si="78"/>
        <v>21.008333333333336</v>
      </c>
      <c r="V497" s="7">
        <f t="shared" si="79"/>
        <v>21.162500000000001</v>
      </c>
    </row>
    <row r="498" spans="1:22" ht="13.5" x14ac:dyDescent="0.25">
      <c r="A498" s="3">
        <f>RSI!A498</f>
        <v>43028</v>
      </c>
      <c r="B498" s="2">
        <f>RSI!B498</f>
        <v>2.3018000000000001</v>
      </c>
      <c r="C498" s="2">
        <f>RSI!I498</f>
        <v>40.422339885610668</v>
      </c>
      <c r="D498" s="2">
        <f>MACD!E498</f>
        <v>1.0343029456949537E-4</v>
      </c>
      <c r="E498" s="2">
        <f>MACD!F498</f>
        <v>1.7766630136392299E-2</v>
      </c>
      <c r="F498" s="2">
        <f>'Moving Avg'!D498</f>
        <v>2.3323399999999999</v>
      </c>
      <c r="G498" s="2">
        <f>'Moving Avg'!F498</f>
        <v>2.3403800000000001</v>
      </c>
      <c r="H498" s="2">
        <f>'Moving Avg'!G498</f>
        <v>2.4078280000000007</v>
      </c>
      <c r="I498" s="2">
        <f>'Moving Avg'!H498</f>
        <v>2.5161139999999995</v>
      </c>
      <c r="J498" s="5" t="str">
        <f>OBV!F498</f>
        <v>BEARISH</v>
      </c>
      <c r="K498" s="5" t="str">
        <f>OBV!G498</f>
        <v>NEUTRAL</v>
      </c>
      <c r="L498" s="5" t="str">
        <f>OBV!H498</f>
        <v>CONFIRMED BEARISH</v>
      </c>
      <c r="M498" s="7">
        <f t="shared" si="70"/>
        <v>25</v>
      </c>
      <c r="N498" s="7">
        <f t="shared" si="71"/>
        <v>45</v>
      </c>
      <c r="O498" s="7">
        <f t="shared" si="72"/>
        <v>0</v>
      </c>
      <c r="P498" s="7">
        <f t="shared" si="73"/>
        <v>16.5</v>
      </c>
      <c r="Q498" s="8">
        <f t="shared" si="74"/>
        <v>26.975000000000001</v>
      </c>
      <c r="R498" s="8">
        <f t="shared" si="75"/>
        <v>18.125</v>
      </c>
      <c r="S498" s="8">
        <f t="shared" si="76"/>
        <v>17.925000000000001</v>
      </c>
      <c r="T498" s="8">
        <f t="shared" si="77"/>
        <v>21.625</v>
      </c>
      <c r="U498" s="7">
        <f t="shared" si="78"/>
        <v>21.008333333333336</v>
      </c>
      <c r="V498" s="7">
        <f t="shared" si="79"/>
        <v>21.162500000000001</v>
      </c>
    </row>
    <row r="499" spans="1:22" ht="13.5" x14ac:dyDescent="0.25">
      <c r="A499" s="3">
        <f>RSI!A499</f>
        <v>43031</v>
      </c>
      <c r="B499" s="2">
        <f>RSI!B499</f>
        <v>2.2454000000000001</v>
      </c>
      <c r="C499" s="2">
        <f>RSI!I499</f>
        <v>33.676154760264552</v>
      </c>
      <c r="D499" s="2">
        <f>MACD!E499</f>
        <v>-1.1345207839252858E-3</v>
      </c>
      <c r="E499" s="2">
        <f>MACD!F499</f>
        <v>1.3986399952328782E-2</v>
      </c>
      <c r="F499" s="2">
        <f>'Moving Avg'!D499</f>
        <v>2.3130200000000003</v>
      </c>
      <c r="G499" s="2">
        <f>'Moving Avg'!F499</f>
        <v>2.3343449999999999</v>
      </c>
      <c r="H499" s="2">
        <f>'Moving Avg'!G499</f>
        <v>2.4017120000000007</v>
      </c>
      <c r="I499" s="2">
        <f>'Moving Avg'!H499</f>
        <v>2.5159529999999997</v>
      </c>
      <c r="J499" s="5" t="str">
        <f>OBV!F499</f>
        <v>BEARISH</v>
      </c>
      <c r="K499" s="5" t="str">
        <f>OBV!G499</f>
        <v>NEUTRAL</v>
      </c>
      <c r="L499" s="5" t="str">
        <f>OBV!H499</f>
        <v>CONFIRMED BEARISH</v>
      </c>
      <c r="M499" s="7">
        <f t="shared" si="70"/>
        <v>25</v>
      </c>
      <c r="N499" s="7">
        <f t="shared" si="71"/>
        <v>45</v>
      </c>
      <c r="O499" s="7">
        <f t="shared" si="72"/>
        <v>0</v>
      </c>
      <c r="P499" s="7">
        <f t="shared" si="73"/>
        <v>16.5</v>
      </c>
      <c r="Q499" s="8">
        <f t="shared" si="74"/>
        <v>26.975000000000001</v>
      </c>
      <c r="R499" s="8">
        <f t="shared" si="75"/>
        <v>18.125</v>
      </c>
      <c r="S499" s="8">
        <f t="shared" si="76"/>
        <v>17.925000000000001</v>
      </c>
      <c r="T499" s="8">
        <f t="shared" si="77"/>
        <v>21.625</v>
      </c>
      <c r="U499" s="7">
        <f t="shared" si="78"/>
        <v>21.008333333333336</v>
      </c>
      <c r="V499" s="7">
        <f t="shared" si="79"/>
        <v>21.162500000000001</v>
      </c>
    </row>
    <row r="500" spans="1:22" ht="13.5" x14ac:dyDescent="0.25">
      <c r="A500" s="3">
        <f>RSI!A500</f>
        <v>43032</v>
      </c>
      <c r="B500" s="2">
        <f>RSI!B500</f>
        <v>2.2534999999999998</v>
      </c>
      <c r="C500" s="2">
        <f>RSI!I500</f>
        <v>35.345050403818533</v>
      </c>
      <c r="D500" s="2">
        <f>MACD!E500</f>
        <v>-2.1410691128433967E-3</v>
      </c>
      <c r="E500" s="2">
        <f>MACD!F500</f>
        <v>1.0760906139294346E-2</v>
      </c>
      <c r="F500" s="2">
        <f>'Moving Avg'!D500</f>
        <v>2.2953200000000002</v>
      </c>
      <c r="G500" s="2">
        <f>'Moving Avg'!F500</f>
        <v>2.3267000000000002</v>
      </c>
      <c r="H500" s="2">
        <f>'Moving Avg'!G500</f>
        <v>2.3967220000000009</v>
      </c>
      <c r="I500" s="2">
        <f>'Moving Avg'!H500</f>
        <v>2.5154299999999994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16.5</v>
      </c>
      <c r="Q500" s="8">
        <f t="shared" si="74"/>
        <v>26.975000000000001</v>
      </c>
      <c r="R500" s="8">
        <f t="shared" si="75"/>
        <v>18.125</v>
      </c>
      <c r="S500" s="8">
        <f t="shared" si="76"/>
        <v>17.925000000000001</v>
      </c>
      <c r="T500" s="8">
        <f t="shared" si="77"/>
        <v>21.625</v>
      </c>
      <c r="U500" s="7">
        <f t="shared" si="78"/>
        <v>21.008333333333336</v>
      </c>
      <c r="V500" s="7">
        <f t="shared" si="79"/>
        <v>21.162500000000001</v>
      </c>
    </row>
    <row r="501" spans="1:22" ht="13.5" x14ac:dyDescent="0.25">
      <c r="A501" s="3">
        <f>RSI!A501</f>
        <v>43033</v>
      </c>
      <c r="B501" s="2">
        <f>RSI!B501</f>
        <v>2.2534999999999998</v>
      </c>
      <c r="C501" s="2">
        <f>RSI!I501</f>
        <v>35.345050403818547</v>
      </c>
      <c r="D501" s="2">
        <f>MACD!E501</f>
        <v>-2.4471560473195986E-3</v>
      </c>
      <c r="E501" s="2">
        <f>MACD!F501</f>
        <v>8.1192937019715569E-3</v>
      </c>
      <c r="F501" s="2">
        <f>'Moving Avg'!D501</f>
        <v>2.2760199999999999</v>
      </c>
      <c r="G501" s="2">
        <f>'Moving Avg'!F501</f>
        <v>2.3182500000000004</v>
      </c>
      <c r="H501" s="2">
        <f>'Moving Avg'!G501</f>
        <v>2.3926980000000007</v>
      </c>
      <c r="I501" s="2">
        <f>'Moving Avg'!H501</f>
        <v>2.514947499999999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16.5</v>
      </c>
      <c r="Q501" s="8">
        <f t="shared" si="74"/>
        <v>26.975000000000001</v>
      </c>
      <c r="R501" s="8">
        <f t="shared" si="75"/>
        <v>18.125</v>
      </c>
      <c r="S501" s="8">
        <f t="shared" si="76"/>
        <v>17.925000000000001</v>
      </c>
      <c r="T501" s="8">
        <f t="shared" si="77"/>
        <v>21.625</v>
      </c>
      <c r="U501" s="7">
        <f t="shared" si="78"/>
        <v>21.008333333333336</v>
      </c>
      <c r="V501" s="7">
        <f t="shared" si="79"/>
        <v>21.162500000000001</v>
      </c>
    </row>
    <row r="502" spans="1:22" ht="13.5" x14ac:dyDescent="0.25">
      <c r="A502" s="3">
        <f>RSI!A502</f>
        <v>43034</v>
      </c>
      <c r="B502" s="2">
        <f>RSI!B502</f>
        <v>2.2936999999999999</v>
      </c>
      <c r="C502" s="2">
        <f>RSI!I502</f>
        <v>43.524596877825246</v>
      </c>
      <c r="D502" s="2">
        <f>MACD!E502</f>
        <v>-5.1787380495751378E-3</v>
      </c>
      <c r="E502" s="2">
        <f>MACD!F502</f>
        <v>5.4596873516622188E-3</v>
      </c>
      <c r="F502" s="2">
        <f>'Moving Avg'!D502</f>
        <v>2.2695799999999999</v>
      </c>
      <c r="G502" s="2">
        <f>'Moving Avg'!F502</f>
        <v>2.3122150000000006</v>
      </c>
      <c r="H502" s="2">
        <f>'Moving Avg'!G502</f>
        <v>2.3886740000000004</v>
      </c>
      <c r="I502" s="2">
        <f>'Moving Avg'!H502</f>
        <v>2.5147864999999987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16.5</v>
      </c>
      <c r="Q502" s="8">
        <f t="shared" si="74"/>
        <v>26.975000000000001</v>
      </c>
      <c r="R502" s="8">
        <f t="shared" si="75"/>
        <v>18.125</v>
      </c>
      <c r="S502" s="8">
        <f t="shared" si="76"/>
        <v>17.925000000000001</v>
      </c>
      <c r="T502" s="8">
        <f t="shared" si="77"/>
        <v>21.625</v>
      </c>
      <c r="U502" s="7">
        <f t="shared" si="78"/>
        <v>21.008333333333336</v>
      </c>
      <c r="V502" s="7">
        <f t="shared" si="79"/>
        <v>21.162500000000001</v>
      </c>
    </row>
    <row r="503" spans="1:22" ht="13.5" x14ac:dyDescent="0.25">
      <c r="A503" s="3">
        <f>RSI!A503</f>
        <v>43035</v>
      </c>
      <c r="B503" s="2">
        <f>RSI!B503</f>
        <v>2.2292999999999998</v>
      </c>
      <c r="C503" s="2">
        <f>RSI!I503</f>
        <v>35.72688629162316</v>
      </c>
      <c r="D503" s="2">
        <f>MACD!E503</f>
        <v>7.4182132369720044E-3</v>
      </c>
      <c r="E503" s="2">
        <f>MACD!F503</f>
        <v>5.851392528724176E-3</v>
      </c>
      <c r="F503" s="2">
        <f>'Moving Avg'!D503</f>
        <v>2.25508</v>
      </c>
      <c r="G503" s="2">
        <f>'Moving Avg'!F503</f>
        <v>2.3037650000000003</v>
      </c>
      <c r="H503" s="2">
        <f>'Moving Avg'!G503</f>
        <v>2.3825580000000004</v>
      </c>
      <c r="I503" s="2">
        <f>'Moving Avg'!H503</f>
        <v>2.5143034999999991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  <c r="M503" s="7">
        <f t="shared" si="70"/>
        <v>25</v>
      </c>
      <c r="N503" s="7">
        <f t="shared" si="71"/>
        <v>0</v>
      </c>
      <c r="O503" s="7">
        <f t="shared" si="72"/>
        <v>0</v>
      </c>
      <c r="P503" s="7">
        <f t="shared" si="73"/>
        <v>16.5</v>
      </c>
      <c r="Q503" s="8">
        <f t="shared" si="74"/>
        <v>11.225</v>
      </c>
      <c r="R503" s="8">
        <f t="shared" si="75"/>
        <v>9.125</v>
      </c>
      <c r="S503" s="8">
        <f t="shared" si="76"/>
        <v>11.175000000000001</v>
      </c>
      <c r="T503" s="8">
        <f t="shared" si="77"/>
        <v>10.375</v>
      </c>
      <c r="U503" s="7">
        <f t="shared" si="78"/>
        <v>10.508333333333335</v>
      </c>
      <c r="V503" s="7">
        <f t="shared" si="79"/>
        <v>10.475000000000001</v>
      </c>
    </row>
    <row r="504" spans="1:22" ht="13.5" x14ac:dyDescent="0.25">
      <c r="A504" s="3">
        <f>RSI!A504</f>
        <v>43038</v>
      </c>
      <c r="B504" s="2">
        <f>RSI!B504</f>
        <v>2.2212999999999998</v>
      </c>
      <c r="C504" s="2">
        <f>RSI!I504</f>
        <v>34.890647731025595</v>
      </c>
      <c r="D504" s="2">
        <f>MACD!E504</f>
        <v>1.6786557256494472E-2</v>
      </c>
      <c r="E504" s="2">
        <f>MACD!F504</f>
        <v>8.0384254742782348E-3</v>
      </c>
      <c r="F504" s="2">
        <f>'Moving Avg'!D504</f>
        <v>2.2502599999999999</v>
      </c>
      <c r="G504" s="2">
        <f>'Moving Avg'!F504</f>
        <v>2.2965249999999999</v>
      </c>
      <c r="H504" s="2">
        <f>'Moving Avg'!G504</f>
        <v>2.3770860000000003</v>
      </c>
      <c r="I504" s="2">
        <f>'Moving Avg'!H504</f>
        <v>2.5141024999999986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  <c r="M504" s="7">
        <f t="shared" si="70"/>
        <v>25</v>
      </c>
      <c r="N504" s="7">
        <f t="shared" si="71"/>
        <v>0</v>
      </c>
      <c r="O504" s="7">
        <f t="shared" si="72"/>
        <v>0</v>
      </c>
      <c r="P504" s="7">
        <f t="shared" si="73"/>
        <v>0</v>
      </c>
      <c r="Q504" s="8">
        <f t="shared" si="74"/>
        <v>8.75</v>
      </c>
      <c r="R504" s="8">
        <f t="shared" si="75"/>
        <v>5</v>
      </c>
      <c r="S504" s="8">
        <f t="shared" si="76"/>
        <v>3.75</v>
      </c>
      <c r="T504" s="8">
        <f t="shared" si="77"/>
        <v>6.25</v>
      </c>
      <c r="U504" s="7">
        <f t="shared" si="78"/>
        <v>5.833333333333333</v>
      </c>
      <c r="V504" s="7">
        <f t="shared" si="79"/>
        <v>5.9375</v>
      </c>
    </row>
    <row r="505" spans="1:22" ht="13.5" x14ac:dyDescent="0.25">
      <c r="A505" s="3">
        <f>RSI!A505</f>
        <v>43039</v>
      </c>
      <c r="B505" s="2">
        <f>RSI!B505</f>
        <v>2.2614999999999998</v>
      </c>
      <c r="C505" s="2">
        <f>RSI!I505</f>
        <v>42.210535789390704</v>
      </c>
      <c r="D505" s="2">
        <f>MACD!E505</f>
        <v>2.2332848926986504E-2</v>
      </c>
      <c r="E505" s="2">
        <f>MACD!F505</f>
        <v>1.0897310164819889E-2</v>
      </c>
      <c r="F505" s="2">
        <f>'Moving Avg'!D505</f>
        <v>2.2518599999999998</v>
      </c>
      <c r="G505" s="2">
        <f>'Moving Avg'!F505</f>
        <v>2.2933050000000001</v>
      </c>
      <c r="H505" s="2">
        <f>'Moving Avg'!G505</f>
        <v>2.3729</v>
      </c>
      <c r="I505" s="2">
        <f>'Moving Avg'!H505</f>
        <v>2.5138209999999988</v>
      </c>
      <c r="J505" s="5" t="str">
        <f>OBV!F505</f>
        <v>BEARISH</v>
      </c>
      <c r="K505" s="5" t="str">
        <f>OBV!G505</f>
        <v>NEUTRAL</v>
      </c>
      <c r="L505" s="5" t="str">
        <f>OBV!H505</f>
        <v>BEARISH DIVERGENCE</v>
      </c>
      <c r="M505" s="7">
        <f t="shared" si="70"/>
        <v>25</v>
      </c>
      <c r="N505" s="7">
        <f t="shared" si="71"/>
        <v>0</v>
      </c>
      <c r="O505" s="7">
        <f t="shared" si="72"/>
        <v>0</v>
      </c>
      <c r="P505" s="7">
        <f t="shared" si="73"/>
        <v>16.5</v>
      </c>
      <c r="Q505" s="8">
        <f t="shared" si="74"/>
        <v>11.225</v>
      </c>
      <c r="R505" s="8">
        <f t="shared" si="75"/>
        <v>9.125</v>
      </c>
      <c r="S505" s="8">
        <f t="shared" si="76"/>
        <v>11.175000000000001</v>
      </c>
      <c r="T505" s="8">
        <f t="shared" si="77"/>
        <v>10.375</v>
      </c>
      <c r="U505" s="7">
        <f t="shared" si="78"/>
        <v>10.508333333333335</v>
      </c>
      <c r="V505" s="7">
        <f t="shared" si="79"/>
        <v>10.475000000000001</v>
      </c>
    </row>
    <row r="506" spans="1:22" ht="13.5" x14ac:dyDescent="0.25">
      <c r="A506" s="3">
        <f>RSI!A506</f>
        <v>43040</v>
      </c>
      <c r="B506" s="2">
        <f>RSI!B506</f>
        <v>2.2534999999999998</v>
      </c>
      <c r="C506" s="2">
        <f>RSI!I506</f>
        <v>41.217440991786439</v>
      </c>
      <c r="D506" s="2">
        <f>MACD!E506</f>
        <v>2.9164469478774269E-2</v>
      </c>
      <c r="E506" s="2">
        <f>MACD!F506</f>
        <v>1.4550742027610766E-2</v>
      </c>
      <c r="F506" s="2">
        <f>'Moving Avg'!D506</f>
        <v>2.2518599999999998</v>
      </c>
      <c r="G506" s="2">
        <f>'Moving Avg'!F506</f>
        <v>2.2892850000000005</v>
      </c>
      <c r="H506" s="2">
        <f>'Moving Avg'!G506</f>
        <v>2.3683940000000003</v>
      </c>
      <c r="I506" s="2">
        <f>'Moving Avg'!H506</f>
        <v>2.5133384999999984</v>
      </c>
      <c r="J506" s="5" t="str">
        <f>OBV!F506</f>
        <v>BEARISH</v>
      </c>
      <c r="K506" s="5" t="str">
        <f>OBV!G506</f>
        <v>WEAK</v>
      </c>
      <c r="L506" s="5" t="str">
        <f>OBV!H506</f>
        <v>NEUTRAL</v>
      </c>
      <c r="M506" s="7">
        <f t="shared" si="70"/>
        <v>25</v>
      </c>
      <c r="N506" s="7">
        <f t="shared" si="71"/>
        <v>0</v>
      </c>
      <c r="O506" s="7">
        <f t="shared" si="72"/>
        <v>0</v>
      </c>
      <c r="P506" s="7">
        <f t="shared" si="73"/>
        <v>0</v>
      </c>
      <c r="Q506" s="8">
        <f t="shared" si="74"/>
        <v>8.75</v>
      </c>
      <c r="R506" s="8">
        <f t="shared" si="75"/>
        <v>5</v>
      </c>
      <c r="S506" s="8">
        <f t="shared" si="76"/>
        <v>3.75</v>
      </c>
      <c r="T506" s="8">
        <f t="shared" si="77"/>
        <v>6.25</v>
      </c>
      <c r="U506" s="7">
        <f t="shared" si="78"/>
        <v>5.833333333333333</v>
      </c>
      <c r="V506" s="7">
        <f t="shared" si="79"/>
        <v>5.9375</v>
      </c>
    </row>
    <row r="507" spans="1:22" ht="13.5" x14ac:dyDescent="0.25">
      <c r="A507" s="3">
        <f>RSI!A507</f>
        <v>43041</v>
      </c>
      <c r="B507" s="2">
        <f>RSI!B507</f>
        <v>2.2454000000000001</v>
      </c>
      <c r="C507" s="2">
        <f>RSI!I507</f>
        <v>40.186509413956969</v>
      </c>
      <c r="D507" s="2">
        <f>MACD!E507</f>
        <v>3.2176542908479711E-2</v>
      </c>
      <c r="E507" s="2">
        <f>MACD!F507</f>
        <v>1.8075902203784557E-2</v>
      </c>
      <c r="F507" s="2">
        <f>'Moving Avg'!D507</f>
        <v>2.2421999999999995</v>
      </c>
      <c r="G507" s="2">
        <f>'Moving Avg'!F507</f>
        <v>2.2872700000000004</v>
      </c>
      <c r="H507" s="2">
        <f>'Moving Avg'!G507</f>
        <v>2.3634040000000001</v>
      </c>
      <c r="I507" s="2">
        <f>'Moving Avg'!H507</f>
        <v>2.512211499999998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  <c r="M507" s="7">
        <f t="shared" si="70"/>
        <v>25</v>
      </c>
      <c r="N507" s="7">
        <f t="shared" si="71"/>
        <v>0</v>
      </c>
      <c r="O507" s="7">
        <f t="shared" si="72"/>
        <v>0</v>
      </c>
      <c r="P507" s="7">
        <f t="shared" si="73"/>
        <v>0</v>
      </c>
      <c r="Q507" s="8">
        <f t="shared" si="74"/>
        <v>8.75</v>
      </c>
      <c r="R507" s="8">
        <f t="shared" si="75"/>
        <v>5</v>
      </c>
      <c r="S507" s="8">
        <f t="shared" si="76"/>
        <v>3.75</v>
      </c>
      <c r="T507" s="8">
        <f t="shared" si="77"/>
        <v>6.25</v>
      </c>
      <c r="U507" s="7">
        <f t="shared" si="78"/>
        <v>5.833333333333333</v>
      </c>
      <c r="V507" s="7">
        <f t="shared" si="79"/>
        <v>5.9375</v>
      </c>
    </row>
    <row r="508" spans="1:22" ht="13.5" x14ac:dyDescent="0.25">
      <c r="A508" s="3">
        <f>RSI!A508</f>
        <v>43042</v>
      </c>
      <c r="B508" s="2">
        <f>RSI!B508</f>
        <v>2.2132000000000001</v>
      </c>
      <c r="C508" s="2">
        <f>RSI!I508</f>
        <v>36.299585659886958</v>
      </c>
      <c r="D508" s="2">
        <f>MACD!E508</f>
        <v>3.376461704390632E-2</v>
      </c>
      <c r="E508" s="2">
        <f>MACD!F508</f>
        <v>2.1213645171808911E-2</v>
      </c>
      <c r="F508" s="2">
        <f>'Moving Avg'!D508</f>
        <v>2.2389800000000002</v>
      </c>
      <c r="G508" s="2">
        <f>'Moving Avg'!F508</f>
        <v>2.283245</v>
      </c>
      <c r="H508" s="2">
        <f>'Moving Avg'!G508</f>
        <v>2.3579300000000005</v>
      </c>
      <c r="I508" s="2">
        <f>'Moving Avg'!H508</f>
        <v>2.511003999999998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25</v>
      </c>
      <c r="N508" s="7">
        <f t="shared" si="71"/>
        <v>0</v>
      </c>
      <c r="O508" s="7">
        <f t="shared" si="72"/>
        <v>0</v>
      </c>
      <c r="P508" s="7">
        <f t="shared" si="73"/>
        <v>0</v>
      </c>
      <c r="Q508" s="8">
        <f t="shared" si="74"/>
        <v>8.75</v>
      </c>
      <c r="R508" s="8">
        <f t="shared" si="75"/>
        <v>5</v>
      </c>
      <c r="S508" s="8">
        <f t="shared" si="76"/>
        <v>3.75</v>
      </c>
      <c r="T508" s="8">
        <f t="shared" si="77"/>
        <v>6.25</v>
      </c>
      <c r="U508" s="7">
        <f t="shared" si="78"/>
        <v>5.833333333333333</v>
      </c>
      <c r="V508" s="7">
        <f t="shared" si="79"/>
        <v>5.9375</v>
      </c>
    </row>
    <row r="509" spans="1:22" ht="13.5" x14ac:dyDescent="0.25">
      <c r="A509" s="3">
        <f>RSI!A509</f>
        <v>43045</v>
      </c>
      <c r="B509" s="2">
        <f>RSI!B509</f>
        <v>2.2534999999999998</v>
      </c>
      <c r="C509" s="2">
        <f>RSI!I509</f>
        <v>43.646133530401109</v>
      </c>
      <c r="D509" s="2">
        <f>MACD!E509</f>
        <v>2.3971631058342435E-2</v>
      </c>
      <c r="E509" s="2">
        <f>MACD!F509</f>
        <v>2.1765242349115616E-2</v>
      </c>
      <c r="F509" s="2">
        <f>'Moving Avg'!D509</f>
        <v>2.2454200000000002</v>
      </c>
      <c r="G509" s="2">
        <f>'Moving Avg'!F509</f>
        <v>2.2812350000000001</v>
      </c>
      <c r="H509" s="2">
        <f>'Moving Avg'!G509</f>
        <v>2.3531020000000002</v>
      </c>
      <c r="I509" s="2">
        <f>'Moving Avg'!H509</f>
        <v>2.5101994999999979</v>
      </c>
      <c r="J509" s="5" t="str">
        <f>OBV!F509</f>
        <v>BEARISH</v>
      </c>
      <c r="K509" s="5" t="str">
        <f>OBV!G509</f>
        <v>NEUTRAL</v>
      </c>
      <c r="L509" s="5" t="str">
        <f>OBV!H509</f>
        <v>BEARISH DIVERGENCE</v>
      </c>
      <c r="M509" s="7">
        <f t="shared" si="70"/>
        <v>25</v>
      </c>
      <c r="N509" s="7">
        <f t="shared" si="71"/>
        <v>0</v>
      </c>
      <c r="O509" s="7">
        <f t="shared" si="72"/>
        <v>0</v>
      </c>
      <c r="P509" s="7">
        <f t="shared" si="73"/>
        <v>16.5</v>
      </c>
      <c r="Q509" s="8">
        <f t="shared" si="74"/>
        <v>11.225</v>
      </c>
      <c r="R509" s="8">
        <f t="shared" si="75"/>
        <v>9.125</v>
      </c>
      <c r="S509" s="8">
        <f t="shared" si="76"/>
        <v>11.175000000000001</v>
      </c>
      <c r="T509" s="8">
        <f t="shared" si="77"/>
        <v>10.375</v>
      </c>
      <c r="U509" s="7">
        <f t="shared" si="78"/>
        <v>10.508333333333335</v>
      </c>
      <c r="V509" s="7">
        <f t="shared" si="79"/>
        <v>10.475000000000001</v>
      </c>
    </row>
    <row r="510" spans="1:22" ht="13.5" x14ac:dyDescent="0.25">
      <c r="A510" s="3">
        <f>RSI!A510</f>
        <v>43046</v>
      </c>
      <c r="B510" s="2">
        <f>RSI!B510</f>
        <v>2.2534999999999998</v>
      </c>
      <c r="C510" s="2">
        <f>RSI!I510</f>
        <v>43.646133530401102</v>
      </c>
      <c r="D510" s="2">
        <f>MACD!E510</f>
        <v>1.7179728863859545E-2</v>
      </c>
      <c r="E510" s="2">
        <f>MACD!F510</f>
        <v>2.0848139652064401E-2</v>
      </c>
      <c r="F510" s="2">
        <f>'Moving Avg'!D510</f>
        <v>2.2438199999999995</v>
      </c>
      <c r="G510" s="2">
        <f>'Moving Avg'!F510</f>
        <v>2.2792250000000003</v>
      </c>
      <c r="H510" s="2">
        <f>'Moving Avg'!G510</f>
        <v>2.349078</v>
      </c>
      <c r="I510" s="2">
        <f>'Moving Avg'!H510</f>
        <v>2.5091934999999976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  <c r="M510" s="7">
        <f t="shared" si="70"/>
        <v>25</v>
      </c>
      <c r="N510" s="7">
        <f t="shared" si="71"/>
        <v>45</v>
      </c>
      <c r="O510" s="7">
        <f t="shared" si="72"/>
        <v>0</v>
      </c>
      <c r="P510" s="7">
        <f t="shared" si="73"/>
        <v>16.5</v>
      </c>
      <c r="Q510" s="8">
        <f t="shared" si="74"/>
        <v>26.975000000000001</v>
      </c>
      <c r="R510" s="8">
        <f t="shared" si="75"/>
        <v>18.125</v>
      </c>
      <c r="S510" s="8">
        <f t="shared" si="76"/>
        <v>17.925000000000001</v>
      </c>
      <c r="T510" s="8">
        <f t="shared" si="77"/>
        <v>21.625</v>
      </c>
      <c r="U510" s="7">
        <f t="shared" si="78"/>
        <v>21.008333333333336</v>
      </c>
      <c r="V510" s="7">
        <f t="shared" si="79"/>
        <v>21.162500000000001</v>
      </c>
    </row>
    <row r="511" spans="1:22" ht="13.5" x14ac:dyDescent="0.25">
      <c r="A511" s="3">
        <f>RSI!A511</f>
        <v>43047</v>
      </c>
      <c r="B511" s="2">
        <f>RSI!B511</f>
        <v>2.2454000000000001</v>
      </c>
      <c r="C511" s="2">
        <f>RSI!I511</f>
        <v>42.503479182792354</v>
      </c>
      <c r="D511" s="2">
        <f>MACD!E511</f>
        <v>1.2262657584833025E-2</v>
      </c>
      <c r="E511" s="2">
        <f>MACD!F511</f>
        <v>1.9131043238618126E-2</v>
      </c>
      <c r="F511" s="2">
        <f>'Moving Avg'!D511</f>
        <v>2.2422</v>
      </c>
      <c r="G511" s="2">
        <f>'Moving Avg'!F511</f>
        <v>2.2768100000000002</v>
      </c>
      <c r="H511" s="2">
        <f>'Moving Avg'!G511</f>
        <v>2.3448919999999998</v>
      </c>
      <c r="I511" s="2">
        <f>'Moving Avg'!H511</f>
        <v>2.5078654999999981</v>
      </c>
      <c r="J511" s="5" t="str">
        <f>OBV!F511</f>
        <v>BEARISH</v>
      </c>
      <c r="K511" s="5" t="str">
        <f>OBV!G511</f>
        <v>NEUTRAL</v>
      </c>
      <c r="L511" s="5" t="str">
        <f>OBV!H511</f>
        <v>CONFIRMED BEARISH</v>
      </c>
      <c r="M511" s="7">
        <f t="shared" si="70"/>
        <v>25</v>
      </c>
      <c r="N511" s="7">
        <f t="shared" si="71"/>
        <v>45</v>
      </c>
      <c r="O511" s="7">
        <f t="shared" si="72"/>
        <v>0</v>
      </c>
      <c r="P511" s="7">
        <f t="shared" si="73"/>
        <v>16.5</v>
      </c>
      <c r="Q511" s="8">
        <f t="shared" si="74"/>
        <v>26.975000000000001</v>
      </c>
      <c r="R511" s="8">
        <f t="shared" si="75"/>
        <v>18.125</v>
      </c>
      <c r="S511" s="8">
        <f t="shared" si="76"/>
        <v>17.925000000000001</v>
      </c>
      <c r="T511" s="8">
        <f t="shared" si="77"/>
        <v>21.625</v>
      </c>
      <c r="U511" s="7">
        <f t="shared" si="78"/>
        <v>21.008333333333336</v>
      </c>
      <c r="V511" s="7">
        <f t="shared" si="79"/>
        <v>21.162500000000001</v>
      </c>
    </row>
    <row r="512" spans="1:22" ht="13.5" x14ac:dyDescent="0.25">
      <c r="A512" s="3">
        <f>RSI!A512</f>
        <v>43048</v>
      </c>
      <c r="B512" s="2">
        <f>RSI!B512</f>
        <v>2.1970999999999998</v>
      </c>
      <c r="C512" s="2">
        <f>RSI!I512</f>
        <v>36.386268786253964</v>
      </c>
      <c r="D512" s="2">
        <f>MACD!E512</f>
        <v>1.8125206781209879E-2</v>
      </c>
      <c r="E512" s="2">
        <f>MACD!F512</f>
        <v>1.8929875947136479E-2</v>
      </c>
      <c r="F512" s="2">
        <f>'Moving Avg'!D512</f>
        <v>2.2325399999999993</v>
      </c>
      <c r="G512" s="2">
        <f>'Moving Avg'!F512</f>
        <v>2.2719800000000001</v>
      </c>
      <c r="H512" s="2">
        <f>'Moving Avg'!G512</f>
        <v>2.3402240000000001</v>
      </c>
      <c r="I512" s="2">
        <f>'Moving Avg'!H512</f>
        <v>2.5058934999999978</v>
      </c>
      <c r="J512" s="5" t="str">
        <f>OBV!F512</f>
        <v>BEARISH</v>
      </c>
      <c r="K512" s="5" t="str">
        <f>OBV!G512</f>
        <v>NEUTRAL</v>
      </c>
      <c r="L512" s="5" t="str">
        <f>OBV!H512</f>
        <v>CONFIRMED BEARISH</v>
      </c>
      <c r="M512" s="7">
        <f t="shared" si="70"/>
        <v>25</v>
      </c>
      <c r="N512" s="7">
        <f t="shared" si="71"/>
        <v>45</v>
      </c>
      <c r="O512" s="7">
        <f t="shared" si="72"/>
        <v>0</v>
      </c>
      <c r="P512" s="7">
        <f t="shared" si="73"/>
        <v>16.5</v>
      </c>
      <c r="Q512" s="8">
        <f t="shared" si="74"/>
        <v>26.975000000000001</v>
      </c>
      <c r="R512" s="8">
        <f t="shared" si="75"/>
        <v>18.125</v>
      </c>
      <c r="S512" s="8">
        <f t="shared" si="76"/>
        <v>17.925000000000001</v>
      </c>
      <c r="T512" s="8">
        <f t="shared" si="77"/>
        <v>21.625</v>
      </c>
      <c r="U512" s="7">
        <f t="shared" si="78"/>
        <v>21.008333333333336</v>
      </c>
      <c r="V512" s="7">
        <f t="shared" si="79"/>
        <v>21.162500000000001</v>
      </c>
    </row>
    <row r="513" spans="1:22" ht="13.5" x14ac:dyDescent="0.25">
      <c r="A513" s="3">
        <f>RSI!A513</f>
        <v>43049</v>
      </c>
      <c r="B513" s="2">
        <f>RSI!B513</f>
        <v>2.2614999999999998</v>
      </c>
      <c r="C513" s="2">
        <f>RSI!I513</f>
        <v>47.281062374603358</v>
      </c>
      <c r="D513" s="2">
        <f>MACD!E513</f>
        <v>8.9346090657649313E-3</v>
      </c>
      <c r="E513" s="2">
        <f>MACD!F513</f>
        <v>1.6930822570862168E-2</v>
      </c>
      <c r="F513" s="2">
        <f>'Moving Avg'!D513</f>
        <v>2.2422</v>
      </c>
      <c r="G513" s="2">
        <f>'Moving Avg'!F513</f>
        <v>2.26715</v>
      </c>
      <c r="H513" s="2">
        <f>'Moving Avg'!G513</f>
        <v>2.3355560000000004</v>
      </c>
      <c r="I513" s="2">
        <f>'Moving Avg'!H513</f>
        <v>2.5041629999999979</v>
      </c>
      <c r="J513" s="5" t="str">
        <f>OBV!F513</f>
        <v>BEARISH</v>
      </c>
      <c r="K513" s="5" t="str">
        <f>OBV!G513</f>
        <v>NEUTRAL</v>
      </c>
      <c r="L513" s="5" t="str">
        <f>OBV!H513</f>
        <v>BEARISH DIVERGENCE</v>
      </c>
      <c r="M513" s="7">
        <f t="shared" si="70"/>
        <v>25</v>
      </c>
      <c r="N513" s="7">
        <f t="shared" si="71"/>
        <v>45</v>
      </c>
      <c r="O513" s="7">
        <f t="shared" si="72"/>
        <v>0</v>
      </c>
      <c r="P513" s="7">
        <f t="shared" si="73"/>
        <v>16.5</v>
      </c>
      <c r="Q513" s="8">
        <f t="shared" si="74"/>
        <v>26.975000000000001</v>
      </c>
      <c r="R513" s="8">
        <f t="shared" si="75"/>
        <v>18.125</v>
      </c>
      <c r="S513" s="8">
        <f t="shared" si="76"/>
        <v>17.925000000000001</v>
      </c>
      <c r="T513" s="8">
        <f t="shared" si="77"/>
        <v>21.625</v>
      </c>
      <c r="U513" s="7">
        <f t="shared" si="78"/>
        <v>21.008333333333336</v>
      </c>
      <c r="V513" s="7">
        <f t="shared" si="79"/>
        <v>21.162500000000001</v>
      </c>
    </row>
    <row r="514" spans="1:22" ht="13.5" x14ac:dyDescent="0.25">
      <c r="A514" s="3">
        <f>RSI!A514</f>
        <v>43052</v>
      </c>
      <c r="B514" s="2">
        <f>RSI!B514</f>
        <v>2.2936999999999999</v>
      </c>
      <c r="C514" s="2">
        <f>RSI!I514</f>
        <v>51.732287333488628</v>
      </c>
      <c r="D514" s="2">
        <f>MACD!E514</f>
        <v>-2.3507265695923429E-3</v>
      </c>
      <c r="E514" s="2">
        <f>MACD!F514</f>
        <v>1.3074512742771266E-2</v>
      </c>
      <c r="F514" s="2">
        <f>'Moving Avg'!D514</f>
        <v>2.2502399999999998</v>
      </c>
      <c r="G514" s="2">
        <f>'Moving Avg'!F514</f>
        <v>2.2647349999999999</v>
      </c>
      <c r="H514" s="2">
        <f>'Moving Avg'!G514</f>
        <v>2.3323360000000002</v>
      </c>
      <c r="I514" s="2">
        <f>'Moving Avg'!H514</f>
        <v>2.5023519999999979</v>
      </c>
      <c r="J514" s="5" t="str">
        <f>OBV!F514</f>
        <v>BEARISH</v>
      </c>
      <c r="K514" s="5" t="str">
        <f>OBV!G514</f>
        <v>NEUTRAL</v>
      </c>
      <c r="L514" s="5" t="str">
        <f>OBV!H514</f>
        <v>BEARISH DIVERGENCE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16.5</v>
      </c>
      <c r="Q514" s="8">
        <f t="shared" si="74"/>
        <v>26.975000000000001</v>
      </c>
      <c r="R514" s="8">
        <f t="shared" si="75"/>
        <v>18.125</v>
      </c>
      <c r="S514" s="8">
        <f t="shared" si="76"/>
        <v>17.925000000000001</v>
      </c>
      <c r="T514" s="8">
        <f t="shared" si="77"/>
        <v>21.625</v>
      </c>
      <c r="U514" s="7">
        <f t="shared" si="78"/>
        <v>21.008333333333336</v>
      </c>
      <c r="V514" s="7">
        <f t="shared" si="79"/>
        <v>21.162500000000001</v>
      </c>
    </row>
    <row r="515" spans="1:22" ht="13.5" x14ac:dyDescent="0.25">
      <c r="A515" s="3">
        <f>RSI!A515</f>
        <v>43053</v>
      </c>
      <c r="B515" s="2">
        <f>RSI!B515</f>
        <v>2.2936999999999999</v>
      </c>
      <c r="C515" s="2">
        <f>RSI!I515</f>
        <v>51.732287333488628</v>
      </c>
      <c r="D515" s="2">
        <f>MACD!E515</f>
        <v>-5.8061806819709183E-3</v>
      </c>
      <c r="E515" s="2">
        <f>MACD!F515</f>
        <v>9.2983740578228297E-3</v>
      </c>
      <c r="F515" s="2">
        <f>'Moving Avg'!D515</f>
        <v>2.2582800000000001</v>
      </c>
      <c r="G515" s="2">
        <f>'Moving Avg'!F515</f>
        <v>2.2623199999999999</v>
      </c>
      <c r="H515" s="2">
        <f>'Moving Avg'!G515</f>
        <v>2.3283120000000004</v>
      </c>
      <c r="I515" s="2">
        <f>'Moving Avg'!H515</f>
        <v>2.5008629999999981</v>
      </c>
      <c r="J515" s="5" t="str">
        <f>OBV!F515</f>
        <v>BEARISH</v>
      </c>
      <c r="K515" s="5" t="str">
        <f>OBV!G515</f>
        <v>NEUTRAL</v>
      </c>
      <c r="L515" s="5" t="str">
        <f>OBV!H515</f>
        <v>BEARISH DIVERGENCE</v>
      </c>
      <c r="M515" s="7">
        <f t="shared" si="80"/>
        <v>25</v>
      </c>
      <c r="N515" s="7">
        <f t="shared" si="81"/>
        <v>45</v>
      </c>
      <c r="O515" s="7">
        <f t="shared" si="82"/>
        <v>0</v>
      </c>
      <c r="P515" s="7">
        <f t="shared" si="83"/>
        <v>16.5</v>
      </c>
      <c r="Q515" s="8">
        <f t="shared" ref="Q515:Q578" si="84">0.35*M515+N515*0.35+O515*0.15+P515*0.15</f>
        <v>26.975000000000001</v>
      </c>
      <c r="R515" s="8">
        <f t="shared" ref="R515:R578" si="85">M515*0.2+N515*0.2+O515*0.35+P515*0.25</f>
        <v>18.125</v>
      </c>
      <c r="S515" s="8">
        <f t="shared" ref="S515:S578" si="86">M515*0.15+N515*0.15+O515*0.25+P515*0.45</f>
        <v>17.925000000000001</v>
      </c>
      <c r="T515" s="8">
        <f t="shared" ref="T515:T578" si="87">0.25*SUM(M515:P515)</f>
        <v>21.625</v>
      </c>
      <c r="U515" s="7">
        <f t="shared" ref="U515:U578" si="88">SUM(Q515:S515)/3</f>
        <v>21.008333333333336</v>
      </c>
      <c r="V515" s="7">
        <f t="shared" ref="V515:V578" si="89">SUM(Q515:T515)/4</f>
        <v>21.162500000000001</v>
      </c>
    </row>
    <row r="516" spans="1:22" ht="13.5" x14ac:dyDescent="0.25">
      <c r="A516" s="3">
        <f>RSI!A516</f>
        <v>43054</v>
      </c>
      <c r="B516" s="2">
        <f>RSI!B516</f>
        <v>2.2776000000000001</v>
      </c>
      <c r="C516" s="2">
        <f>RSI!I516</f>
        <v>49.317635542058795</v>
      </c>
      <c r="D516" s="2">
        <f>MACD!E516</f>
        <v>-8.8524062038404239E-3</v>
      </c>
      <c r="E516" s="2">
        <f>MACD!F516</f>
        <v>5.6682180054901787E-3</v>
      </c>
      <c r="F516" s="2">
        <f>'Moving Avg'!D516</f>
        <v>2.2647199999999996</v>
      </c>
      <c r="G516" s="2">
        <f>'Moving Avg'!F516</f>
        <v>2.2586999999999997</v>
      </c>
      <c r="H516" s="2">
        <f>'Moving Avg'!G516</f>
        <v>2.3239660000000004</v>
      </c>
      <c r="I516" s="2">
        <f>'Moving Avg'!H516</f>
        <v>2.4998569999999982</v>
      </c>
      <c r="J516" s="5" t="str">
        <f>OBV!F516</f>
        <v>BEARISH</v>
      </c>
      <c r="K516" s="5" t="str">
        <f>OBV!G516</f>
        <v>NEUTRAL</v>
      </c>
      <c r="L516" s="5" t="str">
        <f>OBV!H516</f>
        <v>BEARISH DIVERGENCE</v>
      </c>
      <c r="M516" s="7">
        <f t="shared" si="80"/>
        <v>25</v>
      </c>
      <c r="N516" s="7">
        <f t="shared" si="81"/>
        <v>45</v>
      </c>
      <c r="O516" s="7">
        <f t="shared" si="82"/>
        <v>0</v>
      </c>
      <c r="P516" s="7">
        <f t="shared" si="83"/>
        <v>16.5</v>
      </c>
      <c r="Q516" s="8">
        <f t="shared" si="84"/>
        <v>26.975000000000001</v>
      </c>
      <c r="R516" s="8">
        <f t="shared" si="85"/>
        <v>18.125</v>
      </c>
      <c r="S516" s="8">
        <f t="shared" si="86"/>
        <v>17.925000000000001</v>
      </c>
      <c r="T516" s="8">
        <f t="shared" si="87"/>
        <v>21.625</v>
      </c>
      <c r="U516" s="7">
        <f t="shared" si="88"/>
        <v>21.008333333333336</v>
      </c>
      <c r="V516" s="7">
        <f t="shared" si="89"/>
        <v>21.162500000000001</v>
      </c>
    </row>
    <row r="517" spans="1:22" ht="13.5" x14ac:dyDescent="0.25">
      <c r="A517" s="3">
        <f>RSI!A517</f>
        <v>43055</v>
      </c>
      <c r="B517" s="2">
        <f>RSI!B517</f>
        <v>2.2292999999999998</v>
      </c>
      <c r="C517" s="2">
        <f>RSI!I517</f>
        <v>42.855121506829697</v>
      </c>
      <c r="D517" s="2">
        <f>MACD!E517</f>
        <v>-9.0811879522698646E-3</v>
      </c>
      <c r="E517" s="2">
        <f>MACD!F517</f>
        <v>2.7183368139381704E-3</v>
      </c>
      <c r="F517" s="2">
        <f>'Moving Avg'!D517</f>
        <v>2.2711599999999996</v>
      </c>
      <c r="G517" s="2">
        <f>'Moving Avg'!F517</f>
        <v>2.25387</v>
      </c>
      <c r="H517" s="2">
        <f>'Moving Avg'!G517</f>
        <v>2.3201020000000008</v>
      </c>
      <c r="I517" s="2">
        <f>'Moving Avg'!H517</f>
        <v>2.4990924999999979</v>
      </c>
      <c r="J517" s="5" t="str">
        <f>OBV!F517</f>
        <v>BEARISH</v>
      </c>
      <c r="K517" s="5" t="str">
        <f>OBV!G517</f>
        <v>NEUTRAL</v>
      </c>
      <c r="L517" s="5" t="str">
        <f>OBV!H517</f>
        <v>BEARISH DIVERGENCE</v>
      </c>
      <c r="M517" s="7">
        <f t="shared" si="80"/>
        <v>25</v>
      </c>
      <c r="N517" s="7">
        <f t="shared" si="81"/>
        <v>45</v>
      </c>
      <c r="O517" s="7">
        <f t="shared" si="82"/>
        <v>0</v>
      </c>
      <c r="P517" s="7">
        <f t="shared" si="83"/>
        <v>16.5</v>
      </c>
      <c r="Q517" s="8">
        <f t="shared" si="84"/>
        <v>26.975000000000001</v>
      </c>
      <c r="R517" s="8">
        <f t="shared" si="85"/>
        <v>18.125</v>
      </c>
      <c r="S517" s="8">
        <f t="shared" si="86"/>
        <v>17.925000000000001</v>
      </c>
      <c r="T517" s="8">
        <f t="shared" si="87"/>
        <v>21.625</v>
      </c>
      <c r="U517" s="7">
        <f t="shared" si="88"/>
        <v>21.008333333333336</v>
      </c>
      <c r="V517" s="7">
        <f t="shared" si="89"/>
        <v>21.162500000000001</v>
      </c>
    </row>
    <row r="518" spans="1:22" ht="13.5" x14ac:dyDescent="0.25">
      <c r="A518" s="3">
        <f>RSI!A518</f>
        <v>43056</v>
      </c>
      <c r="B518" s="2">
        <f>RSI!B518</f>
        <v>2.2534999999999998</v>
      </c>
      <c r="C518" s="2">
        <f>RSI!I518</f>
        <v>46.628753271193894</v>
      </c>
      <c r="D518" s="2">
        <f>MACD!E518</f>
        <v>-1.5719906553434804E-2</v>
      </c>
      <c r="E518" s="2">
        <f>MACD!F518</f>
        <v>-9.6931185953642472E-4</v>
      </c>
      <c r="F518" s="2">
        <f>'Moving Avg'!D518</f>
        <v>2.2695599999999998</v>
      </c>
      <c r="G518" s="2">
        <f>'Moving Avg'!F518</f>
        <v>2.251455</v>
      </c>
      <c r="H518" s="2">
        <f>'Moving Avg'!G518</f>
        <v>2.3152740000000005</v>
      </c>
      <c r="I518" s="2">
        <f>'Moving Avg'!H518</f>
        <v>2.4987709999999979</v>
      </c>
      <c r="J518" s="5" t="str">
        <f>OBV!F518</f>
        <v>BEARISH</v>
      </c>
      <c r="K518" s="5" t="str">
        <f>OBV!G518</f>
        <v>NEUTRAL</v>
      </c>
      <c r="L518" s="5" t="str">
        <f>OBV!H518</f>
        <v>CONFIRMED BEARISH</v>
      </c>
      <c r="M518" s="7">
        <f t="shared" si="80"/>
        <v>25</v>
      </c>
      <c r="N518" s="7">
        <f t="shared" si="81"/>
        <v>45</v>
      </c>
      <c r="O518" s="7">
        <f t="shared" si="82"/>
        <v>0</v>
      </c>
      <c r="P518" s="7">
        <f t="shared" si="83"/>
        <v>16.5</v>
      </c>
      <c r="Q518" s="8">
        <f t="shared" si="84"/>
        <v>26.975000000000001</v>
      </c>
      <c r="R518" s="8">
        <f t="shared" si="85"/>
        <v>18.125</v>
      </c>
      <c r="S518" s="8">
        <f t="shared" si="86"/>
        <v>17.925000000000001</v>
      </c>
      <c r="T518" s="8">
        <f t="shared" si="87"/>
        <v>21.625</v>
      </c>
      <c r="U518" s="7">
        <f t="shared" si="88"/>
        <v>21.008333333333336</v>
      </c>
      <c r="V518" s="7">
        <f t="shared" si="89"/>
        <v>21.162500000000001</v>
      </c>
    </row>
    <row r="519" spans="1:22" ht="13.5" x14ac:dyDescent="0.25">
      <c r="A519" s="3">
        <f>RSI!A519</f>
        <v>43059</v>
      </c>
      <c r="B519" s="2">
        <f>RSI!B519</f>
        <v>2.2534999999999998</v>
      </c>
      <c r="C519" s="2">
        <f>RSI!I519</f>
        <v>46.628753271193887</v>
      </c>
      <c r="D519" s="2">
        <f>MACD!E519</f>
        <v>-1.500129683578999E-2</v>
      </c>
      <c r="E519" s="2">
        <f>MACD!F519</f>
        <v>-3.7757088547871382E-3</v>
      </c>
      <c r="F519" s="2">
        <f>'Moving Avg'!D519</f>
        <v>2.2615199999999995</v>
      </c>
      <c r="G519" s="2">
        <f>'Moving Avg'!F519</f>
        <v>2.2518600000000002</v>
      </c>
      <c r="H519" s="2">
        <f>'Moving Avg'!G519</f>
        <v>2.3112500000000007</v>
      </c>
      <c r="I519" s="2">
        <f>'Moving Avg'!H519</f>
        <v>2.498247999999998</v>
      </c>
      <c r="J519" s="5" t="str">
        <f>OBV!F519</f>
        <v>BEARISH</v>
      </c>
      <c r="K519" s="5" t="str">
        <f>OBV!G519</f>
        <v>NEUTRAL</v>
      </c>
      <c r="L519" s="5" t="str">
        <f>OBV!H519</f>
        <v>CONFIRMED BEARISH</v>
      </c>
      <c r="M519" s="7">
        <f t="shared" si="80"/>
        <v>25</v>
      </c>
      <c r="N519" s="7">
        <f t="shared" si="81"/>
        <v>45</v>
      </c>
      <c r="O519" s="7">
        <f t="shared" si="82"/>
        <v>0</v>
      </c>
      <c r="P519" s="7">
        <f t="shared" si="83"/>
        <v>16.5</v>
      </c>
      <c r="Q519" s="8">
        <f t="shared" si="84"/>
        <v>26.975000000000001</v>
      </c>
      <c r="R519" s="8">
        <f t="shared" si="85"/>
        <v>18.125</v>
      </c>
      <c r="S519" s="8">
        <f t="shared" si="86"/>
        <v>17.925000000000001</v>
      </c>
      <c r="T519" s="8">
        <f t="shared" si="87"/>
        <v>21.625</v>
      </c>
      <c r="U519" s="7">
        <f t="shared" si="88"/>
        <v>21.008333333333336</v>
      </c>
      <c r="V519" s="7">
        <f t="shared" si="89"/>
        <v>21.162500000000001</v>
      </c>
    </row>
    <row r="520" spans="1:22" ht="13.5" x14ac:dyDescent="0.25">
      <c r="A520" s="3">
        <f>RSI!A520</f>
        <v>43060</v>
      </c>
      <c r="B520" s="2">
        <f>RSI!B520</f>
        <v>2.2454000000000001</v>
      </c>
      <c r="C520" s="2">
        <f>RSI!I520</f>
        <v>45.463333187022322</v>
      </c>
      <c r="D520" s="2">
        <f>MACD!E520</f>
        <v>-1.366732857454922E-2</v>
      </c>
      <c r="E520" s="2">
        <f>MACD!F520</f>
        <v>-5.7540327987395546E-3</v>
      </c>
      <c r="F520" s="2">
        <f>'Moving Avg'!D520</f>
        <v>2.2518599999999998</v>
      </c>
      <c r="G520" s="2">
        <f>'Moving Avg'!F520</f>
        <v>2.251455</v>
      </c>
      <c r="H520" s="2">
        <f>'Moving Avg'!G520</f>
        <v>2.3078700000000008</v>
      </c>
      <c r="I520" s="2">
        <f>'Moving Avg'!H520</f>
        <v>2.4974429999999979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45</v>
      </c>
      <c r="O520" s="7">
        <f t="shared" si="82"/>
        <v>0</v>
      </c>
      <c r="P520" s="7">
        <f t="shared" si="83"/>
        <v>16.5</v>
      </c>
      <c r="Q520" s="8">
        <f t="shared" si="84"/>
        <v>26.975000000000001</v>
      </c>
      <c r="R520" s="8">
        <f t="shared" si="85"/>
        <v>18.125</v>
      </c>
      <c r="S520" s="8">
        <f t="shared" si="86"/>
        <v>17.925000000000001</v>
      </c>
      <c r="T520" s="8">
        <f t="shared" si="87"/>
        <v>21.625</v>
      </c>
      <c r="U520" s="7">
        <f t="shared" si="88"/>
        <v>21.008333333333336</v>
      </c>
      <c r="V520" s="7">
        <f t="shared" si="89"/>
        <v>21.162500000000001</v>
      </c>
    </row>
    <row r="521" spans="1:22" ht="13.5" x14ac:dyDescent="0.25">
      <c r="A521" s="3">
        <f>RSI!A521</f>
        <v>43061</v>
      </c>
      <c r="B521" s="2">
        <f>RSI!B521</f>
        <v>2.2374000000000001</v>
      </c>
      <c r="C521" s="2">
        <f>RSI!I521</f>
        <v>44.286038512921188</v>
      </c>
      <c r="D521" s="2">
        <f>MACD!E521</f>
        <v>-1.3027697275006744E-2</v>
      </c>
      <c r="E521" s="2">
        <f>MACD!F521</f>
        <v>-7.2087656939929922E-3</v>
      </c>
      <c r="F521" s="2">
        <f>'Moving Avg'!D521</f>
        <v>2.2438200000000004</v>
      </c>
      <c r="G521" s="2">
        <f>'Moving Avg'!F521</f>
        <v>2.2506500000000007</v>
      </c>
      <c r="H521" s="2">
        <f>'Moving Avg'!G521</f>
        <v>2.3046520000000004</v>
      </c>
      <c r="I521" s="2">
        <f>'Moving Avg'!H521</f>
        <v>2.496678499999998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45</v>
      </c>
      <c r="O521" s="7">
        <f t="shared" si="82"/>
        <v>0</v>
      </c>
      <c r="P521" s="7">
        <f t="shared" si="83"/>
        <v>16.5</v>
      </c>
      <c r="Q521" s="8">
        <f t="shared" si="84"/>
        <v>26.975000000000001</v>
      </c>
      <c r="R521" s="8">
        <f t="shared" si="85"/>
        <v>18.125</v>
      </c>
      <c r="S521" s="8">
        <f t="shared" si="86"/>
        <v>17.925000000000001</v>
      </c>
      <c r="T521" s="8">
        <f t="shared" si="87"/>
        <v>21.625</v>
      </c>
      <c r="U521" s="7">
        <f t="shared" si="88"/>
        <v>21.008333333333336</v>
      </c>
      <c r="V521" s="7">
        <f t="shared" si="89"/>
        <v>21.162500000000001</v>
      </c>
    </row>
    <row r="522" spans="1:22" ht="13.5" x14ac:dyDescent="0.25">
      <c r="A522" s="3">
        <f>RSI!A522</f>
        <v>43062</v>
      </c>
      <c r="B522" s="2">
        <f>RSI!B522</f>
        <v>2.1970999999999998</v>
      </c>
      <c r="C522" s="2">
        <f>RSI!I522</f>
        <v>38.830951513697428</v>
      </c>
      <c r="D522" s="2">
        <f>MACD!E522</f>
        <v>-1.6732513809268212E-2</v>
      </c>
      <c r="E522" s="2">
        <f>MACD!F522</f>
        <v>-9.1135153170480362E-3</v>
      </c>
      <c r="F522" s="2">
        <f>'Moving Avg'!D522</f>
        <v>2.2373799999999995</v>
      </c>
      <c r="G522" s="2">
        <f>'Moving Avg'!F522</f>
        <v>2.2458200000000006</v>
      </c>
      <c r="H522" s="2">
        <f>'Moving Avg'!G522</f>
        <v>2.3006280000000006</v>
      </c>
      <c r="I522" s="2">
        <f>'Moving Avg'!H522</f>
        <v>2.4950284999999979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  <c r="M522" s="7">
        <f t="shared" si="80"/>
        <v>25</v>
      </c>
      <c r="N522" s="7">
        <f t="shared" si="81"/>
        <v>45</v>
      </c>
      <c r="O522" s="7">
        <f t="shared" si="82"/>
        <v>0</v>
      </c>
      <c r="P522" s="7">
        <f t="shared" si="83"/>
        <v>16.5</v>
      </c>
      <c r="Q522" s="8">
        <f t="shared" si="84"/>
        <v>26.975000000000001</v>
      </c>
      <c r="R522" s="8">
        <f t="shared" si="85"/>
        <v>18.125</v>
      </c>
      <c r="S522" s="8">
        <f t="shared" si="86"/>
        <v>17.925000000000001</v>
      </c>
      <c r="T522" s="8">
        <f t="shared" si="87"/>
        <v>21.625</v>
      </c>
      <c r="U522" s="7">
        <f t="shared" si="88"/>
        <v>21.008333333333336</v>
      </c>
      <c r="V522" s="7">
        <f t="shared" si="89"/>
        <v>21.162500000000001</v>
      </c>
    </row>
    <row r="523" spans="1:22" ht="13.5" x14ac:dyDescent="0.25">
      <c r="A523" s="3">
        <f>RSI!A523</f>
        <v>43063</v>
      </c>
      <c r="B523" s="2">
        <f>RSI!B523</f>
        <v>2.2292999999999998</v>
      </c>
      <c r="C523" s="2">
        <f>RSI!I523</f>
        <v>44.693012842733729</v>
      </c>
      <c r="D523" s="2">
        <f>MACD!E523</f>
        <v>-1.192195680552155E-2</v>
      </c>
      <c r="E523" s="2">
        <f>MACD!F523</f>
        <v>-9.6752036147427396E-3</v>
      </c>
      <c r="F523" s="2">
        <f>'Moving Avg'!D523</f>
        <v>2.2325399999999997</v>
      </c>
      <c r="G523" s="2">
        <f>'Moving Avg'!F523</f>
        <v>2.2458200000000001</v>
      </c>
      <c r="H523" s="2">
        <f>'Moving Avg'!G523</f>
        <v>2.2974080000000008</v>
      </c>
      <c r="I523" s="2">
        <f>'Moving Avg'!H523</f>
        <v>2.4932979999999976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  <c r="M523" s="7">
        <f t="shared" si="80"/>
        <v>25</v>
      </c>
      <c r="N523" s="7">
        <f t="shared" si="81"/>
        <v>45</v>
      </c>
      <c r="O523" s="7">
        <f t="shared" si="82"/>
        <v>0</v>
      </c>
      <c r="P523" s="7">
        <f t="shared" si="83"/>
        <v>16.5</v>
      </c>
      <c r="Q523" s="8">
        <f t="shared" si="84"/>
        <v>26.975000000000001</v>
      </c>
      <c r="R523" s="8">
        <f t="shared" si="85"/>
        <v>18.125</v>
      </c>
      <c r="S523" s="8">
        <f t="shared" si="86"/>
        <v>17.925000000000001</v>
      </c>
      <c r="T523" s="8">
        <f t="shared" si="87"/>
        <v>21.625</v>
      </c>
      <c r="U523" s="7">
        <f t="shared" si="88"/>
        <v>21.008333333333336</v>
      </c>
      <c r="V523" s="7">
        <f t="shared" si="89"/>
        <v>21.162500000000001</v>
      </c>
    </row>
    <row r="524" spans="1:22" ht="13.5" x14ac:dyDescent="0.25">
      <c r="A524" s="3">
        <f>RSI!A524</f>
        <v>43066</v>
      </c>
      <c r="B524" s="2">
        <f>RSI!B524</f>
        <v>2.2212999999999998</v>
      </c>
      <c r="C524" s="2">
        <f>RSI!I524</f>
        <v>43.57568240817448</v>
      </c>
      <c r="D524" s="2">
        <f>MACD!E524</f>
        <v>-2.1037488190471798E-3</v>
      </c>
      <c r="E524" s="2">
        <f>MACD!F524</f>
        <v>-8.160912655603628E-3</v>
      </c>
      <c r="F524" s="2">
        <f>'Moving Avg'!D524</f>
        <v>2.2260999999999997</v>
      </c>
      <c r="G524" s="2">
        <f>'Moving Avg'!F524</f>
        <v>2.2458200000000001</v>
      </c>
      <c r="H524" s="2">
        <f>'Moving Avg'!G524</f>
        <v>2.2959600000000004</v>
      </c>
      <c r="I524" s="2">
        <f>'Moving Avg'!H524</f>
        <v>2.4910044999999981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16.5</v>
      </c>
      <c r="Q524" s="8">
        <f t="shared" si="84"/>
        <v>11.225</v>
      </c>
      <c r="R524" s="8">
        <f t="shared" si="85"/>
        <v>9.125</v>
      </c>
      <c r="S524" s="8">
        <f t="shared" si="86"/>
        <v>11.175000000000001</v>
      </c>
      <c r="T524" s="8">
        <f t="shared" si="87"/>
        <v>10.375</v>
      </c>
      <c r="U524" s="7">
        <f t="shared" si="88"/>
        <v>10.508333333333335</v>
      </c>
      <c r="V524" s="7">
        <f t="shared" si="89"/>
        <v>10.475000000000001</v>
      </c>
    </row>
    <row r="525" spans="1:22" ht="13.5" x14ac:dyDescent="0.25">
      <c r="A525" s="3">
        <f>RSI!A525</f>
        <v>43067</v>
      </c>
      <c r="B525" s="2">
        <f>RSI!B525</f>
        <v>2.2212999999999998</v>
      </c>
      <c r="C525" s="2">
        <f>RSI!I525</f>
        <v>43.57568240817448</v>
      </c>
      <c r="D525" s="2">
        <f>MACD!E525</f>
        <v>6.437624946071363E-3</v>
      </c>
      <c r="E525" s="2">
        <f>MACD!F525</f>
        <v>-5.2412051352686301E-3</v>
      </c>
      <c r="F525" s="2">
        <f>'Moving Avg'!D525</f>
        <v>2.2212799999999997</v>
      </c>
      <c r="G525" s="2">
        <f>'Moving Avg'!F525</f>
        <v>2.2438099999999999</v>
      </c>
      <c r="H525" s="2">
        <f>'Moving Avg'!G525</f>
        <v>2.2932240000000004</v>
      </c>
      <c r="I525" s="2">
        <f>'Moving Avg'!H525</f>
        <v>2.487905999999998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16.5</v>
      </c>
      <c r="Q525" s="8">
        <f t="shared" si="84"/>
        <v>11.225</v>
      </c>
      <c r="R525" s="8">
        <f t="shared" si="85"/>
        <v>9.125</v>
      </c>
      <c r="S525" s="8">
        <f t="shared" si="86"/>
        <v>11.175000000000001</v>
      </c>
      <c r="T525" s="8">
        <f t="shared" si="87"/>
        <v>10.375</v>
      </c>
      <c r="U525" s="7">
        <f t="shared" si="88"/>
        <v>10.508333333333335</v>
      </c>
      <c r="V525" s="7">
        <f t="shared" si="89"/>
        <v>10.475000000000001</v>
      </c>
    </row>
    <row r="526" spans="1:22" ht="13.5" x14ac:dyDescent="0.25">
      <c r="A526" s="3">
        <f>RSI!A526</f>
        <v>43068</v>
      </c>
      <c r="B526" s="2">
        <f>RSI!B526</f>
        <v>2.2212999999999998</v>
      </c>
      <c r="C526" s="2">
        <f>RSI!I526</f>
        <v>43.57568240817448</v>
      </c>
      <c r="D526" s="2">
        <f>MACD!E526</f>
        <v>1.1404369349556465E-2</v>
      </c>
      <c r="E526" s="2">
        <f>MACD!F526</f>
        <v>-1.9120902383036116E-3</v>
      </c>
      <c r="F526" s="2">
        <f>'Moving Avg'!D526</f>
        <v>2.2180599999999995</v>
      </c>
      <c r="G526" s="2">
        <f>'Moving Avg'!F526</f>
        <v>2.2421999999999995</v>
      </c>
      <c r="H526" s="2">
        <f>'Moving Avg'!G526</f>
        <v>2.2895220000000007</v>
      </c>
      <c r="I526" s="2">
        <f>'Moving Avg'!H526</f>
        <v>2.484042999999998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16.5</v>
      </c>
      <c r="Q526" s="8">
        <f t="shared" si="84"/>
        <v>11.225</v>
      </c>
      <c r="R526" s="8">
        <f t="shared" si="85"/>
        <v>9.125</v>
      </c>
      <c r="S526" s="8">
        <f t="shared" si="86"/>
        <v>11.175000000000001</v>
      </c>
      <c r="T526" s="8">
        <f t="shared" si="87"/>
        <v>10.375</v>
      </c>
      <c r="U526" s="7">
        <f t="shared" si="88"/>
        <v>10.508333333333335</v>
      </c>
      <c r="V526" s="7">
        <f t="shared" si="89"/>
        <v>10.475000000000001</v>
      </c>
    </row>
    <row r="527" spans="1:22" ht="13.5" x14ac:dyDescent="0.25">
      <c r="A527" s="3">
        <f>RSI!A527</f>
        <v>43069</v>
      </c>
      <c r="B527" s="2">
        <f>RSI!B527</f>
        <v>2.2776000000000001</v>
      </c>
      <c r="C527" s="2">
        <f>RSI!I527</f>
        <v>53.740803167897994</v>
      </c>
      <c r="D527" s="2">
        <f>MACD!E527</f>
        <v>4.2061848297851867E-3</v>
      </c>
      <c r="E527" s="2">
        <f>MACD!F527</f>
        <v>-6.88435224685852E-4</v>
      </c>
      <c r="F527" s="2">
        <f>'Moving Avg'!D527</f>
        <v>2.2341599999999997</v>
      </c>
      <c r="G527" s="2">
        <f>'Moving Avg'!F527</f>
        <v>2.2438099999999999</v>
      </c>
      <c r="H527" s="2">
        <f>'Moving Avg'!G527</f>
        <v>2.2869460000000008</v>
      </c>
      <c r="I527" s="2">
        <f>'Moving Avg'!H527</f>
        <v>2.480541999999998</v>
      </c>
      <c r="J527" s="5" t="str">
        <f>OBV!F527</f>
        <v>BEARISH</v>
      </c>
      <c r="K527" s="5" t="str">
        <f>OBV!G527</f>
        <v>NEUTRAL</v>
      </c>
      <c r="L527" s="5" t="str">
        <f>OBV!H527</f>
        <v>BEARISH DIVERGENCE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16.5</v>
      </c>
      <c r="Q527" s="8">
        <f t="shared" si="84"/>
        <v>11.225</v>
      </c>
      <c r="R527" s="8">
        <f t="shared" si="85"/>
        <v>9.125</v>
      </c>
      <c r="S527" s="8">
        <f t="shared" si="86"/>
        <v>11.175000000000001</v>
      </c>
      <c r="T527" s="8">
        <f t="shared" si="87"/>
        <v>10.375</v>
      </c>
      <c r="U527" s="7">
        <f t="shared" si="88"/>
        <v>10.508333333333335</v>
      </c>
      <c r="V527" s="7">
        <f t="shared" si="89"/>
        <v>10.475000000000001</v>
      </c>
    </row>
    <row r="528" spans="1:22" ht="13.5" x14ac:dyDescent="0.25">
      <c r="A528" s="3">
        <f>RSI!A528</f>
        <v>43073</v>
      </c>
      <c r="B528" s="2">
        <f>RSI!B528</f>
        <v>2.3178000000000001</v>
      </c>
      <c r="C528" s="2">
        <f>RSI!I528</f>
        <v>59.369418923602304</v>
      </c>
      <c r="D528" s="2">
        <f>MACD!E528</f>
        <v>-1.2864803618284348E-3</v>
      </c>
      <c r="E528" s="2">
        <f>MACD!F528</f>
        <v>-8.0804425211436861E-4</v>
      </c>
      <c r="F528" s="2">
        <f>'Moving Avg'!D528</f>
        <v>2.2518599999999998</v>
      </c>
      <c r="G528" s="2">
        <f>'Moving Avg'!F528</f>
        <v>2.2490399999999999</v>
      </c>
      <c r="H528" s="2">
        <f>'Moving Avg'!G528</f>
        <v>2.2851740000000005</v>
      </c>
      <c r="I528" s="2">
        <f>'Moving Avg'!H528</f>
        <v>2.4776039999999981</v>
      </c>
      <c r="J528" s="5" t="str">
        <f>OBV!F528</f>
        <v>BEARISH</v>
      </c>
      <c r="K528" s="5" t="str">
        <f>OBV!G528</f>
        <v>NEUTRAL</v>
      </c>
      <c r="L528" s="5" t="str">
        <f>OBV!H528</f>
        <v>BEARISH DIVERGENCE</v>
      </c>
      <c r="M528" s="7">
        <f t="shared" si="80"/>
        <v>25</v>
      </c>
      <c r="N528" s="7">
        <f t="shared" si="81"/>
        <v>45</v>
      </c>
      <c r="O528" s="7">
        <f t="shared" si="82"/>
        <v>0</v>
      </c>
      <c r="P528" s="7">
        <f t="shared" si="83"/>
        <v>16.5</v>
      </c>
      <c r="Q528" s="8">
        <f t="shared" si="84"/>
        <v>26.975000000000001</v>
      </c>
      <c r="R528" s="8">
        <f t="shared" si="85"/>
        <v>18.125</v>
      </c>
      <c r="S528" s="8">
        <f t="shared" si="86"/>
        <v>17.925000000000001</v>
      </c>
      <c r="T528" s="8">
        <f t="shared" si="87"/>
        <v>21.625</v>
      </c>
      <c r="U528" s="7">
        <f t="shared" si="88"/>
        <v>21.008333333333336</v>
      </c>
      <c r="V528" s="7">
        <f t="shared" si="89"/>
        <v>21.162500000000001</v>
      </c>
    </row>
    <row r="529" spans="1:22" ht="13.5" x14ac:dyDescent="0.25">
      <c r="A529" s="3">
        <f>RSI!A529</f>
        <v>43074</v>
      </c>
      <c r="B529" s="2">
        <f>RSI!B529</f>
        <v>2.2534999999999998</v>
      </c>
      <c r="C529" s="2">
        <f>RSI!I529</f>
        <v>49.082216534262564</v>
      </c>
      <c r="D529" s="2">
        <f>MACD!E529</f>
        <v>-1.5449903511339791E-3</v>
      </c>
      <c r="E529" s="2">
        <f>MACD!F529</f>
        <v>-9.5543347191829079E-4</v>
      </c>
      <c r="F529" s="2">
        <f>'Moving Avg'!D529</f>
        <v>2.2582999999999998</v>
      </c>
      <c r="G529" s="2">
        <f>'Moving Avg'!F529</f>
        <v>2.2490399999999999</v>
      </c>
      <c r="H529" s="2">
        <f>'Moving Avg'!G529</f>
        <v>2.2829220000000006</v>
      </c>
      <c r="I529" s="2">
        <f>'Moving Avg'!H529</f>
        <v>2.4744654999999978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  <c r="M529" s="7">
        <f t="shared" si="80"/>
        <v>25</v>
      </c>
      <c r="N529" s="7">
        <f t="shared" si="81"/>
        <v>45</v>
      </c>
      <c r="O529" s="7">
        <f t="shared" si="82"/>
        <v>0</v>
      </c>
      <c r="P529" s="7">
        <f t="shared" si="83"/>
        <v>83.5</v>
      </c>
      <c r="Q529" s="8">
        <f t="shared" si="84"/>
        <v>37.024999999999999</v>
      </c>
      <c r="R529" s="8">
        <f t="shared" si="85"/>
        <v>34.875</v>
      </c>
      <c r="S529" s="8">
        <f t="shared" si="86"/>
        <v>48.075000000000003</v>
      </c>
      <c r="T529" s="8">
        <f t="shared" si="87"/>
        <v>38.375</v>
      </c>
      <c r="U529" s="7">
        <f t="shared" si="88"/>
        <v>39.991666666666667</v>
      </c>
      <c r="V529" s="7">
        <f t="shared" si="89"/>
        <v>39.587500000000006</v>
      </c>
    </row>
    <row r="530" spans="1:22" ht="13.5" x14ac:dyDescent="0.25">
      <c r="A530" s="3">
        <f>RSI!A530</f>
        <v>43075</v>
      </c>
      <c r="B530" s="2">
        <f>RSI!B530</f>
        <v>2.2132000000000001</v>
      </c>
      <c r="C530" s="2">
        <f>RSI!I530</f>
        <v>43.942936126248576</v>
      </c>
      <c r="D530" s="2">
        <f>MACD!E530</f>
        <v>9.1113991373958925E-6</v>
      </c>
      <c r="E530" s="2">
        <f>MACD!F530</f>
        <v>-7.6252449770715348E-4</v>
      </c>
      <c r="F530" s="2">
        <f>'Moving Avg'!D530</f>
        <v>2.2566800000000002</v>
      </c>
      <c r="G530" s="2">
        <f>'Moving Avg'!F530</f>
        <v>2.2470249999999998</v>
      </c>
      <c r="H530" s="2">
        <f>'Moving Avg'!G530</f>
        <v>2.2790580000000009</v>
      </c>
      <c r="I530" s="2">
        <f>'Moving Avg'!H530</f>
        <v>2.4719704999999972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  <c r="M530" s="7">
        <f t="shared" si="80"/>
        <v>25</v>
      </c>
      <c r="N530" s="7">
        <f t="shared" si="81"/>
        <v>0</v>
      </c>
      <c r="O530" s="7">
        <f t="shared" si="82"/>
        <v>0</v>
      </c>
      <c r="P530" s="7">
        <f t="shared" si="83"/>
        <v>16.5</v>
      </c>
      <c r="Q530" s="8">
        <f t="shared" si="84"/>
        <v>11.225</v>
      </c>
      <c r="R530" s="8">
        <f t="shared" si="85"/>
        <v>9.125</v>
      </c>
      <c r="S530" s="8">
        <f t="shared" si="86"/>
        <v>11.175000000000001</v>
      </c>
      <c r="T530" s="8">
        <f t="shared" si="87"/>
        <v>10.375</v>
      </c>
      <c r="U530" s="7">
        <f t="shared" si="88"/>
        <v>10.508333333333335</v>
      </c>
      <c r="V530" s="7">
        <f t="shared" si="89"/>
        <v>10.475000000000001</v>
      </c>
    </row>
    <row r="531" spans="1:22" ht="13.5" x14ac:dyDescent="0.25">
      <c r="A531" s="3">
        <f>RSI!A531</f>
        <v>43076</v>
      </c>
      <c r="B531" s="2">
        <f>RSI!B531</f>
        <v>2.2132000000000001</v>
      </c>
      <c r="C531" s="2">
        <f>RSI!I531</f>
        <v>43.942936126248576</v>
      </c>
      <c r="D531" s="2">
        <f>MACD!E531</f>
        <v>3.6279098810654276E-4</v>
      </c>
      <c r="E531" s="2">
        <f>MACD!F531</f>
        <v>-5.374614005444143E-4</v>
      </c>
      <c r="F531" s="2">
        <f>'Moving Avg'!D531</f>
        <v>2.2550599999999998</v>
      </c>
      <c r="G531" s="2">
        <f>'Moving Avg'!F531</f>
        <v>2.2454149999999999</v>
      </c>
      <c r="H531" s="2">
        <f>'Moving Avg'!G531</f>
        <v>2.2748720000000007</v>
      </c>
      <c r="I531" s="2">
        <f>'Moving Avg'!H531</f>
        <v>2.468871999999998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  <c r="M531" s="7">
        <f t="shared" si="80"/>
        <v>25</v>
      </c>
      <c r="N531" s="7">
        <f t="shared" si="81"/>
        <v>0</v>
      </c>
      <c r="O531" s="7">
        <f t="shared" si="82"/>
        <v>0</v>
      </c>
      <c r="P531" s="7">
        <f t="shared" si="83"/>
        <v>16.5</v>
      </c>
      <c r="Q531" s="8">
        <f t="shared" si="84"/>
        <v>11.225</v>
      </c>
      <c r="R531" s="8">
        <f t="shared" si="85"/>
        <v>9.125</v>
      </c>
      <c r="S531" s="8">
        <f t="shared" si="86"/>
        <v>11.175000000000001</v>
      </c>
      <c r="T531" s="8">
        <f t="shared" si="87"/>
        <v>10.375</v>
      </c>
      <c r="U531" s="7">
        <f t="shared" si="88"/>
        <v>10.508333333333335</v>
      </c>
      <c r="V531" s="7">
        <f t="shared" si="89"/>
        <v>10.475000000000001</v>
      </c>
    </row>
    <row r="532" spans="1:22" ht="13.5" x14ac:dyDescent="0.25">
      <c r="A532" s="3">
        <f>RSI!A532</f>
        <v>43077</v>
      </c>
      <c r="B532" s="2">
        <f>RSI!B532</f>
        <v>2.2454000000000001</v>
      </c>
      <c r="C532" s="2">
        <f>RSI!I532</f>
        <v>48.900985671710778</v>
      </c>
      <c r="D532" s="2">
        <f>MACD!E532</f>
        <v>-7.6736456984627388E-3</v>
      </c>
      <c r="E532" s="2">
        <f>MACD!F532</f>
        <v>-1.9646982601280792E-3</v>
      </c>
      <c r="F532" s="2">
        <f>'Moving Avg'!D532</f>
        <v>2.2486199999999998</v>
      </c>
      <c r="G532" s="2">
        <f>'Moving Avg'!F532</f>
        <v>2.2478299999999996</v>
      </c>
      <c r="H532" s="2">
        <f>'Moving Avg'!G532</f>
        <v>2.2714920000000007</v>
      </c>
      <c r="I532" s="2">
        <f>'Moving Avg'!H532</f>
        <v>2.4658134999999977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  <c r="M532" s="7">
        <f t="shared" si="80"/>
        <v>25</v>
      </c>
      <c r="N532" s="7">
        <f t="shared" si="81"/>
        <v>45</v>
      </c>
      <c r="O532" s="7">
        <f t="shared" si="82"/>
        <v>0</v>
      </c>
      <c r="P532" s="7">
        <f t="shared" si="83"/>
        <v>16.5</v>
      </c>
      <c r="Q532" s="8">
        <f t="shared" si="84"/>
        <v>26.975000000000001</v>
      </c>
      <c r="R532" s="8">
        <f t="shared" si="85"/>
        <v>18.125</v>
      </c>
      <c r="S532" s="8">
        <f t="shared" si="86"/>
        <v>17.925000000000001</v>
      </c>
      <c r="T532" s="8">
        <f t="shared" si="87"/>
        <v>21.625</v>
      </c>
      <c r="U532" s="7">
        <f t="shared" si="88"/>
        <v>21.008333333333336</v>
      </c>
      <c r="V532" s="7">
        <f t="shared" si="89"/>
        <v>21.162500000000001</v>
      </c>
    </row>
    <row r="533" spans="1:22" ht="13.5" x14ac:dyDescent="0.25">
      <c r="A533" s="3">
        <f>RSI!A533</f>
        <v>43080</v>
      </c>
      <c r="B533" s="2">
        <f>RSI!B533</f>
        <v>2.2132000000000001</v>
      </c>
      <c r="C533" s="2">
        <f>RSI!I533</f>
        <v>44.648238822690651</v>
      </c>
      <c r="D533" s="2">
        <f>MACD!E533</f>
        <v>-7.0939462853938373E-3</v>
      </c>
      <c r="E533" s="2">
        <f>MACD!F533</f>
        <v>-2.990547865181231E-3</v>
      </c>
      <c r="F533" s="2">
        <f>'Moving Avg'!D533</f>
        <v>2.2277</v>
      </c>
      <c r="G533" s="2">
        <f>'Moving Avg'!F533</f>
        <v>2.2454149999999999</v>
      </c>
      <c r="H533" s="2">
        <f>'Moving Avg'!G533</f>
        <v>2.2677900000000006</v>
      </c>
      <c r="I533" s="2">
        <f>'Moving Avg'!H533</f>
        <v>2.4626344999999978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  <c r="M533" s="7">
        <f t="shared" si="80"/>
        <v>25</v>
      </c>
      <c r="N533" s="7">
        <f t="shared" si="81"/>
        <v>45</v>
      </c>
      <c r="O533" s="7">
        <f t="shared" si="82"/>
        <v>0</v>
      </c>
      <c r="P533" s="7">
        <f t="shared" si="83"/>
        <v>16.5</v>
      </c>
      <c r="Q533" s="8">
        <f t="shared" si="84"/>
        <v>26.975000000000001</v>
      </c>
      <c r="R533" s="8">
        <f t="shared" si="85"/>
        <v>18.125</v>
      </c>
      <c r="S533" s="8">
        <f t="shared" si="86"/>
        <v>17.925000000000001</v>
      </c>
      <c r="T533" s="8">
        <f t="shared" si="87"/>
        <v>21.625</v>
      </c>
      <c r="U533" s="7">
        <f t="shared" si="88"/>
        <v>21.008333333333336</v>
      </c>
      <c r="V533" s="7">
        <f t="shared" si="89"/>
        <v>21.162500000000001</v>
      </c>
    </row>
    <row r="534" spans="1:22" ht="13.5" x14ac:dyDescent="0.25">
      <c r="A534" s="3">
        <f>RSI!A534</f>
        <v>43081</v>
      </c>
      <c r="B534" s="2">
        <f>RSI!B534</f>
        <v>2.2454000000000001</v>
      </c>
      <c r="C534" s="2">
        <f>RSI!I534</f>
        <v>49.388335727355759</v>
      </c>
      <c r="D534" s="2">
        <f>MACD!E534</f>
        <v>-9.9914017733264693E-3</v>
      </c>
      <c r="E534" s="2">
        <f>MACD!F534</f>
        <v>-4.390718646810279E-3</v>
      </c>
      <c r="F534" s="2">
        <f>'Moving Avg'!D534</f>
        <v>2.2260800000000001</v>
      </c>
      <c r="G534" s="2">
        <f>'Moving Avg'!F534</f>
        <v>2.2429999999999999</v>
      </c>
      <c r="H534" s="2">
        <f>'Moving Avg'!G534</f>
        <v>2.2653760000000007</v>
      </c>
      <c r="I534" s="2">
        <f>'Moving Avg'!H534</f>
        <v>2.4596164999999974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25</v>
      </c>
      <c r="N534" s="7">
        <f t="shared" si="81"/>
        <v>45</v>
      </c>
      <c r="O534" s="7">
        <f t="shared" si="82"/>
        <v>0</v>
      </c>
      <c r="P534" s="7">
        <f t="shared" si="83"/>
        <v>16.5</v>
      </c>
      <c r="Q534" s="8">
        <f t="shared" si="84"/>
        <v>26.975000000000001</v>
      </c>
      <c r="R534" s="8">
        <f t="shared" si="85"/>
        <v>18.125</v>
      </c>
      <c r="S534" s="8">
        <f t="shared" si="86"/>
        <v>17.925000000000001</v>
      </c>
      <c r="T534" s="8">
        <f t="shared" si="87"/>
        <v>21.625</v>
      </c>
      <c r="U534" s="7">
        <f t="shared" si="88"/>
        <v>21.008333333333336</v>
      </c>
      <c r="V534" s="7">
        <f t="shared" si="89"/>
        <v>21.162500000000001</v>
      </c>
    </row>
    <row r="535" spans="1:22" ht="13.5" x14ac:dyDescent="0.25">
      <c r="A535" s="3">
        <f>RSI!A535</f>
        <v>43082</v>
      </c>
      <c r="B535" s="2">
        <f>RSI!B535</f>
        <v>2.2292999999999998</v>
      </c>
      <c r="C535" s="2">
        <f>RSI!I535</f>
        <v>47.211343762727246</v>
      </c>
      <c r="D535" s="2">
        <f>MACD!E535</f>
        <v>-1.1229677135401239E-2</v>
      </c>
      <c r="E535" s="2">
        <f>MACD!F535</f>
        <v>-5.7585103445284714E-3</v>
      </c>
      <c r="F535" s="2">
        <f>'Moving Avg'!D535</f>
        <v>2.2293000000000003</v>
      </c>
      <c r="G535" s="2">
        <f>'Moving Avg'!F535</f>
        <v>2.2397800000000001</v>
      </c>
      <c r="H535" s="2">
        <f>'Moving Avg'!G535</f>
        <v>2.2634440000000007</v>
      </c>
      <c r="I535" s="2">
        <f>'Moving Avg'!H535</f>
        <v>2.4573629999999982</v>
      </c>
      <c r="J535" s="5" t="str">
        <f>OBV!F535</f>
        <v>BEARISH</v>
      </c>
      <c r="K535" s="5" t="str">
        <f>OBV!G535</f>
        <v>NEUTRAL</v>
      </c>
      <c r="L535" s="5" t="str">
        <f>OBV!H535</f>
        <v>BEARISH DIVERGENCE</v>
      </c>
      <c r="M535" s="7">
        <f t="shared" si="80"/>
        <v>25</v>
      </c>
      <c r="N535" s="7">
        <f t="shared" si="81"/>
        <v>45</v>
      </c>
      <c r="O535" s="7">
        <f t="shared" si="82"/>
        <v>0</v>
      </c>
      <c r="P535" s="7">
        <f t="shared" si="83"/>
        <v>16.5</v>
      </c>
      <c r="Q535" s="8">
        <f t="shared" si="84"/>
        <v>26.975000000000001</v>
      </c>
      <c r="R535" s="8">
        <f t="shared" si="85"/>
        <v>18.125</v>
      </c>
      <c r="S535" s="8">
        <f t="shared" si="86"/>
        <v>17.925000000000001</v>
      </c>
      <c r="T535" s="8">
        <f t="shared" si="87"/>
        <v>21.625</v>
      </c>
      <c r="U535" s="7">
        <f t="shared" si="88"/>
        <v>21.008333333333336</v>
      </c>
      <c r="V535" s="7">
        <f t="shared" si="89"/>
        <v>21.162500000000001</v>
      </c>
    </row>
    <row r="536" spans="1:22" ht="13.5" x14ac:dyDescent="0.25">
      <c r="A536" s="3">
        <f>RSI!A536</f>
        <v>43083</v>
      </c>
      <c r="B536" s="2">
        <f>RSI!B536</f>
        <v>2.1890999999999998</v>
      </c>
      <c r="C536" s="2">
        <f>RSI!I536</f>
        <v>42.20849718742933</v>
      </c>
      <c r="D536" s="2">
        <f>MACD!E536</f>
        <v>-9.1852526796429856E-3</v>
      </c>
      <c r="E536" s="2">
        <f>MACD!F536</f>
        <v>-6.4438588115513749E-3</v>
      </c>
      <c r="F536" s="2">
        <f>'Moving Avg'!D536</f>
        <v>2.2244800000000002</v>
      </c>
      <c r="G536" s="2">
        <f>'Moving Avg'!F536</f>
        <v>2.2353550000000006</v>
      </c>
      <c r="H536" s="2">
        <f>'Moving Avg'!G536</f>
        <v>2.2605480000000004</v>
      </c>
      <c r="I536" s="2">
        <f>'Moving Avg'!H536</f>
        <v>2.4554314999999982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  <c r="M536" s="7">
        <f t="shared" si="80"/>
        <v>25</v>
      </c>
      <c r="N536" s="7">
        <f t="shared" si="81"/>
        <v>45</v>
      </c>
      <c r="O536" s="7">
        <f t="shared" si="82"/>
        <v>0</v>
      </c>
      <c r="P536" s="7">
        <f t="shared" si="83"/>
        <v>16.5</v>
      </c>
      <c r="Q536" s="8">
        <f t="shared" si="84"/>
        <v>26.975000000000001</v>
      </c>
      <c r="R536" s="8">
        <f t="shared" si="85"/>
        <v>18.125</v>
      </c>
      <c r="S536" s="8">
        <f t="shared" si="86"/>
        <v>17.925000000000001</v>
      </c>
      <c r="T536" s="8">
        <f t="shared" si="87"/>
        <v>21.625</v>
      </c>
      <c r="U536" s="7">
        <f t="shared" si="88"/>
        <v>21.008333333333336</v>
      </c>
      <c r="V536" s="7">
        <f t="shared" si="89"/>
        <v>21.162500000000001</v>
      </c>
    </row>
    <row r="537" spans="1:22" ht="13.5" x14ac:dyDescent="0.25">
      <c r="A537" s="3">
        <f>RSI!A537</f>
        <v>43084</v>
      </c>
      <c r="B537" s="2">
        <f>RSI!B537</f>
        <v>2.2132000000000001</v>
      </c>
      <c r="C537" s="2">
        <f>RSI!I537</f>
        <v>45.909085871259236</v>
      </c>
      <c r="D537" s="2">
        <f>MACD!E537</f>
        <v>-2.3551553989387131E-4</v>
      </c>
      <c r="E537" s="2">
        <f>MACD!F537</f>
        <v>-5.202190157219874E-3</v>
      </c>
      <c r="F537" s="2">
        <f>'Moving Avg'!D537</f>
        <v>2.2180400000000002</v>
      </c>
      <c r="G537" s="2">
        <f>'Moving Avg'!F537</f>
        <v>2.23455</v>
      </c>
      <c r="H537" s="2">
        <f>'Moving Avg'!G537</f>
        <v>2.2590980000000003</v>
      </c>
      <c r="I537" s="2">
        <f>'Moving Avg'!H537</f>
        <v>2.4532179999999979</v>
      </c>
      <c r="J537" s="5" t="str">
        <f>OBV!F537</f>
        <v>BEARISH</v>
      </c>
      <c r="K537" s="5" t="str">
        <f>OBV!G537</f>
        <v>NEUTRAL</v>
      </c>
      <c r="L537" s="5" t="str">
        <f>OBV!H537</f>
        <v>CONFIRMED BEARISH</v>
      </c>
      <c r="M537" s="7">
        <f t="shared" si="80"/>
        <v>25</v>
      </c>
      <c r="N537" s="7">
        <f t="shared" si="81"/>
        <v>0</v>
      </c>
      <c r="O537" s="7">
        <f t="shared" si="82"/>
        <v>0</v>
      </c>
      <c r="P537" s="7">
        <f t="shared" si="83"/>
        <v>16.5</v>
      </c>
      <c r="Q537" s="8">
        <f t="shared" si="84"/>
        <v>11.225</v>
      </c>
      <c r="R537" s="8">
        <f t="shared" si="85"/>
        <v>9.125</v>
      </c>
      <c r="S537" s="8">
        <f t="shared" si="86"/>
        <v>11.175000000000001</v>
      </c>
      <c r="T537" s="8">
        <f t="shared" si="87"/>
        <v>10.375</v>
      </c>
      <c r="U537" s="7">
        <f t="shared" si="88"/>
        <v>10.508333333333335</v>
      </c>
      <c r="V537" s="7">
        <f t="shared" si="89"/>
        <v>10.475000000000001</v>
      </c>
    </row>
    <row r="538" spans="1:22" ht="13.5" x14ac:dyDescent="0.25">
      <c r="A538" s="3">
        <f>RSI!A538</f>
        <v>43087</v>
      </c>
      <c r="B538" s="2">
        <f>RSI!B538</f>
        <v>2.2132000000000001</v>
      </c>
      <c r="C538" s="2">
        <f>RSI!I538</f>
        <v>45.909085871259236</v>
      </c>
      <c r="D538" s="2">
        <f>MACD!E538</f>
        <v>1.3697589233868435E-2</v>
      </c>
      <c r="E538" s="2">
        <f>MACD!F538</f>
        <v>-1.4222342790022125E-3</v>
      </c>
      <c r="F538" s="2">
        <f>'Moving Avg'!D538</f>
        <v>2.2180400000000002</v>
      </c>
      <c r="G538" s="2">
        <f>'Moving Avg'!F538</f>
        <v>2.2325349999999999</v>
      </c>
      <c r="H538" s="2">
        <f>'Moving Avg'!G538</f>
        <v>2.2574880000000004</v>
      </c>
      <c r="I538" s="2">
        <f>'Moving Avg'!H538</f>
        <v>2.4510449999999979</v>
      </c>
      <c r="J538" s="5" t="str">
        <f>OBV!F538</f>
        <v>BEARISH</v>
      </c>
      <c r="K538" s="5" t="str">
        <f>OBV!G538</f>
        <v>NEUTRAL</v>
      </c>
      <c r="L538" s="5" t="str">
        <f>OBV!H538</f>
        <v>NEUTRAL</v>
      </c>
      <c r="M538" s="7">
        <f t="shared" si="80"/>
        <v>25</v>
      </c>
      <c r="N538" s="7">
        <f t="shared" si="81"/>
        <v>0</v>
      </c>
      <c r="O538" s="7">
        <f t="shared" si="82"/>
        <v>0</v>
      </c>
      <c r="P538" s="7">
        <f t="shared" si="83"/>
        <v>16.5</v>
      </c>
      <c r="Q538" s="8">
        <f t="shared" si="84"/>
        <v>11.225</v>
      </c>
      <c r="R538" s="8">
        <f t="shared" si="85"/>
        <v>9.125</v>
      </c>
      <c r="S538" s="8">
        <f t="shared" si="86"/>
        <v>11.175000000000001</v>
      </c>
      <c r="T538" s="8">
        <f t="shared" si="87"/>
        <v>10.375</v>
      </c>
      <c r="U538" s="7">
        <f t="shared" si="88"/>
        <v>10.508333333333335</v>
      </c>
      <c r="V538" s="7">
        <f t="shared" si="89"/>
        <v>10.475000000000001</v>
      </c>
    </row>
    <row r="539" spans="1:22" ht="13.5" x14ac:dyDescent="0.25">
      <c r="A539" s="3">
        <f>RSI!A539</f>
        <v>43088</v>
      </c>
      <c r="B539" s="2">
        <f>RSI!B539</f>
        <v>2.2132000000000001</v>
      </c>
      <c r="C539" s="2">
        <f>RSI!I539</f>
        <v>45.909085871259236</v>
      </c>
      <c r="D539" s="2">
        <f>MACD!E539</f>
        <v>1.5757456629450051E-2</v>
      </c>
      <c r="E539" s="2">
        <f>MACD!F539</f>
        <v>2.0137039026882405E-3</v>
      </c>
      <c r="F539" s="2">
        <f>'Moving Avg'!D539</f>
        <v>2.2116000000000002</v>
      </c>
      <c r="G539" s="2">
        <f>'Moving Avg'!F539</f>
        <v>2.2305200000000007</v>
      </c>
      <c r="H539" s="2">
        <f>'Moving Avg'!G539</f>
        <v>2.2558780000000005</v>
      </c>
      <c r="I539" s="2">
        <f>'Moving Avg'!H539</f>
        <v>2.4488314999999976</v>
      </c>
      <c r="J539" s="5" t="str">
        <f>OBV!F539</f>
        <v>BEARISH</v>
      </c>
      <c r="K539" s="5" t="str">
        <f>OBV!G539</f>
        <v>NEUTRAL</v>
      </c>
      <c r="L539" s="5" t="str">
        <f>OBV!H539</f>
        <v>CONFIRMED BEARISH</v>
      </c>
      <c r="M539" s="7">
        <f t="shared" si="80"/>
        <v>25</v>
      </c>
      <c r="N539" s="7">
        <f t="shared" si="81"/>
        <v>0</v>
      </c>
      <c r="O539" s="7">
        <f t="shared" si="82"/>
        <v>0</v>
      </c>
      <c r="P539" s="7">
        <f t="shared" si="83"/>
        <v>16.5</v>
      </c>
      <c r="Q539" s="8">
        <f t="shared" si="84"/>
        <v>11.225</v>
      </c>
      <c r="R539" s="8">
        <f t="shared" si="85"/>
        <v>9.125</v>
      </c>
      <c r="S539" s="8">
        <f t="shared" si="86"/>
        <v>11.175000000000001</v>
      </c>
      <c r="T539" s="8">
        <f t="shared" si="87"/>
        <v>10.375</v>
      </c>
      <c r="U539" s="7">
        <f t="shared" si="88"/>
        <v>10.508333333333335</v>
      </c>
      <c r="V539" s="7">
        <f t="shared" si="89"/>
        <v>10.475000000000001</v>
      </c>
    </row>
    <row r="540" spans="1:22" ht="13.5" x14ac:dyDescent="0.25">
      <c r="A540" s="3">
        <f>RSI!A540</f>
        <v>43089</v>
      </c>
      <c r="B540" s="2">
        <f>RSI!B540</f>
        <v>2.2132000000000001</v>
      </c>
      <c r="C540" s="2">
        <f>RSI!I540</f>
        <v>45.909085871259236</v>
      </c>
      <c r="D540" s="2">
        <f>MACD!E540</f>
        <v>1.1450999954997432E-2</v>
      </c>
      <c r="E540" s="2">
        <f>MACD!F540</f>
        <v>3.9011631131500792E-3</v>
      </c>
      <c r="F540" s="2">
        <f>'Moving Avg'!D540</f>
        <v>2.2083800000000005</v>
      </c>
      <c r="G540" s="2">
        <f>'Moving Avg'!F540</f>
        <v>2.2289099999999999</v>
      </c>
      <c r="H540" s="2">
        <f>'Moving Avg'!G540</f>
        <v>2.2542680000000006</v>
      </c>
      <c r="I540" s="2">
        <f>'Moving Avg'!H540</f>
        <v>2.4469399999999975</v>
      </c>
      <c r="J540" s="5" t="str">
        <f>OBV!F540</f>
        <v>BULLISH</v>
      </c>
      <c r="K540" s="5" t="str">
        <f>OBV!G540</f>
        <v>NEUTRAL</v>
      </c>
      <c r="L540" s="5" t="str">
        <f>OBV!H540</f>
        <v>BULLISH DIVERGENCE</v>
      </c>
      <c r="M540" s="7">
        <f t="shared" si="80"/>
        <v>25</v>
      </c>
      <c r="N540" s="7">
        <f t="shared" si="81"/>
        <v>0</v>
      </c>
      <c r="O540" s="7">
        <f t="shared" si="82"/>
        <v>0</v>
      </c>
      <c r="P540" s="7">
        <f t="shared" si="83"/>
        <v>66.5</v>
      </c>
      <c r="Q540" s="8">
        <f t="shared" si="84"/>
        <v>18.725000000000001</v>
      </c>
      <c r="R540" s="8">
        <f t="shared" si="85"/>
        <v>21.625</v>
      </c>
      <c r="S540" s="8">
        <f t="shared" si="86"/>
        <v>33.674999999999997</v>
      </c>
      <c r="T540" s="8">
        <f t="shared" si="87"/>
        <v>22.875</v>
      </c>
      <c r="U540" s="7">
        <f t="shared" si="88"/>
        <v>24.675000000000001</v>
      </c>
      <c r="V540" s="7">
        <f t="shared" si="89"/>
        <v>24.225000000000001</v>
      </c>
    </row>
    <row r="541" spans="1:22" ht="13.5" x14ac:dyDescent="0.25">
      <c r="A541" s="3">
        <f>RSI!A541</f>
        <v>43090</v>
      </c>
      <c r="B541" s="2">
        <f>RSI!B541</f>
        <v>2.1568999999999998</v>
      </c>
      <c r="C541" s="2">
        <f>RSI!I541</f>
        <v>38.219220458802909</v>
      </c>
      <c r="D541" s="2">
        <f>MACD!E541</f>
        <v>1.2116870082363729E-2</v>
      </c>
      <c r="E541" s="2">
        <f>MACD!F541</f>
        <v>5.5443045069928087E-3</v>
      </c>
      <c r="F541" s="2">
        <f>'Moving Avg'!D541</f>
        <v>2.20194</v>
      </c>
      <c r="G541" s="2">
        <f>'Moving Avg'!F541</f>
        <v>2.224885</v>
      </c>
      <c r="H541" s="2">
        <f>'Moving Avg'!G541</f>
        <v>2.2515320000000001</v>
      </c>
      <c r="I541" s="2">
        <f>'Moving Avg'!H541</f>
        <v>2.4445254999999975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  <c r="M541" s="7">
        <f t="shared" si="80"/>
        <v>25</v>
      </c>
      <c r="N541" s="7">
        <f t="shared" si="81"/>
        <v>0</v>
      </c>
      <c r="O541" s="7">
        <f t="shared" si="82"/>
        <v>0</v>
      </c>
      <c r="P541" s="7">
        <f t="shared" si="83"/>
        <v>16.5</v>
      </c>
      <c r="Q541" s="8">
        <f t="shared" si="84"/>
        <v>11.225</v>
      </c>
      <c r="R541" s="8">
        <f t="shared" si="85"/>
        <v>9.125</v>
      </c>
      <c r="S541" s="8">
        <f t="shared" si="86"/>
        <v>11.175000000000001</v>
      </c>
      <c r="T541" s="8">
        <f t="shared" si="87"/>
        <v>10.375</v>
      </c>
      <c r="U541" s="7">
        <f t="shared" si="88"/>
        <v>10.508333333333335</v>
      </c>
      <c r="V541" s="7">
        <f t="shared" si="89"/>
        <v>10.475000000000001</v>
      </c>
    </row>
    <row r="542" spans="1:22" ht="13.5" x14ac:dyDescent="0.25">
      <c r="A542" s="3">
        <f>RSI!A542</f>
        <v>43091</v>
      </c>
      <c r="B542" s="2">
        <f>RSI!B542</f>
        <v>2.2132000000000001</v>
      </c>
      <c r="C542" s="2">
        <f>RSI!I542</f>
        <v>47.660564273404276</v>
      </c>
      <c r="D542" s="2">
        <f>MACD!E542</f>
        <v>1.392555043762389E-2</v>
      </c>
      <c r="E542" s="2">
        <f>MACD!F542</f>
        <v>7.2205536931190251E-3</v>
      </c>
      <c r="F542" s="2">
        <f>'Moving Avg'!D542</f>
        <v>2.20194</v>
      </c>
      <c r="G542" s="2">
        <f>'Moving Avg'!F542</f>
        <v>2.2256899999999997</v>
      </c>
      <c r="H542" s="2">
        <f>'Moving Avg'!G542</f>
        <v>2.2499220000000002</v>
      </c>
      <c r="I542" s="2">
        <f>'Moving Avg'!H542</f>
        <v>2.4419899999999974</v>
      </c>
      <c r="J542" s="5" t="str">
        <f>OBV!F542</f>
        <v>BEARISH</v>
      </c>
      <c r="K542" s="5" t="str">
        <f>OBV!G542</f>
        <v>NEUTRAL</v>
      </c>
      <c r="L542" s="5" t="str">
        <f>OBV!H542</f>
        <v>NEUTRAL</v>
      </c>
      <c r="M542" s="7">
        <f t="shared" si="80"/>
        <v>25</v>
      </c>
      <c r="N542" s="7">
        <f t="shared" si="81"/>
        <v>0</v>
      </c>
      <c r="O542" s="7">
        <f t="shared" si="82"/>
        <v>0</v>
      </c>
      <c r="P542" s="7">
        <f t="shared" si="83"/>
        <v>16.5</v>
      </c>
      <c r="Q542" s="8">
        <f t="shared" si="84"/>
        <v>11.225</v>
      </c>
      <c r="R542" s="8">
        <f t="shared" si="85"/>
        <v>9.125</v>
      </c>
      <c r="S542" s="8">
        <f t="shared" si="86"/>
        <v>11.175000000000001</v>
      </c>
      <c r="T542" s="8">
        <f t="shared" si="87"/>
        <v>10.375</v>
      </c>
      <c r="U542" s="7">
        <f t="shared" si="88"/>
        <v>10.508333333333335</v>
      </c>
      <c r="V542" s="7">
        <f t="shared" si="89"/>
        <v>10.475000000000001</v>
      </c>
    </row>
    <row r="543" spans="1:22" ht="13.5" x14ac:dyDescent="0.25">
      <c r="A543" s="3">
        <f>RSI!A543</f>
        <v>43094</v>
      </c>
      <c r="B543" s="2">
        <f>RSI!B543</f>
        <v>2.2132000000000001</v>
      </c>
      <c r="C543" s="2">
        <f>RSI!I543</f>
        <v>47.660564273404283</v>
      </c>
      <c r="D543" s="2">
        <f>MACD!E543</f>
        <v>1.0597017377640849E-2</v>
      </c>
      <c r="E543" s="2">
        <f>MACD!F543</f>
        <v>7.8958464300233899E-3</v>
      </c>
      <c r="F543" s="2">
        <f>'Moving Avg'!D543</f>
        <v>2.20194</v>
      </c>
      <c r="G543" s="2">
        <f>'Moving Avg'!F543</f>
        <v>2.224885</v>
      </c>
      <c r="H543" s="2">
        <f>'Moving Avg'!G543</f>
        <v>2.2470240000000001</v>
      </c>
      <c r="I543" s="2">
        <f>'Moving Avg'!H543</f>
        <v>2.439454499999997</v>
      </c>
      <c r="J543" s="5" t="str">
        <f>OBV!F543</f>
        <v>BEARISH</v>
      </c>
      <c r="K543" s="5" t="str">
        <f>OBV!G543</f>
        <v>NEUTRAL</v>
      </c>
      <c r="L543" s="5" t="str">
        <f>OBV!H543</f>
        <v>NEUTRAL</v>
      </c>
      <c r="M543" s="7">
        <f t="shared" si="80"/>
        <v>25</v>
      </c>
      <c r="N543" s="7">
        <f t="shared" si="81"/>
        <v>0</v>
      </c>
      <c r="O543" s="7">
        <f t="shared" si="82"/>
        <v>0</v>
      </c>
      <c r="P543" s="7">
        <f t="shared" si="83"/>
        <v>16.5</v>
      </c>
      <c r="Q543" s="8">
        <f t="shared" si="84"/>
        <v>11.225</v>
      </c>
      <c r="R543" s="8">
        <f t="shared" si="85"/>
        <v>9.125</v>
      </c>
      <c r="S543" s="8">
        <f t="shared" si="86"/>
        <v>11.175000000000001</v>
      </c>
      <c r="T543" s="8">
        <f t="shared" si="87"/>
        <v>10.375</v>
      </c>
      <c r="U543" s="7">
        <f t="shared" si="88"/>
        <v>10.508333333333335</v>
      </c>
      <c r="V543" s="7">
        <f t="shared" si="89"/>
        <v>10.475000000000001</v>
      </c>
    </row>
    <row r="544" spans="1:22" ht="13.5" x14ac:dyDescent="0.25">
      <c r="A544" s="3">
        <f>RSI!A544</f>
        <v>43095</v>
      </c>
      <c r="B544" s="2">
        <f>RSI!B544</f>
        <v>2.1970999999999998</v>
      </c>
      <c r="C544" s="2">
        <f>RSI!I544</f>
        <v>45.361482004182733</v>
      </c>
      <c r="D544" s="2">
        <f>MACD!E544</f>
        <v>1.4014867346285431E-2</v>
      </c>
      <c r="E544" s="2">
        <f>MACD!F544</f>
        <v>9.1196506132757982E-3</v>
      </c>
      <c r="F544" s="2">
        <f>'Moving Avg'!D544</f>
        <v>2.1987200000000002</v>
      </c>
      <c r="G544" s="2">
        <f>'Moving Avg'!F544</f>
        <v>2.2236750000000001</v>
      </c>
      <c r="H544" s="2">
        <f>'Moving Avg'!G544</f>
        <v>2.2441260000000001</v>
      </c>
      <c r="I544" s="2">
        <f>'Moving Avg'!H544</f>
        <v>2.4369594999999968</v>
      </c>
      <c r="J544" s="5" t="str">
        <f>OBV!F544</f>
        <v>BEARISH</v>
      </c>
      <c r="K544" s="5" t="str">
        <f>OBV!G544</f>
        <v>NEUTRAL</v>
      </c>
      <c r="L544" s="5" t="str">
        <f>OBV!H544</f>
        <v>CONFIRMED BEARISH</v>
      </c>
      <c r="M544" s="7">
        <f t="shared" si="80"/>
        <v>25</v>
      </c>
      <c r="N544" s="7">
        <f t="shared" si="81"/>
        <v>0</v>
      </c>
      <c r="O544" s="7">
        <f t="shared" si="82"/>
        <v>0</v>
      </c>
      <c r="P544" s="7">
        <f t="shared" si="83"/>
        <v>16.5</v>
      </c>
      <c r="Q544" s="8">
        <f t="shared" si="84"/>
        <v>11.225</v>
      </c>
      <c r="R544" s="8">
        <f t="shared" si="85"/>
        <v>9.125</v>
      </c>
      <c r="S544" s="8">
        <f t="shared" si="86"/>
        <v>11.175000000000001</v>
      </c>
      <c r="T544" s="8">
        <f t="shared" si="87"/>
        <v>10.375</v>
      </c>
      <c r="U544" s="7">
        <f t="shared" si="88"/>
        <v>10.508333333333335</v>
      </c>
      <c r="V544" s="7">
        <f t="shared" si="89"/>
        <v>10.475000000000001</v>
      </c>
    </row>
    <row r="545" spans="1:22" ht="13.5" x14ac:dyDescent="0.25">
      <c r="A545" s="3">
        <f>RSI!A545</f>
        <v>43096</v>
      </c>
      <c r="B545" s="2">
        <f>RSI!B545</f>
        <v>2.1408</v>
      </c>
      <c r="C545" s="2">
        <f>RSI!I545</f>
        <v>38.387886723378436</v>
      </c>
      <c r="D545" s="2">
        <f>MACD!E545</f>
        <v>1.8776831084154288E-2</v>
      </c>
      <c r="E545" s="2">
        <f>MACD!F545</f>
        <v>1.1051086707451497E-2</v>
      </c>
      <c r="F545" s="2">
        <f>'Moving Avg'!D545</f>
        <v>2.18424</v>
      </c>
      <c r="G545" s="2">
        <f>'Moving Avg'!F545</f>
        <v>2.2196500000000001</v>
      </c>
      <c r="H545" s="2">
        <f>'Moving Avg'!G545</f>
        <v>2.2401020000000007</v>
      </c>
      <c r="I545" s="2">
        <f>'Moving Avg'!H545</f>
        <v>2.4342634999999966</v>
      </c>
      <c r="J545" s="5" t="str">
        <f>OBV!F545</f>
        <v>BEARISH</v>
      </c>
      <c r="K545" s="5" t="str">
        <f>OBV!G545</f>
        <v>WEAK</v>
      </c>
      <c r="L545" s="5" t="str">
        <f>OBV!H545</f>
        <v>CONFIRMED BEARISH</v>
      </c>
      <c r="M545" s="7">
        <f t="shared" si="80"/>
        <v>25</v>
      </c>
      <c r="N545" s="7">
        <f t="shared" si="81"/>
        <v>0</v>
      </c>
      <c r="O545" s="7">
        <f t="shared" si="82"/>
        <v>0</v>
      </c>
      <c r="P545" s="7">
        <f t="shared" si="83"/>
        <v>0</v>
      </c>
      <c r="Q545" s="8">
        <f t="shared" si="84"/>
        <v>8.75</v>
      </c>
      <c r="R545" s="8">
        <f t="shared" si="85"/>
        <v>5</v>
      </c>
      <c r="S545" s="8">
        <f t="shared" si="86"/>
        <v>3.75</v>
      </c>
      <c r="T545" s="8">
        <f t="shared" si="87"/>
        <v>6.25</v>
      </c>
      <c r="U545" s="7">
        <f t="shared" si="88"/>
        <v>5.833333333333333</v>
      </c>
      <c r="V545" s="7">
        <f t="shared" si="89"/>
        <v>5.9375</v>
      </c>
    </row>
    <row r="546" spans="1:22" ht="13.5" x14ac:dyDescent="0.25">
      <c r="A546" s="3">
        <f>RSI!A546</f>
        <v>43097</v>
      </c>
      <c r="B546" s="2">
        <f>RSI!B546</f>
        <v>2.1970999999999998</v>
      </c>
      <c r="C546" s="2">
        <f>RSI!I546</f>
        <v>47.139453938776839</v>
      </c>
      <c r="D546" s="2">
        <f>MACD!E546</f>
        <v>1.2947294627109862E-2</v>
      </c>
      <c r="E546" s="2">
        <f>MACD!F546</f>
        <v>1.1430328291383171E-2</v>
      </c>
      <c r="F546" s="2">
        <f>'Moving Avg'!D546</f>
        <v>2.1922800000000002</v>
      </c>
      <c r="G546" s="2">
        <f>'Moving Avg'!F546</f>
        <v>2.2184400000000002</v>
      </c>
      <c r="H546" s="2">
        <f>'Moving Avg'!G546</f>
        <v>2.2370440000000005</v>
      </c>
      <c r="I546" s="2">
        <f>'Moving Avg'!H546</f>
        <v>2.431848999999997</v>
      </c>
      <c r="J546" s="5" t="str">
        <f>OBV!F546</f>
        <v>BEARISH</v>
      </c>
      <c r="K546" s="5" t="str">
        <f>OBV!G546</f>
        <v>NEUTRAL</v>
      </c>
      <c r="L546" s="5" t="str">
        <f>OBV!H546</f>
        <v>BEARISH DIVERGENCE</v>
      </c>
      <c r="M546" s="7">
        <f t="shared" si="80"/>
        <v>25</v>
      </c>
      <c r="N546" s="7">
        <f t="shared" si="81"/>
        <v>0</v>
      </c>
      <c r="O546" s="7">
        <f t="shared" si="82"/>
        <v>0</v>
      </c>
      <c r="P546" s="7">
        <f t="shared" si="83"/>
        <v>16.5</v>
      </c>
      <c r="Q546" s="8">
        <f t="shared" si="84"/>
        <v>11.225</v>
      </c>
      <c r="R546" s="8">
        <f t="shared" si="85"/>
        <v>9.125</v>
      </c>
      <c r="S546" s="8">
        <f t="shared" si="86"/>
        <v>11.175000000000001</v>
      </c>
      <c r="T546" s="8">
        <f t="shared" si="87"/>
        <v>10.375</v>
      </c>
      <c r="U546" s="7">
        <f t="shared" si="88"/>
        <v>10.508333333333335</v>
      </c>
      <c r="V546" s="7">
        <f t="shared" si="89"/>
        <v>10.475000000000001</v>
      </c>
    </row>
    <row r="547" spans="1:22" ht="13.5" x14ac:dyDescent="0.25">
      <c r="A547" s="3">
        <f>RSI!A547</f>
        <v>43098</v>
      </c>
      <c r="B547" s="2">
        <f>RSI!B547</f>
        <v>2.2052</v>
      </c>
      <c r="C547" s="2">
        <f>RSI!I547</f>
        <v>48.277758234638299</v>
      </c>
      <c r="D547" s="2">
        <f>MACD!E547</f>
        <v>1.1248970683532811E-2</v>
      </c>
      <c r="E547" s="2">
        <f>MACD!F547</f>
        <v>1.13940567698131E-2</v>
      </c>
      <c r="F547" s="2">
        <f>'Moving Avg'!D547</f>
        <v>2.19068</v>
      </c>
      <c r="G547" s="2">
        <f>'Moving Avg'!F547</f>
        <v>2.21482</v>
      </c>
      <c r="H547" s="2">
        <f>'Moving Avg'!G547</f>
        <v>2.234630000000001</v>
      </c>
      <c r="I547" s="2">
        <f>'Moving Avg'!H547</f>
        <v>2.4294749999999965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  <c r="M547" s="7">
        <f t="shared" si="80"/>
        <v>25</v>
      </c>
      <c r="N547" s="7">
        <f t="shared" si="81"/>
        <v>45</v>
      </c>
      <c r="O547" s="7">
        <f t="shared" si="82"/>
        <v>0</v>
      </c>
      <c r="P547" s="7">
        <f t="shared" si="83"/>
        <v>16.5</v>
      </c>
      <c r="Q547" s="8">
        <f t="shared" si="84"/>
        <v>26.975000000000001</v>
      </c>
      <c r="R547" s="8">
        <f t="shared" si="85"/>
        <v>18.125</v>
      </c>
      <c r="S547" s="8">
        <f t="shared" si="86"/>
        <v>17.925000000000001</v>
      </c>
      <c r="T547" s="8">
        <f t="shared" si="87"/>
        <v>21.625</v>
      </c>
      <c r="U547" s="7">
        <f t="shared" si="88"/>
        <v>21.008333333333336</v>
      </c>
      <c r="V547" s="7">
        <f t="shared" si="89"/>
        <v>21.162500000000001</v>
      </c>
    </row>
    <row r="548" spans="1:22" ht="13.5" x14ac:dyDescent="0.25">
      <c r="A548" s="3">
        <f>RSI!A548</f>
        <v>43102</v>
      </c>
      <c r="B548" s="2">
        <f>RSI!B548</f>
        <v>2.2614999999999998</v>
      </c>
      <c r="C548" s="2">
        <f>RSI!I548</f>
        <v>55.457507879912583</v>
      </c>
      <c r="D548" s="2">
        <f>MACD!E548</f>
        <v>5.7109793239371598E-3</v>
      </c>
      <c r="E548" s="2">
        <f>MACD!F548</f>
        <v>1.0257441280637911E-2</v>
      </c>
      <c r="F548" s="2">
        <f>'Moving Avg'!D548</f>
        <v>2.2003399999999997</v>
      </c>
      <c r="G548" s="2">
        <f>'Moving Avg'!F548</f>
        <v>2.212005</v>
      </c>
      <c r="H548" s="2">
        <f>'Moving Avg'!G548</f>
        <v>2.2338240000000003</v>
      </c>
      <c r="I548" s="2">
        <f>'Moving Avg'!H548</f>
        <v>2.4277444999999971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  <c r="M548" s="7">
        <f t="shared" si="80"/>
        <v>25</v>
      </c>
      <c r="N548" s="7">
        <f t="shared" si="81"/>
        <v>45</v>
      </c>
      <c r="O548" s="7">
        <f t="shared" si="82"/>
        <v>0</v>
      </c>
      <c r="P548" s="7">
        <f t="shared" si="83"/>
        <v>83.5</v>
      </c>
      <c r="Q548" s="8">
        <f t="shared" si="84"/>
        <v>37.024999999999999</v>
      </c>
      <c r="R548" s="8">
        <f t="shared" si="85"/>
        <v>34.875</v>
      </c>
      <c r="S548" s="8">
        <f t="shared" si="86"/>
        <v>48.075000000000003</v>
      </c>
      <c r="T548" s="8">
        <f t="shared" si="87"/>
        <v>38.375</v>
      </c>
      <c r="U548" s="7">
        <f t="shared" si="88"/>
        <v>39.991666666666667</v>
      </c>
      <c r="V548" s="7">
        <f t="shared" si="89"/>
        <v>39.587500000000006</v>
      </c>
    </row>
    <row r="549" spans="1:22" ht="13.5" x14ac:dyDescent="0.25">
      <c r="A549" s="3">
        <f>RSI!A549</f>
        <v>43103</v>
      </c>
      <c r="B549" s="2">
        <f>RSI!B549</f>
        <v>2.2696000000000001</v>
      </c>
      <c r="C549" s="2">
        <f>RSI!I549</f>
        <v>56.3953422616054</v>
      </c>
      <c r="D549" s="2">
        <f>MACD!E549</f>
        <v>1.5658746871105578E-4</v>
      </c>
      <c r="E549" s="2">
        <f>MACD!F549</f>
        <v>8.2372705182525412E-3</v>
      </c>
      <c r="F549" s="2">
        <f>'Moving Avg'!D549</f>
        <v>2.2148399999999997</v>
      </c>
      <c r="G549" s="2">
        <f>'Moving Avg'!F549</f>
        <v>2.2128099999999997</v>
      </c>
      <c r="H549" s="2">
        <f>'Moving Avg'!G549</f>
        <v>2.2343080000000004</v>
      </c>
      <c r="I549" s="2">
        <f>'Moving Avg'!H549</f>
        <v>2.426094999999997</v>
      </c>
      <c r="J549" s="5" t="str">
        <f>OBV!F549</f>
        <v>BULLISH</v>
      </c>
      <c r="K549" s="5" t="str">
        <f>OBV!G549</f>
        <v>NEUTRAL</v>
      </c>
      <c r="L549" s="5" t="str">
        <f>OBV!H549</f>
        <v>CONFIRMED BULLISH</v>
      </c>
      <c r="M549" s="7">
        <f t="shared" si="80"/>
        <v>25</v>
      </c>
      <c r="N549" s="7">
        <f t="shared" si="81"/>
        <v>45</v>
      </c>
      <c r="O549" s="7">
        <f t="shared" si="82"/>
        <v>0</v>
      </c>
      <c r="P549" s="7">
        <f t="shared" si="83"/>
        <v>83.5</v>
      </c>
      <c r="Q549" s="8">
        <f t="shared" si="84"/>
        <v>37.024999999999999</v>
      </c>
      <c r="R549" s="8">
        <f t="shared" si="85"/>
        <v>34.875</v>
      </c>
      <c r="S549" s="8">
        <f t="shared" si="86"/>
        <v>48.075000000000003</v>
      </c>
      <c r="T549" s="8">
        <f t="shared" si="87"/>
        <v>38.375</v>
      </c>
      <c r="U549" s="7">
        <f t="shared" si="88"/>
        <v>39.991666666666667</v>
      </c>
      <c r="V549" s="7">
        <f t="shared" si="89"/>
        <v>39.587500000000006</v>
      </c>
    </row>
    <row r="550" spans="1:22" ht="13.5" x14ac:dyDescent="0.25">
      <c r="A550" s="3">
        <f>RSI!A550</f>
        <v>43104</v>
      </c>
      <c r="B550" s="2">
        <f>RSI!B550</f>
        <v>2.3178000000000001</v>
      </c>
      <c r="C550" s="2">
        <f>RSI!I550</f>
        <v>61.579322738267464</v>
      </c>
      <c r="D550" s="2">
        <f>MACD!E550</f>
        <v>-8.4100339274768565E-3</v>
      </c>
      <c r="E550" s="2">
        <f>MACD!F550</f>
        <v>4.9078096291066617E-3</v>
      </c>
      <c r="F550" s="2">
        <f>'Moving Avg'!D550</f>
        <v>2.2502400000000002</v>
      </c>
      <c r="G550" s="2">
        <f>'Moving Avg'!F550</f>
        <v>2.2180399999999993</v>
      </c>
      <c r="H550" s="2">
        <f>'Moving Avg'!G550</f>
        <v>2.2355940000000003</v>
      </c>
      <c r="I550" s="2">
        <f>'Moving Avg'!H550</f>
        <v>2.4248069999999968</v>
      </c>
      <c r="J550" s="5" t="str">
        <f>OBV!F550</f>
        <v>BULLISH</v>
      </c>
      <c r="K550" s="5" t="str">
        <f>OBV!G550</f>
        <v>STRONG</v>
      </c>
      <c r="L550" s="5" t="str">
        <f>OBV!H550</f>
        <v>CONFIRMED BULLISH</v>
      </c>
      <c r="M550" s="7">
        <f t="shared" si="80"/>
        <v>25</v>
      </c>
      <c r="N550" s="7">
        <f t="shared" si="81"/>
        <v>45</v>
      </c>
      <c r="O550" s="7">
        <f t="shared" si="82"/>
        <v>0</v>
      </c>
      <c r="P550" s="7">
        <f t="shared" si="83"/>
        <v>100</v>
      </c>
      <c r="Q550" s="8">
        <f t="shared" si="84"/>
        <v>39.5</v>
      </c>
      <c r="R550" s="8">
        <f t="shared" si="85"/>
        <v>39</v>
      </c>
      <c r="S550" s="8">
        <f t="shared" si="86"/>
        <v>55.5</v>
      </c>
      <c r="T550" s="8">
        <f t="shared" si="87"/>
        <v>42.5</v>
      </c>
      <c r="U550" s="7">
        <f t="shared" si="88"/>
        <v>44.666666666666664</v>
      </c>
      <c r="V550" s="7">
        <f t="shared" si="89"/>
        <v>44.125</v>
      </c>
    </row>
    <row r="551" spans="1:22" ht="13.5" x14ac:dyDescent="0.25">
      <c r="A551" s="3">
        <f>RSI!A551</f>
        <v>43105</v>
      </c>
      <c r="B551" s="2">
        <f>RSI!B551</f>
        <v>2.3178000000000001</v>
      </c>
      <c r="C551" s="2">
        <f>RSI!I551</f>
        <v>61.579322738267464</v>
      </c>
      <c r="D551" s="2">
        <f>MACD!E551</f>
        <v>-2.4879494748678344E-2</v>
      </c>
      <c r="E551" s="2">
        <f>MACD!F551</f>
        <v>-1.0496512464503397E-3</v>
      </c>
      <c r="F551" s="2">
        <f>'Moving Avg'!D551</f>
        <v>2.2743799999999998</v>
      </c>
      <c r="G551" s="2">
        <f>'Moving Avg'!F551</f>
        <v>2.2232699999999994</v>
      </c>
      <c r="H551" s="2">
        <f>'Moving Avg'!G551</f>
        <v>2.2368800000000006</v>
      </c>
      <c r="I551" s="2">
        <f>'Moving Avg'!H551</f>
        <v>2.4231969999999974</v>
      </c>
      <c r="J551" s="5" t="str">
        <f>OBV!F551</f>
        <v>BULLISH</v>
      </c>
      <c r="K551" s="5" t="str">
        <f>OBV!G551</f>
        <v>NEUTRAL</v>
      </c>
      <c r="L551" s="5" t="str">
        <f>OBV!H551</f>
        <v>CONFIRMED BULLISH</v>
      </c>
      <c r="M551" s="7">
        <f t="shared" si="80"/>
        <v>25</v>
      </c>
      <c r="N551" s="7">
        <f t="shared" si="81"/>
        <v>100</v>
      </c>
      <c r="O551" s="7">
        <f t="shared" si="82"/>
        <v>0</v>
      </c>
      <c r="P551" s="7">
        <f t="shared" si="83"/>
        <v>83.5</v>
      </c>
      <c r="Q551" s="8">
        <f t="shared" si="84"/>
        <v>56.274999999999999</v>
      </c>
      <c r="R551" s="8">
        <f t="shared" si="85"/>
        <v>45.875</v>
      </c>
      <c r="S551" s="8">
        <f t="shared" si="86"/>
        <v>56.325000000000003</v>
      </c>
      <c r="T551" s="8">
        <f t="shared" si="87"/>
        <v>52.125</v>
      </c>
      <c r="U551" s="7">
        <f t="shared" si="88"/>
        <v>52.82500000000001</v>
      </c>
      <c r="V551" s="7">
        <f t="shared" si="89"/>
        <v>52.650000000000006</v>
      </c>
    </row>
    <row r="552" spans="1:22" ht="13.5" x14ac:dyDescent="0.25">
      <c r="A552" s="3">
        <f>RSI!A552</f>
        <v>43108</v>
      </c>
      <c r="B552" s="2">
        <f>RSI!B552</f>
        <v>2.3178000000000001</v>
      </c>
      <c r="C552" s="2">
        <f>RSI!I552</f>
        <v>61.579322738267464</v>
      </c>
      <c r="D552" s="2">
        <f>MACD!E552</f>
        <v>-3.0671471235389713E-2</v>
      </c>
      <c r="E552" s="2">
        <f>MACD!F552</f>
        <v>-6.9740152442382148E-3</v>
      </c>
      <c r="F552" s="2">
        <f>'Moving Avg'!D552</f>
        <v>2.2968999999999999</v>
      </c>
      <c r="G552" s="2">
        <f>'Moving Avg'!F552</f>
        <v>2.2268899999999996</v>
      </c>
      <c r="H552" s="2">
        <f>'Moving Avg'!G552</f>
        <v>2.2373620000000005</v>
      </c>
      <c r="I552" s="2">
        <f>'Moving Avg'!H552</f>
        <v>2.4217079999999966</v>
      </c>
      <c r="J552" s="5" t="str">
        <f>OBV!F552</f>
        <v>BULLISH</v>
      </c>
      <c r="K552" s="5" t="str">
        <f>OBV!G552</f>
        <v>NEUTRAL</v>
      </c>
      <c r="L552" s="5" t="str">
        <f>OBV!H552</f>
        <v>CONFIRMED BULLISH</v>
      </c>
      <c r="M552" s="7">
        <f t="shared" si="80"/>
        <v>25</v>
      </c>
      <c r="N552" s="7">
        <f t="shared" si="81"/>
        <v>100</v>
      </c>
      <c r="O552" s="7">
        <f t="shared" si="82"/>
        <v>0</v>
      </c>
      <c r="P552" s="7">
        <f t="shared" si="83"/>
        <v>83.5</v>
      </c>
      <c r="Q552" s="8">
        <f t="shared" si="84"/>
        <v>56.274999999999999</v>
      </c>
      <c r="R552" s="8">
        <f t="shared" si="85"/>
        <v>45.875</v>
      </c>
      <c r="S552" s="8">
        <f t="shared" si="86"/>
        <v>56.325000000000003</v>
      </c>
      <c r="T552" s="8">
        <f t="shared" si="87"/>
        <v>52.125</v>
      </c>
      <c r="U552" s="7">
        <f t="shared" si="88"/>
        <v>52.82500000000001</v>
      </c>
      <c r="V552" s="7">
        <f t="shared" si="89"/>
        <v>52.650000000000006</v>
      </c>
    </row>
    <row r="553" spans="1:22" ht="13.5" x14ac:dyDescent="0.25">
      <c r="A553" s="3">
        <f>RSI!A553</f>
        <v>43109</v>
      </c>
      <c r="B553" s="2">
        <f>RSI!B553</f>
        <v>2.2534999999999998</v>
      </c>
      <c r="C553" s="2">
        <f>RSI!I553</f>
        <v>51.398186362452165</v>
      </c>
      <c r="D553" s="2">
        <f>MACD!E553</f>
        <v>-3.1288871944518348E-2</v>
      </c>
      <c r="E553" s="2">
        <f>MACD!F553</f>
        <v>-1.1836986584294242E-2</v>
      </c>
      <c r="F553" s="2">
        <f>'Moving Avg'!D553</f>
        <v>2.2953000000000001</v>
      </c>
      <c r="G553" s="2">
        <f>'Moving Avg'!F553</f>
        <v>2.2289049999999997</v>
      </c>
      <c r="H553" s="2">
        <f>'Moving Avg'!G553</f>
        <v>2.2378460000000002</v>
      </c>
      <c r="I553" s="2">
        <f>'Moving Avg'!H553</f>
        <v>2.4201389999999972</v>
      </c>
      <c r="J553" s="5" t="str">
        <f>OBV!F553</f>
        <v>BULLISH</v>
      </c>
      <c r="K553" s="5" t="str">
        <f>OBV!G553</f>
        <v>NEUTRAL</v>
      </c>
      <c r="L553" s="5" t="str">
        <f>OBV!H553</f>
        <v>BULLISH DIVERGENCE</v>
      </c>
      <c r="M553" s="7">
        <f t="shared" si="80"/>
        <v>25</v>
      </c>
      <c r="N553" s="7">
        <f t="shared" si="81"/>
        <v>45</v>
      </c>
      <c r="O553" s="7">
        <f t="shared" si="82"/>
        <v>0</v>
      </c>
      <c r="P553" s="7">
        <f t="shared" si="83"/>
        <v>66.5</v>
      </c>
      <c r="Q553" s="8">
        <f t="shared" si="84"/>
        <v>34.475000000000001</v>
      </c>
      <c r="R553" s="8">
        <f t="shared" si="85"/>
        <v>30.625</v>
      </c>
      <c r="S553" s="8">
        <f t="shared" si="86"/>
        <v>40.424999999999997</v>
      </c>
      <c r="T553" s="8">
        <f t="shared" si="87"/>
        <v>34.125</v>
      </c>
      <c r="U553" s="7">
        <f t="shared" si="88"/>
        <v>35.174999999999997</v>
      </c>
      <c r="V553" s="7">
        <f t="shared" si="89"/>
        <v>34.912499999999994</v>
      </c>
    </row>
    <row r="554" spans="1:22" ht="13.5" x14ac:dyDescent="0.25">
      <c r="A554" s="3">
        <f>RSI!A554</f>
        <v>43110</v>
      </c>
      <c r="B554" s="2">
        <f>RSI!B554</f>
        <v>2.2534999999999998</v>
      </c>
      <c r="C554" s="2">
        <f>RSI!I554</f>
        <v>51.398186362452165</v>
      </c>
      <c r="D554" s="2">
        <f>MACD!E554</f>
        <v>-3.4352204443755419E-2</v>
      </c>
      <c r="E554" s="2">
        <f>MACD!F554</f>
        <v>-1.6340030156186479E-2</v>
      </c>
      <c r="F554" s="2">
        <f>'Moving Avg'!D554</f>
        <v>2.2920799999999999</v>
      </c>
      <c r="G554" s="2">
        <f>'Moving Avg'!F554</f>
        <v>2.2293099999999999</v>
      </c>
      <c r="H554" s="2">
        <f>'Moving Avg'!G554</f>
        <v>2.2384900000000005</v>
      </c>
      <c r="I554" s="2">
        <f>'Moving Avg'!H554</f>
        <v>2.4186099999999966</v>
      </c>
      <c r="J554" s="5" t="str">
        <f>OBV!F554</f>
        <v>BULLISH</v>
      </c>
      <c r="K554" s="5" t="str">
        <f>OBV!G554</f>
        <v>NEUTRAL</v>
      </c>
      <c r="L554" s="5" t="str">
        <f>OBV!H554</f>
        <v>BULLISH DIVERGENCE</v>
      </c>
      <c r="M554" s="7">
        <f t="shared" si="80"/>
        <v>25</v>
      </c>
      <c r="N554" s="7">
        <f t="shared" si="81"/>
        <v>45</v>
      </c>
      <c r="O554" s="7">
        <f t="shared" si="82"/>
        <v>0</v>
      </c>
      <c r="P554" s="7">
        <f t="shared" si="83"/>
        <v>66.5</v>
      </c>
      <c r="Q554" s="8">
        <f t="shared" si="84"/>
        <v>34.475000000000001</v>
      </c>
      <c r="R554" s="8">
        <f t="shared" si="85"/>
        <v>30.625</v>
      </c>
      <c r="S554" s="8">
        <f t="shared" si="86"/>
        <v>40.424999999999997</v>
      </c>
      <c r="T554" s="8">
        <f t="shared" si="87"/>
        <v>34.125</v>
      </c>
      <c r="U554" s="7">
        <f t="shared" si="88"/>
        <v>35.174999999999997</v>
      </c>
      <c r="V554" s="7">
        <f t="shared" si="89"/>
        <v>34.912499999999994</v>
      </c>
    </row>
    <row r="555" spans="1:22" ht="13.5" x14ac:dyDescent="0.25">
      <c r="A555" s="3">
        <f>RSI!A555</f>
        <v>43111</v>
      </c>
      <c r="B555" s="2">
        <f>RSI!B555</f>
        <v>2.2856999999999998</v>
      </c>
      <c r="C555" s="2">
        <f>RSI!I555</f>
        <v>55.656213158658502</v>
      </c>
      <c r="D555" s="2">
        <f>MACD!E555</f>
        <v>-4.8050231849781522E-2</v>
      </c>
      <c r="E555" s="2">
        <f>MACD!F555</f>
        <v>-2.268207049490549E-2</v>
      </c>
      <c r="F555" s="2">
        <f>'Moving Avg'!D555</f>
        <v>2.28566</v>
      </c>
      <c r="G555" s="2">
        <f>'Moving Avg'!F555</f>
        <v>2.2321300000000002</v>
      </c>
      <c r="H555" s="2">
        <f>'Moving Avg'!G555</f>
        <v>2.2389740000000007</v>
      </c>
      <c r="I555" s="2">
        <f>'Moving Avg'!H555</f>
        <v>2.4166784999999975</v>
      </c>
      <c r="J555" s="5" t="str">
        <f>OBV!F555</f>
        <v>BULLISH</v>
      </c>
      <c r="K555" s="5" t="str">
        <f>OBV!G555</f>
        <v>NEUTRAL</v>
      </c>
      <c r="L555" s="5" t="str">
        <f>OBV!H555</f>
        <v>BULLISH DIVERGENCE</v>
      </c>
      <c r="M555" s="7">
        <f t="shared" si="80"/>
        <v>25</v>
      </c>
      <c r="N555" s="7">
        <f t="shared" si="81"/>
        <v>100</v>
      </c>
      <c r="O555" s="7">
        <f t="shared" si="82"/>
        <v>0</v>
      </c>
      <c r="P555" s="7">
        <f t="shared" si="83"/>
        <v>66.5</v>
      </c>
      <c r="Q555" s="8">
        <f t="shared" si="84"/>
        <v>53.725000000000001</v>
      </c>
      <c r="R555" s="8">
        <f t="shared" si="85"/>
        <v>41.625</v>
      </c>
      <c r="S555" s="8">
        <f t="shared" si="86"/>
        <v>48.674999999999997</v>
      </c>
      <c r="T555" s="8">
        <f t="shared" si="87"/>
        <v>47.875</v>
      </c>
      <c r="U555" s="7">
        <f t="shared" si="88"/>
        <v>48.008333333333326</v>
      </c>
      <c r="V555" s="7">
        <f t="shared" si="89"/>
        <v>47.974999999999994</v>
      </c>
    </row>
    <row r="556" spans="1:22" ht="13.5" x14ac:dyDescent="0.25">
      <c r="A556" s="3">
        <f>RSI!A556</f>
        <v>43112</v>
      </c>
      <c r="B556" s="2">
        <f>RSI!B556</f>
        <v>2.2856999999999998</v>
      </c>
      <c r="C556" s="2">
        <f>RSI!I556</f>
        <v>55.656213158658502</v>
      </c>
      <c r="D556" s="2">
        <f>MACD!E556</f>
        <v>-5.1224467203793367E-2</v>
      </c>
      <c r="E556" s="2">
        <f>MACD!F556</f>
        <v>-2.8390549836683068E-2</v>
      </c>
      <c r="F556" s="2">
        <f>'Moving Avg'!D556</f>
        <v>2.2792400000000002</v>
      </c>
      <c r="G556" s="2">
        <f>'Moving Avg'!F556</f>
        <v>2.2369600000000003</v>
      </c>
      <c r="H556" s="2">
        <f>'Moving Avg'!G556</f>
        <v>2.2396180000000006</v>
      </c>
      <c r="I556" s="2">
        <f>'Moving Avg'!H556</f>
        <v>2.4144254999999974</v>
      </c>
      <c r="J556" s="5" t="str">
        <f>OBV!F556</f>
        <v>BULLISH</v>
      </c>
      <c r="K556" s="5" t="str">
        <f>OBV!G556</f>
        <v>NEUTRAL</v>
      </c>
      <c r="L556" s="5" t="str">
        <f>OBV!H556</f>
        <v>BULLISH DIVERGENCE</v>
      </c>
      <c r="M556" s="7">
        <f t="shared" si="80"/>
        <v>25</v>
      </c>
      <c r="N556" s="7">
        <f t="shared" si="81"/>
        <v>100</v>
      </c>
      <c r="O556" s="7">
        <f t="shared" si="82"/>
        <v>0</v>
      </c>
      <c r="P556" s="7">
        <f t="shared" si="83"/>
        <v>66.5</v>
      </c>
      <c r="Q556" s="8">
        <f t="shared" si="84"/>
        <v>53.725000000000001</v>
      </c>
      <c r="R556" s="8">
        <f t="shared" si="85"/>
        <v>41.625</v>
      </c>
      <c r="S556" s="8">
        <f t="shared" si="86"/>
        <v>48.674999999999997</v>
      </c>
      <c r="T556" s="8">
        <f t="shared" si="87"/>
        <v>47.875</v>
      </c>
      <c r="U556" s="7">
        <f t="shared" si="88"/>
        <v>48.008333333333326</v>
      </c>
      <c r="V556" s="7">
        <f t="shared" si="89"/>
        <v>47.974999999999994</v>
      </c>
    </row>
    <row r="557" spans="1:22" ht="13.5" x14ac:dyDescent="0.25">
      <c r="A557" s="3">
        <f>RSI!A557</f>
        <v>43115</v>
      </c>
      <c r="B557" s="2">
        <f>RSI!B557</f>
        <v>2.1890999999999998</v>
      </c>
      <c r="C557" s="2">
        <f>RSI!I557</f>
        <v>42.654251955800738</v>
      </c>
      <c r="D557" s="2">
        <f>MACD!E557</f>
        <v>-4.5735626330682511E-2</v>
      </c>
      <c r="E557" s="2">
        <f>MACD!F557</f>
        <v>-3.1859565135482958E-2</v>
      </c>
      <c r="F557" s="2">
        <f>'Moving Avg'!D557</f>
        <v>2.2534999999999998</v>
      </c>
      <c r="G557" s="2">
        <f>'Moving Avg'!F557</f>
        <v>2.2357550000000002</v>
      </c>
      <c r="H557" s="2">
        <f>'Moving Avg'!G557</f>
        <v>2.2384920000000008</v>
      </c>
      <c r="I557" s="2">
        <f>'Moving Avg'!H557</f>
        <v>2.4120914999999972</v>
      </c>
      <c r="J557" s="5" t="str">
        <f>OBV!F557</f>
        <v>BULLISH</v>
      </c>
      <c r="K557" s="5" t="str">
        <f>OBV!G557</f>
        <v>NEUTRAL</v>
      </c>
      <c r="L557" s="5" t="str">
        <f>OBV!H557</f>
        <v>BULLISH DIVERGENCE</v>
      </c>
      <c r="M557" s="7">
        <f t="shared" si="80"/>
        <v>25</v>
      </c>
      <c r="N557" s="7">
        <f t="shared" si="81"/>
        <v>45</v>
      </c>
      <c r="O557" s="7">
        <f t="shared" si="82"/>
        <v>0</v>
      </c>
      <c r="P557" s="7">
        <f t="shared" si="83"/>
        <v>66.5</v>
      </c>
      <c r="Q557" s="8">
        <f t="shared" si="84"/>
        <v>34.475000000000001</v>
      </c>
      <c r="R557" s="8">
        <f t="shared" si="85"/>
        <v>30.625</v>
      </c>
      <c r="S557" s="8">
        <f t="shared" si="86"/>
        <v>40.424999999999997</v>
      </c>
      <c r="T557" s="8">
        <f t="shared" si="87"/>
        <v>34.125</v>
      </c>
      <c r="U557" s="7">
        <f t="shared" si="88"/>
        <v>35.174999999999997</v>
      </c>
      <c r="V557" s="7">
        <f t="shared" si="89"/>
        <v>34.912499999999994</v>
      </c>
    </row>
    <row r="558" spans="1:22" ht="13.5" x14ac:dyDescent="0.25">
      <c r="A558" s="3">
        <f>RSI!A558</f>
        <v>43116</v>
      </c>
      <c r="B558" s="2">
        <f>RSI!B558</f>
        <v>2.2534999999999998</v>
      </c>
      <c r="C558" s="2">
        <f>RSI!I558</f>
        <v>50.890901668962847</v>
      </c>
      <c r="D558" s="2">
        <f>MACD!E558</f>
        <v>-3.6839404833735934E-2</v>
      </c>
      <c r="E558" s="2">
        <f>MACD!F558</f>
        <v>-3.2855533075133558E-2</v>
      </c>
      <c r="F558" s="2">
        <f>'Moving Avg'!D558</f>
        <v>2.2534999999999998</v>
      </c>
      <c r="G558" s="2">
        <f>'Moving Avg'!F558</f>
        <v>2.2377700000000003</v>
      </c>
      <c r="H558" s="2">
        <f>'Moving Avg'!G558</f>
        <v>2.2392980000000007</v>
      </c>
      <c r="I558" s="2">
        <f>'Moving Avg'!H558</f>
        <v>2.4102809999999972</v>
      </c>
      <c r="J558" s="5" t="str">
        <f>OBV!F558</f>
        <v>BULLISH</v>
      </c>
      <c r="K558" s="5" t="str">
        <f>OBV!G558</f>
        <v>NEUTRAL</v>
      </c>
      <c r="L558" s="5" t="str">
        <f>OBV!H558</f>
        <v>NEUTRAL</v>
      </c>
      <c r="M558" s="7">
        <f t="shared" si="80"/>
        <v>25</v>
      </c>
      <c r="N558" s="7">
        <f t="shared" si="81"/>
        <v>45</v>
      </c>
      <c r="O558" s="7">
        <f t="shared" si="82"/>
        <v>0</v>
      </c>
      <c r="P558" s="7">
        <f t="shared" si="83"/>
        <v>49.5</v>
      </c>
      <c r="Q558" s="8">
        <f t="shared" si="84"/>
        <v>31.925000000000001</v>
      </c>
      <c r="R558" s="8">
        <f t="shared" si="85"/>
        <v>26.375</v>
      </c>
      <c r="S558" s="8">
        <f t="shared" si="86"/>
        <v>32.775000000000006</v>
      </c>
      <c r="T558" s="8">
        <f t="shared" si="87"/>
        <v>29.875</v>
      </c>
      <c r="U558" s="7">
        <f t="shared" si="88"/>
        <v>30.358333333333334</v>
      </c>
      <c r="V558" s="7">
        <f t="shared" si="89"/>
        <v>30.237500000000001</v>
      </c>
    </row>
    <row r="559" spans="1:22" ht="13.5" x14ac:dyDescent="0.25">
      <c r="A559" s="3">
        <f>RSI!A559</f>
        <v>43117</v>
      </c>
      <c r="B559" s="2">
        <f>RSI!B559</f>
        <v>2.2534999999999998</v>
      </c>
      <c r="C559" s="2">
        <f>RSI!I559</f>
        <v>50.890901668962847</v>
      </c>
      <c r="D559" s="2">
        <f>MACD!E559</f>
        <v>-2.811228651181219E-2</v>
      </c>
      <c r="E559" s="2">
        <f>MACD!F559</f>
        <v>-3.1906883762469286E-2</v>
      </c>
      <c r="F559" s="2">
        <f>'Moving Avg'!D559</f>
        <v>2.2534999999999998</v>
      </c>
      <c r="G559" s="2">
        <f>'Moving Avg'!F559</f>
        <v>2.2397849999999999</v>
      </c>
      <c r="H559" s="2">
        <f>'Moving Avg'!G559</f>
        <v>2.2392980000000007</v>
      </c>
      <c r="I559" s="2">
        <f>'Moving Avg'!H559</f>
        <v>2.4083494999999973</v>
      </c>
      <c r="J559" s="5" t="str">
        <f>OBV!F559</f>
        <v>BULLISH</v>
      </c>
      <c r="K559" s="5" t="str">
        <f>OBV!G559</f>
        <v>NEUTRAL</v>
      </c>
      <c r="L559" s="5" t="str">
        <f>OBV!H559</f>
        <v>NEUTRAL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49.5</v>
      </c>
      <c r="Q559" s="8">
        <f t="shared" si="84"/>
        <v>16.175000000000001</v>
      </c>
      <c r="R559" s="8">
        <f t="shared" si="85"/>
        <v>17.375</v>
      </c>
      <c r="S559" s="8">
        <f t="shared" si="86"/>
        <v>26.025000000000002</v>
      </c>
      <c r="T559" s="8">
        <f t="shared" si="87"/>
        <v>18.625</v>
      </c>
      <c r="U559" s="7">
        <f t="shared" si="88"/>
        <v>19.858333333333334</v>
      </c>
      <c r="V559" s="7">
        <f t="shared" si="89"/>
        <v>19.55</v>
      </c>
    </row>
    <row r="560" spans="1:22" ht="13.5" x14ac:dyDescent="0.25">
      <c r="A560" s="3">
        <f>RSI!A560</f>
        <v>43118</v>
      </c>
      <c r="B560" s="2">
        <f>RSI!B560</f>
        <v>2.2534999999999998</v>
      </c>
      <c r="C560" s="2">
        <f>RSI!I560</f>
        <v>50.890901668962847</v>
      </c>
      <c r="D560" s="2">
        <f>MACD!E560</f>
        <v>-1.3355572310739916E-2</v>
      </c>
      <c r="E560" s="2">
        <f>MACD!F560</f>
        <v>-2.8196621472123415E-2</v>
      </c>
      <c r="F560" s="2">
        <f>'Moving Avg'!D560</f>
        <v>2.2470599999999998</v>
      </c>
      <c r="G560" s="2">
        <f>'Moving Avg'!F560</f>
        <v>2.2418</v>
      </c>
      <c r="H560" s="2">
        <f>'Moving Avg'!G560</f>
        <v>2.2392980000000011</v>
      </c>
      <c r="I560" s="2">
        <f>'Moving Avg'!H560</f>
        <v>2.4064179999999973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66.5</v>
      </c>
      <c r="Q560" s="8">
        <f t="shared" si="84"/>
        <v>18.725000000000001</v>
      </c>
      <c r="R560" s="8">
        <f t="shared" si="85"/>
        <v>21.625</v>
      </c>
      <c r="S560" s="8">
        <f t="shared" si="86"/>
        <v>33.674999999999997</v>
      </c>
      <c r="T560" s="8">
        <f t="shared" si="87"/>
        <v>22.875</v>
      </c>
      <c r="U560" s="7">
        <f t="shared" si="88"/>
        <v>24.675000000000001</v>
      </c>
      <c r="V560" s="7">
        <f t="shared" si="89"/>
        <v>24.225000000000001</v>
      </c>
    </row>
    <row r="561" spans="1:22" ht="13.5" x14ac:dyDescent="0.25">
      <c r="A561" s="3">
        <f>RSI!A561</f>
        <v>43119</v>
      </c>
      <c r="B561" s="2">
        <f>RSI!B561</f>
        <v>2.2776000000000001</v>
      </c>
      <c r="C561" s="2">
        <f>RSI!I561</f>
        <v>53.98032983396925</v>
      </c>
      <c r="D561" s="2">
        <f>MACD!E561</f>
        <v>-2.6942654886950024E-3</v>
      </c>
      <c r="E561" s="2">
        <f>MACD!F561</f>
        <v>-2.3096150275437734E-2</v>
      </c>
      <c r="F561" s="2">
        <f>'Moving Avg'!D561</f>
        <v>2.2454399999999999</v>
      </c>
      <c r="G561" s="2">
        <f>'Moving Avg'!F561</f>
        <v>2.2478350000000002</v>
      </c>
      <c r="H561" s="2">
        <f>'Moving Avg'!G561</f>
        <v>2.239942000000001</v>
      </c>
      <c r="I561" s="2">
        <f>'Moving Avg'!H561</f>
        <v>2.4050094999999971</v>
      </c>
      <c r="J561" s="5" t="str">
        <f>OBV!F561</f>
        <v>BULLISH</v>
      </c>
      <c r="K561" s="5" t="str">
        <f>OBV!G561</f>
        <v>NEUTRAL</v>
      </c>
      <c r="L561" s="5" t="str">
        <f>OBV!H561</f>
        <v>BULLISH DIVERGENCE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66.5</v>
      </c>
      <c r="Q561" s="8">
        <f t="shared" si="84"/>
        <v>18.725000000000001</v>
      </c>
      <c r="R561" s="8">
        <f t="shared" si="85"/>
        <v>21.625</v>
      </c>
      <c r="S561" s="8">
        <f t="shared" si="86"/>
        <v>33.674999999999997</v>
      </c>
      <c r="T561" s="8">
        <f t="shared" si="87"/>
        <v>22.875</v>
      </c>
      <c r="U561" s="7">
        <f t="shared" si="88"/>
        <v>24.675000000000001</v>
      </c>
      <c r="V561" s="7">
        <f t="shared" si="89"/>
        <v>24.225000000000001</v>
      </c>
    </row>
    <row r="562" spans="1:22" ht="13.5" x14ac:dyDescent="0.25">
      <c r="A562" s="3">
        <f>RSI!A562</f>
        <v>43122</v>
      </c>
      <c r="B562" s="2">
        <f>RSI!B562</f>
        <v>2.2534999999999998</v>
      </c>
      <c r="C562" s="2">
        <f>RSI!I562</f>
        <v>50.55527667757449</v>
      </c>
      <c r="D562" s="2">
        <f>MACD!E562</f>
        <v>7.9326189501003341E-3</v>
      </c>
      <c r="E562" s="2">
        <f>MACD!F562</f>
        <v>-1.6890396430330121E-2</v>
      </c>
      <c r="F562" s="2">
        <f>'Moving Avg'!D562</f>
        <v>2.2583199999999999</v>
      </c>
      <c r="G562" s="2">
        <f>'Moving Avg'!F562</f>
        <v>2.2498500000000003</v>
      </c>
      <c r="H562" s="2">
        <f>'Moving Avg'!G562</f>
        <v>2.241070000000001</v>
      </c>
      <c r="I562" s="2">
        <f>'Moving Avg'!H562</f>
        <v>2.4038829999999973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  <c r="M562" s="7">
        <f t="shared" si="80"/>
        <v>25</v>
      </c>
      <c r="N562" s="7">
        <f t="shared" si="81"/>
        <v>0</v>
      </c>
      <c r="O562" s="7">
        <f t="shared" si="82"/>
        <v>0</v>
      </c>
      <c r="P562" s="7">
        <f t="shared" si="83"/>
        <v>16.5</v>
      </c>
      <c r="Q562" s="8">
        <f t="shared" si="84"/>
        <v>11.225</v>
      </c>
      <c r="R562" s="8">
        <f t="shared" si="85"/>
        <v>9.125</v>
      </c>
      <c r="S562" s="8">
        <f t="shared" si="86"/>
        <v>11.175000000000001</v>
      </c>
      <c r="T562" s="8">
        <f t="shared" si="87"/>
        <v>10.375</v>
      </c>
      <c r="U562" s="7">
        <f t="shared" si="88"/>
        <v>10.508333333333335</v>
      </c>
      <c r="V562" s="7">
        <f t="shared" si="89"/>
        <v>10.475000000000001</v>
      </c>
    </row>
    <row r="563" spans="1:22" ht="13.5" x14ac:dyDescent="0.25">
      <c r="A563" s="3">
        <f>RSI!A563</f>
        <v>43123</v>
      </c>
      <c r="B563" s="2">
        <f>RSI!B563</f>
        <v>2.2534999999999998</v>
      </c>
      <c r="C563" s="2">
        <f>RSI!I563</f>
        <v>50.55527667757449</v>
      </c>
      <c r="D563" s="2">
        <f>MACD!E563</f>
        <v>7.0085811861924086E-3</v>
      </c>
      <c r="E563" s="2">
        <f>MACD!F563</f>
        <v>-1.2110600907025615E-2</v>
      </c>
      <c r="F563" s="2">
        <f>'Moving Avg'!D563</f>
        <v>2.2583199999999999</v>
      </c>
      <c r="G563" s="2">
        <f>'Moving Avg'!F563</f>
        <v>2.251865</v>
      </c>
      <c r="H563" s="2">
        <f>'Moving Avg'!G563</f>
        <v>2.2409100000000013</v>
      </c>
      <c r="I563" s="2">
        <f>'Moving Avg'!H563</f>
        <v>2.4024749999999973</v>
      </c>
      <c r="J563" s="5" t="str">
        <f>OBV!F563</f>
        <v>BEARISH</v>
      </c>
      <c r="K563" s="5" t="str">
        <f>OBV!G563</f>
        <v>NEUTRAL</v>
      </c>
      <c r="L563" s="5" t="str">
        <f>OBV!H563</f>
        <v>NEUTRAL</v>
      </c>
      <c r="M563" s="7">
        <f t="shared" si="80"/>
        <v>25</v>
      </c>
      <c r="N563" s="7">
        <f t="shared" si="81"/>
        <v>0</v>
      </c>
      <c r="O563" s="7">
        <f t="shared" si="82"/>
        <v>0</v>
      </c>
      <c r="P563" s="7">
        <f t="shared" si="83"/>
        <v>16.5</v>
      </c>
      <c r="Q563" s="8">
        <f t="shared" si="84"/>
        <v>11.225</v>
      </c>
      <c r="R563" s="8">
        <f t="shared" si="85"/>
        <v>9.125</v>
      </c>
      <c r="S563" s="8">
        <f t="shared" si="86"/>
        <v>11.175000000000001</v>
      </c>
      <c r="T563" s="8">
        <f t="shared" si="87"/>
        <v>10.375</v>
      </c>
      <c r="U563" s="7">
        <f t="shared" si="88"/>
        <v>10.508333333333335</v>
      </c>
      <c r="V563" s="7">
        <f t="shared" si="89"/>
        <v>10.475000000000001</v>
      </c>
    </row>
    <row r="564" spans="1:22" ht="13.5" x14ac:dyDescent="0.25">
      <c r="A564" s="3">
        <f>RSI!A564</f>
        <v>43124</v>
      </c>
      <c r="B564" s="2">
        <f>RSI!B564</f>
        <v>2.2534999999999998</v>
      </c>
      <c r="C564" s="2">
        <f>RSI!I564</f>
        <v>50.55527667757449</v>
      </c>
      <c r="D564" s="2">
        <f>MACD!E564</f>
        <v>6.2047501040862763E-3</v>
      </c>
      <c r="E564" s="2">
        <f>MACD!F564</f>
        <v>-8.4475307048032383E-3</v>
      </c>
      <c r="F564" s="2">
        <f>'Moving Avg'!D564</f>
        <v>2.2583199999999999</v>
      </c>
      <c r="G564" s="2">
        <f>'Moving Avg'!F564</f>
        <v>2.2546850000000003</v>
      </c>
      <c r="H564" s="2">
        <f>'Moving Avg'!G564</f>
        <v>2.2401060000000013</v>
      </c>
      <c r="I564" s="2">
        <f>'Moving Avg'!H564</f>
        <v>2.4010669999999976</v>
      </c>
      <c r="J564" s="5" t="str">
        <f>OBV!F564</f>
        <v>BEARISH</v>
      </c>
      <c r="K564" s="5" t="str">
        <f>OBV!G564</f>
        <v>NEUTRAL</v>
      </c>
      <c r="L564" s="5" t="str">
        <f>OBV!H564</f>
        <v>NEUTRAL</v>
      </c>
      <c r="M564" s="7">
        <f t="shared" si="80"/>
        <v>25</v>
      </c>
      <c r="N564" s="7">
        <f t="shared" si="81"/>
        <v>0</v>
      </c>
      <c r="O564" s="7">
        <f t="shared" si="82"/>
        <v>0</v>
      </c>
      <c r="P564" s="7">
        <f t="shared" si="83"/>
        <v>16.5</v>
      </c>
      <c r="Q564" s="8">
        <f t="shared" si="84"/>
        <v>11.225</v>
      </c>
      <c r="R564" s="8">
        <f t="shared" si="85"/>
        <v>9.125</v>
      </c>
      <c r="S564" s="8">
        <f t="shared" si="86"/>
        <v>11.175000000000001</v>
      </c>
      <c r="T564" s="8">
        <f t="shared" si="87"/>
        <v>10.375</v>
      </c>
      <c r="U564" s="7">
        <f t="shared" si="88"/>
        <v>10.508333333333335</v>
      </c>
      <c r="V564" s="7">
        <f t="shared" si="89"/>
        <v>10.475000000000001</v>
      </c>
    </row>
    <row r="565" spans="1:22" ht="13.5" x14ac:dyDescent="0.25">
      <c r="A565" s="3">
        <f>RSI!A565</f>
        <v>43125</v>
      </c>
      <c r="B565" s="2">
        <f>RSI!B565</f>
        <v>2.2534999999999998</v>
      </c>
      <c r="C565" s="2">
        <f>RSI!I565</f>
        <v>50.55527667757449</v>
      </c>
      <c r="D565" s="2">
        <f>MACD!E565</f>
        <v>1.0458104668201518E-2</v>
      </c>
      <c r="E565" s="2">
        <f>MACD!F565</f>
        <v>-4.6664036302022874E-3</v>
      </c>
      <c r="F565" s="2">
        <f>'Moving Avg'!D565</f>
        <v>2.2583199999999999</v>
      </c>
      <c r="G565" s="2">
        <f>'Moving Avg'!F565</f>
        <v>2.2603200000000001</v>
      </c>
      <c r="H565" s="2">
        <f>'Moving Avg'!G565</f>
        <v>2.2393020000000012</v>
      </c>
      <c r="I565" s="2">
        <f>'Moving Avg'!H565</f>
        <v>2.3994979999999972</v>
      </c>
      <c r="J565" s="5" t="str">
        <f>OBV!F565</f>
        <v>BEARISH</v>
      </c>
      <c r="K565" s="5" t="str">
        <f>OBV!G565</f>
        <v>NEUTRAL</v>
      </c>
      <c r="L565" s="5" t="str">
        <f>OBV!H565</f>
        <v>NEUTRAL</v>
      </c>
      <c r="M565" s="7">
        <f t="shared" si="80"/>
        <v>25</v>
      </c>
      <c r="N565" s="7">
        <f t="shared" si="81"/>
        <v>0</v>
      </c>
      <c r="O565" s="7">
        <f t="shared" si="82"/>
        <v>0</v>
      </c>
      <c r="P565" s="7">
        <f t="shared" si="83"/>
        <v>16.5</v>
      </c>
      <c r="Q565" s="8">
        <f t="shared" si="84"/>
        <v>11.225</v>
      </c>
      <c r="R565" s="8">
        <f t="shared" si="85"/>
        <v>9.125</v>
      </c>
      <c r="S565" s="8">
        <f t="shared" si="86"/>
        <v>11.175000000000001</v>
      </c>
      <c r="T565" s="8">
        <f t="shared" si="87"/>
        <v>10.375</v>
      </c>
      <c r="U565" s="7">
        <f t="shared" si="88"/>
        <v>10.508333333333335</v>
      </c>
      <c r="V565" s="7">
        <f t="shared" si="89"/>
        <v>10.475000000000001</v>
      </c>
    </row>
    <row r="566" spans="1:22" ht="13.5" x14ac:dyDescent="0.25">
      <c r="A566" s="3">
        <f>RSI!A566</f>
        <v>43126</v>
      </c>
      <c r="B566" s="2">
        <f>RSI!B566</f>
        <v>2.3178000000000001</v>
      </c>
      <c r="C566" s="2">
        <f>RSI!I566</f>
        <v>59.7257526799213</v>
      </c>
      <c r="D566" s="2">
        <f>MACD!E566</f>
        <v>9.2753128917308914E-3</v>
      </c>
      <c r="E566" s="2">
        <f>MACD!F566</f>
        <v>-1.8780603258156518E-3</v>
      </c>
      <c r="F566" s="2">
        <f>'Moving Avg'!D566</f>
        <v>2.2663599999999997</v>
      </c>
      <c r="G566" s="2">
        <f>'Moving Avg'!F566</f>
        <v>2.2663549999999999</v>
      </c>
      <c r="H566" s="2">
        <f>'Moving Avg'!G566</f>
        <v>2.2401060000000017</v>
      </c>
      <c r="I566" s="2">
        <f>'Moving Avg'!H566</f>
        <v>2.3982504999999974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  <c r="M566" s="7">
        <f t="shared" si="80"/>
        <v>25</v>
      </c>
      <c r="N566" s="7">
        <f t="shared" si="81"/>
        <v>0</v>
      </c>
      <c r="O566" s="7">
        <f t="shared" si="82"/>
        <v>0</v>
      </c>
      <c r="P566" s="7">
        <f t="shared" si="83"/>
        <v>83.5</v>
      </c>
      <c r="Q566" s="8">
        <f t="shared" si="84"/>
        <v>21.274999999999999</v>
      </c>
      <c r="R566" s="8">
        <f t="shared" si="85"/>
        <v>25.875</v>
      </c>
      <c r="S566" s="8">
        <f t="shared" si="86"/>
        <v>41.325000000000003</v>
      </c>
      <c r="T566" s="8">
        <f t="shared" si="87"/>
        <v>27.125</v>
      </c>
      <c r="U566" s="7">
        <f t="shared" si="88"/>
        <v>29.491666666666664</v>
      </c>
      <c r="V566" s="7">
        <f t="shared" si="89"/>
        <v>28.9</v>
      </c>
    </row>
    <row r="567" spans="1:22" ht="13.5" x14ac:dyDescent="0.25">
      <c r="A567" s="3">
        <f>RSI!A567</f>
        <v>43129</v>
      </c>
      <c r="B567" s="2">
        <f>RSI!B567</f>
        <v>2.4546999999999999</v>
      </c>
      <c r="C567" s="2">
        <f>RSI!I567</f>
        <v>71.74242027387065</v>
      </c>
      <c r="D567" s="2">
        <f>MACD!E567</f>
        <v>-1.7125168561535453E-2</v>
      </c>
      <c r="E567" s="2">
        <f>MACD!F567</f>
        <v>-4.9274819729596122E-3</v>
      </c>
      <c r="F567" s="2">
        <f>'Moving Avg'!D567</f>
        <v>2.3065999999999995</v>
      </c>
      <c r="G567" s="2">
        <f>'Moving Avg'!F567</f>
        <v>2.2788300000000001</v>
      </c>
      <c r="H567" s="2">
        <f>'Moving Avg'!G567</f>
        <v>2.2446140000000012</v>
      </c>
      <c r="I567" s="2">
        <f>'Moving Avg'!H567</f>
        <v>2.3977679999999975</v>
      </c>
      <c r="J567" s="5" t="str">
        <f>OBV!F567</f>
        <v>BULLISH</v>
      </c>
      <c r="K567" s="5" t="str">
        <f>OBV!G567</f>
        <v>STRONG</v>
      </c>
      <c r="L567" s="5" t="str">
        <f>OBV!H567</f>
        <v>CONFIRMED BULLISH</v>
      </c>
      <c r="M567" s="7">
        <f t="shared" si="80"/>
        <v>0</v>
      </c>
      <c r="N567" s="7">
        <f t="shared" si="81"/>
        <v>45</v>
      </c>
      <c r="O567" s="7">
        <f t="shared" si="82"/>
        <v>0</v>
      </c>
      <c r="P567" s="7">
        <f t="shared" si="83"/>
        <v>100</v>
      </c>
      <c r="Q567" s="8">
        <f t="shared" si="84"/>
        <v>30.75</v>
      </c>
      <c r="R567" s="8">
        <f t="shared" si="85"/>
        <v>34</v>
      </c>
      <c r="S567" s="8">
        <f t="shared" si="86"/>
        <v>51.75</v>
      </c>
      <c r="T567" s="8">
        <f t="shared" si="87"/>
        <v>36.25</v>
      </c>
      <c r="U567" s="7">
        <f t="shared" si="88"/>
        <v>38.833333333333336</v>
      </c>
      <c r="V567" s="7">
        <f t="shared" si="89"/>
        <v>38.1875</v>
      </c>
    </row>
    <row r="568" spans="1:22" ht="13.5" x14ac:dyDescent="0.25">
      <c r="A568" s="3">
        <f>RSI!A568</f>
        <v>43130</v>
      </c>
      <c r="B568" s="2">
        <f>RSI!B568</f>
        <v>2.5190999999999999</v>
      </c>
      <c r="C568" s="2">
        <f>RSI!I568</f>
        <v>75.452854330906334</v>
      </c>
      <c r="D568" s="2">
        <f>MACD!E568</f>
        <v>-3.5503606525643772E-2</v>
      </c>
      <c r="E568" s="2">
        <f>MACD!F568</f>
        <v>-1.1042706883496445E-2</v>
      </c>
      <c r="F568" s="2">
        <f>'Moving Avg'!D568</f>
        <v>2.3597199999999998</v>
      </c>
      <c r="G568" s="2">
        <f>'Moving Avg'!F568</f>
        <v>2.2917100000000001</v>
      </c>
      <c r="H568" s="2">
        <f>'Moving Avg'!G568</f>
        <v>2.2499260000000008</v>
      </c>
      <c r="I568" s="2">
        <f>'Moving Avg'!H568</f>
        <v>2.3975669999999973</v>
      </c>
      <c r="J568" s="5" t="str">
        <f>OBV!F568</f>
        <v>BULLISH</v>
      </c>
      <c r="K568" s="5" t="str">
        <f>OBV!G568</f>
        <v>STRONG</v>
      </c>
      <c r="L568" s="5" t="str">
        <f>OBV!H568</f>
        <v>CONFIRMED BULLISH</v>
      </c>
      <c r="M568" s="7">
        <f t="shared" si="80"/>
        <v>0</v>
      </c>
      <c r="N568" s="7">
        <f t="shared" si="81"/>
        <v>100</v>
      </c>
      <c r="O568" s="7">
        <f t="shared" si="82"/>
        <v>0</v>
      </c>
      <c r="P568" s="7">
        <f t="shared" si="83"/>
        <v>100</v>
      </c>
      <c r="Q568" s="8">
        <f t="shared" si="84"/>
        <v>50</v>
      </c>
      <c r="R568" s="8">
        <f t="shared" si="85"/>
        <v>45</v>
      </c>
      <c r="S568" s="8">
        <f t="shared" si="86"/>
        <v>60</v>
      </c>
      <c r="T568" s="8">
        <f t="shared" si="87"/>
        <v>50</v>
      </c>
      <c r="U568" s="7">
        <f t="shared" si="88"/>
        <v>51.666666666666664</v>
      </c>
      <c r="V568" s="7">
        <f t="shared" si="89"/>
        <v>51.25</v>
      </c>
    </row>
    <row r="569" spans="1:22" ht="13.5" x14ac:dyDescent="0.25">
      <c r="A569" s="3">
        <f>RSI!A569</f>
        <v>43131</v>
      </c>
      <c r="B569" s="2">
        <f>RSI!B569</f>
        <v>2.4546999999999999</v>
      </c>
      <c r="C569" s="2">
        <f>RSI!I569</f>
        <v>66.105060102238809</v>
      </c>
      <c r="D569" s="2">
        <f>MACD!E569</f>
        <v>-4.7754478360479524E-2</v>
      </c>
      <c r="E569" s="2">
        <f>MACD!F569</f>
        <v>-1.8385061178893061E-2</v>
      </c>
      <c r="F569" s="2">
        <f>'Moving Avg'!D569</f>
        <v>2.3999600000000001</v>
      </c>
      <c r="G569" s="2">
        <f>'Moving Avg'!F569</f>
        <v>2.3009650000000001</v>
      </c>
      <c r="H569" s="2">
        <f>'Moving Avg'!G569</f>
        <v>2.2539500000000015</v>
      </c>
      <c r="I569" s="2">
        <f>'Moving Avg'!H569</f>
        <v>2.3970439999999975</v>
      </c>
      <c r="J569" s="5" t="str">
        <f>OBV!F569</f>
        <v>BULLISH</v>
      </c>
      <c r="K569" s="5" t="str">
        <f>OBV!G569</f>
        <v>STRONG</v>
      </c>
      <c r="L569" s="5" t="str">
        <f>OBV!H569</f>
        <v>CONFIRMED BULLISH</v>
      </c>
      <c r="M569" s="7">
        <f t="shared" si="80"/>
        <v>25</v>
      </c>
      <c r="N569" s="7">
        <f t="shared" si="81"/>
        <v>100</v>
      </c>
      <c r="O569" s="7">
        <f t="shared" si="82"/>
        <v>50</v>
      </c>
      <c r="P569" s="7">
        <f t="shared" si="83"/>
        <v>100</v>
      </c>
      <c r="Q569" s="8">
        <f t="shared" si="84"/>
        <v>66.25</v>
      </c>
      <c r="R569" s="8">
        <f t="shared" si="85"/>
        <v>67.5</v>
      </c>
      <c r="S569" s="8">
        <f t="shared" si="86"/>
        <v>76.25</v>
      </c>
      <c r="T569" s="8">
        <f t="shared" si="87"/>
        <v>68.75</v>
      </c>
      <c r="U569" s="7">
        <f t="shared" si="88"/>
        <v>70</v>
      </c>
      <c r="V569" s="7">
        <f t="shared" si="89"/>
        <v>69.6875</v>
      </c>
    </row>
    <row r="570" spans="1:22" ht="13.5" x14ac:dyDescent="0.25">
      <c r="A570" s="3">
        <f>RSI!A570</f>
        <v>43132</v>
      </c>
      <c r="B570" s="2">
        <f>RSI!B570</f>
        <v>2.4546999999999999</v>
      </c>
      <c r="C570" s="2">
        <f>RSI!I570</f>
        <v>66.105060102238809</v>
      </c>
      <c r="D570" s="2">
        <f>MACD!E570</f>
        <v>-5.9101406682809277E-2</v>
      </c>
      <c r="E570" s="2">
        <f>MACD!F570</f>
        <v>-2.6528330279676306E-2</v>
      </c>
      <c r="F570" s="2">
        <f>'Moving Avg'!D570</f>
        <v>2.4401999999999999</v>
      </c>
      <c r="G570" s="2">
        <f>'Moving Avg'!F570</f>
        <v>2.3078100000000004</v>
      </c>
      <c r="H570" s="2">
        <f>'Moving Avg'!G570</f>
        <v>2.2581360000000008</v>
      </c>
      <c r="I570" s="2">
        <f>'Moving Avg'!H570</f>
        <v>2.3965209999999972</v>
      </c>
      <c r="J570" s="5" t="str">
        <f>OBV!F570</f>
        <v>BULLISH</v>
      </c>
      <c r="K570" s="5" t="str">
        <f>OBV!G570</f>
        <v>STRONG</v>
      </c>
      <c r="L570" s="5" t="str">
        <f>OBV!H570</f>
        <v>CONFIRMED BULLISH</v>
      </c>
      <c r="M570" s="7">
        <f t="shared" si="80"/>
        <v>25</v>
      </c>
      <c r="N570" s="7">
        <f t="shared" si="81"/>
        <v>100</v>
      </c>
      <c r="O570" s="7">
        <f t="shared" si="82"/>
        <v>50</v>
      </c>
      <c r="P570" s="7">
        <f t="shared" si="83"/>
        <v>100</v>
      </c>
      <c r="Q570" s="8">
        <f t="shared" si="84"/>
        <v>66.25</v>
      </c>
      <c r="R570" s="8">
        <f t="shared" si="85"/>
        <v>67.5</v>
      </c>
      <c r="S570" s="8">
        <f t="shared" si="86"/>
        <v>76.25</v>
      </c>
      <c r="T570" s="8">
        <f t="shared" si="87"/>
        <v>68.75</v>
      </c>
      <c r="U570" s="7">
        <f t="shared" si="88"/>
        <v>70</v>
      </c>
      <c r="V570" s="7">
        <f t="shared" si="89"/>
        <v>69.6875</v>
      </c>
    </row>
    <row r="571" spans="1:22" ht="13.5" x14ac:dyDescent="0.25">
      <c r="A571" s="3">
        <f>RSI!A571</f>
        <v>43133</v>
      </c>
      <c r="B571" s="2">
        <f>RSI!B571</f>
        <v>2.4064000000000001</v>
      </c>
      <c r="C571" s="2">
        <f>RSI!I571</f>
        <v>59.674445362751364</v>
      </c>
      <c r="D571" s="2">
        <f>MACD!E571</f>
        <v>-6.2325337343519749E-2</v>
      </c>
      <c r="E571" s="2">
        <f>MACD!F571</f>
        <v>-3.3687731692444996E-2</v>
      </c>
      <c r="F571" s="2">
        <f>'Moving Avg'!D571</f>
        <v>2.4579199999999997</v>
      </c>
      <c r="G571" s="2">
        <f>'Moving Avg'!F571</f>
        <v>2.3122400000000001</v>
      </c>
      <c r="H571" s="2">
        <f>'Moving Avg'!G571</f>
        <v>2.2615160000000012</v>
      </c>
      <c r="I571" s="2">
        <f>'Moving Avg'!H571</f>
        <v>2.3960784999999971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  <c r="M571" s="7">
        <f t="shared" si="80"/>
        <v>25</v>
      </c>
      <c r="N571" s="7">
        <f t="shared" si="81"/>
        <v>100</v>
      </c>
      <c r="O571" s="7">
        <f t="shared" si="82"/>
        <v>50</v>
      </c>
      <c r="P571" s="7">
        <f t="shared" si="83"/>
        <v>83.5</v>
      </c>
      <c r="Q571" s="8">
        <f t="shared" si="84"/>
        <v>63.774999999999999</v>
      </c>
      <c r="R571" s="8">
        <f t="shared" si="85"/>
        <v>63.375</v>
      </c>
      <c r="S571" s="8">
        <f t="shared" si="86"/>
        <v>68.825000000000003</v>
      </c>
      <c r="T571" s="8">
        <f t="shared" si="87"/>
        <v>64.625</v>
      </c>
      <c r="U571" s="7">
        <f t="shared" si="88"/>
        <v>65.325000000000003</v>
      </c>
      <c r="V571" s="7">
        <f t="shared" si="89"/>
        <v>65.150000000000006</v>
      </c>
    </row>
    <row r="572" spans="1:22" ht="13.5" x14ac:dyDescent="0.25">
      <c r="A572" s="3">
        <f>RSI!A572</f>
        <v>43136</v>
      </c>
      <c r="B572" s="2">
        <f>RSI!B572</f>
        <v>2.3982999999999999</v>
      </c>
      <c r="C572" s="2">
        <f>RSI!I572</f>
        <v>58.644142284275468</v>
      </c>
      <c r="D572" s="2">
        <f>MACD!E572</f>
        <v>-6.8716447264662861E-2</v>
      </c>
      <c r="E572" s="2">
        <f>MACD!F572</f>
        <v>-4.069347480688857E-2</v>
      </c>
      <c r="F572" s="2">
        <f>'Moving Avg'!D572</f>
        <v>2.4466399999999999</v>
      </c>
      <c r="G572" s="2">
        <f>'Moving Avg'!F572</f>
        <v>2.316265</v>
      </c>
      <c r="H572" s="2">
        <f>'Moving Avg'!G572</f>
        <v>2.265540000000001</v>
      </c>
      <c r="I572" s="2">
        <f>'Moving Avg'!H572</f>
        <v>2.3956354999999974</v>
      </c>
      <c r="J572" s="5" t="str">
        <f>OBV!F572</f>
        <v>BEARISH</v>
      </c>
      <c r="K572" s="5" t="str">
        <f>OBV!G572</f>
        <v>NEUTRAL</v>
      </c>
      <c r="L572" s="5" t="str">
        <f>OBV!H572</f>
        <v>CONFIRMED BEARISH</v>
      </c>
      <c r="M572" s="7">
        <f t="shared" si="80"/>
        <v>25</v>
      </c>
      <c r="N572" s="7">
        <f t="shared" si="81"/>
        <v>100</v>
      </c>
      <c r="O572" s="7">
        <f t="shared" si="82"/>
        <v>50</v>
      </c>
      <c r="P572" s="7">
        <f t="shared" si="83"/>
        <v>16.5</v>
      </c>
      <c r="Q572" s="8">
        <f t="shared" si="84"/>
        <v>53.725000000000001</v>
      </c>
      <c r="R572" s="8">
        <f t="shared" si="85"/>
        <v>46.625</v>
      </c>
      <c r="S572" s="8">
        <f t="shared" si="86"/>
        <v>38.674999999999997</v>
      </c>
      <c r="T572" s="8">
        <f t="shared" si="87"/>
        <v>47.875</v>
      </c>
      <c r="U572" s="7">
        <f t="shared" si="88"/>
        <v>46.341666666666661</v>
      </c>
      <c r="V572" s="7">
        <f t="shared" si="89"/>
        <v>46.724999999999994</v>
      </c>
    </row>
    <row r="573" spans="1:22" ht="13.5" x14ac:dyDescent="0.25">
      <c r="A573" s="3">
        <f>RSI!A573</f>
        <v>43137</v>
      </c>
      <c r="B573" s="2">
        <f>RSI!B573</f>
        <v>2.3822000000000001</v>
      </c>
      <c r="C573" s="2">
        <f>RSI!I573</f>
        <v>56.554048161035261</v>
      </c>
      <c r="D573" s="2">
        <f>MACD!E573</f>
        <v>-7.3398183558839314E-2</v>
      </c>
      <c r="E573" s="2">
        <f>MACD!F573</f>
        <v>-4.7234416557278718E-2</v>
      </c>
      <c r="F573" s="2">
        <f>'Moving Avg'!D573</f>
        <v>2.41926</v>
      </c>
      <c r="G573" s="2">
        <f>'Moving Avg'!F573</f>
        <v>2.3226999999999993</v>
      </c>
      <c r="H573" s="2">
        <f>'Moving Avg'!G573</f>
        <v>2.2685980000000008</v>
      </c>
      <c r="I573" s="2">
        <f>'Moving Avg'!H573</f>
        <v>2.3948709999999971</v>
      </c>
      <c r="J573" s="5" t="str">
        <f>OBV!F573</f>
        <v>BEARISH</v>
      </c>
      <c r="K573" s="5" t="str">
        <f>OBV!G573</f>
        <v>WEAK</v>
      </c>
      <c r="L573" s="5" t="str">
        <f>OBV!H573</f>
        <v>CONFIRMED BEARISH</v>
      </c>
      <c r="M573" s="7">
        <f t="shared" si="80"/>
        <v>25</v>
      </c>
      <c r="N573" s="7">
        <f t="shared" si="81"/>
        <v>100</v>
      </c>
      <c r="O573" s="7">
        <f t="shared" si="82"/>
        <v>50</v>
      </c>
      <c r="P573" s="7">
        <f t="shared" si="83"/>
        <v>0</v>
      </c>
      <c r="Q573" s="8">
        <f t="shared" si="84"/>
        <v>51.25</v>
      </c>
      <c r="R573" s="8">
        <f t="shared" si="85"/>
        <v>42.5</v>
      </c>
      <c r="S573" s="8">
        <f t="shared" si="86"/>
        <v>31.25</v>
      </c>
      <c r="T573" s="8">
        <f t="shared" si="87"/>
        <v>43.75</v>
      </c>
      <c r="U573" s="7">
        <f t="shared" si="88"/>
        <v>41.666666666666664</v>
      </c>
      <c r="V573" s="7">
        <f t="shared" si="89"/>
        <v>42.1875</v>
      </c>
    </row>
    <row r="574" spans="1:22" ht="13.5" x14ac:dyDescent="0.25">
      <c r="A574" s="3">
        <f>RSI!A574</f>
        <v>43138</v>
      </c>
      <c r="B574" s="2">
        <f>RSI!B574</f>
        <v>2.2856999999999998</v>
      </c>
      <c r="C574" s="2">
        <f>RSI!I574</f>
        <v>45.976931209366079</v>
      </c>
      <c r="D574" s="2">
        <f>MACD!E574</f>
        <v>-7.0548282552181263E-2</v>
      </c>
      <c r="E574" s="2">
        <f>MACD!F574</f>
        <v>-5.1897189756259232E-2</v>
      </c>
      <c r="F574" s="2">
        <f>'Moving Avg'!D574</f>
        <v>2.3854600000000001</v>
      </c>
      <c r="G574" s="2">
        <f>'Moving Avg'!F574</f>
        <v>2.3243099999999997</v>
      </c>
      <c r="H574" s="2">
        <f>'Moving Avg'!G574</f>
        <v>2.269886000000001</v>
      </c>
      <c r="I574" s="2">
        <f>'Moving Avg'!H574</f>
        <v>2.3936239999999973</v>
      </c>
      <c r="J574" s="5" t="str">
        <f>OBV!F574</f>
        <v>BEARISH</v>
      </c>
      <c r="K574" s="5" t="str">
        <f>OBV!G574</f>
        <v>WEAK</v>
      </c>
      <c r="L574" s="5" t="str">
        <f>OBV!H574</f>
        <v>CONFIRMED BEARISH</v>
      </c>
      <c r="M574" s="7">
        <f t="shared" si="80"/>
        <v>25</v>
      </c>
      <c r="N574" s="7">
        <f t="shared" si="81"/>
        <v>45</v>
      </c>
      <c r="O574" s="7">
        <f t="shared" si="82"/>
        <v>0</v>
      </c>
      <c r="P574" s="7">
        <f t="shared" si="83"/>
        <v>0</v>
      </c>
      <c r="Q574" s="8">
        <f t="shared" si="84"/>
        <v>24.5</v>
      </c>
      <c r="R574" s="8">
        <f t="shared" si="85"/>
        <v>14</v>
      </c>
      <c r="S574" s="8">
        <f t="shared" si="86"/>
        <v>10.5</v>
      </c>
      <c r="T574" s="8">
        <f t="shared" si="87"/>
        <v>17.5</v>
      </c>
      <c r="U574" s="7">
        <f t="shared" si="88"/>
        <v>16.333333333333332</v>
      </c>
      <c r="V574" s="7">
        <f t="shared" si="89"/>
        <v>16.625</v>
      </c>
    </row>
    <row r="575" spans="1:22" ht="13.5" x14ac:dyDescent="0.25">
      <c r="A575" s="3">
        <f>RSI!A575</f>
        <v>43139</v>
      </c>
      <c r="B575" s="2">
        <f>RSI!B575</f>
        <v>2.2614999999999998</v>
      </c>
      <c r="C575" s="2">
        <f>RSI!I575</f>
        <v>43.76630057679116</v>
      </c>
      <c r="D575" s="2">
        <f>MACD!E575</f>
        <v>-6.608584407058693E-2</v>
      </c>
      <c r="E575" s="2">
        <f>MACD!F575</f>
        <v>-5.4734920619124772E-2</v>
      </c>
      <c r="F575" s="2">
        <f>'Moving Avg'!D575</f>
        <v>2.3468200000000001</v>
      </c>
      <c r="G575" s="2">
        <f>'Moving Avg'!F575</f>
        <v>2.3230999999999993</v>
      </c>
      <c r="H575" s="2">
        <f>'Moving Avg'!G575</f>
        <v>2.2706900000000005</v>
      </c>
      <c r="I575" s="2">
        <f>'Moving Avg'!H575</f>
        <v>2.3922559999999975</v>
      </c>
      <c r="J575" s="5" t="str">
        <f>OBV!F575</f>
        <v>BEARISH</v>
      </c>
      <c r="K575" s="5" t="str">
        <f>OBV!G575</f>
        <v>WEAK</v>
      </c>
      <c r="L575" s="5" t="str">
        <f>OBV!H575</f>
        <v>CONFIRMED BEARISH</v>
      </c>
      <c r="M575" s="7">
        <f t="shared" si="80"/>
        <v>25</v>
      </c>
      <c r="N575" s="7">
        <f t="shared" si="81"/>
        <v>45</v>
      </c>
      <c r="O575" s="7">
        <f t="shared" si="82"/>
        <v>0</v>
      </c>
      <c r="P575" s="7">
        <f t="shared" si="83"/>
        <v>0</v>
      </c>
      <c r="Q575" s="8">
        <f t="shared" si="84"/>
        <v>24.5</v>
      </c>
      <c r="R575" s="8">
        <f t="shared" si="85"/>
        <v>14</v>
      </c>
      <c r="S575" s="8">
        <f t="shared" si="86"/>
        <v>10.5</v>
      </c>
      <c r="T575" s="8">
        <f t="shared" si="87"/>
        <v>17.5</v>
      </c>
      <c r="U575" s="7">
        <f t="shared" si="88"/>
        <v>16.333333333333332</v>
      </c>
      <c r="V575" s="7">
        <f t="shared" si="89"/>
        <v>16.625</v>
      </c>
    </row>
    <row r="576" spans="1:22" ht="13.5" x14ac:dyDescent="0.25">
      <c r="A576" s="3">
        <f>RSI!A576</f>
        <v>43140</v>
      </c>
      <c r="B576" s="2">
        <f>RSI!B576</f>
        <v>2.2614999999999998</v>
      </c>
      <c r="C576" s="2">
        <f>RSI!I576</f>
        <v>43.76630057679116</v>
      </c>
      <c r="D576" s="2">
        <f>MACD!E576</f>
        <v>-5.2035376951724555E-2</v>
      </c>
      <c r="E576" s="2">
        <f>MACD!F576</f>
        <v>-5.4195011885644732E-2</v>
      </c>
      <c r="F576" s="2">
        <f>'Moving Avg'!D576</f>
        <v>2.3178399999999999</v>
      </c>
      <c r="G576" s="2">
        <f>'Moving Avg'!F576</f>
        <v>2.3218899999999989</v>
      </c>
      <c r="H576" s="2">
        <f>'Moving Avg'!G576</f>
        <v>2.2714940000000006</v>
      </c>
      <c r="I576" s="2">
        <f>'Moving Avg'!H576</f>
        <v>2.3911289999999976</v>
      </c>
      <c r="J576" s="5" t="str">
        <f>OBV!F576</f>
        <v>BEARISH</v>
      </c>
      <c r="K576" s="5" t="str">
        <f>OBV!G576</f>
        <v>WEAK</v>
      </c>
      <c r="L576" s="5" t="str">
        <f>OBV!H576</f>
        <v>CONFIRMED BEARISH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0</v>
      </c>
      <c r="Q576" s="8">
        <f t="shared" si="84"/>
        <v>8.75</v>
      </c>
      <c r="R576" s="8">
        <f t="shared" si="85"/>
        <v>5</v>
      </c>
      <c r="S576" s="8">
        <f t="shared" si="86"/>
        <v>3.75</v>
      </c>
      <c r="T576" s="8">
        <f t="shared" si="87"/>
        <v>6.25</v>
      </c>
      <c r="U576" s="7">
        <f t="shared" si="88"/>
        <v>5.833333333333333</v>
      </c>
      <c r="V576" s="7">
        <f t="shared" si="89"/>
        <v>5.9375</v>
      </c>
    </row>
    <row r="577" spans="1:22" ht="13.5" x14ac:dyDescent="0.25">
      <c r="A577" s="3">
        <f>RSI!A577</f>
        <v>43143</v>
      </c>
      <c r="B577" s="2">
        <f>RSI!B577</f>
        <v>2.3178000000000001</v>
      </c>
      <c r="C577" s="2">
        <f>RSI!I577</f>
        <v>50.22374685002876</v>
      </c>
      <c r="D577" s="2">
        <f>MACD!E577</f>
        <v>-2.2901416936071506E-2</v>
      </c>
      <c r="E577" s="2">
        <f>MACD!F577</f>
        <v>-4.7936292895730086E-2</v>
      </c>
      <c r="F577" s="2">
        <f>'Moving Avg'!D577</f>
        <v>2.3017399999999997</v>
      </c>
      <c r="G577" s="2">
        <f>'Moving Avg'!F577</f>
        <v>2.3283249999999986</v>
      </c>
      <c r="H577" s="2">
        <f>'Moving Avg'!G577</f>
        <v>2.2722980000000006</v>
      </c>
      <c r="I577" s="2">
        <f>'Moving Avg'!H577</f>
        <v>2.3899619999999966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0</v>
      </c>
      <c r="Q577" s="8">
        <f t="shared" si="84"/>
        <v>8.75</v>
      </c>
      <c r="R577" s="8">
        <f t="shared" si="85"/>
        <v>5</v>
      </c>
      <c r="S577" s="8">
        <f t="shared" si="86"/>
        <v>3.75</v>
      </c>
      <c r="T577" s="8">
        <f t="shared" si="87"/>
        <v>6.25</v>
      </c>
      <c r="U577" s="7">
        <f t="shared" si="88"/>
        <v>5.833333333333333</v>
      </c>
      <c r="V577" s="7">
        <f t="shared" si="89"/>
        <v>5.9375</v>
      </c>
    </row>
    <row r="578" spans="1:22" ht="13.5" x14ac:dyDescent="0.25">
      <c r="A578" s="3">
        <f>RSI!A578</f>
        <v>43144</v>
      </c>
      <c r="B578" s="2">
        <f>RSI!B578</f>
        <v>2.3178000000000001</v>
      </c>
      <c r="C578" s="2">
        <f>RSI!I578</f>
        <v>50.223746850028768</v>
      </c>
      <c r="D578" s="2">
        <f>MACD!E578</f>
        <v>1.165312628913906E-2</v>
      </c>
      <c r="E578" s="2">
        <f>MACD!F578</f>
        <v>-3.6018409058756258E-2</v>
      </c>
      <c r="F578" s="2">
        <f>'Moving Avg'!D578</f>
        <v>2.2888600000000001</v>
      </c>
      <c r="G578" s="2">
        <f>'Moving Avg'!F578</f>
        <v>2.3315399999999995</v>
      </c>
      <c r="H578" s="2">
        <f>'Moving Avg'!G578</f>
        <v>2.272298000000001</v>
      </c>
      <c r="I578" s="2">
        <f>'Moving Avg'!H578</f>
        <v>2.3891569999999969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16.5</v>
      </c>
      <c r="Q578" s="8">
        <f t="shared" si="84"/>
        <v>11.225</v>
      </c>
      <c r="R578" s="8">
        <f t="shared" si="85"/>
        <v>9.125</v>
      </c>
      <c r="S578" s="8">
        <f t="shared" si="86"/>
        <v>11.175000000000001</v>
      </c>
      <c r="T578" s="8">
        <f t="shared" si="87"/>
        <v>10.375</v>
      </c>
      <c r="U578" s="7">
        <f t="shared" si="88"/>
        <v>10.508333333333335</v>
      </c>
      <c r="V578" s="7">
        <f t="shared" si="89"/>
        <v>10.475000000000001</v>
      </c>
    </row>
    <row r="579" spans="1:22" ht="13.5" x14ac:dyDescent="0.25">
      <c r="A579" s="3">
        <f>RSI!A579</f>
        <v>43145</v>
      </c>
      <c r="B579" s="2">
        <f>RSI!B579</f>
        <v>2.3018000000000001</v>
      </c>
      <c r="C579" s="2">
        <f>RSI!I579</f>
        <v>48.39219010516819</v>
      </c>
      <c r="D579" s="2">
        <f>MACD!E579</f>
        <v>3.2164484926678227E-2</v>
      </c>
      <c r="E579" s="2">
        <f>MACD!F579</f>
        <v>-2.2381830261669362E-2</v>
      </c>
      <c r="F579" s="2">
        <f>'Moving Avg'!D579</f>
        <v>2.2920799999999999</v>
      </c>
      <c r="G579" s="2">
        <f>'Moving Avg'!F579</f>
        <v>2.3339549999999996</v>
      </c>
      <c r="H579" s="2">
        <f>'Moving Avg'!G579</f>
        <v>2.2732640000000011</v>
      </c>
      <c r="I579" s="2">
        <f>'Moving Avg'!H579</f>
        <v>2.3877489999999968</v>
      </c>
      <c r="J579" s="5" t="str">
        <f>OBV!F579</f>
        <v>BEARISH</v>
      </c>
      <c r="K579" s="5" t="str">
        <f>OBV!G579</f>
        <v>NEUTRAL</v>
      </c>
      <c r="L579" s="5" t="str">
        <f>OBV!H579</f>
        <v>BEARISH DIVERGENCE</v>
      </c>
      <c r="M579" s="7">
        <f t="shared" si="90"/>
        <v>25</v>
      </c>
      <c r="N579" s="7">
        <f t="shared" si="91"/>
        <v>0</v>
      </c>
      <c r="O579" s="7">
        <f t="shared" si="92"/>
        <v>0</v>
      </c>
      <c r="P579" s="7">
        <f t="shared" si="93"/>
        <v>16.5</v>
      </c>
      <c r="Q579" s="8">
        <f t="shared" ref="Q579:Q642" si="94">0.35*M579+N579*0.35+O579*0.15+P579*0.15</f>
        <v>11.225</v>
      </c>
      <c r="R579" s="8">
        <f t="shared" ref="R579:R642" si="95">M579*0.2+N579*0.2+O579*0.35+P579*0.25</f>
        <v>9.125</v>
      </c>
      <c r="S579" s="8">
        <f t="shared" ref="S579:S642" si="96">M579*0.15+N579*0.15+O579*0.25+P579*0.45</f>
        <v>11.175000000000001</v>
      </c>
      <c r="T579" s="8">
        <f t="shared" ref="T579:T642" si="97">0.25*SUM(M579:P579)</f>
        <v>10.375</v>
      </c>
      <c r="U579" s="7">
        <f t="shared" ref="U579:U642" si="98">SUM(Q579:S579)/3</f>
        <v>10.508333333333335</v>
      </c>
      <c r="V579" s="7">
        <f t="shared" ref="V579:V642" si="99">SUM(Q579:T579)/4</f>
        <v>10.475000000000001</v>
      </c>
    </row>
    <row r="580" spans="1:22" ht="13.5" x14ac:dyDescent="0.25">
      <c r="A580" s="3">
        <f>RSI!A580</f>
        <v>43146</v>
      </c>
      <c r="B580" s="2">
        <f>RSI!B580</f>
        <v>2.2936999999999999</v>
      </c>
      <c r="C580" s="2">
        <f>RSI!I580</f>
        <v>47.448810851074931</v>
      </c>
      <c r="D580" s="2">
        <f>MACD!E580</f>
        <v>5.0210541011055376E-2</v>
      </c>
      <c r="E580" s="2">
        <f>MACD!F580</f>
        <v>-7.8633560071244141E-3</v>
      </c>
      <c r="F580" s="2">
        <f>'Moving Avg'!D580</f>
        <v>2.2985199999999999</v>
      </c>
      <c r="G580" s="2">
        <f>'Moving Avg'!F580</f>
        <v>2.3359649999999994</v>
      </c>
      <c r="H580" s="2">
        <f>'Moving Avg'!G580</f>
        <v>2.274874000000001</v>
      </c>
      <c r="I580" s="2">
        <f>'Moving Avg'!H580</f>
        <v>2.3861794999999968</v>
      </c>
      <c r="J580" s="5" t="str">
        <f>OBV!F580</f>
        <v>BEARISH</v>
      </c>
      <c r="K580" s="5" t="str">
        <f>OBV!G580</f>
        <v>NEUTRAL</v>
      </c>
      <c r="L580" s="5" t="str">
        <f>OBV!H580</f>
        <v>BEARISH DIVERGENCE</v>
      </c>
      <c r="M580" s="7">
        <f t="shared" si="90"/>
        <v>25</v>
      </c>
      <c r="N580" s="7">
        <f t="shared" si="91"/>
        <v>0</v>
      </c>
      <c r="O580" s="7">
        <f t="shared" si="92"/>
        <v>0</v>
      </c>
      <c r="P580" s="7">
        <f t="shared" si="93"/>
        <v>16.5</v>
      </c>
      <c r="Q580" s="8">
        <f t="shared" si="94"/>
        <v>11.225</v>
      </c>
      <c r="R580" s="8">
        <f t="shared" si="95"/>
        <v>9.125</v>
      </c>
      <c r="S580" s="8">
        <f t="shared" si="96"/>
        <v>11.175000000000001</v>
      </c>
      <c r="T580" s="8">
        <f t="shared" si="97"/>
        <v>10.375</v>
      </c>
      <c r="U580" s="7">
        <f t="shared" si="98"/>
        <v>10.508333333333335</v>
      </c>
      <c r="V580" s="7">
        <f t="shared" si="99"/>
        <v>10.475000000000001</v>
      </c>
    </row>
    <row r="581" spans="1:22" ht="13.5" x14ac:dyDescent="0.25">
      <c r="A581" s="3">
        <f>RSI!A581</f>
        <v>43147</v>
      </c>
      <c r="B581" s="2">
        <f>RSI!B581</f>
        <v>2.3178000000000001</v>
      </c>
      <c r="C581" s="2">
        <f>RSI!I581</f>
        <v>50.538367731182966</v>
      </c>
      <c r="D581" s="2">
        <f>MACD!E581</f>
        <v>5.6395792461652938E-2</v>
      </c>
      <c r="E581" s="2">
        <f>MACD!F581</f>
        <v>4.9884736866310569E-3</v>
      </c>
      <c r="F581" s="2">
        <f>'Moving Avg'!D581</f>
        <v>2.3097799999999999</v>
      </c>
      <c r="G581" s="2">
        <f>'Moving Avg'!F581</f>
        <v>2.3379749999999992</v>
      </c>
      <c r="H581" s="2">
        <f>'Moving Avg'!G581</f>
        <v>2.2769660000000012</v>
      </c>
      <c r="I581" s="2">
        <f>'Moving Avg'!H581</f>
        <v>2.3847304999999968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  <c r="M581" s="7">
        <f t="shared" si="90"/>
        <v>25</v>
      </c>
      <c r="N581" s="7">
        <f t="shared" si="91"/>
        <v>0</v>
      </c>
      <c r="O581" s="7">
        <f t="shared" si="92"/>
        <v>0</v>
      </c>
      <c r="P581" s="7">
        <f t="shared" si="93"/>
        <v>83.5</v>
      </c>
      <c r="Q581" s="8">
        <f t="shared" si="94"/>
        <v>21.274999999999999</v>
      </c>
      <c r="R581" s="8">
        <f t="shared" si="95"/>
        <v>25.875</v>
      </c>
      <c r="S581" s="8">
        <f t="shared" si="96"/>
        <v>41.325000000000003</v>
      </c>
      <c r="T581" s="8">
        <f t="shared" si="97"/>
        <v>27.125</v>
      </c>
      <c r="U581" s="7">
        <f t="shared" si="98"/>
        <v>29.491666666666664</v>
      </c>
      <c r="V581" s="7">
        <f t="shared" si="99"/>
        <v>28.9</v>
      </c>
    </row>
    <row r="582" spans="1:22" ht="13.5" x14ac:dyDescent="0.25">
      <c r="A582" s="3">
        <f>RSI!A582</f>
        <v>43150</v>
      </c>
      <c r="B582" s="2">
        <f>RSI!B582</f>
        <v>2.2776000000000001</v>
      </c>
      <c r="C582" s="2">
        <f>RSI!I582</f>
        <v>45.710822243530352</v>
      </c>
      <c r="D582" s="2">
        <f>MACD!E582</f>
        <v>6.3340410635635003E-2</v>
      </c>
      <c r="E582" s="2">
        <f>MACD!F582</f>
        <v>1.6658861076431847E-2</v>
      </c>
      <c r="F582" s="2">
        <f>'Moving Avg'!D582</f>
        <v>2.3017399999999997</v>
      </c>
      <c r="G582" s="2">
        <f>'Moving Avg'!F582</f>
        <v>2.3391799999999998</v>
      </c>
      <c r="H582" s="2">
        <f>'Moving Avg'!G582</f>
        <v>2.277610000000001</v>
      </c>
      <c r="I582" s="2">
        <f>'Moving Avg'!H582</f>
        <v>2.3829999999999965</v>
      </c>
      <c r="J582" s="5" t="str">
        <f>OBV!F582</f>
        <v>BULLISH</v>
      </c>
      <c r="K582" s="5" t="str">
        <f>OBV!G582</f>
        <v>NEUTRAL</v>
      </c>
      <c r="L582" s="5" t="str">
        <f>OBV!H582</f>
        <v>BULLISH DIVERGENCE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66.5</v>
      </c>
      <c r="Q582" s="8">
        <f t="shared" si="94"/>
        <v>18.725000000000001</v>
      </c>
      <c r="R582" s="8">
        <f t="shared" si="95"/>
        <v>21.625</v>
      </c>
      <c r="S582" s="8">
        <f t="shared" si="96"/>
        <v>33.674999999999997</v>
      </c>
      <c r="T582" s="8">
        <f t="shared" si="97"/>
        <v>22.875</v>
      </c>
      <c r="U582" s="7">
        <f t="shared" si="98"/>
        <v>24.675000000000001</v>
      </c>
      <c r="V582" s="7">
        <f t="shared" si="99"/>
        <v>24.225000000000001</v>
      </c>
    </row>
    <row r="583" spans="1:22" ht="13.5" x14ac:dyDescent="0.25">
      <c r="A583" s="3">
        <f>RSI!A583</f>
        <v>43151</v>
      </c>
      <c r="B583" s="2">
        <f>RSI!B583</f>
        <v>2.2776000000000001</v>
      </c>
      <c r="C583" s="2">
        <f>RSI!I583</f>
        <v>45.710822243530352</v>
      </c>
      <c r="D583" s="2">
        <f>MACD!E583</f>
        <v>6.6958098257579479E-2</v>
      </c>
      <c r="E583" s="2">
        <f>MACD!F583</f>
        <v>2.6718708512661376E-2</v>
      </c>
      <c r="F583" s="2">
        <f>'Moving Avg'!D583</f>
        <v>2.2936999999999999</v>
      </c>
      <c r="G583" s="2">
        <f>'Moving Avg'!F583</f>
        <v>2.3403849999999995</v>
      </c>
      <c r="H583" s="2">
        <f>'Moving Avg'!G583</f>
        <v>2.2788980000000008</v>
      </c>
      <c r="I583" s="2">
        <f>'Moving Avg'!H583</f>
        <v>2.3812294999999968</v>
      </c>
      <c r="J583" s="5" t="str">
        <f>OBV!F583</f>
        <v>BULLISH</v>
      </c>
      <c r="K583" s="5" t="str">
        <f>OBV!G583</f>
        <v>NEUTRAL</v>
      </c>
      <c r="L583" s="5" t="str">
        <f>OBV!H583</f>
        <v>BULLISH DIVERGENCE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66.5</v>
      </c>
      <c r="Q583" s="8">
        <f t="shared" si="94"/>
        <v>18.725000000000001</v>
      </c>
      <c r="R583" s="8">
        <f t="shared" si="95"/>
        <v>21.625</v>
      </c>
      <c r="S583" s="8">
        <f t="shared" si="96"/>
        <v>33.674999999999997</v>
      </c>
      <c r="T583" s="8">
        <f t="shared" si="97"/>
        <v>22.875</v>
      </c>
      <c r="U583" s="7">
        <f t="shared" si="98"/>
        <v>24.675000000000001</v>
      </c>
      <c r="V583" s="7">
        <f t="shared" si="99"/>
        <v>24.225000000000001</v>
      </c>
    </row>
    <row r="584" spans="1:22" ht="13.5" x14ac:dyDescent="0.25">
      <c r="A584" s="3">
        <f>RSI!A584</f>
        <v>43152</v>
      </c>
      <c r="B584" s="2">
        <f>RSI!B584</f>
        <v>2.2454000000000001</v>
      </c>
      <c r="C584" s="2">
        <f>RSI!I584</f>
        <v>41.985186153458031</v>
      </c>
      <c r="D584" s="2">
        <f>MACD!E584</f>
        <v>5.7760467781808433E-2</v>
      </c>
      <c r="E584" s="2">
        <f>MACD!F584</f>
        <v>3.292706036649079E-2</v>
      </c>
      <c r="F584" s="2">
        <f>'Moving Avg'!D584</f>
        <v>2.2824199999999997</v>
      </c>
      <c r="G584" s="2">
        <f>'Moving Avg'!F584</f>
        <v>2.3399799999999997</v>
      </c>
      <c r="H584" s="2">
        <f>'Moving Avg'!G584</f>
        <v>2.2788980000000012</v>
      </c>
      <c r="I584" s="2">
        <f>'Moving Avg'!H584</f>
        <v>2.3793379999999962</v>
      </c>
      <c r="J584" s="5" t="str">
        <f>OBV!F584</f>
        <v>BULLISH</v>
      </c>
      <c r="K584" s="5" t="str">
        <f>OBV!G584</f>
        <v>NEUTRAL</v>
      </c>
      <c r="L584" s="5" t="str">
        <f>OBV!H584</f>
        <v>BULLISH DIVERGENCE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66.5</v>
      </c>
      <c r="Q584" s="8">
        <f t="shared" si="94"/>
        <v>18.725000000000001</v>
      </c>
      <c r="R584" s="8">
        <f t="shared" si="95"/>
        <v>21.625</v>
      </c>
      <c r="S584" s="8">
        <f t="shared" si="96"/>
        <v>33.674999999999997</v>
      </c>
      <c r="T584" s="8">
        <f t="shared" si="97"/>
        <v>22.875</v>
      </c>
      <c r="U584" s="7">
        <f t="shared" si="98"/>
        <v>24.675000000000001</v>
      </c>
      <c r="V584" s="7">
        <f t="shared" si="99"/>
        <v>24.225000000000001</v>
      </c>
    </row>
    <row r="585" spans="1:22" ht="13.5" x14ac:dyDescent="0.25">
      <c r="A585" s="3">
        <f>RSI!A585</f>
        <v>43153</v>
      </c>
      <c r="B585" s="2">
        <f>RSI!B585</f>
        <v>2.2534999999999998</v>
      </c>
      <c r="C585" s="2">
        <f>RSI!I585</f>
        <v>43.23846966186543</v>
      </c>
      <c r="D585" s="2">
        <f>MACD!E585</f>
        <v>4.603229042578505E-2</v>
      </c>
      <c r="E585" s="2">
        <f>MACD!F585</f>
        <v>3.5548106378349639E-2</v>
      </c>
      <c r="F585" s="2">
        <f>'Moving Avg'!D585</f>
        <v>2.2743799999999998</v>
      </c>
      <c r="G585" s="2">
        <f>'Moving Avg'!F585</f>
        <v>2.3399799999999997</v>
      </c>
      <c r="H585" s="2">
        <f>'Moving Avg'!G585</f>
        <v>2.2793820000000014</v>
      </c>
      <c r="I585" s="2">
        <f>'Moving Avg'!H585</f>
        <v>2.3775274999999962</v>
      </c>
      <c r="J585" s="5" t="str">
        <f>OBV!F585</f>
        <v>BULLISH</v>
      </c>
      <c r="K585" s="5" t="str">
        <f>OBV!G585</f>
        <v>NEUTRAL</v>
      </c>
      <c r="L585" s="5" t="str">
        <f>OBV!H585</f>
        <v>BULLISH DIVERGENCE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66.5</v>
      </c>
      <c r="Q585" s="8">
        <f t="shared" si="94"/>
        <v>18.725000000000001</v>
      </c>
      <c r="R585" s="8">
        <f t="shared" si="95"/>
        <v>21.625</v>
      </c>
      <c r="S585" s="8">
        <f t="shared" si="96"/>
        <v>33.674999999999997</v>
      </c>
      <c r="T585" s="8">
        <f t="shared" si="97"/>
        <v>22.875</v>
      </c>
      <c r="U585" s="7">
        <f t="shared" si="98"/>
        <v>24.675000000000001</v>
      </c>
      <c r="V585" s="7">
        <f t="shared" si="99"/>
        <v>24.225000000000001</v>
      </c>
    </row>
    <row r="586" spans="1:22" ht="13.5" x14ac:dyDescent="0.25">
      <c r="A586" s="3">
        <f>RSI!A586</f>
        <v>43154</v>
      </c>
      <c r="B586" s="2">
        <f>RSI!B586</f>
        <v>2.2534999999999998</v>
      </c>
      <c r="C586" s="2">
        <f>RSI!I586</f>
        <v>43.238469661865437</v>
      </c>
      <c r="D586" s="2">
        <f>MACD!E586</f>
        <v>3.6410131067922791E-2</v>
      </c>
      <c r="E586" s="2">
        <f>MACD!F586</f>
        <v>3.5720511316264268E-2</v>
      </c>
      <c r="F586" s="2">
        <f>'Moving Avg'!D586</f>
        <v>2.26152</v>
      </c>
      <c r="G586" s="2">
        <f>'Moving Avg'!F586</f>
        <v>2.3367649999999998</v>
      </c>
      <c r="H586" s="2">
        <f>'Moving Avg'!G586</f>
        <v>2.2806700000000015</v>
      </c>
      <c r="I586" s="2">
        <f>'Moving Avg'!H586</f>
        <v>2.3759984999999961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16.5</v>
      </c>
      <c r="Q586" s="8">
        <f t="shared" si="94"/>
        <v>11.225</v>
      </c>
      <c r="R586" s="8">
        <f t="shared" si="95"/>
        <v>9.125</v>
      </c>
      <c r="S586" s="8">
        <f t="shared" si="96"/>
        <v>11.175000000000001</v>
      </c>
      <c r="T586" s="8">
        <f t="shared" si="97"/>
        <v>10.375</v>
      </c>
      <c r="U586" s="7">
        <f t="shared" si="98"/>
        <v>10.508333333333335</v>
      </c>
      <c r="V586" s="7">
        <f t="shared" si="99"/>
        <v>10.475000000000001</v>
      </c>
    </row>
    <row r="587" spans="1:22" ht="13.5" x14ac:dyDescent="0.25">
      <c r="A587" s="3">
        <f>RSI!A587</f>
        <v>43157</v>
      </c>
      <c r="B587" s="2">
        <f>RSI!B587</f>
        <v>2.2534999999999998</v>
      </c>
      <c r="C587" s="2">
        <f>RSI!I587</f>
        <v>43.238469661865437</v>
      </c>
      <c r="D587" s="2">
        <f>MACD!E587</f>
        <v>3.7209178510419605E-2</v>
      </c>
      <c r="E587" s="2">
        <f>MACD!F587</f>
        <v>3.6018244755095338E-2</v>
      </c>
      <c r="F587" s="2">
        <f>'Moving Avg'!D587</f>
        <v>2.2566999999999999</v>
      </c>
      <c r="G587" s="2">
        <f>'Moving Avg'!F587</f>
        <v>2.3267049999999996</v>
      </c>
      <c r="H587" s="2">
        <f>'Moving Avg'!G587</f>
        <v>2.2814760000000014</v>
      </c>
      <c r="I587" s="2">
        <f>'Moving Avg'!H587</f>
        <v>2.374469499999996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16.5</v>
      </c>
      <c r="Q587" s="8">
        <f t="shared" si="94"/>
        <v>11.225</v>
      </c>
      <c r="R587" s="8">
        <f t="shared" si="95"/>
        <v>9.125</v>
      </c>
      <c r="S587" s="8">
        <f t="shared" si="96"/>
        <v>11.175000000000001</v>
      </c>
      <c r="T587" s="8">
        <f t="shared" si="97"/>
        <v>10.375</v>
      </c>
      <c r="U587" s="7">
        <f t="shared" si="98"/>
        <v>10.508333333333335</v>
      </c>
      <c r="V587" s="7">
        <f t="shared" si="99"/>
        <v>10.475000000000001</v>
      </c>
    </row>
    <row r="588" spans="1:22" ht="13.5" x14ac:dyDescent="0.25">
      <c r="A588" s="3">
        <f>RSI!A588</f>
        <v>43158</v>
      </c>
      <c r="B588" s="2">
        <f>RSI!B588</f>
        <v>2.2052</v>
      </c>
      <c r="C588" s="2">
        <f>RSI!I588</f>
        <v>37.2459954974602</v>
      </c>
      <c r="D588" s="2">
        <f>MACD!E588</f>
        <v>4.1721717919664503E-2</v>
      </c>
      <c r="E588" s="2">
        <f>MACD!F588</f>
        <v>3.7158939388009175E-2</v>
      </c>
      <c r="F588" s="2">
        <f>'Moving Avg'!D588</f>
        <v>2.2422200000000001</v>
      </c>
      <c r="G588" s="2">
        <f>'Moving Avg'!F588</f>
        <v>2.31101</v>
      </c>
      <c r="H588" s="2">
        <f>'Moving Avg'!G588</f>
        <v>2.2813160000000017</v>
      </c>
      <c r="I588" s="2">
        <f>'Moving Avg'!H588</f>
        <v>2.3724174999999961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16.5</v>
      </c>
      <c r="Q588" s="8">
        <f t="shared" si="94"/>
        <v>11.225</v>
      </c>
      <c r="R588" s="8">
        <f t="shared" si="95"/>
        <v>9.125</v>
      </c>
      <c r="S588" s="8">
        <f t="shared" si="96"/>
        <v>11.175000000000001</v>
      </c>
      <c r="T588" s="8">
        <f t="shared" si="97"/>
        <v>10.375</v>
      </c>
      <c r="U588" s="7">
        <f t="shared" si="98"/>
        <v>10.508333333333335</v>
      </c>
      <c r="V588" s="7">
        <f t="shared" si="99"/>
        <v>10.475000000000001</v>
      </c>
    </row>
    <row r="589" spans="1:22" ht="13.5" x14ac:dyDescent="0.25">
      <c r="A589" s="3">
        <f>RSI!A589</f>
        <v>43159</v>
      </c>
      <c r="B589" s="2">
        <f>RSI!B589</f>
        <v>2.2534999999999998</v>
      </c>
      <c r="C589" s="2">
        <f>RSI!I589</f>
        <v>45.395790150416168</v>
      </c>
      <c r="D589" s="2">
        <f>MACD!E589</f>
        <v>4.0025596739789115E-2</v>
      </c>
      <c r="E589" s="2">
        <f>MACD!F589</f>
        <v>3.7732270858365169E-2</v>
      </c>
      <c r="F589" s="2">
        <f>'Moving Avg'!D589</f>
        <v>2.2438400000000001</v>
      </c>
      <c r="G589" s="2">
        <f>'Moving Avg'!F589</f>
        <v>2.3009499999999998</v>
      </c>
      <c r="H589" s="2">
        <f>'Moving Avg'!G589</f>
        <v>2.2821220000000015</v>
      </c>
      <c r="I589" s="2">
        <f>'Moving Avg'!H589</f>
        <v>2.3706069999999961</v>
      </c>
      <c r="J589" s="5" t="str">
        <f>OBV!F589</f>
        <v>BEARISH</v>
      </c>
      <c r="K589" s="5" t="str">
        <f>OBV!G589</f>
        <v>NEUTRAL</v>
      </c>
      <c r="L589" s="5" t="str">
        <f>OBV!H589</f>
        <v>BEARISH DIVERGENCE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16.5</v>
      </c>
      <c r="Q589" s="8">
        <f t="shared" si="94"/>
        <v>11.225</v>
      </c>
      <c r="R589" s="8">
        <f t="shared" si="95"/>
        <v>9.125</v>
      </c>
      <c r="S589" s="8">
        <f t="shared" si="96"/>
        <v>11.175000000000001</v>
      </c>
      <c r="T589" s="8">
        <f t="shared" si="97"/>
        <v>10.375</v>
      </c>
      <c r="U589" s="7">
        <f t="shared" si="98"/>
        <v>10.508333333333335</v>
      </c>
      <c r="V589" s="7">
        <f t="shared" si="99"/>
        <v>10.475000000000001</v>
      </c>
    </row>
    <row r="590" spans="1:22" ht="13.5" x14ac:dyDescent="0.25">
      <c r="A590" s="3">
        <f>RSI!A590</f>
        <v>43160</v>
      </c>
      <c r="B590" s="2">
        <f>RSI!B590</f>
        <v>2.2534999999999998</v>
      </c>
      <c r="C590" s="2">
        <f>RSI!I590</f>
        <v>45.395790150416168</v>
      </c>
      <c r="D590" s="2">
        <f>MACD!E590</f>
        <v>3.7544868217211036E-2</v>
      </c>
      <c r="E590" s="2">
        <f>MACD!F590</f>
        <v>3.7694790330134342E-2</v>
      </c>
      <c r="F590" s="2">
        <f>'Moving Avg'!D590</f>
        <v>2.2438399999999996</v>
      </c>
      <c r="G590" s="2">
        <f>'Moving Avg'!F590</f>
        <v>2.2908900000000005</v>
      </c>
      <c r="H590" s="2">
        <f>'Moving Avg'!G590</f>
        <v>2.2829280000000014</v>
      </c>
      <c r="I590" s="2">
        <f>'Moving Avg'!H590</f>
        <v>2.3687964999999962</v>
      </c>
      <c r="J590" s="5" t="str">
        <f>OBV!F590</f>
        <v>BEARISH</v>
      </c>
      <c r="K590" s="5" t="str">
        <f>OBV!G590</f>
        <v>NEUTRAL</v>
      </c>
      <c r="L590" s="5" t="str">
        <f>OBV!H590</f>
        <v>NEUTRAL</v>
      </c>
      <c r="M590" s="7">
        <f t="shared" si="90"/>
        <v>25</v>
      </c>
      <c r="N590" s="7">
        <f t="shared" si="91"/>
        <v>45</v>
      </c>
      <c r="O590" s="7">
        <f t="shared" si="92"/>
        <v>0</v>
      </c>
      <c r="P590" s="7">
        <f t="shared" si="93"/>
        <v>16.5</v>
      </c>
      <c r="Q590" s="8">
        <f t="shared" si="94"/>
        <v>26.975000000000001</v>
      </c>
      <c r="R590" s="8">
        <f t="shared" si="95"/>
        <v>18.125</v>
      </c>
      <c r="S590" s="8">
        <f t="shared" si="96"/>
        <v>17.925000000000001</v>
      </c>
      <c r="T590" s="8">
        <f t="shared" si="97"/>
        <v>21.625</v>
      </c>
      <c r="U590" s="7">
        <f t="shared" si="98"/>
        <v>21.008333333333336</v>
      </c>
      <c r="V590" s="7">
        <f t="shared" si="99"/>
        <v>21.162500000000001</v>
      </c>
    </row>
    <row r="591" spans="1:22" ht="13.5" x14ac:dyDescent="0.25">
      <c r="A591" s="3">
        <f>RSI!A591</f>
        <v>43161</v>
      </c>
      <c r="B591" s="2">
        <f>RSI!B591</f>
        <v>2.1970999999999998</v>
      </c>
      <c r="C591" s="2">
        <f>RSI!I591</f>
        <v>38.605933308426046</v>
      </c>
      <c r="D591" s="2">
        <f>MACD!E591</f>
        <v>4.3517005491917615E-2</v>
      </c>
      <c r="E591" s="2">
        <f>MACD!F591</f>
        <v>3.8859233362491002E-2</v>
      </c>
      <c r="F591" s="2">
        <f>'Moving Avg'!D591</f>
        <v>2.2325600000000003</v>
      </c>
      <c r="G591" s="2">
        <f>'Moving Avg'!F591</f>
        <v>2.2804250000000001</v>
      </c>
      <c r="H591" s="2">
        <f>'Moving Avg'!G591</f>
        <v>2.2837320000000019</v>
      </c>
      <c r="I591" s="2">
        <f>'Moving Avg'!H591</f>
        <v>2.3670659999999959</v>
      </c>
      <c r="J591" s="5" t="str">
        <f>OBV!F591</f>
        <v>BEARISH</v>
      </c>
      <c r="K591" s="5" t="str">
        <f>OBV!G591</f>
        <v>NEUTRAL</v>
      </c>
      <c r="L591" s="5" t="str">
        <f>OBV!H591</f>
        <v>CONFIRMED BEARISH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16.5</v>
      </c>
      <c r="Q591" s="8">
        <f t="shared" si="94"/>
        <v>11.225</v>
      </c>
      <c r="R591" s="8">
        <f t="shared" si="95"/>
        <v>9.125</v>
      </c>
      <c r="S591" s="8">
        <f t="shared" si="96"/>
        <v>11.175000000000001</v>
      </c>
      <c r="T591" s="8">
        <f t="shared" si="97"/>
        <v>10.375</v>
      </c>
      <c r="U591" s="7">
        <f t="shared" si="98"/>
        <v>10.508333333333335</v>
      </c>
      <c r="V591" s="7">
        <f t="shared" si="99"/>
        <v>10.475000000000001</v>
      </c>
    </row>
    <row r="592" spans="1:22" ht="13.5" x14ac:dyDescent="0.25">
      <c r="A592" s="3">
        <f>RSI!A592</f>
        <v>43164</v>
      </c>
      <c r="B592" s="2">
        <f>RSI!B592</f>
        <v>2.2374000000000001</v>
      </c>
      <c r="C592" s="2">
        <f>RSI!I592</f>
        <v>44.942737368557047</v>
      </c>
      <c r="D592" s="2">
        <f>MACD!E592</f>
        <v>3.9905808137435272E-2</v>
      </c>
      <c r="E592" s="2">
        <f>MACD!F592</f>
        <v>3.9068548317479856E-2</v>
      </c>
      <c r="F592" s="2">
        <f>'Moving Avg'!D592</f>
        <v>2.2293399999999997</v>
      </c>
      <c r="G592" s="2">
        <f>'Moving Avg'!F592</f>
        <v>2.2723800000000005</v>
      </c>
      <c r="H592" s="2">
        <f>'Moving Avg'!G592</f>
        <v>2.2842160000000016</v>
      </c>
      <c r="I592" s="2">
        <f>'Moving Avg'!H592</f>
        <v>2.3656979999999961</v>
      </c>
      <c r="J592" s="5" t="str">
        <f>OBV!F592</f>
        <v>BEARISH</v>
      </c>
      <c r="K592" s="5" t="str">
        <f>OBV!G592</f>
        <v>NEUTRAL</v>
      </c>
      <c r="L592" s="5" t="str">
        <f>OBV!H592</f>
        <v>CONFIRMED BEARISH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16.5</v>
      </c>
      <c r="Q592" s="8">
        <f t="shared" si="94"/>
        <v>11.225</v>
      </c>
      <c r="R592" s="8">
        <f t="shared" si="95"/>
        <v>9.125</v>
      </c>
      <c r="S592" s="8">
        <f t="shared" si="96"/>
        <v>11.175000000000001</v>
      </c>
      <c r="T592" s="8">
        <f t="shared" si="97"/>
        <v>10.375</v>
      </c>
      <c r="U592" s="7">
        <f t="shared" si="98"/>
        <v>10.508333333333335</v>
      </c>
      <c r="V592" s="7">
        <f t="shared" si="99"/>
        <v>10.475000000000001</v>
      </c>
    </row>
    <row r="593" spans="1:22" ht="13.5" x14ac:dyDescent="0.25">
      <c r="A593" s="3">
        <f>RSI!A593</f>
        <v>43165</v>
      </c>
      <c r="B593" s="2">
        <f>RSI!B593</f>
        <v>2.2374000000000001</v>
      </c>
      <c r="C593" s="2">
        <f>RSI!I593</f>
        <v>44.942737368557047</v>
      </c>
      <c r="D593" s="2">
        <f>MACD!E593</f>
        <v>3.7079875074665036E-2</v>
      </c>
      <c r="E593" s="2">
        <f>MACD!F593</f>
        <v>3.8670813668916892E-2</v>
      </c>
      <c r="F593" s="2">
        <f>'Moving Avg'!D593</f>
        <v>2.2357799999999997</v>
      </c>
      <c r="G593" s="2">
        <f>'Moving Avg'!F593</f>
        <v>2.2651399999999997</v>
      </c>
      <c r="H593" s="2">
        <f>'Moving Avg'!G593</f>
        <v>2.2847000000000013</v>
      </c>
      <c r="I593" s="2">
        <f>'Moving Avg'!H593</f>
        <v>2.363806999999996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  <c r="M593" s="7">
        <f t="shared" si="90"/>
        <v>25</v>
      </c>
      <c r="N593" s="7">
        <f t="shared" si="91"/>
        <v>45</v>
      </c>
      <c r="O593" s="7">
        <f t="shared" si="92"/>
        <v>0</v>
      </c>
      <c r="P593" s="7">
        <f t="shared" si="93"/>
        <v>16.5</v>
      </c>
      <c r="Q593" s="8">
        <f t="shared" si="94"/>
        <v>26.975000000000001</v>
      </c>
      <c r="R593" s="8">
        <f t="shared" si="95"/>
        <v>18.125</v>
      </c>
      <c r="S593" s="8">
        <f t="shared" si="96"/>
        <v>17.925000000000001</v>
      </c>
      <c r="T593" s="8">
        <f t="shared" si="97"/>
        <v>21.625</v>
      </c>
      <c r="U593" s="7">
        <f t="shared" si="98"/>
        <v>21.008333333333336</v>
      </c>
      <c r="V593" s="7">
        <f t="shared" si="99"/>
        <v>21.162500000000001</v>
      </c>
    </row>
    <row r="594" spans="1:22" ht="13.5" x14ac:dyDescent="0.25">
      <c r="A594" s="3">
        <f>RSI!A594</f>
        <v>43166</v>
      </c>
      <c r="B594" s="2">
        <f>RSI!B594</f>
        <v>2.2936999999999999</v>
      </c>
      <c r="C594" s="2">
        <f>RSI!I594</f>
        <v>52.830873955482708</v>
      </c>
      <c r="D594" s="2">
        <f>MACD!E594</f>
        <v>2.5777165409250014E-2</v>
      </c>
      <c r="E594" s="2">
        <f>MACD!F594</f>
        <v>3.6092084016983522E-2</v>
      </c>
      <c r="F594" s="2">
        <f>'Moving Avg'!D594</f>
        <v>2.2438199999999999</v>
      </c>
      <c r="G594" s="2">
        <f>'Moving Avg'!F594</f>
        <v>2.2655400000000001</v>
      </c>
      <c r="H594" s="2">
        <f>'Moving Avg'!G594</f>
        <v>2.2866320000000013</v>
      </c>
      <c r="I594" s="2">
        <f>'Moving Avg'!H594</f>
        <v>2.3622779999999959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  <c r="M594" s="7">
        <f t="shared" si="90"/>
        <v>25</v>
      </c>
      <c r="N594" s="7">
        <f t="shared" si="91"/>
        <v>45</v>
      </c>
      <c r="O594" s="7">
        <f t="shared" si="92"/>
        <v>0</v>
      </c>
      <c r="P594" s="7">
        <f t="shared" si="93"/>
        <v>100</v>
      </c>
      <c r="Q594" s="8">
        <f t="shared" si="94"/>
        <v>39.5</v>
      </c>
      <c r="R594" s="8">
        <f t="shared" si="95"/>
        <v>39</v>
      </c>
      <c r="S594" s="8">
        <f t="shared" si="96"/>
        <v>55.5</v>
      </c>
      <c r="T594" s="8">
        <f t="shared" si="97"/>
        <v>42.5</v>
      </c>
      <c r="U594" s="7">
        <f t="shared" si="98"/>
        <v>44.666666666666664</v>
      </c>
      <c r="V594" s="7">
        <f t="shared" si="99"/>
        <v>44.125</v>
      </c>
    </row>
    <row r="595" spans="1:22" ht="13.5" x14ac:dyDescent="0.25">
      <c r="A595" s="3">
        <f>RSI!A595</f>
        <v>43167</v>
      </c>
      <c r="B595" s="2">
        <f>RSI!B595</f>
        <v>2.3258999999999999</v>
      </c>
      <c r="C595" s="2">
        <f>RSI!I595</f>
        <v>56.655799322967525</v>
      </c>
      <c r="D595" s="2">
        <f>MACD!E595</f>
        <v>1.4938550538520889E-2</v>
      </c>
      <c r="E595" s="2">
        <f>MACD!F595</f>
        <v>3.1861377321290997E-2</v>
      </c>
      <c r="F595" s="2">
        <f>'Moving Avg'!D595</f>
        <v>2.2582999999999998</v>
      </c>
      <c r="G595" s="2">
        <f>'Moving Avg'!F595</f>
        <v>2.2687599999999999</v>
      </c>
      <c r="H595" s="2">
        <f>'Moving Avg'!G595</f>
        <v>2.290334000000001</v>
      </c>
      <c r="I595" s="2">
        <f>'Moving Avg'!H595</f>
        <v>2.361271999999996</v>
      </c>
      <c r="J595" s="5" t="str">
        <f>OBV!F595</f>
        <v>BULLISH</v>
      </c>
      <c r="K595" s="5" t="str">
        <f>OBV!G595</f>
        <v>STRONG</v>
      </c>
      <c r="L595" s="5" t="str">
        <f>OBV!H595</f>
        <v>CONFIRMED BULLISH</v>
      </c>
      <c r="M595" s="7">
        <f t="shared" si="90"/>
        <v>25</v>
      </c>
      <c r="N595" s="7">
        <f t="shared" si="91"/>
        <v>45</v>
      </c>
      <c r="O595" s="7">
        <f t="shared" si="92"/>
        <v>0</v>
      </c>
      <c r="P595" s="7">
        <f t="shared" si="93"/>
        <v>100</v>
      </c>
      <c r="Q595" s="8">
        <f t="shared" si="94"/>
        <v>39.5</v>
      </c>
      <c r="R595" s="8">
        <f t="shared" si="95"/>
        <v>39</v>
      </c>
      <c r="S595" s="8">
        <f t="shared" si="96"/>
        <v>55.5</v>
      </c>
      <c r="T595" s="8">
        <f t="shared" si="97"/>
        <v>42.5</v>
      </c>
      <c r="U595" s="7">
        <f t="shared" si="98"/>
        <v>44.666666666666664</v>
      </c>
      <c r="V595" s="7">
        <f t="shared" si="99"/>
        <v>44.125</v>
      </c>
    </row>
    <row r="596" spans="1:22" ht="13.5" x14ac:dyDescent="0.25">
      <c r="A596" s="3">
        <f>RSI!A596</f>
        <v>43168</v>
      </c>
      <c r="B596" s="2">
        <f>RSI!B596</f>
        <v>2.2534999999999998</v>
      </c>
      <c r="C596" s="2">
        <f>RSI!I596</f>
        <v>47.357182171522496</v>
      </c>
      <c r="D596" s="2">
        <f>MACD!E596</f>
        <v>1.0814410106598782E-2</v>
      </c>
      <c r="E596" s="2">
        <f>MACD!F596</f>
        <v>2.7651983878352555E-2</v>
      </c>
      <c r="F596" s="2">
        <f>'Moving Avg'!D596</f>
        <v>2.2695799999999999</v>
      </c>
      <c r="G596" s="2">
        <f>'Moving Avg'!F596</f>
        <v>2.2683599999999999</v>
      </c>
      <c r="H596" s="2">
        <f>'Moving Avg'!G596</f>
        <v>2.291462000000001</v>
      </c>
      <c r="I596" s="2">
        <f>'Moving Avg'!H596</f>
        <v>2.359943999999996</v>
      </c>
      <c r="J596" s="5" t="str">
        <f>OBV!F596</f>
        <v>BULLISH</v>
      </c>
      <c r="K596" s="5" t="str">
        <f>OBV!G596</f>
        <v>STRONG</v>
      </c>
      <c r="L596" s="5" t="str">
        <f>OBV!H596</f>
        <v>CONFIRMED BULLISH</v>
      </c>
      <c r="M596" s="7">
        <f t="shared" si="90"/>
        <v>25</v>
      </c>
      <c r="N596" s="7">
        <f t="shared" si="91"/>
        <v>45</v>
      </c>
      <c r="O596" s="7">
        <f t="shared" si="92"/>
        <v>0</v>
      </c>
      <c r="P596" s="7">
        <f t="shared" si="93"/>
        <v>100</v>
      </c>
      <c r="Q596" s="8">
        <f t="shared" si="94"/>
        <v>39.5</v>
      </c>
      <c r="R596" s="8">
        <f t="shared" si="95"/>
        <v>39</v>
      </c>
      <c r="S596" s="8">
        <f t="shared" si="96"/>
        <v>55.5</v>
      </c>
      <c r="T596" s="8">
        <f t="shared" si="97"/>
        <v>42.5</v>
      </c>
      <c r="U596" s="7">
        <f t="shared" si="98"/>
        <v>44.666666666666664</v>
      </c>
      <c r="V596" s="7">
        <f t="shared" si="99"/>
        <v>44.125</v>
      </c>
    </row>
    <row r="597" spans="1:22" ht="13.5" x14ac:dyDescent="0.25">
      <c r="A597" s="3">
        <f>RSI!A597</f>
        <v>43171</v>
      </c>
      <c r="B597" s="2">
        <f>RSI!B597</f>
        <v>2.2856999999999998</v>
      </c>
      <c r="C597" s="2">
        <f>RSI!I597</f>
        <v>51.193819979736247</v>
      </c>
      <c r="D597" s="2">
        <f>MACD!E597</f>
        <v>5.0748196245335997E-3</v>
      </c>
      <c r="E597" s="2">
        <f>MACD!F597</f>
        <v>2.3136551027588766E-2</v>
      </c>
      <c r="F597" s="2">
        <f>'Moving Avg'!D597</f>
        <v>2.2792400000000002</v>
      </c>
      <c r="G597" s="2">
        <f>'Moving Avg'!F597</f>
        <v>2.2667549999999999</v>
      </c>
      <c r="H597" s="2">
        <f>'Moving Avg'!G597</f>
        <v>2.2930720000000009</v>
      </c>
      <c r="I597" s="2">
        <f>'Moving Avg'!H597</f>
        <v>2.3591394999999959</v>
      </c>
      <c r="J597" s="5" t="str">
        <f>OBV!F597</f>
        <v>BULLISH</v>
      </c>
      <c r="K597" s="5" t="str">
        <f>OBV!G597</f>
        <v>STRONG</v>
      </c>
      <c r="L597" s="5" t="str">
        <f>OBV!H597</f>
        <v>CONFIRMED BULLISH</v>
      </c>
      <c r="M597" s="7">
        <f t="shared" si="90"/>
        <v>25</v>
      </c>
      <c r="N597" s="7">
        <f t="shared" si="91"/>
        <v>45</v>
      </c>
      <c r="O597" s="7">
        <f t="shared" si="92"/>
        <v>0</v>
      </c>
      <c r="P597" s="7">
        <f t="shared" si="93"/>
        <v>100</v>
      </c>
      <c r="Q597" s="8">
        <f t="shared" si="94"/>
        <v>39.5</v>
      </c>
      <c r="R597" s="8">
        <f t="shared" si="95"/>
        <v>39</v>
      </c>
      <c r="S597" s="8">
        <f t="shared" si="96"/>
        <v>55.5</v>
      </c>
      <c r="T597" s="8">
        <f t="shared" si="97"/>
        <v>42.5</v>
      </c>
      <c r="U597" s="7">
        <f t="shared" si="98"/>
        <v>44.666666666666664</v>
      </c>
      <c r="V597" s="7">
        <f t="shared" si="99"/>
        <v>44.125</v>
      </c>
    </row>
    <row r="598" spans="1:22" ht="13.5" x14ac:dyDescent="0.25">
      <c r="A598" s="3">
        <f>RSI!A598</f>
        <v>43172</v>
      </c>
      <c r="B598" s="2">
        <f>RSI!B598</f>
        <v>2.3018000000000001</v>
      </c>
      <c r="C598" s="2">
        <f>RSI!I598</f>
        <v>53.036813950692846</v>
      </c>
      <c r="D598" s="2">
        <f>MACD!E598</f>
        <v>-8.4701566178204679E-3</v>
      </c>
      <c r="E598" s="2">
        <f>MACD!F598</f>
        <v>1.6815209498506921E-2</v>
      </c>
      <c r="F598" s="2">
        <f>'Moving Avg'!D598</f>
        <v>2.2921199999999997</v>
      </c>
      <c r="G598" s="2">
        <f>'Moving Avg'!F598</f>
        <v>2.2659549999999995</v>
      </c>
      <c r="H598" s="2">
        <f>'Moving Avg'!G598</f>
        <v>2.2938780000000012</v>
      </c>
      <c r="I598" s="2">
        <f>'Moving Avg'!H598</f>
        <v>2.358415499999996</v>
      </c>
      <c r="J598" s="5" t="str">
        <f>OBV!F598</f>
        <v>BULLISH</v>
      </c>
      <c r="K598" s="5" t="str">
        <f>OBV!G598</f>
        <v>STRONG</v>
      </c>
      <c r="L598" s="5" t="str">
        <f>OBV!H598</f>
        <v>CONFIRMED BULLISH</v>
      </c>
      <c r="M598" s="7">
        <f t="shared" si="90"/>
        <v>25</v>
      </c>
      <c r="N598" s="7">
        <f t="shared" si="91"/>
        <v>100</v>
      </c>
      <c r="O598" s="7">
        <f t="shared" si="92"/>
        <v>0</v>
      </c>
      <c r="P598" s="7">
        <f t="shared" si="93"/>
        <v>100</v>
      </c>
      <c r="Q598" s="8">
        <f t="shared" si="94"/>
        <v>58.75</v>
      </c>
      <c r="R598" s="8">
        <f t="shared" si="95"/>
        <v>50</v>
      </c>
      <c r="S598" s="8">
        <f t="shared" si="96"/>
        <v>63.75</v>
      </c>
      <c r="T598" s="8">
        <f t="shared" si="97"/>
        <v>56.25</v>
      </c>
      <c r="U598" s="7">
        <f t="shared" si="98"/>
        <v>57.5</v>
      </c>
      <c r="V598" s="7">
        <f t="shared" si="99"/>
        <v>57.1875</v>
      </c>
    </row>
    <row r="599" spans="1:22" ht="13.5" x14ac:dyDescent="0.25">
      <c r="A599" s="3">
        <f>RSI!A599</f>
        <v>43173</v>
      </c>
      <c r="B599" s="2">
        <f>RSI!B599</f>
        <v>2.2454000000000001</v>
      </c>
      <c r="C599" s="2">
        <f>RSI!I599</f>
        <v>46.423423382804621</v>
      </c>
      <c r="D599" s="2">
        <f>MACD!E599</f>
        <v>-8.4780991824242591E-3</v>
      </c>
      <c r="E599" s="2">
        <f>MACD!F599</f>
        <v>1.1756547762320685E-2</v>
      </c>
      <c r="F599" s="2">
        <f>'Moving Avg'!D599</f>
        <v>2.2824599999999999</v>
      </c>
      <c r="G599" s="2">
        <f>'Moving Avg'!F599</f>
        <v>2.2631349999999997</v>
      </c>
      <c r="H599" s="2">
        <f>'Moving Avg'!G599</f>
        <v>2.293394000000001</v>
      </c>
      <c r="I599" s="2">
        <f>'Moving Avg'!H599</f>
        <v>2.357449499999996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25</v>
      </c>
      <c r="N599" s="7">
        <f t="shared" si="91"/>
        <v>100</v>
      </c>
      <c r="O599" s="7">
        <f t="shared" si="92"/>
        <v>0</v>
      </c>
      <c r="P599" s="7">
        <f t="shared" si="93"/>
        <v>16.5</v>
      </c>
      <c r="Q599" s="8">
        <f t="shared" si="94"/>
        <v>46.225000000000001</v>
      </c>
      <c r="R599" s="8">
        <f t="shared" si="95"/>
        <v>29.125</v>
      </c>
      <c r="S599" s="8">
        <f t="shared" si="96"/>
        <v>26.175000000000001</v>
      </c>
      <c r="T599" s="8">
        <f t="shared" si="97"/>
        <v>35.375</v>
      </c>
      <c r="U599" s="7">
        <f t="shared" si="98"/>
        <v>33.841666666666661</v>
      </c>
      <c r="V599" s="7">
        <f t="shared" si="99"/>
        <v>34.224999999999994</v>
      </c>
    </row>
    <row r="600" spans="1:22" ht="13.5" x14ac:dyDescent="0.25">
      <c r="A600" s="3">
        <f>RSI!A600</f>
        <v>43174</v>
      </c>
      <c r="B600" s="2">
        <f>RSI!B600</f>
        <v>2.2454000000000001</v>
      </c>
      <c r="C600" s="2">
        <f>RSI!I600</f>
        <v>46.423423382804621</v>
      </c>
      <c r="D600" s="2">
        <f>MACD!E600</f>
        <v>-8.2953977822426417E-3</v>
      </c>
      <c r="E600" s="2">
        <f>MACD!F600</f>
        <v>7.7461586534080199E-3</v>
      </c>
      <c r="F600" s="2">
        <f>'Moving Avg'!D600</f>
        <v>2.2663599999999997</v>
      </c>
      <c r="G600" s="2">
        <f>'Moving Avg'!F600</f>
        <v>2.2607200000000001</v>
      </c>
      <c r="H600" s="2">
        <f>'Moving Avg'!G600</f>
        <v>2.2919460000000011</v>
      </c>
      <c r="I600" s="2">
        <f>'Moving Avg'!H600</f>
        <v>2.356121499999996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  <c r="M600" s="7">
        <f t="shared" si="90"/>
        <v>25</v>
      </c>
      <c r="N600" s="7">
        <f t="shared" si="91"/>
        <v>45</v>
      </c>
      <c r="O600" s="7">
        <f t="shared" si="92"/>
        <v>0</v>
      </c>
      <c r="P600" s="7">
        <f t="shared" si="93"/>
        <v>16.5</v>
      </c>
      <c r="Q600" s="8">
        <f t="shared" si="94"/>
        <v>26.975000000000001</v>
      </c>
      <c r="R600" s="8">
        <f t="shared" si="95"/>
        <v>18.125</v>
      </c>
      <c r="S600" s="8">
        <f t="shared" si="96"/>
        <v>17.925000000000001</v>
      </c>
      <c r="T600" s="8">
        <f t="shared" si="97"/>
        <v>21.625</v>
      </c>
      <c r="U600" s="7">
        <f t="shared" si="98"/>
        <v>21.008333333333336</v>
      </c>
      <c r="V600" s="7">
        <f t="shared" si="99"/>
        <v>21.162500000000001</v>
      </c>
    </row>
    <row r="601" spans="1:22" ht="13.5" x14ac:dyDescent="0.25">
      <c r="A601" s="3">
        <f>RSI!A601</f>
        <v>43175</v>
      </c>
      <c r="B601" s="2">
        <f>RSI!B601</f>
        <v>2.2936999999999999</v>
      </c>
      <c r="C601" s="2">
        <f>RSI!I601</f>
        <v>52.327500977702904</v>
      </c>
      <c r="D601" s="2">
        <f>MACD!E601</f>
        <v>-2.0220114374326137E-2</v>
      </c>
      <c r="E601" s="2">
        <f>MACD!F601</f>
        <v>2.1529040478611887E-3</v>
      </c>
      <c r="F601" s="2">
        <f>'Moving Avg'!D601</f>
        <v>2.2744</v>
      </c>
      <c r="G601" s="2">
        <f>'Moving Avg'!F601</f>
        <v>2.2595150000000004</v>
      </c>
      <c r="H601" s="2">
        <f>'Moving Avg'!G601</f>
        <v>2.2914640000000008</v>
      </c>
      <c r="I601" s="2">
        <f>'Moving Avg'!H601</f>
        <v>2.3550349999999964</v>
      </c>
      <c r="J601" s="5" t="str">
        <f>OBV!F601</f>
        <v>BULLISH</v>
      </c>
      <c r="K601" s="5" t="str">
        <f>OBV!G601</f>
        <v>NEUTRAL</v>
      </c>
      <c r="L601" s="5" t="str">
        <f>OBV!H601</f>
        <v>CONFIRMED BULLISH</v>
      </c>
      <c r="M601" s="7">
        <f t="shared" si="90"/>
        <v>25</v>
      </c>
      <c r="N601" s="7">
        <f t="shared" si="91"/>
        <v>100</v>
      </c>
      <c r="O601" s="7">
        <f t="shared" si="92"/>
        <v>0</v>
      </c>
      <c r="P601" s="7">
        <f t="shared" si="93"/>
        <v>83.5</v>
      </c>
      <c r="Q601" s="8">
        <f t="shared" si="94"/>
        <v>56.274999999999999</v>
      </c>
      <c r="R601" s="8">
        <f t="shared" si="95"/>
        <v>45.875</v>
      </c>
      <c r="S601" s="8">
        <f t="shared" si="96"/>
        <v>56.325000000000003</v>
      </c>
      <c r="T601" s="8">
        <f t="shared" si="97"/>
        <v>52.125</v>
      </c>
      <c r="U601" s="7">
        <f t="shared" si="98"/>
        <v>52.82500000000001</v>
      </c>
      <c r="V601" s="7">
        <f t="shared" si="99"/>
        <v>52.650000000000006</v>
      </c>
    </row>
    <row r="602" spans="1:22" ht="13.5" x14ac:dyDescent="0.25">
      <c r="A602" s="3">
        <f>RSI!A602</f>
        <v>43178</v>
      </c>
      <c r="B602" s="2">
        <f>RSI!B602</f>
        <v>2.2374000000000001</v>
      </c>
      <c r="C602" s="2">
        <f>RSI!I602</f>
        <v>45.968570940708993</v>
      </c>
      <c r="D602" s="2">
        <f>MACD!E602</f>
        <v>-2.0062896725681068E-2</v>
      </c>
      <c r="E602" s="2">
        <f>MACD!F602</f>
        <v>-2.2902561068472624E-3</v>
      </c>
      <c r="F602" s="2">
        <f>'Moving Avg'!D602</f>
        <v>2.2647399999999998</v>
      </c>
      <c r="G602" s="2">
        <f>'Moving Avg'!F602</f>
        <v>2.2575050000000001</v>
      </c>
      <c r="H602" s="2">
        <f>'Moving Avg'!G602</f>
        <v>2.2898560000000008</v>
      </c>
      <c r="I602" s="2">
        <f>'Moving Avg'!H602</f>
        <v>2.353948499999996</v>
      </c>
      <c r="J602" s="5" t="str">
        <f>OBV!F602</f>
        <v>BULLISH</v>
      </c>
      <c r="K602" s="5" t="str">
        <f>OBV!G602</f>
        <v>NEUTRAL</v>
      </c>
      <c r="L602" s="5" t="str">
        <f>OBV!H602</f>
        <v>BULLISH DIVERGENCE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66.5</v>
      </c>
      <c r="Q602" s="8">
        <f t="shared" si="94"/>
        <v>34.475000000000001</v>
      </c>
      <c r="R602" s="8">
        <f t="shared" si="95"/>
        <v>30.625</v>
      </c>
      <c r="S602" s="8">
        <f t="shared" si="96"/>
        <v>40.424999999999997</v>
      </c>
      <c r="T602" s="8">
        <f t="shared" si="97"/>
        <v>34.125</v>
      </c>
      <c r="U602" s="7">
        <f t="shared" si="98"/>
        <v>35.174999999999997</v>
      </c>
      <c r="V602" s="7">
        <f t="shared" si="99"/>
        <v>34.912499999999994</v>
      </c>
    </row>
    <row r="603" spans="1:22" ht="13.5" x14ac:dyDescent="0.25">
      <c r="A603" s="3">
        <f>RSI!A603</f>
        <v>43180</v>
      </c>
      <c r="B603" s="2">
        <f>RSI!B603</f>
        <v>2.2454000000000001</v>
      </c>
      <c r="C603" s="2">
        <f>RSI!I603</f>
        <v>46.954997600313028</v>
      </c>
      <c r="D603" s="2">
        <f>MACD!E603</f>
        <v>-2.030367609810213E-2</v>
      </c>
      <c r="E603" s="2">
        <f>MACD!F603</f>
        <v>-5.8929401050982367E-3</v>
      </c>
      <c r="F603" s="2">
        <f>'Moving Avg'!D603</f>
        <v>2.2534599999999996</v>
      </c>
      <c r="G603" s="2">
        <f>'Moving Avg'!F603</f>
        <v>2.2558950000000002</v>
      </c>
      <c r="H603" s="2">
        <f>'Moving Avg'!G603</f>
        <v>2.2896940000000008</v>
      </c>
      <c r="I603" s="2">
        <f>'Moving Avg'!H603</f>
        <v>2.3525399999999963</v>
      </c>
      <c r="J603" s="5" t="str">
        <f>OBV!F603</f>
        <v>BULLISH</v>
      </c>
      <c r="K603" s="5" t="str">
        <f>OBV!G603</f>
        <v>NEUTRAL</v>
      </c>
      <c r="L603" s="5" t="str">
        <f>OBV!H603</f>
        <v>BULLISH DIVERGENCE</v>
      </c>
      <c r="M603" s="7">
        <f t="shared" si="90"/>
        <v>25</v>
      </c>
      <c r="N603" s="7">
        <f t="shared" si="91"/>
        <v>45</v>
      </c>
      <c r="O603" s="7">
        <f t="shared" si="92"/>
        <v>0</v>
      </c>
      <c r="P603" s="7">
        <f t="shared" si="93"/>
        <v>66.5</v>
      </c>
      <c r="Q603" s="8">
        <f t="shared" si="94"/>
        <v>34.475000000000001</v>
      </c>
      <c r="R603" s="8">
        <f t="shared" si="95"/>
        <v>30.625</v>
      </c>
      <c r="S603" s="8">
        <f t="shared" si="96"/>
        <v>40.424999999999997</v>
      </c>
      <c r="T603" s="8">
        <f t="shared" si="97"/>
        <v>34.125</v>
      </c>
      <c r="U603" s="7">
        <f t="shared" si="98"/>
        <v>35.174999999999997</v>
      </c>
      <c r="V603" s="7">
        <f t="shared" si="99"/>
        <v>34.912499999999994</v>
      </c>
    </row>
    <row r="604" spans="1:22" ht="13.5" x14ac:dyDescent="0.25">
      <c r="A604" s="3">
        <f>RSI!A604</f>
        <v>43181</v>
      </c>
      <c r="B604" s="2">
        <f>RSI!B604</f>
        <v>2.1890999999999998</v>
      </c>
      <c r="C604" s="2">
        <f>RSI!I604</f>
        <v>41.247807864727726</v>
      </c>
      <c r="D604" s="2">
        <f>MACD!E604</f>
        <v>-7.5201992406190854E-3</v>
      </c>
      <c r="E604" s="2">
        <f>MACD!F604</f>
        <v>-6.2183919322024066E-3</v>
      </c>
      <c r="F604" s="2">
        <f>'Moving Avg'!D604</f>
        <v>2.2421999999999995</v>
      </c>
      <c r="G604" s="2">
        <f>'Moving Avg'!F604</f>
        <v>2.2530799999999997</v>
      </c>
      <c r="H604" s="2">
        <f>'Moving Avg'!G604</f>
        <v>2.2884060000000006</v>
      </c>
      <c r="I604" s="2">
        <f>'Moving Avg'!H604</f>
        <v>2.3508499999999968</v>
      </c>
      <c r="J604" s="5" t="str">
        <f>OBV!F604</f>
        <v>BULLISH</v>
      </c>
      <c r="K604" s="5" t="str">
        <f>OBV!G604</f>
        <v>NEUTRAL</v>
      </c>
      <c r="L604" s="5" t="str">
        <f>OBV!H604</f>
        <v>BULLISH DIVERGENCE</v>
      </c>
      <c r="M604" s="7">
        <f t="shared" si="90"/>
        <v>25</v>
      </c>
      <c r="N604" s="7">
        <f t="shared" si="91"/>
        <v>45</v>
      </c>
      <c r="O604" s="7">
        <f t="shared" si="92"/>
        <v>0</v>
      </c>
      <c r="P604" s="7">
        <f t="shared" si="93"/>
        <v>66.5</v>
      </c>
      <c r="Q604" s="8">
        <f t="shared" si="94"/>
        <v>34.475000000000001</v>
      </c>
      <c r="R604" s="8">
        <f t="shared" si="95"/>
        <v>30.625</v>
      </c>
      <c r="S604" s="8">
        <f t="shared" si="96"/>
        <v>40.424999999999997</v>
      </c>
      <c r="T604" s="8">
        <f t="shared" si="97"/>
        <v>34.125</v>
      </c>
      <c r="U604" s="7">
        <f t="shared" si="98"/>
        <v>35.174999999999997</v>
      </c>
      <c r="V604" s="7">
        <f t="shared" si="99"/>
        <v>34.912499999999994</v>
      </c>
    </row>
    <row r="605" spans="1:22" ht="13.5" x14ac:dyDescent="0.25">
      <c r="A605" s="3">
        <f>RSI!A605</f>
        <v>43182</v>
      </c>
      <c r="B605" s="2">
        <f>RSI!B605</f>
        <v>2.2454000000000001</v>
      </c>
      <c r="C605" s="2">
        <f>RSI!I605</f>
        <v>48.04808666454548</v>
      </c>
      <c r="D605" s="2">
        <f>MACD!E605</f>
        <v>4.5565441575874388E-3</v>
      </c>
      <c r="E605" s="2">
        <f>MACD!F605</f>
        <v>-4.0634047142444375E-3</v>
      </c>
      <c r="F605" s="2">
        <f>'Moving Avg'!D605</f>
        <v>2.2422</v>
      </c>
      <c r="G605" s="2">
        <f>'Moving Avg'!F605</f>
        <v>2.252675</v>
      </c>
      <c r="H605" s="2">
        <f>'Moving Avg'!G605</f>
        <v>2.2876000000000003</v>
      </c>
      <c r="I605" s="2">
        <f>'Moving Avg'!H605</f>
        <v>2.3494414999999966</v>
      </c>
      <c r="J605" s="5" t="str">
        <f>OBV!F605</f>
        <v>BULLISH</v>
      </c>
      <c r="K605" s="5" t="str">
        <f>OBV!G605</f>
        <v>NEUTRAL</v>
      </c>
      <c r="L605" s="5" t="str">
        <f>OBV!H605</f>
        <v>NEUTRAL</v>
      </c>
      <c r="M605" s="7">
        <f t="shared" si="90"/>
        <v>25</v>
      </c>
      <c r="N605" s="7">
        <f t="shared" si="91"/>
        <v>0</v>
      </c>
      <c r="O605" s="7">
        <f t="shared" si="92"/>
        <v>0</v>
      </c>
      <c r="P605" s="7">
        <f t="shared" si="93"/>
        <v>49.5</v>
      </c>
      <c r="Q605" s="8">
        <f t="shared" si="94"/>
        <v>16.175000000000001</v>
      </c>
      <c r="R605" s="8">
        <f t="shared" si="95"/>
        <v>17.375</v>
      </c>
      <c r="S605" s="8">
        <f t="shared" si="96"/>
        <v>26.025000000000002</v>
      </c>
      <c r="T605" s="8">
        <f t="shared" si="97"/>
        <v>18.625</v>
      </c>
      <c r="U605" s="7">
        <f t="shared" si="98"/>
        <v>19.858333333333334</v>
      </c>
      <c r="V605" s="7">
        <f t="shared" si="99"/>
        <v>19.55</v>
      </c>
    </row>
    <row r="606" spans="1:22" ht="13.5" x14ac:dyDescent="0.25">
      <c r="A606" s="3">
        <f>RSI!A606</f>
        <v>43185</v>
      </c>
      <c r="B606" s="2">
        <f>RSI!B606</f>
        <v>2.2132000000000001</v>
      </c>
      <c r="C606" s="2">
        <f>RSI!I606</f>
        <v>44.850639045429517</v>
      </c>
      <c r="D606" s="2">
        <f>MACD!E606</f>
        <v>6.1305562882889575E-3</v>
      </c>
      <c r="E606" s="2">
        <f>MACD!F606</f>
        <v>-2.0246125137377588E-3</v>
      </c>
      <c r="F606" s="2">
        <f>'Moving Avg'!D606</f>
        <v>2.2261000000000002</v>
      </c>
      <c r="G606" s="2">
        <f>'Moving Avg'!F606</f>
        <v>2.2506599999999999</v>
      </c>
      <c r="H606" s="2">
        <f>'Moving Avg'!G606</f>
        <v>2.2861500000000001</v>
      </c>
      <c r="I606" s="2">
        <f>'Moving Avg'!H606</f>
        <v>2.3478719999999966</v>
      </c>
      <c r="J606" s="5" t="str">
        <f>OBV!F606</f>
        <v>BEARISH</v>
      </c>
      <c r="K606" s="5" t="str">
        <f>OBV!G606</f>
        <v>NEUTRAL</v>
      </c>
      <c r="L606" s="5" t="str">
        <f>OBV!H606</f>
        <v>CONFIRMED BEARISH</v>
      </c>
      <c r="M606" s="7">
        <f t="shared" si="90"/>
        <v>25</v>
      </c>
      <c r="N606" s="7">
        <f t="shared" si="91"/>
        <v>0</v>
      </c>
      <c r="O606" s="7">
        <f t="shared" si="92"/>
        <v>0</v>
      </c>
      <c r="P606" s="7">
        <f t="shared" si="93"/>
        <v>16.5</v>
      </c>
      <c r="Q606" s="8">
        <f t="shared" si="94"/>
        <v>11.225</v>
      </c>
      <c r="R606" s="8">
        <f t="shared" si="95"/>
        <v>9.125</v>
      </c>
      <c r="S606" s="8">
        <f t="shared" si="96"/>
        <v>11.175000000000001</v>
      </c>
      <c r="T606" s="8">
        <f t="shared" si="97"/>
        <v>10.375</v>
      </c>
      <c r="U606" s="7">
        <f t="shared" si="98"/>
        <v>10.508333333333335</v>
      </c>
      <c r="V606" s="7">
        <f t="shared" si="99"/>
        <v>10.475000000000001</v>
      </c>
    </row>
    <row r="607" spans="1:22" ht="13.5" x14ac:dyDescent="0.25">
      <c r="A607" s="3">
        <f>RSI!A607</f>
        <v>43186</v>
      </c>
      <c r="B607" s="2">
        <f>RSI!B607</f>
        <v>2.2052</v>
      </c>
      <c r="C607" s="2">
        <f>RSI!I607</f>
        <v>44.066035761371239</v>
      </c>
      <c r="D607" s="2">
        <f>MACD!E607</f>
        <v>1.3299590791963745E-2</v>
      </c>
      <c r="E607" s="2">
        <f>MACD!F607</f>
        <v>1.0402281474025422E-3</v>
      </c>
      <c r="F607" s="2">
        <f>'Moving Avg'!D607</f>
        <v>2.2196600000000002</v>
      </c>
      <c r="G607" s="2">
        <f>'Moving Avg'!F607</f>
        <v>2.2482449999999998</v>
      </c>
      <c r="H607" s="2">
        <f>'Moving Avg'!G607</f>
        <v>2.2864720000000003</v>
      </c>
      <c r="I607" s="2">
        <f>'Moving Avg'!H607</f>
        <v>2.3466649999999967</v>
      </c>
      <c r="J607" s="5" t="str">
        <f>OBV!F607</f>
        <v>BEARISH</v>
      </c>
      <c r="K607" s="5" t="str">
        <f>OBV!G607</f>
        <v>NEUTRAL</v>
      </c>
      <c r="L607" s="5" t="str">
        <f>OBV!H607</f>
        <v>CONFIRMED BEARISH</v>
      </c>
      <c r="M607" s="7">
        <f t="shared" si="90"/>
        <v>25</v>
      </c>
      <c r="N607" s="7">
        <f t="shared" si="91"/>
        <v>0</v>
      </c>
      <c r="O607" s="7">
        <f t="shared" si="92"/>
        <v>0</v>
      </c>
      <c r="P607" s="7">
        <f t="shared" si="93"/>
        <v>16.5</v>
      </c>
      <c r="Q607" s="8">
        <f t="shared" si="94"/>
        <v>11.225</v>
      </c>
      <c r="R607" s="8">
        <f t="shared" si="95"/>
        <v>9.125</v>
      </c>
      <c r="S607" s="8">
        <f t="shared" si="96"/>
        <v>11.175000000000001</v>
      </c>
      <c r="T607" s="8">
        <f t="shared" si="97"/>
        <v>10.375</v>
      </c>
      <c r="U607" s="7">
        <f t="shared" si="98"/>
        <v>10.508333333333335</v>
      </c>
      <c r="V607" s="7">
        <f t="shared" si="99"/>
        <v>10.475000000000001</v>
      </c>
    </row>
    <row r="608" spans="1:22" ht="13.5" x14ac:dyDescent="0.25">
      <c r="A608" s="3">
        <f>RSI!A608</f>
        <v>43187</v>
      </c>
      <c r="B608" s="2">
        <f>RSI!B608</f>
        <v>2.2374000000000001</v>
      </c>
      <c r="C608" s="2">
        <f>RSI!I608</f>
        <v>48.008471640439083</v>
      </c>
      <c r="D608" s="2">
        <f>MACD!E608</f>
        <v>1.9773910237384396E-2</v>
      </c>
      <c r="E608" s="2">
        <f>MACD!F608</f>
        <v>4.7869645653989138E-3</v>
      </c>
      <c r="F608" s="2">
        <f>'Moving Avg'!D608</f>
        <v>2.2180599999999999</v>
      </c>
      <c r="G608" s="2">
        <f>'Moving Avg'!F608</f>
        <v>2.2498550000000002</v>
      </c>
      <c r="H608" s="2">
        <f>'Moving Avg'!G608</f>
        <v>2.2861500000000006</v>
      </c>
      <c r="I608" s="2">
        <f>'Moving Avg'!H608</f>
        <v>2.3457799999999964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  <c r="M608" s="7">
        <f t="shared" si="90"/>
        <v>25</v>
      </c>
      <c r="N608" s="7">
        <f t="shared" si="91"/>
        <v>0</v>
      </c>
      <c r="O608" s="7">
        <f t="shared" si="92"/>
        <v>0</v>
      </c>
      <c r="P608" s="7">
        <f t="shared" si="93"/>
        <v>16.5</v>
      </c>
      <c r="Q608" s="8">
        <f t="shared" si="94"/>
        <v>11.225</v>
      </c>
      <c r="R608" s="8">
        <f t="shared" si="95"/>
        <v>9.125</v>
      </c>
      <c r="S608" s="8">
        <f t="shared" si="96"/>
        <v>11.175000000000001</v>
      </c>
      <c r="T608" s="8">
        <f t="shared" si="97"/>
        <v>10.375</v>
      </c>
      <c r="U608" s="7">
        <f t="shared" si="98"/>
        <v>10.508333333333335</v>
      </c>
      <c r="V608" s="7">
        <f t="shared" si="99"/>
        <v>10.475000000000001</v>
      </c>
    </row>
    <row r="609" spans="1:22" ht="13.5" x14ac:dyDescent="0.25">
      <c r="A609" s="3">
        <f>RSI!A609</f>
        <v>43188</v>
      </c>
      <c r="B609" s="2">
        <f>RSI!B609</f>
        <v>2.2212999999999998</v>
      </c>
      <c r="C609" s="2">
        <f>RSI!I609</f>
        <v>46.253039664668087</v>
      </c>
      <c r="D609" s="2">
        <f>MACD!E609</f>
        <v>1.787061168052162E-2</v>
      </c>
      <c r="E609" s="2">
        <f>MACD!F609</f>
        <v>7.4036939884234553E-3</v>
      </c>
      <c r="F609" s="2">
        <f>'Moving Avg'!D609</f>
        <v>2.2244999999999999</v>
      </c>
      <c r="G609" s="2">
        <f>'Moving Avg'!F609</f>
        <v>2.2482449999999998</v>
      </c>
      <c r="H609" s="2">
        <f>'Moving Avg'!G609</f>
        <v>2.2855060000000003</v>
      </c>
      <c r="I609" s="2">
        <f>'Moving Avg'!H609</f>
        <v>2.3444519999999964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0</v>
      </c>
      <c r="P609" s="7">
        <f t="shared" si="93"/>
        <v>83.5</v>
      </c>
      <c r="Q609" s="8">
        <f t="shared" si="94"/>
        <v>21.274999999999999</v>
      </c>
      <c r="R609" s="8">
        <f t="shared" si="95"/>
        <v>25.875</v>
      </c>
      <c r="S609" s="8">
        <f t="shared" si="96"/>
        <v>41.325000000000003</v>
      </c>
      <c r="T609" s="8">
        <f t="shared" si="97"/>
        <v>27.125</v>
      </c>
      <c r="U609" s="7">
        <f t="shared" si="98"/>
        <v>29.491666666666664</v>
      </c>
      <c r="V609" s="7">
        <f t="shared" si="99"/>
        <v>28.9</v>
      </c>
    </row>
    <row r="610" spans="1:22" ht="13.5" x14ac:dyDescent="0.25">
      <c r="A610" s="3">
        <f>RSI!A610</f>
        <v>43189</v>
      </c>
      <c r="B610" s="2">
        <f>RSI!B610</f>
        <v>2.2212999999999998</v>
      </c>
      <c r="C610" s="2">
        <f>RSI!I610</f>
        <v>46.253039664668087</v>
      </c>
      <c r="D610" s="2">
        <f>MACD!E610</f>
        <v>1.64504135327741E-2</v>
      </c>
      <c r="E610" s="2">
        <f>MACD!F610</f>
        <v>9.2130378972935852E-3</v>
      </c>
      <c r="F610" s="2">
        <f>'Moving Avg'!D610</f>
        <v>2.2196799999999999</v>
      </c>
      <c r="G610" s="2">
        <f>'Moving Avg'!F610</f>
        <v>2.2466349999999999</v>
      </c>
      <c r="H610" s="2">
        <f>'Moving Avg'!G610</f>
        <v>2.2848620000000004</v>
      </c>
      <c r="I610" s="2">
        <f>'Moving Avg'!H610</f>
        <v>2.3433254999999962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  <c r="M610" s="7">
        <f t="shared" si="90"/>
        <v>25</v>
      </c>
      <c r="N610" s="7">
        <f t="shared" si="91"/>
        <v>0</v>
      </c>
      <c r="O610" s="7">
        <f t="shared" si="92"/>
        <v>0</v>
      </c>
      <c r="P610" s="7">
        <f t="shared" si="93"/>
        <v>16.5</v>
      </c>
      <c r="Q610" s="8">
        <f t="shared" si="94"/>
        <v>11.225</v>
      </c>
      <c r="R610" s="8">
        <f t="shared" si="95"/>
        <v>9.125</v>
      </c>
      <c r="S610" s="8">
        <f t="shared" si="96"/>
        <v>11.175000000000001</v>
      </c>
      <c r="T610" s="8">
        <f t="shared" si="97"/>
        <v>10.375</v>
      </c>
      <c r="U610" s="7">
        <f t="shared" si="98"/>
        <v>10.508333333333335</v>
      </c>
      <c r="V610" s="7">
        <f t="shared" si="99"/>
        <v>10.475000000000001</v>
      </c>
    </row>
    <row r="611" spans="1:22" ht="13.5" x14ac:dyDescent="0.25">
      <c r="A611" s="3">
        <f>RSI!A611</f>
        <v>43192</v>
      </c>
      <c r="B611" s="2">
        <f>RSI!B611</f>
        <v>2.173</v>
      </c>
      <c r="C611" s="2">
        <f>RSI!I611</f>
        <v>41.032827114551111</v>
      </c>
      <c r="D611" s="2">
        <f>MACD!E611</f>
        <v>2.6433444459379452E-2</v>
      </c>
      <c r="E611" s="2">
        <f>MACD!F611</f>
        <v>1.2657119209710759E-2</v>
      </c>
      <c r="F611" s="2">
        <f>'Moving Avg'!D611</f>
        <v>2.2116400000000001</v>
      </c>
      <c r="G611" s="2">
        <f>'Moving Avg'!F611</f>
        <v>2.2454299999999998</v>
      </c>
      <c r="H611" s="2">
        <f>'Moving Avg'!G611</f>
        <v>2.2827700000000002</v>
      </c>
      <c r="I611" s="2">
        <f>'Moving Avg'!H611</f>
        <v>2.3419574999999964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25</v>
      </c>
      <c r="N611" s="7">
        <f t="shared" si="91"/>
        <v>0</v>
      </c>
      <c r="O611" s="7">
        <f t="shared" si="92"/>
        <v>0</v>
      </c>
      <c r="P611" s="7">
        <f t="shared" si="93"/>
        <v>16.5</v>
      </c>
      <c r="Q611" s="8">
        <f t="shared" si="94"/>
        <v>11.225</v>
      </c>
      <c r="R611" s="8">
        <f t="shared" si="95"/>
        <v>9.125</v>
      </c>
      <c r="S611" s="8">
        <f t="shared" si="96"/>
        <v>11.175000000000001</v>
      </c>
      <c r="T611" s="8">
        <f t="shared" si="97"/>
        <v>10.375</v>
      </c>
      <c r="U611" s="7">
        <f t="shared" si="98"/>
        <v>10.508333333333335</v>
      </c>
      <c r="V611" s="7">
        <f t="shared" si="99"/>
        <v>10.475000000000001</v>
      </c>
    </row>
    <row r="612" spans="1:22" ht="13.5" x14ac:dyDescent="0.25">
      <c r="A612" s="3">
        <f>RSI!A612</f>
        <v>43193</v>
      </c>
      <c r="B612" s="2">
        <f>RSI!B612</f>
        <v>2.1166</v>
      </c>
      <c r="C612" s="2">
        <f>RSI!I612</f>
        <v>35.932973389454133</v>
      </c>
      <c r="D612" s="2">
        <f>MACD!E612</f>
        <v>3.0845409493507336E-2</v>
      </c>
      <c r="E612" s="2">
        <f>MACD!F612</f>
        <v>1.6294777266470075E-2</v>
      </c>
      <c r="F612" s="2">
        <f>'Moving Avg'!D612</f>
        <v>2.1939199999999999</v>
      </c>
      <c r="G612" s="2">
        <f>'Moving Avg'!F612</f>
        <v>2.2393900000000002</v>
      </c>
      <c r="H612" s="2">
        <f>'Moving Avg'!G612</f>
        <v>2.2800320000000003</v>
      </c>
      <c r="I612" s="2">
        <f>'Moving Avg'!H612</f>
        <v>2.3403074999999962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25</v>
      </c>
      <c r="N612" s="7">
        <f t="shared" si="91"/>
        <v>0</v>
      </c>
      <c r="O612" s="7">
        <f t="shared" si="92"/>
        <v>0</v>
      </c>
      <c r="P612" s="7">
        <f t="shared" si="93"/>
        <v>16.5</v>
      </c>
      <c r="Q612" s="8">
        <f t="shared" si="94"/>
        <v>11.225</v>
      </c>
      <c r="R612" s="8">
        <f t="shared" si="95"/>
        <v>9.125</v>
      </c>
      <c r="S612" s="8">
        <f t="shared" si="96"/>
        <v>11.175000000000001</v>
      </c>
      <c r="T612" s="8">
        <f t="shared" si="97"/>
        <v>10.375</v>
      </c>
      <c r="U612" s="7">
        <f t="shared" si="98"/>
        <v>10.508333333333335</v>
      </c>
      <c r="V612" s="7">
        <f t="shared" si="99"/>
        <v>10.475000000000001</v>
      </c>
    </row>
    <row r="613" spans="1:22" ht="13.5" x14ac:dyDescent="0.25">
      <c r="A613" s="3">
        <f>RSI!A613</f>
        <v>43194</v>
      </c>
      <c r="B613" s="2">
        <f>RSI!B613</f>
        <v>2.2052</v>
      </c>
      <c r="C613" s="2">
        <f>RSI!I613</f>
        <v>47.063607831881406</v>
      </c>
      <c r="D613" s="2">
        <f>MACD!E613</f>
        <v>2.9995007061630385E-2</v>
      </c>
      <c r="E613" s="2">
        <f>MACD!F613</f>
        <v>1.9034823225502137E-2</v>
      </c>
      <c r="F613" s="2">
        <f>'Moving Avg'!D613</f>
        <v>2.1874799999999999</v>
      </c>
      <c r="G613" s="2">
        <f>'Moving Avg'!F613</f>
        <v>2.2377799999999999</v>
      </c>
      <c r="H613" s="2">
        <f>'Moving Avg'!G613</f>
        <v>2.2790660000000003</v>
      </c>
      <c r="I613" s="2">
        <f>'Moving Avg'!H613</f>
        <v>2.3387379999999967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  <c r="M613" s="7">
        <f t="shared" si="90"/>
        <v>25</v>
      </c>
      <c r="N613" s="7">
        <f t="shared" si="91"/>
        <v>0</v>
      </c>
      <c r="O613" s="7">
        <f t="shared" si="92"/>
        <v>0</v>
      </c>
      <c r="P613" s="7">
        <f t="shared" si="93"/>
        <v>16.5</v>
      </c>
      <c r="Q613" s="8">
        <f t="shared" si="94"/>
        <v>11.225</v>
      </c>
      <c r="R613" s="8">
        <f t="shared" si="95"/>
        <v>9.125</v>
      </c>
      <c r="S613" s="8">
        <f t="shared" si="96"/>
        <v>11.175000000000001</v>
      </c>
      <c r="T613" s="8">
        <f t="shared" si="97"/>
        <v>10.375</v>
      </c>
      <c r="U613" s="7">
        <f t="shared" si="98"/>
        <v>10.508333333333335</v>
      </c>
      <c r="V613" s="7">
        <f t="shared" si="99"/>
        <v>10.475000000000001</v>
      </c>
    </row>
    <row r="614" spans="1:22" ht="13.5" x14ac:dyDescent="0.25">
      <c r="A614" s="3">
        <f>RSI!A614</f>
        <v>43195</v>
      </c>
      <c r="B614" s="2">
        <f>RSI!B614</f>
        <v>2.173</v>
      </c>
      <c r="C614" s="2">
        <f>RSI!I614</f>
        <v>44.06715660426336</v>
      </c>
      <c r="D614" s="2">
        <f>MACD!E614</f>
        <v>2.3168680289514576E-2</v>
      </c>
      <c r="E614" s="2">
        <f>MACD!F614</f>
        <v>1.9861594638304624E-2</v>
      </c>
      <c r="F614" s="2">
        <f>'Moving Avg'!D614</f>
        <v>2.1778199999999996</v>
      </c>
      <c r="G614" s="2">
        <f>'Moving Avg'!F614</f>
        <v>2.2317450000000001</v>
      </c>
      <c r="H614" s="2">
        <f>'Moving Avg'!G614</f>
        <v>2.2774560000000004</v>
      </c>
      <c r="I614" s="2">
        <f>'Moving Avg'!H614</f>
        <v>2.3367259999999965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  <c r="M614" s="7">
        <f t="shared" si="90"/>
        <v>25</v>
      </c>
      <c r="N614" s="7">
        <f t="shared" si="91"/>
        <v>0</v>
      </c>
      <c r="O614" s="7">
        <f t="shared" si="92"/>
        <v>0</v>
      </c>
      <c r="P614" s="7">
        <f t="shared" si="93"/>
        <v>16.5</v>
      </c>
      <c r="Q614" s="8">
        <f t="shared" si="94"/>
        <v>11.225</v>
      </c>
      <c r="R614" s="8">
        <f t="shared" si="95"/>
        <v>9.125</v>
      </c>
      <c r="S614" s="8">
        <f t="shared" si="96"/>
        <v>11.175000000000001</v>
      </c>
      <c r="T614" s="8">
        <f t="shared" si="97"/>
        <v>10.375</v>
      </c>
      <c r="U614" s="7">
        <f t="shared" si="98"/>
        <v>10.508333333333335</v>
      </c>
      <c r="V614" s="7">
        <f t="shared" si="99"/>
        <v>10.475000000000001</v>
      </c>
    </row>
    <row r="615" spans="1:22" ht="13.5" x14ac:dyDescent="0.25">
      <c r="A615" s="3">
        <f>RSI!A615</f>
        <v>43196</v>
      </c>
      <c r="B615" s="2">
        <f>RSI!B615</f>
        <v>2.1408</v>
      </c>
      <c r="C615" s="2">
        <f>RSI!I615</f>
        <v>41.239540187944634</v>
      </c>
      <c r="D615" s="2">
        <f>MACD!E615</f>
        <v>2.8786587459058488E-2</v>
      </c>
      <c r="E615" s="2">
        <f>MACD!F615</f>
        <v>2.1646593202455398E-2</v>
      </c>
      <c r="F615" s="2">
        <f>'Moving Avg'!D615</f>
        <v>2.1617199999999999</v>
      </c>
      <c r="G615" s="2">
        <f>'Moving Avg'!F615</f>
        <v>2.2224900000000001</v>
      </c>
      <c r="H615" s="2">
        <f>'Moving Avg'!G615</f>
        <v>2.2752020000000006</v>
      </c>
      <c r="I615" s="2">
        <f>'Moving Avg'!H615</f>
        <v>2.3344724999999964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0"/>
        <v>25</v>
      </c>
      <c r="N615" s="7">
        <f t="shared" si="91"/>
        <v>0</v>
      </c>
      <c r="O615" s="7">
        <f t="shared" si="92"/>
        <v>0</v>
      </c>
      <c r="P615" s="7">
        <f t="shared" si="93"/>
        <v>16.5</v>
      </c>
      <c r="Q615" s="8">
        <f t="shared" si="94"/>
        <v>11.225</v>
      </c>
      <c r="R615" s="8">
        <f t="shared" si="95"/>
        <v>9.125</v>
      </c>
      <c r="S615" s="8">
        <f t="shared" si="96"/>
        <v>11.175000000000001</v>
      </c>
      <c r="T615" s="8">
        <f t="shared" si="97"/>
        <v>10.375</v>
      </c>
      <c r="U615" s="7">
        <f t="shared" si="98"/>
        <v>10.508333333333335</v>
      </c>
      <c r="V615" s="7">
        <f t="shared" si="99"/>
        <v>10.475000000000001</v>
      </c>
    </row>
    <row r="616" spans="1:22" ht="13.5" x14ac:dyDescent="0.25">
      <c r="A616" s="3">
        <f>RSI!A616</f>
        <v>43200</v>
      </c>
      <c r="B616" s="2">
        <f>RSI!B616</f>
        <v>2.1004999999999998</v>
      </c>
      <c r="C616" s="2">
        <f>RSI!I616</f>
        <v>37.956852853585893</v>
      </c>
      <c r="D616" s="2">
        <f>MACD!E616</f>
        <v>3.2083391224837499E-2</v>
      </c>
      <c r="E616" s="2">
        <f>MACD!F616</f>
        <v>2.3733952806931819E-2</v>
      </c>
      <c r="F616" s="2">
        <f>'Moving Avg'!D616</f>
        <v>2.1472199999999999</v>
      </c>
      <c r="G616" s="2">
        <f>'Moving Avg'!F616</f>
        <v>2.2148399999999997</v>
      </c>
      <c r="H616" s="2">
        <f>'Moving Avg'!G616</f>
        <v>2.2708560000000007</v>
      </c>
      <c r="I616" s="2">
        <f>'Moving Avg'!H616</f>
        <v>2.3320174999999965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16.5</v>
      </c>
      <c r="Q616" s="8">
        <f t="shared" si="94"/>
        <v>11.225</v>
      </c>
      <c r="R616" s="8">
        <f t="shared" si="95"/>
        <v>9.125</v>
      </c>
      <c r="S616" s="8">
        <f t="shared" si="96"/>
        <v>11.175000000000001</v>
      </c>
      <c r="T616" s="8">
        <f t="shared" si="97"/>
        <v>10.375</v>
      </c>
      <c r="U616" s="7">
        <f t="shared" si="98"/>
        <v>10.508333333333335</v>
      </c>
      <c r="V616" s="7">
        <f t="shared" si="99"/>
        <v>10.475000000000001</v>
      </c>
    </row>
    <row r="617" spans="1:22" ht="13.5" x14ac:dyDescent="0.25">
      <c r="A617" s="3">
        <f>RSI!A617</f>
        <v>43201</v>
      </c>
      <c r="B617" s="2">
        <f>RSI!B617</f>
        <v>2.1326999999999998</v>
      </c>
      <c r="C617" s="2">
        <f>RSI!I617</f>
        <v>41.934012552264917</v>
      </c>
      <c r="D617" s="2">
        <f>MACD!E617</f>
        <v>3.1969110514552757E-2</v>
      </c>
      <c r="E617" s="2">
        <f>MACD!F617</f>
        <v>2.5380984348456009E-2</v>
      </c>
      <c r="F617" s="2">
        <f>'Moving Avg'!D617</f>
        <v>2.1504400000000001</v>
      </c>
      <c r="G617" s="2">
        <f>'Moving Avg'!F617</f>
        <v>2.2071899999999998</v>
      </c>
      <c r="H617" s="2">
        <f>'Moving Avg'!G617</f>
        <v>2.2644160000000007</v>
      </c>
      <c r="I617" s="2">
        <f>'Moving Avg'!H617</f>
        <v>2.3298039999999967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  <c r="M617" s="7">
        <f t="shared" si="90"/>
        <v>25</v>
      </c>
      <c r="N617" s="7">
        <f t="shared" si="91"/>
        <v>0</v>
      </c>
      <c r="O617" s="7">
        <f t="shared" si="92"/>
        <v>0</v>
      </c>
      <c r="P617" s="7">
        <f t="shared" si="93"/>
        <v>16.5</v>
      </c>
      <c r="Q617" s="8">
        <f t="shared" si="94"/>
        <v>11.225</v>
      </c>
      <c r="R617" s="8">
        <f t="shared" si="95"/>
        <v>9.125</v>
      </c>
      <c r="S617" s="8">
        <f t="shared" si="96"/>
        <v>11.175000000000001</v>
      </c>
      <c r="T617" s="8">
        <f t="shared" si="97"/>
        <v>10.375</v>
      </c>
      <c r="U617" s="7">
        <f t="shared" si="98"/>
        <v>10.508333333333335</v>
      </c>
      <c r="V617" s="7">
        <f t="shared" si="99"/>
        <v>10.475000000000001</v>
      </c>
    </row>
    <row r="618" spans="1:22" ht="13.5" x14ac:dyDescent="0.25">
      <c r="A618" s="3">
        <f>RSI!A618</f>
        <v>43202</v>
      </c>
      <c r="B618" s="2">
        <f>RSI!B618</f>
        <v>2.0924999999999998</v>
      </c>
      <c r="C618" s="2">
        <f>RSI!I618</f>
        <v>38.606677725949055</v>
      </c>
      <c r="D618" s="2">
        <f>MACD!E618</f>
        <v>4.0273088755616637E-2</v>
      </c>
      <c r="E618" s="2">
        <f>MACD!F618</f>
        <v>2.835940522988814E-2</v>
      </c>
      <c r="F618" s="2">
        <f>'Moving Avg'!D618</f>
        <v>2.1278999999999999</v>
      </c>
      <c r="G618" s="2">
        <f>'Moving Avg'!F618</f>
        <v>2.1967249999999998</v>
      </c>
      <c r="H618" s="2">
        <f>'Moving Avg'!G618</f>
        <v>2.2558840000000004</v>
      </c>
      <c r="I618" s="2">
        <f>'Moving Avg'!H618</f>
        <v>2.3277514999999966</v>
      </c>
      <c r="J618" s="5" t="str">
        <f>OBV!F618</f>
        <v>BEARISH</v>
      </c>
      <c r="K618" s="5" t="str">
        <f>OBV!G618</f>
        <v>NEUTRAL</v>
      </c>
      <c r="L618" s="5" t="str">
        <f>OBV!H618</f>
        <v>CONFIRMED BEARISH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16.5</v>
      </c>
      <c r="Q618" s="8">
        <f t="shared" si="94"/>
        <v>11.225</v>
      </c>
      <c r="R618" s="8">
        <f t="shared" si="95"/>
        <v>9.125</v>
      </c>
      <c r="S618" s="8">
        <f t="shared" si="96"/>
        <v>11.175000000000001</v>
      </c>
      <c r="T618" s="8">
        <f t="shared" si="97"/>
        <v>10.375</v>
      </c>
      <c r="U618" s="7">
        <f t="shared" si="98"/>
        <v>10.508333333333335</v>
      </c>
      <c r="V618" s="7">
        <f t="shared" si="99"/>
        <v>10.475000000000001</v>
      </c>
    </row>
    <row r="619" spans="1:22" ht="13.5" x14ac:dyDescent="0.25">
      <c r="A619" s="3">
        <f>RSI!A619</f>
        <v>43203</v>
      </c>
      <c r="B619" s="2">
        <f>RSI!B619</f>
        <v>2.1326999999999998</v>
      </c>
      <c r="C619" s="2">
        <f>RSI!I619</f>
        <v>43.43977869621429</v>
      </c>
      <c r="D619" s="2">
        <f>MACD!E619</f>
        <v>4.2516683232169505E-2</v>
      </c>
      <c r="E619" s="2">
        <f>MACD!F619</f>
        <v>3.1190860830344412E-2</v>
      </c>
      <c r="F619" s="2">
        <f>'Moving Avg'!D619</f>
        <v>2.1198399999999999</v>
      </c>
      <c r="G619" s="2">
        <f>'Moving Avg'!F619</f>
        <v>2.19109</v>
      </c>
      <c r="H619" s="2">
        <f>'Moving Avg'!G619</f>
        <v>2.2494440000000004</v>
      </c>
      <c r="I619" s="2">
        <f>'Moving Avg'!H619</f>
        <v>2.3258999999999967</v>
      </c>
      <c r="J619" s="5" t="str">
        <f>OBV!F619</f>
        <v>BEARISH</v>
      </c>
      <c r="K619" s="5" t="str">
        <f>OBV!G619</f>
        <v>NEUTRAL</v>
      </c>
      <c r="L619" s="5" t="str">
        <f>OBV!H619</f>
        <v>CONFIRMED BEARISH</v>
      </c>
      <c r="M619" s="7">
        <f t="shared" si="90"/>
        <v>25</v>
      </c>
      <c r="N619" s="7">
        <f t="shared" si="91"/>
        <v>0</v>
      </c>
      <c r="O619" s="7">
        <f t="shared" si="92"/>
        <v>0</v>
      </c>
      <c r="P619" s="7">
        <f t="shared" si="93"/>
        <v>16.5</v>
      </c>
      <c r="Q619" s="8">
        <f t="shared" si="94"/>
        <v>11.225</v>
      </c>
      <c r="R619" s="8">
        <f t="shared" si="95"/>
        <v>9.125</v>
      </c>
      <c r="S619" s="8">
        <f t="shared" si="96"/>
        <v>11.175000000000001</v>
      </c>
      <c r="T619" s="8">
        <f t="shared" si="97"/>
        <v>10.375</v>
      </c>
      <c r="U619" s="7">
        <f t="shared" si="98"/>
        <v>10.508333333333335</v>
      </c>
      <c r="V619" s="7">
        <f t="shared" si="99"/>
        <v>10.475000000000001</v>
      </c>
    </row>
    <row r="620" spans="1:22" ht="13.5" x14ac:dyDescent="0.25">
      <c r="A620" s="3">
        <f>RSI!A620</f>
        <v>43206</v>
      </c>
      <c r="B620" s="2">
        <f>RSI!B620</f>
        <v>2.1890999999999998</v>
      </c>
      <c r="C620" s="2">
        <f>RSI!I620</f>
        <v>49.452142101426368</v>
      </c>
      <c r="D620" s="2">
        <f>MACD!E620</f>
        <v>4.0621873397762798E-2</v>
      </c>
      <c r="E620" s="2">
        <f>MACD!F620</f>
        <v>3.3077063343828095E-2</v>
      </c>
      <c r="F620" s="2">
        <f>'Moving Avg'!D620</f>
        <v>2.1294999999999997</v>
      </c>
      <c r="G620" s="2">
        <f>'Moving Avg'!F620</f>
        <v>2.1882749999999995</v>
      </c>
      <c r="H620" s="2">
        <f>'Moving Avg'!G620</f>
        <v>2.2441320000000005</v>
      </c>
      <c r="I620" s="2">
        <f>'Moving Avg'!H620</f>
        <v>2.3246929999999968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  <c r="M620" s="7">
        <f t="shared" si="90"/>
        <v>25</v>
      </c>
      <c r="N620" s="7">
        <f t="shared" si="91"/>
        <v>0</v>
      </c>
      <c r="O620" s="7">
        <f t="shared" si="92"/>
        <v>0</v>
      </c>
      <c r="P620" s="7">
        <f t="shared" si="93"/>
        <v>83.5</v>
      </c>
      <c r="Q620" s="8">
        <f t="shared" si="94"/>
        <v>21.274999999999999</v>
      </c>
      <c r="R620" s="8">
        <f t="shared" si="95"/>
        <v>25.875</v>
      </c>
      <c r="S620" s="8">
        <f t="shared" si="96"/>
        <v>41.325000000000003</v>
      </c>
      <c r="T620" s="8">
        <f t="shared" si="97"/>
        <v>27.125</v>
      </c>
      <c r="U620" s="7">
        <f t="shared" si="98"/>
        <v>29.491666666666664</v>
      </c>
      <c r="V620" s="7">
        <f t="shared" si="99"/>
        <v>28.9</v>
      </c>
    </row>
    <row r="621" spans="1:22" ht="13.5" x14ac:dyDescent="0.25">
      <c r="A621" s="3">
        <f>RSI!A621</f>
        <v>43207</v>
      </c>
      <c r="B621" s="2">
        <f>RSI!B621</f>
        <v>2.2454000000000001</v>
      </c>
      <c r="C621" s="2">
        <f>RSI!I621</f>
        <v>54.63606803009754</v>
      </c>
      <c r="D621" s="2">
        <f>MACD!E621</f>
        <v>2.7440220411857563E-2</v>
      </c>
      <c r="E621" s="2">
        <f>MACD!F621</f>
        <v>3.1949694757433991E-2</v>
      </c>
      <c r="F621" s="2">
        <f>'Moving Avg'!D621</f>
        <v>2.15848</v>
      </c>
      <c r="G621" s="2">
        <f>'Moving Avg'!F621</f>
        <v>2.1858599999999995</v>
      </c>
      <c r="H621" s="2">
        <f>'Moving Avg'!G621</f>
        <v>2.2409120000000002</v>
      </c>
      <c r="I621" s="2">
        <f>'Moving Avg'!H621</f>
        <v>2.3239284999999974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  <c r="M621" s="7">
        <f t="shared" si="90"/>
        <v>25</v>
      </c>
      <c r="N621" s="7">
        <f t="shared" si="91"/>
        <v>45</v>
      </c>
      <c r="O621" s="7">
        <f t="shared" si="92"/>
        <v>0</v>
      </c>
      <c r="P621" s="7">
        <f t="shared" si="93"/>
        <v>83.5</v>
      </c>
      <c r="Q621" s="8">
        <f t="shared" si="94"/>
        <v>37.024999999999999</v>
      </c>
      <c r="R621" s="8">
        <f t="shared" si="95"/>
        <v>34.875</v>
      </c>
      <c r="S621" s="8">
        <f t="shared" si="96"/>
        <v>48.075000000000003</v>
      </c>
      <c r="T621" s="8">
        <f t="shared" si="97"/>
        <v>38.375</v>
      </c>
      <c r="U621" s="7">
        <f t="shared" si="98"/>
        <v>39.991666666666667</v>
      </c>
      <c r="V621" s="7">
        <f t="shared" si="99"/>
        <v>39.587500000000006</v>
      </c>
    </row>
    <row r="622" spans="1:22" ht="13.5" x14ac:dyDescent="0.25">
      <c r="A622" s="3">
        <f>RSI!A622</f>
        <v>43208</v>
      </c>
      <c r="B622" s="2">
        <f>RSI!B622</f>
        <v>2.2132000000000001</v>
      </c>
      <c r="C622" s="2">
        <f>RSI!I622</f>
        <v>51.389935377030355</v>
      </c>
      <c r="D622" s="2">
        <f>MACD!E622</f>
        <v>9.6831963298877888E-3</v>
      </c>
      <c r="E622" s="2">
        <f>MACD!F622</f>
        <v>2.7496395071924751E-2</v>
      </c>
      <c r="F622" s="2">
        <f>'Moving Avg'!D622</f>
        <v>2.1745799999999997</v>
      </c>
      <c r="G622" s="2">
        <f>'Moving Avg'!F622</f>
        <v>2.18465</v>
      </c>
      <c r="H622" s="2">
        <f>'Moving Avg'!G622</f>
        <v>2.2372100000000001</v>
      </c>
      <c r="I622" s="2">
        <f>'Moving Avg'!H622</f>
        <v>2.3230029999999968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  <c r="M622" s="7">
        <f t="shared" si="90"/>
        <v>25</v>
      </c>
      <c r="N622" s="7">
        <f t="shared" si="91"/>
        <v>45</v>
      </c>
      <c r="O622" s="7">
        <f t="shared" si="92"/>
        <v>0</v>
      </c>
      <c r="P622" s="7">
        <f t="shared" si="93"/>
        <v>83.5</v>
      </c>
      <c r="Q622" s="8">
        <f t="shared" si="94"/>
        <v>37.024999999999999</v>
      </c>
      <c r="R622" s="8">
        <f t="shared" si="95"/>
        <v>34.875</v>
      </c>
      <c r="S622" s="8">
        <f t="shared" si="96"/>
        <v>48.075000000000003</v>
      </c>
      <c r="T622" s="8">
        <f t="shared" si="97"/>
        <v>38.375</v>
      </c>
      <c r="U622" s="7">
        <f t="shared" si="98"/>
        <v>39.991666666666667</v>
      </c>
      <c r="V622" s="7">
        <f t="shared" si="99"/>
        <v>39.587500000000006</v>
      </c>
    </row>
    <row r="623" spans="1:22" ht="13.5" x14ac:dyDescent="0.25">
      <c r="A623" s="3">
        <f>RSI!A623</f>
        <v>43209</v>
      </c>
      <c r="B623" s="2">
        <f>RSI!B623</f>
        <v>2.2534999999999998</v>
      </c>
      <c r="C623" s="2">
        <f>RSI!I623</f>
        <v>54.993988707700403</v>
      </c>
      <c r="D623" s="2">
        <f>MACD!E623</f>
        <v>5.2053775040725725E-3</v>
      </c>
      <c r="E623" s="2">
        <f>MACD!F623</f>
        <v>2.3038191558354317E-2</v>
      </c>
      <c r="F623" s="2">
        <f>'Moving Avg'!D623</f>
        <v>2.2067799999999997</v>
      </c>
      <c r="G623" s="2">
        <f>'Moving Avg'!F623</f>
        <v>2.1850549999999997</v>
      </c>
      <c r="H623" s="2">
        <f>'Moving Avg'!G623</f>
        <v>2.2346360000000001</v>
      </c>
      <c r="I623" s="2">
        <f>'Moving Avg'!H623</f>
        <v>2.322359499999997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  <c r="M623" s="7">
        <f t="shared" si="90"/>
        <v>25</v>
      </c>
      <c r="N623" s="7">
        <f t="shared" si="91"/>
        <v>45</v>
      </c>
      <c r="O623" s="7">
        <f t="shared" si="92"/>
        <v>0</v>
      </c>
      <c r="P623" s="7">
        <f t="shared" si="93"/>
        <v>83.5</v>
      </c>
      <c r="Q623" s="8">
        <f t="shared" si="94"/>
        <v>37.024999999999999</v>
      </c>
      <c r="R623" s="8">
        <f t="shared" si="95"/>
        <v>34.875</v>
      </c>
      <c r="S623" s="8">
        <f t="shared" si="96"/>
        <v>48.075000000000003</v>
      </c>
      <c r="T623" s="8">
        <f t="shared" si="97"/>
        <v>38.375</v>
      </c>
      <c r="U623" s="7">
        <f t="shared" si="98"/>
        <v>39.991666666666667</v>
      </c>
      <c r="V623" s="7">
        <f t="shared" si="99"/>
        <v>39.587500000000006</v>
      </c>
    </row>
    <row r="624" spans="1:22" ht="13.5" x14ac:dyDescent="0.25">
      <c r="A624" s="3">
        <f>RSI!A624</f>
        <v>43210</v>
      </c>
      <c r="B624" s="2">
        <f>RSI!B624</f>
        <v>2.2132000000000001</v>
      </c>
      <c r="C624" s="2">
        <f>RSI!I624</f>
        <v>50.927651909769217</v>
      </c>
      <c r="D624" s="2">
        <f>MACD!E624</f>
        <v>-8.8129396919134351E-4</v>
      </c>
      <c r="E624" s="2">
        <f>MACD!F624</f>
        <v>1.8254294452845186E-2</v>
      </c>
      <c r="F624" s="2">
        <f>'Moving Avg'!D624</f>
        <v>2.22288</v>
      </c>
      <c r="G624" s="2">
        <f>'Moving Avg'!F624</f>
        <v>2.1862599999999999</v>
      </c>
      <c r="H624" s="2">
        <f>'Moving Avg'!G624</f>
        <v>2.2331860000000003</v>
      </c>
      <c r="I624" s="2">
        <f>'Moving Avg'!H624</f>
        <v>2.321031499999997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  <c r="M624" s="7">
        <f t="shared" si="90"/>
        <v>25</v>
      </c>
      <c r="N624" s="7">
        <f t="shared" si="91"/>
        <v>45</v>
      </c>
      <c r="O624" s="7">
        <f t="shared" si="92"/>
        <v>0</v>
      </c>
      <c r="P624" s="7">
        <f t="shared" si="93"/>
        <v>83.5</v>
      </c>
      <c r="Q624" s="8">
        <f t="shared" si="94"/>
        <v>37.024999999999999</v>
      </c>
      <c r="R624" s="8">
        <f t="shared" si="95"/>
        <v>34.875</v>
      </c>
      <c r="S624" s="8">
        <f t="shared" si="96"/>
        <v>48.075000000000003</v>
      </c>
      <c r="T624" s="8">
        <f t="shared" si="97"/>
        <v>38.375</v>
      </c>
      <c r="U624" s="7">
        <f t="shared" si="98"/>
        <v>39.991666666666667</v>
      </c>
      <c r="V624" s="7">
        <f t="shared" si="99"/>
        <v>39.587500000000006</v>
      </c>
    </row>
    <row r="625" spans="1:22" ht="13.5" x14ac:dyDescent="0.25">
      <c r="A625" s="3">
        <f>RSI!A625</f>
        <v>43213</v>
      </c>
      <c r="B625" s="2">
        <f>RSI!B625</f>
        <v>2.181</v>
      </c>
      <c r="C625" s="2">
        <f>RSI!I625</f>
        <v>47.881237363225864</v>
      </c>
      <c r="D625" s="2">
        <f>MACD!E625</f>
        <v>-8.6667910611306631E-3</v>
      </c>
      <c r="E625" s="2">
        <f>MACD!F625</f>
        <v>1.2870077350050016E-2</v>
      </c>
      <c r="F625" s="2">
        <f>'Moving Avg'!D625</f>
        <v>2.22126</v>
      </c>
      <c r="G625" s="2">
        <f>'Moving Avg'!F625</f>
        <v>2.1830399999999996</v>
      </c>
      <c r="H625" s="2">
        <f>'Moving Avg'!G625</f>
        <v>2.2315760000000004</v>
      </c>
      <c r="I625" s="2">
        <f>'Moving Avg'!H625</f>
        <v>2.319461999999997</v>
      </c>
      <c r="J625" s="5" t="str">
        <f>OBV!F625</f>
        <v>BULLISH</v>
      </c>
      <c r="K625" s="5" t="str">
        <f>OBV!G625</f>
        <v>NEUTRAL</v>
      </c>
      <c r="L625" s="5" t="str">
        <f>OBV!H625</f>
        <v>BULLISH DIVERGENCE</v>
      </c>
      <c r="M625" s="7">
        <f t="shared" si="90"/>
        <v>25</v>
      </c>
      <c r="N625" s="7">
        <f t="shared" si="91"/>
        <v>100</v>
      </c>
      <c r="O625" s="7">
        <f t="shared" si="92"/>
        <v>0</v>
      </c>
      <c r="P625" s="7">
        <f t="shared" si="93"/>
        <v>66.5</v>
      </c>
      <c r="Q625" s="8">
        <f t="shared" si="94"/>
        <v>53.725000000000001</v>
      </c>
      <c r="R625" s="8">
        <f t="shared" si="95"/>
        <v>41.625</v>
      </c>
      <c r="S625" s="8">
        <f t="shared" si="96"/>
        <v>48.674999999999997</v>
      </c>
      <c r="T625" s="8">
        <f t="shared" si="97"/>
        <v>47.875</v>
      </c>
      <c r="U625" s="7">
        <f t="shared" si="98"/>
        <v>48.008333333333326</v>
      </c>
      <c r="V625" s="7">
        <f t="shared" si="99"/>
        <v>47.974999999999994</v>
      </c>
    </row>
    <row r="626" spans="1:22" ht="13.5" x14ac:dyDescent="0.25">
      <c r="A626" s="3">
        <f>RSI!A626</f>
        <v>43214</v>
      </c>
      <c r="B626" s="2">
        <f>RSI!B626</f>
        <v>2.1970999999999998</v>
      </c>
      <c r="C626" s="2">
        <f>RSI!I626</f>
        <v>49.50759514148718</v>
      </c>
      <c r="D626" s="2">
        <f>MACD!E626</f>
        <v>-2.2518484895999169E-2</v>
      </c>
      <c r="E626" s="2">
        <f>MACD!F626</f>
        <v>5.7923649008401797E-3</v>
      </c>
      <c r="F626" s="2">
        <f>'Moving Avg'!D626</f>
        <v>2.2115999999999998</v>
      </c>
      <c r="G626" s="2">
        <f>'Moving Avg'!F626</f>
        <v>2.1822349999999995</v>
      </c>
      <c r="H626" s="2">
        <f>'Moving Avg'!G626</f>
        <v>2.2302880000000003</v>
      </c>
      <c r="I626" s="2">
        <f>'Moving Avg'!H626</f>
        <v>2.318012999999997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  <c r="M626" s="7">
        <f t="shared" si="90"/>
        <v>25</v>
      </c>
      <c r="N626" s="7">
        <f t="shared" si="91"/>
        <v>100</v>
      </c>
      <c r="O626" s="7">
        <f t="shared" si="92"/>
        <v>0</v>
      </c>
      <c r="P626" s="7">
        <f t="shared" si="93"/>
        <v>16.5</v>
      </c>
      <c r="Q626" s="8">
        <f t="shared" si="94"/>
        <v>46.225000000000001</v>
      </c>
      <c r="R626" s="8">
        <f t="shared" si="95"/>
        <v>29.125</v>
      </c>
      <c r="S626" s="8">
        <f t="shared" si="96"/>
        <v>26.175000000000001</v>
      </c>
      <c r="T626" s="8">
        <f t="shared" si="97"/>
        <v>35.375</v>
      </c>
      <c r="U626" s="7">
        <f t="shared" si="98"/>
        <v>33.841666666666661</v>
      </c>
      <c r="V626" s="7">
        <f t="shared" si="99"/>
        <v>34.224999999999994</v>
      </c>
    </row>
    <row r="627" spans="1:22" ht="13.5" x14ac:dyDescent="0.25">
      <c r="A627" s="3">
        <f>RSI!A627</f>
        <v>43215</v>
      </c>
      <c r="B627" s="2">
        <f>RSI!B627</f>
        <v>2.1970999999999998</v>
      </c>
      <c r="C627" s="2">
        <f>RSI!I627</f>
        <v>49.50759514148718</v>
      </c>
      <c r="D627" s="2">
        <f>MACD!E627</f>
        <v>-2.9261339212252491E-2</v>
      </c>
      <c r="E627" s="2">
        <f>MACD!F627</f>
        <v>-1.2183759217783549E-3</v>
      </c>
      <c r="F627" s="2">
        <f>'Moving Avg'!D627</f>
        <v>2.2083799999999996</v>
      </c>
      <c r="G627" s="2">
        <f>'Moving Avg'!F627</f>
        <v>2.1818299999999997</v>
      </c>
      <c r="H627" s="2">
        <f>'Moving Avg'!G627</f>
        <v>2.2278740000000004</v>
      </c>
      <c r="I627" s="2">
        <f>'Moving Avg'!H627</f>
        <v>2.3164434999999965</v>
      </c>
      <c r="J627" s="5" t="str">
        <f>OBV!F627</f>
        <v>BULLISH</v>
      </c>
      <c r="K627" s="5" t="str">
        <f>OBV!G627</f>
        <v>NEUTRAL</v>
      </c>
      <c r="L627" s="5" t="str">
        <f>OBV!H627</f>
        <v>BULLISH DIVERGENCE</v>
      </c>
      <c r="M627" s="7">
        <f t="shared" si="90"/>
        <v>25</v>
      </c>
      <c r="N627" s="7">
        <f t="shared" si="91"/>
        <v>100</v>
      </c>
      <c r="O627" s="7">
        <f t="shared" si="92"/>
        <v>0</v>
      </c>
      <c r="P627" s="7">
        <f t="shared" si="93"/>
        <v>66.5</v>
      </c>
      <c r="Q627" s="8">
        <f t="shared" si="94"/>
        <v>53.725000000000001</v>
      </c>
      <c r="R627" s="8">
        <f t="shared" si="95"/>
        <v>41.625</v>
      </c>
      <c r="S627" s="8">
        <f t="shared" si="96"/>
        <v>48.674999999999997</v>
      </c>
      <c r="T627" s="8">
        <f t="shared" si="97"/>
        <v>47.875</v>
      </c>
      <c r="U627" s="7">
        <f t="shared" si="98"/>
        <v>48.008333333333326</v>
      </c>
      <c r="V627" s="7">
        <f t="shared" si="99"/>
        <v>47.974999999999994</v>
      </c>
    </row>
    <row r="628" spans="1:22" ht="13.5" x14ac:dyDescent="0.25">
      <c r="A628" s="3">
        <f>RSI!A628</f>
        <v>43216</v>
      </c>
      <c r="B628" s="2">
        <f>RSI!B628</f>
        <v>2.1004999999999998</v>
      </c>
      <c r="C628" s="2">
        <f>RSI!I628</f>
        <v>40.675303284876513</v>
      </c>
      <c r="D628" s="2">
        <f>MACD!E628</f>
        <v>-3.3973702688379959E-2</v>
      </c>
      <c r="E628" s="2">
        <f>MACD!F628</f>
        <v>-7.7694412750986758E-3</v>
      </c>
      <c r="F628" s="2">
        <f>'Moving Avg'!D628</f>
        <v>2.1777799999999998</v>
      </c>
      <c r="G628" s="2">
        <f>'Moving Avg'!F628</f>
        <v>2.1749849999999995</v>
      </c>
      <c r="H628" s="2">
        <f>'Moving Avg'!G628</f>
        <v>2.2235280000000004</v>
      </c>
      <c r="I628" s="2">
        <f>'Moving Avg'!H628</f>
        <v>2.3144309999999968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  <c r="M628" s="7">
        <f t="shared" si="90"/>
        <v>25</v>
      </c>
      <c r="N628" s="7">
        <f t="shared" si="91"/>
        <v>100</v>
      </c>
      <c r="O628" s="7">
        <f t="shared" si="92"/>
        <v>0</v>
      </c>
      <c r="P628" s="7">
        <f t="shared" si="93"/>
        <v>16.5</v>
      </c>
      <c r="Q628" s="8">
        <f t="shared" si="94"/>
        <v>46.225000000000001</v>
      </c>
      <c r="R628" s="8">
        <f t="shared" si="95"/>
        <v>29.125</v>
      </c>
      <c r="S628" s="8">
        <f t="shared" si="96"/>
        <v>26.175000000000001</v>
      </c>
      <c r="T628" s="8">
        <f t="shared" si="97"/>
        <v>35.375</v>
      </c>
      <c r="U628" s="7">
        <f t="shared" si="98"/>
        <v>33.841666666666661</v>
      </c>
      <c r="V628" s="7">
        <f t="shared" si="99"/>
        <v>34.224999999999994</v>
      </c>
    </row>
    <row r="629" spans="1:22" ht="13.5" x14ac:dyDescent="0.25">
      <c r="A629" s="3">
        <f>RSI!A629</f>
        <v>43217</v>
      </c>
      <c r="B629" s="2">
        <f>RSI!B629</f>
        <v>2.0602999999999998</v>
      </c>
      <c r="C629" s="2">
        <f>RSI!I629</f>
        <v>37.663954195373215</v>
      </c>
      <c r="D629" s="2">
        <f>MACD!E629</f>
        <v>-2.8207335580634929E-2</v>
      </c>
      <c r="E629" s="2">
        <f>MACD!F629</f>
        <v>-1.1857020136205928E-2</v>
      </c>
      <c r="F629" s="2">
        <f>'Moving Avg'!D629</f>
        <v>2.1471999999999998</v>
      </c>
      <c r="G629" s="2">
        <f>'Moving Avg'!F629</f>
        <v>2.1669349999999996</v>
      </c>
      <c r="H629" s="2">
        <f>'Moving Avg'!G629</f>
        <v>2.2186980000000003</v>
      </c>
      <c r="I629" s="2">
        <f>'Moving Avg'!H629</f>
        <v>2.312579999999997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0"/>
        <v>25</v>
      </c>
      <c r="N629" s="7">
        <f t="shared" si="91"/>
        <v>45</v>
      </c>
      <c r="O629" s="7">
        <f t="shared" si="92"/>
        <v>0</v>
      </c>
      <c r="P629" s="7">
        <f t="shared" si="93"/>
        <v>16.5</v>
      </c>
      <c r="Q629" s="8">
        <f t="shared" si="94"/>
        <v>26.975000000000001</v>
      </c>
      <c r="R629" s="8">
        <f t="shared" si="95"/>
        <v>18.125</v>
      </c>
      <c r="S629" s="8">
        <f t="shared" si="96"/>
        <v>17.925000000000001</v>
      </c>
      <c r="T629" s="8">
        <f t="shared" si="97"/>
        <v>21.625</v>
      </c>
      <c r="U629" s="7">
        <f t="shared" si="98"/>
        <v>21.008333333333336</v>
      </c>
      <c r="V629" s="7">
        <f t="shared" si="99"/>
        <v>21.162500000000001</v>
      </c>
    </row>
    <row r="630" spans="1:22" ht="13.5" x14ac:dyDescent="0.25">
      <c r="A630" s="3">
        <f>RSI!A630</f>
        <v>43220</v>
      </c>
      <c r="B630" s="2">
        <f>RSI!B630</f>
        <v>2.0442</v>
      </c>
      <c r="C630" s="2">
        <f>RSI!I630</f>
        <v>36.498513998124494</v>
      </c>
      <c r="D630" s="2">
        <f>MACD!E630</f>
        <v>-1.2673488580770442E-2</v>
      </c>
      <c r="E630" s="2">
        <f>MACD!F630</f>
        <v>-1.202031382511883E-2</v>
      </c>
      <c r="F630" s="2">
        <f>'Moving Avg'!D630</f>
        <v>2.1198399999999999</v>
      </c>
      <c r="G630" s="2">
        <f>'Moving Avg'!F630</f>
        <v>2.1580799999999996</v>
      </c>
      <c r="H630" s="2">
        <f>'Moving Avg'!G630</f>
        <v>2.2137080000000005</v>
      </c>
      <c r="I630" s="2">
        <f>'Moving Avg'!H630</f>
        <v>2.3104069999999965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25</v>
      </c>
      <c r="N630" s="7">
        <f t="shared" si="91"/>
        <v>45</v>
      </c>
      <c r="O630" s="7">
        <f t="shared" si="92"/>
        <v>0</v>
      </c>
      <c r="P630" s="7">
        <f t="shared" si="93"/>
        <v>0</v>
      </c>
      <c r="Q630" s="8">
        <f t="shared" si="94"/>
        <v>24.5</v>
      </c>
      <c r="R630" s="8">
        <f t="shared" si="95"/>
        <v>14</v>
      </c>
      <c r="S630" s="8">
        <f t="shared" si="96"/>
        <v>10.5</v>
      </c>
      <c r="T630" s="8">
        <f t="shared" si="97"/>
        <v>17.5</v>
      </c>
      <c r="U630" s="7">
        <f t="shared" si="98"/>
        <v>16.333333333333332</v>
      </c>
      <c r="V630" s="7">
        <f t="shared" si="99"/>
        <v>16.625</v>
      </c>
    </row>
    <row r="631" spans="1:22" ht="13.5" x14ac:dyDescent="0.25">
      <c r="A631" s="3">
        <f>RSI!A631</f>
        <v>43222</v>
      </c>
      <c r="B631" s="2">
        <f>RSI!B631</f>
        <v>2.0522999999999998</v>
      </c>
      <c r="C631" s="2">
        <f>RSI!I631</f>
        <v>37.545572952079276</v>
      </c>
      <c r="D631" s="2">
        <f>MACD!E631</f>
        <v>9.3541521009559148E-3</v>
      </c>
      <c r="E631" s="2">
        <f>MACD!F631</f>
        <v>-7.7454206399038827E-3</v>
      </c>
      <c r="F631" s="2">
        <f>'Moving Avg'!D631</f>
        <v>2.0908799999999998</v>
      </c>
      <c r="G631" s="2">
        <f>'Moving Avg'!F631</f>
        <v>2.1520449999999998</v>
      </c>
      <c r="H631" s="2">
        <f>'Moving Avg'!G631</f>
        <v>2.2083980000000007</v>
      </c>
      <c r="I631" s="2">
        <f>'Moving Avg'!H631</f>
        <v>2.3083144999999972</v>
      </c>
      <c r="J631" s="5" t="str">
        <f>OBV!F631</f>
        <v>BEARISH</v>
      </c>
      <c r="K631" s="5" t="str">
        <f>OBV!G631</f>
        <v>NEUTRAL</v>
      </c>
      <c r="L631" s="5" t="str">
        <f>OBV!H631</f>
        <v>CONFIRMED BEARISH</v>
      </c>
      <c r="M631" s="7">
        <f t="shared" si="90"/>
        <v>25</v>
      </c>
      <c r="N631" s="7">
        <f t="shared" si="91"/>
        <v>0</v>
      </c>
      <c r="O631" s="7">
        <f t="shared" si="92"/>
        <v>0</v>
      </c>
      <c r="P631" s="7">
        <f t="shared" si="93"/>
        <v>16.5</v>
      </c>
      <c r="Q631" s="8">
        <f t="shared" si="94"/>
        <v>11.225</v>
      </c>
      <c r="R631" s="8">
        <f t="shared" si="95"/>
        <v>9.125</v>
      </c>
      <c r="S631" s="8">
        <f t="shared" si="96"/>
        <v>11.175000000000001</v>
      </c>
      <c r="T631" s="8">
        <f t="shared" si="97"/>
        <v>10.375</v>
      </c>
      <c r="U631" s="7">
        <f t="shared" si="98"/>
        <v>10.508333333333335</v>
      </c>
      <c r="V631" s="7">
        <f t="shared" si="99"/>
        <v>10.475000000000001</v>
      </c>
    </row>
    <row r="632" spans="1:22" ht="13.5" x14ac:dyDescent="0.25">
      <c r="A632" s="3">
        <f>RSI!A632</f>
        <v>43223</v>
      </c>
      <c r="B632" s="2">
        <f>RSI!B632</f>
        <v>2.0522999999999998</v>
      </c>
      <c r="C632" s="2">
        <f>RSI!I632</f>
        <v>37.545572952079283</v>
      </c>
      <c r="D632" s="2">
        <f>MACD!E632</f>
        <v>2.3752398764975702E-2</v>
      </c>
      <c r="E632" s="2">
        <f>MACD!F632</f>
        <v>-1.4458567589279662E-3</v>
      </c>
      <c r="F632" s="2">
        <f>'Moving Avg'!D632</f>
        <v>2.0619199999999998</v>
      </c>
      <c r="G632" s="2">
        <f>'Moving Avg'!F632</f>
        <v>2.1488300000000002</v>
      </c>
      <c r="H632" s="2">
        <f>'Moving Avg'!G632</f>
        <v>2.2038920000000006</v>
      </c>
      <c r="I632" s="2">
        <f>'Moving Avg'!H632</f>
        <v>2.3062624999999972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  <c r="M632" s="7">
        <f t="shared" si="90"/>
        <v>25</v>
      </c>
      <c r="N632" s="7">
        <f t="shared" si="91"/>
        <v>0</v>
      </c>
      <c r="O632" s="7">
        <f t="shared" si="92"/>
        <v>0</v>
      </c>
      <c r="P632" s="7">
        <f t="shared" si="93"/>
        <v>16.5</v>
      </c>
      <c r="Q632" s="8">
        <f t="shared" si="94"/>
        <v>11.225</v>
      </c>
      <c r="R632" s="8">
        <f t="shared" si="95"/>
        <v>9.125</v>
      </c>
      <c r="S632" s="8">
        <f t="shared" si="96"/>
        <v>11.175000000000001</v>
      </c>
      <c r="T632" s="8">
        <f t="shared" si="97"/>
        <v>10.375</v>
      </c>
      <c r="U632" s="7">
        <f t="shared" si="98"/>
        <v>10.508333333333335</v>
      </c>
      <c r="V632" s="7">
        <f t="shared" si="99"/>
        <v>10.475000000000001</v>
      </c>
    </row>
    <row r="633" spans="1:22" ht="13.5" x14ac:dyDescent="0.25">
      <c r="A633" s="3">
        <f>RSI!A633</f>
        <v>43224</v>
      </c>
      <c r="B633" s="2">
        <f>RSI!B633</f>
        <v>2.1086</v>
      </c>
      <c r="C633" s="2">
        <f>RSI!I633</f>
        <v>44.87289344473821</v>
      </c>
      <c r="D633" s="2">
        <f>MACD!E633</f>
        <v>3.8625641606985894E-2</v>
      </c>
      <c r="E633" s="2">
        <f>MACD!F633</f>
        <v>6.5684429142548063E-3</v>
      </c>
      <c r="F633" s="2">
        <f>'Moving Avg'!D633</f>
        <v>2.0635399999999997</v>
      </c>
      <c r="G633" s="2">
        <f>'Moving Avg'!F633</f>
        <v>2.1440000000000001</v>
      </c>
      <c r="H633" s="2">
        <f>'Moving Avg'!G633</f>
        <v>2.2005120000000007</v>
      </c>
      <c r="I633" s="2">
        <f>'Moving Avg'!H633</f>
        <v>2.3044919999999975</v>
      </c>
      <c r="J633" s="5" t="str">
        <f>OBV!F633</f>
        <v>BEARISH</v>
      </c>
      <c r="K633" s="5" t="str">
        <f>OBV!G633</f>
        <v>NEUTRAL</v>
      </c>
      <c r="L633" s="5" t="str">
        <f>OBV!H633</f>
        <v>BEARISH DIVERGENCE</v>
      </c>
      <c r="M633" s="7">
        <f t="shared" si="90"/>
        <v>25</v>
      </c>
      <c r="N633" s="7">
        <f t="shared" si="91"/>
        <v>0</v>
      </c>
      <c r="O633" s="7">
        <f t="shared" si="92"/>
        <v>0</v>
      </c>
      <c r="P633" s="7">
        <f t="shared" si="93"/>
        <v>16.5</v>
      </c>
      <c r="Q633" s="8">
        <f t="shared" si="94"/>
        <v>11.225</v>
      </c>
      <c r="R633" s="8">
        <f t="shared" si="95"/>
        <v>9.125</v>
      </c>
      <c r="S633" s="8">
        <f t="shared" si="96"/>
        <v>11.175000000000001</v>
      </c>
      <c r="T633" s="8">
        <f t="shared" si="97"/>
        <v>10.375</v>
      </c>
      <c r="U633" s="7">
        <f t="shared" si="98"/>
        <v>10.508333333333335</v>
      </c>
      <c r="V633" s="7">
        <f t="shared" si="99"/>
        <v>10.475000000000001</v>
      </c>
    </row>
    <row r="634" spans="1:22" ht="13.5" x14ac:dyDescent="0.25">
      <c r="A634" s="3">
        <f>RSI!A634</f>
        <v>43227</v>
      </c>
      <c r="B634" s="2">
        <f>RSI!B634</f>
        <v>2.0924999999999998</v>
      </c>
      <c r="C634" s="2">
        <f>RSI!I634</f>
        <v>43.308113086961221</v>
      </c>
      <c r="D634" s="2">
        <f>MACD!E634</f>
        <v>4.6482163587398428E-2</v>
      </c>
      <c r="E634" s="2">
        <f>MACD!F634</f>
        <v>1.4551187048883531E-2</v>
      </c>
      <c r="F634" s="2">
        <f>'Moving Avg'!D634</f>
        <v>2.0699800000000002</v>
      </c>
      <c r="G634" s="2">
        <f>'Moving Avg'!F634</f>
        <v>2.1399750000000002</v>
      </c>
      <c r="H634" s="2">
        <f>'Moving Avg'!G634</f>
        <v>2.197454</v>
      </c>
      <c r="I634" s="2">
        <f>'Moving Avg'!H634</f>
        <v>2.3023189999999976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  <c r="M634" s="7">
        <f t="shared" si="90"/>
        <v>25</v>
      </c>
      <c r="N634" s="7">
        <f t="shared" si="91"/>
        <v>0</v>
      </c>
      <c r="O634" s="7">
        <f t="shared" si="92"/>
        <v>0</v>
      </c>
      <c r="P634" s="7">
        <f t="shared" si="93"/>
        <v>16.5</v>
      </c>
      <c r="Q634" s="8">
        <f t="shared" si="94"/>
        <v>11.225</v>
      </c>
      <c r="R634" s="8">
        <f t="shared" si="95"/>
        <v>9.125</v>
      </c>
      <c r="S634" s="8">
        <f t="shared" si="96"/>
        <v>11.175000000000001</v>
      </c>
      <c r="T634" s="8">
        <f t="shared" si="97"/>
        <v>10.375</v>
      </c>
      <c r="U634" s="7">
        <f t="shared" si="98"/>
        <v>10.508333333333335</v>
      </c>
      <c r="V634" s="7">
        <f t="shared" si="99"/>
        <v>10.475000000000001</v>
      </c>
    </row>
    <row r="635" spans="1:22" ht="13.5" x14ac:dyDescent="0.25">
      <c r="A635" s="3">
        <f>RSI!A635</f>
        <v>43228</v>
      </c>
      <c r="B635" s="2">
        <f>RSI!B635</f>
        <v>2.1004999999999998</v>
      </c>
      <c r="C635" s="2">
        <f>RSI!I635</f>
        <v>44.346620609758581</v>
      </c>
      <c r="D635" s="2">
        <f>MACD!E635</f>
        <v>4.7936906864503026E-2</v>
      </c>
      <c r="E635" s="2">
        <f>MACD!F635</f>
        <v>2.1228331012007433E-2</v>
      </c>
      <c r="F635" s="2">
        <f>'Moving Avg'!D635</f>
        <v>2.0812400000000002</v>
      </c>
      <c r="G635" s="2">
        <f>'Moving Avg'!F635</f>
        <v>2.1379600000000001</v>
      </c>
      <c r="H635" s="2">
        <f>'Moving Avg'!G635</f>
        <v>2.194394</v>
      </c>
      <c r="I635" s="2">
        <f>'Moving Avg'!H635</f>
        <v>2.3003469999999977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  <c r="M635" s="7">
        <f t="shared" si="90"/>
        <v>25</v>
      </c>
      <c r="N635" s="7">
        <f t="shared" si="91"/>
        <v>0</v>
      </c>
      <c r="O635" s="7">
        <f t="shared" si="92"/>
        <v>0</v>
      </c>
      <c r="P635" s="7">
        <f t="shared" si="93"/>
        <v>83.5</v>
      </c>
      <c r="Q635" s="8">
        <f t="shared" si="94"/>
        <v>21.274999999999999</v>
      </c>
      <c r="R635" s="8">
        <f t="shared" si="95"/>
        <v>25.875</v>
      </c>
      <c r="S635" s="8">
        <f t="shared" si="96"/>
        <v>41.325000000000003</v>
      </c>
      <c r="T635" s="8">
        <f t="shared" si="97"/>
        <v>27.125</v>
      </c>
      <c r="U635" s="7">
        <f t="shared" si="98"/>
        <v>29.491666666666664</v>
      </c>
      <c r="V635" s="7">
        <f t="shared" si="99"/>
        <v>28.9</v>
      </c>
    </row>
    <row r="636" spans="1:22" ht="13.5" x14ac:dyDescent="0.25">
      <c r="A636" s="3">
        <f>RSI!A636</f>
        <v>43229</v>
      </c>
      <c r="B636" s="2">
        <f>RSI!B636</f>
        <v>2.0924999999999998</v>
      </c>
      <c r="C636" s="2">
        <f>RSI!I636</f>
        <v>43.488694686812522</v>
      </c>
      <c r="D636" s="2">
        <f>MACD!E636</f>
        <v>5.2517268043266174E-2</v>
      </c>
      <c r="E636" s="2">
        <f>MACD!F636</f>
        <v>2.7486118418259181E-2</v>
      </c>
      <c r="F636" s="2">
        <f>'Moving Avg'!D636</f>
        <v>2.0892799999999996</v>
      </c>
      <c r="G636" s="2">
        <f>'Moving Avg'!F636</f>
        <v>2.1375600000000001</v>
      </c>
      <c r="H636" s="2">
        <f>'Moving Avg'!G636</f>
        <v>2.1911740000000002</v>
      </c>
      <c r="I636" s="2">
        <f>'Moving Avg'!H636</f>
        <v>2.298334999999998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  <c r="M636" s="7">
        <f t="shared" si="90"/>
        <v>25</v>
      </c>
      <c r="N636" s="7">
        <f t="shared" si="91"/>
        <v>0</v>
      </c>
      <c r="O636" s="7">
        <f t="shared" si="92"/>
        <v>0</v>
      </c>
      <c r="P636" s="7">
        <f t="shared" si="93"/>
        <v>83.5</v>
      </c>
      <c r="Q636" s="8">
        <f t="shared" si="94"/>
        <v>21.274999999999999</v>
      </c>
      <c r="R636" s="8">
        <f t="shared" si="95"/>
        <v>25.875</v>
      </c>
      <c r="S636" s="8">
        <f t="shared" si="96"/>
        <v>41.325000000000003</v>
      </c>
      <c r="T636" s="8">
        <f t="shared" si="97"/>
        <v>27.125</v>
      </c>
      <c r="U636" s="7">
        <f t="shared" si="98"/>
        <v>29.491666666666664</v>
      </c>
      <c r="V636" s="7">
        <f t="shared" si="99"/>
        <v>28.9</v>
      </c>
    </row>
    <row r="637" spans="1:22" ht="13.5" x14ac:dyDescent="0.25">
      <c r="A637" s="3">
        <f>RSI!A637</f>
        <v>43230</v>
      </c>
      <c r="B637" s="2">
        <f>RSI!B637</f>
        <v>2.0924999999999998</v>
      </c>
      <c r="C637" s="2">
        <f>RSI!I637</f>
        <v>43.488694686812515</v>
      </c>
      <c r="D637" s="2">
        <f>MACD!E637</f>
        <v>5.6699405513314094E-2</v>
      </c>
      <c r="E637" s="2">
        <f>MACD!F637</f>
        <v>3.3328775837270161E-2</v>
      </c>
      <c r="F637" s="2">
        <f>'Moving Avg'!D637</f>
        <v>2.0973199999999999</v>
      </c>
      <c r="G637" s="2">
        <f>'Moving Avg'!F637</f>
        <v>2.1355500000000003</v>
      </c>
      <c r="H637" s="2">
        <f>'Moving Avg'!G637</f>
        <v>2.187954</v>
      </c>
      <c r="I637" s="2">
        <f>'Moving Avg'!H637</f>
        <v>2.2962424999999977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  <c r="M637" s="7">
        <f t="shared" si="90"/>
        <v>25</v>
      </c>
      <c r="N637" s="7">
        <f t="shared" si="91"/>
        <v>0</v>
      </c>
      <c r="O637" s="7">
        <f t="shared" si="92"/>
        <v>0</v>
      </c>
      <c r="P637" s="7">
        <f t="shared" si="93"/>
        <v>83.5</v>
      </c>
      <c r="Q637" s="8">
        <f t="shared" si="94"/>
        <v>21.274999999999999</v>
      </c>
      <c r="R637" s="8">
        <f t="shared" si="95"/>
        <v>25.875</v>
      </c>
      <c r="S637" s="8">
        <f t="shared" si="96"/>
        <v>41.325000000000003</v>
      </c>
      <c r="T637" s="8">
        <f t="shared" si="97"/>
        <v>27.125</v>
      </c>
      <c r="U637" s="7">
        <f t="shared" si="98"/>
        <v>29.491666666666664</v>
      </c>
      <c r="V637" s="7">
        <f t="shared" si="99"/>
        <v>28.9</v>
      </c>
    </row>
    <row r="638" spans="1:22" ht="13.5" x14ac:dyDescent="0.25">
      <c r="A638" s="3">
        <f>RSI!A638</f>
        <v>43231</v>
      </c>
      <c r="B638" s="2">
        <f>RSI!B638</f>
        <v>2.0924999999999998</v>
      </c>
      <c r="C638" s="2">
        <f>RSI!I638</f>
        <v>43.488694686812515</v>
      </c>
      <c r="D638" s="2">
        <f>MACD!E638</f>
        <v>4.5660346203371116E-2</v>
      </c>
      <c r="E638" s="2">
        <f>MACD!F638</f>
        <v>3.5795089910490352E-2</v>
      </c>
      <c r="F638" s="2">
        <f>'Moving Avg'!D638</f>
        <v>2.0940999999999996</v>
      </c>
      <c r="G638" s="2">
        <f>'Moving Avg'!F638</f>
        <v>2.1355499999999998</v>
      </c>
      <c r="H638" s="2">
        <f>'Moving Avg'!G638</f>
        <v>2.1857000000000002</v>
      </c>
      <c r="I638" s="2">
        <f>'Moving Avg'!H638</f>
        <v>2.2943109999999978</v>
      </c>
      <c r="J638" s="5" t="str">
        <f>OBV!F638</f>
        <v>BULLISH</v>
      </c>
      <c r="K638" s="5" t="str">
        <f>OBV!G638</f>
        <v>NEUTRAL</v>
      </c>
      <c r="L638" s="5" t="str">
        <f>OBV!H638</f>
        <v>BULLISH DIVERGENCE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66.5</v>
      </c>
      <c r="Q638" s="8">
        <f t="shared" si="94"/>
        <v>18.725000000000001</v>
      </c>
      <c r="R638" s="8">
        <f t="shared" si="95"/>
        <v>21.625</v>
      </c>
      <c r="S638" s="8">
        <f t="shared" si="96"/>
        <v>33.674999999999997</v>
      </c>
      <c r="T638" s="8">
        <f t="shared" si="97"/>
        <v>22.875</v>
      </c>
      <c r="U638" s="7">
        <f t="shared" si="98"/>
        <v>24.675000000000001</v>
      </c>
      <c r="V638" s="7">
        <f t="shared" si="99"/>
        <v>24.225000000000001</v>
      </c>
    </row>
    <row r="639" spans="1:22" ht="13.5" x14ac:dyDescent="0.25">
      <c r="A639" s="3">
        <f>RSI!A639</f>
        <v>43234</v>
      </c>
      <c r="B639" s="2">
        <f>RSI!B639</f>
        <v>2.0844999999999998</v>
      </c>
      <c r="C639" s="2">
        <f>RSI!I639</f>
        <v>42.462686611983557</v>
      </c>
      <c r="D639" s="2">
        <f>MACD!E639</f>
        <v>3.0990310035143409E-2</v>
      </c>
      <c r="E639" s="2">
        <f>MACD!F639</f>
        <v>3.4834133935420966E-2</v>
      </c>
      <c r="F639" s="2">
        <f>'Moving Avg'!D639</f>
        <v>2.0924999999999998</v>
      </c>
      <c r="G639" s="2">
        <f>'Moving Avg'!F639</f>
        <v>2.13314</v>
      </c>
      <c r="H639" s="2">
        <f>'Moving Avg'!G639</f>
        <v>2.1823200000000003</v>
      </c>
      <c r="I639" s="2">
        <f>'Moving Avg'!H639</f>
        <v>2.2922184999999975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  <c r="M639" s="7">
        <f t="shared" si="90"/>
        <v>25</v>
      </c>
      <c r="N639" s="7">
        <f t="shared" si="91"/>
        <v>45</v>
      </c>
      <c r="O639" s="7">
        <f t="shared" si="92"/>
        <v>0</v>
      </c>
      <c r="P639" s="7">
        <f t="shared" si="93"/>
        <v>16.5</v>
      </c>
      <c r="Q639" s="8">
        <f t="shared" si="94"/>
        <v>26.975000000000001</v>
      </c>
      <c r="R639" s="8">
        <f t="shared" si="95"/>
        <v>18.125</v>
      </c>
      <c r="S639" s="8">
        <f t="shared" si="96"/>
        <v>17.925000000000001</v>
      </c>
      <c r="T639" s="8">
        <f t="shared" si="97"/>
        <v>21.625</v>
      </c>
      <c r="U639" s="7">
        <f t="shared" si="98"/>
        <v>21.008333333333336</v>
      </c>
      <c r="V639" s="7">
        <f t="shared" si="99"/>
        <v>21.162500000000001</v>
      </c>
    </row>
    <row r="640" spans="1:22" ht="13.5" x14ac:dyDescent="0.25">
      <c r="A640" s="3">
        <f>RSI!A640</f>
        <v>43235</v>
      </c>
      <c r="B640" s="2">
        <f>RSI!B640</f>
        <v>2.0844999999999998</v>
      </c>
      <c r="C640" s="2">
        <f>RSI!I640</f>
        <v>42.462686611983557</v>
      </c>
      <c r="D640" s="2">
        <f>MACD!E640</f>
        <v>1.6390819475589957E-2</v>
      </c>
      <c r="E640" s="2">
        <f>MACD!F640</f>
        <v>3.1145471043454765E-2</v>
      </c>
      <c r="F640" s="2">
        <f>'Moving Avg'!D640</f>
        <v>2.0893000000000002</v>
      </c>
      <c r="G640" s="2">
        <f>'Moving Avg'!F640</f>
        <v>2.1279099999999995</v>
      </c>
      <c r="H640" s="2">
        <f>'Moving Avg'!G640</f>
        <v>2.1789400000000003</v>
      </c>
      <c r="I640" s="2">
        <f>'Moving Avg'!H640</f>
        <v>2.2903674999999977</v>
      </c>
      <c r="J640" s="5" t="str">
        <f>OBV!F640</f>
        <v>BEARISH</v>
      </c>
      <c r="K640" s="5" t="str">
        <f>OBV!G640</f>
        <v>NEUTRAL</v>
      </c>
      <c r="L640" s="5" t="str">
        <f>OBV!H640</f>
        <v>CONFIRMED BEARISH</v>
      </c>
      <c r="M640" s="7">
        <f t="shared" si="90"/>
        <v>25</v>
      </c>
      <c r="N640" s="7">
        <f t="shared" si="91"/>
        <v>45</v>
      </c>
      <c r="O640" s="7">
        <f t="shared" si="92"/>
        <v>0</v>
      </c>
      <c r="P640" s="7">
        <f t="shared" si="93"/>
        <v>16.5</v>
      </c>
      <c r="Q640" s="8">
        <f t="shared" si="94"/>
        <v>26.975000000000001</v>
      </c>
      <c r="R640" s="8">
        <f t="shared" si="95"/>
        <v>18.125</v>
      </c>
      <c r="S640" s="8">
        <f t="shared" si="96"/>
        <v>17.925000000000001</v>
      </c>
      <c r="T640" s="8">
        <f t="shared" si="97"/>
        <v>21.625</v>
      </c>
      <c r="U640" s="7">
        <f t="shared" si="98"/>
        <v>21.008333333333336</v>
      </c>
      <c r="V640" s="7">
        <f t="shared" si="99"/>
        <v>21.162500000000001</v>
      </c>
    </row>
    <row r="641" spans="1:22" ht="13.5" x14ac:dyDescent="0.25">
      <c r="A641" s="3">
        <f>RSI!A641</f>
        <v>43236</v>
      </c>
      <c r="B641" s="2">
        <f>RSI!B641</f>
        <v>2.0684</v>
      </c>
      <c r="C641" s="2">
        <f>RSI!I641</f>
        <v>40.246492970558599</v>
      </c>
      <c r="D641" s="2">
        <f>MACD!E641</f>
        <v>6.7451693850499872E-3</v>
      </c>
      <c r="E641" s="2">
        <f>MACD!F641</f>
        <v>2.6265410711773813E-2</v>
      </c>
      <c r="F641" s="2">
        <f>'Moving Avg'!D641</f>
        <v>2.0844800000000001</v>
      </c>
      <c r="G641" s="2">
        <f>'Moving Avg'!F641</f>
        <v>2.1190599999999997</v>
      </c>
      <c r="H641" s="2">
        <f>'Moving Avg'!G641</f>
        <v>2.1763660000000002</v>
      </c>
      <c r="I641" s="2">
        <f>'Moving Avg'!H641</f>
        <v>2.2886374999999974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  <c r="M641" s="7">
        <f t="shared" si="90"/>
        <v>25</v>
      </c>
      <c r="N641" s="7">
        <f t="shared" si="91"/>
        <v>45</v>
      </c>
      <c r="O641" s="7">
        <f t="shared" si="92"/>
        <v>0</v>
      </c>
      <c r="P641" s="7">
        <f t="shared" si="93"/>
        <v>16.5</v>
      </c>
      <c r="Q641" s="8">
        <f t="shared" si="94"/>
        <v>26.975000000000001</v>
      </c>
      <c r="R641" s="8">
        <f t="shared" si="95"/>
        <v>18.125</v>
      </c>
      <c r="S641" s="8">
        <f t="shared" si="96"/>
        <v>17.925000000000001</v>
      </c>
      <c r="T641" s="8">
        <f t="shared" si="97"/>
        <v>21.625</v>
      </c>
      <c r="U641" s="7">
        <f t="shared" si="98"/>
        <v>21.008333333333336</v>
      </c>
      <c r="V641" s="7">
        <f t="shared" si="99"/>
        <v>21.162500000000001</v>
      </c>
    </row>
    <row r="642" spans="1:22" ht="13.5" x14ac:dyDescent="0.25">
      <c r="A642" s="3">
        <f>RSI!A642</f>
        <v>43237</v>
      </c>
      <c r="B642" s="2">
        <f>RSI!B642</f>
        <v>2.0844999999999998</v>
      </c>
      <c r="C642" s="2">
        <f>RSI!I642</f>
        <v>43.426291247718709</v>
      </c>
      <c r="D642" s="2">
        <f>MACD!E642</f>
        <v>-2.2649002800174678E-3</v>
      </c>
      <c r="E642" s="2">
        <f>MACD!F642</f>
        <v>2.0559348513415558E-2</v>
      </c>
      <c r="F642" s="2">
        <f>'Moving Avg'!D642</f>
        <v>2.0828800000000003</v>
      </c>
      <c r="G642" s="2">
        <f>'Moving Avg'!F642</f>
        <v>2.1126249999999995</v>
      </c>
      <c r="H642" s="2">
        <f>'Moving Avg'!G642</f>
        <v>2.1733080000000005</v>
      </c>
      <c r="I642" s="2">
        <f>'Moving Avg'!H642</f>
        <v>2.2866254999999978</v>
      </c>
      <c r="J642" s="5" t="str">
        <f>OBV!F642</f>
        <v>BEARISH</v>
      </c>
      <c r="K642" s="5" t="str">
        <f>OBV!G642</f>
        <v>NEUTRAL</v>
      </c>
      <c r="L642" s="5" t="str">
        <f>OBV!H642</f>
        <v>CONFIRMED BEARISH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16.5</v>
      </c>
      <c r="Q642" s="8">
        <f t="shared" si="94"/>
        <v>46.225000000000001</v>
      </c>
      <c r="R642" s="8">
        <f t="shared" si="95"/>
        <v>29.125</v>
      </c>
      <c r="S642" s="8">
        <f t="shared" si="96"/>
        <v>26.175000000000001</v>
      </c>
      <c r="T642" s="8">
        <f t="shared" si="97"/>
        <v>35.375</v>
      </c>
      <c r="U642" s="7">
        <f t="shared" si="98"/>
        <v>33.841666666666661</v>
      </c>
      <c r="V642" s="7">
        <f t="shared" si="99"/>
        <v>34.224999999999994</v>
      </c>
    </row>
    <row r="643" spans="1:22" ht="13.5" x14ac:dyDescent="0.25">
      <c r="A643" s="3">
        <f>RSI!A643</f>
        <v>43238</v>
      </c>
      <c r="B643" s="2">
        <f>RSI!B643</f>
        <v>2.1408</v>
      </c>
      <c r="C643" s="2">
        <f>RSI!I643</f>
        <v>52.87105483662657</v>
      </c>
      <c r="D643" s="2">
        <f>MACD!E643</f>
        <v>-5.174044316409443E-3</v>
      </c>
      <c r="E643" s="2">
        <f>MACD!F643</f>
        <v>1.5412669947450559E-2</v>
      </c>
      <c r="F643" s="2">
        <f>'Moving Avg'!D643</f>
        <v>2.0925400000000001</v>
      </c>
      <c r="G643" s="2">
        <f>'Moving Avg'!F643</f>
        <v>2.1069899999999997</v>
      </c>
      <c r="H643" s="2">
        <f>'Moving Avg'!G643</f>
        <v>2.1713760000000004</v>
      </c>
      <c r="I643" s="2">
        <f>'Moving Avg'!H643</f>
        <v>2.2848549999999976</v>
      </c>
      <c r="J643" s="5" t="str">
        <f>OBV!F643</f>
        <v>BULLISH</v>
      </c>
      <c r="K643" s="5" t="str">
        <f>OBV!G643</f>
        <v>NEUTRAL</v>
      </c>
      <c r="L643" s="5" t="str">
        <f>OBV!H643</f>
        <v>CONFIRMED BULLISH</v>
      </c>
      <c r="M643" s="7">
        <f t="shared" si="100"/>
        <v>25</v>
      </c>
      <c r="N643" s="7">
        <f t="shared" si="101"/>
        <v>100</v>
      </c>
      <c r="O643" s="7">
        <f t="shared" si="102"/>
        <v>0</v>
      </c>
      <c r="P643" s="7">
        <f t="shared" si="103"/>
        <v>83.5</v>
      </c>
      <c r="Q643" s="8">
        <f t="shared" ref="Q643:Q706" si="104">0.35*M643+N643*0.35+O643*0.15+P643*0.15</f>
        <v>56.274999999999999</v>
      </c>
      <c r="R643" s="8">
        <f t="shared" ref="R643:R706" si="105">M643*0.2+N643*0.2+O643*0.35+P643*0.25</f>
        <v>45.875</v>
      </c>
      <c r="S643" s="8">
        <f t="shared" ref="S643:S706" si="106">M643*0.15+N643*0.15+O643*0.25+P643*0.45</f>
        <v>56.325000000000003</v>
      </c>
      <c r="T643" s="8">
        <f t="shared" ref="T643:T706" si="107">0.25*SUM(M643:P643)</f>
        <v>52.125</v>
      </c>
      <c r="U643" s="7">
        <f t="shared" ref="U643:U706" si="108">SUM(Q643:S643)/3</f>
        <v>52.82500000000001</v>
      </c>
      <c r="V643" s="7">
        <f t="shared" ref="V643:V706" si="109">SUM(Q643:T643)/4</f>
        <v>52.650000000000006</v>
      </c>
    </row>
    <row r="644" spans="1:22" ht="13.5" x14ac:dyDescent="0.25">
      <c r="A644" s="3">
        <f>RSI!A644</f>
        <v>43241</v>
      </c>
      <c r="B644" s="2">
        <f>RSI!B644</f>
        <v>2.2374000000000001</v>
      </c>
      <c r="C644" s="2">
        <f>RSI!I644</f>
        <v>63.981969610893159</v>
      </c>
      <c r="D644" s="2">
        <f>MACD!E644</f>
        <v>-1.7393754951002371E-2</v>
      </c>
      <c r="E644" s="2">
        <f>MACD!F644</f>
        <v>8.8513849677599732E-3</v>
      </c>
      <c r="F644" s="2">
        <f>'Moving Avg'!D644</f>
        <v>2.1231200000000001</v>
      </c>
      <c r="G644" s="2">
        <f>'Moving Avg'!F644</f>
        <v>2.1081999999999996</v>
      </c>
      <c r="H644" s="2">
        <f>'Moving Avg'!G644</f>
        <v>2.1702500000000002</v>
      </c>
      <c r="I644" s="2">
        <f>'Moving Avg'!H644</f>
        <v>2.2834064999999977</v>
      </c>
      <c r="J644" s="5" t="str">
        <f>OBV!F644</f>
        <v>BULLISH</v>
      </c>
      <c r="K644" s="5" t="str">
        <f>OBV!G644</f>
        <v>STRONG</v>
      </c>
      <c r="L644" s="5" t="str">
        <f>OBV!H644</f>
        <v>CONFIRMED BULLISH</v>
      </c>
      <c r="M644" s="7">
        <f t="shared" si="100"/>
        <v>25</v>
      </c>
      <c r="N644" s="7">
        <f t="shared" si="101"/>
        <v>100</v>
      </c>
      <c r="O644" s="7">
        <f t="shared" si="102"/>
        <v>0</v>
      </c>
      <c r="P644" s="7">
        <f t="shared" si="103"/>
        <v>100</v>
      </c>
      <c r="Q644" s="8">
        <f t="shared" si="104"/>
        <v>58.75</v>
      </c>
      <c r="R644" s="8">
        <f t="shared" si="105"/>
        <v>50</v>
      </c>
      <c r="S644" s="8">
        <f t="shared" si="106"/>
        <v>63.75</v>
      </c>
      <c r="T644" s="8">
        <f t="shared" si="107"/>
        <v>56.25</v>
      </c>
      <c r="U644" s="7">
        <f t="shared" si="108"/>
        <v>57.5</v>
      </c>
      <c r="V644" s="7">
        <f t="shared" si="109"/>
        <v>57.1875</v>
      </c>
    </row>
    <row r="645" spans="1:22" ht="13.5" x14ac:dyDescent="0.25">
      <c r="A645" s="3">
        <f>RSI!A645</f>
        <v>43242</v>
      </c>
      <c r="B645" s="2">
        <f>RSI!B645</f>
        <v>2.2696000000000001</v>
      </c>
      <c r="C645" s="2">
        <f>RSI!I645</f>
        <v>66.792341422192607</v>
      </c>
      <c r="D645" s="2">
        <f>MACD!E645</f>
        <v>-2.9575080890344108E-2</v>
      </c>
      <c r="E645" s="2">
        <f>MACD!F645</f>
        <v>1.1660917961391565E-3</v>
      </c>
      <c r="F645" s="2">
        <f>'Moving Avg'!D645</f>
        <v>2.1601399999999997</v>
      </c>
      <c r="G645" s="2">
        <f>'Moving Avg'!F645</f>
        <v>2.1126299999999998</v>
      </c>
      <c r="H645" s="2">
        <f>'Moving Avg'!G645</f>
        <v>2.1691240000000005</v>
      </c>
      <c r="I645" s="2">
        <f>'Moving Avg'!H645</f>
        <v>2.2813944999999975</v>
      </c>
      <c r="J645" s="5" t="str">
        <f>OBV!F645</f>
        <v>BULLISH</v>
      </c>
      <c r="K645" s="5" t="str">
        <f>OBV!G645</f>
        <v>STRONG</v>
      </c>
      <c r="L645" s="5" t="str">
        <f>OBV!H645</f>
        <v>CONFIRMED BULLISH</v>
      </c>
      <c r="M645" s="7">
        <f t="shared" si="100"/>
        <v>25</v>
      </c>
      <c r="N645" s="7">
        <f t="shared" si="101"/>
        <v>100</v>
      </c>
      <c r="O645" s="7">
        <f t="shared" si="102"/>
        <v>0</v>
      </c>
      <c r="P645" s="7">
        <f t="shared" si="103"/>
        <v>100</v>
      </c>
      <c r="Q645" s="8">
        <f t="shared" si="104"/>
        <v>58.75</v>
      </c>
      <c r="R645" s="8">
        <f t="shared" si="105"/>
        <v>50</v>
      </c>
      <c r="S645" s="8">
        <f t="shared" si="106"/>
        <v>63.75</v>
      </c>
      <c r="T645" s="8">
        <f t="shared" si="107"/>
        <v>56.25</v>
      </c>
      <c r="U645" s="7">
        <f t="shared" si="108"/>
        <v>57.5</v>
      </c>
      <c r="V645" s="7">
        <f t="shared" si="109"/>
        <v>57.1875</v>
      </c>
    </row>
    <row r="646" spans="1:22" ht="13.5" x14ac:dyDescent="0.25">
      <c r="A646" s="3">
        <f>RSI!A646</f>
        <v>43243</v>
      </c>
      <c r="B646" s="2">
        <f>RSI!B646</f>
        <v>2.2936999999999999</v>
      </c>
      <c r="C646" s="2">
        <f>RSI!I646</f>
        <v>68.757235441939443</v>
      </c>
      <c r="D646" s="2">
        <f>MACD!E646</f>
        <v>-4.3724836758599839E-2</v>
      </c>
      <c r="E646" s="2">
        <f>MACD!F646</f>
        <v>-7.8120939148086429E-3</v>
      </c>
      <c r="F646" s="2">
        <f>'Moving Avg'!D646</f>
        <v>2.2052</v>
      </c>
      <c r="G646" s="2">
        <f>'Moving Avg'!F646</f>
        <v>2.1174599999999999</v>
      </c>
      <c r="H646" s="2">
        <f>'Moving Avg'!G646</f>
        <v>2.1699280000000005</v>
      </c>
      <c r="I646" s="2">
        <f>'Moving Avg'!H646</f>
        <v>2.2795029999999978</v>
      </c>
      <c r="J646" s="5" t="str">
        <f>OBV!F646</f>
        <v>BULLISH</v>
      </c>
      <c r="K646" s="5" t="str">
        <f>OBV!G646</f>
        <v>STRONG</v>
      </c>
      <c r="L646" s="5" t="str">
        <f>OBV!H646</f>
        <v>CONFIRMED BULLISH</v>
      </c>
      <c r="M646" s="7">
        <f t="shared" si="100"/>
        <v>25</v>
      </c>
      <c r="N646" s="7">
        <f t="shared" si="101"/>
        <v>100</v>
      </c>
      <c r="O646" s="7">
        <f t="shared" si="102"/>
        <v>0</v>
      </c>
      <c r="P646" s="7">
        <f t="shared" si="103"/>
        <v>100</v>
      </c>
      <c r="Q646" s="8">
        <f t="shared" si="104"/>
        <v>58.75</v>
      </c>
      <c r="R646" s="8">
        <f t="shared" si="105"/>
        <v>50</v>
      </c>
      <c r="S646" s="8">
        <f t="shared" si="106"/>
        <v>63.75</v>
      </c>
      <c r="T646" s="8">
        <f t="shared" si="107"/>
        <v>56.25</v>
      </c>
      <c r="U646" s="7">
        <f t="shared" si="108"/>
        <v>57.5</v>
      </c>
      <c r="V646" s="7">
        <f t="shared" si="109"/>
        <v>57.1875</v>
      </c>
    </row>
    <row r="647" spans="1:22" ht="13.5" x14ac:dyDescent="0.25">
      <c r="A647" s="3">
        <f>RSI!A647</f>
        <v>43244</v>
      </c>
      <c r="B647" s="2">
        <f>RSI!B647</f>
        <v>2.3902999999999999</v>
      </c>
      <c r="C647" s="2">
        <f>RSI!I647</f>
        <v>75.113587440152457</v>
      </c>
      <c r="D647" s="2">
        <f>MACD!E647</f>
        <v>-6.3760972133915406E-2</v>
      </c>
      <c r="E647" s="2">
        <f>MACD!F647</f>
        <v>-1.9001869558629998E-2</v>
      </c>
      <c r="F647" s="2">
        <f>'Moving Avg'!D647</f>
        <v>2.2663599999999997</v>
      </c>
      <c r="G647" s="2">
        <f>'Moving Avg'!F647</f>
        <v>2.1271200000000001</v>
      </c>
      <c r="H647" s="2">
        <f>'Moving Avg'!G647</f>
        <v>2.1720199999999998</v>
      </c>
      <c r="I647" s="2">
        <f>'Moving Avg'!H647</f>
        <v>2.2784164999999978</v>
      </c>
      <c r="J647" s="5" t="str">
        <f>OBV!F647</f>
        <v>BULLISH</v>
      </c>
      <c r="K647" s="5" t="str">
        <f>OBV!G647</f>
        <v>STRONG</v>
      </c>
      <c r="L647" s="5" t="str">
        <f>OBV!H647</f>
        <v>CONFIRMED BULLISH</v>
      </c>
      <c r="M647" s="7">
        <f t="shared" si="100"/>
        <v>0</v>
      </c>
      <c r="N647" s="7">
        <f t="shared" si="101"/>
        <v>100</v>
      </c>
      <c r="O647" s="7">
        <f t="shared" si="102"/>
        <v>0</v>
      </c>
      <c r="P647" s="7">
        <f t="shared" si="103"/>
        <v>100</v>
      </c>
      <c r="Q647" s="8">
        <f t="shared" si="104"/>
        <v>50</v>
      </c>
      <c r="R647" s="8">
        <f t="shared" si="105"/>
        <v>45</v>
      </c>
      <c r="S647" s="8">
        <f t="shared" si="106"/>
        <v>60</v>
      </c>
      <c r="T647" s="8">
        <f t="shared" si="107"/>
        <v>50</v>
      </c>
      <c r="U647" s="7">
        <f t="shared" si="108"/>
        <v>51.666666666666664</v>
      </c>
      <c r="V647" s="7">
        <f t="shared" si="109"/>
        <v>51.25</v>
      </c>
    </row>
    <row r="648" spans="1:22" ht="13.5" x14ac:dyDescent="0.25">
      <c r="A648" s="3">
        <f>RSI!A648</f>
        <v>43245</v>
      </c>
      <c r="B648" s="2">
        <f>RSI!B648</f>
        <v>2.4948999999999999</v>
      </c>
      <c r="C648" s="2">
        <f>RSI!I648</f>
        <v>79.885628677364451</v>
      </c>
      <c r="D648" s="2">
        <f>MACD!E648</f>
        <v>-8.9874058571739468E-2</v>
      </c>
      <c r="E648" s="2">
        <f>MACD!F648</f>
        <v>-3.3176307361251892E-2</v>
      </c>
      <c r="F648" s="2">
        <f>'Moving Avg'!D648</f>
        <v>2.3371799999999996</v>
      </c>
      <c r="G648" s="2">
        <f>'Moving Avg'!F648</f>
        <v>2.1468399999999996</v>
      </c>
      <c r="H648" s="2">
        <f>'Moving Avg'!G648</f>
        <v>2.1758820000000001</v>
      </c>
      <c r="I648" s="2">
        <f>'Moving Avg'!H648</f>
        <v>2.2778529999999977</v>
      </c>
      <c r="J648" s="5" t="str">
        <f>OBV!F648</f>
        <v>BULLISH</v>
      </c>
      <c r="K648" s="5" t="str">
        <f>OBV!G648</f>
        <v>STRONG</v>
      </c>
      <c r="L648" s="5" t="str">
        <f>OBV!H648</f>
        <v>CONFIRMED BULLISH</v>
      </c>
      <c r="M648" s="7">
        <f t="shared" si="100"/>
        <v>0</v>
      </c>
      <c r="N648" s="7">
        <f t="shared" si="101"/>
        <v>100</v>
      </c>
      <c r="O648" s="7">
        <f t="shared" si="102"/>
        <v>50</v>
      </c>
      <c r="P648" s="7">
        <f t="shared" si="103"/>
        <v>100</v>
      </c>
      <c r="Q648" s="8">
        <f t="shared" si="104"/>
        <v>57.5</v>
      </c>
      <c r="R648" s="8">
        <f t="shared" si="105"/>
        <v>62.5</v>
      </c>
      <c r="S648" s="8">
        <f t="shared" si="106"/>
        <v>72.5</v>
      </c>
      <c r="T648" s="8">
        <f t="shared" si="107"/>
        <v>62.5</v>
      </c>
      <c r="U648" s="7">
        <f t="shared" si="108"/>
        <v>64.166666666666671</v>
      </c>
      <c r="V648" s="7">
        <f t="shared" si="109"/>
        <v>63.75</v>
      </c>
    </row>
    <row r="649" spans="1:22" ht="13.5" x14ac:dyDescent="0.25">
      <c r="A649" s="3">
        <f>RSI!A649</f>
        <v>43248</v>
      </c>
      <c r="B649" s="2">
        <f>RSI!B649</f>
        <v>2.6398000000000001</v>
      </c>
      <c r="C649" s="2">
        <f>RSI!I649</f>
        <v>84.359743671900816</v>
      </c>
      <c r="D649" s="2">
        <f>MACD!E649</f>
        <v>-0.12585868118175236</v>
      </c>
      <c r="E649" s="2">
        <f>MACD!F649</f>
        <v>-5.1712782125351991E-2</v>
      </c>
      <c r="F649" s="2">
        <f>'Moving Avg'!D649</f>
        <v>2.4176600000000001</v>
      </c>
      <c r="G649" s="2">
        <f>'Moving Avg'!F649</f>
        <v>2.1758149999999996</v>
      </c>
      <c r="H649" s="2">
        <f>'Moving Avg'!G649</f>
        <v>2.18377</v>
      </c>
      <c r="I649" s="2">
        <f>'Moving Avg'!H649</f>
        <v>2.2782959999999979</v>
      </c>
      <c r="J649" s="5" t="str">
        <f>OBV!F649</f>
        <v>BULLISH</v>
      </c>
      <c r="K649" s="5" t="str">
        <f>OBV!G649</f>
        <v>STRONG</v>
      </c>
      <c r="L649" s="5" t="str">
        <f>OBV!H649</f>
        <v>CONFIRMED BULLISH</v>
      </c>
      <c r="M649" s="7">
        <f t="shared" si="100"/>
        <v>0</v>
      </c>
      <c r="N649" s="7">
        <f t="shared" si="101"/>
        <v>100</v>
      </c>
      <c r="O649" s="7">
        <f t="shared" si="102"/>
        <v>50</v>
      </c>
      <c r="P649" s="7">
        <f t="shared" si="103"/>
        <v>100</v>
      </c>
      <c r="Q649" s="8">
        <f t="shared" si="104"/>
        <v>57.5</v>
      </c>
      <c r="R649" s="8">
        <f t="shared" si="105"/>
        <v>62.5</v>
      </c>
      <c r="S649" s="8">
        <f t="shared" si="106"/>
        <v>72.5</v>
      </c>
      <c r="T649" s="8">
        <f t="shared" si="107"/>
        <v>62.5</v>
      </c>
      <c r="U649" s="7">
        <f t="shared" si="108"/>
        <v>64.166666666666671</v>
      </c>
      <c r="V649" s="7">
        <f t="shared" si="109"/>
        <v>63.75</v>
      </c>
    </row>
    <row r="650" spans="1:22" ht="13.5" x14ac:dyDescent="0.25">
      <c r="A650" s="3">
        <f>RSI!A650</f>
        <v>43249</v>
      </c>
      <c r="B650" s="2">
        <f>RSI!B650</f>
        <v>2.7927</v>
      </c>
      <c r="C650" s="2">
        <f>RSI!I650</f>
        <v>87.515454493114404</v>
      </c>
      <c r="D650" s="2">
        <f>MACD!E650</f>
        <v>-0.17027160566330934</v>
      </c>
      <c r="E650" s="2">
        <f>MACD!F650</f>
        <v>-7.5424546832943473E-2</v>
      </c>
      <c r="F650" s="2">
        <f>'Moving Avg'!D650</f>
        <v>2.5222799999999999</v>
      </c>
      <c r="G650" s="2">
        <f>'Moving Avg'!F650</f>
        <v>2.2132399999999999</v>
      </c>
      <c r="H650" s="2">
        <f>'Moving Avg'!G650</f>
        <v>2.1947159999999997</v>
      </c>
      <c r="I650" s="2">
        <f>'Moving Avg'!H650</f>
        <v>2.2797444999999978</v>
      </c>
      <c r="J650" s="5" t="str">
        <f>OBV!F650</f>
        <v>BULLISH</v>
      </c>
      <c r="K650" s="5" t="str">
        <f>OBV!G650</f>
        <v>STRONG</v>
      </c>
      <c r="L650" s="5" t="str">
        <f>OBV!H650</f>
        <v>CONFIRMED BULLISH</v>
      </c>
      <c r="M650" s="7">
        <f t="shared" si="100"/>
        <v>0</v>
      </c>
      <c r="N650" s="7">
        <f t="shared" si="101"/>
        <v>100</v>
      </c>
      <c r="O650" s="7">
        <f t="shared" si="102"/>
        <v>50</v>
      </c>
      <c r="P650" s="7">
        <f t="shared" si="103"/>
        <v>100</v>
      </c>
      <c r="Q650" s="8">
        <f t="shared" si="104"/>
        <v>57.5</v>
      </c>
      <c r="R650" s="8">
        <f t="shared" si="105"/>
        <v>62.5</v>
      </c>
      <c r="S650" s="8">
        <f t="shared" si="106"/>
        <v>72.5</v>
      </c>
      <c r="T650" s="8">
        <f t="shared" si="107"/>
        <v>62.5</v>
      </c>
      <c r="U650" s="7">
        <f t="shared" si="108"/>
        <v>64.166666666666671</v>
      </c>
      <c r="V650" s="7">
        <f t="shared" si="109"/>
        <v>63.75</v>
      </c>
    </row>
    <row r="651" spans="1:22" ht="13.5" x14ac:dyDescent="0.25">
      <c r="A651" s="3">
        <f>RSI!A651</f>
        <v>43250</v>
      </c>
      <c r="B651" s="2">
        <f>RSI!B651</f>
        <v>2.9535999999999998</v>
      </c>
      <c r="C651" s="2">
        <f>RSI!I651</f>
        <v>89.83887739699486</v>
      </c>
      <c r="D651" s="2">
        <f>MACD!E651</f>
        <v>-0.2255937361754885</v>
      </c>
      <c r="E651" s="2">
        <f>MACD!F651</f>
        <v>-0.1054583847014525</v>
      </c>
      <c r="F651" s="2">
        <f>'Moving Avg'!D651</f>
        <v>2.6542599999999998</v>
      </c>
      <c r="G651" s="2">
        <f>'Moving Avg'!F651</f>
        <v>2.2583050000000005</v>
      </c>
      <c r="H651" s="2">
        <f>'Moving Avg'!G651</f>
        <v>2.2079139999999997</v>
      </c>
      <c r="I651" s="2">
        <f>'Moving Avg'!H651</f>
        <v>2.2822389999999979</v>
      </c>
      <c r="J651" s="5" t="str">
        <f>OBV!F651</f>
        <v>BULLISH</v>
      </c>
      <c r="K651" s="5" t="str">
        <f>OBV!G651</f>
        <v>STRONG</v>
      </c>
      <c r="L651" s="5" t="str">
        <f>OBV!H651</f>
        <v>CONFIRMED BULLISH</v>
      </c>
      <c r="M651" s="7">
        <f t="shared" si="100"/>
        <v>0</v>
      </c>
      <c r="N651" s="7">
        <f t="shared" si="101"/>
        <v>100</v>
      </c>
      <c r="O651" s="7">
        <f t="shared" si="102"/>
        <v>50</v>
      </c>
      <c r="P651" s="7">
        <f t="shared" si="103"/>
        <v>100</v>
      </c>
      <c r="Q651" s="8">
        <f t="shared" si="104"/>
        <v>57.5</v>
      </c>
      <c r="R651" s="8">
        <f t="shared" si="105"/>
        <v>62.5</v>
      </c>
      <c r="S651" s="8">
        <f t="shared" si="106"/>
        <v>72.5</v>
      </c>
      <c r="T651" s="8">
        <f t="shared" si="107"/>
        <v>62.5</v>
      </c>
      <c r="U651" s="7">
        <f t="shared" si="108"/>
        <v>64.166666666666671</v>
      </c>
      <c r="V651" s="7">
        <f t="shared" si="109"/>
        <v>63.75</v>
      </c>
    </row>
    <row r="652" spans="1:22" ht="13.5" x14ac:dyDescent="0.25">
      <c r="A652" s="3">
        <f>RSI!A652</f>
        <v>43251</v>
      </c>
      <c r="B652" s="2">
        <f>RSI!B652</f>
        <v>3.0583</v>
      </c>
      <c r="C652" s="2">
        <f>RSI!I652</f>
        <v>91.011165207002009</v>
      </c>
      <c r="D652" s="2">
        <f>MACD!E652</f>
        <v>-0.28173279870012502</v>
      </c>
      <c r="E652" s="2">
        <f>MACD!F652</f>
        <v>-0.14071326750118701</v>
      </c>
      <c r="F652" s="2">
        <f>'Moving Avg'!D652</f>
        <v>2.7878599999999998</v>
      </c>
      <c r="G652" s="2">
        <f>'Moving Avg'!F652</f>
        <v>2.3086050000000005</v>
      </c>
      <c r="H652" s="2">
        <f>'Moving Avg'!G652</f>
        <v>2.2243319999999995</v>
      </c>
      <c r="I652" s="2">
        <f>'Moving Avg'!H652</f>
        <v>2.2850559999999978</v>
      </c>
      <c r="J652" s="5" t="str">
        <f>OBV!F652</f>
        <v>BULLISH</v>
      </c>
      <c r="K652" s="5" t="str">
        <f>OBV!G652</f>
        <v>STRONG</v>
      </c>
      <c r="L652" s="5" t="str">
        <f>OBV!H652</f>
        <v>CONFIRMED BULLISH</v>
      </c>
      <c r="M652" s="7">
        <f t="shared" si="100"/>
        <v>0</v>
      </c>
      <c r="N652" s="7">
        <f t="shared" si="101"/>
        <v>100</v>
      </c>
      <c r="O652" s="7">
        <f t="shared" si="102"/>
        <v>50</v>
      </c>
      <c r="P652" s="7">
        <f t="shared" si="103"/>
        <v>100</v>
      </c>
      <c r="Q652" s="8">
        <f t="shared" si="104"/>
        <v>57.5</v>
      </c>
      <c r="R652" s="8">
        <f t="shared" si="105"/>
        <v>62.5</v>
      </c>
      <c r="S652" s="8">
        <f t="shared" si="106"/>
        <v>72.5</v>
      </c>
      <c r="T652" s="8">
        <f t="shared" si="107"/>
        <v>62.5</v>
      </c>
      <c r="U652" s="7">
        <f t="shared" si="108"/>
        <v>64.166666666666671</v>
      </c>
      <c r="V652" s="7">
        <f t="shared" si="109"/>
        <v>63.75</v>
      </c>
    </row>
    <row r="653" spans="1:22" ht="13.5" x14ac:dyDescent="0.25">
      <c r="A653" s="3">
        <f>RSI!A653</f>
        <v>43252</v>
      </c>
      <c r="B653" s="2">
        <f>RSI!B653</f>
        <v>2.9535999999999998</v>
      </c>
      <c r="C653" s="2">
        <f>RSI!I653</f>
        <v>80.953176669669617</v>
      </c>
      <c r="D653" s="2">
        <f>MACD!E653</f>
        <v>-0.31718610639093558</v>
      </c>
      <c r="E653" s="2">
        <f>MACD!F653</f>
        <v>-0.17600783527913672</v>
      </c>
      <c r="F653" s="2">
        <f>'Moving Avg'!D653</f>
        <v>2.8795999999999995</v>
      </c>
      <c r="G653" s="2">
        <f>'Moving Avg'!F653</f>
        <v>2.3508550000000001</v>
      </c>
      <c r="H653" s="2">
        <f>'Moving Avg'!G653</f>
        <v>2.2384959999999996</v>
      </c>
      <c r="I653" s="2">
        <f>'Moving Avg'!H653</f>
        <v>2.287148499999998</v>
      </c>
      <c r="J653" s="5" t="str">
        <f>OBV!F653</f>
        <v>BULLISH</v>
      </c>
      <c r="K653" s="5" t="str">
        <f>OBV!G653</f>
        <v>STRONG</v>
      </c>
      <c r="L653" s="5" t="str">
        <f>OBV!H653</f>
        <v>CONFIRMED BULLISH</v>
      </c>
      <c r="M653" s="7">
        <f t="shared" si="100"/>
        <v>0</v>
      </c>
      <c r="N653" s="7">
        <f t="shared" si="101"/>
        <v>100</v>
      </c>
      <c r="O653" s="7">
        <f t="shared" si="102"/>
        <v>50</v>
      </c>
      <c r="P653" s="7">
        <f t="shared" si="103"/>
        <v>100</v>
      </c>
      <c r="Q653" s="8">
        <f t="shared" si="104"/>
        <v>57.5</v>
      </c>
      <c r="R653" s="8">
        <f t="shared" si="105"/>
        <v>62.5</v>
      </c>
      <c r="S653" s="8">
        <f t="shared" si="106"/>
        <v>72.5</v>
      </c>
      <c r="T653" s="8">
        <f t="shared" si="107"/>
        <v>62.5</v>
      </c>
      <c r="U653" s="7">
        <f t="shared" si="108"/>
        <v>64.166666666666671</v>
      </c>
      <c r="V653" s="7">
        <f t="shared" si="109"/>
        <v>63.75</v>
      </c>
    </row>
    <row r="654" spans="1:22" ht="13.5" x14ac:dyDescent="0.25">
      <c r="A654" s="3">
        <f>RSI!A654</f>
        <v>43255</v>
      </c>
      <c r="B654" s="2">
        <f>RSI!B654</f>
        <v>2.8168000000000002</v>
      </c>
      <c r="C654" s="2">
        <f>RSI!I654</f>
        <v>70.058781151164652</v>
      </c>
      <c r="D654" s="2">
        <f>MACD!E654</f>
        <v>-0.32561606419552014</v>
      </c>
      <c r="E654" s="2">
        <f>MACD!F654</f>
        <v>-0.20592948106241343</v>
      </c>
      <c r="F654" s="2">
        <f>'Moving Avg'!D654</f>
        <v>2.915</v>
      </c>
      <c r="G654" s="2">
        <f>'Moving Avg'!F654</f>
        <v>2.3870700000000005</v>
      </c>
      <c r="H654" s="2">
        <f>'Moving Avg'!G654</f>
        <v>2.2510499999999998</v>
      </c>
      <c r="I654" s="2">
        <f>'Moving Avg'!H654</f>
        <v>2.2887579999999983</v>
      </c>
      <c r="J654" s="5" t="str">
        <f>OBV!F654</f>
        <v>BULLISH</v>
      </c>
      <c r="K654" s="5" t="str">
        <f>OBV!G654</f>
        <v>STRONG</v>
      </c>
      <c r="L654" s="5" t="str">
        <f>OBV!H654</f>
        <v>CONFIRMED BULLISH</v>
      </c>
      <c r="M654" s="7">
        <f t="shared" si="100"/>
        <v>0</v>
      </c>
      <c r="N654" s="7">
        <f t="shared" si="101"/>
        <v>100</v>
      </c>
      <c r="O654" s="7">
        <f t="shared" si="102"/>
        <v>50</v>
      </c>
      <c r="P654" s="7">
        <f t="shared" si="103"/>
        <v>100</v>
      </c>
      <c r="Q654" s="8">
        <f t="shared" si="104"/>
        <v>57.5</v>
      </c>
      <c r="R654" s="8">
        <f t="shared" si="105"/>
        <v>62.5</v>
      </c>
      <c r="S654" s="8">
        <f t="shared" si="106"/>
        <v>72.5</v>
      </c>
      <c r="T654" s="8">
        <f t="shared" si="107"/>
        <v>62.5</v>
      </c>
      <c r="U654" s="7">
        <f t="shared" si="108"/>
        <v>64.166666666666671</v>
      </c>
      <c r="V654" s="7">
        <f t="shared" si="109"/>
        <v>63.75</v>
      </c>
    </row>
    <row r="655" spans="1:22" ht="13.5" x14ac:dyDescent="0.25">
      <c r="A655" s="3">
        <f>RSI!A655</f>
        <v>43256</v>
      </c>
      <c r="B655" s="2">
        <f>RSI!B655</f>
        <v>2.9777999999999998</v>
      </c>
      <c r="C655" s="2">
        <f>RSI!I655</f>
        <v>74.421599129831307</v>
      </c>
      <c r="D655" s="2">
        <f>MACD!E655</f>
        <v>-0.34208493638776716</v>
      </c>
      <c r="E655" s="2">
        <f>MACD!F655</f>
        <v>-0.2331605721274842</v>
      </c>
      <c r="F655" s="2">
        <f>'Moving Avg'!D655</f>
        <v>2.9520200000000001</v>
      </c>
      <c r="G655" s="2">
        <f>'Moving Avg'!F655</f>
        <v>2.4309350000000007</v>
      </c>
      <c r="H655" s="2">
        <f>'Moving Avg'!G655</f>
        <v>2.265698</v>
      </c>
      <c r="I655" s="2">
        <f>'Moving Avg'!H655</f>
        <v>2.2912929999999982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  <c r="M655" s="7">
        <f t="shared" si="100"/>
        <v>0</v>
      </c>
      <c r="N655" s="7">
        <f t="shared" si="101"/>
        <v>100</v>
      </c>
      <c r="O655" s="7">
        <f t="shared" si="102"/>
        <v>50</v>
      </c>
      <c r="P655" s="7">
        <f t="shared" si="103"/>
        <v>100</v>
      </c>
      <c r="Q655" s="8">
        <f t="shared" si="104"/>
        <v>57.5</v>
      </c>
      <c r="R655" s="8">
        <f t="shared" si="105"/>
        <v>62.5</v>
      </c>
      <c r="S655" s="8">
        <f t="shared" si="106"/>
        <v>72.5</v>
      </c>
      <c r="T655" s="8">
        <f t="shared" si="107"/>
        <v>62.5</v>
      </c>
      <c r="U655" s="7">
        <f t="shared" si="108"/>
        <v>64.166666666666671</v>
      </c>
      <c r="V655" s="7">
        <f t="shared" si="109"/>
        <v>63.75</v>
      </c>
    </row>
    <row r="656" spans="1:22" ht="13.5" x14ac:dyDescent="0.25">
      <c r="A656" s="3">
        <f>RSI!A656</f>
        <v>43257</v>
      </c>
      <c r="B656" s="2">
        <f>RSI!B656</f>
        <v>3.1227</v>
      </c>
      <c r="C656" s="2">
        <f>RSI!I656</f>
        <v>77.586974996608305</v>
      </c>
      <c r="D656" s="2">
        <f>MACD!E656</f>
        <v>-0.36618579139436802</v>
      </c>
      <c r="E656" s="2">
        <f>MACD!F656</f>
        <v>-0.25976561598086095</v>
      </c>
      <c r="F656" s="2">
        <f>'Moving Avg'!D656</f>
        <v>2.98584</v>
      </c>
      <c r="G656" s="2">
        <f>'Moving Avg'!F656</f>
        <v>2.4824450000000007</v>
      </c>
      <c r="H656" s="2">
        <f>'Moving Avg'!G656</f>
        <v>2.2838879999999993</v>
      </c>
      <c r="I656" s="2">
        <f>'Moving Avg'!H656</f>
        <v>2.2945124999999984</v>
      </c>
      <c r="J656" s="5" t="str">
        <f>OBV!F656</f>
        <v>BULLISH</v>
      </c>
      <c r="K656" s="5" t="str">
        <f>OBV!G656</f>
        <v>STRONG</v>
      </c>
      <c r="L656" s="5" t="str">
        <f>OBV!H656</f>
        <v>CONFIRMED BULLISH</v>
      </c>
      <c r="M656" s="7">
        <f t="shared" si="100"/>
        <v>0</v>
      </c>
      <c r="N656" s="7">
        <f t="shared" si="101"/>
        <v>100</v>
      </c>
      <c r="O656" s="7">
        <f t="shared" si="102"/>
        <v>50</v>
      </c>
      <c r="P656" s="7">
        <f t="shared" si="103"/>
        <v>100</v>
      </c>
      <c r="Q656" s="8">
        <f t="shared" si="104"/>
        <v>57.5</v>
      </c>
      <c r="R656" s="8">
        <f t="shared" si="105"/>
        <v>62.5</v>
      </c>
      <c r="S656" s="8">
        <f t="shared" si="106"/>
        <v>72.5</v>
      </c>
      <c r="T656" s="8">
        <f t="shared" si="107"/>
        <v>62.5</v>
      </c>
      <c r="U656" s="7">
        <f t="shared" si="108"/>
        <v>64.166666666666671</v>
      </c>
      <c r="V656" s="7">
        <f t="shared" si="109"/>
        <v>63.75</v>
      </c>
    </row>
    <row r="657" spans="1:22" ht="13.5" x14ac:dyDescent="0.25">
      <c r="A657" s="3">
        <f>RSI!A657</f>
        <v>43258</v>
      </c>
      <c r="B657" s="2">
        <f>RSI!B657</f>
        <v>3.1869999999999998</v>
      </c>
      <c r="C657" s="2">
        <f>RSI!I657</f>
        <v>78.838462144382063</v>
      </c>
      <c r="D657" s="2">
        <f>MACD!E657</f>
        <v>-0.38024388815003096</v>
      </c>
      <c r="E657" s="2">
        <f>MACD!F657</f>
        <v>-0.283861270414695</v>
      </c>
      <c r="F657" s="2">
        <f>'Moving Avg'!D657</f>
        <v>3.0115799999999999</v>
      </c>
      <c r="G657" s="2">
        <f>'Moving Avg'!F657</f>
        <v>2.5371700000000006</v>
      </c>
      <c r="H657" s="2">
        <f>'Moving Avg'!G657</f>
        <v>2.3035239999999995</v>
      </c>
      <c r="I657" s="2">
        <f>'Moving Avg'!H657</f>
        <v>2.2979729999999985</v>
      </c>
      <c r="J657" s="5" t="str">
        <f>OBV!F657</f>
        <v>BEARISH</v>
      </c>
      <c r="K657" s="5" t="str">
        <f>OBV!G657</f>
        <v>NEUTRAL</v>
      </c>
      <c r="L657" s="5" t="str">
        <f>OBV!H657</f>
        <v>BEARISH DIVERGENCE</v>
      </c>
      <c r="M657" s="7">
        <f t="shared" si="100"/>
        <v>0</v>
      </c>
      <c r="N657" s="7">
        <f t="shared" si="101"/>
        <v>100</v>
      </c>
      <c r="O657" s="7">
        <f t="shared" si="102"/>
        <v>50</v>
      </c>
      <c r="P657" s="7">
        <f t="shared" si="103"/>
        <v>16.5</v>
      </c>
      <c r="Q657" s="8">
        <f t="shared" si="104"/>
        <v>44.975000000000001</v>
      </c>
      <c r="R657" s="8">
        <f t="shared" si="105"/>
        <v>41.625</v>
      </c>
      <c r="S657" s="8">
        <f t="shared" si="106"/>
        <v>34.924999999999997</v>
      </c>
      <c r="T657" s="8">
        <f t="shared" si="107"/>
        <v>41.625</v>
      </c>
      <c r="U657" s="7">
        <f t="shared" si="108"/>
        <v>40.508333333333333</v>
      </c>
      <c r="V657" s="7">
        <f t="shared" si="109"/>
        <v>40.787499999999994</v>
      </c>
    </row>
    <row r="658" spans="1:22" ht="13.5" x14ac:dyDescent="0.25">
      <c r="A658" s="3">
        <f>RSI!A658</f>
        <v>43259</v>
      </c>
      <c r="B658" s="2">
        <f>RSI!B658</f>
        <v>3.0985</v>
      </c>
      <c r="C658" s="2">
        <f>RSI!I658</f>
        <v>72.812212390942108</v>
      </c>
      <c r="D658" s="2">
        <f>MACD!E658</f>
        <v>-0.37335614186856958</v>
      </c>
      <c r="E658" s="2">
        <f>MACD!F658</f>
        <v>-0.30176024470546992</v>
      </c>
      <c r="F658" s="2">
        <f>'Moving Avg'!D658</f>
        <v>3.0405600000000002</v>
      </c>
      <c r="G658" s="2">
        <f>'Moving Avg'!F658</f>
        <v>2.5874700000000006</v>
      </c>
      <c r="H658" s="2">
        <f>'Moving Avg'!G658</f>
        <v>2.3207459999999993</v>
      </c>
      <c r="I658" s="2">
        <f>'Moving Avg'!H658</f>
        <v>2.3010309999999987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  <c r="M658" s="7">
        <f t="shared" si="100"/>
        <v>0</v>
      </c>
      <c r="N658" s="7">
        <f t="shared" si="101"/>
        <v>100</v>
      </c>
      <c r="O658" s="7">
        <f t="shared" si="102"/>
        <v>50</v>
      </c>
      <c r="P658" s="7">
        <f t="shared" si="103"/>
        <v>83.5</v>
      </c>
      <c r="Q658" s="8">
        <f t="shared" si="104"/>
        <v>55.024999999999999</v>
      </c>
      <c r="R658" s="8">
        <f t="shared" si="105"/>
        <v>58.375</v>
      </c>
      <c r="S658" s="8">
        <f t="shared" si="106"/>
        <v>65.075000000000003</v>
      </c>
      <c r="T658" s="8">
        <f t="shared" si="107"/>
        <v>58.375</v>
      </c>
      <c r="U658" s="7">
        <f t="shared" si="108"/>
        <v>59.491666666666674</v>
      </c>
      <c r="V658" s="7">
        <f t="shared" si="109"/>
        <v>59.212500000000006</v>
      </c>
    </row>
    <row r="659" spans="1:22" ht="13.5" x14ac:dyDescent="0.25">
      <c r="A659" s="3">
        <f>RSI!A659</f>
        <v>43262</v>
      </c>
      <c r="B659" s="2">
        <f>RSI!B659</f>
        <v>3.1467999999999998</v>
      </c>
      <c r="C659" s="2">
        <f>RSI!I659</f>
        <v>73.981135296211974</v>
      </c>
      <c r="D659" s="2">
        <f>MACD!E659</f>
        <v>-0.3518690911709168</v>
      </c>
      <c r="E659" s="2">
        <f>MACD!F659</f>
        <v>-0.31178201399855932</v>
      </c>
      <c r="F659" s="2">
        <f>'Moving Avg'!D659</f>
        <v>3.1065599999999995</v>
      </c>
      <c r="G659" s="2">
        <f>'Moving Avg'!F659</f>
        <v>2.6405850000000002</v>
      </c>
      <c r="H659" s="2">
        <f>'Moving Avg'!G659</f>
        <v>2.3392559999999993</v>
      </c>
      <c r="I659" s="2">
        <f>'Moving Avg'!H659</f>
        <v>2.3042904999999987</v>
      </c>
      <c r="J659" s="5" t="str">
        <f>OBV!F659</f>
        <v>BULLISH</v>
      </c>
      <c r="K659" s="5" t="str">
        <f>OBV!G659</f>
        <v>STRONG</v>
      </c>
      <c r="L659" s="5" t="str">
        <f>OBV!H659</f>
        <v>CONFIRMED BULLISH</v>
      </c>
      <c r="M659" s="7">
        <f t="shared" si="100"/>
        <v>0</v>
      </c>
      <c r="N659" s="7">
        <f t="shared" si="101"/>
        <v>100</v>
      </c>
      <c r="O659" s="7">
        <f t="shared" si="102"/>
        <v>50</v>
      </c>
      <c r="P659" s="7">
        <f t="shared" si="103"/>
        <v>100</v>
      </c>
      <c r="Q659" s="8">
        <f t="shared" si="104"/>
        <v>57.5</v>
      </c>
      <c r="R659" s="8">
        <f t="shared" si="105"/>
        <v>62.5</v>
      </c>
      <c r="S659" s="8">
        <f t="shared" si="106"/>
        <v>72.5</v>
      </c>
      <c r="T659" s="8">
        <f t="shared" si="107"/>
        <v>62.5</v>
      </c>
      <c r="U659" s="7">
        <f t="shared" si="108"/>
        <v>64.166666666666671</v>
      </c>
      <c r="V659" s="7">
        <f t="shared" si="109"/>
        <v>63.75</v>
      </c>
    </row>
    <row r="660" spans="1:22" ht="13.5" x14ac:dyDescent="0.25">
      <c r="A660" s="3">
        <f>RSI!A660</f>
        <v>43263</v>
      </c>
      <c r="B660" s="2">
        <f>RSI!B660</f>
        <v>3.1227</v>
      </c>
      <c r="C660" s="2">
        <f>RSI!I660</f>
        <v>72.31055148265402</v>
      </c>
      <c r="D660" s="2">
        <f>MACD!E660</f>
        <v>-0.31149411878761768</v>
      </c>
      <c r="E660" s="2">
        <f>MACD!F660</f>
        <v>-0.31172443495637098</v>
      </c>
      <c r="F660" s="2">
        <f>'Moving Avg'!D660</f>
        <v>3.1355399999999998</v>
      </c>
      <c r="G660" s="2">
        <f>'Moving Avg'!F660</f>
        <v>2.6924950000000001</v>
      </c>
      <c r="H660" s="2">
        <f>'Moving Avg'!G660</f>
        <v>2.3572839999999995</v>
      </c>
      <c r="I660" s="2">
        <f>'Moving Avg'!H660</f>
        <v>2.3076304999999984</v>
      </c>
      <c r="J660" s="5" t="str">
        <f>OBV!F660</f>
        <v>BULLISH</v>
      </c>
      <c r="K660" s="5" t="str">
        <f>OBV!G660</f>
        <v>STRONG</v>
      </c>
      <c r="L660" s="5" t="str">
        <f>OBV!H660</f>
        <v>CONFIRMED BULLISH</v>
      </c>
      <c r="M660" s="7">
        <f t="shared" si="100"/>
        <v>0</v>
      </c>
      <c r="N660" s="7">
        <f t="shared" si="101"/>
        <v>0</v>
      </c>
      <c r="O660" s="7">
        <f t="shared" si="102"/>
        <v>50</v>
      </c>
      <c r="P660" s="7">
        <f t="shared" si="103"/>
        <v>100</v>
      </c>
      <c r="Q660" s="8">
        <f t="shared" si="104"/>
        <v>22.5</v>
      </c>
      <c r="R660" s="8">
        <f t="shared" si="105"/>
        <v>42.5</v>
      </c>
      <c r="S660" s="8">
        <f t="shared" si="106"/>
        <v>57.5</v>
      </c>
      <c r="T660" s="8">
        <f t="shared" si="107"/>
        <v>37.5</v>
      </c>
      <c r="U660" s="7">
        <f t="shared" si="108"/>
        <v>40.833333333333336</v>
      </c>
      <c r="V660" s="7">
        <f t="shared" si="109"/>
        <v>40</v>
      </c>
    </row>
    <row r="661" spans="1:22" ht="13.5" x14ac:dyDescent="0.25">
      <c r="A661" s="3">
        <f>RSI!A661</f>
        <v>43264</v>
      </c>
      <c r="B661" s="2">
        <f>RSI!B661</f>
        <v>3.1547999999999998</v>
      </c>
      <c r="C661" s="2">
        <f>RSI!I661</f>
        <v>73.17929221624054</v>
      </c>
      <c r="D661" s="2">
        <f>MACD!E661</f>
        <v>-0.25769613052392026</v>
      </c>
      <c r="E661" s="2">
        <f>MACD!F661</f>
        <v>-0.30091877406988082</v>
      </c>
      <c r="F661" s="2">
        <f>'Moving Avg'!D661</f>
        <v>3.1419600000000001</v>
      </c>
      <c r="G661" s="2">
        <f>'Moving Avg'!F661</f>
        <v>2.7468150000000002</v>
      </c>
      <c r="H661" s="2">
        <f>'Moving Avg'!G661</f>
        <v>2.3769199999999988</v>
      </c>
      <c r="I661" s="2">
        <f>'Moving Avg'!H661</f>
        <v>2.3111309999999983</v>
      </c>
      <c r="J661" s="5" t="str">
        <f>OBV!F661</f>
        <v>BULLISH</v>
      </c>
      <c r="K661" s="5" t="str">
        <f>OBV!G661</f>
        <v>STRONG</v>
      </c>
      <c r="L661" s="5" t="str">
        <f>OBV!H661</f>
        <v>CONFIRMED BULLISH</v>
      </c>
      <c r="M661" s="7">
        <f t="shared" si="100"/>
        <v>0</v>
      </c>
      <c r="N661" s="7">
        <f t="shared" si="101"/>
        <v>0</v>
      </c>
      <c r="O661" s="7">
        <f t="shared" si="102"/>
        <v>50</v>
      </c>
      <c r="P661" s="7">
        <f t="shared" si="103"/>
        <v>100</v>
      </c>
      <c r="Q661" s="8">
        <f t="shared" si="104"/>
        <v>22.5</v>
      </c>
      <c r="R661" s="8">
        <f t="shared" si="105"/>
        <v>42.5</v>
      </c>
      <c r="S661" s="8">
        <f t="shared" si="106"/>
        <v>57.5</v>
      </c>
      <c r="T661" s="8">
        <f t="shared" si="107"/>
        <v>37.5</v>
      </c>
      <c r="U661" s="7">
        <f t="shared" si="108"/>
        <v>40.833333333333336</v>
      </c>
      <c r="V661" s="7">
        <f t="shared" si="109"/>
        <v>40</v>
      </c>
    </row>
    <row r="662" spans="1:22" ht="13.5" x14ac:dyDescent="0.25">
      <c r="A662" s="3">
        <f>RSI!A662</f>
        <v>43265</v>
      </c>
      <c r="B662" s="2">
        <f>RSI!B662</f>
        <v>3.2997000000000001</v>
      </c>
      <c r="C662" s="2">
        <f>RSI!I662</f>
        <v>76.728619607799004</v>
      </c>
      <c r="D662" s="2">
        <f>MACD!E662</f>
        <v>-0.20952851999795818</v>
      </c>
      <c r="E662" s="2">
        <f>MACD!F662</f>
        <v>-0.28264072325549633</v>
      </c>
      <c r="F662" s="2">
        <f>'Moving Avg'!D662</f>
        <v>3.1644999999999999</v>
      </c>
      <c r="G662" s="2">
        <f>'Moving Avg'!F662</f>
        <v>2.8075750000000004</v>
      </c>
      <c r="H662" s="2">
        <f>'Moving Avg'!G662</f>
        <v>2.4005819999999991</v>
      </c>
      <c r="I662" s="2">
        <f>'Moving Avg'!H662</f>
        <v>2.3154769999999982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  <c r="M662" s="7">
        <f t="shared" si="100"/>
        <v>0</v>
      </c>
      <c r="N662" s="7">
        <f t="shared" si="101"/>
        <v>0</v>
      </c>
      <c r="O662" s="7">
        <f t="shared" si="102"/>
        <v>50</v>
      </c>
      <c r="P662" s="7">
        <f t="shared" si="103"/>
        <v>100</v>
      </c>
      <c r="Q662" s="8">
        <f t="shared" si="104"/>
        <v>22.5</v>
      </c>
      <c r="R662" s="8">
        <f t="shared" si="105"/>
        <v>42.5</v>
      </c>
      <c r="S662" s="8">
        <f t="shared" si="106"/>
        <v>57.5</v>
      </c>
      <c r="T662" s="8">
        <f t="shared" si="107"/>
        <v>37.5</v>
      </c>
      <c r="U662" s="7">
        <f t="shared" si="108"/>
        <v>40.833333333333336</v>
      </c>
      <c r="V662" s="7">
        <f t="shared" si="109"/>
        <v>40</v>
      </c>
    </row>
    <row r="663" spans="1:22" ht="13.5" x14ac:dyDescent="0.25">
      <c r="A663" s="3">
        <f>RSI!A663</f>
        <v>43269</v>
      </c>
      <c r="B663" s="2">
        <f>RSI!B663</f>
        <v>3.3801999999999999</v>
      </c>
      <c r="C663" s="2">
        <f>RSI!I663</f>
        <v>78.435952780922833</v>
      </c>
      <c r="D663" s="2">
        <f>MACD!E663</f>
        <v>-0.19422422662294014</v>
      </c>
      <c r="E663" s="2">
        <f>MACD!F663</f>
        <v>-0.26495742392898508</v>
      </c>
      <c r="F663" s="2">
        <f>'Moving Avg'!D663</f>
        <v>3.2208399999999999</v>
      </c>
      <c r="G663" s="2">
        <f>'Moving Avg'!F663</f>
        <v>2.8695449999999996</v>
      </c>
      <c r="H663" s="2">
        <f>'Moving Avg'!G663</f>
        <v>2.424081999999999</v>
      </c>
      <c r="I663" s="2">
        <f>'Moving Avg'!H663</f>
        <v>2.3199034999999979</v>
      </c>
      <c r="J663" s="5" t="str">
        <f>OBV!F663</f>
        <v>BULLISH</v>
      </c>
      <c r="K663" s="5" t="str">
        <f>OBV!G663</f>
        <v>STRONG</v>
      </c>
      <c r="L663" s="5" t="str">
        <f>OBV!H663</f>
        <v>CONFIRMED BULLISH</v>
      </c>
      <c r="M663" s="7">
        <f t="shared" si="100"/>
        <v>0</v>
      </c>
      <c r="N663" s="7">
        <f t="shared" si="101"/>
        <v>0</v>
      </c>
      <c r="O663" s="7">
        <f t="shared" si="102"/>
        <v>50</v>
      </c>
      <c r="P663" s="7">
        <f t="shared" si="103"/>
        <v>100</v>
      </c>
      <c r="Q663" s="8">
        <f t="shared" si="104"/>
        <v>22.5</v>
      </c>
      <c r="R663" s="8">
        <f t="shared" si="105"/>
        <v>42.5</v>
      </c>
      <c r="S663" s="8">
        <f t="shared" si="106"/>
        <v>57.5</v>
      </c>
      <c r="T663" s="8">
        <f t="shared" si="107"/>
        <v>37.5</v>
      </c>
      <c r="U663" s="7">
        <f t="shared" si="108"/>
        <v>40.833333333333336</v>
      </c>
      <c r="V663" s="7">
        <f t="shared" si="109"/>
        <v>40</v>
      </c>
    </row>
    <row r="664" spans="1:22" ht="13.5" x14ac:dyDescent="0.25">
      <c r="A664" s="3">
        <f>RSI!A664</f>
        <v>43270</v>
      </c>
      <c r="B664" s="2">
        <f>RSI!B664</f>
        <v>3.34</v>
      </c>
      <c r="C664" s="2">
        <f>RSI!I664</f>
        <v>75.458669669272098</v>
      </c>
      <c r="D664" s="2">
        <f>MACD!E664</f>
        <v>-0.20295021641034294</v>
      </c>
      <c r="E664" s="2">
        <f>MACD!F664</f>
        <v>-0.25255598242525668</v>
      </c>
      <c r="F664" s="2">
        <f>'Moving Avg'!D664</f>
        <v>3.2594799999999999</v>
      </c>
      <c r="G664" s="2">
        <f>'Moving Avg'!F664</f>
        <v>2.9246749999999997</v>
      </c>
      <c r="H664" s="2">
        <f>'Moving Avg'!G664</f>
        <v>2.4474219999999995</v>
      </c>
      <c r="I664" s="2">
        <f>'Moving Avg'!H664</f>
        <v>2.324329999999998</v>
      </c>
      <c r="J664" s="5" t="str">
        <f>OBV!F664</f>
        <v>BULLISH</v>
      </c>
      <c r="K664" s="5" t="str">
        <f>OBV!G664</f>
        <v>STRONG</v>
      </c>
      <c r="L664" s="5" t="str">
        <f>OBV!H664</f>
        <v>CONFIRMED BULLISH</v>
      </c>
      <c r="M664" s="7">
        <f t="shared" si="100"/>
        <v>0</v>
      </c>
      <c r="N664" s="7">
        <f t="shared" si="101"/>
        <v>0</v>
      </c>
      <c r="O664" s="7">
        <f t="shared" si="102"/>
        <v>50</v>
      </c>
      <c r="P664" s="7">
        <f t="shared" si="103"/>
        <v>100</v>
      </c>
      <c r="Q664" s="8">
        <f t="shared" si="104"/>
        <v>22.5</v>
      </c>
      <c r="R664" s="8">
        <f t="shared" si="105"/>
        <v>42.5</v>
      </c>
      <c r="S664" s="8">
        <f t="shared" si="106"/>
        <v>57.5</v>
      </c>
      <c r="T664" s="8">
        <f t="shared" si="107"/>
        <v>37.5</v>
      </c>
      <c r="U664" s="7">
        <f t="shared" si="108"/>
        <v>40.833333333333336</v>
      </c>
      <c r="V664" s="7">
        <f t="shared" si="109"/>
        <v>40</v>
      </c>
    </row>
    <row r="665" spans="1:22" ht="13.5" x14ac:dyDescent="0.25">
      <c r="A665" s="3">
        <f>RSI!A665</f>
        <v>43271</v>
      </c>
      <c r="B665" s="2">
        <f>RSI!B665</f>
        <v>3.2433999999999998</v>
      </c>
      <c r="C665" s="2">
        <f>RSI!I665</f>
        <v>68.709398733743498</v>
      </c>
      <c r="D665" s="2">
        <f>MACD!E665</f>
        <v>-0.18151160195420202</v>
      </c>
      <c r="E665" s="2">
        <f>MACD!F665</f>
        <v>-0.23834710633104578</v>
      </c>
      <c r="F665" s="2">
        <f>'Moving Avg'!D665</f>
        <v>3.28362</v>
      </c>
      <c r="G665" s="2">
        <f>'Moving Avg'!F665</f>
        <v>2.9733650000000003</v>
      </c>
      <c r="H665" s="2">
        <f>'Moving Avg'!G665</f>
        <v>2.4694739999999995</v>
      </c>
      <c r="I665" s="2">
        <f>'Moving Avg'!H665</f>
        <v>2.328072499999998</v>
      </c>
      <c r="J665" s="5" t="str">
        <f>OBV!F665</f>
        <v>BULLISH</v>
      </c>
      <c r="K665" s="5" t="str">
        <f>OBV!G665</f>
        <v>STRONG</v>
      </c>
      <c r="L665" s="5" t="str">
        <f>OBV!H665</f>
        <v>CONFIRMED BULLISH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100</v>
      </c>
      <c r="Q665" s="8">
        <f t="shared" si="104"/>
        <v>31.25</v>
      </c>
      <c r="R665" s="8">
        <f t="shared" si="105"/>
        <v>47.5</v>
      </c>
      <c r="S665" s="8">
        <f t="shared" si="106"/>
        <v>61.25</v>
      </c>
      <c r="T665" s="8">
        <f t="shared" si="107"/>
        <v>43.75</v>
      </c>
      <c r="U665" s="7">
        <f t="shared" si="108"/>
        <v>46.666666666666664</v>
      </c>
      <c r="V665" s="7">
        <f t="shared" si="109"/>
        <v>45.9375</v>
      </c>
    </row>
    <row r="666" spans="1:22" ht="13.5" x14ac:dyDescent="0.25">
      <c r="A666" s="3">
        <f>RSI!A666</f>
        <v>43272</v>
      </c>
      <c r="B666" s="2">
        <f>RSI!B666</f>
        <v>3.0743999999999998</v>
      </c>
      <c r="C666" s="2">
        <f>RSI!I666</f>
        <v>58.800546694754317</v>
      </c>
      <c r="D666" s="2">
        <f>MACD!E666</f>
        <v>-0.13086241282811706</v>
      </c>
      <c r="E666" s="2">
        <f>MACD!F666</f>
        <v>-0.21685016763046003</v>
      </c>
      <c r="F666" s="2">
        <f>'Moving Avg'!D666</f>
        <v>3.2675399999999994</v>
      </c>
      <c r="G666" s="2">
        <f>'Moving Avg'!F666</f>
        <v>3.0124</v>
      </c>
      <c r="H666" s="2">
        <f>'Moving Avg'!G666</f>
        <v>2.4889519999999989</v>
      </c>
      <c r="I666" s="2">
        <f>'Moving Avg'!H666</f>
        <v>2.3309699999999984</v>
      </c>
      <c r="J666" s="5" t="str">
        <f>OBV!F666</f>
        <v>BULLISH</v>
      </c>
      <c r="K666" s="5" t="str">
        <f>OBV!G666</f>
        <v>STRONG</v>
      </c>
      <c r="L666" s="5" t="str">
        <f>OBV!H666</f>
        <v>BULLISH DIVERGENCE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83</v>
      </c>
      <c r="Q666" s="8">
        <f t="shared" si="104"/>
        <v>28.7</v>
      </c>
      <c r="R666" s="8">
        <f t="shared" si="105"/>
        <v>43.25</v>
      </c>
      <c r="S666" s="8">
        <f t="shared" si="106"/>
        <v>53.6</v>
      </c>
      <c r="T666" s="8">
        <f t="shared" si="107"/>
        <v>39.5</v>
      </c>
      <c r="U666" s="7">
        <f t="shared" si="108"/>
        <v>41.85</v>
      </c>
      <c r="V666" s="7">
        <f t="shared" si="109"/>
        <v>41.262500000000003</v>
      </c>
    </row>
    <row r="667" spans="1:22" ht="13.5" x14ac:dyDescent="0.25">
      <c r="A667" s="3">
        <f>RSI!A667</f>
        <v>43273</v>
      </c>
      <c r="B667" s="2">
        <f>RSI!B667</f>
        <v>3.0743999999999998</v>
      </c>
      <c r="C667" s="2">
        <f>RSI!I667</f>
        <v>58.800546694754317</v>
      </c>
      <c r="D667" s="2">
        <f>MACD!E667</f>
        <v>-7.9245955104510823E-2</v>
      </c>
      <c r="E667" s="2">
        <f>MACD!F667</f>
        <v>-0.18932932512527018</v>
      </c>
      <c r="F667" s="2">
        <f>'Moving Avg'!D667</f>
        <v>3.22248</v>
      </c>
      <c r="G667" s="2">
        <f>'Moving Avg'!F667</f>
        <v>3.046605</v>
      </c>
      <c r="H667" s="2">
        <f>'Moving Avg'!G667</f>
        <v>2.5077859999999994</v>
      </c>
      <c r="I667" s="2">
        <f>'Moving Avg'!H667</f>
        <v>2.3342294999999988</v>
      </c>
      <c r="J667" s="5" t="str">
        <f>OBV!F667</f>
        <v>BEARISH</v>
      </c>
      <c r="K667" s="5" t="str">
        <f>OBV!G667</f>
        <v>NEUTRAL</v>
      </c>
      <c r="L667" s="5" t="str">
        <f>OBV!H667</f>
        <v>CONFIRMED BEARISH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16.5</v>
      </c>
      <c r="Q667" s="8">
        <f t="shared" si="104"/>
        <v>18.725000000000001</v>
      </c>
      <c r="R667" s="8">
        <f t="shared" si="105"/>
        <v>26.625</v>
      </c>
      <c r="S667" s="8">
        <f t="shared" si="106"/>
        <v>23.675000000000001</v>
      </c>
      <c r="T667" s="8">
        <f t="shared" si="107"/>
        <v>22.875</v>
      </c>
      <c r="U667" s="7">
        <f t="shared" si="108"/>
        <v>23.008333333333336</v>
      </c>
      <c r="V667" s="7">
        <f t="shared" si="109"/>
        <v>22.975000000000001</v>
      </c>
    </row>
    <row r="668" spans="1:22" ht="13.5" x14ac:dyDescent="0.25">
      <c r="A668" s="3">
        <f>RSI!A668</f>
        <v>43276</v>
      </c>
      <c r="B668" s="2">
        <f>RSI!B668</f>
        <v>3.0743999999999998</v>
      </c>
      <c r="C668" s="2">
        <f>RSI!I668</f>
        <v>58.800546694754317</v>
      </c>
      <c r="D668" s="2">
        <f>MACD!E668</f>
        <v>-5.023481637399918E-2</v>
      </c>
      <c r="E668" s="2">
        <f>MACD!F668</f>
        <v>-0.161510423375016</v>
      </c>
      <c r="F668" s="2">
        <f>'Moving Avg'!D668</f>
        <v>3.1613199999999999</v>
      </c>
      <c r="G668" s="2">
        <f>'Moving Avg'!F668</f>
        <v>3.0755799999999995</v>
      </c>
      <c r="H668" s="2">
        <f>'Moving Avg'!G668</f>
        <v>2.527423999999999</v>
      </c>
      <c r="I668" s="2">
        <f>'Moving Avg'!H668</f>
        <v>2.3371269999999988</v>
      </c>
      <c r="J668" s="5" t="str">
        <f>OBV!F668</f>
        <v>BEARISH</v>
      </c>
      <c r="K668" s="5" t="str">
        <f>OBV!G668</f>
        <v>WEAK</v>
      </c>
      <c r="L668" s="5" t="str">
        <f>OBV!H668</f>
        <v>CONFIRMED BEARISH</v>
      </c>
      <c r="M668" s="7">
        <f t="shared" si="100"/>
        <v>25</v>
      </c>
      <c r="N668" s="7">
        <f t="shared" si="101"/>
        <v>0</v>
      </c>
      <c r="O668" s="7">
        <f t="shared" si="102"/>
        <v>50</v>
      </c>
      <c r="P668" s="7">
        <f t="shared" si="103"/>
        <v>0</v>
      </c>
      <c r="Q668" s="8">
        <f t="shared" si="104"/>
        <v>16.25</v>
      </c>
      <c r="R668" s="8">
        <f t="shared" si="105"/>
        <v>22.5</v>
      </c>
      <c r="S668" s="8">
        <f t="shared" si="106"/>
        <v>16.25</v>
      </c>
      <c r="T668" s="8">
        <f t="shared" si="107"/>
        <v>18.75</v>
      </c>
      <c r="U668" s="7">
        <f t="shared" si="108"/>
        <v>18.333333333333332</v>
      </c>
      <c r="V668" s="7">
        <f t="shared" si="109"/>
        <v>18.4375</v>
      </c>
    </row>
    <row r="669" spans="1:22" ht="13.5" x14ac:dyDescent="0.25">
      <c r="A669" s="3">
        <f>RSI!A669</f>
        <v>43277</v>
      </c>
      <c r="B669" s="2">
        <f>RSI!B669</f>
        <v>3.0985</v>
      </c>
      <c r="C669" s="2">
        <f>RSI!I669</f>
        <v>59.832283044116309</v>
      </c>
      <c r="D669" s="2">
        <f>MACD!E669</f>
        <v>-2.1012587267483784E-2</v>
      </c>
      <c r="E669" s="2">
        <f>MACD!F669</f>
        <v>-0.13341085615350956</v>
      </c>
      <c r="F669" s="2">
        <f>'Moving Avg'!D669</f>
        <v>3.1130199999999997</v>
      </c>
      <c r="G669" s="2">
        <f>'Moving Avg'!F669</f>
        <v>3.0985149999999999</v>
      </c>
      <c r="H669" s="2">
        <f>'Moving Avg'!G669</f>
        <v>2.5467399999999989</v>
      </c>
      <c r="I669" s="2">
        <f>'Moving Avg'!H669</f>
        <v>2.3403459999999985</v>
      </c>
      <c r="J669" s="5" t="str">
        <f>OBV!F669</f>
        <v>BEARISH</v>
      </c>
      <c r="K669" s="5" t="str">
        <f>OBV!G669</f>
        <v>NEUTRAL</v>
      </c>
      <c r="L669" s="5" t="str">
        <f>OBV!H669</f>
        <v>CONFIRMED BEARISH</v>
      </c>
      <c r="M669" s="7">
        <f t="shared" si="100"/>
        <v>25</v>
      </c>
      <c r="N669" s="7">
        <f t="shared" si="101"/>
        <v>0</v>
      </c>
      <c r="O669" s="7">
        <f t="shared" si="102"/>
        <v>50</v>
      </c>
      <c r="P669" s="7">
        <f t="shared" si="103"/>
        <v>16.5</v>
      </c>
      <c r="Q669" s="8">
        <f t="shared" si="104"/>
        <v>18.725000000000001</v>
      </c>
      <c r="R669" s="8">
        <f t="shared" si="105"/>
        <v>26.625</v>
      </c>
      <c r="S669" s="8">
        <f t="shared" si="106"/>
        <v>23.675000000000001</v>
      </c>
      <c r="T669" s="8">
        <f t="shared" si="107"/>
        <v>22.875</v>
      </c>
      <c r="U669" s="7">
        <f t="shared" si="108"/>
        <v>23.008333333333336</v>
      </c>
      <c r="V669" s="7">
        <f t="shared" si="109"/>
        <v>22.975000000000001</v>
      </c>
    </row>
    <row r="670" spans="1:22" ht="13.5" x14ac:dyDescent="0.25">
      <c r="A670" s="3">
        <f>RSI!A670</f>
        <v>43278</v>
      </c>
      <c r="B670" s="2">
        <f>RSI!B670</f>
        <v>3.2835999999999999</v>
      </c>
      <c r="C670" s="2">
        <f>RSI!I670</f>
        <v>66.724723340908611</v>
      </c>
      <c r="D670" s="2">
        <f>MACD!E670</f>
        <v>-1.4746594807764524E-2</v>
      </c>
      <c r="E670" s="2">
        <f>MACD!F670</f>
        <v>-0.10967800388436055</v>
      </c>
      <c r="F670" s="2">
        <f>'Moving Avg'!D670</f>
        <v>3.1210599999999995</v>
      </c>
      <c r="G670" s="2">
        <f>'Moving Avg'!F670</f>
        <v>3.1230600000000002</v>
      </c>
      <c r="H670" s="2">
        <f>'Moving Avg'!G670</f>
        <v>2.5686299999999993</v>
      </c>
      <c r="I670" s="2">
        <f>'Moving Avg'!H670</f>
        <v>2.3446919999999984</v>
      </c>
      <c r="J670" s="5" t="str">
        <f>OBV!F670</f>
        <v>BULLISH</v>
      </c>
      <c r="K670" s="5" t="str">
        <f>OBV!G670</f>
        <v>STRONG</v>
      </c>
      <c r="L670" s="5" t="str">
        <f>OBV!H670</f>
        <v>CONFIRMED BULLISH</v>
      </c>
      <c r="M670" s="7">
        <f t="shared" si="100"/>
        <v>25</v>
      </c>
      <c r="N670" s="7">
        <f t="shared" si="101"/>
        <v>0</v>
      </c>
      <c r="O670" s="7">
        <f t="shared" si="102"/>
        <v>50</v>
      </c>
      <c r="P670" s="7">
        <f t="shared" si="103"/>
        <v>100</v>
      </c>
      <c r="Q670" s="8">
        <f t="shared" si="104"/>
        <v>31.25</v>
      </c>
      <c r="R670" s="8">
        <f t="shared" si="105"/>
        <v>47.5</v>
      </c>
      <c r="S670" s="8">
        <f t="shared" si="106"/>
        <v>61.25</v>
      </c>
      <c r="T670" s="8">
        <f t="shared" si="107"/>
        <v>43.75</v>
      </c>
      <c r="U670" s="7">
        <f t="shared" si="108"/>
        <v>46.666666666666664</v>
      </c>
      <c r="V670" s="7">
        <f t="shared" si="109"/>
        <v>45.9375</v>
      </c>
    </row>
    <row r="671" spans="1:22" ht="13.5" x14ac:dyDescent="0.25">
      <c r="A671" s="3">
        <f>RSI!A671</f>
        <v>43279</v>
      </c>
      <c r="B671" s="2">
        <f>RSI!B671</f>
        <v>3.2835999999999999</v>
      </c>
      <c r="C671" s="2">
        <f>RSI!I671</f>
        <v>66.724723340908611</v>
      </c>
      <c r="D671" s="2">
        <f>MACD!E671</f>
        <v>-6.5644457888076602E-3</v>
      </c>
      <c r="E671" s="2">
        <f>MACD!F671</f>
        <v>-8.9055292265249983E-2</v>
      </c>
      <c r="F671" s="2">
        <f>'Moving Avg'!D671</f>
        <v>3.1628999999999996</v>
      </c>
      <c r="G671" s="2">
        <f>'Moving Avg'!F671</f>
        <v>3.1395599999999999</v>
      </c>
      <c r="H671" s="2">
        <f>'Moving Avg'!G671</f>
        <v>2.5893939999999991</v>
      </c>
      <c r="I671" s="2">
        <f>'Moving Avg'!H671</f>
        <v>2.3491184999999981</v>
      </c>
      <c r="J671" s="5" t="str">
        <f>OBV!F671</f>
        <v>BULLISH</v>
      </c>
      <c r="K671" s="5" t="str">
        <f>OBV!G671</f>
        <v>STRONG</v>
      </c>
      <c r="L671" s="5" t="str">
        <f>OBV!H671</f>
        <v>CONFIRMED BULLISH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100</v>
      </c>
      <c r="Q671" s="8">
        <f t="shared" si="104"/>
        <v>31.25</v>
      </c>
      <c r="R671" s="8">
        <f t="shared" si="105"/>
        <v>47.5</v>
      </c>
      <c r="S671" s="8">
        <f t="shared" si="106"/>
        <v>61.25</v>
      </c>
      <c r="T671" s="8">
        <f t="shared" si="107"/>
        <v>43.75</v>
      </c>
      <c r="U671" s="7">
        <f t="shared" si="108"/>
        <v>46.666666666666664</v>
      </c>
      <c r="V671" s="7">
        <f t="shared" si="109"/>
        <v>45.9375</v>
      </c>
    </row>
    <row r="672" spans="1:22" ht="13.5" x14ac:dyDescent="0.25">
      <c r="A672" s="3">
        <f>RSI!A672</f>
        <v>43280</v>
      </c>
      <c r="B672" s="2">
        <f>RSI!B672</f>
        <v>3.2031000000000001</v>
      </c>
      <c r="C672" s="2">
        <f>RSI!I672</f>
        <v>61.4098521351344</v>
      </c>
      <c r="D672" s="2">
        <f>MACD!E672</f>
        <v>2.6708342710817679E-2</v>
      </c>
      <c r="E672" s="2">
        <f>MACD!F672</f>
        <v>-6.5902565270036462E-2</v>
      </c>
      <c r="F672" s="2">
        <f>'Moving Avg'!D672</f>
        <v>3.1886400000000004</v>
      </c>
      <c r="G672" s="2">
        <f>'Moving Avg'!F672</f>
        <v>3.1467999999999998</v>
      </c>
      <c r="H672" s="2">
        <f>'Moving Avg'!G672</f>
        <v>2.6091919999999993</v>
      </c>
      <c r="I672" s="2">
        <f>'Moving Avg'!H672</f>
        <v>2.3531424999999984</v>
      </c>
      <c r="J672" s="5" t="str">
        <f>OBV!F672</f>
        <v>BULLISH</v>
      </c>
      <c r="K672" s="5" t="str">
        <f>OBV!G672</f>
        <v>STRONG</v>
      </c>
      <c r="L672" s="5" t="str">
        <f>OBV!H672</f>
        <v>CONFIRMED BULLISH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100</v>
      </c>
      <c r="Q672" s="8">
        <f t="shared" si="104"/>
        <v>31.25</v>
      </c>
      <c r="R672" s="8">
        <f t="shared" si="105"/>
        <v>47.5</v>
      </c>
      <c r="S672" s="8">
        <f t="shared" si="106"/>
        <v>61.25</v>
      </c>
      <c r="T672" s="8">
        <f t="shared" si="107"/>
        <v>43.75</v>
      </c>
      <c r="U672" s="7">
        <f t="shared" si="108"/>
        <v>46.666666666666664</v>
      </c>
      <c r="V672" s="7">
        <f t="shared" si="109"/>
        <v>45.9375</v>
      </c>
    </row>
    <row r="673" spans="1:22" ht="13.5" x14ac:dyDescent="0.25">
      <c r="A673" s="3">
        <f>RSI!A673</f>
        <v>43283</v>
      </c>
      <c r="B673" s="2">
        <f>RSI!B673</f>
        <v>3.2513999999999998</v>
      </c>
      <c r="C673" s="2">
        <f>RSI!I673</f>
        <v>63.298809057747661</v>
      </c>
      <c r="D673" s="2">
        <f>MACD!E673</f>
        <v>6.2380090478776573E-2</v>
      </c>
      <c r="E673" s="2">
        <f>MACD!F673</f>
        <v>-4.024603412027386E-2</v>
      </c>
      <c r="F673" s="2">
        <f>'Moving Avg'!D673</f>
        <v>3.22404</v>
      </c>
      <c r="G673" s="2">
        <f>'Moving Avg'!F673</f>
        <v>3.1616899999999992</v>
      </c>
      <c r="H673" s="2">
        <f>'Moving Avg'!G673</f>
        <v>2.6291499999999997</v>
      </c>
      <c r="I673" s="2">
        <f>'Moving Avg'!H673</f>
        <v>2.3574479999999984</v>
      </c>
      <c r="J673" s="5" t="str">
        <f>OBV!F673</f>
        <v>BULLISH</v>
      </c>
      <c r="K673" s="5" t="str">
        <f>OBV!G673</f>
        <v>STRONG</v>
      </c>
      <c r="L673" s="5" t="str">
        <f>OBV!H673</f>
        <v>CONFIRMED BULLISH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100</v>
      </c>
      <c r="Q673" s="8">
        <f t="shared" si="104"/>
        <v>31.25</v>
      </c>
      <c r="R673" s="8">
        <f t="shared" si="105"/>
        <v>47.5</v>
      </c>
      <c r="S673" s="8">
        <f t="shared" si="106"/>
        <v>61.25</v>
      </c>
      <c r="T673" s="8">
        <f t="shared" si="107"/>
        <v>43.75</v>
      </c>
      <c r="U673" s="7">
        <f t="shared" si="108"/>
        <v>46.666666666666664</v>
      </c>
      <c r="V673" s="7">
        <f t="shared" si="109"/>
        <v>45.9375</v>
      </c>
    </row>
    <row r="674" spans="1:22" ht="13.5" x14ac:dyDescent="0.25">
      <c r="A674" s="3">
        <f>RSI!A674</f>
        <v>43284</v>
      </c>
      <c r="B674" s="2">
        <f>RSI!B674</f>
        <v>3.2191999999999998</v>
      </c>
      <c r="C674" s="2">
        <f>RSI!I674</f>
        <v>61.149819930602014</v>
      </c>
      <c r="D674" s="2">
        <f>MACD!E674</f>
        <v>8.728553285562457E-2</v>
      </c>
      <c r="E674" s="2">
        <f>MACD!F674</f>
        <v>-1.4739720725094173E-2</v>
      </c>
      <c r="F674" s="2">
        <f>'Moving Avg'!D674</f>
        <v>3.2481800000000001</v>
      </c>
      <c r="G674" s="2">
        <f>'Moving Avg'!F674</f>
        <v>3.1818099999999996</v>
      </c>
      <c r="H674" s="2">
        <f>'Moving Avg'!G674</f>
        <v>2.6492699999999996</v>
      </c>
      <c r="I674" s="2">
        <f>'Moving Avg'!H674</f>
        <v>2.3620754999999987</v>
      </c>
      <c r="J674" s="5" t="str">
        <f>OBV!F674</f>
        <v>BULLISH</v>
      </c>
      <c r="K674" s="5" t="str">
        <f>OBV!G674</f>
        <v>STRONG</v>
      </c>
      <c r="L674" s="5" t="str">
        <f>OBV!H674</f>
        <v>CONFIRMED BULLISH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100</v>
      </c>
      <c r="Q674" s="8">
        <f t="shared" si="104"/>
        <v>31.25</v>
      </c>
      <c r="R674" s="8">
        <f t="shared" si="105"/>
        <v>47.5</v>
      </c>
      <c r="S674" s="8">
        <f t="shared" si="106"/>
        <v>61.25</v>
      </c>
      <c r="T674" s="8">
        <f t="shared" si="107"/>
        <v>43.75</v>
      </c>
      <c r="U674" s="7">
        <f t="shared" si="108"/>
        <v>46.666666666666664</v>
      </c>
      <c r="V674" s="7">
        <f t="shared" si="109"/>
        <v>45.9375</v>
      </c>
    </row>
    <row r="675" spans="1:22" ht="13.5" x14ac:dyDescent="0.25">
      <c r="A675" s="3">
        <f>RSI!A675</f>
        <v>43285</v>
      </c>
      <c r="B675" s="2">
        <f>RSI!B675</f>
        <v>3.1387999999999998</v>
      </c>
      <c r="C675" s="2">
        <f>RSI!I675</f>
        <v>56.034432656880149</v>
      </c>
      <c r="D675" s="2">
        <f>MACD!E675</f>
        <v>9.8274292178162526E-2</v>
      </c>
      <c r="E675" s="2">
        <f>MACD!F675</f>
        <v>7.8630818555571677E-3</v>
      </c>
      <c r="F675" s="2">
        <f>'Moving Avg'!D675</f>
        <v>3.21922</v>
      </c>
      <c r="G675" s="2">
        <f>'Moving Avg'!F675</f>
        <v>3.1898599999999995</v>
      </c>
      <c r="H675" s="2">
        <f>'Moving Avg'!G675</f>
        <v>2.6684260000000002</v>
      </c>
      <c r="I675" s="2">
        <f>'Moving Avg'!H675</f>
        <v>2.3659789999999989</v>
      </c>
      <c r="J675" s="5" t="str">
        <f>OBV!F675</f>
        <v>BEARISH</v>
      </c>
      <c r="K675" s="5" t="str">
        <f>OBV!G675</f>
        <v>NEUTRAL</v>
      </c>
      <c r="L675" s="5" t="str">
        <f>OBV!H675</f>
        <v>CONFIRMED BEARISH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16.5</v>
      </c>
      <c r="Q675" s="8">
        <f t="shared" si="104"/>
        <v>18.725000000000001</v>
      </c>
      <c r="R675" s="8">
        <f t="shared" si="105"/>
        <v>26.625</v>
      </c>
      <c r="S675" s="8">
        <f t="shared" si="106"/>
        <v>23.675000000000001</v>
      </c>
      <c r="T675" s="8">
        <f t="shared" si="107"/>
        <v>22.875</v>
      </c>
      <c r="U675" s="7">
        <f t="shared" si="108"/>
        <v>23.008333333333336</v>
      </c>
      <c r="V675" s="7">
        <f t="shared" si="109"/>
        <v>22.975000000000001</v>
      </c>
    </row>
    <row r="676" spans="1:22" ht="13.5" x14ac:dyDescent="0.25">
      <c r="A676" s="3">
        <f>RSI!A676</f>
        <v>43286</v>
      </c>
      <c r="B676" s="2">
        <f>RSI!B676</f>
        <v>3.0985</v>
      </c>
      <c r="C676" s="2">
        <f>RSI!I676</f>
        <v>53.613454835431668</v>
      </c>
      <c r="D676" s="2">
        <f>MACD!E676</f>
        <v>8.3940992021425576E-2</v>
      </c>
      <c r="E676" s="2">
        <f>MACD!F676</f>
        <v>2.3078663888730852E-2</v>
      </c>
      <c r="F676" s="2">
        <f>'Moving Avg'!D676</f>
        <v>3.1821999999999999</v>
      </c>
      <c r="G676" s="2">
        <f>'Moving Avg'!F676</f>
        <v>3.18865</v>
      </c>
      <c r="H676" s="2">
        <f>'Moving Avg'!G676</f>
        <v>2.6864539999999999</v>
      </c>
      <c r="I676" s="2">
        <f>'Moving Avg'!H676</f>
        <v>2.369439499999999</v>
      </c>
      <c r="J676" s="5" t="str">
        <f>OBV!F676</f>
        <v>BEARISH</v>
      </c>
      <c r="K676" s="5" t="str">
        <f>OBV!G676</f>
        <v>WEAK</v>
      </c>
      <c r="L676" s="5" t="str">
        <f>OBV!H676</f>
        <v>CONFIRMED BEARISH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0</v>
      </c>
      <c r="Q676" s="8">
        <f t="shared" si="104"/>
        <v>16.25</v>
      </c>
      <c r="R676" s="8">
        <f t="shared" si="105"/>
        <v>22.5</v>
      </c>
      <c r="S676" s="8">
        <f t="shared" si="106"/>
        <v>16.25</v>
      </c>
      <c r="T676" s="8">
        <f t="shared" si="107"/>
        <v>18.75</v>
      </c>
      <c r="U676" s="7">
        <f t="shared" si="108"/>
        <v>18.333333333333332</v>
      </c>
      <c r="V676" s="7">
        <f t="shared" si="109"/>
        <v>18.4375</v>
      </c>
    </row>
    <row r="677" spans="1:22" ht="13.5" x14ac:dyDescent="0.25">
      <c r="A677" s="3">
        <f>RSI!A677</f>
        <v>43287</v>
      </c>
      <c r="B677" s="2">
        <f>RSI!B677</f>
        <v>3.0823999999999998</v>
      </c>
      <c r="C677" s="2">
        <f>RSI!I677</f>
        <v>52.635054878018309</v>
      </c>
      <c r="D677" s="2">
        <f>MACD!E677</f>
        <v>7.2672554667612133E-2</v>
      </c>
      <c r="E677" s="2">
        <f>MACD!F677</f>
        <v>3.2997442044507108E-2</v>
      </c>
      <c r="F677" s="2">
        <f>'Moving Avg'!D677</f>
        <v>3.1580599999999999</v>
      </c>
      <c r="G677" s="2">
        <f>'Moving Avg'!F677</f>
        <v>3.1834199999999999</v>
      </c>
      <c r="H677" s="2">
        <f>'Moving Avg'!G677</f>
        <v>2.7041599999999999</v>
      </c>
      <c r="I677" s="2">
        <f>'Moving Avg'!H677</f>
        <v>2.372819499999999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16.5</v>
      </c>
      <c r="Q677" s="8">
        <f t="shared" si="104"/>
        <v>18.725000000000001</v>
      </c>
      <c r="R677" s="8">
        <f t="shared" si="105"/>
        <v>26.625</v>
      </c>
      <c r="S677" s="8">
        <f t="shared" si="106"/>
        <v>23.675000000000001</v>
      </c>
      <c r="T677" s="8">
        <f t="shared" si="107"/>
        <v>22.875</v>
      </c>
      <c r="U677" s="7">
        <f t="shared" si="108"/>
        <v>23.008333333333336</v>
      </c>
      <c r="V677" s="7">
        <f t="shared" si="109"/>
        <v>22.975000000000001</v>
      </c>
    </row>
    <row r="678" spans="1:22" ht="13.5" x14ac:dyDescent="0.25">
      <c r="A678" s="3">
        <f>RSI!A678</f>
        <v>43290</v>
      </c>
      <c r="B678" s="2">
        <f>RSI!B678</f>
        <v>3.0583</v>
      </c>
      <c r="C678" s="2">
        <f>RSI!I678</f>
        <v>51.130868502110275</v>
      </c>
      <c r="D678" s="2">
        <f>MACD!E678</f>
        <v>6.4709846716133335E-2</v>
      </c>
      <c r="E678" s="2">
        <f>MACD!F678</f>
        <v>3.9339922978832355E-2</v>
      </c>
      <c r="F678" s="2">
        <f>'Moving Avg'!D678</f>
        <v>3.11944</v>
      </c>
      <c r="G678" s="2">
        <f>'Moving Avg'!F678</f>
        <v>3.1814100000000001</v>
      </c>
      <c r="H678" s="2">
        <f>'Moving Avg'!G678</f>
        <v>2.7233159999999996</v>
      </c>
      <c r="I678" s="2">
        <f>'Moving Avg'!H678</f>
        <v>2.3760789999999989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50</v>
      </c>
      <c r="P678" s="7">
        <f t="shared" si="103"/>
        <v>16.5</v>
      </c>
      <c r="Q678" s="8">
        <f t="shared" si="104"/>
        <v>18.725000000000001</v>
      </c>
      <c r="R678" s="8">
        <f t="shared" si="105"/>
        <v>26.625</v>
      </c>
      <c r="S678" s="8">
        <f t="shared" si="106"/>
        <v>23.675000000000001</v>
      </c>
      <c r="T678" s="8">
        <f t="shared" si="107"/>
        <v>22.875</v>
      </c>
      <c r="U678" s="7">
        <f t="shared" si="108"/>
        <v>23.008333333333336</v>
      </c>
      <c r="V678" s="7">
        <f t="shared" si="109"/>
        <v>22.975000000000001</v>
      </c>
    </row>
    <row r="679" spans="1:22" ht="13.5" x14ac:dyDescent="0.25">
      <c r="A679" s="3">
        <f>RSI!A679</f>
        <v>43291</v>
      </c>
      <c r="B679" s="2">
        <f>RSI!B679</f>
        <v>3.0823999999999998</v>
      </c>
      <c r="C679" s="2">
        <f>RSI!I679</f>
        <v>52.589956900196775</v>
      </c>
      <c r="D679" s="2">
        <f>MACD!E679</f>
        <v>5.9839806620630931E-2</v>
      </c>
      <c r="E679" s="2">
        <f>MACD!F679</f>
        <v>4.3439899707192073E-2</v>
      </c>
      <c r="F679" s="2">
        <f>'Moving Avg'!D679</f>
        <v>3.0920800000000002</v>
      </c>
      <c r="G679" s="2">
        <f>'Moving Avg'!F679</f>
        <v>3.1781899999999998</v>
      </c>
      <c r="H679" s="2">
        <f>'Moving Avg'!G679</f>
        <v>2.7437580000000001</v>
      </c>
      <c r="I679" s="2">
        <f>'Moving Avg'!H679</f>
        <v>2.3796604999999995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0</v>
      </c>
      <c r="O679" s="7">
        <f t="shared" si="102"/>
        <v>50</v>
      </c>
      <c r="P679" s="7">
        <f t="shared" si="103"/>
        <v>16.5</v>
      </c>
      <c r="Q679" s="8">
        <f t="shared" si="104"/>
        <v>18.725000000000001</v>
      </c>
      <c r="R679" s="8">
        <f t="shared" si="105"/>
        <v>26.625</v>
      </c>
      <c r="S679" s="8">
        <f t="shared" si="106"/>
        <v>23.675000000000001</v>
      </c>
      <c r="T679" s="8">
        <f t="shared" si="107"/>
        <v>22.875</v>
      </c>
      <c r="U679" s="7">
        <f t="shared" si="108"/>
        <v>23.008333333333336</v>
      </c>
      <c r="V679" s="7">
        <f t="shared" si="109"/>
        <v>22.975000000000001</v>
      </c>
    </row>
    <row r="680" spans="1:22" ht="13.5" x14ac:dyDescent="0.25">
      <c r="A680" s="3">
        <f>RSI!A680</f>
        <v>43292</v>
      </c>
      <c r="B680" s="2">
        <f>RSI!B680</f>
        <v>3.0743999999999998</v>
      </c>
      <c r="C680" s="2">
        <f>RSI!I680</f>
        <v>52.034568798877345</v>
      </c>
      <c r="D680" s="2">
        <f>MACD!E680</f>
        <v>8.4595304476056565E-2</v>
      </c>
      <c r="E680" s="2">
        <f>MACD!F680</f>
        <v>5.1670980660964975E-2</v>
      </c>
      <c r="F680" s="2">
        <f>'Moving Avg'!D680</f>
        <v>3.0792000000000002</v>
      </c>
      <c r="G680" s="2">
        <f>'Moving Avg'!F680</f>
        <v>3.1757750000000002</v>
      </c>
      <c r="H680" s="2">
        <f>'Moving Avg'!G680</f>
        <v>2.7643620000000002</v>
      </c>
      <c r="I680" s="2">
        <f>'Moving Avg'!H680</f>
        <v>2.3830004999999996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0</v>
      </c>
      <c r="O680" s="7">
        <f t="shared" si="102"/>
        <v>50</v>
      </c>
      <c r="P680" s="7">
        <f t="shared" si="103"/>
        <v>16.5</v>
      </c>
      <c r="Q680" s="8">
        <f t="shared" si="104"/>
        <v>18.725000000000001</v>
      </c>
      <c r="R680" s="8">
        <f t="shared" si="105"/>
        <v>26.625</v>
      </c>
      <c r="S680" s="8">
        <f t="shared" si="106"/>
        <v>23.675000000000001</v>
      </c>
      <c r="T680" s="8">
        <f t="shared" si="107"/>
        <v>22.875</v>
      </c>
      <c r="U680" s="7">
        <f t="shared" si="108"/>
        <v>23.008333333333336</v>
      </c>
      <c r="V680" s="7">
        <f t="shared" si="109"/>
        <v>22.975000000000001</v>
      </c>
    </row>
    <row r="681" spans="1:22" ht="13.5" x14ac:dyDescent="0.25">
      <c r="A681" s="3">
        <f>RSI!A681</f>
        <v>43293</v>
      </c>
      <c r="B681" s="2">
        <f>RSI!B681</f>
        <v>3.0583</v>
      </c>
      <c r="C681" s="2">
        <f>RSI!I681</f>
        <v>50.870233511249715</v>
      </c>
      <c r="D681" s="2">
        <f>MACD!E681</f>
        <v>0.10660322667644939</v>
      </c>
      <c r="E681" s="2">
        <f>MACD!F681</f>
        <v>6.2657429864061864E-2</v>
      </c>
      <c r="F681" s="2">
        <f>'Moving Avg'!D681</f>
        <v>3.0711599999999999</v>
      </c>
      <c r="G681" s="2">
        <f>'Moving Avg'!F681</f>
        <v>3.1709499999999999</v>
      </c>
      <c r="H681" s="2">
        <f>'Moving Avg'!G681</f>
        <v>2.7844820000000006</v>
      </c>
      <c r="I681" s="2">
        <f>'Moving Avg'!H681</f>
        <v>2.3861794999999995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  <c r="M681" s="7">
        <f t="shared" si="100"/>
        <v>25</v>
      </c>
      <c r="N681" s="7">
        <f t="shared" si="101"/>
        <v>0</v>
      </c>
      <c r="O681" s="7">
        <f t="shared" si="102"/>
        <v>50</v>
      </c>
      <c r="P681" s="7">
        <f t="shared" si="103"/>
        <v>16.5</v>
      </c>
      <c r="Q681" s="8">
        <f t="shared" si="104"/>
        <v>18.725000000000001</v>
      </c>
      <c r="R681" s="8">
        <f t="shared" si="105"/>
        <v>26.625</v>
      </c>
      <c r="S681" s="8">
        <f t="shared" si="106"/>
        <v>23.675000000000001</v>
      </c>
      <c r="T681" s="8">
        <f t="shared" si="107"/>
        <v>22.875</v>
      </c>
      <c r="U681" s="7">
        <f t="shared" si="108"/>
        <v>23.008333333333336</v>
      </c>
      <c r="V681" s="7">
        <f t="shared" si="109"/>
        <v>22.975000000000001</v>
      </c>
    </row>
    <row r="682" spans="1:22" ht="13.5" x14ac:dyDescent="0.25">
      <c r="A682" s="3">
        <f>RSI!A682</f>
        <v>43294</v>
      </c>
      <c r="B682" s="2">
        <f>RSI!B682</f>
        <v>3.0179999999999998</v>
      </c>
      <c r="C682" s="2">
        <f>RSI!I682</f>
        <v>47.976374432209511</v>
      </c>
      <c r="D682" s="2">
        <f>MACD!E682</f>
        <v>0.11579914034711081</v>
      </c>
      <c r="E682" s="2">
        <f>MACD!F682</f>
        <v>7.3285771960671653E-2</v>
      </c>
      <c r="F682" s="2">
        <f>'Moving Avg'!D682</f>
        <v>3.0582799999999999</v>
      </c>
      <c r="G682" s="2">
        <f>'Moving Avg'!F682</f>
        <v>3.1568650000000007</v>
      </c>
      <c r="H682" s="2">
        <f>'Moving Avg'!G682</f>
        <v>2.8037960000000002</v>
      </c>
      <c r="I682" s="2">
        <f>'Moving Avg'!H682</f>
        <v>2.3891974999999994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  <c r="M682" s="7">
        <f t="shared" si="100"/>
        <v>25</v>
      </c>
      <c r="N682" s="7">
        <f t="shared" si="101"/>
        <v>0</v>
      </c>
      <c r="O682" s="7">
        <f t="shared" si="102"/>
        <v>50</v>
      </c>
      <c r="P682" s="7">
        <f t="shared" si="103"/>
        <v>16.5</v>
      </c>
      <c r="Q682" s="8">
        <f t="shared" si="104"/>
        <v>18.725000000000001</v>
      </c>
      <c r="R682" s="8">
        <f t="shared" si="105"/>
        <v>26.625</v>
      </c>
      <c r="S682" s="8">
        <f t="shared" si="106"/>
        <v>23.675000000000001</v>
      </c>
      <c r="T682" s="8">
        <f t="shared" si="107"/>
        <v>22.875</v>
      </c>
      <c r="U682" s="7">
        <f t="shared" si="108"/>
        <v>23.008333333333336</v>
      </c>
      <c r="V682" s="7">
        <f t="shared" si="109"/>
        <v>22.975000000000001</v>
      </c>
    </row>
    <row r="683" spans="1:22" ht="13.5" x14ac:dyDescent="0.25">
      <c r="A683" s="3">
        <f>RSI!A683</f>
        <v>43297</v>
      </c>
      <c r="B683" s="2">
        <f>RSI!B683</f>
        <v>3.0179999999999998</v>
      </c>
      <c r="C683" s="2">
        <f>RSI!I683</f>
        <v>47.976374432209511</v>
      </c>
      <c r="D683" s="2">
        <f>MACD!E683</f>
        <v>0.13122443863213507</v>
      </c>
      <c r="E683" s="2">
        <f>MACD!F683</f>
        <v>8.4873505294964333E-2</v>
      </c>
      <c r="F683" s="2">
        <f>'Moving Avg'!D683</f>
        <v>3.0502200000000004</v>
      </c>
      <c r="G683" s="2">
        <f>'Moving Avg'!F683</f>
        <v>3.1387550000000006</v>
      </c>
      <c r="H683" s="2">
        <f>'Moving Avg'!G683</f>
        <v>2.8219840000000005</v>
      </c>
      <c r="I683" s="2">
        <f>'Moving Avg'!H683</f>
        <v>2.3922959999999991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  <c r="M683" s="7">
        <f t="shared" si="100"/>
        <v>25</v>
      </c>
      <c r="N683" s="7">
        <f t="shared" si="101"/>
        <v>0</v>
      </c>
      <c r="O683" s="7">
        <f t="shared" si="102"/>
        <v>50</v>
      </c>
      <c r="P683" s="7">
        <f t="shared" si="103"/>
        <v>16.5</v>
      </c>
      <c r="Q683" s="8">
        <f t="shared" si="104"/>
        <v>18.725000000000001</v>
      </c>
      <c r="R683" s="8">
        <f t="shared" si="105"/>
        <v>26.625</v>
      </c>
      <c r="S683" s="8">
        <f t="shared" si="106"/>
        <v>23.675000000000001</v>
      </c>
      <c r="T683" s="8">
        <f t="shared" si="107"/>
        <v>22.875</v>
      </c>
      <c r="U683" s="7">
        <f t="shared" si="108"/>
        <v>23.008333333333336</v>
      </c>
      <c r="V683" s="7">
        <f t="shared" si="109"/>
        <v>22.975000000000001</v>
      </c>
    </row>
    <row r="684" spans="1:22" ht="13.5" x14ac:dyDescent="0.25">
      <c r="A684" s="3">
        <f>RSI!A684</f>
        <v>43298</v>
      </c>
      <c r="B684" s="2">
        <f>RSI!B684</f>
        <v>3.01</v>
      </c>
      <c r="C684" s="2">
        <f>RSI!I684</f>
        <v>47.356156382370692</v>
      </c>
      <c r="D684" s="2">
        <f>MACD!E684</f>
        <v>0.14011292659183061</v>
      </c>
      <c r="E684" s="2">
        <f>MACD!F684</f>
        <v>9.5921389554337599E-2</v>
      </c>
      <c r="F684" s="2">
        <f>'Moving Avg'!D684</f>
        <v>3.0357400000000001</v>
      </c>
      <c r="G684" s="2">
        <f>'Moving Avg'!F684</f>
        <v>3.122255</v>
      </c>
      <c r="H684" s="2">
        <f>'Moving Avg'!G684</f>
        <v>2.8403340000000004</v>
      </c>
      <c r="I684" s="2">
        <f>'Moving Avg'!H684</f>
        <v>2.3955154999999992</v>
      </c>
      <c r="J684" s="5" t="str">
        <f>OBV!F684</f>
        <v>BEARISH</v>
      </c>
      <c r="K684" s="5" t="str">
        <f>OBV!G684</f>
        <v>WEAK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50</v>
      </c>
      <c r="P684" s="7">
        <f t="shared" si="103"/>
        <v>0</v>
      </c>
      <c r="Q684" s="8">
        <f t="shared" si="104"/>
        <v>16.25</v>
      </c>
      <c r="R684" s="8">
        <f t="shared" si="105"/>
        <v>22.5</v>
      </c>
      <c r="S684" s="8">
        <f t="shared" si="106"/>
        <v>16.25</v>
      </c>
      <c r="T684" s="8">
        <f t="shared" si="107"/>
        <v>18.75</v>
      </c>
      <c r="U684" s="7">
        <f t="shared" si="108"/>
        <v>18.333333333333332</v>
      </c>
      <c r="V684" s="7">
        <f t="shared" si="109"/>
        <v>18.4375</v>
      </c>
    </row>
    <row r="685" spans="1:22" ht="13.5" x14ac:dyDescent="0.25">
      <c r="A685" s="3">
        <f>RSI!A685</f>
        <v>43299</v>
      </c>
      <c r="B685" s="2">
        <f>RSI!B685</f>
        <v>3.1227</v>
      </c>
      <c r="C685" s="2">
        <f>RSI!I685</f>
        <v>55.988051990938281</v>
      </c>
      <c r="D685" s="2">
        <f>MACD!E685</f>
        <v>0.12714677981846556</v>
      </c>
      <c r="E685" s="2">
        <f>MACD!F685</f>
        <v>0.10216646760716319</v>
      </c>
      <c r="F685" s="2">
        <f>'Moving Avg'!D685</f>
        <v>3.0453999999999999</v>
      </c>
      <c r="G685" s="2">
        <f>'Moving Avg'!F685</f>
        <v>3.1162200000000002</v>
      </c>
      <c r="H685" s="2">
        <f>'Moving Avg'!G685</f>
        <v>2.8607780000000007</v>
      </c>
      <c r="I685" s="2">
        <f>'Moving Avg'!H685</f>
        <v>2.3994994999999992</v>
      </c>
      <c r="J685" s="5" t="str">
        <f>OBV!F685</f>
        <v>BULLISH</v>
      </c>
      <c r="K685" s="5" t="str">
        <f>OBV!G685</f>
        <v>NEUTRAL</v>
      </c>
      <c r="L685" s="5" t="str">
        <f>OBV!H685</f>
        <v>CONFIRMED BULLISH</v>
      </c>
      <c r="M685" s="7">
        <f t="shared" si="100"/>
        <v>25</v>
      </c>
      <c r="N685" s="7">
        <f t="shared" si="101"/>
        <v>0</v>
      </c>
      <c r="O685" s="7">
        <f t="shared" si="102"/>
        <v>50</v>
      </c>
      <c r="P685" s="7">
        <f t="shared" si="103"/>
        <v>83.5</v>
      </c>
      <c r="Q685" s="8">
        <f t="shared" si="104"/>
        <v>28.774999999999999</v>
      </c>
      <c r="R685" s="8">
        <f t="shared" si="105"/>
        <v>43.375</v>
      </c>
      <c r="S685" s="8">
        <f t="shared" si="106"/>
        <v>53.825000000000003</v>
      </c>
      <c r="T685" s="8">
        <f t="shared" si="107"/>
        <v>39.625</v>
      </c>
      <c r="U685" s="7">
        <f t="shared" si="108"/>
        <v>41.991666666666667</v>
      </c>
      <c r="V685" s="7">
        <f t="shared" si="109"/>
        <v>41.400000000000006</v>
      </c>
    </row>
    <row r="686" spans="1:22" ht="13.5" x14ac:dyDescent="0.25">
      <c r="A686" s="3">
        <f>RSI!A686</f>
        <v>43300</v>
      </c>
      <c r="B686" s="2">
        <f>RSI!B686</f>
        <v>3.1065999999999998</v>
      </c>
      <c r="C686" s="2">
        <f>RSI!I686</f>
        <v>54.610458582887979</v>
      </c>
      <c r="D686" s="2">
        <f>MACD!E686</f>
        <v>0.11071522004083212</v>
      </c>
      <c r="E686" s="2">
        <f>MACD!F686</f>
        <v>0.10387621809389698</v>
      </c>
      <c r="F686" s="2">
        <f>'Moving Avg'!D686</f>
        <v>3.0550600000000001</v>
      </c>
      <c r="G686" s="2">
        <f>'Moving Avg'!F686</f>
        <v>3.1178300000000005</v>
      </c>
      <c r="H686" s="2">
        <f>'Moving Avg'!G686</f>
        <v>2.8810600000000006</v>
      </c>
      <c r="I686" s="2">
        <f>'Moving Avg'!H686</f>
        <v>2.4033629999999992</v>
      </c>
      <c r="J686" s="5" t="str">
        <f>OBV!F686</f>
        <v>BEARISH</v>
      </c>
      <c r="K686" s="5" t="str">
        <f>OBV!G686</f>
        <v>NEUTRAL</v>
      </c>
      <c r="L686" s="5" t="str">
        <f>OBV!H686</f>
        <v>BEARISH DIVERGENCE</v>
      </c>
      <c r="M686" s="7">
        <f t="shared" si="100"/>
        <v>25</v>
      </c>
      <c r="N686" s="7">
        <f t="shared" si="101"/>
        <v>0</v>
      </c>
      <c r="O686" s="7">
        <f t="shared" si="102"/>
        <v>50</v>
      </c>
      <c r="P686" s="7">
        <f t="shared" si="103"/>
        <v>16.5</v>
      </c>
      <c r="Q686" s="8">
        <f t="shared" si="104"/>
        <v>18.725000000000001</v>
      </c>
      <c r="R686" s="8">
        <f t="shared" si="105"/>
        <v>26.625</v>
      </c>
      <c r="S686" s="8">
        <f t="shared" si="106"/>
        <v>23.675000000000001</v>
      </c>
      <c r="T686" s="8">
        <f t="shared" si="107"/>
        <v>22.875</v>
      </c>
      <c r="U686" s="7">
        <f t="shared" si="108"/>
        <v>23.008333333333336</v>
      </c>
      <c r="V686" s="7">
        <f t="shared" si="109"/>
        <v>22.975000000000001</v>
      </c>
    </row>
    <row r="687" spans="1:22" ht="13.5" x14ac:dyDescent="0.25">
      <c r="A687" s="3">
        <f>RSI!A687</f>
        <v>43301</v>
      </c>
      <c r="B687" s="2">
        <f>RSI!B687</f>
        <v>3.1387999999999998</v>
      </c>
      <c r="C687" s="2">
        <f>RSI!I687</f>
        <v>56.894845098268917</v>
      </c>
      <c r="D687" s="2">
        <f>MACD!E687</f>
        <v>9.162536300660884E-2</v>
      </c>
      <c r="E687" s="2">
        <f>MACD!F687</f>
        <v>0.10142604707643936</v>
      </c>
      <c r="F687" s="2">
        <f>'Moving Avg'!D687</f>
        <v>3.0792200000000003</v>
      </c>
      <c r="G687" s="2">
        <f>'Moving Avg'!F687</f>
        <v>3.1210500000000003</v>
      </c>
      <c r="H687" s="2">
        <f>'Moving Avg'!G687</f>
        <v>2.9019860000000004</v>
      </c>
      <c r="I687" s="2">
        <f>'Moving Avg'!H687</f>
        <v>2.4076284999999991</v>
      </c>
      <c r="J687" s="5" t="str">
        <f>OBV!F687</f>
        <v>BULLISH</v>
      </c>
      <c r="K687" s="5" t="str">
        <f>OBV!G687</f>
        <v>NEUTRAL</v>
      </c>
      <c r="L687" s="5" t="str">
        <f>OBV!H687</f>
        <v>CONFIRMED BULLISH</v>
      </c>
      <c r="M687" s="7">
        <f t="shared" si="100"/>
        <v>25</v>
      </c>
      <c r="N687" s="7">
        <f t="shared" si="101"/>
        <v>45</v>
      </c>
      <c r="O687" s="7">
        <f t="shared" si="102"/>
        <v>50</v>
      </c>
      <c r="P687" s="7">
        <f t="shared" si="103"/>
        <v>83.5</v>
      </c>
      <c r="Q687" s="8">
        <f t="shared" si="104"/>
        <v>44.524999999999999</v>
      </c>
      <c r="R687" s="8">
        <f t="shared" si="105"/>
        <v>52.375</v>
      </c>
      <c r="S687" s="8">
        <f t="shared" si="106"/>
        <v>60.575000000000003</v>
      </c>
      <c r="T687" s="8">
        <f t="shared" si="107"/>
        <v>50.875</v>
      </c>
      <c r="U687" s="7">
        <f t="shared" si="108"/>
        <v>52.491666666666674</v>
      </c>
      <c r="V687" s="7">
        <f t="shared" si="109"/>
        <v>52.087500000000006</v>
      </c>
    </row>
    <row r="688" spans="1:22" ht="13.5" x14ac:dyDescent="0.25">
      <c r="A688" s="3">
        <f>RSI!A688</f>
        <v>43304</v>
      </c>
      <c r="B688" s="2">
        <f>RSI!B688</f>
        <v>3.0985</v>
      </c>
      <c r="C688" s="2">
        <f>RSI!I688</f>
        <v>53.280606570842927</v>
      </c>
      <c r="D688" s="2">
        <f>MACD!E688</f>
        <v>7.4259516464051156E-2</v>
      </c>
      <c r="E688" s="2">
        <f>MACD!F688</f>
        <v>9.5992740953961722E-2</v>
      </c>
      <c r="F688" s="2">
        <f>'Moving Avg'!D688</f>
        <v>3.0953200000000001</v>
      </c>
      <c r="G688" s="2">
        <f>'Moving Avg'!F688</f>
        <v>3.1222550000000004</v>
      </c>
      <c r="H688" s="2">
        <f>'Moving Avg'!G688</f>
        <v>2.9221060000000008</v>
      </c>
      <c r="I688" s="2">
        <f>'Moving Avg'!H688</f>
        <v>2.4116524999999989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  <c r="M688" s="7">
        <f t="shared" si="100"/>
        <v>25</v>
      </c>
      <c r="N688" s="7">
        <f t="shared" si="101"/>
        <v>100</v>
      </c>
      <c r="O688" s="7">
        <f t="shared" si="102"/>
        <v>50</v>
      </c>
      <c r="P688" s="7">
        <f t="shared" si="103"/>
        <v>83.5</v>
      </c>
      <c r="Q688" s="8">
        <f t="shared" si="104"/>
        <v>63.774999999999999</v>
      </c>
      <c r="R688" s="8">
        <f t="shared" si="105"/>
        <v>63.375</v>
      </c>
      <c r="S688" s="8">
        <f t="shared" si="106"/>
        <v>68.825000000000003</v>
      </c>
      <c r="T688" s="8">
        <f t="shared" si="107"/>
        <v>64.625</v>
      </c>
      <c r="U688" s="7">
        <f t="shared" si="108"/>
        <v>65.325000000000003</v>
      </c>
      <c r="V688" s="7">
        <f t="shared" si="109"/>
        <v>65.150000000000006</v>
      </c>
    </row>
    <row r="689" spans="1:22" ht="13.5" x14ac:dyDescent="0.25">
      <c r="A689" s="3">
        <f>RSI!A689</f>
        <v>43305</v>
      </c>
      <c r="B689" s="2">
        <f>RSI!B689</f>
        <v>3.0583</v>
      </c>
      <c r="C689" s="2">
        <f>RSI!I689</f>
        <v>49.876922582427504</v>
      </c>
      <c r="D689" s="2">
        <f>MACD!E689</f>
        <v>6.6034884369863711E-2</v>
      </c>
      <c r="E689" s="2">
        <f>MACD!F689</f>
        <v>9.0001169637142137E-2</v>
      </c>
      <c r="F689" s="2">
        <f>'Moving Avg'!D689</f>
        <v>3.1049799999999999</v>
      </c>
      <c r="G689" s="2">
        <f>'Moving Avg'!F689</f>
        <v>3.1202450000000006</v>
      </c>
      <c r="H689" s="2">
        <f>'Moving Avg'!G689</f>
        <v>2.9415820000000004</v>
      </c>
      <c r="I689" s="2">
        <f>'Moving Avg'!H689</f>
        <v>2.4154754999999986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  <c r="M689" s="7">
        <f t="shared" si="100"/>
        <v>25</v>
      </c>
      <c r="N689" s="7">
        <f t="shared" si="101"/>
        <v>100</v>
      </c>
      <c r="O689" s="7">
        <f t="shared" si="102"/>
        <v>50</v>
      </c>
      <c r="P689" s="7">
        <f t="shared" si="103"/>
        <v>83.5</v>
      </c>
      <c r="Q689" s="8">
        <f t="shared" si="104"/>
        <v>63.774999999999999</v>
      </c>
      <c r="R689" s="8">
        <f t="shared" si="105"/>
        <v>63.375</v>
      </c>
      <c r="S689" s="8">
        <f t="shared" si="106"/>
        <v>68.825000000000003</v>
      </c>
      <c r="T689" s="8">
        <f t="shared" si="107"/>
        <v>64.625</v>
      </c>
      <c r="U689" s="7">
        <f t="shared" si="108"/>
        <v>65.325000000000003</v>
      </c>
      <c r="V689" s="7">
        <f t="shared" si="109"/>
        <v>65.150000000000006</v>
      </c>
    </row>
    <row r="690" spans="1:22" ht="13.5" x14ac:dyDescent="0.25">
      <c r="A690" s="3">
        <f>RSI!A690</f>
        <v>43307</v>
      </c>
      <c r="B690" s="2">
        <f>RSI!B690</f>
        <v>3.0261</v>
      </c>
      <c r="C690" s="2">
        <f>RSI!I690</f>
        <v>47.271978798507973</v>
      </c>
      <c r="D690" s="2">
        <f>MACD!E690</f>
        <v>6.0267609830317426E-2</v>
      </c>
      <c r="E690" s="2">
        <f>MACD!F690</f>
        <v>8.4054457675777197E-2</v>
      </c>
      <c r="F690" s="2">
        <f>'Moving Avg'!D690</f>
        <v>3.0856599999999998</v>
      </c>
      <c r="G690" s="2">
        <f>'Moving Avg'!F690</f>
        <v>3.1073700000000004</v>
      </c>
      <c r="H690" s="2">
        <f>'Moving Avg'!G690</f>
        <v>2.9604140000000005</v>
      </c>
      <c r="I690" s="2">
        <f>'Moving Avg'!H690</f>
        <v>2.4191374999999988</v>
      </c>
      <c r="J690" s="5" t="str">
        <f>OBV!F690</f>
        <v>BEARISH</v>
      </c>
      <c r="K690" s="5" t="str">
        <f>OBV!G690</f>
        <v>WEAK</v>
      </c>
      <c r="L690" s="5" t="str">
        <f>OBV!H690</f>
        <v>CONFIRMED BEARISH</v>
      </c>
      <c r="M690" s="7">
        <f t="shared" si="100"/>
        <v>25</v>
      </c>
      <c r="N690" s="7">
        <f t="shared" si="101"/>
        <v>100</v>
      </c>
      <c r="O690" s="7">
        <f t="shared" si="102"/>
        <v>50</v>
      </c>
      <c r="P690" s="7">
        <f t="shared" si="103"/>
        <v>0</v>
      </c>
      <c r="Q690" s="8">
        <f t="shared" si="104"/>
        <v>51.25</v>
      </c>
      <c r="R690" s="8">
        <f t="shared" si="105"/>
        <v>42.5</v>
      </c>
      <c r="S690" s="8">
        <f t="shared" si="106"/>
        <v>31.25</v>
      </c>
      <c r="T690" s="8">
        <f t="shared" si="107"/>
        <v>43.75</v>
      </c>
      <c r="U690" s="7">
        <f t="shared" si="108"/>
        <v>41.666666666666664</v>
      </c>
      <c r="V690" s="7">
        <f t="shared" si="109"/>
        <v>42.1875</v>
      </c>
    </row>
    <row r="691" spans="1:22" ht="13.5" x14ac:dyDescent="0.25">
      <c r="A691" s="3">
        <f>RSI!A691</f>
        <v>43308</v>
      </c>
      <c r="B691" s="2">
        <f>RSI!B691</f>
        <v>3.01</v>
      </c>
      <c r="C691" s="2">
        <f>RSI!I691</f>
        <v>45.978937706435985</v>
      </c>
      <c r="D691" s="2">
        <f>MACD!E691</f>
        <v>5.4328376389586097E-2</v>
      </c>
      <c r="E691" s="2">
        <f>MACD!F691</f>
        <v>7.8109241418538977E-2</v>
      </c>
      <c r="F691" s="2">
        <f>'Moving Avg'!D691</f>
        <v>3.0663399999999998</v>
      </c>
      <c r="G691" s="2">
        <f>'Moving Avg'!F691</f>
        <v>3.0936899999999996</v>
      </c>
      <c r="H691" s="2">
        <f>'Moving Avg'!G691</f>
        <v>2.9792460000000007</v>
      </c>
      <c r="I691" s="2">
        <f>'Moving Avg'!H691</f>
        <v>2.422718999999999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  <c r="M691" s="7">
        <f t="shared" si="100"/>
        <v>25</v>
      </c>
      <c r="N691" s="7">
        <f t="shared" si="101"/>
        <v>100</v>
      </c>
      <c r="O691" s="7">
        <f t="shared" si="102"/>
        <v>50</v>
      </c>
      <c r="P691" s="7">
        <f t="shared" si="103"/>
        <v>0</v>
      </c>
      <c r="Q691" s="8">
        <f t="shared" si="104"/>
        <v>51.25</v>
      </c>
      <c r="R691" s="8">
        <f t="shared" si="105"/>
        <v>42.5</v>
      </c>
      <c r="S691" s="8">
        <f t="shared" si="106"/>
        <v>31.25</v>
      </c>
      <c r="T691" s="8">
        <f t="shared" si="107"/>
        <v>43.75</v>
      </c>
      <c r="U691" s="7">
        <f t="shared" si="108"/>
        <v>41.666666666666664</v>
      </c>
      <c r="V691" s="7">
        <f t="shared" si="109"/>
        <v>42.1875</v>
      </c>
    </row>
    <row r="692" spans="1:22" ht="13.5" x14ac:dyDescent="0.25">
      <c r="A692" s="3">
        <f>RSI!A692</f>
        <v>43311</v>
      </c>
      <c r="B692" s="2">
        <f>RSI!B692</f>
        <v>3.1387999999999998</v>
      </c>
      <c r="C692" s="2">
        <f>RSI!I692</f>
        <v>56.281561789342526</v>
      </c>
      <c r="D692" s="2">
        <f>MACD!E692</f>
        <v>3.3865690629587775E-2</v>
      </c>
      <c r="E692" s="2">
        <f>MACD!F692</f>
        <v>6.9260531260748742E-2</v>
      </c>
      <c r="F692" s="2">
        <f>'Moving Avg'!D692</f>
        <v>3.0663399999999998</v>
      </c>
      <c r="G692" s="2">
        <f>'Moving Avg'!F692</f>
        <v>3.0904750000000001</v>
      </c>
      <c r="H692" s="2">
        <f>'Moving Avg'!G692</f>
        <v>3.0003320000000002</v>
      </c>
      <c r="I692" s="2">
        <f>'Moving Avg'!H692</f>
        <v>2.4269444999999985</v>
      </c>
      <c r="J692" s="5" t="str">
        <f>OBV!F692</f>
        <v>BEARISH</v>
      </c>
      <c r="K692" s="5" t="str">
        <f>OBV!G692</f>
        <v>WEAK</v>
      </c>
      <c r="L692" s="5" t="str">
        <f>OBV!H692</f>
        <v>NEUTRAL</v>
      </c>
      <c r="M692" s="7">
        <f t="shared" si="100"/>
        <v>25</v>
      </c>
      <c r="N692" s="7">
        <f t="shared" si="101"/>
        <v>100</v>
      </c>
      <c r="O692" s="7">
        <f t="shared" si="102"/>
        <v>50</v>
      </c>
      <c r="P692" s="7">
        <f t="shared" si="103"/>
        <v>0</v>
      </c>
      <c r="Q692" s="8">
        <f t="shared" si="104"/>
        <v>51.25</v>
      </c>
      <c r="R692" s="8">
        <f t="shared" si="105"/>
        <v>42.5</v>
      </c>
      <c r="S692" s="8">
        <f t="shared" si="106"/>
        <v>31.25</v>
      </c>
      <c r="T692" s="8">
        <f t="shared" si="107"/>
        <v>43.75</v>
      </c>
      <c r="U692" s="7">
        <f t="shared" si="108"/>
        <v>41.666666666666664</v>
      </c>
      <c r="V692" s="7">
        <f t="shared" si="109"/>
        <v>42.1875</v>
      </c>
    </row>
    <row r="693" spans="1:22" ht="13.5" x14ac:dyDescent="0.25">
      <c r="A693" s="3">
        <f>RSI!A693</f>
        <v>43312</v>
      </c>
      <c r="B693" s="2">
        <f>RSI!B693</f>
        <v>3.2755999999999998</v>
      </c>
      <c r="C693" s="2">
        <f>RSI!I693</f>
        <v>64.110562064566011</v>
      </c>
      <c r="D693" s="2">
        <f>MACD!E693</f>
        <v>5.9377665654340994E-3</v>
      </c>
      <c r="E693" s="2">
        <f>MACD!F693</f>
        <v>5.6595978321685815E-2</v>
      </c>
      <c r="F693" s="2">
        <f>'Moving Avg'!D693</f>
        <v>3.1017600000000001</v>
      </c>
      <c r="G693" s="2">
        <f>'Moving Avg'!F693</f>
        <v>3.0916849999999996</v>
      </c>
      <c r="H693" s="2">
        <f>'Moving Avg'!G693</f>
        <v>3.0230280000000005</v>
      </c>
      <c r="I693" s="2">
        <f>'Moving Avg'!H693</f>
        <v>2.4315319999999985</v>
      </c>
      <c r="J693" s="5" t="str">
        <f>OBV!F693</f>
        <v>BULLISH</v>
      </c>
      <c r="K693" s="5" t="str">
        <f>OBV!G693</f>
        <v>NEUTRAL</v>
      </c>
      <c r="L693" s="5" t="str">
        <f>OBV!H693</f>
        <v>CONFIRMED BULLISH</v>
      </c>
      <c r="M693" s="7">
        <f t="shared" si="100"/>
        <v>25</v>
      </c>
      <c r="N693" s="7">
        <f t="shared" si="101"/>
        <v>100</v>
      </c>
      <c r="O693" s="7">
        <f t="shared" si="102"/>
        <v>50</v>
      </c>
      <c r="P693" s="7">
        <f t="shared" si="103"/>
        <v>83.5</v>
      </c>
      <c r="Q693" s="8">
        <f t="shared" si="104"/>
        <v>63.774999999999999</v>
      </c>
      <c r="R693" s="8">
        <f t="shared" si="105"/>
        <v>63.375</v>
      </c>
      <c r="S693" s="8">
        <f t="shared" si="106"/>
        <v>68.825000000000003</v>
      </c>
      <c r="T693" s="8">
        <f t="shared" si="107"/>
        <v>64.625</v>
      </c>
      <c r="U693" s="7">
        <f t="shared" si="108"/>
        <v>65.325000000000003</v>
      </c>
      <c r="V693" s="7">
        <f t="shared" si="109"/>
        <v>65.150000000000006</v>
      </c>
    </row>
    <row r="694" spans="1:22" ht="13.5" x14ac:dyDescent="0.25">
      <c r="A694" s="3">
        <f>RSI!A694</f>
        <v>43313</v>
      </c>
      <c r="B694" s="2">
        <f>RSI!B694</f>
        <v>3.1387999999999998</v>
      </c>
      <c r="C694" s="2">
        <f>RSI!I694</f>
        <v>53.745568958861</v>
      </c>
      <c r="D694" s="2">
        <f>MACD!E694</f>
        <v>-1.0043800910075618E-2</v>
      </c>
      <c r="E694" s="2">
        <f>MACD!F694</f>
        <v>4.3268022475333533E-2</v>
      </c>
      <c r="F694" s="2">
        <f>'Moving Avg'!D694</f>
        <v>3.1178599999999994</v>
      </c>
      <c r="G694" s="2">
        <f>'Moving Avg'!F694</f>
        <v>3.0876649999999999</v>
      </c>
      <c r="H694" s="2">
        <f>'Moving Avg'!G694</f>
        <v>3.0410560000000002</v>
      </c>
      <c r="I694" s="2">
        <f>'Moving Avg'!H694</f>
        <v>2.4355159999999985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  <c r="M694" s="7">
        <f t="shared" si="100"/>
        <v>25</v>
      </c>
      <c r="N694" s="7">
        <f t="shared" si="101"/>
        <v>100</v>
      </c>
      <c r="O694" s="7">
        <f t="shared" si="102"/>
        <v>50</v>
      </c>
      <c r="P694" s="7">
        <f t="shared" si="103"/>
        <v>83.5</v>
      </c>
      <c r="Q694" s="8">
        <f t="shared" si="104"/>
        <v>63.774999999999999</v>
      </c>
      <c r="R694" s="8">
        <f t="shared" si="105"/>
        <v>63.375</v>
      </c>
      <c r="S694" s="8">
        <f t="shared" si="106"/>
        <v>68.825000000000003</v>
      </c>
      <c r="T694" s="8">
        <f t="shared" si="107"/>
        <v>64.625</v>
      </c>
      <c r="U694" s="7">
        <f t="shared" si="108"/>
        <v>65.325000000000003</v>
      </c>
      <c r="V694" s="7">
        <f t="shared" si="109"/>
        <v>65.150000000000006</v>
      </c>
    </row>
    <row r="695" spans="1:22" ht="13.5" x14ac:dyDescent="0.25">
      <c r="A695" s="3">
        <f>RSI!A695</f>
        <v>43314</v>
      </c>
      <c r="B695" s="2">
        <f>RSI!B695</f>
        <v>3.0501999999999998</v>
      </c>
      <c r="C695" s="2">
        <f>RSI!I695</f>
        <v>48.299147937552007</v>
      </c>
      <c r="D695" s="2">
        <f>MACD!E695</f>
        <v>-1.6894505872944166E-5</v>
      </c>
      <c r="E695" s="2">
        <f>MACD!F695</f>
        <v>3.4611039079092236E-2</v>
      </c>
      <c r="F695" s="2">
        <f>'Moving Avg'!D695</f>
        <v>3.1226799999999999</v>
      </c>
      <c r="G695" s="2">
        <f>'Moving Avg'!F695</f>
        <v>3.0832350000000002</v>
      </c>
      <c r="H695" s="2">
        <f>'Moving Avg'!G695</f>
        <v>3.0566680000000002</v>
      </c>
      <c r="I695" s="2">
        <f>'Moving Avg'!H695</f>
        <v>2.4390569999999991</v>
      </c>
      <c r="J695" s="5" t="str">
        <f>OBV!F695</f>
        <v>BULLISH</v>
      </c>
      <c r="K695" s="5" t="str">
        <f>OBV!G695</f>
        <v>NEUTRAL</v>
      </c>
      <c r="L695" s="5" t="str">
        <f>OBV!H695</f>
        <v>CONFIRMED BULLISH</v>
      </c>
      <c r="M695" s="7">
        <f t="shared" si="100"/>
        <v>25</v>
      </c>
      <c r="N695" s="7">
        <f t="shared" si="101"/>
        <v>100</v>
      </c>
      <c r="O695" s="7">
        <f t="shared" si="102"/>
        <v>50</v>
      </c>
      <c r="P695" s="7">
        <f t="shared" si="103"/>
        <v>83.5</v>
      </c>
      <c r="Q695" s="8">
        <f t="shared" si="104"/>
        <v>63.774999999999999</v>
      </c>
      <c r="R695" s="8">
        <f t="shared" si="105"/>
        <v>63.375</v>
      </c>
      <c r="S695" s="8">
        <f t="shared" si="106"/>
        <v>68.825000000000003</v>
      </c>
      <c r="T695" s="8">
        <f t="shared" si="107"/>
        <v>64.625</v>
      </c>
      <c r="U695" s="7">
        <f t="shared" si="108"/>
        <v>65.325000000000003</v>
      </c>
      <c r="V695" s="7">
        <f t="shared" si="109"/>
        <v>65.150000000000006</v>
      </c>
    </row>
    <row r="696" spans="1:22" ht="13.5" x14ac:dyDescent="0.25">
      <c r="A696" s="3">
        <f>RSI!A696</f>
        <v>43315</v>
      </c>
      <c r="B696" s="2">
        <f>RSI!B696</f>
        <v>3.1387999999999998</v>
      </c>
      <c r="C696" s="2">
        <f>RSI!I696</f>
        <v>53.386216422369074</v>
      </c>
      <c r="D696" s="2">
        <f>MACD!E696</f>
        <v>-3.7453883869575932E-4</v>
      </c>
      <c r="E696" s="2">
        <f>MACD!F696</f>
        <v>2.7613923495534636E-2</v>
      </c>
      <c r="F696" s="2">
        <f>'Moving Avg'!D696</f>
        <v>3.1484399999999999</v>
      </c>
      <c r="G696" s="2">
        <f>'Moving Avg'!F696</f>
        <v>3.0852499999999998</v>
      </c>
      <c r="H696" s="2">
        <f>'Moving Avg'!G696</f>
        <v>3.0735700000000001</v>
      </c>
      <c r="I696" s="2">
        <f>'Moving Avg'!H696</f>
        <v>2.4430009999999989</v>
      </c>
      <c r="J696" s="5" t="str">
        <f>OBV!F696</f>
        <v>BULLISH</v>
      </c>
      <c r="K696" s="5" t="str">
        <f>OBV!G696</f>
        <v>STRONG</v>
      </c>
      <c r="L696" s="5" t="str">
        <f>OBV!H696</f>
        <v>CONFIRMED BULLISH</v>
      </c>
      <c r="M696" s="7">
        <f t="shared" si="100"/>
        <v>25</v>
      </c>
      <c r="N696" s="7">
        <f t="shared" si="101"/>
        <v>100</v>
      </c>
      <c r="O696" s="7">
        <f t="shared" si="102"/>
        <v>50</v>
      </c>
      <c r="P696" s="7">
        <f t="shared" si="103"/>
        <v>100</v>
      </c>
      <c r="Q696" s="8">
        <f t="shared" si="104"/>
        <v>66.25</v>
      </c>
      <c r="R696" s="8">
        <f t="shared" si="105"/>
        <v>67.5</v>
      </c>
      <c r="S696" s="8">
        <f t="shared" si="106"/>
        <v>76.25</v>
      </c>
      <c r="T696" s="8">
        <f t="shared" si="107"/>
        <v>68.75</v>
      </c>
      <c r="U696" s="7">
        <f t="shared" si="108"/>
        <v>70</v>
      </c>
      <c r="V696" s="7">
        <f t="shared" si="109"/>
        <v>69.6875</v>
      </c>
    </row>
    <row r="697" spans="1:22" ht="13.5" x14ac:dyDescent="0.25">
      <c r="A697" s="3">
        <f>RSI!A697</f>
        <v>43318</v>
      </c>
      <c r="B697" s="2">
        <f>RSI!B697</f>
        <v>3.1227</v>
      </c>
      <c r="C697" s="2">
        <f>RSI!I697</f>
        <v>52.377676827755124</v>
      </c>
      <c r="D697" s="2">
        <f>MACD!E697</f>
        <v>5.1290109158013131E-3</v>
      </c>
      <c r="E697" s="2">
        <f>MACD!F697</f>
        <v>2.3116940979587976E-2</v>
      </c>
      <c r="F697" s="2">
        <f>'Moving Avg'!D697</f>
        <v>3.1452199999999997</v>
      </c>
      <c r="G697" s="2">
        <f>'Moving Avg'!F697</f>
        <v>3.0872649999999995</v>
      </c>
      <c r="H697" s="2">
        <f>'Moving Avg'!G697</f>
        <v>3.0882180000000004</v>
      </c>
      <c r="I697" s="2">
        <f>'Moving Avg'!H697</f>
        <v>2.4469849999999993</v>
      </c>
      <c r="J697" s="5" t="str">
        <f>OBV!F697</f>
        <v>BULLISH</v>
      </c>
      <c r="K697" s="5" t="str">
        <f>OBV!G697</f>
        <v>STRONG</v>
      </c>
      <c r="L697" s="5" t="str">
        <f>OBV!H697</f>
        <v>BULLISH DIVERGENCE</v>
      </c>
      <c r="M697" s="7">
        <f t="shared" si="100"/>
        <v>25</v>
      </c>
      <c r="N697" s="7">
        <f t="shared" si="101"/>
        <v>45</v>
      </c>
      <c r="O697" s="7">
        <f t="shared" si="102"/>
        <v>50</v>
      </c>
      <c r="P697" s="7">
        <f t="shared" si="103"/>
        <v>83</v>
      </c>
      <c r="Q697" s="8">
        <f t="shared" si="104"/>
        <v>44.45</v>
      </c>
      <c r="R697" s="8">
        <f t="shared" si="105"/>
        <v>52.25</v>
      </c>
      <c r="S697" s="8">
        <f t="shared" si="106"/>
        <v>60.35</v>
      </c>
      <c r="T697" s="8">
        <f t="shared" si="107"/>
        <v>50.75</v>
      </c>
      <c r="U697" s="7">
        <f t="shared" si="108"/>
        <v>52.35</v>
      </c>
      <c r="V697" s="7">
        <f t="shared" si="109"/>
        <v>51.95</v>
      </c>
    </row>
    <row r="698" spans="1:22" ht="13.5" x14ac:dyDescent="0.25">
      <c r="A698" s="3">
        <f>RSI!A698</f>
        <v>43319</v>
      </c>
      <c r="B698" s="2">
        <f>RSI!B698</f>
        <v>3.1387999999999998</v>
      </c>
      <c r="C698" s="2">
        <f>RSI!I698</f>
        <v>53.327214531937017</v>
      </c>
      <c r="D698" s="2">
        <f>MACD!E698</f>
        <v>2.1733417956402157E-3</v>
      </c>
      <c r="E698" s="2">
        <f>MACD!F698</f>
        <v>1.8928221142798424E-2</v>
      </c>
      <c r="F698" s="2">
        <f>'Moving Avg'!D698</f>
        <v>3.1178599999999999</v>
      </c>
      <c r="G698" s="2">
        <f>'Moving Avg'!F698</f>
        <v>3.0912899999999994</v>
      </c>
      <c r="H698" s="2">
        <f>'Moving Avg'!G698</f>
        <v>3.1010960000000005</v>
      </c>
      <c r="I698" s="2">
        <f>'Moving Avg'!H698</f>
        <v>2.451169999999999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  <c r="M698" s="7">
        <f t="shared" si="100"/>
        <v>25</v>
      </c>
      <c r="N698" s="7">
        <f t="shared" si="101"/>
        <v>45</v>
      </c>
      <c r="O698" s="7">
        <f t="shared" si="102"/>
        <v>50</v>
      </c>
      <c r="P698" s="7">
        <f t="shared" si="103"/>
        <v>16.5</v>
      </c>
      <c r="Q698" s="8">
        <f t="shared" si="104"/>
        <v>34.475000000000001</v>
      </c>
      <c r="R698" s="8">
        <f t="shared" si="105"/>
        <v>35.625</v>
      </c>
      <c r="S698" s="8">
        <f t="shared" si="106"/>
        <v>30.425000000000001</v>
      </c>
      <c r="T698" s="8">
        <f t="shared" si="107"/>
        <v>34.125</v>
      </c>
      <c r="U698" s="7">
        <f t="shared" si="108"/>
        <v>33.508333333333333</v>
      </c>
      <c r="V698" s="7">
        <f t="shared" si="109"/>
        <v>33.662499999999994</v>
      </c>
    </row>
    <row r="699" spans="1:22" ht="13.5" x14ac:dyDescent="0.25">
      <c r="A699" s="3">
        <f>RSI!A699</f>
        <v>43320</v>
      </c>
      <c r="B699" s="2">
        <f>RSI!B699</f>
        <v>3.0501999999999998</v>
      </c>
      <c r="C699" s="2">
        <f>RSI!I699</f>
        <v>47.691660600054284</v>
      </c>
      <c r="D699" s="2">
        <f>MACD!E699</f>
        <v>-2.4803249275517913E-4</v>
      </c>
      <c r="E699" s="2">
        <f>MACD!F699</f>
        <v>1.5092970415687704E-2</v>
      </c>
      <c r="F699" s="2">
        <f>'Moving Avg'!D699</f>
        <v>3.1001400000000001</v>
      </c>
      <c r="G699" s="2">
        <f>'Moving Avg'!F699</f>
        <v>3.0896799999999995</v>
      </c>
      <c r="H699" s="2">
        <f>'Moving Avg'!G699</f>
        <v>3.1093040000000003</v>
      </c>
      <c r="I699" s="2">
        <f>'Moving Avg'!H699</f>
        <v>2.4551939999999997</v>
      </c>
      <c r="J699" s="5" t="str">
        <f>OBV!F699</f>
        <v>BULLISH</v>
      </c>
      <c r="K699" s="5" t="str">
        <f>OBV!G699</f>
        <v>NEUTRAL</v>
      </c>
      <c r="L699" s="5" t="str">
        <f>OBV!H699</f>
        <v>BULLISH DIVERGENCE</v>
      </c>
      <c r="M699" s="7">
        <f t="shared" si="100"/>
        <v>25</v>
      </c>
      <c r="N699" s="7">
        <f t="shared" si="101"/>
        <v>45</v>
      </c>
      <c r="O699" s="7">
        <f t="shared" si="102"/>
        <v>50</v>
      </c>
      <c r="P699" s="7">
        <f t="shared" si="103"/>
        <v>66.5</v>
      </c>
      <c r="Q699" s="8">
        <f t="shared" si="104"/>
        <v>41.975000000000001</v>
      </c>
      <c r="R699" s="8">
        <f t="shared" si="105"/>
        <v>48.125</v>
      </c>
      <c r="S699" s="8">
        <f t="shared" si="106"/>
        <v>52.924999999999997</v>
      </c>
      <c r="T699" s="8">
        <f t="shared" si="107"/>
        <v>46.625</v>
      </c>
      <c r="U699" s="7">
        <f t="shared" si="108"/>
        <v>47.67499999999999</v>
      </c>
      <c r="V699" s="7">
        <f t="shared" si="109"/>
        <v>47.412499999999994</v>
      </c>
    </row>
    <row r="700" spans="1:22" ht="13.5" x14ac:dyDescent="0.25">
      <c r="A700" s="3">
        <f>RSI!A700</f>
        <v>43321</v>
      </c>
      <c r="B700" s="2">
        <f>RSI!B700</f>
        <v>3.01</v>
      </c>
      <c r="C700" s="2">
        <f>RSI!I700</f>
        <v>45.349907361200373</v>
      </c>
      <c r="D700" s="2">
        <f>MACD!E700</f>
        <v>-4.0260547130905877E-3</v>
      </c>
      <c r="E700" s="2">
        <f>MACD!F700</f>
        <v>1.1269165389932046E-2</v>
      </c>
      <c r="F700" s="2">
        <f>'Moving Avg'!D700</f>
        <v>3.0920999999999998</v>
      </c>
      <c r="G700" s="2">
        <f>'Moving Avg'!F700</f>
        <v>3.0864599999999998</v>
      </c>
      <c r="H700" s="2">
        <f>'Moving Avg'!G700</f>
        <v>3.1136500000000003</v>
      </c>
      <c r="I700" s="2">
        <f>'Moving Avg'!H700</f>
        <v>2.458976499999999</v>
      </c>
      <c r="J700" s="5" t="str">
        <f>OBV!F700</f>
        <v>BULLISH</v>
      </c>
      <c r="K700" s="5" t="str">
        <f>OBV!G700</f>
        <v>NEUTRAL</v>
      </c>
      <c r="L700" s="5" t="str">
        <f>OBV!H700</f>
        <v>BULLISH DIVERGENCE</v>
      </c>
      <c r="M700" s="7">
        <f t="shared" si="100"/>
        <v>25</v>
      </c>
      <c r="N700" s="7">
        <f t="shared" si="101"/>
        <v>45</v>
      </c>
      <c r="O700" s="7">
        <f t="shared" si="102"/>
        <v>50</v>
      </c>
      <c r="P700" s="7">
        <f t="shared" si="103"/>
        <v>66.5</v>
      </c>
      <c r="Q700" s="8">
        <f t="shared" si="104"/>
        <v>41.975000000000001</v>
      </c>
      <c r="R700" s="8">
        <f t="shared" si="105"/>
        <v>48.125</v>
      </c>
      <c r="S700" s="8">
        <f t="shared" si="106"/>
        <v>52.924999999999997</v>
      </c>
      <c r="T700" s="8">
        <f t="shared" si="107"/>
        <v>46.625</v>
      </c>
      <c r="U700" s="7">
        <f t="shared" si="108"/>
        <v>47.67499999999999</v>
      </c>
      <c r="V700" s="7">
        <f t="shared" si="109"/>
        <v>47.412499999999994</v>
      </c>
    </row>
    <row r="701" spans="1:22" ht="13.5" x14ac:dyDescent="0.25">
      <c r="A701" s="3">
        <f>RSI!A701</f>
        <v>43322</v>
      </c>
      <c r="B701" s="2">
        <f>RSI!B701</f>
        <v>3.0019</v>
      </c>
      <c r="C701" s="2">
        <f>RSI!I701</f>
        <v>44.871810462353928</v>
      </c>
      <c r="D701" s="2">
        <f>MACD!E701</f>
        <v>-8.6336099602131178E-3</v>
      </c>
      <c r="E701" s="2">
        <f>MACD!F701</f>
        <v>7.288610319903013E-3</v>
      </c>
      <c r="F701" s="2">
        <f>'Moving Avg'!D701</f>
        <v>3.0647199999999999</v>
      </c>
      <c r="G701" s="2">
        <f>'Moving Avg'!F701</f>
        <v>3.0836399999999995</v>
      </c>
      <c r="H701" s="2">
        <f>'Moving Avg'!G701</f>
        <v>3.1146160000000007</v>
      </c>
      <c r="I701" s="2">
        <f>'Moving Avg'!H701</f>
        <v>2.4627184999999994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  <c r="M701" s="7">
        <f t="shared" si="100"/>
        <v>25</v>
      </c>
      <c r="N701" s="7">
        <f t="shared" si="101"/>
        <v>45</v>
      </c>
      <c r="O701" s="7">
        <f t="shared" si="102"/>
        <v>50</v>
      </c>
      <c r="P701" s="7">
        <f t="shared" si="103"/>
        <v>16.5</v>
      </c>
      <c r="Q701" s="8">
        <f t="shared" si="104"/>
        <v>34.475000000000001</v>
      </c>
      <c r="R701" s="8">
        <f t="shared" si="105"/>
        <v>35.625</v>
      </c>
      <c r="S701" s="8">
        <f t="shared" si="106"/>
        <v>30.425000000000001</v>
      </c>
      <c r="T701" s="8">
        <f t="shared" si="107"/>
        <v>34.125</v>
      </c>
      <c r="U701" s="7">
        <f t="shared" si="108"/>
        <v>33.508333333333333</v>
      </c>
      <c r="V701" s="7">
        <f t="shared" si="109"/>
        <v>33.662499999999994</v>
      </c>
    </row>
    <row r="702" spans="1:22" ht="13.5" x14ac:dyDescent="0.25">
      <c r="A702" s="3">
        <f>RSI!A702</f>
        <v>43326</v>
      </c>
      <c r="B702" s="2">
        <f>RSI!B702</f>
        <v>2.9697</v>
      </c>
      <c r="C702" s="2">
        <f>RSI!I702</f>
        <v>42.934063550583758</v>
      </c>
      <c r="D702" s="2">
        <f>MACD!E702</f>
        <v>1.0147748293012349E-2</v>
      </c>
      <c r="E702" s="2">
        <f>MACD!F702</f>
        <v>7.8604379145248808E-3</v>
      </c>
      <c r="F702" s="2">
        <f>'Moving Avg'!D702</f>
        <v>3.0341200000000002</v>
      </c>
      <c r="G702" s="2">
        <f>'Moving Avg'!F702</f>
        <v>3.0812249999999994</v>
      </c>
      <c r="H702" s="2">
        <f>'Moving Avg'!G702</f>
        <v>3.1128440000000008</v>
      </c>
      <c r="I702" s="2">
        <f>'Moving Avg'!H702</f>
        <v>2.4660984999999993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  <c r="M702" s="7">
        <f t="shared" si="100"/>
        <v>25</v>
      </c>
      <c r="N702" s="7">
        <f t="shared" si="101"/>
        <v>0</v>
      </c>
      <c r="O702" s="7">
        <f t="shared" si="102"/>
        <v>50</v>
      </c>
      <c r="P702" s="7">
        <f t="shared" si="103"/>
        <v>16.5</v>
      </c>
      <c r="Q702" s="8">
        <f t="shared" si="104"/>
        <v>18.725000000000001</v>
      </c>
      <c r="R702" s="8">
        <f t="shared" si="105"/>
        <v>26.625</v>
      </c>
      <c r="S702" s="8">
        <f t="shared" si="106"/>
        <v>23.675000000000001</v>
      </c>
      <c r="T702" s="8">
        <f t="shared" si="107"/>
        <v>22.875</v>
      </c>
      <c r="U702" s="7">
        <f t="shared" si="108"/>
        <v>23.008333333333336</v>
      </c>
      <c r="V702" s="7">
        <f t="shared" si="109"/>
        <v>22.975000000000001</v>
      </c>
    </row>
    <row r="703" spans="1:22" ht="13.5" x14ac:dyDescent="0.25">
      <c r="A703" s="3">
        <f>RSI!A703</f>
        <v>43327</v>
      </c>
      <c r="B703" s="2">
        <f>RSI!B703</f>
        <v>3.0179999999999998</v>
      </c>
      <c r="C703" s="2">
        <f>RSI!I703</f>
        <v>46.655327346608722</v>
      </c>
      <c r="D703" s="2">
        <f>MACD!E703</f>
        <v>4.4142285405448511E-2</v>
      </c>
      <c r="E703" s="2">
        <f>MACD!F703</f>
        <v>1.5116807412709607E-2</v>
      </c>
      <c r="F703" s="2">
        <f>'Moving Avg'!D703</f>
        <v>3.0099600000000004</v>
      </c>
      <c r="G703" s="2">
        <f>'Moving Avg'!F703</f>
        <v>3.0812249999999994</v>
      </c>
      <c r="H703" s="2">
        <f>'Moving Avg'!G703</f>
        <v>3.1141319999999997</v>
      </c>
      <c r="I703" s="2">
        <f>'Moving Avg'!H703</f>
        <v>2.470041999999999</v>
      </c>
      <c r="J703" s="5" t="str">
        <f>OBV!F703</f>
        <v>BEARISH</v>
      </c>
      <c r="K703" s="5" t="str">
        <f>OBV!G703</f>
        <v>NEUTRAL</v>
      </c>
      <c r="L703" s="5" t="str">
        <f>OBV!H703</f>
        <v>CONFIRMED BEARISH</v>
      </c>
      <c r="M703" s="7">
        <f t="shared" si="100"/>
        <v>25</v>
      </c>
      <c r="N703" s="7">
        <f t="shared" si="101"/>
        <v>0</v>
      </c>
      <c r="O703" s="7">
        <f t="shared" si="102"/>
        <v>50</v>
      </c>
      <c r="P703" s="7">
        <f t="shared" si="103"/>
        <v>16.5</v>
      </c>
      <c r="Q703" s="8">
        <f t="shared" si="104"/>
        <v>18.725000000000001</v>
      </c>
      <c r="R703" s="8">
        <f t="shared" si="105"/>
        <v>26.625</v>
      </c>
      <c r="S703" s="8">
        <f t="shared" si="106"/>
        <v>23.675000000000001</v>
      </c>
      <c r="T703" s="8">
        <f t="shared" si="107"/>
        <v>22.875</v>
      </c>
      <c r="U703" s="7">
        <f t="shared" si="108"/>
        <v>23.008333333333336</v>
      </c>
      <c r="V703" s="7">
        <f t="shared" si="109"/>
        <v>22.975000000000001</v>
      </c>
    </row>
    <row r="704" spans="1:22" ht="13.5" x14ac:dyDescent="0.25">
      <c r="A704" s="3">
        <f>RSI!A704</f>
        <v>43328</v>
      </c>
      <c r="B704" s="2">
        <f>RSI!B704</f>
        <v>2.9617</v>
      </c>
      <c r="C704" s="2">
        <f>RSI!I704</f>
        <v>43.125198448591142</v>
      </c>
      <c r="D704" s="2">
        <f>MACD!E704</f>
        <v>5.6332965075813757E-2</v>
      </c>
      <c r="E704" s="2">
        <f>MACD!F704</f>
        <v>2.3360038945330439E-2</v>
      </c>
      <c r="F704" s="2">
        <f>'Moving Avg'!D704</f>
        <v>2.9922600000000004</v>
      </c>
      <c r="G704" s="2">
        <f>'Moving Avg'!F704</f>
        <v>3.0788099999999998</v>
      </c>
      <c r="H704" s="2">
        <f>'Moving Avg'!G704</f>
        <v>3.1170300000000002</v>
      </c>
      <c r="I704" s="2">
        <f>'Moving Avg'!H704</f>
        <v>2.4737439999999991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0</v>
      </c>
      <c r="O704" s="7">
        <f t="shared" si="102"/>
        <v>50</v>
      </c>
      <c r="P704" s="7">
        <f t="shared" si="103"/>
        <v>16.5</v>
      </c>
      <c r="Q704" s="8">
        <f t="shared" si="104"/>
        <v>18.725000000000001</v>
      </c>
      <c r="R704" s="8">
        <f t="shared" si="105"/>
        <v>26.625</v>
      </c>
      <c r="S704" s="8">
        <f t="shared" si="106"/>
        <v>23.675000000000001</v>
      </c>
      <c r="T704" s="8">
        <f t="shared" si="107"/>
        <v>22.875</v>
      </c>
      <c r="U704" s="7">
        <f t="shared" si="108"/>
        <v>23.008333333333336</v>
      </c>
      <c r="V704" s="7">
        <f t="shared" si="109"/>
        <v>22.975000000000001</v>
      </c>
    </row>
    <row r="705" spans="1:22" ht="13.5" x14ac:dyDescent="0.25">
      <c r="A705" s="3">
        <f>RSI!A705</f>
        <v>43329</v>
      </c>
      <c r="B705" s="2">
        <f>RSI!B705</f>
        <v>2.9134000000000002</v>
      </c>
      <c r="C705" s="2">
        <f>RSI!I705</f>
        <v>40.307475188519419</v>
      </c>
      <c r="D705" s="2">
        <f>MACD!E705</f>
        <v>5.7207338434922761E-2</v>
      </c>
      <c r="E705" s="2">
        <f>MACD!F705</f>
        <v>3.0129498843248906E-2</v>
      </c>
      <c r="F705" s="2">
        <f>'Moving Avg'!D705</f>
        <v>2.9729399999999999</v>
      </c>
      <c r="G705" s="2">
        <f>'Moving Avg'!F705</f>
        <v>3.0683449999999999</v>
      </c>
      <c r="H705" s="2">
        <f>'Moving Avg'!G705</f>
        <v>3.115742</v>
      </c>
      <c r="I705" s="2">
        <f>'Moving Avg'!H705</f>
        <v>2.4770034999999995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  <c r="M705" s="7">
        <f t="shared" si="100"/>
        <v>25</v>
      </c>
      <c r="N705" s="7">
        <f t="shared" si="101"/>
        <v>0</v>
      </c>
      <c r="O705" s="7">
        <f t="shared" si="102"/>
        <v>50</v>
      </c>
      <c r="P705" s="7">
        <f t="shared" si="103"/>
        <v>16.5</v>
      </c>
      <c r="Q705" s="8">
        <f t="shared" si="104"/>
        <v>18.725000000000001</v>
      </c>
      <c r="R705" s="8">
        <f t="shared" si="105"/>
        <v>26.625</v>
      </c>
      <c r="S705" s="8">
        <f t="shared" si="106"/>
        <v>23.675000000000001</v>
      </c>
      <c r="T705" s="8">
        <f t="shared" si="107"/>
        <v>22.875</v>
      </c>
      <c r="U705" s="7">
        <f t="shared" si="108"/>
        <v>23.008333333333336</v>
      </c>
      <c r="V705" s="7">
        <f t="shared" si="109"/>
        <v>22.975000000000001</v>
      </c>
    </row>
    <row r="706" spans="1:22" ht="13.5" x14ac:dyDescent="0.25">
      <c r="A706" s="3">
        <f>RSI!A706</f>
        <v>43332</v>
      </c>
      <c r="B706" s="2">
        <f>RSI!B706</f>
        <v>3.0501999999999998</v>
      </c>
      <c r="C706" s="2">
        <f>RSI!I706</f>
        <v>50.226882502269774</v>
      </c>
      <c r="D706" s="2">
        <f>MACD!E706</f>
        <v>6.2296863563171101E-2</v>
      </c>
      <c r="E706" s="2">
        <f>MACD!F706</f>
        <v>3.6562971787233348E-2</v>
      </c>
      <c r="F706" s="2">
        <f>'Moving Avg'!D706</f>
        <v>2.9826000000000001</v>
      </c>
      <c r="G706" s="2">
        <f>'Moving Avg'!F706</f>
        <v>3.0655250000000001</v>
      </c>
      <c r="H706" s="2">
        <f>'Moving Avg'!G706</f>
        <v>3.1142920000000003</v>
      </c>
      <c r="I706" s="2">
        <f>'Moving Avg'!H706</f>
        <v>2.4809869999999994</v>
      </c>
      <c r="J706" s="5" t="str">
        <f>OBV!F706</f>
        <v>BEARISH</v>
      </c>
      <c r="K706" s="5" t="str">
        <f>OBV!G706</f>
        <v>NEUTRAL</v>
      </c>
      <c r="L706" s="5" t="str">
        <f>OBV!H706</f>
        <v>BEARISH DIVERGENCE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16.5</v>
      </c>
      <c r="Q706" s="8">
        <f t="shared" si="104"/>
        <v>18.725000000000001</v>
      </c>
      <c r="R706" s="8">
        <f t="shared" si="105"/>
        <v>26.625</v>
      </c>
      <c r="S706" s="8">
        <f t="shared" si="106"/>
        <v>23.675000000000001</v>
      </c>
      <c r="T706" s="8">
        <f t="shared" si="107"/>
        <v>22.875</v>
      </c>
      <c r="U706" s="7">
        <f t="shared" si="108"/>
        <v>23.008333333333336</v>
      </c>
      <c r="V706" s="7">
        <f t="shared" si="109"/>
        <v>22.975000000000001</v>
      </c>
    </row>
    <row r="707" spans="1:22" ht="13.5" x14ac:dyDescent="0.25">
      <c r="A707" s="3">
        <f>RSI!A707</f>
        <v>43335</v>
      </c>
      <c r="B707" s="2">
        <f>RSI!B707</f>
        <v>3.0501999999999998</v>
      </c>
      <c r="C707" s="2">
        <f>RSI!I707</f>
        <v>50.226882502269774</v>
      </c>
      <c r="D707" s="2">
        <f>MACD!E707</f>
        <v>6.4107211016206644E-2</v>
      </c>
      <c r="E707" s="2">
        <f>MACD!F707</f>
        <v>4.2071819633028008E-2</v>
      </c>
      <c r="F707" s="2">
        <f>'Moving Avg'!D707</f>
        <v>2.9987000000000004</v>
      </c>
      <c r="G707" s="2">
        <f>'Moving Avg'!F707</f>
        <v>3.0610949999999999</v>
      </c>
      <c r="H707" s="2">
        <f>'Moving Avg'!G707</f>
        <v>3.1115559999999993</v>
      </c>
      <c r="I707" s="2">
        <f>'Moving Avg'!H707</f>
        <v>2.4850109999999996</v>
      </c>
      <c r="J707" s="5" t="str">
        <f>OBV!F707</f>
        <v>BEARISH</v>
      </c>
      <c r="K707" s="5" t="str">
        <f>OBV!G707</f>
        <v>NEUTRAL</v>
      </c>
      <c r="L707" s="5" t="str">
        <f>OBV!H707</f>
        <v>BEARISH DIVERGENCE</v>
      </c>
      <c r="M707" s="7">
        <f t="shared" si="110"/>
        <v>25</v>
      </c>
      <c r="N707" s="7">
        <f t="shared" si="111"/>
        <v>0</v>
      </c>
      <c r="O707" s="7">
        <f t="shared" si="112"/>
        <v>50</v>
      </c>
      <c r="P707" s="7">
        <f t="shared" si="113"/>
        <v>16.5</v>
      </c>
      <c r="Q707" s="8">
        <f t="shared" ref="Q707:Q770" si="114">0.35*M707+N707*0.35+O707*0.15+P707*0.15</f>
        <v>18.725000000000001</v>
      </c>
      <c r="R707" s="8">
        <f t="shared" ref="R707:R770" si="115">M707*0.2+N707*0.2+O707*0.35+P707*0.25</f>
        <v>26.625</v>
      </c>
      <c r="S707" s="8">
        <f t="shared" ref="S707:S770" si="116">M707*0.15+N707*0.15+O707*0.25+P707*0.45</f>
        <v>23.675000000000001</v>
      </c>
      <c r="T707" s="8">
        <f t="shared" ref="T707:T770" si="117">0.25*SUM(M707:P707)</f>
        <v>22.875</v>
      </c>
      <c r="U707" s="7">
        <f t="shared" ref="U707:U770" si="118">SUM(Q707:S707)/3</f>
        <v>23.008333333333336</v>
      </c>
      <c r="V707" s="7">
        <f t="shared" ref="V707:V770" si="119">SUM(Q707:T707)/4</f>
        <v>22.975000000000001</v>
      </c>
    </row>
    <row r="708" spans="1:22" ht="13.5" x14ac:dyDescent="0.25">
      <c r="A708" s="3">
        <f>RSI!A708</f>
        <v>43336</v>
      </c>
      <c r="B708" s="2">
        <f>RSI!B708</f>
        <v>3.1387999999999998</v>
      </c>
      <c r="C708" s="2">
        <f>RSI!I708</f>
        <v>55.750132951675425</v>
      </c>
      <c r="D708" s="2">
        <f>MACD!E708</f>
        <v>6.1535178838201254E-2</v>
      </c>
      <c r="E708" s="2">
        <f>MACD!F708</f>
        <v>4.596449147406266E-2</v>
      </c>
      <c r="F708" s="2">
        <f>'Moving Avg'!D708</f>
        <v>3.0228600000000001</v>
      </c>
      <c r="G708" s="2">
        <f>'Moving Avg'!F708</f>
        <v>3.0631099999999996</v>
      </c>
      <c r="H708" s="2">
        <f>'Moving Avg'!G708</f>
        <v>3.1123620000000001</v>
      </c>
      <c r="I708" s="2">
        <f>'Moving Avg'!H708</f>
        <v>2.4896389999999995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  <c r="M708" s="7">
        <f t="shared" si="110"/>
        <v>25</v>
      </c>
      <c r="N708" s="7">
        <f t="shared" si="111"/>
        <v>0</v>
      </c>
      <c r="O708" s="7">
        <f t="shared" si="112"/>
        <v>50</v>
      </c>
      <c r="P708" s="7">
        <f t="shared" si="113"/>
        <v>83.5</v>
      </c>
      <c r="Q708" s="8">
        <f t="shared" si="114"/>
        <v>28.774999999999999</v>
      </c>
      <c r="R708" s="8">
        <f t="shared" si="115"/>
        <v>43.375</v>
      </c>
      <c r="S708" s="8">
        <f t="shared" si="116"/>
        <v>53.825000000000003</v>
      </c>
      <c r="T708" s="8">
        <f t="shared" si="117"/>
        <v>39.625</v>
      </c>
      <c r="U708" s="7">
        <f t="shared" si="118"/>
        <v>41.991666666666667</v>
      </c>
      <c r="V708" s="7">
        <f t="shared" si="119"/>
        <v>41.400000000000006</v>
      </c>
    </row>
    <row r="709" spans="1:22" ht="13.5" x14ac:dyDescent="0.25">
      <c r="A709" s="3">
        <f>RSI!A709</f>
        <v>43339</v>
      </c>
      <c r="B709" s="2">
        <f>RSI!B709</f>
        <v>3.1387999999999998</v>
      </c>
      <c r="C709" s="2">
        <f>RSI!I709</f>
        <v>55.750132951675425</v>
      </c>
      <c r="D709" s="2">
        <f>MACD!E709</f>
        <v>4.5188029082348091E-2</v>
      </c>
      <c r="E709" s="2">
        <f>MACD!F709</f>
        <v>4.5809198995719745E-2</v>
      </c>
      <c r="F709" s="2">
        <f>'Moving Avg'!D709</f>
        <v>3.0582799999999999</v>
      </c>
      <c r="G709" s="2">
        <f>'Moving Avg'!F709</f>
        <v>3.0671349999999995</v>
      </c>
      <c r="H709" s="2">
        <f>'Moving Avg'!G709</f>
        <v>3.1122020000000004</v>
      </c>
      <c r="I709" s="2">
        <f>'Moving Avg'!H709</f>
        <v>2.4940654999999996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83.5</v>
      </c>
      <c r="Q709" s="8">
        <f t="shared" si="114"/>
        <v>44.524999999999999</v>
      </c>
      <c r="R709" s="8">
        <f t="shared" si="115"/>
        <v>52.375</v>
      </c>
      <c r="S709" s="8">
        <f t="shared" si="116"/>
        <v>60.575000000000003</v>
      </c>
      <c r="T709" s="8">
        <f t="shared" si="117"/>
        <v>50.875</v>
      </c>
      <c r="U709" s="7">
        <f t="shared" si="118"/>
        <v>52.491666666666674</v>
      </c>
      <c r="V709" s="7">
        <f t="shared" si="119"/>
        <v>52.087500000000006</v>
      </c>
    </row>
    <row r="710" spans="1:22" ht="13.5" x14ac:dyDescent="0.25">
      <c r="A710" s="3">
        <f>RSI!A710</f>
        <v>43340</v>
      </c>
      <c r="B710" s="2">
        <f>RSI!B710</f>
        <v>3.0501999999999998</v>
      </c>
      <c r="C710" s="2">
        <f>RSI!I710</f>
        <v>49.393345340106258</v>
      </c>
      <c r="D710" s="2">
        <f>MACD!E710</f>
        <v>3.1234130794060455E-2</v>
      </c>
      <c r="E710" s="2">
        <f>MACD!F710</f>
        <v>4.2894185355387887E-2</v>
      </c>
      <c r="F710" s="2">
        <f>'Moving Avg'!D710</f>
        <v>3.0856400000000002</v>
      </c>
      <c r="G710" s="2">
        <f>'Moving Avg'!F710</f>
        <v>3.0683399999999996</v>
      </c>
      <c r="H710" s="2">
        <f>'Moving Avg'!G710</f>
        <v>3.1107519999999997</v>
      </c>
      <c r="I710" s="2">
        <f>'Moving Avg'!H710</f>
        <v>2.498049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  <c r="M710" s="7">
        <f t="shared" si="110"/>
        <v>25</v>
      </c>
      <c r="N710" s="7">
        <f t="shared" si="111"/>
        <v>45</v>
      </c>
      <c r="O710" s="7">
        <f t="shared" si="112"/>
        <v>50</v>
      </c>
      <c r="P710" s="7">
        <f t="shared" si="113"/>
        <v>83.5</v>
      </c>
      <c r="Q710" s="8">
        <f t="shared" si="114"/>
        <v>44.524999999999999</v>
      </c>
      <c r="R710" s="8">
        <f t="shared" si="115"/>
        <v>52.375</v>
      </c>
      <c r="S710" s="8">
        <f t="shared" si="116"/>
        <v>60.575000000000003</v>
      </c>
      <c r="T710" s="8">
        <f t="shared" si="117"/>
        <v>50.875</v>
      </c>
      <c r="U710" s="7">
        <f t="shared" si="118"/>
        <v>52.491666666666674</v>
      </c>
      <c r="V710" s="7">
        <f t="shared" si="119"/>
        <v>52.087500000000006</v>
      </c>
    </row>
    <row r="711" spans="1:22" ht="13.5" x14ac:dyDescent="0.25">
      <c r="A711" s="3">
        <f>RSI!A711</f>
        <v>43341</v>
      </c>
      <c r="B711" s="2">
        <f>RSI!B711</f>
        <v>3.0583</v>
      </c>
      <c r="C711" s="2">
        <f>RSI!I711</f>
        <v>49.955152339757859</v>
      </c>
      <c r="D711" s="2">
        <f>MACD!E711</f>
        <v>1.7641371385356042E-2</v>
      </c>
      <c r="E711" s="2">
        <f>MACD!F711</f>
        <v>3.7843622561381525E-2</v>
      </c>
      <c r="F711" s="2">
        <f>'Moving Avg'!D711</f>
        <v>3.0872599999999997</v>
      </c>
      <c r="G711" s="2">
        <f>'Moving Avg'!F711</f>
        <v>3.0707550000000001</v>
      </c>
      <c r="H711" s="2">
        <f>'Moving Avg'!G711</f>
        <v>3.108822</v>
      </c>
      <c r="I711" s="2">
        <f>'Moving Avg'!H711</f>
        <v>2.5021134999999997</v>
      </c>
      <c r="J711" s="5" t="str">
        <f>OBV!F711</f>
        <v>BULLISH</v>
      </c>
      <c r="K711" s="5" t="str">
        <f>OBV!G711</f>
        <v>NEUTRAL</v>
      </c>
      <c r="L711" s="5" t="str">
        <f>OBV!H711</f>
        <v>CONFIRMED BULLISH</v>
      </c>
      <c r="M711" s="7">
        <f t="shared" si="110"/>
        <v>25</v>
      </c>
      <c r="N711" s="7">
        <f t="shared" si="111"/>
        <v>100</v>
      </c>
      <c r="O711" s="7">
        <f t="shared" si="112"/>
        <v>50</v>
      </c>
      <c r="P711" s="7">
        <f t="shared" si="113"/>
        <v>83.5</v>
      </c>
      <c r="Q711" s="8">
        <f t="shared" si="114"/>
        <v>63.774999999999999</v>
      </c>
      <c r="R711" s="8">
        <f t="shared" si="115"/>
        <v>63.375</v>
      </c>
      <c r="S711" s="8">
        <f t="shared" si="116"/>
        <v>68.825000000000003</v>
      </c>
      <c r="T711" s="8">
        <f t="shared" si="117"/>
        <v>64.625</v>
      </c>
      <c r="U711" s="7">
        <f t="shared" si="118"/>
        <v>65.325000000000003</v>
      </c>
      <c r="V711" s="7">
        <f t="shared" si="119"/>
        <v>65.150000000000006</v>
      </c>
    </row>
    <row r="712" spans="1:22" ht="13.5" x14ac:dyDescent="0.25">
      <c r="A712" s="3">
        <f>RSI!A712</f>
        <v>43342</v>
      </c>
      <c r="B712" s="2">
        <f>RSI!B712</f>
        <v>2.9777999999999998</v>
      </c>
      <c r="C712" s="2">
        <f>RSI!I712</f>
        <v>44.650014573357765</v>
      </c>
      <c r="D712" s="2">
        <f>MACD!E712</f>
        <v>7.1571140550563683E-3</v>
      </c>
      <c r="E712" s="2">
        <f>MACD!F712</f>
        <v>3.1706320860116495E-2</v>
      </c>
      <c r="F712" s="2">
        <f>'Moving Avg'!D712</f>
        <v>3.0727799999999998</v>
      </c>
      <c r="G712" s="2">
        <f>'Moving Avg'!F712</f>
        <v>3.0627050000000002</v>
      </c>
      <c r="H712" s="2">
        <f>'Moving Avg'!G712</f>
        <v>3.1023840000000007</v>
      </c>
      <c r="I712" s="2">
        <f>'Moving Avg'!H712</f>
        <v>2.5060169999999999</v>
      </c>
      <c r="J712" s="5" t="str">
        <f>OBV!F712</f>
        <v>BULLISH</v>
      </c>
      <c r="K712" s="5" t="str">
        <f>OBV!G712</f>
        <v>NEUTRAL</v>
      </c>
      <c r="L712" s="5" t="str">
        <f>OBV!H712</f>
        <v>BULLISH DIVERGENCE</v>
      </c>
      <c r="M712" s="7">
        <f t="shared" si="110"/>
        <v>25</v>
      </c>
      <c r="N712" s="7">
        <f t="shared" si="111"/>
        <v>100</v>
      </c>
      <c r="O712" s="7">
        <f t="shared" si="112"/>
        <v>50</v>
      </c>
      <c r="P712" s="7">
        <f t="shared" si="113"/>
        <v>66.5</v>
      </c>
      <c r="Q712" s="8">
        <f t="shared" si="114"/>
        <v>61.225000000000001</v>
      </c>
      <c r="R712" s="8">
        <f t="shared" si="115"/>
        <v>59.125</v>
      </c>
      <c r="S712" s="8">
        <f t="shared" si="116"/>
        <v>61.174999999999997</v>
      </c>
      <c r="T712" s="8">
        <f t="shared" si="117"/>
        <v>60.375</v>
      </c>
      <c r="U712" s="7">
        <f t="shared" si="118"/>
        <v>60.508333333333326</v>
      </c>
      <c r="V712" s="7">
        <f t="shared" si="119"/>
        <v>60.474999999999994</v>
      </c>
    </row>
    <row r="713" spans="1:22" ht="13.5" x14ac:dyDescent="0.25">
      <c r="A713" s="3">
        <f>RSI!A713</f>
        <v>43343</v>
      </c>
      <c r="B713" s="2">
        <f>RSI!B713</f>
        <v>3.0179999999999998</v>
      </c>
      <c r="C713" s="2">
        <f>RSI!I713</f>
        <v>47.640402522719967</v>
      </c>
      <c r="D713" s="2">
        <f>MACD!E713</f>
        <v>3.2220735363881481E-3</v>
      </c>
      <c r="E713" s="2">
        <f>MACD!F713</f>
        <v>2.6009471395370826E-2</v>
      </c>
      <c r="F713" s="2">
        <f>'Moving Avg'!D713</f>
        <v>3.0486199999999997</v>
      </c>
      <c r="G713" s="2">
        <f>'Moving Avg'!F713</f>
        <v>3.0498249999999993</v>
      </c>
      <c r="H713" s="2">
        <f>'Moving Avg'!G713</f>
        <v>3.0951400000000007</v>
      </c>
      <c r="I713" s="2">
        <f>'Moving Avg'!H713</f>
        <v>2.5097994999999997</v>
      </c>
      <c r="J713" s="5" t="str">
        <f>OBV!F713</f>
        <v>BULLISH</v>
      </c>
      <c r="K713" s="5" t="str">
        <f>OBV!G713</f>
        <v>NEUTRAL</v>
      </c>
      <c r="L713" s="5" t="str">
        <f>OBV!H713</f>
        <v>BULLISH DIVERGENCE</v>
      </c>
      <c r="M713" s="7">
        <f t="shared" si="110"/>
        <v>25</v>
      </c>
      <c r="N713" s="7">
        <f t="shared" si="111"/>
        <v>100</v>
      </c>
      <c r="O713" s="7">
        <f t="shared" si="112"/>
        <v>50</v>
      </c>
      <c r="P713" s="7">
        <f t="shared" si="113"/>
        <v>66.5</v>
      </c>
      <c r="Q713" s="8">
        <f t="shared" si="114"/>
        <v>61.225000000000001</v>
      </c>
      <c r="R713" s="8">
        <f t="shared" si="115"/>
        <v>59.125</v>
      </c>
      <c r="S713" s="8">
        <f t="shared" si="116"/>
        <v>61.174999999999997</v>
      </c>
      <c r="T713" s="8">
        <f t="shared" si="117"/>
        <v>60.375</v>
      </c>
      <c r="U713" s="7">
        <f t="shared" si="118"/>
        <v>60.508333333333326</v>
      </c>
      <c r="V713" s="7">
        <f t="shared" si="119"/>
        <v>60.474999999999994</v>
      </c>
    </row>
    <row r="714" spans="1:22" ht="13.5" x14ac:dyDescent="0.25">
      <c r="A714" s="3">
        <f>RSI!A714</f>
        <v>43346</v>
      </c>
      <c r="B714" s="2">
        <f>RSI!B714</f>
        <v>3.0179999999999998</v>
      </c>
      <c r="C714" s="2">
        <f>RSI!I714</f>
        <v>47.640402522719967</v>
      </c>
      <c r="D714" s="2">
        <f>MACD!E714</f>
        <v>-8.559192665262394E-3</v>
      </c>
      <c r="E714" s="2">
        <f>MACD!F714</f>
        <v>1.9095738583244183E-2</v>
      </c>
      <c r="F714" s="2">
        <f>'Moving Avg'!D714</f>
        <v>3.0244599999999999</v>
      </c>
      <c r="G714" s="2">
        <f>'Moving Avg'!F714</f>
        <v>3.0437850000000002</v>
      </c>
      <c r="H714" s="2">
        <f>'Moving Avg'!G714</f>
        <v>3.0887000000000007</v>
      </c>
      <c r="I714" s="2">
        <f>'Moving Avg'!H714</f>
        <v>2.5134209999999997</v>
      </c>
      <c r="J714" s="5" t="str">
        <f>OBV!F714</f>
        <v>BULLISH</v>
      </c>
      <c r="K714" s="5" t="str">
        <f>OBV!G714</f>
        <v>NEUTRAL</v>
      </c>
      <c r="L714" s="5" t="str">
        <f>OBV!H714</f>
        <v>BULLISH DIVERGENCE</v>
      </c>
      <c r="M714" s="7">
        <f t="shared" si="110"/>
        <v>25</v>
      </c>
      <c r="N714" s="7">
        <f t="shared" si="111"/>
        <v>100</v>
      </c>
      <c r="O714" s="7">
        <f t="shared" si="112"/>
        <v>50</v>
      </c>
      <c r="P714" s="7">
        <f t="shared" si="113"/>
        <v>66.5</v>
      </c>
      <c r="Q714" s="8">
        <f t="shared" si="114"/>
        <v>61.225000000000001</v>
      </c>
      <c r="R714" s="8">
        <f t="shared" si="115"/>
        <v>59.125</v>
      </c>
      <c r="S714" s="8">
        <f t="shared" si="116"/>
        <v>61.174999999999997</v>
      </c>
      <c r="T714" s="8">
        <f t="shared" si="117"/>
        <v>60.375</v>
      </c>
      <c r="U714" s="7">
        <f t="shared" si="118"/>
        <v>60.508333333333326</v>
      </c>
      <c r="V714" s="7">
        <f t="shared" si="119"/>
        <v>60.474999999999994</v>
      </c>
    </row>
    <row r="715" spans="1:22" ht="13.5" x14ac:dyDescent="0.25">
      <c r="A715" s="3">
        <f>RSI!A715</f>
        <v>43347</v>
      </c>
      <c r="B715" s="2">
        <f>RSI!B715</f>
        <v>2.9295</v>
      </c>
      <c r="C715" s="2">
        <f>RSI!I715</f>
        <v>41.865403807930264</v>
      </c>
      <c r="D715" s="2">
        <f>MACD!E715</f>
        <v>-1.9208797892592777E-2</v>
      </c>
      <c r="E715" s="2">
        <f>MACD!F715</f>
        <v>1.1434831288076791E-2</v>
      </c>
      <c r="F715" s="2">
        <f>'Moving Avg'!D715</f>
        <v>3.0003199999999999</v>
      </c>
      <c r="G715" s="2">
        <f>'Moving Avg'!F715</f>
        <v>3.03775</v>
      </c>
      <c r="H715" s="2">
        <f>'Moving Avg'!G715</f>
        <v>3.0824220000000002</v>
      </c>
      <c r="I715" s="2">
        <f>'Moving Avg'!H715</f>
        <v>2.5166000000000004</v>
      </c>
      <c r="J715" s="5" t="str">
        <f>OBV!F715</f>
        <v>BULLISH</v>
      </c>
      <c r="K715" s="5" t="str">
        <f>OBV!G715</f>
        <v>NEUTRAL</v>
      </c>
      <c r="L715" s="5" t="str">
        <f>OBV!H715</f>
        <v>BULLISH DIVERGENCE</v>
      </c>
      <c r="M715" s="7">
        <f t="shared" si="110"/>
        <v>25</v>
      </c>
      <c r="N715" s="7">
        <f t="shared" si="111"/>
        <v>100</v>
      </c>
      <c r="O715" s="7">
        <f t="shared" si="112"/>
        <v>50</v>
      </c>
      <c r="P715" s="7">
        <f t="shared" si="113"/>
        <v>66.5</v>
      </c>
      <c r="Q715" s="8">
        <f t="shared" si="114"/>
        <v>61.225000000000001</v>
      </c>
      <c r="R715" s="8">
        <f t="shared" si="115"/>
        <v>59.125</v>
      </c>
      <c r="S715" s="8">
        <f t="shared" si="116"/>
        <v>61.174999999999997</v>
      </c>
      <c r="T715" s="8">
        <f t="shared" si="117"/>
        <v>60.375</v>
      </c>
      <c r="U715" s="7">
        <f t="shared" si="118"/>
        <v>60.508333333333326</v>
      </c>
      <c r="V715" s="7">
        <f t="shared" si="119"/>
        <v>60.474999999999994</v>
      </c>
    </row>
    <row r="716" spans="1:22" ht="13.5" x14ac:dyDescent="0.25">
      <c r="A716" s="3">
        <f>RSI!A716</f>
        <v>43348</v>
      </c>
      <c r="B716" s="2">
        <f>RSI!B716</f>
        <v>2.8249</v>
      </c>
      <c r="C716" s="2">
        <f>RSI!I716</f>
        <v>36.269266750240149</v>
      </c>
      <c r="D716" s="2">
        <f>MACD!E716</f>
        <v>1.2772241987311084E-3</v>
      </c>
      <c r="E716" s="2">
        <f>MACD!F716</f>
        <v>9.4033098702076545E-3</v>
      </c>
      <c r="F716" s="2">
        <f>'Moving Avg'!D716</f>
        <v>2.95364</v>
      </c>
      <c r="G716" s="2">
        <f>'Moving Avg'!F716</f>
        <v>3.0220550000000004</v>
      </c>
      <c r="H716" s="2">
        <f>'Moving Avg'!G716</f>
        <v>3.0774320000000004</v>
      </c>
      <c r="I716" s="2">
        <f>'Moving Avg'!H716</f>
        <v>2.5193365000000001</v>
      </c>
      <c r="J716" s="5" t="str">
        <f>OBV!F716</f>
        <v>BULLISH</v>
      </c>
      <c r="K716" s="5" t="str">
        <f>OBV!G716</f>
        <v>NEUTRAL</v>
      </c>
      <c r="L716" s="5" t="str">
        <f>OBV!H716</f>
        <v>BULLISH DIVERGENCE</v>
      </c>
      <c r="M716" s="7">
        <f t="shared" si="110"/>
        <v>25</v>
      </c>
      <c r="N716" s="7">
        <f t="shared" si="111"/>
        <v>45</v>
      </c>
      <c r="O716" s="7">
        <f t="shared" si="112"/>
        <v>50</v>
      </c>
      <c r="P716" s="7">
        <f t="shared" si="113"/>
        <v>66.5</v>
      </c>
      <c r="Q716" s="8">
        <f t="shared" si="114"/>
        <v>41.975000000000001</v>
      </c>
      <c r="R716" s="8">
        <f t="shared" si="115"/>
        <v>48.125</v>
      </c>
      <c r="S716" s="8">
        <f t="shared" si="116"/>
        <v>52.924999999999997</v>
      </c>
      <c r="T716" s="8">
        <f t="shared" si="117"/>
        <v>46.625</v>
      </c>
      <c r="U716" s="7">
        <f t="shared" si="118"/>
        <v>47.67499999999999</v>
      </c>
      <c r="V716" s="7">
        <f t="shared" si="119"/>
        <v>47.412499999999994</v>
      </c>
    </row>
    <row r="717" spans="1:22" ht="13.5" x14ac:dyDescent="0.25">
      <c r="A717" s="3">
        <f>RSI!A717</f>
        <v>43349</v>
      </c>
      <c r="B717" s="2">
        <f>RSI!B717</f>
        <v>2.8168000000000002</v>
      </c>
      <c r="C717" s="2">
        <f>RSI!I717</f>
        <v>35.869418307006455</v>
      </c>
      <c r="D717" s="2">
        <f>MACD!E717</f>
        <v>2.0480492513030413E-2</v>
      </c>
      <c r="E717" s="2">
        <f>MACD!F717</f>
        <v>1.1618746398772207E-2</v>
      </c>
      <c r="F717" s="2">
        <f>'Moving Avg'!D717</f>
        <v>2.9214399999999996</v>
      </c>
      <c r="G717" s="2">
        <f>'Moving Avg'!F717</f>
        <v>3.0067599999999999</v>
      </c>
      <c r="H717" s="2">
        <f>'Moving Avg'!G717</f>
        <v>3.0722800000000006</v>
      </c>
      <c r="I717" s="2">
        <f>'Moving Avg'!H717</f>
        <v>2.5222740000000003</v>
      </c>
      <c r="J717" s="5" t="str">
        <f>OBV!F717</f>
        <v>BULLISH</v>
      </c>
      <c r="K717" s="5" t="str">
        <f>OBV!G717</f>
        <v>NEUTRAL</v>
      </c>
      <c r="L717" s="5" t="str">
        <f>OBV!H717</f>
        <v>BULLISH DIVERGENCE</v>
      </c>
      <c r="M717" s="7">
        <f t="shared" si="110"/>
        <v>25</v>
      </c>
      <c r="N717" s="7">
        <f t="shared" si="111"/>
        <v>0</v>
      </c>
      <c r="O717" s="7">
        <f t="shared" si="112"/>
        <v>50</v>
      </c>
      <c r="P717" s="7">
        <f t="shared" si="113"/>
        <v>66.5</v>
      </c>
      <c r="Q717" s="8">
        <f t="shared" si="114"/>
        <v>26.225000000000001</v>
      </c>
      <c r="R717" s="8">
        <f t="shared" si="115"/>
        <v>39.125</v>
      </c>
      <c r="S717" s="8">
        <f t="shared" si="116"/>
        <v>46.174999999999997</v>
      </c>
      <c r="T717" s="8">
        <f t="shared" si="117"/>
        <v>35.375</v>
      </c>
      <c r="U717" s="7">
        <f t="shared" si="118"/>
        <v>37.174999999999997</v>
      </c>
      <c r="V717" s="7">
        <f t="shared" si="119"/>
        <v>36.724999999999994</v>
      </c>
    </row>
    <row r="718" spans="1:22" ht="13.5" x14ac:dyDescent="0.25">
      <c r="A718" s="3">
        <f>RSI!A718</f>
        <v>43350</v>
      </c>
      <c r="B718" s="2">
        <f>RSI!B718</f>
        <v>2.8168000000000002</v>
      </c>
      <c r="C718" s="2">
        <f>RSI!I718</f>
        <v>35.869418307006455</v>
      </c>
      <c r="D718" s="2">
        <f>MACD!E718</f>
        <v>5.1582990565395281E-2</v>
      </c>
      <c r="E718" s="2">
        <f>MACD!F718</f>
        <v>1.9611595232096823E-2</v>
      </c>
      <c r="F718" s="2">
        <f>'Moving Avg'!D718</f>
        <v>2.8812000000000002</v>
      </c>
      <c r="G718" s="2">
        <f>'Moving Avg'!F718</f>
        <v>2.9906600000000001</v>
      </c>
      <c r="H718" s="2">
        <f>'Moving Avg'!G718</f>
        <v>3.0671280000000012</v>
      </c>
      <c r="I718" s="2">
        <f>'Moving Avg'!H718</f>
        <v>2.5250905000000001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  <c r="M718" s="7">
        <f t="shared" si="110"/>
        <v>25</v>
      </c>
      <c r="N718" s="7">
        <f t="shared" si="111"/>
        <v>0</v>
      </c>
      <c r="O718" s="7">
        <f t="shared" si="112"/>
        <v>50</v>
      </c>
      <c r="P718" s="7">
        <f t="shared" si="113"/>
        <v>16.5</v>
      </c>
      <c r="Q718" s="8">
        <f t="shared" si="114"/>
        <v>18.725000000000001</v>
      </c>
      <c r="R718" s="8">
        <f t="shared" si="115"/>
        <v>26.625</v>
      </c>
      <c r="S718" s="8">
        <f t="shared" si="116"/>
        <v>23.675000000000001</v>
      </c>
      <c r="T718" s="8">
        <f t="shared" si="117"/>
        <v>22.875</v>
      </c>
      <c r="U718" s="7">
        <f t="shared" si="118"/>
        <v>23.008333333333336</v>
      </c>
      <c r="V718" s="7">
        <f t="shared" si="119"/>
        <v>22.975000000000001</v>
      </c>
    </row>
    <row r="719" spans="1:22" ht="13.5" x14ac:dyDescent="0.25">
      <c r="A719" s="3">
        <f>RSI!A719</f>
        <v>43353</v>
      </c>
      <c r="B719" s="2">
        <f>RSI!B719</f>
        <v>2.8812000000000002</v>
      </c>
      <c r="C719" s="2">
        <f>RSI!I719</f>
        <v>41.787031763871276</v>
      </c>
      <c r="D719" s="2">
        <f>MACD!E719</f>
        <v>7.4262349545847428E-2</v>
      </c>
      <c r="E719" s="2">
        <f>MACD!F719</f>
        <v>3.0541746094846944E-2</v>
      </c>
      <c r="F719" s="2">
        <f>'Moving Avg'!D719</f>
        <v>2.8538400000000004</v>
      </c>
      <c r="G719" s="2">
        <f>'Moving Avg'!F719</f>
        <v>2.9822100000000002</v>
      </c>
      <c r="H719" s="2">
        <f>'Moving Avg'!G719</f>
        <v>3.0627820000000012</v>
      </c>
      <c r="I719" s="2">
        <f>'Moving Avg'!H719</f>
        <v>2.5282290000000001</v>
      </c>
      <c r="J719" s="5" t="str">
        <f>OBV!F719</f>
        <v>BEARISH</v>
      </c>
      <c r="K719" s="5" t="str">
        <f>OBV!G719</f>
        <v>NEUTRAL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50</v>
      </c>
      <c r="P719" s="7">
        <f t="shared" si="113"/>
        <v>16.5</v>
      </c>
      <c r="Q719" s="8">
        <f t="shared" si="114"/>
        <v>18.725000000000001</v>
      </c>
      <c r="R719" s="8">
        <f t="shared" si="115"/>
        <v>26.625</v>
      </c>
      <c r="S719" s="8">
        <f t="shared" si="116"/>
        <v>23.675000000000001</v>
      </c>
      <c r="T719" s="8">
        <f t="shared" si="117"/>
        <v>22.875</v>
      </c>
      <c r="U719" s="7">
        <f t="shared" si="118"/>
        <v>23.008333333333336</v>
      </c>
      <c r="V719" s="7">
        <f t="shared" si="119"/>
        <v>22.975000000000001</v>
      </c>
    </row>
    <row r="720" spans="1:22" ht="13.5" x14ac:dyDescent="0.25">
      <c r="A720" s="3">
        <f>RSI!A720</f>
        <v>43355</v>
      </c>
      <c r="B720" s="2">
        <f>RSI!B720</f>
        <v>2.7524000000000002</v>
      </c>
      <c r="C720" s="2">
        <f>RSI!I720</f>
        <v>34.858984731957761</v>
      </c>
      <c r="D720" s="2">
        <f>MACD!E720</f>
        <v>9.0030367555651303E-2</v>
      </c>
      <c r="E720" s="2">
        <f>MACD!F720</f>
        <v>4.2439470387007822E-2</v>
      </c>
      <c r="F720" s="2">
        <f>'Moving Avg'!D720</f>
        <v>2.8184200000000001</v>
      </c>
      <c r="G720" s="2">
        <f>'Moving Avg'!F720</f>
        <v>2.9693300000000002</v>
      </c>
      <c r="H720" s="2">
        <f>'Moving Avg'!G720</f>
        <v>3.0521580000000013</v>
      </c>
      <c r="I720" s="2">
        <f>'Moving Avg'!H720</f>
        <v>2.530764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50</v>
      </c>
      <c r="P720" s="7">
        <f t="shared" si="113"/>
        <v>16.5</v>
      </c>
      <c r="Q720" s="8">
        <f t="shared" si="114"/>
        <v>18.725000000000001</v>
      </c>
      <c r="R720" s="8">
        <f t="shared" si="115"/>
        <v>26.625</v>
      </c>
      <c r="S720" s="8">
        <f t="shared" si="116"/>
        <v>23.675000000000001</v>
      </c>
      <c r="T720" s="8">
        <f t="shared" si="117"/>
        <v>22.875</v>
      </c>
      <c r="U720" s="7">
        <f t="shared" si="118"/>
        <v>23.008333333333336</v>
      </c>
      <c r="V720" s="7">
        <f t="shared" si="119"/>
        <v>22.975000000000001</v>
      </c>
    </row>
    <row r="721" spans="1:22" ht="13.5" x14ac:dyDescent="0.25">
      <c r="A721" s="3">
        <f>RSI!A721</f>
        <v>43356</v>
      </c>
      <c r="B721" s="2">
        <f>RSI!B721</f>
        <v>2.7685</v>
      </c>
      <c r="C721" s="2">
        <f>RSI!I721</f>
        <v>36.281091900016683</v>
      </c>
      <c r="D721" s="2">
        <f>MACD!E721</f>
        <v>0.10480553417238436</v>
      </c>
      <c r="E721" s="2">
        <f>MACD!F721</f>
        <v>5.4912683144083138E-2</v>
      </c>
      <c r="F721" s="2">
        <f>'Moving Avg'!D721</f>
        <v>2.80714</v>
      </c>
      <c r="G721" s="2">
        <f>'Moving Avg'!F721</f>
        <v>2.9576600000000002</v>
      </c>
      <c r="H721" s="2">
        <f>'Moving Avg'!G721</f>
        <v>3.0418560000000001</v>
      </c>
      <c r="I721" s="2">
        <f>'Moving Avg'!H721</f>
        <v>2.5334194999999999</v>
      </c>
      <c r="J721" s="5" t="str">
        <f>OBV!F721</f>
        <v>BULLISH</v>
      </c>
      <c r="K721" s="5" t="str">
        <f>OBV!G721</f>
        <v>NEUTRAL</v>
      </c>
      <c r="L721" s="5" t="str">
        <f>OBV!H721</f>
        <v>BULLISH DIVERGENCE</v>
      </c>
      <c r="M721" s="7">
        <f t="shared" si="110"/>
        <v>25</v>
      </c>
      <c r="N721" s="7">
        <f t="shared" si="111"/>
        <v>0</v>
      </c>
      <c r="O721" s="7">
        <f t="shared" si="112"/>
        <v>50</v>
      </c>
      <c r="P721" s="7">
        <f t="shared" si="113"/>
        <v>66.5</v>
      </c>
      <c r="Q721" s="8">
        <f t="shared" si="114"/>
        <v>26.225000000000001</v>
      </c>
      <c r="R721" s="8">
        <f t="shared" si="115"/>
        <v>39.125</v>
      </c>
      <c r="S721" s="8">
        <f t="shared" si="116"/>
        <v>46.174999999999997</v>
      </c>
      <c r="T721" s="8">
        <f t="shared" si="117"/>
        <v>35.375</v>
      </c>
      <c r="U721" s="7">
        <f t="shared" si="118"/>
        <v>37.174999999999997</v>
      </c>
      <c r="V721" s="7">
        <f t="shared" si="119"/>
        <v>36.724999999999994</v>
      </c>
    </row>
    <row r="722" spans="1:22" ht="13.5" x14ac:dyDescent="0.25">
      <c r="A722" s="3">
        <f>RSI!A722</f>
        <v>43357</v>
      </c>
      <c r="B722" s="2">
        <f>RSI!B722</f>
        <v>2.6880999999999999</v>
      </c>
      <c r="C722" s="2">
        <f>RSI!I722</f>
        <v>32.469014062607059</v>
      </c>
      <c r="D722" s="2">
        <f>MACD!E722</f>
        <v>0.11206065862512515</v>
      </c>
      <c r="E722" s="2">
        <f>MACD!F722</f>
        <v>6.6342278240291541E-2</v>
      </c>
      <c r="F722" s="2">
        <f>'Moving Avg'!D722</f>
        <v>2.7814000000000001</v>
      </c>
      <c r="G722" s="2">
        <f>'Moving Avg'!F722</f>
        <v>2.9435799999999999</v>
      </c>
      <c r="H722" s="2">
        <f>'Moving Avg'!G722</f>
        <v>3.0315560000000006</v>
      </c>
      <c r="I722" s="2">
        <f>'Moving Avg'!H722</f>
        <v>2.5358745000000003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50</v>
      </c>
      <c r="P722" s="7">
        <f t="shared" si="113"/>
        <v>16.5</v>
      </c>
      <c r="Q722" s="8">
        <f t="shared" si="114"/>
        <v>18.725000000000001</v>
      </c>
      <c r="R722" s="8">
        <f t="shared" si="115"/>
        <v>26.625</v>
      </c>
      <c r="S722" s="8">
        <f t="shared" si="116"/>
        <v>23.675000000000001</v>
      </c>
      <c r="T722" s="8">
        <f t="shared" si="117"/>
        <v>22.875</v>
      </c>
      <c r="U722" s="7">
        <f t="shared" si="118"/>
        <v>23.008333333333336</v>
      </c>
      <c r="V722" s="7">
        <f t="shared" si="119"/>
        <v>22.975000000000001</v>
      </c>
    </row>
    <row r="723" spans="1:22" ht="13.5" x14ac:dyDescent="0.25">
      <c r="A723" s="3">
        <f>RSI!A723</f>
        <v>43360</v>
      </c>
      <c r="B723" s="2">
        <f>RSI!B723</f>
        <v>2.68</v>
      </c>
      <c r="C723" s="2">
        <f>RSI!I723</f>
        <v>32.103047567632672</v>
      </c>
      <c r="D723" s="2">
        <f>MACD!E723</f>
        <v>0.12655386828325454</v>
      </c>
      <c r="E723" s="2">
        <f>MACD!F723</f>
        <v>7.8384596248884136E-2</v>
      </c>
      <c r="F723" s="2">
        <f>'Moving Avg'!D723</f>
        <v>2.7540400000000003</v>
      </c>
      <c r="G723" s="2">
        <f>'Moving Avg'!F723</f>
        <v>2.9266800000000002</v>
      </c>
      <c r="H723" s="2">
        <f>'Moving Avg'!G723</f>
        <v>3.020128000000001</v>
      </c>
      <c r="I723" s="2">
        <f>'Moving Avg'!H723</f>
        <v>2.5381280000000004</v>
      </c>
      <c r="J723" s="5" t="str">
        <f>OBV!F723</f>
        <v>BEARISH</v>
      </c>
      <c r="K723" s="5" t="str">
        <f>OBV!G723</f>
        <v>NEUTRAL</v>
      </c>
      <c r="L723" s="5" t="str">
        <f>OBV!H723</f>
        <v>CONFIRMED BEARISH</v>
      </c>
      <c r="M723" s="7">
        <f t="shared" si="110"/>
        <v>25</v>
      </c>
      <c r="N723" s="7">
        <f t="shared" si="111"/>
        <v>0</v>
      </c>
      <c r="O723" s="7">
        <f t="shared" si="112"/>
        <v>50</v>
      </c>
      <c r="P723" s="7">
        <f t="shared" si="113"/>
        <v>16.5</v>
      </c>
      <c r="Q723" s="8">
        <f t="shared" si="114"/>
        <v>18.725000000000001</v>
      </c>
      <c r="R723" s="8">
        <f t="shared" si="115"/>
        <v>26.625</v>
      </c>
      <c r="S723" s="8">
        <f t="shared" si="116"/>
        <v>23.675000000000001</v>
      </c>
      <c r="T723" s="8">
        <f t="shared" si="117"/>
        <v>22.875</v>
      </c>
      <c r="U723" s="7">
        <f t="shared" si="118"/>
        <v>23.008333333333336</v>
      </c>
      <c r="V723" s="7">
        <f t="shared" si="119"/>
        <v>22.975000000000001</v>
      </c>
    </row>
    <row r="724" spans="1:22" ht="13.5" x14ac:dyDescent="0.25">
      <c r="A724" s="3">
        <f>RSI!A724</f>
        <v>43361</v>
      </c>
      <c r="B724" s="2">
        <f>RSI!B724</f>
        <v>2.7122000000000002</v>
      </c>
      <c r="C724" s="2">
        <f>RSI!I724</f>
        <v>35.228491917269608</v>
      </c>
      <c r="D724" s="2">
        <f>MACD!E724</f>
        <v>0.13793340441673774</v>
      </c>
      <c r="E724" s="2">
        <f>MACD!F724</f>
        <v>9.0294357882454865E-2</v>
      </c>
      <c r="F724" s="2">
        <f>'Moving Avg'!D724</f>
        <v>2.7202399999999995</v>
      </c>
      <c r="G724" s="2">
        <f>'Moving Avg'!F724</f>
        <v>2.9142049999999999</v>
      </c>
      <c r="H724" s="2">
        <f>'Moving Avg'!G724</f>
        <v>3.0099880000000008</v>
      </c>
      <c r="I724" s="2">
        <f>'Moving Avg'!H724</f>
        <v>2.5405825000000006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  <c r="M724" s="7">
        <f t="shared" si="110"/>
        <v>25</v>
      </c>
      <c r="N724" s="7">
        <f t="shared" si="111"/>
        <v>0</v>
      </c>
      <c r="O724" s="7">
        <f t="shared" si="112"/>
        <v>50</v>
      </c>
      <c r="P724" s="7">
        <f t="shared" si="113"/>
        <v>16.5</v>
      </c>
      <c r="Q724" s="8">
        <f t="shared" si="114"/>
        <v>18.725000000000001</v>
      </c>
      <c r="R724" s="8">
        <f t="shared" si="115"/>
        <v>26.625</v>
      </c>
      <c r="S724" s="8">
        <f t="shared" si="116"/>
        <v>23.675000000000001</v>
      </c>
      <c r="T724" s="8">
        <f t="shared" si="117"/>
        <v>22.875</v>
      </c>
      <c r="U724" s="7">
        <f t="shared" si="118"/>
        <v>23.008333333333336</v>
      </c>
      <c r="V724" s="7">
        <f t="shared" si="119"/>
        <v>22.975000000000001</v>
      </c>
    </row>
    <row r="725" spans="1:22" ht="13.5" x14ac:dyDescent="0.25">
      <c r="A725" s="3">
        <f>RSI!A725</f>
        <v>43362</v>
      </c>
      <c r="B725" s="2">
        <f>RSI!B725</f>
        <v>2.8732000000000002</v>
      </c>
      <c r="C725" s="2">
        <f>RSI!I725</f>
        <v>48.094161365639572</v>
      </c>
      <c r="D725" s="2">
        <f>MACD!E725</f>
        <v>0.12322069449947515</v>
      </c>
      <c r="E725" s="2">
        <f>MACD!F725</f>
        <v>9.6879625205858924E-2</v>
      </c>
      <c r="F725" s="2">
        <f>'Moving Avg'!D725</f>
        <v>2.7444000000000002</v>
      </c>
      <c r="G725" s="2">
        <f>'Moving Avg'!F725</f>
        <v>2.9121950000000001</v>
      </c>
      <c r="H725" s="2">
        <f>'Moving Avg'!G725</f>
        <v>3.0046759999999999</v>
      </c>
      <c r="I725" s="2">
        <f>'Moving Avg'!H725</f>
        <v>2.5438420000000006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83.5</v>
      </c>
      <c r="Q725" s="8">
        <f t="shared" si="114"/>
        <v>28.774999999999999</v>
      </c>
      <c r="R725" s="8">
        <f t="shared" si="115"/>
        <v>43.375</v>
      </c>
      <c r="S725" s="8">
        <f t="shared" si="116"/>
        <v>53.825000000000003</v>
      </c>
      <c r="T725" s="8">
        <f t="shared" si="117"/>
        <v>39.625</v>
      </c>
      <c r="U725" s="7">
        <f t="shared" si="118"/>
        <v>41.991666666666667</v>
      </c>
      <c r="V725" s="7">
        <f t="shared" si="119"/>
        <v>41.400000000000006</v>
      </c>
    </row>
    <row r="726" spans="1:22" ht="13.5" x14ac:dyDescent="0.25">
      <c r="A726" s="3">
        <f>RSI!A726</f>
        <v>43363</v>
      </c>
      <c r="B726" s="2">
        <f>RSI!B726</f>
        <v>2.8651</v>
      </c>
      <c r="C726" s="2">
        <f>RSI!I726</f>
        <v>47.582083899954831</v>
      </c>
      <c r="D726" s="2">
        <f>MACD!E726</f>
        <v>9.5438705880543484E-2</v>
      </c>
      <c r="E726" s="2">
        <f>MACD!F726</f>
        <v>9.659144134079585E-2</v>
      </c>
      <c r="F726" s="2">
        <f>'Moving Avg'!D726</f>
        <v>2.7637200000000002</v>
      </c>
      <c r="G726" s="2">
        <f>'Moving Avg'!F726</f>
        <v>2.9029400000000001</v>
      </c>
      <c r="H726" s="2">
        <f>'Moving Avg'!G726</f>
        <v>3.0000080000000002</v>
      </c>
      <c r="I726" s="2">
        <f>'Moving Avg'!H726</f>
        <v>2.5470610000000007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  <c r="M726" s="7">
        <f t="shared" si="110"/>
        <v>25</v>
      </c>
      <c r="N726" s="7">
        <f t="shared" si="111"/>
        <v>45</v>
      </c>
      <c r="O726" s="7">
        <f t="shared" si="112"/>
        <v>50</v>
      </c>
      <c r="P726" s="7">
        <f t="shared" si="113"/>
        <v>83.5</v>
      </c>
      <c r="Q726" s="8">
        <f t="shared" si="114"/>
        <v>44.524999999999999</v>
      </c>
      <c r="R726" s="8">
        <f t="shared" si="115"/>
        <v>52.375</v>
      </c>
      <c r="S726" s="8">
        <f t="shared" si="116"/>
        <v>60.575000000000003</v>
      </c>
      <c r="T726" s="8">
        <f t="shared" si="117"/>
        <v>50.875</v>
      </c>
      <c r="U726" s="7">
        <f t="shared" si="118"/>
        <v>52.491666666666674</v>
      </c>
      <c r="V726" s="7">
        <f t="shared" si="119"/>
        <v>52.087500000000006</v>
      </c>
    </row>
    <row r="727" spans="1:22" ht="13.5" x14ac:dyDescent="0.25">
      <c r="A727" s="3">
        <f>RSI!A727</f>
        <v>43364</v>
      </c>
      <c r="B727" s="2">
        <f>RSI!B727</f>
        <v>2.8168000000000002</v>
      </c>
      <c r="C727" s="2">
        <f>RSI!I727</f>
        <v>44.536922553938396</v>
      </c>
      <c r="D727" s="2">
        <f>MACD!E727</f>
        <v>7.4458074274479369E-2</v>
      </c>
      <c r="E727" s="2">
        <f>MACD!F727</f>
        <v>9.2164767927532559E-2</v>
      </c>
      <c r="F727" s="2">
        <f>'Moving Avg'!D727</f>
        <v>2.7894600000000005</v>
      </c>
      <c r="G727" s="2">
        <f>'Moving Avg'!F727</f>
        <v>2.89127</v>
      </c>
      <c r="H727" s="2">
        <f>'Moving Avg'!G727</f>
        <v>2.9946960000000007</v>
      </c>
      <c r="I727" s="2">
        <f>'Moving Avg'!H727</f>
        <v>2.5497570000000005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  <c r="M727" s="7">
        <f t="shared" si="110"/>
        <v>25</v>
      </c>
      <c r="N727" s="7">
        <f t="shared" si="111"/>
        <v>45</v>
      </c>
      <c r="O727" s="7">
        <f t="shared" si="112"/>
        <v>50</v>
      </c>
      <c r="P727" s="7">
        <f t="shared" si="113"/>
        <v>83.5</v>
      </c>
      <c r="Q727" s="8">
        <f t="shared" si="114"/>
        <v>44.524999999999999</v>
      </c>
      <c r="R727" s="8">
        <f t="shared" si="115"/>
        <v>52.375</v>
      </c>
      <c r="S727" s="8">
        <f t="shared" si="116"/>
        <v>60.575000000000003</v>
      </c>
      <c r="T727" s="8">
        <f t="shared" si="117"/>
        <v>50.875</v>
      </c>
      <c r="U727" s="7">
        <f t="shared" si="118"/>
        <v>52.491666666666674</v>
      </c>
      <c r="V727" s="7">
        <f t="shared" si="119"/>
        <v>52.087500000000006</v>
      </c>
    </row>
    <row r="728" spans="1:22" ht="13.5" x14ac:dyDescent="0.25">
      <c r="A728" s="3">
        <f>RSI!A728</f>
        <v>43367</v>
      </c>
      <c r="B728" s="2">
        <f>RSI!B728</f>
        <v>2.8168000000000002</v>
      </c>
      <c r="C728" s="2">
        <f>RSI!I728</f>
        <v>44.536922553938396</v>
      </c>
      <c r="D728" s="2">
        <f>MACD!E728</f>
        <v>5.7171732426144484E-2</v>
      </c>
      <c r="E728" s="2">
        <f>MACD!F728</f>
        <v>8.516616082725495E-2</v>
      </c>
      <c r="F728" s="2">
        <f>'Moving Avg'!D728</f>
        <v>2.8168200000000003</v>
      </c>
      <c r="G728" s="2">
        <f>'Moving Avg'!F728</f>
        <v>2.8751700000000002</v>
      </c>
      <c r="H728" s="2">
        <f>'Moving Avg'!G728</f>
        <v>2.9898660000000006</v>
      </c>
      <c r="I728" s="2">
        <f>'Moving Avg'!H728</f>
        <v>2.5522520000000002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  <c r="M728" s="7">
        <f t="shared" si="110"/>
        <v>25</v>
      </c>
      <c r="N728" s="7">
        <f t="shared" si="111"/>
        <v>100</v>
      </c>
      <c r="O728" s="7">
        <f t="shared" si="112"/>
        <v>50</v>
      </c>
      <c r="P728" s="7">
        <f t="shared" si="113"/>
        <v>83.5</v>
      </c>
      <c r="Q728" s="8">
        <f t="shared" si="114"/>
        <v>63.774999999999999</v>
      </c>
      <c r="R728" s="8">
        <f t="shared" si="115"/>
        <v>63.375</v>
      </c>
      <c r="S728" s="8">
        <f t="shared" si="116"/>
        <v>68.825000000000003</v>
      </c>
      <c r="T728" s="8">
        <f t="shared" si="117"/>
        <v>64.625</v>
      </c>
      <c r="U728" s="7">
        <f t="shared" si="118"/>
        <v>65.325000000000003</v>
      </c>
      <c r="V728" s="7">
        <f t="shared" si="119"/>
        <v>65.150000000000006</v>
      </c>
    </row>
    <row r="729" spans="1:22" ht="13.5" x14ac:dyDescent="0.25">
      <c r="A729" s="3">
        <f>RSI!A729</f>
        <v>43368</v>
      </c>
      <c r="B729" s="2">
        <f>RSI!B729</f>
        <v>2.8168000000000002</v>
      </c>
      <c r="C729" s="2">
        <f>RSI!I729</f>
        <v>44.536922553938396</v>
      </c>
      <c r="D729" s="2">
        <f>MACD!E729</f>
        <v>5.2884464796524089E-2</v>
      </c>
      <c r="E729" s="2">
        <f>MACD!F729</f>
        <v>7.8709821621108789E-2</v>
      </c>
      <c r="F729" s="2">
        <f>'Moving Avg'!D729</f>
        <v>2.8377400000000006</v>
      </c>
      <c r="G729" s="2">
        <f>'Moving Avg'!F729</f>
        <v>2.85907</v>
      </c>
      <c r="H729" s="2">
        <f>'Moving Avg'!G729</f>
        <v>2.9845540000000006</v>
      </c>
      <c r="I729" s="2">
        <f>'Moving Avg'!H729</f>
        <v>2.5550685000000004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25</v>
      </c>
      <c r="N729" s="7">
        <f t="shared" si="111"/>
        <v>100</v>
      </c>
      <c r="O729" s="7">
        <f t="shared" si="112"/>
        <v>50</v>
      </c>
      <c r="P729" s="7">
        <f t="shared" si="113"/>
        <v>83.5</v>
      </c>
      <c r="Q729" s="8">
        <f t="shared" si="114"/>
        <v>63.774999999999999</v>
      </c>
      <c r="R729" s="8">
        <f t="shared" si="115"/>
        <v>63.375</v>
      </c>
      <c r="S729" s="8">
        <f t="shared" si="116"/>
        <v>68.825000000000003</v>
      </c>
      <c r="T729" s="8">
        <f t="shared" si="117"/>
        <v>64.625</v>
      </c>
      <c r="U729" s="7">
        <f t="shared" si="118"/>
        <v>65.325000000000003</v>
      </c>
      <c r="V729" s="7">
        <f t="shared" si="119"/>
        <v>65.150000000000006</v>
      </c>
    </row>
    <row r="730" spans="1:22" ht="13.5" x14ac:dyDescent="0.25">
      <c r="A730" s="3">
        <f>RSI!A730</f>
        <v>43369</v>
      </c>
      <c r="B730" s="2">
        <f>RSI!B730</f>
        <v>2.7444000000000002</v>
      </c>
      <c r="C730" s="2">
        <f>RSI!I730</f>
        <v>39.771667648332524</v>
      </c>
      <c r="D730" s="2">
        <f>MACD!E730</f>
        <v>3.520430394942542E-2</v>
      </c>
      <c r="E730" s="2">
        <f>MACD!F730</f>
        <v>7.0008718086772115E-2</v>
      </c>
      <c r="F730" s="2">
        <f>'Moving Avg'!D730</f>
        <v>2.8119800000000006</v>
      </c>
      <c r="G730" s="2">
        <f>'Moving Avg'!F730</f>
        <v>2.8437799999999998</v>
      </c>
      <c r="H730" s="2">
        <f>'Moving Avg'!G730</f>
        <v>2.9779540000000009</v>
      </c>
      <c r="I730" s="2">
        <f>'Moving Avg'!H730</f>
        <v>2.5577245000000004</v>
      </c>
      <c r="J730" s="5" t="str">
        <f>OBV!F730</f>
        <v>BEARISH</v>
      </c>
      <c r="K730" s="5" t="str">
        <f>OBV!G730</f>
        <v>NEUTRAL</v>
      </c>
      <c r="L730" s="5" t="str">
        <f>OBV!H730</f>
        <v>CONFIRMED BEARISH</v>
      </c>
      <c r="M730" s="7">
        <f t="shared" si="110"/>
        <v>25</v>
      </c>
      <c r="N730" s="7">
        <f t="shared" si="111"/>
        <v>100</v>
      </c>
      <c r="O730" s="7">
        <f t="shared" si="112"/>
        <v>50</v>
      </c>
      <c r="P730" s="7">
        <f t="shared" si="113"/>
        <v>16.5</v>
      </c>
      <c r="Q730" s="8">
        <f t="shared" si="114"/>
        <v>53.725000000000001</v>
      </c>
      <c r="R730" s="8">
        <f t="shared" si="115"/>
        <v>46.625</v>
      </c>
      <c r="S730" s="8">
        <f t="shared" si="116"/>
        <v>38.674999999999997</v>
      </c>
      <c r="T730" s="8">
        <f t="shared" si="117"/>
        <v>47.875</v>
      </c>
      <c r="U730" s="7">
        <f t="shared" si="118"/>
        <v>46.341666666666661</v>
      </c>
      <c r="V730" s="7">
        <f t="shared" si="119"/>
        <v>46.724999999999994</v>
      </c>
    </row>
    <row r="731" spans="1:22" ht="13.5" x14ac:dyDescent="0.25">
      <c r="A731" s="3">
        <f>RSI!A731</f>
        <v>43370</v>
      </c>
      <c r="B731" s="2">
        <f>RSI!B731</f>
        <v>2.8571</v>
      </c>
      <c r="C731" s="2">
        <f>RSI!I731</f>
        <v>48.931527586852262</v>
      </c>
      <c r="D731" s="2">
        <f>MACD!E731</f>
        <v>1.5171080448713514E-2</v>
      </c>
      <c r="E731" s="2">
        <f>MACD!F731</f>
        <v>5.9041190559160399E-2</v>
      </c>
      <c r="F731" s="2">
        <f>'Moving Avg'!D731</f>
        <v>2.8103799999999999</v>
      </c>
      <c r="G731" s="2">
        <f>'Moving Avg'!F731</f>
        <v>2.8337200000000005</v>
      </c>
      <c r="H731" s="2">
        <f>'Moving Avg'!G731</f>
        <v>2.9739300000000011</v>
      </c>
      <c r="I731" s="2">
        <f>'Moving Avg'!H731</f>
        <v>2.5609440000000001</v>
      </c>
      <c r="J731" s="5" t="str">
        <f>OBV!F731</f>
        <v>BULLISH</v>
      </c>
      <c r="K731" s="5" t="str">
        <f>OBV!G731</f>
        <v>NEUTRAL</v>
      </c>
      <c r="L731" s="5" t="str">
        <f>OBV!H731</f>
        <v>BULLISH DIVERGENCE</v>
      </c>
      <c r="M731" s="7">
        <f t="shared" si="110"/>
        <v>25</v>
      </c>
      <c r="N731" s="7">
        <f t="shared" si="111"/>
        <v>100</v>
      </c>
      <c r="O731" s="7">
        <f t="shared" si="112"/>
        <v>50</v>
      </c>
      <c r="P731" s="7">
        <f t="shared" si="113"/>
        <v>66.5</v>
      </c>
      <c r="Q731" s="8">
        <f t="shared" si="114"/>
        <v>61.225000000000001</v>
      </c>
      <c r="R731" s="8">
        <f t="shared" si="115"/>
        <v>59.125</v>
      </c>
      <c r="S731" s="8">
        <f t="shared" si="116"/>
        <v>61.174999999999997</v>
      </c>
      <c r="T731" s="8">
        <f t="shared" si="117"/>
        <v>60.375</v>
      </c>
      <c r="U731" s="7">
        <f t="shared" si="118"/>
        <v>60.508333333333326</v>
      </c>
      <c r="V731" s="7">
        <f t="shared" si="119"/>
        <v>60.474999999999994</v>
      </c>
    </row>
    <row r="732" spans="1:22" ht="13.5" x14ac:dyDescent="0.25">
      <c r="A732" s="3">
        <f>RSI!A732</f>
        <v>43371</v>
      </c>
      <c r="B732" s="2">
        <f>RSI!B732</f>
        <v>2.9295</v>
      </c>
      <c r="C732" s="2">
        <f>RSI!I732</f>
        <v>53.793276261554823</v>
      </c>
      <c r="D732" s="2">
        <f>MACD!E732</f>
        <v>-1.9439235176615721E-2</v>
      </c>
      <c r="E732" s="2">
        <f>MACD!F732</f>
        <v>4.3345105412005175E-2</v>
      </c>
      <c r="F732" s="2">
        <f>'Moving Avg'!D732</f>
        <v>2.8329200000000001</v>
      </c>
      <c r="G732" s="2">
        <f>'Moving Avg'!F732</f>
        <v>2.8313049999999995</v>
      </c>
      <c r="H732" s="2">
        <f>'Moving Avg'!G732</f>
        <v>2.9721600000000006</v>
      </c>
      <c r="I732" s="2">
        <f>'Moving Avg'!H732</f>
        <v>2.5643645000000004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  <c r="M732" s="7">
        <f t="shared" si="110"/>
        <v>25</v>
      </c>
      <c r="N732" s="7">
        <f t="shared" si="111"/>
        <v>100</v>
      </c>
      <c r="O732" s="7">
        <f t="shared" si="112"/>
        <v>50</v>
      </c>
      <c r="P732" s="7">
        <f t="shared" si="113"/>
        <v>83.5</v>
      </c>
      <c r="Q732" s="8">
        <f t="shared" si="114"/>
        <v>63.774999999999999</v>
      </c>
      <c r="R732" s="8">
        <f t="shared" si="115"/>
        <v>63.375</v>
      </c>
      <c r="S732" s="8">
        <f t="shared" si="116"/>
        <v>68.825000000000003</v>
      </c>
      <c r="T732" s="8">
        <f t="shared" si="117"/>
        <v>64.625</v>
      </c>
      <c r="U732" s="7">
        <f t="shared" si="118"/>
        <v>65.325000000000003</v>
      </c>
      <c r="V732" s="7">
        <f t="shared" si="119"/>
        <v>65.150000000000006</v>
      </c>
    </row>
    <row r="733" spans="1:22" ht="13.5" x14ac:dyDescent="0.25">
      <c r="A733" s="3">
        <f>RSI!A733</f>
        <v>43374</v>
      </c>
      <c r="B733" s="2">
        <f>RSI!B733</f>
        <v>2.8410000000000002</v>
      </c>
      <c r="C733" s="2">
        <f>RSI!I733</f>
        <v>47.802542472972881</v>
      </c>
      <c r="D733" s="2">
        <f>MACD!E733</f>
        <v>-4.3775645023508059E-2</v>
      </c>
      <c r="E733" s="2">
        <f>MACD!F733</f>
        <v>2.5920955324902524E-2</v>
      </c>
      <c r="F733" s="2">
        <f>'Moving Avg'!D733</f>
        <v>2.8377600000000003</v>
      </c>
      <c r="G733" s="2">
        <f>'Moving Avg'!F733</f>
        <v>2.8224550000000002</v>
      </c>
      <c r="H733" s="2">
        <f>'Moving Avg'!G733</f>
        <v>2.9686200000000009</v>
      </c>
      <c r="I733" s="2">
        <f>'Moving Avg'!H733</f>
        <v>2.5675035000000004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  <c r="M733" s="7">
        <f t="shared" si="110"/>
        <v>25</v>
      </c>
      <c r="N733" s="7">
        <f t="shared" si="111"/>
        <v>100</v>
      </c>
      <c r="O733" s="7">
        <f t="shared" si="112"/>
        <v>50</v>
      </c>
      <c r="P733" s="7">
        <f t="shared" si="113"/>
        <v>83.5</v>
      </c>
      <c r="Q733" s="8">
        <f t="shared" si="114"/>
        <v>63.774999999999999</v>
      </c>
      <c r="R733" s="8">
        <f t="shared" si="115"/>
        <v>63.375</v>
      </c>
      <c r="S733" s="8">
        <f t="shared" si="116"/>
        <v>68.825000000000003</v>
      </c>
      <c r="T733" s="8">
        <f t="shared" si="117"/>
        <v>64.625</v>
      </c>
      <c r="U733" s="7">
        <f t="shared" si="118"/>
        <v>65.325000000000003</v>
      </c>
      <c r="V733" s="7">
        <f t="shared" si="119"/>
        <v>65.150000000000006</v>
      </c>
    </row>
    <row r="734" spans="1:22" ht="13.5" x14ac:dyDescent="0.25">
      <c r="A734" s="3">
        <f>RSI!A734</f>
        <v>43375</v>
      </c>
      <c r="B734" s="2">
        <f>RSI!B734</f>
        <v>2.7685</v>
      </c>
      <c r="C734" s="2">
        <f>RSI!I734</f>
        <v>43.526112856765081</v>
      </c>
      <c r="D734" s="2">
        <f>MACD!E734</f>
        <v>-5.385430635627575E-2</v>
      </c>
      <c r="E734" s="2">
        <f>MACD!F734</f>
        <v>9.9659029886668693E-3</v>
      </c>
      <c r="F734" s="2">
        <f>'Moving Avg'!D734</f>
        <v>2.8281000000000001</v>
      </c>
      <c r="G734" s="2">
        <f>'Moving Avg'!F734</f>
        <v>2.8099800000000004</v>
      </c>
      <c r="H734" s="2">
        <f>'Moving Avg'!G734</f>
        <v>2.9637900000000008</v>
      </c>
      <c r="I734" s="2">
        <f>'Moving Avg'!H734</f>
        <v>2.5701190000000009</v>
      </c>
      <c r="J734" s="5" t="str">
        <f>OBV!F734</f>
        <v>BULLISH</v>
      </c>
      <c r="K734" s="5" t="str">
        <f>OBV!G734</f>
        <v>NEUTRAL</v>
      </c>
      <c r="L734" s="5" t="str">
        <f>OBV!H734</f>
        <v>BULLISH DIVERGENCE</v>
      </c>
      <c r="M734" s="7">
        <f t="shared" si="110"/>
        <v>25</v>
      </c>
      <c r="N734" s="7">
        <f t="shared" si="111"/>
        <v>100</v>
      </c>
      <c r="O734" s="7">
        <f t="shared" si="112"/>
        <v>50</v>
      </c>
      <c r="P734" s="7">
        <f t="shared" si="113"/>
        <v>66.5</v>
      </c>
      <c r="Q734" s="8">
        <f t="shared" si="114"/>
        <v>61.225000000000001</v>
      </c>
      <c r="R734" s="8">
        <f t="shared" si="115"/>
        <v>59.125</v>
      </c>
      <c r="S734" s="8">
        <f t="shared" si="116"/>
        <v>61.174999999999997</v>
      </c>
      <c r="T734" s="8">
        <f t="shared" si="117"/>
        <v>60.375</v>
      </c>
      <c r="U734" s="7">
        <f t="shared" si="118"/>
        <v>60.508333333333326</v>
      </c>
      <c r="V734" s="7">
        <f t="shared" si="119"/>
        <v>60.474999999999994</v>
      </c>
    </row>
    <row r="735" spans="1:22" ht="13.5" x14ac:dyDescent="0.25">
      <c r="A735" s="3">
        <f>RSI!A735</f>
        <v>43376</v>
      </c>
      <c r="B735" s="2">
        <f>RSI!B735</f>
        <v>2.7202999999999999</v>
      </c>
      <c r="C735" s="2">
        <f>RSI!I735</f>
        <v>40.906050668917295</v>
      </c>
      <c r="D735" s="2">
        <f>MACD!E735</f>
        <v>-3.3438963453386261E-2</v>
      </c>
      <c r="E735" s="2">
        <f>MACD!F735</f>
        <v>1.2849297002562425E-3</v>
      </c>
      <c r="F735" s="2">
        <f>'Moving Avg'!D735</f>
        <v>2.82328</v>
      </c>
      <c r="G735" s="2">
        <f>'Moving Avg'!F735</f>
        <v>2.7995200000000002</v>
      </c>
      <c r="H735" s="2">
        <f>'Moving Avg'!G735</f>
        <v>2.9557420000000008</v>
      </c>
      <c r="I735" s="2">
        <f>'Moving Avg'!H735</f>
        <v>2.5725740000000008</v>
      </c>
      <c r="J735" s="5" t="str">
        <f>OBV!F735</f>
        <v>BEARISH</v>
      </c>
      <c r="K735" s="5" t="str">
        <f>OBV!G735</f>
        <v>NEUTRAL</v>
      </c>
      <c r="L735" s="5" t="str">
        <f>OBV!H735</f>
        <v>CONFIRMED BEARISH</v>
      </c>
      <c r="M735" s="7">
        <f t="shared" si="110"/>
        <v>25</v>
      </c>
      <c r="N735" s="7">
        <f t="shared" si="111"/>
        <v>100</v>
      </c>
      <c r="O735" s="7">
        <f t="shared" si="112"/>
        <v>50</v>
      </c>
      <c r="P735" s="7">
        <f t="shared" si="113"/>
        <v>16.5</v>
      </c>
      <c r="Q735" s="8">
        <f t="shared" si="114"/>
        <v>53.725000000000001</v>
      </c>
      <c r="R735" s="8">
        <f t="shared" si="115"/>
        <v>46.625</v>
      </c>
      <c r="S735" s="8">
        <f t="shared" si="116"/>
        <v>38.674999999999997</v>
      </c>
      <c r="T735" s="8">
        <f t="shared" si="117"/>
        <v>47.875</v>
      </c>
      <c r="U735" s="7">
        <f t="shared" si="118"/>
        <v>46.341666666666661</v>
      </c>
      <c r="V735" s="7">
        <f t="shared" si="119"/>
        <v>46.724999999999994</v>
      </c>
    </row>
    <row r="736" spans="1:22" ht="13.5" x14ac:dyDescent="0.25">
      <c r="A736" s="3">
        <f>RSI!A736</f>
        <v>43377</v>
      </c>
      <c r="B736" s="2">
        <f>RSI!B736</f>
        <v>2.7202999999999999</v>
      </c>
      <c r="C736" s="2">
        <f>RSI!I736</f>
        <v>40.906050668917302</v>
      </c>
      <c r="D736" s="2">
        <f>MACD!E736</f>
        <v>-1.6566669572736004E-2</v>
      </c>
      <c r="E736" s="2">
        <f>MACD!F736</f>
        <v>-2.2853901543422065E-3</v>
      </c>
      <c r="F736" s="2">
        <f>'Moving Avg'!D736</f>
        <v>2.7959199999999997</v>
      </c>
      <c r="G736" s="2">
        <f>'Moving Avg'!F736</f>
        <v>2.7942900000000006</v>
      </c>
      <c r="H736" s="2">
        <f>'Moving Avg'!G736</f>
        <v>2.9480160000000013</v>
      </c>
      <c r="I736" s="2">
        <f>'Moving Avg'!H736</f>
        <v>2.5752300000000004</v>
      </c>
      <c r="J736" s="5" t="str">
        <f>OBV!F736</f>
        <v>BEARISH</v>
      </c>
      <c r="K736" s="5" t="str">
        <f>OBV!G736</f>
        <v>NEUTRAL</v>
      </c>
      <c r="L736" s="5" t="str">
        <f>OBV!H736</f>
        <v>CONFIRMED BEARISH</v>
      </c>
      <c r="M736" s="7">
        <f t="shared" si="110"/>
        <v>25</v>
      </c>
      <c r="N736" s="7">
        <f t="shared" si="111"/>
        <v>45</v>
      </c>
      <c r="O736" s="7">
        <f t="shared" si="112"/>
        <v>50</v>
      </c>
      <c r="P736" s="7">
        <f t="shared" si="113"/>
        <v>16.5</v>
      </c>
      <c r="Q736" s="8">
        <f t="shared" si="114"/>
        <v>34.475000000000001</v>
      </c>
      <c r="R736" s="8">
        <f t="shared" si="115"/>
        <v>35.625</v>
      </c>
      <c r="S736" s="8">
        <f t="shared" si="116"/>
        <v>30.425000000000001</v>
      </c>
      <c r="T736" s="8">
        <f t="shared" si="117"/>
        <v>34.125</v>
      </c>
      <c r="U736" s="7">
        <f t="shared" si="118"/>
        <v>33.508333333333333</v>
      </c>
      <c r="V736" s="7">
        <f t="shared" si="119"/>
        <v>33.662499999999994</v>
      </c>
    </row>
    <row r="737" spans="1:22" ht="13.5" x14ac:dyDescent="0.25">
      <c r="A737" s="3">
        <f>RSI!A737</f>
        <v>43378</v>
      </c>
      <c r="B737" s="2">
        <f>RSI!B737</f>
        <v>2.7282999999999999</v>
      </c>
      <c r="C737" s="2">
        <f>RSI!I737</f>
        <v>41.582933927074016</v>
      </c>
      <c r="D737" s="2">
        <f>MACD!E737</f>
        <v>-9.5320613235347906E-3</v>
      </c>
      <c r="E737" s="2">
        <f>MACD!F737</f>
        <v>-3.7347243881807237E-3</v>
      </c>
      <c r="F737" s="2">
        <f>'Moving Avg'!D737</f>
        <v>2.7556800000000004</v>
      </c>
      <c r="G737" s="2">
        <f>'Moving Avg'!F737</f>
        <v>2.7898650000000003</v>
      </c>
      <c r="H737" s="2">
        <f>'Moving Avg'!G737</f>
        <v>2.9398060000000004</v>
      </c>
      <c r="I737" s="2">
        <f>'Moving Avg'!H737</f>
        <v>2.5778055000000006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  <c r="M737" s="7">
        <f t="shared" si="110"/>
        <v>25</v>
      </c>
      <c r="N737" s="7">
        <f t="shared" si="111"/>
        <v>45</v>
      </c>
      <c r="O737" s="7">
        <f t="shared" si="112"/>
        <v>50</v>
      </c>
      <c r="P737" s="7">
        <f t="shared" si="113"/>
        <v>16.5</v>
      </c>
      <c r="Q737" s="8">
        <f t="shared" si="114"/>
        <v>34.475000000000001</v>
      </c>
      <c r="R737" s="8">
        <f t="shared" si="115"/>
        <v>35.625</v>
      </c>
      <c r="S737" s="8">
        <f t="shared" si="116"/>
        <v>30.425000000000001</v>
      </c>
      <c r="T737" s="8">
        <f t="shared" si="117"/>
        <v>34.125</v>
      </c>
      <c r="U737" s="7">
        <f t="shared" si="118"/>
        <v>33.508333333333333</v>
      </c>
      <c r="V737" s="7">
        <f t="shared" si="119"/>
        <v>33.662499999999994</v>
      </c>
    </row>
    <row r="738" spans="1:22" ht="13.5" x14ac:dyDescent="0.25">
      <c r="A738" s="3">
        <f>RSI!A738</f>
        <v>43381</v>
      </c>
      <c r="B738" s="2">
        <f>RSI!B738</f>
        <v>2.7363</v>
      </c>
      <c r="C738" s="2">
        <f>RSI!I738</f>
        <v>42.294754820064966</v>
      </c>
      <c r="D738" s="2">
        <f>MACD!E738</f>
        <v>-3.4960342186214355E-3</v>
      </c>
      <c r="E738" s="2">
        <f>MACD!F738</f>
        <v>-3.6869863542688661E-3</v>
      </c>
      <c r="F738" s="2">
        <f>'Moving Avg'!D738</f>
        <v>2.7347399999999999</v>
      </c>
      <c r="G738" s="2">
        <f>'Moving Avg'!F738</f>
        <v>2.7858400000000003</v>
      </c>
      <c r="H738" s="2">
        <f>'Moving Avg'!G738</f>
        <v>2.9325620000000003</v>
      </c>
      <c r="I738" s="2">
        <f>'Moving Avg'!H738</f>
        <v>2.5804210000000012</v>
      </c>
      <c r="J738" s="5" t="str">
        <f>OBV!F738</f>
        <v>BEARISH</v>
      </c>
      <c r="K738" s="5" t="str">
        <f>OBV!G738</f>
        <v>NEUTRAL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50</v>
      </c>
      <c r="P738" s="7">
        <f t="shared" si="113"/>
        <v>16.5</v>
      </c>
      <c r="Q738" s="8">
        <f t="shared" si="114"/>
        <v>18.725000000000001</v>
      </c>
      <c r="R738" s="8">
        <f t="shared" si="115"/>
        <v>26.625</v>
      </c>
      <c r="S738" s="8">
        <f t="shared" si="116"/>
        <v>23.675000000000001</v>
      </c>
      <c r="T738" s="8">
        <f t="shared" si="117"/>
        <v>22.875</v>
      </c>
      <c r="U738" s="7">
        <f t="shared" si="118"/>
        <v>23.008333333333336</v>
      </c>
      <c r="V738" s="7">
        <f t="shared" si="119"/>
        <v>22.975000000000001</v>
      </c>
    </row>
    <row r="739" spans="1:22" ht="13.5" x14ac:dyDescent="0.25">
      <c r="A739" s="3">
        <f>RSI!A739</f>
        <v>43382</v>
      </c>
      <c r="B739" s="2">
        <f>RSI!B739</f>
        <v>2.6558999999999999</v>
      </c>
      <c r="C739" s="2">
        <f>RSI!I739</f>
        <v>37.366790727761156</v>
      </c>
      <c r="D739" s="2">
        <f>MACD!E739</f>
        <v>8.1458221652117579E-3</v>
      </c>
      <c r="E739" s="2">
        <f>MACD!F739</f>
        <v>-1.3204246503727415E-3</v>
      </c>
      <c r="F739" s="2">
        <f>'Moving Avg'!D739</f>
        <v>2.7122199999999999</v>
      </c>
      <c r="G739" s="2">
        <f>'Moving Avg'!F739</f>
        <v>2.7745750000000005</v>
      </c>
      <c r="H739" s="2">
        <f>'Moving Avg'!G739</f>
        <v>2.9245140000000003</v>
      </c>
      <c r="I739" s="2">
        <f>'Moving Avg'!H739</f>
        <v>2.5826345000000002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  <c r="M739" s="7">
        <f t="shared" si="110"/>
        <v>25</v>
      </c>
      <c r="N739" s="7">
        <f t="shared" si="111"/>
        <v>0</v>
      </c>
      <c r="O739" s="7">
        <f t="shared" si="112"/>
        <v>50</v>
      </c>
      <c r="P739" s="7">
        <f t="shared" si="113"/>
        <v>16.5</v>
      </c>
      <c r="Q739" s="8">
        <f t="shared" si="114"/>
        <v>18.725000000000001</v>
      </c>
      <c r="R739" s="8">
        <f t="shared" si="115"/>
        <v>26.625</v>
      </c>
      <c r="S739" s="8">
        <f t="shared" si="116"/>
        <v>23.675000000000001</v>
      </c>
      <c r="T739" s="8">
        <f t="shared" si="117"/>
        <v>22.875</v>
      </c>
      <c r="U739" s="7">
        <f t="shared" si="118"/>
        <v>23.008333333333336</v>
      </c>
      <c r="V739" s="7">
        <f t="shared" si="119"/>
        <v>22.975000000000001</v>
      </c>
    </row>
    <row r="740" spans="1:22" ht="13.5" x14ac:dyDescent="0.25">
      <c r="A740" s="3">
        <f>RSI!A740</f>
        <v>43383</v>
      </c>
      <c r="B740" s="2">
        <f>RSI!B740</f>
        <v>2.5592999999999999</v>
      </c>
      <c r="C740" s="2">
        <f>RSI!I740</f>
        <v>32.471395723015533</v>
      </c>
      <c r="D740" s="2">
        <f>MACD!E740</f>
        <v>1.5024817085135922E-2</v>
      </c>
      <c r="E740" s="2">
        <f>MACD!F740</f>
        <v>1.9486236967289916E-3</v>
      </c>
      <c r="F740" s="2">
        <f>'Moving Avg'!D740</f>
        <v>2.6800199999999998</v>
      </c>
      <c r="G740" s="2">
        <f>'Moving Avg'!F740</f>
        <v>2.7649200000000005</v>
      </c>
      <c r="H740" s="2">
        <f>'Moving Avg'!G740</f>
        <v>2.915178</v>
      </c>
      <c r="I740" s="2">
        <f>'Moving Avg'!H740</f>
        <v>2.5843650000000009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50</v>
      </c>
      <c r="P740" s="7">
        <f t="shared" si="113"/>
        <v>16.5</v>
      </c>
      <c r="Q740" s="8">
        <f t="shared" si="114"/>
        <v>18.725000000000001</v>
      </c>
      <c r="R740" s="8">
        <f t="shared" si="115"/>
        <v>26.625</v>
      </c>
      <c r="S740" s="8">
        <f t="shared" si="116"/>
        <v>23.675000000000001</v>
      </c>
      <c r="T740" s="8">
        <f t="shared" si="117"/>
        <v>22.875</v>
      </c>
      <c r="U740" s="7">
        <f t="shared" si="118"/>
        <v>23.008333333333336</v>
      </c>
      <c r="V740" s="7">
        <f t="shared" si="119"/>
        <v>22.975000000000001</v>
      </c>
    </row>
    <row r="741" spans="1:22" ht="13.5" x14ac:dyDescent="0.25">
      <c r="A741" s="3">
        <f>RSI!A741</f>
        <v>43384</v>
      </c>
      <c r="B741" s="2">
        <f>RSI!B741</f>
        <v>2.5110000000000001</v>
      </c>
      <c r="C741" s="2">
        <f>RSI!I741</f>
        <v>30.331693733667038</v>
      </c>
      <c r="D741" s="2">
        <f>MACD!E741</f>
        <v>4.3268761058465444E-2</v>
      </c>
      <c r="E741" s="2">
        <f>MACD!F741</f>
        <v>1.0212651169076282E-2</v>
      </c>
      <c r="F741" s="2">
        <f>'Moving Avg'!D741</f>
        <v>2.6381600000000001</v>
      </c>
      <c r="G741" s="2">
        <f>'Moving Avg'!F741</f>
        <v>2.7520450000000003</v>
      </c>
      <c r="H741" s="2">
        <f>'Moving Avg'!G741</f>
        <v>2.9051980000000004</v>
      </c>
      <c r="I741" s="2">
        <f>'Moving Avg'!H741</f>
        <v>2.5861355000000001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  <c r="M741" s="7">
        <f t="shared" si="110"/>
        <v>25</v>
      </c>
      <c r="N741" s="7">
        <f t="shared" si="111"/>
        <v>0</v>
      </c>
      <c r="O741" s="7">
        <f t="shared" si="112"/>
        <v>50</v>
      </c>
      <c r="P741" s="7">
        <f t="shared" si="113"/>
        <v>16.5</v>
      </c>
      <c r="Q741" s="8">
        <f t="shared" si="114"/>
        <v>18.725000000000001</v>
      </c>
      <c r="R741" s="8">
        <f t="shared" si="115"/>
        <v>26.625</v>
      </c>
      <c r="S741" s="8">
        <f t="shared" si="116"/>
        <v>23.675000000000001</v>
      </c>
      <c r="T741" s="8">
        <f t="shared" si="117"/>
        <v>22.875</v>
      </c>
      <c r="U741" s="7">
        <f t="shared" si="118"/>
        <v>23.008333333333336</v>
      </c>
      <c r="V741" s="7">
        <f t="shared" si="119"/>
        <v>22.975000000000001</v>
      </c>
    </row>
    <row r="742" spans="1:22" ht="13.5" x14ac:dyDescent="0.25">
      <c r="A742" s="3">
        <f>RSI!A742</f>
        <v>43385</v>
      </c>
      <c r="B742" s="2">
        <f>RSI!B742</f>
        <v>2.5672999999999999</v>
      </c>
      <c r="C742" s="2">
        <f>RSI!I742</f>
        <v>35.654226089627315</v>
      </c>
      <c r="D742" s="2">
        <f>MACD!E742</f>
        <v>7.5816366609553043E-2</v>
      </c>
      <c r="E742" s="2">
        <f>MACD!F742</f>
        <v>2.3333394257171635E-2</v>
      </c>
      <c r="F742" s="2">
        <f>'Moving Avg'!D742</f>
        <v>2.6059599999999996</v>
      </c>
      <c r="G742" s="2">
        <f>'Moving Avg'!F742</f>
        <v>2.7460050000000007</v>
      </c>
      <c r="H742" s="2">
        <f>'Moving Avg'!G742</f>
        <v>2.8937680000000001</v>
      </c>
      <c r="I742" s="2">
        <f>'Moving Avg'!H742</f>
        <v>2.5879060000000011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50</v>
      </c>
      <c r="P742" s="7">
        <f t="shared" si="113"/>
        <v>16.5</v>
      </c>
      <c r="Q742" s="8">
        <f t="shared" si="114"/>
        <v>18.725000000000001</v>
      </c>
      <c r="R742" s="8">
        <f t="shared" si="115"/>
        <v>26.625</v>
      </c>
      <c r="S742" s="8">
        <f t="shared" si="116"/>
        <v>23.675000000000001</v>
      </c>
      <c r="T742" s="8">
        <f t="shared" si="117"/>
        <v>22.875</v>
      </c>
      <c r="U742" s="7">
        <f t="shared" si="118"/>
        <v>23.008333333333336</v>
      </c>
      <c r="V742" s="7">
        <f t="shared" si="119"/>
        <v>22.975000000000001</v>
      </c>
    </row>
    <row r="743" spans="1:22" ht="13.5" x14ac:dyDescent="0.25">
      <c r="A743" s="3">
        <f>RSI!A743</f>
        <v>43389</v>
      </c>
      <c r="B743" s="2">
        <f>RSI!B743</f>
        <v>2.5672999999999999</v>
      </c>
      <c r="C743" s="2">
        <f>RSI!I743</f>
        <v>35.654226089627315</v>
      </c>
      <c r="D743" s="2">
        <f>MACD!E743</f>
        <v>9.0964873903315979E-2</v>
      </c>
      <c r="E743" s="2">
        <f>MACD!F743</f>
        <v>3.6859690186400507E-2</v>
      </c>
      <c r="F743" s="2">
        <f>'Moving Avg'!D743</f>
        <v>2.5721599999999998</v>
      </c>
      <c r="G743" s="2">
        <f>'Moving Avg'!F743</f>
        <v>2.7403700000000004</v>
      </c>
      <c r="H743" s="2">
        <f>'Moving Avg'!G743</f>
        <v>2.8796019999999993</v>
      </c>
      <c r="I743" s="2">
        <f>'Moving Avg'!H743</f>
        <v>2.5896765000000013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16.5</v>
      </c>
      <c r="Q743" s="8">
        <f t="shared" si="114"/>
        <v>11.225</v>
      </c>
      <c r="R743" s="8">
        <f t="shared" si="115"/>
        <v>9.125</v>
      </c>
      <c r="S743" s="8">
        <f t="shared" si="116"/>
        <v>11.175000000000001</v>
      </c>
      <c r="T743" s="8">
        <f t="shared" si="117"/>
        <v>10.375</v>
      </c>
      <c r="U743" s="7">
        <f t="shared" si="118"/>
        <v>10.508333333333335</v>
      </c>
      <c r="V743" s="7">
        <f t="shared" si="119"/>
        <v>10.475000000000001</v>
      </c>
    </row>
    <row r="744" spans="1:22" ht="13.5" x14ac:dyDescent="0.25">
      <c r="A744" s="3">
        <f>RSI!A744</f>
        <v>43390</v>
      </c>
      <c r="B744" s="2">
        <f>RSI!B744</f>
        <v>2.6156000000000001</v>
      </c>
      <c r="C744" s="2">
        <f>RSI!I744</f>
        <v>40.199849348716164</v>
      </c>
      <c r="D744" s="2">
        <f>MACD!E744</f>
        <v>9.0184190171611167E-2</v>
      </c>
      <c r="E744" s="2">
        <f>MACD!F744</f>
        <v>4.7524590183442642E-2</v>
      </c>
      <c r="F744" s="2">
        <f>'Moving Avg'!D744</f>
        <v>2.5640999999999998</v>
      </c>
      <c r="G744" s="2">
        <f>'Moving Avg'!F744</f>
        <v>2.7355400000000007</v>
      </c>
      <c r="H744" s="2">
        <f>'Moving Avg'!G744</f>
        <v>2.869138</v>
      </c>
      <c r="I744" s="2">
        <f>'Moving Avg'!H744</f>
        <v>2.5917690000000011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16.5</v>
      </c>
      <c r="Q744" s="8">
        <f t="shared" si="114"/>
        <v>11.225</v>
      </c>
      <c r="R744" s="8">
        <f t="shared" si="115"/>
        <v>9.125</v>
      </c>
      <c r="S744" s="8">
        <f t="shared" si="116"/>
        <v>11.175000000000001</v>
      </c>
      <c r="T744" s="8">
        <f t="shared" si="117"/>
        <v>10.375</v>
      </c>
      <c r="U744" s="7">
        <f t="shared" si="118"/>
        <v>10.508333333333335</v>
      </c>
      <c r="V744" s="7">
        <f t="shared" si="119"/>
        <v>10.475000000000001</v>
      </c>
    </row>
    <row r="745" spans="1:22" ht="13.5" x14ac:dyDescent="0.25">
      <c r="A745" s="3">
        <f>RSI!A745</f>
        <v>43391</v>
      </c>
      <c r="B745" s="2">
        <f>RSI!B745</f>
        <v>2.6156000000000001</v>
      </c>
      <c r="C745" s="2">
        <f>RSI!I745</f>
        <v>40.199849348716164</v>
      </c>
      <c r="D745" s="2">
        <f>MACD!E745</f>
        <v>8.2871868841396523E-2</v>
      </c>
      <c r="E745" s="2">
        <f>MACD!F745</f>
        <v>5.4594045915033418E-2</v>
      </c>
      <c r="F745" s="2">
        <f>'Moving Avg'!D745</f>
        <v>2.5753600000000003</v>
      </c>
      <c r="G745" s="2">
        <f>'Moving Avg'!F745</f>
        <v>2.7226600000000007</v>
      </c>
      <c r="H745" s="2">
        <f>'Moving Avg'!G745</f>
        <v>2.8604459999999996</v>
      </c>
      <c r="I745" s="2">
        <f>'Moving Avg'!H745</f>
        <v>2.5941430000000008</v>
      </c>
      <c r="J745" s="5" t="str">
        <f>OBV!F745</f>
        <v>BULLISH</v>
      </c>
      <c r="K745" s="5" t="str">
        <f>OBV!G745</f>
        <v>NEUTRAL</v>
      </c>
      <c r="L745" s="5" t="str">
        <f>OBV!H745</f>
        <v>CONFIRMED BULLISH</v>
      </c>
      <c r="M745" s="7">
        <f t="shared" si="110"/>
        <v>25</v>
      </c>
      <c r="N745" s="7">
        <f t="shared" si="111"/>
        <v>0</v>
      </c>
      <c r="O745" s="7">
        <f t="shared" si="112"/>
        <v>0</v>
      </c>
      <c r="P745" s="7">
        <f t="shared" si="113"/>
        <v>83.5</v>
      </c>
      <c r="Q745" s="8">
        <f t="shared" si="114"/>
        <v>21.274999999999999</v>
      </c>
      <c r="R745" s="8">
        <f t="shared" si="115"/>
        <v>25.875</v>
      </c>
      <c r="S745" s="8">
        <f t="shared" si="116"/>
        <v>41.325000000000003</v>
      </c>
      <c r="T745" s="8">
        <f t="shared" si="117"/>
        <v>27.125</v>
      </c>
      <c r="U745" s="7">
        <f t="shared" si="118"/>
        <v>29.491666666666664</v>
      </c>
      <c r="V745" s="7">
        <f t="shared" si="119"/>
        <v>28.9</v>
      </c>
    </row>
    <row r="746" spans="1:22" ht="13.5" x14ac:dyDescent="0.25">
      <c r="A746" s="3">
        <f>RSI!A746</f>
        <v>43392</v>
      </c>
      <c r="B746" s="2">
        <f>RSI!B746</f>
        <v>2.6880999999999999</v>
      </c>
      <c r="C746" s="2">
        <f>RSI!I746</f>
        <v>46.748683626648138</v>
      </c>
      <c r="D746" s="2">
        <f>MACD!E746</f>
        <v>7.2021225419246715E-2</v>
      </c>
      <c r="E746" s="2">
        <f>MACD!F746</f>
        <v>5.8079481815876077E-2</v>
      </c>
      <c r="F746" s="2">
        <f>'Moving Avg'!D746</f>
        <v>2.6107800000000001</v>
      </c>
      <c r="G746" s="2">
        <f>'Moving Avg'!F746</f>
        <v>2.7138100000000005</v>
      </c>
      <c r="H746" s="2">
        <f>'Moving Avg'!G746</f>
        <v>2.851432</v>
      </c>
      <c r="I746" s="2">
        <f>'Moving Avg'!H746</f>
        <v>2.5965980000000002</v>
      </c>
      <c r="J746" s="5" t="str">
        <f>OBV!F746</f>
        <v>BULLISH</v>
      </c>
      <c r="K746" s="5" t="str">
        <f>OBV!G746</f>
        <v>NEUTRAL</v>
      </c>
      <c r="L746" s="5" t="str">
        <f>OBV!H746</f>
        <v>CONFIRMED BULLISH</v>
      </c>
      <c r="M746" s="7">
        <f t="shared" si="110"/>
        <v>25</v>
      </c>
      <c r="N746" s="7">
        <f t="shared" si="111"/>
        <v>0</v>
      </c>
      <c r="O746" s="7">
        <f t="shared" si="112"/>
        <v>50</v>
      </c>
      <c r="P746" s="7">
        <f t="shared" si="113"/>
        <v>83.5</v>
      </c>
      <c r="Q746" s="8">
        <f t="shared" si="114"/>
        <v>28.774999999999999</v>
      </c>
      <c r="R746" s="8">
        <f t="shared" si="115"/>
        <v>43.375</v>
      </c>
      <c r="S746" s="8">
        <f t="shared" si="116"/>
        <v>53.825000000000003</v>
      </c>
      <c r="T746" s="8">
        <f t="shared" si="117"/>
        <v>39.625</v>
      </c>
      <c r="U746" s="7">
        <f t="shared" si="118"/>
        <v>41.991666666666667</v>
      </c>
      <c r="V746" s="7">
        <f t="shared" si="119"/>
        <v>41.400000000000006</v>
      </c>
    </row>
    <row r="747" spans="1:22" ht="13.5" x14ac:dyDescent="0.25">
      <c r="A747" s="3">
        <f>RSI!A747</f>
        <v>43395</v>
      </c>
      <c r="B747" s="2">
        <f>RSI!B747</f>
        <v>2.6960999999999999</v>
      </c>
      <c r="C747" s="2">
        <f>RSI!I747</f>
        <v>47.43277394850503</v>
      </c>
      <c r="D747" s="2">
        <f>MACD!E747</f>
        <v>6.3704382562356887E-2</v>
      </c>
      <c r="E747" s="2">
        <f>MACD!F747</f>
        <v>5.9204461965172241E-2</v>
      </c>
      <c r="F747" s="2">
        <f>'Moving Avg'!D747</f>
        <v>2.6365400000000001</v>
      </c>
      <c r="G747" s="2">
        <f>'Moving Avg'!F747</f>
        <v>2.7077750000000007</v>
      </c>
      <c r="H747" s="2">
        <f>'Moving Avg'!G747</f>
        <v>2.8428999999999998</v>
      </c>
      <c r="I747" s="2">
        <f>'Moving Avg'!H747</f>
        <v>2.5990525000000009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  <c r="M747" s="7">
        <f t="shared" si="110"/>
        <v>25</v>
      </c>
      <c r="N747" s="7">
        <f t="shared" si="111"/>
        <v>0</v>
      </c>
      <c r="O747" s="7">
        <f t="shared" si="112"/>
        <v>50</v>
      </c>
      <c r="P747" s="7">
        <f t="shared" si="113"/>
        <v>83.5</v>
      </c>
      <c r="Q747" s="8">
        <f t="shared" si="114"/>
        <v>28.774999999999999</v>
      </c>
      <c r="R747" s="8">
        <f t="shared" si="115"/>
        <v>43.375</v>
      </c>
      <c r="S747" s="8">
        <f t="shared" si="116"/>
        <v>53.825000000000003</v>
      </c>
      <c r="T747" s="8">
        <f t="shared" si="117"/>
        <v>39.625</v>
      </c>
      <c r="U747" s="7">
        <f t="shared" si="118"/>
        <v>41.991666666666667</v>
      </c>
      <c r="V747" s="7">
        <f t="shared" si="119"/>
        <v>41.400000000000006</v>
      </c>
    </row>
    <row r="748" spans="1:22" ht="13.5" x14ac:dyDescent="0.25">
      <c r="A748" s="3">
        <f>RSI!A748</f>
        <v>43396</v>
      </c>
      <c r="B748" s="2">
        <f>RSI!B748</f>
        <v>2.7202999999999999</v>
      </c>
      <c r="C748" s="2">
        <f>RSI!I748</f>
        <v>49.54433244480947</v>
      </c>
      <c r="D748" s="2">
        <f>MACD!E748</f>
        <v>5.6267489924482383E-2</v>
      </c>
      <c r="E748" s="2">
        <f>MACD!F748</f>
        <v>5.8617067557034275E-2</v>
      </c>
      <c r="F748" s="2">
        <f>'Moving Avg'!D748</f>
        <v>2.6671399999999998</v>
      </c>
      <c r="G748" s="2">
        <f>'Moving Avg'!F748</f>
        <v>2.7029500000000004</v>
      </c>
      <c r="H748" s="2">
        <f>'Moving Avg'!G748</f>
        <v>2.8345299999999995</v>
      </c>
      <c r="I748" s="2">
        <f>'Moving Avg'!H748</f>
        <v>2.6013465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  <c r="M748" s="7">
        <f t="shared" si="110"/>
        <v>25</v>
      </c>
      <c r="N748" s="7">
        <f t="shared" si="111"/>
        <v>45</v>
      </c>
      <c r="O748" s="7">
        <f t="shared" si="112"/>
        <v>50</v>
      </c>
      <c r="P748" s="7">
        <f t="shared" si="113"/>
        <v>83.5</v>
      </c>
      <c r="Q748" s="8">
        <f t="shared" si="114"/>
        <v>44.524999999999999</v>
      </c>
      <c r="R748" s="8">
        <f t="shared" si="115"/>
        <v>52.375</v>
      </c>
      <c r="S748" s="8">
        <f t="shared" si="116"/>
        <v>60.575000000000003</v>
      </c>
      <c r="T748" s="8">
        <f t="shared" si="117"/>
        <v>50.875</v>
      </c>
      <c r="U748" s="7">
        <f t="shared" si="118"/>
        <v>52.491666666666674</v>
      </c>
      <c r="V748" s="7">
        <f t="shared" si="119"/>
        <v>52.087500000000006</v>
      </c>
    </row>
    <row r="749" spans="1:22" ht="13.5" x14ac:dyDescent="0.25">
      <c r="A749" s="3">
        <f>RSI!A749</f>
        <v>43397</v>
      </c>
      <c r="B749" s="2">
        <f>RSI!B749</f>
        <v>2.6960999999999999</v>
      </c>
      <c r="C749" s="2">
        <f>RSI!I749</f>
        <v>47.489981025349095</v>
      </c>
      <c r="D749" s="2">
        <f>MACD!E749</f>
        <v>3.94053376876915E-2</v>
      </c>
      <c r="E749" s="2">
        <f>MACD!F749</f>
        <v>5.4774721583165722E-2</v>
      </c>
      <c r="F749" s="2">
        <f>'Moving Avg'!D749</f>
        <v>2.6832400000000001</v>
      </c>
      <c r="G749" s="2">
        <f>'Moving Avg'!F749</f>
        <v>2.6969150000000006</v>
      </c>
      <c r="H749" s="2">
        <f>'Moving Avg'!G749</f>
        <v>2.827448</v>
      </c>
      <c r="I749" s="2">
        <f>'Moving Avg'!H749</f>
        <v>2.6034790000000005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  <c r="M749" s="7">
        <f t="shared" si="110"/>
        <v>25</v>
      </c>
      <c r="N749" s="7">
        <f t="shared" si="111"/>
        <v>45</v>
      </c>
      <c r="O749" s="7">
        <f t="shared" si="112"/>
        <v>50</v>
      </c>
      <c r="P749" s="7">
        <f t="shared" si="113"/>
        <v>83.5</v>
      </c>
      <c r="Q749" s="8">
        <f t="shared" si="114"/>
        <v>44.524999999999999</v>
      </c>
      <c r="R749" s="8">
        <f t="shared" si="115"/>
        <v>52.375</v>
      </c>
      <c r="S749" s="8">
        <f t="shared" si="116"/>
        <v>60.575000000000003</v>
      </c>
      <c r="T749" s="8">
        <f t="shared" si="117"/>
        <v>50.875</v>
      </c>
      <c r="U749" s="7">
        <f t="shared" si="118"/>
        <v>52.491666666666674</v>
      </c>
      <c r="V749" s="7">
        <f t="shared" si="119"/>
        <v>52.087500000000006</v>
      </c>
    </row>
    <row r="750" spans="1:22" ht="13.5" x14ac:dyDescent="0.25">
      <c r="A750" s="3">
        <f>RSI!A750</f>
        <v>43398</v>
      </c>
      <c r="B750" s="2">
        <f>RSI!B750</f>
        <v>2.6960999999999999</v>
      </c>
      <c r="C750" s="2">
        <f>RSI!I750</f>
        <v>47.489981025349095</v>
      </c>
      <c r="D750" s="2">
        <f>MACD!E750</f>
        <v>1.0425527955873815E-2</v>
      </c>
      <c r="E750" s="2">
        <f>MACD!F750</f>
        <v>4.5904882857707344E-2</v>
      </c>
      <c r="F750" s="2">
        <f>'Moving Avg'!D750</f>
        <v>2.6993399999999999</v>
      </c>
      <c r="G750" s="2">
        <f>'Moving Avg'!F750</f>
        <v>2.6945000000000006</v>
      </c>
      <c r="H750" s="2">
        <f>'Moving Avg'!G750</f>
        <v>2.8211700000000004</v>
      </c>
      <c r="I750" s="2">
        <f>'Moving Avg'!H750</f>
        <v>2.6053705000000003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  <c r="M750" s="7">
        <f t="shared" si="110"/>
        <v>25</v>
      </c>
      <c r="N750" s="7">
        <f t="shared" si="111"/>
        <v>100</v>
      </c>
      <c r="O750" s="7">
        <f t="shared" si="112"/>
        <v>50</v>
      </c>
      <c r="P750" s="7">
        <f t="shared" si="113"/>
        <v>83.5</v>
      </c>
      <c r="Q750" s="8">
        <f t="shared" si="114"/>
        <v>63.774999999999999</v>
      </c>
      <c r="R750" s="8">
        <f t="shared" si="115"/>
        <v>63.375</v>
      </c>
      <c r="S750" s="8">
        <f t="shared" si="116"/>
        <v>68.825000000000003</v>
      </c>
      <c r="T750" s="8">
        <f t="shared" si="117"/>
        <v>64.625</v>
      </c>
      <c r="U750" s="7">
        <f t="shared" si="118"/>
        <v>65.325000000000003</v>
      </c>
      <c r="V750" s="7">
        <f t="shared" si="119"/>
        <v>65.150000000000006</v>
      </c>
    </row>
    <row r="751" spans="1:22" ht="13.5" x14ac:dyDescent="0.25">
      <c r="A751" s="3">
        <f>RSI!A751</f>
        <v>43399</v>
      </c>
      <c r="B751" s="2">
        <f>RSI!B751</f>
        <v>2.6398000000000001</v>
      </c>
      <c r="C751" s="2">
        <f>RSI!I751</f>
        <v>42.711518713344169</v>
      </c>
      <c r="D751" s="2">
        <f>MACD!E751</f>
        <v>-1.7217633833508827E-2</v>
      </c>
      <c r="E751" s="2">
        <f>MACD!F751</f>
        <v>3.3280379519464109E-2</v>
      </c>
      <c r="F751" s="2">
        <f>'Moving Avg'!D751</f>
        <v>2.6896800000000001</v>
      </c>
      <c r="G751" s="2">
        <f>'Moving Avg'!F751</f>
        <v>2.6836350000000002</v>
      </c>
      <c r="H751" s="2">
        <f>'Moving Avg'!G751</f>
        <v>2.8139280000000002</v>
      </c>
      <c r="I751" s="2">
        <f>'Moving Avg'!H751</f>
        <v>2.6069805000000006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  <c r="M751" s="7">
        <f t="shared" si="110"/>
        <v>25</v>
      </c>
      <c r="N751" s="7">
        <f t="shared" si="111"/>
        <v>100</v>
      </c>
      <c r="O751" s="7">
        <f t="shared" si="112"/>
        <v>50</v>
      </c>
      <c r="P751" s="7">
        <f t="shared" si="113"/>
        <v>16.5</v>
      </c>
      <c r="Q751" s="8">
        <f t="shared" si="114"/>
        <v>53.725000000000001</v>
      </c>
      <c r="R751" s="8">
        <f t="shared" si="115"/>
        <v>46.625</v>
      </c>
      <c r="S751" s="8">
        <f t="shared" si="116"/>
        <v>38.674999999999997</v>
      </c>
      <c r="T751" s="8">
        <f t="shared" si="117"/>
        <v>47.875</v>
      </c>
      <c r="U751" s="7">
        <f t="shared" si="118"/>
        <v>46.341666666666661</v>
      </c>
      <c r="V751" s="7">
        <f t="shared" si="119"/>
        <v>46.724999999999994</v>
      </c>
    </row>
    <row r="752" spans="1:22" ht="13.5" x14ac:dyDescent="0.25">
      <c r="A752" s="3">
        <f>RSI!A752</f>
        <v>43402</v>
      </c>
      <c r="B752" s="2">
        <f>RSI!B752</f>
        <v>2.5592999999999999</v>
      </c>
      <c r="C752" s="2">
        <f>RSI!I752</f>
        <v>36.981650563140327</v>
      </c>
      <c r="D752" s="2">
        <f>MACD!E752</f>
        <v>-2.5522474166119302E-2</v>
      </c>
      <c r="E752" s="2">
        <f>MACD!F752</f>
        <v>2.1519808782347431E-2</v>
      </c>
      <c r="F752" s="2">
        <f>'Moving Avg'!D752</f>
        <v>2.6623199999999998</v>
      </c>
      <c r="G752" s="2">
        <f>'Moving Avg'!F752</f>
        <v>2.6651250000000002</v>
      </c>
      <c r="H752" s="2">
        <f>'Moving Avg'!G752</f>
        <v>2.8057200000000004</v>
      </c>
      <c r="I752" s="2">
        <f>'Moving Avg'!H752</f>
        <v>2.6081880000000006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  <c r="M752" s="7">
        <f t="shared" si="110"/>
        <v>25</v>
      </c>
      <c r="N752" s="7">
        <f t="shared" si="111"/>
        <v>100</v>
      </c>
      <c r="O752" s="7">
        <f t="shared" si="112"/>
        <v>50</v>
      </c>
      <c r="P752" s="7">
        <f t="shared" si="113"/>
        <v>16.5</v>
      </c>
      <c r="Q752" s="8">
        <f t="shared" si="114"/>
        <v>53.725000000000001</v>
      </c>
      <c r="R752" s="8">
        <f t="shared" si="115"/>
        <v>46.625</v>
      </c>
      <c r="S752" s="8">
        <f t="shared" si="116"/>
        <v>38.674999999999997</v>
      </c>
      <c r="T752" s="8">
        <f t="shared" si="117"/>
        <v>47.875</v>
      </c>
      <c r="U752" s="7">
        <f t="shared" si="118"/>
        <v>46.341666666666661</v>
      </c>
      <c r="V752" s="7">
        <f t="shared" si="119"/>
        <v>46.724999999999994</v>
      </c>
    </row>
    <row r="753" spans="1:22" ht="13.5" x14ac:dyDescent="0.25">
      <c r="A753" s="3">
        <f>RSI!A753</f>
        <v>43403</v>
      </c>
      <c r="B753" s="2">
        <f>RSI!B753</f>
        <v>2.5754000000000001</v>
      </c>
      <c r="C753" s="2">
        <f>RSI!I753</f>
        <v>38.751394759613831</v>
      </c>
      <c r="D753" s="2">
        <f>MACD!E753</f>
        <v>-3.2839685547325637E-2</v>
      </c>
      <c r="E753" s="2">
        <f>MACD!F753</f>
        <v>1.0647909916412818E-2</v>
      </c>
      <c r="F753" s="2">
        <f>'Moving Avg'!D753</f>
        <v>2.63334</v>
      </c>
      <c r="G753" s="2">
        <f>'Moving Avg'!F753</f>
        <v>2.6518450000000007</v>
      </c>
      <c r="H753" s="2">
        <f>'Moving Avg'!G753</f>
        <v>2.7968679999999999</v>
      </c>
      <c r="I753" s="2">
        <f>'Moving Avg'!H753</f>
        <v>2.6097975000000004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100</v>
      </c>
      <c r="O753" s="7">
        <f t="shared" si="112"/>
        <v>50</v>
      </c>
      <c r="P753" s="7">
        <f t="shared" si="113"/>
        <v>16.5</v>
      </c>
      <c r="Q753" s="8">
        <f t="shared" si="114"/>
        <v>53.725000000000001</v>
      </c>
      <c r="R753" s="8">
        <f t="shared" si="115"/>
        <v>46.625</v>
      </c>
      <c r="S753" s="8">
        <f t="shared" si="116"/>
        <v>38.674999999999997</v>
      </c>
      <c r="T753" s="8">
        <f t="shared" si="117"/>
        <v>47.875</v>
      </c>
      <c r="U753" s="7">
        <f t="shared" si="118"/>
        <v>46.341666666666661</v>
      </c>
      <c r="V753" s="7">
        <f t="shared" si="119"/>
        <v>46.724999999999994</v>
      </c>
    </row>
    <row r="754" spans="1:22" ht="13.5" x14ac:dyDescent="0.25">
      <c r="A754" s="3">
        <f>RSI!A754</f>
        <v>43404</v>
      </c>
      <c r="B754" s="2">
        <f>RSI!B754</f>
        <v>2.7202999999999999</v>
      </c>
      <c r="C754" s="2">
        <f>RSI!I754</f>
        <v>51.855736563408207</v>
      </c>
      <c r="D754" s="2">
        <f>MACD!E754</f>
        <v>-4.1593173831206975E-2</v>
      </c>
      <c r="E754" s="2">
        <f>MACD!F754</f>
        <v>1.9969316688885942E-4</v>
      </c>
      <c r="F754" s="2">
        <f>'Moving Avg'!D754</f>
        <v>2.6381800000000002</v>
      </c>
      <c r="G754" s="2">
        <f>'Moving Avg'!F754</f>
        <v>2.6494350000000004</v>
      </c>
      <c r="H754" s="2">
        <f>'Moving Avg'!G754</f>
        <v>2.7920400000000005</v>
      </c>
      <c r="I754" s="2">
        <f>'Moving Avg'!H754</f>
        <v>2.6121314999999998</v>
      </c>
      <c r="J754" s="5" t="str">
        <f>OBV!F754</f>
        <v>BULLISH</v>
      </c>
      <c r="K754" s="5" t="str">
        <f>OBV!G754</f>
        <v>NEUTRAL</v>
      </c>
      <c r="L754" s="5" t="str">
        <f>OBV!H754</f>
        <v>CONFIRMED BULLISH</v>
      </c>
      <c r="M754" s="7">
        <f t="shared" si="110"/>
        <v>25</v>
      </c>
      <c r="N754" s="7">
        <f t="shared" si="111"/>
        <v>100</v>
      </c>
      <c r="O754" s="7">
        <f t="shared" si="112"/>
        <v>50</v>
      </c>
      <c r="P754" s="7">
        <f t="shared" si="113"/>
        <v>83.5</v>
      </c>
      <c r="Q754" s="8">
        <f t="shared" si="114"/>
        <v>63.774999999999999</v>
      </c>
      <c r="R754" s="8">
        <f t="shared" si="115"/>
        <v>63.375</v>
      </c>
      <c r="S754" s="8">
        <f t="shared" si="116"/>
        <v>68.825000000000003</v>
      </c>
      <c r="T754" s="8">
        <f t="shared" si="117"/>
        <v>64.625</v>
      </c>
      <c r="U754" s="7">
        <f t="shared" si="118"/>
        <v>65.325000000000003</v>
      </c>
      <c r="V754" s="7">
        <f t="shared" si="119"/>
        <v>65.150000000000006</v>
      </c>
    </row>
    <row r="755" spans="1:22" ht="13.5" x14ac:dyDescent="0.25">
      <c r="A755" s="3">
        <f>RSI!A755</f>
        <v>43405</v>
      </c>
      <c r="B755" s="2">
        <f>RSI!B755</f>
        <v>2.7122000000000002</v>
      </c>
      <c r="C755" s="2">
        <f>RSI!I755</f>
        <v>51.196321170658514</v>
      </c>
      <c r="D755" s="2">
        <f>MACD!E755</f>
        <v>-4.8570486032752935E-2</v>
      </c>
      <c r="E755" s="2">
        <f>MACD!F755</f>
        <v>-9.5543426730394995E-3</v>
      </c>
      <c r="F755" s="2">
        <f>'Moving Avg'!D755</f>
        <v>2.6414</v>
      </c>
      <c r="G755" s="2">
        <f>'Moving Avg'!F755</f>
        <v>2.6490300000000007</v>
      </c>
      <c r="H755" s="2">
        <f>'Moving Avg'!G755</f>
        <v>2.7880160000000003</v>
      </c>
      <c r="I755" s="2">
        <f>'Moving Avg'!H755</f>
        <v>2.6142639999999999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  <c r="M755" s="7">
        <f t="shared" si="110"/>
        <v>25</v>
      </c>
      <c r="N755" s="7">
        <f t="shared" si="111"/>
        <v>100</v>
      </c>
      <c r="O755" s="7">
        <f t="shared" si="112"/>
        <v>50</v>
      </c>
      <c r="P755" s="7">
        <f t="shared" si="113"/>
        <v>83.5</v>
      </c>
      <c r="Q755" s="8">
        <f t="shared" si="114"/>
        <v>63.774999999999999</v>
      </c>
      <c r="R755" s="8">
        <f t="shared" si="115"/>
        <v>63.375</v>
      </c>
      <c r="S755" s="8">
        <f t="shared" si="116"/>
        <v>68.825000000000003</v>
      </c>
      <c r="T755" s="8">
        <f t="shared" si="117"/>
        <v>64.625</v>
      </c>
      <c r="U755" s="7">
        <f t="shared" si="118"/>
        <v>65.325000000000003</v>
      </c>
      <c r="V755" s="7">
        <f t="shared" si="119"/>
        <v>65.150000000000006</v>
      </c>
    </row>
    <row r="756" spans="1:22" ht="13.5" x14ac:dyDescent="0.25">
      <c r="A756" s="3">
        <f>RSI!A756</f>
        <v>43406</v>
      </c>
      <c r="B756" s="2">
        <f>RSI!B756</f>
        <v>2.7363</v>
      </c>
      <c r="C756" s="2">
        <f>RSI!I756</f>
        <v>53.106997068711266</v>
      </c>
      <c r="D756" s="2">
        <f>MACD!E756</f>
        <v>-4.5215725096269477E-2</v>
      </c>
      <c r="E756" s="2">
        <f>MACD!F756</f>
        <v>-1.6686619157685496E-2</v>
      </c>
      <c r="F756" s="2">
        <f>'Moving Avg'!D756</f>
        <v>2.6606999999999998</v>
      </c>
      <c r="G756" s="2">
        <f>'Moving Avg'!F756</f>
        <v>2.6498300000000006</v>
      </c>
      <c r="H756" s="2">
        <f>'Moving Avg'!G756</f>
        <v>2.7817379999999998</v>
      </c>
      <c r="I756" s="2">
        <f>'Moving Avg'!H756</f>
        <v>2.616517</v>
      </c>
      <c r="J756" s="5" t="str">
        <f>OBV!F756</f>
        <v>BULLISH</v>
      </c>
      <c r="K756" s="5" t="str">
        <f>OBV!G756</f>
        <v>NEUTRAL</v>
      </c>
      <c r="L756" s="5" t="str">
        <f>OBV!H756</f>
        <v>CONFIRMED BULLISH</v>
      </c>
      <c r="M756" s="7">
        <f t="shared" si="110"/>
        <v>25</v>
      </c>
      <c r="N756" s="7">
        <f t="shared" si="111"/>
        <v>100</v>
      </c>
      <c r="O756" s="7">
        <f t="shared" si="112"/>
        <v>50</v>
      </c>
      <c r="P756" s="7">
        <f t="shared" si="113"/>
        <v>83.5</v>
      </c>
      <c r="Q756" s="8">
        <f t="shared" si="114"/>
        <v>63.774999999999999</v>
      </c>
      <c r="R756" s="8">
        <f t="shared" si="115"/>
        <v>63.375</v>
      </c>
      <c r="S756" s="8">
        <f t="shared" si="116"/>
        <v>68.825000000000003</v>
      </c>
      <c r="T756" s="8">
        <f t="shared" si="117"/>
        <v>64.625</v>
      </c>
      <c r="U756" s="7">
        <f t="shared" si="118"/>
        <v>65.325000000000003</v>
      </c>
      <c r="V756" s="7">
        <f t="shared" si="119"/>
        <v>65.150000000000006</v>
      </c>
    </row>
    <row r="757" spans="1:22" ht="13.5" x14ac:dyDescent="0.25">
      <c r="A757" s="3">
        <f>RSI!A757</f>
        <v>43409</v>
      </c>
      <c r="B757" s="2">
        <f>RSI!B757</f>
        <v>2.6960999999999999</v>
      </c>
      <c r="C757" s="2">
        <f>RSI!I757</f>
        <v>49.617498504070156</v>
      </c>
      <c r="D757" s="2">
        <f>MACD!E757</f>
        <v>-3.8412812965448406E-2</v>
      </c>
      <c r="E757" s="2">
        <f>MACD!F757</f>
        <v>-2.1031857919238079E-2</v>
      </c>
      <c r="F757" s="2">
        <f>'Moving Avg'!D757</f>
        <v>2.6880599999999997</v>
      </c>
      <c r="G757" s="2">
        <f>'Moving Avg'!F757</f>
        <v>2.6482200000000007</v>
      </c>
      <c r="H757" s="2">
        <f>'Moving Avg'!G757</f>
        <v>2.7746559999999998</v>
      </c>
      <c r="I757" s="2">
        <f>'Moving Avg'!H757</f>
        <v>2.6190520000000004</v>
      </c>
      <c r="J757" s="5" t="str">
        <f>OBV!F757</f>
        <v>BULLISH</v>
      </c>
      <c r="K757" s="5" t="str">
        <f>OBV!G757</f>
        <v>NEUTRAL</v>
      </c>
      <c r="L757" s="5" t="str">
        <f>OBV!H757</f>
        <v>CONFIRMED BULLISH</v>
      </c>
      <c r="M757" s="7">
        <f t="shared" si="110"/>
        <v>25</v>
      </c>
      <c r="N757" s="7">
        <f t="shared" si="111"/>
        <v>45</v>
      </c>
      <c r="O757" s="7">
        <f t="shared" si="112"/>
        <v>50</v>
      </c>
      <c r="P757" s="7">
        <f t="shared" si="113"/>
        <v>83.5</v>
      </c>
      <c r="Q757" s="8">
        <f t="shared" si="114"/>
        <v>44.524999999999999</v>
      </c>
      <c r="R757" s="8">
        <f t="shared" si="115"/>
        <v>52.375</v>
      </c>
      <c r="S757" s="8">
        <f t="shared" si="116"/>
        <v>60.575000000000003</v>
      </c>
      <c r="T757" s="8">
        <f t="shared" si="117"/>
        <v>50.875</v>
      </c>
      <c r="U757" s="7">
        <f t="shared" si="118"/>
        <v>52.491666666666674</v>
      </c>
      <c r="V757" s="7">
        <f t="shared" si="119"/>
        <v>52.087500000000006</v>
      </c>
    </row>
    <row r="758" spans="1:22" ht="13.5" x14ac:dyDescent="0.25">
      <c r="A758" s="3">
        <f>RSI!A758</f>
        <v>43410</v>
      </c>
      <c r="B758" s="2">
        <f>RSI!B758</f>
        <v>2.7282999999999999</v>
      </c>
      <c r="C758" s="2">
        <f>RSI!I758</f>
        <v>52.319976943362818</v>
      </c>
      <c r="D758" s="2">
        <f>MACD!E758</f>
        <v>-3.1307251461637708E-2</v>
      </c>
      <c r="E758" s="2">
        <f>MACD!F758</f>
        <v>-2.3086936627718005E-2</v>
      </c>
      <c r="F758" s="2">
        <f>'Moving Avg'!D758</f>
        <v>2.7186399999999997</v>
      </c>
      <c r="G758" s="2">
        <f>'Moving Avg'!F758</f>
        <v>2.6478200000000003</v>
      </c>
      <c r="H758" s="2">
        <f>'Moving Avg'!G758</f>
        <v>2.7664459999999997</v>
      </c>
      <c r="I758" s="2">
        <f>'Moving Avg'!H758</f>
        <v>2.6214260000000009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  <c r="M758" s="7">
        <f t="shared" si="110"/>
        <v>25</v>
      </c>
      <c r="N758" s="7">
        <f t="shared" si="111"/>
        <v>45</v>
      </c>
      <c r="O758" s="7">
        <f t="shared" si="112"/>
        <v>50</v>
      </c>
      <c r="P758" s="7">
        <f t="shared" si="113"/>
        <v>83.5</v>
      </c>
      <c r="Q758" s="8">
        <f t="shared" si="114"/>
        <v>44.524999999999999</v>
      </c>
      <c r="R758" s="8">
        <f t="shared" si="115"/>
        <v>52.375</v>
      </c>
      <c r="S758" s="8">
        <f t="shared" si="116"/>
        <v>60.575000000000003</v>
      </c>
      <c r="T758" s="8">
        <f t="shared" si="117"/>
        <v>50.875</v>
      </c>
      <c r="U758" s="7">
        <f t="shared" si="118"/>
        <v>52.491666666666674</v>
      </c>
      <c r="V758" s="7">
        <f t="shared" si="119"/>
        <v>52.087500000000006</v>
      </c>
    </row>
    <row r="759" spans="1:22" ht="13.5" x14ac:dyDescent="0.25">
      <c r="A759" s="3">
        <f>RSI!A759</f>
        <v>43411</v>
      </c>
      <c r="B759" s="2">
        <f>RSI!B759</f>
        <v>2.7282999999999999</v>
      </c>
      <c r="C759" s="2">
        <f>RSI!I759</f>
        <v>52.319976943362818</v>
      </c>
      <c r="D759" s="2">
        <f>MACD!E759</f>
        <v>-2.9197683315214551E-2</v>
      </c>
      <c r="E759" s="2">
        <f>MACD!F759</f>
        <v>-2.4309085965217317E-2</v>
      </c>
      <c r="F759" s="2">
        <f>'Moving Avg'!D759</f>
        <v>2.7202400000000004</v>
      </c>
      <c r="G759" s="2">
        <f>'Moving Avg'!F759</f>
        <v>2.65144</v>
      </c>
      <c r="H759" s="2">
        <f>'Moving Avg'!G759</f>
        <v>2.7582359999999992</v>
      </c>
      <c r="I759" s="2">
        <f>'Moving Avg'!H759</f>
        <v>2.6238000000000006</v>
      </c>
      <c r="J759" s="5" t="str">
        <f>OBV!F759</f>
        <v>BULLISH</v>
      </c>
      <c r="K759" s="5" t="str">
        <f>OBV!G759</f>
        <v>NEUTRAL</v>
      </c>
      <c r="L759" s="5" t="str">
        <f>OBV!H759</f>
        <v>CONFIRMED BULLISH</v>
      </c>
      <c r="M759" s="7">
        <f t="shared" si="110"/>
        <v>25</v>
      </c>
      <c r="N759" s="7">
        <f t="shared" si="111"/>
        <v>45</v>
      </c>
      <c r="O759" s="7">
        <f t="shared" si="112"/>
        <v>50</v>
      </c>
      <c r="P759" s="7">
        <f t="shared" si="113"/>
        <v>83.5</v>
      </c>
      <c r="Q759" s="8">
        <f t="shared" si="114"/>
        <v>44.524999999999999</v>
      </c>
      <c r="R759" s="8">
        <f t="shared" si="115"/>
        <v>52.375</v>
      </c>
      <c r="S759" s="8">
        <f t="shared" si="116"/>
        <v>60.575000000000003</v>
      </c>
      <c r="T759" s="8">
        <f t="shared" si="117"/>
        <v>50.875</v>
      </c>
      <c r="U759" s="7">
        <f t="shared" si="118"/>
        <v>52.491666666666674</v>
      </c>
      <c r="V759" s="7">
        <f t="shared" si="119"/>
        <v>52.087500000000006</v>
      </c>
    </row>
    <row r="760" spans="1:22" ht="13.5" x14ac:dyDescent="0.25">
      <c r="A760" s="3">
        <f>RSI!A760</f>
        <v>43412</v>
      </c>
      <c r="B760" s="2">
        <f>RSI!B760</f>
        <v>2.7042000000000002</v>
      </c>
      <c r="C760" s="2">
        <f>RSI!I760</f>
        <v>49.992333482112819</v>
      </c>
      <c r="D760" s="2">
        <f>MACD!E760</f>
        <v>-2.579391700886946E-2</v>
      </c>
      <c r="E760" s="2">
        <f>MACD!F760</f>
        <v>-2.4606052173947748E-2</v>
      </c>
      <c r="F760" s="2">
        <f>'Moving Avg'!D760</f>
        <v>2.7186399999999997</v>
      </c>
      <c r="G760" s="2">
        <f>'Moving Avg'!F760</f>
        <v>2.6586850000000006</v>
      </c>
      <c r="H760" s="2">
        <f>'Moving Avg'!G760</f>
        <v>2.7513159999999992</v>
      </c>
      <c r="I760" s="2">
        <f>'Moving Avg'!H760</f>
        <v>2.6260534999999998</v>
      </c>
      <c r="J760" s="5" t="str">
        <f>OBV!F760</f>
        <v>BULLISH</v>
      </c>
      <c r="K760" s="5" t="str">
        <f>OBV!G760</f>
        <v>NEUTRAL</v>
      </c>
      <c r="L760" s="5" t="str">
        <f>OBV!H760</f>
        <v>BULLISH DIVERGENCE</v>
      </c>
      <c r="M760" s="7">
        <f t="shared" si="110"/>
        <v>25</v>
      </c>
      <c r="N760" s="7">
        <f t="shared" si="111"/>
        <v>45</v>
      </c>
      <c r="O760" s="7">
        <f t="shared" si="112"/>
        <v>50</v>
      </c>
      <c r="P760" s="7">
        <f t="shared" si="113"/>
        <v>66.5</v>
      </c>
      <c r="Q760" s="8">
        <f t="shared" si="114"/>
        <v>41.975000000000001</v>
      </c>
      <c r="R760" s="8">
        <f t="shared" si="115"/>
        <v>48.125</v>
      </c>
      <c r="S760" s="8">
        <f t="shared" si="116"/>
        <v>52.924999999999997</v>
      </c>
      <c r="T760" s="8">
        <f t="shared" si="117"/>
        <v>46.625</v>
      </c>
      <c r="U760" s="7">
        <f t="shared" si="118"/>
        <v>47.67499999999999</v>
      </c>
      <c r="V760" s="7">
        <f t="shared" si="119"/>
        <v>47.412499999999994</v>
      </c>
    </row>
    <row r="761" spans="1:22" ht="13.5" x14ac:dyDescent="0.25">
      <c r="A761" s="3">
        <f>RSI!A761</f>
        <v>43413</v>
      </c>
      <c r="B761" s="2">
        <f>RSI!B761</f>
        <v>2.6960999999999999</v>
      </c>
      <c r="C761" s="2">
        <f>RSI!I761</f>
        <v>49.200074208893604</v>
      </c>
      <c r="D761" s="2">
        <f>MACD!E761</f>
        <v>-3.0987046916902461E-2</v>
      </c>
      <c r="E761" s="2">
        <f>MACD!F761</f>
        <v>-2.5882251122538693E-2</v>
      </c>
      <c r="F761" s="2">
        <f>'Moving Avg'!D761</f>
        <v>2.7105999999999999</v>
      </c>
      <c r="G761" s="2">
        <f>'Moving Avg'!F761</f>
        <v>2.6679400000000006</v>
      </c>
      <c r="H761" s="2">
        <f>'Moving Avg'!G761</f>
        <v>2.7440720000000001</v>
      </c>
      <c r="I761" s="2">
        <f>'Moving Avg'!H761</f>
        <v>2.6281459999999996</v>
      </c>
      <c r="J761" s="5" t="str">
        <f>OBV!F761</f>
        <v>BEARISH</v>
      </c>
      <c r="K761" s="5" t="str">
        <f>OBV!G761</f>
        <v>NEUTRAL</v>
      </c>
      <c r="L761" s="5" t="str">
        <f>OBV!H761</f>
        <v>CONFIRMED BEARISH</v>
      </c>
      <c r="M761" s="7">
        <f t="shared" si="110"/>
        <v>25</v>
      </c>
      <c r="N761" s="7">
        <f t="shared" si="111"/>
        <v>45</v>
      </c>
      <c r="O761" s="7">
        <f t="shared" si="112"/>
        <v>50</v>
      </c>
      <c r="P761" s="7">
        <f t="shared" si="113"/>
        <v>16.5</v>
      </c>
      <c r="Q761" s="8">
        <f t="shared" si="114"/>
        <v>34.475000000000001</v>
      </c>
      <c r="R761" s="8">
        <f t="shared" si="115"/>
        <v>35.625</v>
      </c>
      <c r="S761" s="8">
        <f t="shared" si="116"/>
        <v>30.425000000000001</v>
      </c>
      <c r="T761" s="8">
        <f t="shared" si="117"/>
        <v>34.125</v>
      </c>
      <c r="U761" s="7">
        <f t="shared" si="118"/>
        <v>33.508333333333333</v>
      </c>
      <c r="V761" s="7">
        <f t="shared" si="119"/>
        <v>33.662499999999994</v>
      </c>
    </row>
    <row r="762" spans="1:22" ht="13.5" x14ac:dyDescent="0.25">
      <c r="A762" s="3">
        <f>RSI!A762</f>
        <v>43416</v>
      </c>
      <c r="B762" s="2">
        <f>RSI!B762</f>
        <v>2.6720000000000002</v>
      </c>
      <c r="C762" s="2">
        <f>RSI!I762</f>
        <v>46.822494024776134</v>
      </c>
      <c r="D762" s="2">
        <f>MACD!E762</f>
        <v>-4.5943635341521905E-2</v>
      </c>
      <c r="E762" s="2">
        <f>MACD!F762</f>
        <v>-2.9894527966335335E-2</v>
      </c>
      <c r="F762" s="2">
        <f>'Moving Avg'!D762</f>
        <v>2.7057799999999999</v>
      </c>
      <c r="G762" s="2">
        <f>'Moving Avg'!F762</f>
        <v>2.6731750000000001</v>
      </c>
      <c r="H762" s="2">
        <f>'Moving Avg'!G762</f>
        <v>2.7379559999999996</v>
      </c>
      <c r="I762" s="2">
        <f>'Moving Avg'!H762</f>
        <v>2.6302384999999999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25</v>
      </c>
      <c r="N762" s="7">
        <f t="shared" si="111"/>
        <v>45</v>
      </c>
      <c r="O762" s="7">
        <f t="shared" si="112"/>
        <v>50</v>
      </c>
      <c r="P762" s="7">
        <f t="shared" si="113"/>
        <v>16.5</v>
      </c>
      <c r="Q762" s="8">
        <f t="shared" si="114"/>
        <v>34.475000000000001</v>
      </c>
      <c r="R762" s="8">
        <f t="shared" si="115"/>
        <v>35.625</v>
      </c>
      <c r="S762" s="8">
        <f t="shared" si="116"/>
        <v>30.425000000000001</v>
      </c>
      <c r="T762" s="8">
        <f t="shared" si="117"/>
        <v>34.125</v>
      </c>
      <c r="U762" s="7">
        <f t="shared" si="118"/>
        <v>33.508333333333333</v>
      </c>
      <c r="V762" s="7">
        <f t="shared" si="119"/>
        <v>33.662499999999994</v>
      </c>
    </row>
    <row r="763" spans="1:22" ht="13.5" x14ac:dyDescent="0.25">
      <c r="A763" s="3">
        <f>RSI!A763</f>
        <v>43417</v>
      </c>
      <c r="B763" s="2">
        <f>RSI!B763</f>
        <v>2.6478000000000002</v>
      </c>
      <c r="C763" s="2">
        <f>RSI!I763</f>
        <v>44.49716321371185</v>
      </c>
      <c r="D763" s="2">
        <f>MACD!E763</f>
        <v>-5.4153000798514483E-2</v>
      </c>
      <c r="E763" s="2">
        <f>MACD!F763</f>
        <v>-3.4746222532771168E-2</v>
      </c>
      <c r="F763" s="2">
        <f>'Moving Avg'!D763</f>
        <v>2.6896800000000001</v>
      </c>
      <c r="G763" s="2">
        <f>'Moving Avg'!F763</f>
        <v>2.6772</v>
      </c>
      <c r="H763" s="2">
        <f>'Moving Avg'!G763</f>
        <v>2.7305520000000003</v>
      </c>
      <c r="I763" s="2">
        <f>'Moving Avg'!H763</f>
        <v>2.6322100000000002</v>
      </c>
      <c r="J763" s="5" t="str">
        <f>OBV!F763</f>
        <v>BEARISH</v>
      </c>
      <c r="K763" s="5" t="str">
        <f>OBV!G763</f>
        <v>NEUTRAL</v>
      </c>
      <c r="L763" s="5" t="str">
        <f>OBV!H763</f>
        <v>CONFIRMED BEARISH</v>
      </c>
      <c r="M763" s="7">
        <f t="shared" si="110"/>
        <v>25</v>
      </c>
      <c r="N763" s="7">
        <f t="shared" si="111"/>
        <v>45</v>
      </c>
      <c r="O763" s="7">
        <f t="shared" si="112"/>
        <v>50</v>
      </c>
      <c r="P763" s="7">
        <f t="shared" si="113"/>
        <v>16.5</v>
      </c>
      <c r="Q763" s="8">
        <f t="shared" si="114"/>
        <v>34.475000000000001</v>
      </c>
      <c r="R763" s="8">
        <f t="shared" si="115"/>
        <v>35.625</v>
      </c>
      <c r="S763" s="8">
        <f t="shared" si="116"/>
        <v>30.425000000000001</v>
      </c>
      <c r="T763" s="8">
        <f t="shared" si="117"/>
        <v>34.125</v>
      </c>
      <c r="U763" s="7">
        <f t="shared" si="118"/>
        <v>33.508333333333333</v>
      </c>
      <c r="V763" s="7">
        <f t="shared" si="119"/>
        <v>33.662499999999994</v>
      </c>
    </row>
    <row r="764" spans="1:22" ht="13.5" x14ac:dyDescent="0.25">
      <c r="A764" s="3">
        <f>RSI!A764</f>
        <v>43418</v>
      </c>
      <c r="B764" s="2">
        <f>RSI!B764</f>
        <v>2.6478000000000002</v>
      </c>
      <c r="C764" s="2">
        <f>RSI!I764</f>
        <v>44.49716321371185</v>
      </c>
      <c r="D764" s="2">
        <f>MACD!E764</f>
        <v>-3.8500475150305746E-2</v>
      </c>
      <c r="E764" s="2">
        <f>MACD!F764</f>
        <v>-3.5497073056278083E-2</v>
      </c>
      <c r="F764" s="2">
        <f>'Moving Avg'!D764</f>
        <v>2.6735800000000003</v>
      </c>
      <c r="G764" s="2">
        <f>'Moving Avg'!F764</f>
        <v>2.6788099999999999</v>
      </c>
      <c r="H764" s="2">
        <f>'Moving Avg'!G764</f>
        <v>2.7231479999999992</v>
      </c>
      <c r="I764" s="2">
        <f>'Moving Avg'!H764</f>
        <v>2.6341814999999995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  <c r="M764" s="7">
        <f t="shared" si="110"/>
        <v>25</v>
      </c>
      <c r="N764" s="7">
        <f t="shared" si="111"/>
        <v>45</v>
      </c>
      <c r="O764" s="7">
        <f t="shared" si="112"/>
        <v>50</v>
      </c>
      <c r="P764" s="7">
        <f t="shared" si="113"/>
        <v>16.5</v>
      </c>
      <c r="Q764" s="8">
        <f t="shared" si="114"/>
        <v>34.475000000000001</v>
      </c>
      <c r="R764" s="8">
        <f t="shared" si="115"/>
        <v>35.625</v>
      </c>
      <c r="S764" s="8">
        <f t="shared" si="116"/>
        <v>30.425000000000001</v>
      </c>
      <c r="T764" s="8">
        <f t="shared" si="117"/>
        <v>34.125</v>
      </c>
      <c r="U764" s="7">
        <f t="shared" si="118"/>
        <v>33.508333333333333</v>
      </c>
      <c r="V764" s="7">
        <f t="shared" si="119"/>
        <v>33.662499999999994</v>
      </c>
    </row>
    <row r="765" spans="1:22" ht="13.5" x14ac:dyDescent="0.25">
      <c r="A765" s="3">
        <f>RSI!A765</f>
        <v>43419</v>
      </c>
      <c r="B765" s="2">
        <f>RSI!B765</f>
        <v>2.6558999999999999</v>
      </c>
      <c r="C765" s="2">
        <f>RSI!I765</f>
        <v>45.54692707057545</v>
      </c>
      <c r="D765" s="2">
        <f>MACD!E765</f>
        <v>-2.6818291521079285E-2</v>
      </c>
      <c r="E765" s="2">
        <f>MACD!F765</f>
        <v>-3.3761316749238324E-2</v>
      </c>
      <c r="F765" s="2">
        <f>'Moving Avg'!D765</f>
        <v>2.6639200000000001</v>
      </c>
      <c r="G765" s="2">
        <f>'Moving Avg'!F765</f>
        <v>2.680825</v>
      </c>
      <c r="H765" s="2">
        <f>'Moving Avg'!G765</f>
        <v>2.7176759999999995</v>
      </c>
      <c r="I765" s="2">
        <f>'Moving Avg'!H765</f>
        <v>2.6361935000000001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50</v>
      </c>
      <c r="P765" s="7">
        <f t="shared" si="113"/>
        <v>16.5</v>
      </c>
      <c r="Q765" s="8">
        <f t="shared" si="114"/>
        <v>18.725000000000001</v>
      </c>
      <c r="R765" s="8">
        <f t="shared" si="115"/>
        <v>26.625</v>
      </c>
      <c r="S765" s="8">
        <f t="shared" si="116"/>
        <v>23.675000000000001</v>
      </c>
      <c r="T765" s="8">
        <f t="shared" si="117"/>
        <v>22.875</v>
      </c>
      <c r="U765" s="7">
        <f t="shared" si="118"/>
        <v>23.008333333333336</v>
      </c>
      <c r="V765" s="7">
        <f t="shared" si="119"/>
        <v>22.975000000000001</v>
      </c>
    </row>
    <row r="766" spans="1:22" ht="13.5" x14ac:dyDescent="0.25">
      <c r="A766" s="3">
        <f>RSI!A766</f>
        <v>43420</v>
      </c>
      <c r="B766" s="2">
        <f>RSI!B766</f>
        <v>2.6960999999999999</v>
      </c>
      <c r="C766" s="2">
        <f>RSI!I766</f>
        <v>50.546147454081506</v>
      </c>
      <c r="D766" s="2">
        <f>MACD!E766</f>
        <v>-1.5988452022157151E-2</v>
      </c>
      <c r="E766" s="2">
        <f>MACD!F766</f>
        <v>-3.0206743803822093E-2</v>
      </c>
      <c r="F766" s="2">
        <f>'Moving Avg'!D766</f>
        <v>2.6639200000000001</v>
      </c>
      <c r="G766" s="2">
        <f>'Moving Avg'!F766</f>
        <v>2.6812250000000004</v>
      </c>
      <c r="H766" s="2">
        <f>'Moving Avg'!G766</f>
        <v>2.7151000000000001</v>
      </c>
      <c r="I766" s="2">
        <f>'Moving Avg'!H766</f>
        <v>2.6380849999999998</v>
      </c>
      <c r="J766" s="5" t="str">
        <f>OBV!F766</f>
        <v>BULLISH</v>
      </c>
      <c r="K766" s="5" t="str">
        <f>OBV!G766</f>
        <v>STRONG</v>
      </c>
      <c r="L766" s="5" t="str">
        <f>OBV!H766</f>
        <v>NEUTRAL</v>
      </c>
      <c r="M766" s="7">
        <f t="shared" si="110"/>
        <v>25</v>
      </c>
      <c r="N766" s="7">
        <f t="shared" si="111"/>
        <v>0</v>
      </c>
      <c r="O766" s="7">
        <f t="shared" si="112"/>
        <v>50</v>
      </c>
      <c r="P766" s="7">
        <f t="shared" si="113"/>
        <v>66</v>
      </c>
      <c r="Q766" s="8">
        <f t="shared" si="114"/>
        <v>26.15</v>
      </c>
      <c r="R766" s="8">
        <f t="shared" si="115"/>
        <v>39</v>
      </c>
      <c r="S766" s="8">
        <f t="shared" si="116"/>
        <v>45.95</v>
      </c>
      <c r="T766" s="8">
        <f t="shared" si="117"/>
        <v>35.25</v>
      </c>
      <c r="U766" s="7">
        <f t="shared" si="118"/>
        <v>37.033333333333339</v>
      </c>
      <c r="V766" s="7">
        <f t="shared" si="119"/>
        <v>36.587500000000006</v>
      </c>
    </row>
    <row r="767" spans="1:22" ht="13.5" x14ac:dyDescent="0.25">
      <c r="A767" s="3">
        <f>RSI!A767</f>
        <v>43423</v>
      </c>
      <c r="B767" s="2">
        <f>RSI!B767</f>
        <v>2.6156000000000001</v>
      </c>
      <c r="C767" s="2">
        <f>RSI!I767</f>
        <v>42.192604106283653</v>
      </c>
      <c r="D767" s="2">
        <f>MACD!E767</f>
        <v>-7.0848632179059123E-3</v>
      </c>
      <c r="E767" s="2">
        <f>MACD!F767</f>
        <v>-2.5582367686638859E-2</v>
      </c>
      <c r="F767" s="2">
        <f>'Moving Avg'!D767</f>
        <v>2.6526400000000003</v>
      </c>
      <c r="G767" s="2">
        <f>'Moving Avg'!F767</f>
        <v>2.6772000000000005</v>
      </c>
      <c r="H767" s="2">
        <f>'Moving Avg'!G767</f>
        <v>2.7110760000000003</v>
      </c>
      <c r="I767" s="2">
        <f>'Moving Avg'!H767</f>
        <v>2.6388894999999994</v>
      </c>
      <c r="J767" s="5" t="str">
        <f>OBV!F767</f>
        <v>BULLISH</v>
      </c>
      <c r="K767" s="5" t="str">
        <f>OBV!G767</f>
        <v>STRONG</v>
      </c>
      <c r="L767" s="5" t="str">
        <f>OBV!H767</f>
        <v>BULLISH DIVERGENCE</v>
      </c>
      <c r="M767" s="7">
        <f t="shared" si="110"/>
        <v>25</v>
      </c>
      <c r="N767" s="7">
        <f t="shared" si="111"/>
        <v>0</v>
      </c>
      <c r="O767" s="7">
        <f t="shared" si="112"/>
        <v>50</v>
      </c>
      <c r="P767" s="7">
        <f t="shared" si="113"/>
        <v>83</v>
      </c>
      <c r="Q767" s="8">
        <f t="shared" si="114"/>
        <v>28.7</v>
      </c>
      <c r="R767" s="8">
        <f t="shared" si="115"/>
        <v>43.25</v>
      </c>
      <c r="S767" s="8">
        <f t="shared" si="116"/>
        <v>53.6</v>
      </c>
      <c r="T767" s="8">
        <f t="shared" si="117"/>
        <v>39.5</v>
      </c>
      <c r="U767" s="7">
        <f t="shared" si="118"/>
        <v>41.85</v>
      </c>
      <c r="V767" s="7">
        <f t="shared" si="119"/>
        <v>41.262500000000003</v>
      </c>
    </row>
    <row r="768" spans="1:22" ht="13.5" x14ac:dyDescent="0.25">
      <c r="A768" s="3">
        <f>RSI!A768</f>
        <v>43425</v>
      </c>
      <c r="B768" s="2">
        <f>RSI!B768</f>
        <v>2.5914999999999999</v>
      </c>
      <c r="C768" s="2">
        <f>RSI!I768</f>
        <v>40.05818460686595</v>
      </c>
      <c r="D768" s="2">
        <f>MACD!E768</f>
        <v>7.6280324346313932E-3</v>
      </c>
      <c r="E768" s="2">
        <f>MACD!F768</f>
        <v>-1.894028766238481E-2</v>
      </c>
      <c r="F768" s="2">
        <f>'Moving Avg'!D768</f>
        <v>2.6413800000000003</v>
      </c>
      <c r="G768" s="2">
        <f>'Moving Avg'!F768</f>
        <v>2.6707600000000005</v>
      </c>
      <c r="H768" s="2">
        <f>'Moving Avg'!G768</f>
        <v>2.7065700000000006</v>
      </c>
      <c r="I768" s="2">
        <f>'Moving Avg'!H768</f>
        <v>2.6392514999999999</v>
      </c>
      <c r="J768" s="5" t="str">
        <f>OBV!F768</f>
        <v>BULLISH</v>
      </c>
      <c r="K768" s="5" t="str">
        <f>OBV!G768</f>
        <v>STRONG</v>
      </c>
      <c r="L768" s="5" t="str">
        <f>OBV!H768</f>
        <v>BULLISH DIVERGENCE</v>
      </c>
      <c r="M768" s="7">
        <f t="shared" si="110"/>
        <v>25</v>
      </c>
      <c r="N768" s="7">
        <f t="shared" si="111"/>
        <v>0</v>
      </c>
      <c r="O768" s="7">
        <f t="shared" si="112"/>
        <v>50</v>
      </c>
      <c r="P768" s="7">
        <f t="shared" si="113"/>
        <v>83</v>
      </c>
      <c r="Q768" s="8">
        <f t="shared" si="114"/>
        <v>28.7</v>
      </c>
      <c r="R768" s="8">
        <f t="shared" si="115"/>
        <v>43.25</v>
      </c>
      <c r="S768" s="8">
        <f t="shared" si="116"/>
        <v>53.6</v>
      </c>
      <c r="T768" s="8">
        <f t="shared" si="117"/>
        <v>39.5</v>
      </c>
      <c r="U768" s="7">
        <f t="shared" si="118"/>
        <v>41.85</v>
      </c>
      <c r="V768" s="7">
        <f t="shared" si="119"/>
        <v>41.262500000000003</v>
      </c>
    </row>
    <row r="769" spans="1:22" ht="13.5" x14ac:dyDescent="0.25">
      <c r="A769" s="3">
        <f>RSI!A769</f>
        <v>43426</v>
      </c>
      <c r="B769" s="2">
        <f>RSI!B769</f>
        <v>2.5834000000000001</v>
      </c>
      <c r="C769" s="2">
        <f>RSI!I769</f>
        <v>39.33789487408243</v>
      </c>
      <c r="D769" s="2">
        <f>MACD!E769</f>
        <v>2.122727509762079E-2</v>
      </c>
      <c r="E769" s="2">
        <f>MACD!F769</f>
        <v>-1.0906775110383692E-2</v>
      </c>
      <c r="F769" s="2">
        <f>'Moving Avg'!D769</f>
        <v>2.6285000000000003</v>
      </c>
      <c r="G769" s="2">
        <f>'Moving Avg'!F769</f>
        <v>2.6651250000000006</v>
      </c>
      <c r="H769" s="2">
        <f>'Moving Avg'!G769</f>
        <v>2.7006140000000003</v>
      </c>
      <c r="I769" s="2">
        <f>'Moving Avg'!H769</f>
        <v>2.6398949999999997</v>
      </c>
      <c r="J769" s="5" t="str">
        <f>OBV!F769</f>
        <v>BULLISH</v>
      </c>
      <c r="K769" s="5" t="str">
        <f>OBV!G769</f>
        <v>STRONG</v>
      </c>
      <c r="L769" s="5" t="str">
        <f>OBV!H769</f>
        <v>BULLISH DIVERGENCE</v>
      </c>
      <c r="M769" s="7">
        <f t="shared" si="110"/>
        <v>25</v>
      </c>
      <c r="N769" s="7">
        <f t="shared" si="111"/>
        <v>0</v>
      </c>
      <c r="O769" s="7">
        <f t="shared" si="112"/>
        <v>0</v>
      </c>
      <c r="P769" s="7">
        <f t="shared" si="113"/>
        <v>83</v>
      </c>
      <c r="Q769" s="8">
        <f t="shared" si="114"/>
        <v>21.2</v>
      </c>
      <c r="R769" s="8">
        <f t="shared" si="115"/>
        <v>25.75</v>
      </c>
      <c r="S769" s="8">
        <f t="shared" si="116"/>
        <v>41.1</v>
      </c>
      <c r="T769" s="8">
        <f t="shared" si="117"/>
        <v>27</v>
      </c>
      <c r="U769" s="7">
        <f t="shared" si="118"/>
        <v>29.350000000000005</v>
      </c>
      <c r="V769" s="7">
        <f t="shared" si="119"/>
        <v>28.762500000000003</v>
      </c>
    </row>
    <row r="770" spans="1:22" ht="13.5" x14ac:dyDescent="0.25">
      <c r="A770" s="3">
        <f>RSI!A770</f>
        <v>43427</v>
      </c>
      <c r="B770" s="2">
        <f>RSI!B770</f>
        <v>2.6236999999999999</v>
      </c>
      <c r="C770" s="2">
        <f>RSI!I770</f>
        <v>44.668685877487889</v>
      </c>
      <c r="D770" s="2">
        <f>MACD!E770</f>
        <v>2.659845068717015E-2</v>
      </c>
      <c r="E770" s="2">
        <f>MACD!F770</f>
        <v>-3.4057299508729244E-3</v>
      </c>
      <c r="F770" s="2">
        <f>'Moving Avg'!D770</f>
        <v>2.6220599999999998</v>
      </c>
      <c r="G770" s="2">
        <f>'Moving Avg'!F770</f>
        <v>2.6615050000000005</v>
      </c>
      <c r="H770" s="2">
        <f>'Moving Avg'!G770</f>
        <v>2.6980400000000007</v>
      </c>
      <c r="I770" s="2">
        <f>'Moving Avg'!H770</f>
        <v>2.6407400000000001</v>
      </c>
      <c r="J770" s="5" t="str">
        <f>OBV!F770</f>
        <v>BULLISH</v>
      </c>
      <c r="K770" s="5" t="str">
        <f>OBV!G770</f>
        <v>STRONG</v>
      </c>
      <c r="L770" s="5" t="str">
        <f>OBV!H770</f>
        <v>BULLISH DIVERGENCE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83</v>
      </c>
      <c r="Q770" s="8">
        <f t="shared" si="114"/>
        <v>21.2</v>
      </c>
      <c r="R770" s="8">
        <f t="shared" si="115"/>
        <v>25.75</v>
      </c>
      <c r="S770" s="8">
        <f t="shared" si="116"/>
        <v>41.1</v>
      </c>
      <c r="T770" s="8">
        <f t="shared" si="117"/>
        <v>27</v>
      </c>
      <c r="U770" s="7">
        <f t="shared" si="118"/>
        <v>29.350000000000005</v>
      </c>
      <c r="V770" s="7">
        <f t="shared" si="119"/>
        <v>28.762500000000003</v>
      </c>
    </row>
    <row r="771" spans="1:22" ht="13.5" x14ac:dyDescent="0.25">
      <c r="A771" s="3">
        <f>RSI!A771</f>
        <v>43430</v>
      </c>
      <c r="B771" s="2">
        <f>RSI!B771</f>
        <v>2.5672999999999999</v>
      </c>
      <c r="C771" s="2">
        <f>RSI!I771</f>
        <v>39.44449198588854</v>
      </c>
      <c r="D771" s="2">
        <f>MACD!E771</f>
        <v>3.4352523292233261E-2</v>
      </c>
      <c r="E771" s="2">
        <f>MACD!F771</f>
        <v>4.1459206977483131E-3</v>
      </c>
      <c r="F771" s="2">
        <f>'Moving Avg'!D771</f>
        <v>2.5963000000000003</v>
      </c>
      <c r="G771" s="2">
        <f>'Moving Avg'!F771</f>
        <v>2.65788</v>
      </c>
      <c r="H771" s="2">
        <f>'Moving Avg'!G771</f>
        <v>2.6940160000000004</v>
      </c>
      <c r="I771" s="2">
        <f>'Moving Avg'!H771</f>
        <v>2.6415445000000002</v>
      </c>
      <c r="J771" s="5" t="str">
        <f>OBV!F771</f>
        <v>BULLISH</v>
      </c>
      <c r="K771" s="5" t="str">
        <f>OBV!G771</f>
        <v>NEUTRAL</v>
      </c>
      <c r="L771" s="5" t="str">
        <f>OBV!H771</f>
        <v>BULLISH DIVERGENCE</v>
      </c>
      <c r="M771" s="7">
        <f t="shared" si="120"/>
        <v>25</v>
      </c>
      <c r="N771" s="7">
        <f t="shared" si="121"/>
        <v>0</v>
      </c>
      <c r="O771" s="7">
        <f t="shared" si="122"/>
        <v>0</v>
      </c>
      <c r="P771" s="7">
        <f t="shared" si="123"/>
        <v>66.5</v>
      </c>
      <c r="Q771" s="8">
        <f t="shared" ref="Q771:Q834" si="124">0.35*M771+N771*0.35+O771*0.15+P771*0.15</f>
        <v>18.725000000000001</v>
      </c>
      <c r="R771" s="8">
        <f t="shared" ref="R771:R834" si="125">M771*0.2+N771*0.2+O771*0.35+P771*0.25</f>
        <v>21.625</v>
      </c>
      <c r="S771" s="8">
        <f t="shared" ref="S771:S834" si="126">M771*0.15+N771*0.15+O771*0.25+P771*0.45</f>
        <v>33.674999999999997</v>
      </c>
      <c r="T771" s="8">
        <f t="shared" ref="T771:T834" si="127">0.25*SUM(M771:P771)</f>
        <v>22.875</v>
      </c>
      <c r="U771" s="7">
        <f t="shared" ref="U771:U834" si="128">SUM(Q771:S771)/3</f>
        <v>24.675000000000001</v>
      </c>
      <c r="V771" s="7">
        <f t="shared" ref="V771:V834" si="129">SUM(Q771:T771)/4</f>
        <v>24.225000000000001</v>
      </c>
    </row>
    <row r="772" spans="1:22" ht="13.5" x14ac:dyDescent="0.25">
      <c r="A772" s="3">
        <f>RSI!A772</f>
        <v>43431</v>
      </c>
      <c r="B772" s="2">
        <f>RSI!B772</f>
        <v>2.7202999999999999</v>
      </c>
      <c r="C772" s="2">
        <f>RSI!I772</f>
        <v>54.865738035983647</v>
      </c>
      <c r="D772" s="2">
        <f>MACD!E772</f>
        <v>2.646295028147394E-2</v>
      </c>
      <c r="E772" s="2">
        <f>MACD!F772</f>
        <v>8.6093266144934393E-3</v>
      </c>
      <c r="F772" s="2">
        <f>'Moving Avg'!D772</f>
        <v>2.6172399999999998</v>
      </c>
      <c r="G772" s="2">
        <f>'Moving Avg'!F772</f>
        <v>2.6659300000000004</v>
      </c>
      <c r="H772" s="2">
        <f>'Moving Avg'!G772</f>
        <v>2.6946600000000003</v>
      </c>
      <c r="I772" s="2">
        <f>'Moving Avg'!H772</f>
        <v>2.6431545000000001</v>
      </c>
      <c r="J772" s="5" t="str">
        <f>OBV!F772</f>
        <v>BULLISH</v>
      </c>
      <c r="K772" s="5" t="str">
        <f>OBV!G772</f>
        <v>STRONG</v>
      </c>
      <c r="L772" s="5" t="str">
        <f>OBV!H772</f>
        <v>CONFIRMED BULLISH</v>
      </c>
      <c r="M772" s="7">
        <f t="shared" si="120"/>
        <v>25</v>
      </c>
      <c r="N772" s="7">
        <f t="shared" si="121"/>
        <v>0</v>
      </c>
      <c r="O772" s="7">
        <f t="shared" si="122"/>
        <v>0</v>
      </c>
      <c r="P772" s="7">
        <f t="shared" si="123"/>
        <v>100</v>
      </c>
      <c r="Q772" s="8">
        <f t="shared" si="124"/>
        <v>23.75</v>
      </c>
      <c r="R772" s="8">
        <f t="shared" si="125"/>
        <v>30</v>
      </c>
      <c r="S772" s="8">
        <f t="shared" si="126"/>
        <v>48.75</v>
      </c>
      <c r="T772" s="8">
        <f t="shared" si="127"/>
        <v>31.25</v>
      </c>
      <c r="U772" s="7">
        <f t="shared" si="128"/>
        <v>34.166666666666664</v>
      </c>
      <c r="V772" s="7">
        <f t="shared" si="129"/>
        <v>33.4375</v>
      </c>
    </row>
    <row r="773" spans="1:22" ht="13.5" x14ac:dyDescent="0.25">
      <c r="A773" s="3">
        <f>RSI!A773</f>
        <v>43432</v>
      </c>
      <c r="B773" s="2">
        <f>RSI!B773</f>
        <v>2.8812000000000002</v>
      </c>
      <c r="C773" s="2">
        <f>RSI!I773</f>
        <v>64.969108921912266</v>
      </c>
      <c r="D773" s="2">
        <f>MACD!E773</f>
        <v>3.7880660105771291E-3</v>
      </c>
      <c r="E773" s="2">
        <f>MACD!F773</f>
        <v>7.6450744937101777E-3</v>
      </c>
      <c r="F773" s="2">
        <f>'Moving Avg'!D773</f>
        <v>2.6751800000000001</v>
      </c>
      <c r="G773" s="2">
        <f>'Moving Avg'!F773</f>
        <v>2.6812200000000006</v>
      </c>
      <c r="H773" s="2">
        <f>'Moving Avg'!G773</f>
        <v>2.6986840000000001</v>
      </c>
      <c r="I773" s="2">
        <f>'Moving Avg'!H773</f>
        <v>2.6456495000000002</v>
      </c>
      <c r="J773" s="5" t="str">
        <f>OBV!F773</f>
        <v>BULLISH</v>
      </c>
      <c r="K773" s="5" t="str">
        <f>OBV!G773</f>
        <v>STRONG</v>
      </c>
      <c r="L773" s="5" t="str">
        <f>OBV!H773</f>
        <v>CONFIRMED BULLISH</v>
      </c>
      <c r="M773" s="7">
        <f t="shared" si="120"/>
        <v>25</v>
      </c>
      <c r="N773" s="7">
        <f t="shared" si="121"/>
        <v>45</v>
      </c>
      <c r="O773" s="7">
        <f t="shared" si="122"/>
        <v>50</v>
      </c>
      <c r="P773" s="7">
        <f t="shared" si="123"/>
        <v>100</v>
      </c>
      <c r="Q773" s="8">
        <f t="shared" si="124"/>
        <v>47</v>
      </c>
      <c r="R773" s="8">
        <f t="shared" si="125"/>
        <v>56.5</v>
      </c>
      <c r="S773" s="8">
        <f t="shared" si="126"/>
        <v>68</v>
      </c>
      <c r="T773" s="8">
        <f t="shared" si="127"/>
        <v>55</v>
      </c>
      <c r="U773" s="7">
        <f t="shared" si="128"/>
        <v>57.166666666666664</v>
      </c>
      <c r="V773" s="7">
        <f t="shared" si="129"/>
        <v>56.625</v>
      </c>
    </row>
    <row r="774" spans="1:22" ht="13.5" x14ac:dyDescent="0.25">
      <c r="A774" s="3">
        <f>RSI!A774</f>
        <v>43433</v>
      </c>
      <c r="B774" s="2">
        <f>RSI!B774</f>
        <v>2.9054000000000002</v>
      </c>
      <c r="C774" s="2">
        <f>RSI!I774</f>
        <v>66.194817541361573</v>
      </c>
      <c r="D774" s="2">
        <f>MACD!E774</f>
        <v>-1.8472747204633322E-2</v>
      </c>
      <c r="E774" s="2">
        <f>MACD!F774</f>
        <v>2.4215101540414779E-3</v>
      </c>
      <c r="F774" s="2">
        <f>'Moving Avg'!D774</f>
        <v>2.7395800000000001</v>
      </c>
      <c r="G774" s="2">
        <f>'Moving Avg'!F774</f>
        <v>2.6904750000000002</v>
      </c>
      <c r="H774" s="2">
        <f>'Moving Avg'!G774</f>
        <v>2.7025480000000006</v>
      </c>
      <c r="I774" s="2">
        <f>'Moving Avg'!H774</f>
        <v>2.6487479999999999</v>
      </c>
      <c r="J774" s="5" t="str">
        <f>OBV!F774</f>
        <v>BULLISH</v>
      </c>
      <c r="K774" s="5" t="str">
        <f>OBV!G774</f>
        <v>STRONG</v>
      </c>
      <c r="L774" s="5" t="str">
        <f>OBV!H774</f>
        <v>CONFIRMED BULLISH</v>
      </c>
      <c r="M774" s="7">
        <f t="shared" si="120"/>
        <v>25</v>
      </c>
      <c r="N774" s="7">
        <f t="shared" si="121"/>
        <v>100</v>
      </c>
      <c r="O774" s="7">
        <f t="shared" si="122"/>
        <v>50</v>
      </c>
      <c r="P774" s="7">
        <f t="shared" si="123"/>
        <v>100</v>
      </c>
      <c r="Q774" s="8">
        <f t="shared" si="124"/>
        <v>66.25</v>
      </c>
      <c r="R774" s="8">
        <f t="shared" si="125"/>
        <v>67.5</v>
      </c>
      <c r="S774" s="8">
        <f t="shared" si="126"/>
        <v>76.25</v>
      </c>
      <c r="T774" s="8">
        <f t="shared" si="127"/>
        <v>68.75</v>
      </c>
      <c r="U774" s="7">
        <f t="shared" si="128"/>
        <v>70</v>
      </c>
      <c r="V774" s="7">
        <f t="shared" si="129"/>
        <v>69.6875</v>
      </c>
    </row>
    <row r="775" spans="1:22" ht="13.5" x14ac:dyDescent="0.25">
      <c r="A775" s="3">
        <f>RSI!A775</f>
        <v>43434</v>
      </c>
      <c r="B775" s="2">
        <f>RSI!B775</f>
        <v>2.9134000000000002</v>
      </c>
      <c r="C775" s="2">
        <f>RSI!I775</f>
        <v>66.610730335018587</v>
      </c>
      <c r="D775" s="2">
        <f>MACD!E775</f>
        <v>-3.798509092361968E-2</v>
      </c>
      <c r="E775" s="2">
        <f>MACD!F775</f>
        <v>-5.6598100614907538E-3</v>
      </c>
      <c r="F775" s="2">
        <f>'Moving Avg'!D775</f>
        <v>2.79752</v>
      </c>
      <c r="G775" s="2">
        <f>'Moving Avg'!F775</f>
        <v>2.7005350000000004</v>
      </c>
      <c r="H775" s="2">
        <f>'Moving Avg'!G775</f>
        <v>2.7033520000000006</v>
      </c>
      <c r="I775" s="2">
        <f>'Moving Avg'!H775</f>
        <v>2.6520075000000003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  <c r="M775" s="7">
        <f t="shared" si="120"/>
        <v>25</v>
      </c>
      <c r="N775" s="7">
        <f t="shared" si="121"/>
        <v>100</v>
      </c>
      <c r="O775" s="7">
        <f t="shared" si="122"/>
        <v>50</v>
      </c>
      <c r="P775" s="7">
        <f t="shared" si="123"/>
        <v>100</v>
      </c>
      <c r="Q775" s="8">
        <f t="shared" si="124"/>
        <v>66.25</v>
      </c>
      <c r="R775" s="8">
        <f t="shared" si="125"/>
        <v>67.5</v>
      </c>
      <c r="S775" s="8">
        <f t="shared" si="126"/>
        <v>76.25</v>
      </c>
      <c r="T775" s="8">
        <f t="shared" si="127"/>
        <v>68.75</v>
      </c>
      <c r="U775" s="7">
        <f t="shared" si="128"/>
        <v>70</v>
      </c>
      <c r="V775" s="7">
        <f t="shared" si="129"/>
        <v>69.6875</v>
      </c>
    </row>
    <row r="776" spans="1:22" ht="13.5" x14ac:dyDescent="0.25">
      <c r="A776" s="3">
        <f>RSI!A776</f>
        <v>43437</v>
      </c>
      <c r="B776" s="2">
        <f>RSI!B776</f>
        <v>2.8651</v>
      </c>
      <c r="C776" s="2">
        <f>RSI!I776</f>
        <v>61.676908954637575</v>
      </c>
      <c r="D776" s="2">
        <f>MACD!E776</f>
        <v>-4.6011740949337021E-2</v>
      </c>
      <c r="E776" s="2">
        <f>MACD!F776</f>
        <v>-1.3730196239060008E-2</v>
      </c>
      <c r="F776" s="2">
        <f>'Moving Avg'!D776</f>
        <v>2.8570800000000003</v>
      </c>
      <c r="G776" s="2">
        <f>'Moving Avg'!F776</f>
        <v>2.7069750000000004</v>
      </c>
      <c r="H776" s="2">
        <f>'Moving Avg'!G776</f>
        <v>2.7033520000000006</v>
      </c>
      <c r="I776" s="2">
        <f>'Moving Avg'!H776</f>
        <v>2.6550254999999998</v>
      </c>
      <c r="J776" s="5" t="str">
        <f>OBV!F776</f>
        <v>BULLISH</v>
      </c>
      <c r="K776" s="5" t="str">
        <f>OBV!G776</f>
        <v>STRONG</v>
      </c>
      <c r="L776" s="5" t="str">
        <f>OBV!H776</f>
        <v>CONFIRMED BULLISH</v>
      </c>
      <c r="M776" s="7">
        <f t="shared" si="120"/>
        <v>25</v>
      </c>
      <c r="N776" s="7">
        <f t="shared" si="121"/>
        <v>100</v>
      </c>
      <c r="O776" s="7">
        <f t="shared" si="122"/>
        <v>50</v>
      </c>
      <c r="P776" s="7">
        <f t="shared" si="123"/>
        <v>100</v>
      </c>
      <c r="Q776" s="8">
        <f t="shared" si="124"/>
        <v>66.25</v>
      </c>
      <c r="R776" s="8">
        <f t="shared" si="125"/>
        <v>67.5</v>
      </c>
      <c r="S776" s="8">
        <f t="shared" si="126"/>
        <v>76.25</v>
      </c>
      <c r="T776" s="8">
        <f t="shared" si="127"/>
        <v>68.75</v>
      </c>
      <c r="U776" s="7">
        <f t="shared" si="128"/>
        <v>70</v>
      </c>
      <c r="V776" s="7">
        <f t="shared" si="129"/>
        <v>69.6875</v>
      </c>
    </row>
    <row r="777" spans="1:22" ht="13.5" x14ac:dyDescent="0.25">
      <c r="A777" s="3">
        <f>RSI!A777</f>
        <v>43438</v>
      </c>
      <c r="B777" s="2">
        <f>RSI!B777</f>
        <v>2.7766000000000002</v>
      </c>
      <c r="C777" s="2">
        <f>RSI!I777</f>
        <v>53.811913341828784</v>
      </c>
      <c r="D777" s="2">
        <f>MACD!E777</f>
        <v>-5.9531062297698778E-2</v>
      </c>
      <c r="E777" s="2">
        <f>MACD!F777</f>
        <v>-2.2890369450787762E-2</v>
      </c>
      <c r="F777" s="2">
        <f>'Moving Avg'!D777</f>
        <v>2.8683399999999999</v>
      </c>
      <c r="G777" s="2">
        <f>'Moving Avg'!F777</f>
        <v>2.7110000000000007</v>
      </c>
      <c r="H777" s="2">
        <f>'Moving Avg'!G777</f>
        <v>2.7025480000000006</v>
      </c>
      <c r="I777" s="2">
        <f>'Moving Avg'!H777</f>
        <v>2.6573195000000003</v>
      </c>
      <c r="J777" s="5" t="str">
        <f>OBV!F777</f>
        <v>BULLISH</v>
      </c>
      <c r="K777" s="5" t="str">
        <f>OBV!G777</f>
        <v>STRONG</v>
      </c>
      <c r="L777" s="5" t="str">
        <f>OBV!H777</f>
        <v>CONFIRMED BULLISH</v>
      </c>
      <c r="M777" s="7">
        <f t="shared" si="120"/>
        <v>25</v>
      </c>
      <c r="N777" s="7">
        <f t="shared" si="121"/>
        <v>100</v>
      </c>
      <c r="O777" s="7">
        <f t="shared" si="122"/>
        <v>50</v>
      </c>
      <c r="P777" s="7">
        <f t="shared" si="123"/>
        <v>100</v>
      </c>
      <c r="Q777" s="8">
        <f t="shared" si="124"/>
        <v>66.25</v>
      </c>
      <c r="R777" s="8">
        <f t="shared" si="125"/>
        <v>67.5</v>
      </c>
      <c r="S777" s="8">
        <f t="shared" si="126"/>
        <v>76.25</v>
      </c>
      <c r="T777" s="8">
        <f t="shared" si="127"/>
        <v>68.75</v>
      </c>
      <c r="U777" s="7">
        <f t="shared" si="128"/>
        <v>70</v>
      </c>
      <c r="V777" s="7">
        <f t="shared" si="129"/>
        <v>69.6875</v>
      </c>
    </row>
    <row r="778" spans="1:22" ht="13.5" x14ac:dyDescent="0.25">
      <c r="A778" s="3">
        <f>RSI!A778</f>
        <v>43439</v>
      </c>
      <c r="B778" s="2">
        <f>RSI!B778</f>
        <v>2.8168000000000002</v>
      </c>
      <c r="C778" s="2">
        <f>RSI!I778</f>
        <v>56.523937505217823</v>
      </c>
      <c r="D778" s="2">
        <f>MACD!E778</f>
        <v>-7.7964934439034295E-2</v>
      </c>
      <c r="E778" s="2">
        <f>MACD!F778</f>
        <v>-3.3905282448437074E-2</v>
      </c>
      <c r="F778" s="2">
        <f>'Moving Avg'!D778</f>
        <v>2.8554600000000003</v>
      </c>
      <c r="G778" s="2">
        <f>'Moving Avg'!F778</f>
        <v>2.7154250000000006</v>
      </c>
      <c r="H778" s="2">
        <f>'Moving Avg'!G778</f>
        <v>2.7025480000000006</v>
      </c>
      <c r="I778" s="2">
        <f>'Moving Avg'!H778</f>
        <v>2.6598145</v>
      </c>
      <c r="J778" s="5" t="str">
        <f>OBV!F778</f>
        <v>BULLISH</v>
      </c>
      <c r="K778" s="5" t="str">
        <f>OBV!G778</f>
        <v>STRONG</v>
      </c>
      <c r="L778" s="5" t="str">
        <f>OBV!H778</f>
        <v>BULLISH DIVERGENCE</v>
      </c>
      <c r="M778" s="7">
        <f t="shared" si="120"/>
        <v>25</v>
      </c>
      <c r="N778" s="7">
        <f t="shared" si="121"/>
        <v>100</v>
      </c>
      <c r="O778" s="7">
        <f t="shared" si="122"/>
        <v>50</v>
      </c>
      <c r="P778" s="7">
        <f t="shared" si="123"/>
        <v>83</v>
      </c>
      <c r="Q778" s="8">
        <f t="shared" si="124"/>
        <v>63.7</v>
      </c>
      <c r="R778" s="8">
        <f t="shared" si="125"/>
        <v>63.25</v>
      </c>
      <c r="S778" s="8">
        <f t="shared" si="126"/>
        <v>68.599999999999994</v>
      </c>
      <c r="T778" s="8">
        <f t="shared" si="127"/>
        <v>64.5</v>
      </c>
      <c r="U778" s="7">
        <f t="shared" si="128"/>
        <v>65.183333333333337</v>
      </c>
      <c r="V778" s="7">
        <f t="shared" si="129"/>
        <v>65.012500000000003</v>
      </c>
    </row>
    <row r="779" spans="1:22" ht="13.5" x14ac:dyDescent="0.25">
      <c r="A779" s="3">
        <f>RSI!A779</f>
        <v>43440</v>
      </c>
      <c r="B779" s="2">
        <f>RSI!B779</f>
        <v>2.8168000000000002</v>
      </c>
      <c r="C779" s="2">
        <f>RSI!I779</f>
        <v>56.523937505217823</v>
      </c>
      <c r="D779" s="2">
        <f>MACD!E779</f>
        <v>-9.5332612789778004E-2</v>
      </c>
      <c r="E779" s="2">
        <f>MACD!F779</f>
        <v>-4.6190748516705266E-2</v>
      </c>
      <c r="F779" s="2">
        <f>'Moving Avg'!D779</f>
        <v>2.8377400000000002</v>
      </c>
      <c r="G779" s="2">
        <f>'Moving Avg'!F779</f>
        <v>2.7198500000000001</v>
      </c>
      <c r="H779" s="2">
        <f>'Moving Avg'!G779</f>
        <v>2.7025480000000006</v>
      </c>
      <c r="I779" s="2">
        <f>'Moving Avg'!H779</f>
        <v>2.6623894999999997</v>
      </c>
      <c r="J779" s="5" t="str">
        <f>OBV!F779</f>
        <v>BULLISH</v>
      </c>
      <c r="K779" s="5" t="str">
        <f>OBV!G779</f>
        <v>NEUTRAL</v>
      </c>
      <c r="L779" s="5" t="str">
        <f>OBV!H779</f>
        <v>BULLISH DIVERGENCE</v>
      </c>
      <c r="M779" s="7">
        <f t="shared" si="120"/>
        <v>25</v>
      </c>
      <c r="N779" s="7">
        <f t="shared" si="121"/>
        <v>100</v>
      </c>
      <c r="O779" s="7">
        <f t="shared" si="122"/>
        <v>50</v>
      </c>
      <c r="P779" s="7">
        <f t="shared" si="123"/>
        <v>66.5</v>
      </c>
      <c r="Q779" s="8">
        <f t="shared" si="124"/>
        <v>61.225000000000001</v>
      </c>
      <c r="R779" s="8">
        <f t="shared" si="125"/>
        <v>59.125</v>
      </c>
      <c r="S779" s="8">
        <f t="shared" si="126"/>
        <v>61.174999999999997</v>
      </c>
      <c r="T779" s="8">
        <f t="shared" si="127"/>
        <v>60.375</v>
      </c>
      <c r="U779" s="7">
        <f t="shared" si="128"/>
        <v>60.508333333333326</v>
      </c>
      <c r="V779" s="7">
        <f t="shared" si="129"/>
        <v>60.474999999999994</v>
      </c>
    </row>
    <row r="780" spans="1:22" ht="13.5" x14ac:dyDescent="0.25">
      <c r="A780" s="3">
        <f>RSI!A780</f>
        <v>43441</v>
      </c>
      <c r="B780" s="2">
        <f>RSI!B780</f>
        <v>2.8007</v>
      </c>
      <c r="C780" s="2">
        <f>RSI!I780</f>
        <v>55.023287859539195</v>
      </c>
      <c r="D780" s="2">
        <f>MACD!E780</f>
        <v>-0.10312059311825461</v>
      </c>
      <c r="E780" s="2">
        <f>MACD!F780</f>
        <v>-5.7576717437015132E-2</v>
      </c>
      <c r="F780" s="2">
        <f>'Moving Avg'!D780</f>
        <v>2.8151999999999999</v>
      </c>
      <c r="G780" s="2">
        <f>'Moving Avg'!F780</f>
        <v>2.7246750000000004</v>
      </c>
      <c r="H780" s="2">
        <f>'Moving Avg'!G780</f>
        <v>2.7036740000000004</v>
      </c>
      <c r="I780" s="2">
        <f>'Moving Avg'!H780</f>
        <v>2.6649245000000001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  <c r="M780" s="7">
        <f t="shared" si="120"/>
        <v>25</v>
      </c>
      <c r="N780" s="7">
        <f t="shared" si="121"/>
        <v>100</v>
      </c>
      <c r="O780" s="7">
        <f t="shared" si="122"/>
        <v>50</v>
      </c>
      <c r="P780" s="7">
        <f t="shared" si="123"/>
        <v>16.5</v>
      </c>
      <c r="Q780" s="8">
        <f t="shared" si="124"/>
        <v>53.725000000000001</v>
      </c>
      <c r="R780" s="8">
        <f t="shared" si="125"/>
        <v>46.625</v>
      </c>
      <c r="S780" s="8">
        <f t="shared" si="126"/>
        <v>38.674999999999997</v>
      </c>
      <c r="T780" s="8">
        <f t="shared" si="127"/>
        <v>47.875</v>
      </c>
      <c r="U780" s="7">
        <f t="shared" si="128"/>
        <v>46.341666666666661</v>
      </c>
      <c r="V780" s="7">
        <f t="shared" si="129"/>
        <v>46.724999999999994</v>
      </c>
    </row>
    <row r="781" spans="1:22" ht="13.5" x14ac:dyDescent="0.25">
      <c r="A781" s="3">
        <f>RSI!A781</f>
        <v>43444</v>
      </c>
      <c r="B781" s="2">
        <f>RSI!B781</f>
        <v>2.7202999999999999</v>
      </c>
      <c r="C781" s="2">
        <f>RSI!I781</f>
        <v>48.148704742793171</v>
      </c>
      <c r="D781" s="2">
        <f>MACD!E781</f>
        <v>-0.11278558519192439</v>
      </c>
      <c r="E781" s="2">
        <f>MACD!F781</f>
        <v>-6.8618490987996994E-2</v>
      </c>
      <c r="F781" s="2">
        <f>'Moving Avg'!D781</f>
        <v>2.7862400000000003</v>
      </c>
      <c r="G781" s="2">
        <f>'Moving Avg'!F781</f>
        <v>2.7258850000000003</v>
      </c>
      <c r="H781" s="2">
        <f>'Moving Avg'!G781</f>
        <v>2.7009380000000003</v>
      </c>
      <c r="I781" s="2">
        <f>'Moving Avg'!H781</f>
        <v>2.6669369999999999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  <c r="M781" s="7">
        <f t="shared" si="120"/>
        <v>25</v>
      </c>
      <c r="N781" s="7">
        <f t="shared" si="121"/>
        <v>100</v>
      </c>
      <c r="O781" s="7">
        <f t="shared" si="122"/>
        <v>50</v>
      </c>
      <c r="P781" s="7">
        <f t="shared" si="123"/>
        <v>16.5</v>
      </c>
      <c r="Q781" s="8">
        <f t="shared" si="124"/>
        <v>53.725000000000001</v>
      </c>
      <c r="R781" s="8">
        <f t="shared" si="125"/>
        <v>46.625</v>
      </c>
      <c r="S781" s="8">
        <f t="shared" si="126"/>
        <v>38.674999999999997</v>
      </c>
      <c r="T781" s="8">
        <f t="shared" si="127"/>
        <v>47.875</v>
      </c>
      <c r="U781" s="7">
        <f t="shared" si="128"/>
        <v>46.341666666666661</v>
      </c>
      <c r="V781" s="7">
        <f t="shared" si="129"/>
        <v>46.724999999999994</v>
      </c>
    </row>
    <row r="782" spans="1:22" ht="13.5" x14ac:dyDescent="0.25">
      <c r="A782" s="3">
        <f>RSI!A782</f>
        <v>43445</v>
      </c>
      <c r="B782" s="2">
        <f>RSI!B782</f>
        <v>2.8812000000000002</v>
      </c>
      <c r="C782" s="2">
        <f>RSI!I782</f>
        <v>59.148657931455467</v>
      </c>
      <c r="D782" s="2">
        <f>MACD!E782</f>
        <v>-0.10919621333862395</v>
      </c>
      <c r="E782" s="2">
        <f>MACD!F782</f>
        <v>-7.6734035458122393E-2</v>
      </c>
      <c r="F782" s="2">
        <f>'Moving Avg'!D782</f>
        <v>2.8071600000000001</v>
      </c>
      <c r="G782" s="2">
        <f>'Moving Avg'!F782</f>
        <v>2.7363450000000005</v>
      </c>
      <c r="H782" s="2">
        <f>'Moving Avg'!G782</f>
        <v>2.6999720000000007</v>
      </c>
      <c r="I782" s="2">
        <f>'Moving Avg'!H782</f>
        <v>2.6699549999999994</v>
      </c>
      <c r="J782" s="5" t="str">
        <f>OBV!F782</f>
        <v>BULLISH</v>
      </c>
      <c r="K782" s="5" t="str">
        <f>OBV!G782</f>
        <v>STRONG</v>
      </c>
      <c r="L782" s="5" t="str">
        <f>OBV!H782</f>
        <v>CONFIRMED BULLISH</v>
      </c>
      <c r="M782" s="7">
        <f t="shared" si="120"/>
        <v>25</v>
      </c>
      <c r="N782" s="7">
        <f t="shared" si="121"/>
        <v>100</v>
      </c>
      <c r="O782" s="7">
        <f t="shared" si="122"/>
        <v>50</v>
      </c>
      <c r="P782" s="7">
        <f t="shared" si="123"/>
        <v>100</v>
      </c>
      <c r="Q782" s="8">
        <f t="shared" si="124"/>
        <v>66.25</v>
      </c>
      <c r="R782" s="8">
        <f t="shared" si="125"/>
        <v>67.5</v>
      </c>
      <c r="S782" s="8">
        <f t="shared" si="126"/>
        <v>76.25</v>
      </c>
      <c r="T782" s="8">
        <f t="shared" si="127"/>
        <v>68.75</v>
      </c>
      <c r="U782" s="7">
        <f t="shared" si="128"/>
        <v>70</v>
      </c>
      <c r="V782" s="7">
        <f t="shared" si="129"/>
        <v>69.6875</v>
      </c>
    </row>
    <row r="783" spans="1:22" ht="13.5" x14ac:dyDescent="0.25">
      <c r="A783" s="3">
        <f>RSI!A783</f>
        <v>43446</v>
      </c>
      <c r="B783" s="2">
        <f>RSI!B783</f>
        <v>3.0501999999999998</v>
      </c>
      <c r="C783" s="2">
        <f>RSI!I783</f>
        <v>67.05441984068699</v>
      </c>
      <c r="D783" s="2">
        <f>MACD!E783</f>
        <v>-9.4737916720355919E-2</v>
      </c>
      <c r="E783" s="2">
        <f>MACD!F783</f>
        <v>-8.033481171056911E-2</v>
      </c>
      <c r="F783" s="2">
        <f>'Moving Avg'!D783</f>
        <v>2.8538399999999999</v>
      </c>
      <c r="G783" s="2">
        <f>'Moving Avg'!F783</f>
        <v>2.7564649999999999</v>
      </c>
      <c r="H783" s="2">
        <f>'Moving Avg'!G783</f>
        <v>2.7041560000000002</v>
      </c>
      <c r="I783" s="2">
        <f>'Moving Avg'!H783</f>
        <v>2.6738179999999994</v>
      </c>
      <c r="J783" s="5" t="str">
        <f>OBV!F783</f>
        <v>BULLISH</v>
      </c>
      <c r="K783" s="5" t="str">
        <f>OBV!G783</f>
        <v>STRONG</v>
      </c>
      <c r="L783" s="5" t="str">
        <f>OBV!H783</f>
        <v>CONFIRMED BULLISH</v>
      </c>
      <c r="M783" s="7">
        <f t="shared" si="120"/>
        <v>25</v>
      </c>
      <c r="N783" s="7">
        <f t="shared" si="121"/>
        <v>45</v>
      </c>
      <c r="O783" s="7">
        <f t="shared" si="122"/>
        <v>50</v>
      </c>
      <c r="P783" s="7">
        <f t="shared" si="123"/>
        <v>100</v>
      </c>
      <c r="Q783" s="8">
        <f t="shared" si="124"/>
        <v>47</v>
      </c>
      <c r="R783" s="8">
        <f t="shared" si="125"/>
        <v>56.5</v>
      </c>
      <c r="S783" s="8">
        <f t="shared" si="126"/>
        <v>68</v>
      </c>
      <c r="T783" s="8">
        <f t="shared" si="127"/>
        <v>55</v>
      </c>
      <c r="U783" s="7">
        <f t="shared" si="128"/>
        <v>57.166666666666664</v>
      </c>
      <c r="V783" s="7">
        <f t="shared" si="129"/>
        <v>56.625</v>
      </c>
    </row>
    <row r="784" spans="1:22" ht="13.5" x14ac:dyDescent="0.25">
      <c r="A784" s="3">
        <f>RSI!A784</f>
        <v>43447</v>
      </c>
      <c r="B784" s="2">
        <f>RSI!B784</f>
        <v>3.2353000000000001</v>
      </c>
      <c r="C784" s="2">
        <f>RSI!I784</f>
        <v>73.177168376045444</v>
      </c>
      <c r="D784" s="2">
        <f>MACD!E784</f>
        <v>-9.4244517185013699E-2</v>
      </c>
      <c r="E784" s="2">
        <f>MACD!F784</f>
        <v>-8.3116752805458036E-2</v>
      </c>
      <c r="F784" s="2">
        <f>'Moving Avg'!D784</f>
        <v>2.9375400000000003</v>
      </c>
      <c r="G784" s="2">
        <f>'Moving Avg'!F784</f>
        <v>2.7858400000000003</v>
      </c>
      <c r="H784" s="2">
        <f>'Moving Avg'!G784</f>
        <v>2.713492</v>
      </c>
      <c r="I784" s="2">
        <f>'Moving Avg'!H784</f>
        <v>2.6787675000000002</v>
      </c>
      <c r="J784" s="5" t="str">
        <f>OBV!F784</f>
        <v>BULLISH</v>
      </c>
      <c r="K784" s="5" t="str">
        <f>OBV!G784</f>
        <v>STRONG</v>
      </c>
      <c r="L784" s="5" t="str">
        <f>OBV!H784</f>
        <v>CONFIRMED BULLISH</v>
      </c>
      <c r="M784" s="7">
        <f t="shared" si="120"/>
        <v>0</v>
      </c>
      <c r="N784" s="7">
        <f t="shared" si="121"/>
        <v>45</v>
      </c>
      <c r="O784" s="7">
        <f t="shared" si="122"/>
        <v>50</v>
      </c>
      <c r="P784" s="7">
        <f t="shared" si="123"/>
        <v>100</v>
      </c>
      <c r="Q784" s="8">
        <f t="shared" si="124"/>
        <v>38.25</v>
      </c>
      <c r="R784" s="8">
        <f t="shared" si="125"/>
        <v>51.5</v>
      </c>
      <c r="S784" s="8">
        <f t="shared" si="126"/>
        <v>64.25</v>
      </c>
      <c r="T784" s="8">
        <f t="shared" si="127"/>
        <v>48.75</v>
      </c>
      <c r="U784" s="7">
        <f t="shared" si="128"/>
        <v>51.333333333333336</v>
      </c>
      <c r="V784" s="7">
        <f t="shared" si="129"/>
        <v>50.6875</v>
      </c>
    </row>
    <row r="785" spans="1:22" ht="13.5" x14ac:dyDescent="0.25">
      <c r="A785" s="3">
        <f>RSI!A785</f>
        <v>43448</v>
      </c>
      <c r="B785" s="2">
        <f>RSI!B785</f>
        <v>3.4285000000000001</v>
      </c>
      <c r="C785" s="2">
        <f>RSI!I785</f>
        <v>77.812166372879631</v>
      </c>
      <c r="D785" s="2">
        <f>MACD!E785</f>
        <v>-0.10962382504552881</v>
      </c>
      <c r="E785" s="2">
        <f>MACD!F785</f>
        <v>-8.8418167253472207E-2</v>
      </c>
      <c r="F785" s="2">
        <f>'Moving Avg'!D785</f>
        <v>3.0630999999999999</v>
      </c>
      <c r="G785" s="2">
        <f>'Moving Avg'!F785</f>
        <v>2.8244700000000003</v>
      </c>
      <c r="H785" s="2">
        <f>'Moving Avg'!G785</f>
        <v>2.7276560000000005</v>
      </c>
      <c r="I785" s="2">
        <f>'Moving Avg'!H785</f>
        <v>2.6846424999999994</v>
      </c>
      <c r="J785" s="5" t="str">
        <f>OBV!F785</f>
        <v>BULLISH</v>
      </c>
      <c r="K785" s="5" t="str">
        <f>OBV!G785</f>
        <v>STRONG</v>
      </c>
      <c r="L785" s="5" t="str">
        <f>OBV!H785</f>
        <v>CONFIRMED BULLISH</v>
      </c>
      <c r="M785" s="7">
        <f t="shared" si="120"/>
        <v>0</v>
      </c>
      <c r="N785" s="7">
        <f t="shared" si="121"/>
        <v>100</v>
      </c>
      <c r="O785" s="7">
        <f t="shared" si="122"/>
        <v>50</v>
      </c>
      <c r="P785" s="7">
        <f t="shared" si="123"/>
        <v>100</v>
      </c>
      <c r="Q785" s="8">
        <f t="shared" si="124"/>
        <v>57.5</v>
      </c>
      <c r="R785" s="8">
        <f t="shared" si="125"/>
        <v>62.5</v>
      </c>
      <c r="S785" s="8">
        <f t="shared" si="126"/>
        <v>72.5</v>
      </c>
      <c r="T785" s="8">
        <f t="shared" si="127"/>
        <v>62.5</v>
      </c>
      <c r="U785" s="7">
        <f t="shared" si="128"/>
        <v>64.166666666666671</v>
      </c>
      <c r="V785" s="7">
        <f t="shared" si="129"/>
        <v>63.75</v>
      </c>
    </row>
    <row r="786" spans="1:22" ht="13.5" x14ac:dyDescent="0.25">
      <c r="A786" s="3">
        <f>RSI!A786</f>
        <v>43451</v>
      </c>
      <c r="B786" s="2">
        <f>RSI!B786</f>
        <v>3.5893999999999999</v>
      </c>
      <c r="C786" s="2">
        <f>RSI!I786</f>
        <v>80.789438856568523</v>
      </c>
      <c r="D786" s="2">
        <f>MACD!E786</f>
        <v>-0.14564323918074118</v>
      </c>
      <c r="E786" s="2">
        <f>MACD!F786</f>
        <v>-9.9863181638926005E-2</v>
      </c>
      <c r="F786" s="2">
        <f>'Moving Avg'!D786</f>
        <v>3.23692</v>
      </c>
      <c r="G786" s="2">
        <f>'Moving Avg'!F786</f>
        <v>2.869135</v>
      </c>
      <c r="H786" s="2">
        <f>'Moving Avg'!G786</f>
        <v>2.7450380000000005</v>
      </c>
      <c r="I786" s="2">
        <f>'Moving Avg'!H786</f>
        <v>2.6913219999999991</v>
      </c>
      <c r="J786" s="5" t="str">
        <f>OBV!F786</f>
        <v>BULLISH</v>
      </c>
      <c r="K786" s="5" t="str">
        <f>OBV!G786</f>
        <v>STRONG</v>
      </c>
      <c r="L786" s="5" t="str">
        <f>OBV!H786</f>
        <v>CONFIRMED BULLISH</v>
      </c>
      <c r="M786" s="7">
        <f t="shared" si="120"/>
        <v>0</v>
      </c>
      <c r="N786" s="7">
        <f t="shared" si="121"/>
        <v>100</v>
      </c>
      <c r="O786" s="7">
        <f t="shared" si="122"/>
        <v>50</v>
      </c>
      <c r="P786" s="7">
        <f t="shared" si="123"/>
        <v>100</v>
      </c>
      <c r="Q786" s="8">
        <f t="shared" si="124"/>
        <v>57.5</v>
      </c>
      <c r="R786" s="8">
        <f t="shared" si="125"/>
        <v>62.5</v>
      </c>
      <c r="S786" s="8">
        <f t="shared" si="126"/>
        <v>72.5</v>
      </c>
      <c r="T786" s="8">
        <f t="shared" si="127"/>
        <v>62.5</v>
      </c>
      <c r="U786" s="7">
        <f t="shared" si="128"/>
        <v>64.166666666666671</v>
      </c>
      <c r="V786" s="7">
        <f t="shared" si="129"/>
        <v>63.75</v>
      </c>
    </row>
    <row r="787" spans="1:22" ht="13.5" x14ac:dyDescent="0.25">
      <c r="A787" s="3">
        <f>RSI!A787</f>
        <v>43452</v>
      </c>
      <c r="B787" s="2">
        <f>RSI!B787</f>
        <v>3.7665000000000002</v>
      </c>
      <c r="C787" s="2">
        <f>RSI!I787</f>
        <v>83.425687694305722</v>
      </c>
      <c r="D787" s="2">
        <f>MACD!E787</f>
        <v>-0.20719186006524337</v>
      </c>
      <c r="E787" s="2">
        <f>MACD!F787</f>
        <v>-0.12132891732418949</v>
      </c>
      <c r="F787" s="2">
        <f>'Moving Avg'!D787</f>
        <v>3.41398</v>
      </c>
      <c r="G787" s="2">
        <f>'Moving Avg'!F787</f>
        <v>2.9266800000000002</v>
      </c>
      <c r="H787" s="2">
        <f>'Moving Avg'!G787</f>
        <v>2.7658020000000012</v>
      </c>
      <c r="I787" s="2">
        <f>'Moving Avg'!H787</f>
        <v>2.6988869999999996</v>
      </c>
      <c r="J787" s="5" t="str">
        <f>OBV!F787</f>
        <v>BULLISH</v>
      </c>
      <c r="K787" s="5" t="str">
        <f>OBV!G787</f>
        <v>STRONG</v>
      </c>
      <c r="L787" s="5" t="str">
        <f>OBV!H787</f>
        <v>CONFIRMED BULLISH</v>
      </c>
      <c r="M787" s="7">
        <f t="shared" si="120"/>
        <v>0</v>
      </c>
      <c r="N787" s="7">
        <f t="shared" si="121"/>
        <v>100</v>
      </c>
      <c r="O787" s="7">
        <f t="shared" si="122"/>
        <v>50</v>
      </c>
      <c r="P787" s="7">
        <f t="shared" si="123"/>
        <v>100</v>
      </c>
      <c r="Q787" s="8">
        <f t="shared" si="124"/>
        <v>57.5</v>
      </c>
      <c r="R787" s="8">
        <f t="shared" si="125"/>
        <v>62.5</v>
      </c>
      <c r="S787" s="8">
        <f t="shared" si="126"/>
        <v>72.5</v>
      </c>
      <c r="T787" s="8">
        <f t="shared" si="127"/>
        <v>62.5</v>
      </c>
      <c r="U787" s="7">
        <f t="shared" si="128"/>
        <v>64.166666666666671</v>
      </c>
      <c r="V787" s="7">
        <f t="shared" si="129"/>
        <v>63.75</v>
      </c>
    </row>
    <row r="788" spans="1:22" ht="13.5" x14ac:dyDescent="0.25">
      <c r="A788" s="3">
        <f>RSI!A788</f>
        <v>43453</v>
      </c>
      <c r="B788" s="2">
        <f>RSI!B788</f>
        <v>3.9355000000000002</v>
      </c>
      <c r="C788" s="2">
        <f>RSI!I788</f>
        <v>85.474202729569598</v>
      </c>
      <c r="D788" s="2">
        <f>MACD!E788</f>
        <v>-0.27066736805093328</v>
      </c>
      <c r="E788" s="2">
        <f>MACD!F788</f>
        <v>-0.15119660746953825</v>
      </c>
      <c r="F788" s="2">
        <f>'Moving Avg'!D788</f>
        <v>3.5910400000000005</v>
      </c>
      <c r="G788" s="2">
        <f>'Moving Avg'!F788</f>
        <v>2.9938799999999999</v>
      </c>
      <c r="H788" s="2">
        <f>'Moving Avg'!G788</f>
        <v>2.7897860000000008</v>
      </c>
      <c r="I788" s="2">
        <f>'Moving Avg'!H788</f>
        <v>2.7075385000000001</v>
      </c>
      <c r="J788" s="5" t="str">
        <f>OBV!F788</f>
        <v>BULLISH</v>
      </c>
      <c r="K788" s="5" t="str">
        <f>OBV!G788</f>
        <v>STRONG</v>
      </c>
      <c r="L788" s="5" t="str">
        <f>OBV!H788</f>
        <v>CONFIRMED BULLISH</v>
      </c>
      <c r="M788" s="7">
        <f t="shared" si="120"/>
        <v>0</v>
      </c>
      <c r="N788" s="7">
        <f t="shared" si="121"/>
        <v>100</v>
      </c>
      <c r="O788" s="7">
        <f t="shared" si="122"/>
        <v>50</v>
      </c>
      <c r="P788" s="7">
        <f t="shared" si="123"/>
        <v>100</v>
      </c>
      <c r="Q788" s="8">
        <f t="shared" si="124"/>
        <v>57.5</v>
      </c>
      <c r="R788" s="8">
        <f t="shared" si="125"/>
        <v>62.5</v>
      </c>
      <c r="S788" s="8">
        <f t="shared" si="126"/>
        <v>72.5</v>
      </c>
      <c r="T788" s="8">
        <f t="shared" si="127"/>
        <v>62.5</v>
      </c>
      <c r="U788" s="7">
        <f t="shared" si="128"/>
        <v>64.166666666666671</v>
      </c>
      <c r="V788" s="7">
        <f t="shared" si="129"/>
        <v>63.75</v>
      </c>
    </row>
    <row r="789" spans="1:22" ht="13.5" x14ac:dyDescent="0.25">
      <c r="A789" s="3">
        <f>RSI!A789</f>
        <v>43454</v>
      </c>
      <c r="B789" s="2">
        <f>RSI!B789</f>
        <v>4.1205999999999996</v>
      </c>
      <c r="C789" s="2">
        <f>RSI!I789</f>
        <v>87.322387950828301</v>
      </c>
      <c r="D789" s="2">
        <f>MACD!E789</f>
        <v>-0.34377419205053705</v>
      </c>
      <c r="E789" s="2">
        <f>MACD!F789</f>
        <v>-0.18971212438573803</v>
      </c>
      <c r="F789" s="2">
        <f>'Moving Avg'!D789</f>
        <v>3.7680999999999996</v>
      </c>
      <c r="G789" s="2">
        <f>'Moving Avg'!F789</f>
        <v>3.0707399999999998</v>
      </c>
      <c r="H789" s="2">
        <f>'Moving Avg'!G789</f>
        <v>2.81908</v>
      </c>
      <c r="I789" s="2">
        <f>'Moving Avg'!H789</f>
        <v>2.7168739999999998</v>
      </c>
      <c r="J789" s="5" t="str">
        <f>OBV!F789</f>
        <v>BULLISH</v>
      </c>
      <c r="K789" s="5" t="str">
        <f>OBV!G789</f>
        <v>STRONG</v>
      </c>
      <c r="L789" s="5" t="str">
        <f>OBV!H789</f>
        <v>CONFIRMED BULLISH</v>
      </c>
      <c r="M789" s="7">
        <f t="shared" si="120"/>
        <v>0</v>
      </c>
      <c r="N789" s="7">
        <f t="shared" si="121"/>
        <v>100</v>
      </c>
      <c r="O789" s="7">
        <f t="shared" si="122"/>
        <v>50</v>
      </c>
      <c r="P789" s="7">
        <f t="shared" si="123"/>
        <v>100</v>
      </c>
      <c r="Q789" s="8">
        <f t="shared" si="124"/>
        <v>57.5</v>
      </c>
      <c r="R789" s="8">
        <f t="shared" si="125"/>
        <v>62.5</v>
      </c>
      <c r="S789" s="8">
        <f t="shared" si="126"/>
        <v>72.5</v>
      </c>
      <c r="T789" s="8">
        <f t="shared" si="127"/>
        <v>62.5</v>
      </c>
      <c r="U789" s="7">
        <f t="shared" si="128"/>
        <v>64.166666666666671</v>
      </c>
      <c r="V789" s="7">
        <f t="shared" si="129"/>
        <v>63.75</v>
      </c>
    </row>
    <row r="790" spans="1:22" ht="13.5" x14ac:dyDescent="0.25">
      <c r="A790" s="3">
        <f>RSI!A790</f>
        <v>43455</v>
      </c>
      <c r="B790" s="2">
        <f>RSI!B790</f>
        <v>4.2091000000000003</v>
      </c>
      <c r="C790" s="2">
        <f>RSI!I790</f>
        <v>88.101869395942202</v>
      </c>
      <c r="D790" s="2">
        <f>MACD!E790</f>
        <v>-0.42102456194138904</v>
      </c>
      <c r="E790" s="2">
        <f>MACD!F790</f>
        <v>-0.23597461189686825</v>
      </c>
      <c r="F790" s="2">
        <f>'Moving Avg'!D790</f>
        <v>3.9242199999999996</v>
      </c>
      <c r="G790" s="2">
        <f>'Moving Avg'!F790</f>
        <v>3.15001</v>
      </c>
      <c r="H790" s="2">
        <f>'Moving Avg'!G790</f>
        <v>2.8520760000000003</v>
      </c>
      <c r="I790" s="2">
        <f>'Moving Avg'!H790</f>
        <v>2.7266520000000001</v>
      </c>
      <c r="J790" s="5" t="str">
        <f>OBV!F790</f>
        <v>BULLISH</v>
      </c>
      <c r="K790" s="5" t="str">
        <f>OBV!G790</f>
        <v>STRONG</v>
      </c>
      <c r="L790" s="5" t="str">
        <f>OBV!H790</f>
        <v>CONFIRMED BULLISH</v>
      </c>
      <c r="M790" s="7">
        <f t="shared" si="120"/>
        <v>0</v>
      </c>
      <c r="N790" s="7">
        <f t="shared" si="121"/>
        <v>100</v>
      </c>
      <c r="O790" s="7">
        <f t="shared" si="122"/>
        <v>50</v>
      </c>
      <c r="P790" s="7">
        <f t="shared" si="123"/>
        <v>100</v>
      </c>
      <c r="Q790" s="8">
        <f t="shared" si="124"/>
        <v>57.5</v>
      </c>
      <c r="R790" s="8">
        <f t="shared" si="125"/>
        <v>62.5</v>
      </c>
      <c r="S790" s="8">
        <f t="shared" si="126"/>
        <v>72.5</v>
      </c>
      <c r="T790" s="8">
        <f t="shared" si="127"/>
        <v>62.5</v>
      </c>
      <c r="U790" s="7">
        <f t="shared" si="128"/>
        <v>64.166666666666671</v>
      </c>
      <c r="V790" s="7">
        <f t="shared" si="129"/>
        <v>63.75</v>
      </c>
    </row>
    <row r="791" spans="1:22" ht="13.5" x14ac:dyDescent="0.25">
      <c r="A791" s="3">
        <f>RSI!A791</f>
        <v>43458</v>
      </c>
      <c r="B791" s="2">
        <f>RSI!B791</f>
        <v>4.3460000000000001</v>
      </c>
      <c r="C791" s="2">
        <f>RSI!I791</f>
        <v>89.207327259131702</v>
      </c>
      <c r="D791" s="2">
        <f>MACD!E791</f>
        <v>-0.51531046926964708</v>
      </c>
      <c r="E791" s="2">
        <f>MACD!F791</f>
        <v>-0.29184178337142402</v>
      </c>
      <c r="F791" s="2">
        <f>'Moving Avg'!D791</f>
        <v>4.0755400000000002</v>
      </c>
      <c r="G791" s="2">
        <f>'Moving Avg'!F791</f>
        <v>3.2389449999999997</v>
      </c>
      <c r="H791" s="2">
        <f>'Moving Avg'!G791</f>
        <v>2.8887760000000005</v>
      </c>
      <c r="I791" s="2">
        <f>'Moving Avg'!H791</f>
        <v>2.7373965000000005</v>
      </c>
      <c r="J791" s="5" t="str">
        <f>OBV!F791</f>
        <v>BULLISH</v>
      </c>
      <c r="K791" s="5" t="str">
        <f>OBV!G791</f>
        <v>STRONG</v>
      </c>
      <c r="L791" s="5" t="str">
        <f>OBV!H791</f>
        <v>CONFIRMED BULLISH</v>
      </c>
      <c r="M791" s="7">
        <f t="shared" si="120"/>
        <v>0</v>
      </c>
      <c r="N791" s="7">
        <f t="shared" si="121"/>
        <v>100</v>
      </c>
      <c r="O791" s="7">
        <f t="shared" si="122"/>
        <v>50</v>
      </c>
      <c r="P791" s="7">
        <f t="shared" si="123"/>
        <v>100</v>
      </c>
      <c r="Q791" s="8">
        <f t="shared" si="124"/>
        <v>57.5</v>
      </c>
      <c r="R791" s="8">
        <f t="shared" si="125"/>
        <v>62.5</v>
      </c>
      <c r="S791" s="8">
        <f t="shared" si="126"/>
        <v>72.5</v>
      </c>
      <c r="T791" s="8">
        <f t="shared" si="127"/>
        <v>62.5</v>
      </c>
      <c r="U791" s="7">
        <f t="shared" si="128"/>
        <v>64.166666666666671</v>
      </c>
      <c r="V791" s="7">
        <f t="shared" si="129"/>
        <v>63.75</v>
      </c>
    </row>
    <row r="792" spans="1:22" ht="13.5" x14ac:dyDescent="0.25">
      <c r="A792" s="3">
        <f>RSI!A792</f>
        <v>43459</v>
      </c>
      <c r="B792" s="2">
        <f>RSI!B792</f>
        <v>4.1125999999999996</v>
      </c>
      <c r="C792" s="2">
        <f>RSI!I792</f>
        <v>76.207354713431045</v>
      </c>
      <c r="D792" s="2">
        <f>MACD!E792</f>
        <v>-0.55979247108785968</v>
      </c>
      <c r="E792" s="2">
        <f>MACD!F792</f>
        <v>-0.34543192091471114</v>
      </c>
      <c r="F792" s="2">
        <f>'Moving Avg'!D792</f>
        <v>4.1447599999999998</v>
      </c>
      <c r="G792" s="2">
        <f>'Moving Avg'!F792</f>
        <v>3.3085599999999991</v>
      </c>
      <c r="H792" s="2">
        <f>'Moving Avg'!G792</f>
        <v>2.9196819999999999</v>
      </c>
      <c r="I792" s="2">
        <f>'Moving Avg'!H792</f>
        <v>2.7467725000000001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  <c r="M792" s="7">
        <f t="shared" si="120"/>
        <v>0</v>
      </c>
      <c r="N792" s="7">
        <f t="shared" si="121"/>
        <v>100</v>
      </c>
      <c r="O792" s="7">
        <f t="shared" si="122"/>
        <v>50</v>
      </c>
      <c r="P792" s="7">
        <f t="shared" si="123"/>
        <v>100</v>
      </c>
      <c r="Q792" s="8">
        <f t="shared" si="124"/>
        <v>57.5</v>
      </c>
      <c r="R792" s="8">
        <f t="shared" si="125"/>
        <v>62.5</v>
      </c>
      <c r="S792" s="8">
        <f t="shared" si="126"/>
        <v>72.5</v>
      </c>
      <c r="T792" s="8">
        <f t="shared" si="127"/>
        <v>62.5</v>
      </c>
      <c r="U792" s="7">
        <f t="shared" si="128"/>
        <v>64.166666666666671</v>
      </c>
      <c r="V792" s="7">
        <f t="shared" si="129"/>
        <v>63.75</v>
      </c>
    </row>
    <row r="793" spans="1:22" ht="13.5" x14ac:dyDescent="0.25">
      <c r="A793" s="3">
        <f>RSI!A793</f>
        <v>43460</v>
      </c>
      <c r="B793" s="2">
        <f>RSI!B793</f>
        <v>4.3540000000000001</v>
      </c>
      <c r="C793" s="2">
        <f>RSI!I793</f>
        <v>79.529979381040761</v>
      </c>
      <c r="D793" s="2">
        <f>MACD!E793</f>
        <v>-0.59417817084756575</v>
      </c>
      <c r="E793" s="2">
        <f>MACD!F793</f>
        <v>-0.39518117090128208</v>
      </c>
      <c r="F793" s="2">
        <f>'Moving Avg'!D793</f>
        <v>4.2284600000000001</v>
      </c>
      <c r="G793" s="2">
        <f>'Moving Avg'!F793</f>
        <v>3.3821999999999997</v>
      </c>
      <c r="H793" s="2">
        <f>'Moving Avg'!G793</f>
        <v>2.955416</v>
      </c>
      <c r="I793" s="2">
        <f>'Moving Avg'!H793</f>
        <v>2.7573555000000005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  <c r="M793" s="7">
        <f t="shared" si="120"/>
        <v>0</v>
      </c>
      <c r="N793" s="7">
        <f t="shared" si="121"/>
        <v>100</v>
      </c>
      <c r="O793" s="7">
        <f t="shared" si="122"/>
        <v>50</v>
      </c>
      <c r="P793" s="7">
        <f t="shared" si="123"/>
        <v>100</v>
      </c>
      <c r="Q793" s="8">
        <f t="shared" si="124"/>
        <v>57.5</v>
      </c>
      <c r="R793" s="8">
        <f t="shared" si="125"/>
        <v>62.5</v>
      </c>
      <c r="S793" s="8">
        <f t="shared" si="126"/>
        <v>72.5</v>
      </c>
      <c r="T793" s="8">
        <f t="shared" si="127"/>
        <v>62.5</v>
      </c>
      <c r="U793" s="7">
        <f t="shared" si="128"/>
        <v>64.166666666666671</v>
      </c>
      <c r="V793" s="7">
        <f t="shared" si="129"/>
        <v>63.75</v>
      </c>
    </row>
    <row r="794" spans="1:22" ht="13.5" x14ac:dyDescent="0.25">
      <c r="A794" s="3">
        <f>RSI!A794</f>
        <v>43461</v>
      </c>
      <c r="B794" s="2">
        <f>RSI!B794</f>
        <v>4.6116000000000001</v>
      </c>
      <c r="C794" s="2">
        <f>RSI!I794</f>
        <v>82.360790819775886</v>
      </c>
      <c r="D794" s="2">
        <f>MACD!E794</f>
        <v>-0.61980995076360301</v>
      </c>
      <c r="E794" s="2">
        <f>MACD!F794</f>
        <v>-0.44010692687374631</v>
      </c>
      <c r="F794" s="2">
        <f>'Moving Avg'!D794</f>
        <v>4.3266599999999995</v>
      </c>
      <c r="G794" s="2">
        <f>'Moving Avg'!F794</f>
        <v>3.4675099999999994</v>
      </c>
      <c r="H794" s="2">
        <f>'Moving Avg'!G794</f>
        <v>2.9953360000000004</v>
      </c>
      <c r="I794" s="2">
        <f>'Moving Avg'!H794</f>
        <v>2.7689450000000004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  <c r="M794" s="7">
        <f t="shared" si="120"/>
        <v>0</v>
      </c>
      <c r="N794" s="7">
        <f t="shared" si="121"/>
        <v>100</v>
      </c>
      <c r="O794" s="7">
        <f t="shared" si="122"/>
        <v>50</v>
      </c>
      <c r="P794" s="7">
        <f t="shared" si="123"/>
        <v>100</v>
      </c>
      <c r="Q794" s="8">
        <f t="shared" si="124"/>
        <v>57.5</v>
      </c>
      <c r="R794" s="8">
        <f t="shared" si="125"/>
        <v>62.5</v>
      </c>
      <c r="S794" s="8">
        <f t="shared" si="126"/>
        <v>72.5</v>
      </c>
      <c r="T794" s="8">
        <f t="shared" si="127"/>
        <v>62.5</v>
      </c>
      <c r="U794" s="7">
        <f t="shared" si="128"/>
        <v>64.166666666666671</v>
      </c>
      <c r="V794" s="7">
        <f t="shared" si="129"/>
        <v>63.75</v>
      </c>
    </row>
    <row r="795" spans="1:22" ht="13.5" x14ac:dyDescent="0.25">
      <c r="A795" s="3">
        <f>RSI!A795</f>
        <v>43462</v>
      </c>
      <c r="B795" s="2">
        <f>RSI!B795</f>
        <v>4.6276000000000002</v>
      </c>
      <c r="C795" s="2">
        <f>RSI!I795</f>
        <v>82.522461673703305</v>
      </c>
      <c r="D795" s="2">
        <f>MACD!E795</f>
        <v>-0.61997490709937431</v>
      </c>
      <c r="E795" s="2">
        <f>MACD!F795</f>
        <v>-0.47608052291887193</v>
      </c>
      <c r="F795" s="2">
        <f>'Moving Avg'!D795</f>
        <v>4.4103599999999998</v>
      </c>
      <c r="G795" s="2">
        <f>'Moving Avg'!F795</f>
        <v>3.5532199999999996</v>
      </c>
      <c r="H795" s="2">
        <f>'Moving Avg'!G795</f>
        <v>3.0355760000000003</v>
      </c>
      <c r="I795" s="2">
        <f>'Moving Avg'!H795</f>
        <v>2.7804535000000006</v>
      </c>
      <c r="J795" s="5" t="str">
        <f>OBV!F795</f>
        <v>BULLISH</v>
      </c>
      <c r="K795" s="5" t="str">
        <f>OBV!G795</f>
        <v>STRONG</v>
      </c>
      <c r="L795" s="5" t="str">
        <f>OBV!H795</f>
        <v>CONFIRMED BULLISH</v>
      </c>
      <c r="M795" s="7">
        <f t="shared" si="120"/>
        <v>0</v>
      </c>
      <c r="N795" s="7">
        <f t="shared" si="121"/>
        <v>100</v>
      </c>
      <c r="O795" s="7">
        <f t="shared" si="122"/>
        <v>50</v>
      </c>
      <c r="P795" s="7">
        <f t="shared" si="123"/>
        <v>100</v>
      </c>
      <c r="Q795" s="8">
        <f t="shared" si="124"/>
        <v>57.5</v>
      </c>
      <c r="R795" s="8">
        <f t="shared" si="125"/>
        <v>62.5</v>
      </c>
      <c r="S795" s="8">
        <f t="shared" si="126"/>
        <v>72.5</v>
      </c>
      <c r="T795" s="8">
        <f t="shared" si="127"/>
        <v>62.5</v>
      </c>
      <c r="U795" s="7">
        <f t="shared" si="128"/>
        <v>64.166666666666671</v>
      </c>
      <c r="V795" s="7">
        <f t="shared" si="129"/>
        <v>63.75</v>
      </c>
    </row>
    <row r="796" spans="1:22" ht="13.5" x14ac:dyDescent="0.25">
      <c r="A796" s="3">
        <f>RSI!A796</f>
        <v>43465</v>
      </c>
      <c r="B796" s="2">
        <f>RSI!B796</f>
        <v>4.6196000000000002</v>
      </c>
      <c r="C796" s="2">
        <f>RSI!I796</f>
        <v>82.117194513722509</v>
      </c>
      <c r="D796" s="2">
        <f>MACD!E796</f>
        <v>-0.60135742380575508</v>
      </c>
      <c r="E796" s="2">
        <f>MACD!F796</f>
        <v>-0.50113590309624856</v>
      </c>
      <c r="F796" s="2">
        <f>'Moving Avg'!D796</f>
        <v>4.4650800000000004</v>
      </c>
      <c r="G796" s="2">
        <f>'Moving Avg'!F796</f>
        <v>3.6409449999999999</v>
      </c>
      <c r="H796" s="2">
        <f>'Moving Avg'!G796</f>
        <v>3.0742060000000002</v>
      </c>
      <c r="I796" s="2">
        <f>'Moving Avg'!H796</f>
        <v>2.7922840000000004</v>
      </c>
      <c r="J796" s="5" t="str">
        <f>OBV!F796</f>
        <v>BULLISH</v>
      </c>
      <c r="K796" s="5" t="str">
        <f>OBV!G796</f>
        <v>STRONG</v>
      </c>
      <c r="L796" s="5" t="str">
        <f>OBV!H796</f>
        <v>CONFIRMED BULLISH</v>
      </c>
      <c r="M796" s="7">
        <f t="shared" si="120"/>
        <v>0</v>
      </c>
      <c r="N796" s="7">
        <f t="shared" si="121"/>
        <v>100</v>
      </c>
      <c r="O796" s="7">
        <f t="shared" si="122"/>
        <v>50</v>
      </c>
      <c r="P796" s="7">
        <f t="shared" si="123"/>
        <v>100</v>
      </c>
      <c r="Q796" s="8">
        <f t="shared" si="124"/>
        <v>57.5</v>
      </c>
      <c r="R796" s="8">
        <f t="shared" si="125"/>
        <v>62.5</v>
      </c>
      <c r="S796" s="8">
        <f t="shared" si="126"/>
        <v>72.5</v>
      </c>
      <c r="T796" s="8">
        <f t="shared" si="127"/>
        <v>62.5</v>
      </c>
      <c r="U796" s="7">
        <f t="shared" si="128"/>
        <v>64.166666666666671</v>
      </c>
      <c r="V796" s="7">
        <f t="shared" si="129"/>
        <v>63.75</v>
      </c>
    </row>
    <row r="797" spans="1:22" ht="13.5" x14ac:dyDescent="0.25">
      <c r="A797" s="3">
        <f>RSI!A797</f>
        <v>43467</v>
      </c>
      <c r="B797" s="2">
        <f>RSI!B797</f>
        <v>4.6840000000000002</v>
      </c>
      <c r="C797" s="2">
        <f>RSI!I797</f>
        <v>82.847455915184952</v>
      </c>
      <c r="D797" s="2">
        <f>MACD!E797</f>
        <v>-0.56918238790556108</v>
      </c>
      <c r="E797" s="2">
        <f>MACD!F797</f>
        <v>-0.51474520005811109</v>
      </c>
      <c r="F797" s="2">
        <f>'Moving Avg'!D797</f>
        <v>4.5793600000000003</v>
      </c>
      <c r="G797" s="2">
        <f>'Moving Avg'!F797</f>
        <v>3.7363149999999998</v>
      </c>
      <c r="H797" s="2">
        <f>'Moving Avg'!G797</f>
        <v>3.1139640000000002</v>
      </c>
      <c r="I797" s="2">
        <f>'Moving Avg'!H797</f>
        <v>2.8042755000000001</v>
      </c>
      <c r="J797" s="5" t="str">
        <f>OBV!F797</f>
        <v>BULLISH</v>
      </c>
      <c r="K797" s="5" t="str">
        <f>OBV!G797</f>
        <v>STRONG</v>
      </c>
      <c r="L797" s="5" t="str">
        <f>OBV!H797</f>
        <v>CONFIRMED BULLISH</v>
      </c>
      <c r="M797" s="7">
        <f t="shared" si="120"/>
        <v>0</v>
      </c>
      <c r="N797" s="7">
        <f t="shared" si="121"/>
        <v>100</v>
      </c>
      <c r="O797" s="7">
        <f t="shared" si="122"/>
        <v>50</v>
      </c>
      <c r="P797" s="7">
        <f t="shared" si="123"/>
        <v>100</v>
      </c>
      <c r="Q797" s="8">
        <f t="shared" si="124"/>
        <v>57.5</v>
      </c>
      <c r="R797" s="8">
        <f t="shared" si="125"/>
        <v>62.5</v>
      </c>
      <c r="S797" s="8">
        <f t="shared" si="126"/>
        <v>72.5</v>
      </c>
      <c r="T797" s="8">
        <f t="shared" si="127"/>
        <v>62.5</v>
      </c>
      <c r="U797" s="7">
        <f t="shared" si="128"/>
        <v>64.166666666666671</v>
      </c>
      <c r="V797" s="7">
        <f t="shared" si="129"/>
        <v>63.75</v>
      </c>
    </row>
    <row r="798" spans="1:22" ht="13.5" x14ac:dyDescent="0.25">
      <c r="A798" s="3">
        <f>RSI!A798</f>
        <v>43468</v>
      </c>
      <c r="B798" s="2">
        <f>RSI!B798</f>
        <v>4.6276000000000002</v>
      </c>
      <c r="C798" s="2">
        <f>RSI!I798</f>
        <v>79.774987967776937</v>
      </c>
      <c r="D798" s="2">
        <f>MACD!E798</f>
        <v>-0.51776568014437663</v>
      </c>
      <c r="E798" s="2">
        <f>MACD!F798</f>
        <v>-0.51534929607536428</v>
      </c>
      <c r="F798" s="2">
        <f>'Moving Avg'!D798</f>
        <v>4.63408</v>
      </c>
      <c r="G798" s="2">
        <f>'Moving Avg'!F798</f>
        <v>3.8268549999999997</v>
      </c>
      <c r="H798" s="2">
        <f>'Moving Avg'!G798</f>
        <v>3.1521100000000009</v>
      </c>
      <c r="I798" s="2">
        <f>'Moving Avg'!H798</f>
        <v>2.8159045000000003</v>
      </c>
      <c r="J798" s="5" t="str">
        <f>OBV!F798</f>
        <v>BULLISH</v>
      </c>
      <c r="K798" s="5" t="str">
        <f>OBV!G798</f>
        <v>STRONG</v>
      </c>
      <c r="L798" s="5" t="str">
        <f>OBV!H798</f>
        <v>CONFIRMED BULLISH</v>
      </c>
      <c r="M798" s="7">
        <f t="shared" si="120"/>
        <v>0</v>
      </c>
      <c r="N798" s="7">
        <f t="shared" si="121"/>
        <v>45</v>
      </c>
      <c r="O798" s="7">
        <f t="shared" si="122"/>
        <v>50</v>
      </c>
      <c r="P798" s="7">
        <f t="shared" si="123"/>
        <v>100</v>
      </c>
      <c r="Q798" s="8">
        <f t="shared" si="124"/>
        <v>38.25</v>
      </c>
      <c r="R798" s="8">
        <f t="shared" si="125"/>
        <v>51.5</v>
      </c>
      <c r="S798" s="8">
        <f t="shared" si="126"/>
        <v>64.25</v>
      </c>
      <c r="T798" s="8">
        <f t="shared" si="127"/>
        <v>48.75</v>
      </c>
      <c r="U798" s="7">
        <f t="shared" si="128"/>
        <v>51.333333333333336</v>
      </c>
      <c r="V798" s="7">
        <f t="shared" si="129"/>
        <v>50.6875</v>
      </c>
    </row>
    <row r="799" spans="1:22" ht="13.5" x14ac:dyDescent="0.25">
      <c r="A799" s="3">
        <f>RSI!A799</f>
        <v>43469</v>
      </c>
      <c r="B799" s="2">
        <f>RSI!B799</f>
        <v>4.4908000000000001</v>
      </c>
      <c r="C799" s="2">
        <f>RSI!I799</f>
        <v>72.729509089482235</v>
      </c>
      <c r="D799" s="2">
        <f>MACD!E799</f>
        <v>-0.44085839423297157</v>
      </c>
      <c r="E799" s="2">
        <f>MACD!F799</f>
        <v>-0.50045111570688583</v>
      </c>
      <c r="F799" s="2">
        <f>'Moving Avg'!D799</f>
        <v>4.6099200000000007</v>
      </c>
      <c r="G799" s="2">
        <f>'Moving Avg'!F799</f>
        <v>3.9105550000000009</v>
      </c>
      <c r="H799" s="2">
        <f>'Moving Avg'!G799</f>
        <v>3.1880040000000007</v>
      </c>
      <c r="I799" s="2">
        <f>'Moving Avg'!H799</f>
        <v>2.8271315000000006</v>
      </c>
      <c r="J799" s="5" t="str">
        <f>OBV!F799</f>
        <v>BULLISH</v>
      </c>
      <c r="K799" s="5" t="str">
        <f>OBV!G799</f>
        <v>NEUTRAL</v>
      </c>
      <c r="L799" s="5" t="str">
        <f>OBV!H799</f>
        <v>BULLISH DIVERGENCE</v>
      </c>
      <c r="M799" s="7">
        <f t="shared" si="120"/>
        <v>0</v>
      </c>
      <c r="N799" s="7">
        <f t="shared" si="121"/>
        <v>0</v>
      </c>
      <c r="O799" s="7">
        <f t="shared" si="122"/>
        <v>50</v>
      </c>
      <c r="P799" s="7">
        <f t="shared" si="123"/>
        <v>66.5</v>
      </c>
      <c r="Q799" s="8">
        <f t="shared" si="124"/>
        <v>17.475000000000001</v>
      </c>
      <c r="R799" s="8">
        <f t="shared" si="125"/>
        <v>34.125</v>
      </c>
      <c r="S799" s="8">
        <f t="shared" si="126"/>
        <v>42.424999999999997</v>
      </c>
      <c r="T799" s="8">
        <f t="shared" si="127"/>
        <v>29.125</v>
      </c>
      <c r="U799" s="7">
        <f t="shared" si="128"/>
        <v>31.341666666666669</v>
      </c>
      <c r="V799" s="7">
        <f t="shared" si="129"/>
        <v>30.787500000000001</v>
      </c>
    </row>
    <row r="800" spans="1:22" ht="13.5" x14ac:dyDescent="0.25">
      <c r="A800" s="3">
        <f>RSI!A800</f>
        <v>43472</v>
      </c>
      <c r="B800" s="2">
        <f>RSI!B800</f>
        <v>4.7484000000000002</v>
      </c>
      <c r="C800" s="2">
        <f>RSI!I800</f>
        <v>76.871714683505502</v>
      </c>
      <c r="D800" s="2">
        <f>MACD!E800</f>
        <v>-0.38526427114873085</v>
      </c>
      <c r="E800" s="2">
        <f>MACD!F800</f>
        <v>-0.47741374679525483</v>
      </c>
      <c r="F800" s="2">
        <f>'Moving Avg'!D800</f>
        <v>4.63408</v>
      </c>
      <c r="G800" s="2">
        <f>'Moving Avg'!F800</f>
        <v>4.0079400000000005</v>
      </c>
      <c r="H800" s="2">
        <f>'Moving Avg'!G800</f>
        <v>3.2290500000000009</v>
      </c>
      <c r="I800" s="2">
        <f>'Moving Avg'!H800</f>
        <v>2.8396465000000002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  <c r="M800" s="7">
        <f t="shared" si="120"/>
        <v>0</v>
      </c>
      <c r="N800" s="7">
        <f t="shared" si="121"/>
        <v>0</v>
      </c>
      <c r="O800" s="7">
        <f t="shared" si="122"/>
        <v>50</v>
      </c>
      <c r="P800" s="7">
        <f t="shared" si="123"/>
        <v>83.5</v>
      </c>
      <c r="Q800" s="8">
        <f t="shared" si="124"/>
        <v>20.024999999999999</v>
      </c>
      <c r="R800" s="8">
        <f t="shared" si="125"/>
        <v>38.375</v>
      </c>
      <c r="S800" s="8">
        <f t="shared" si="126"/>
        <v>50.075000000000003</v>
      </c>
      <c r="T800" s="8">
        <f t="shared" si="127"/>
        <v>33.375</v>
      </c>
      <c r="U800" s="7">
        <f t="shared" si="128"/>
        <v>36.158333333333331</v>
      </c>
      <c r="V800" s="7">
        <f t="shared" si="129"/>
        <v>35.462499999999999</v>
      </c>
    </row>
    <row r="801" spans="1:22" ht="13.5" x14ac:dyDescent="0.25">
      <c r="A801" s="3">
        <f>RSI!A801</f>
        <v>43473</v>
      </c>
      <c r="B801" s="2">
        <f>RSI!B801</f>
        <v>4.6759000000000004</v>
      </c>
      <c r="C801" s="2">
        <f>RSI!I801</f>
        <v>73.488460141712693</v>
      </c>
      <c r="D801" s="2">
        <f>MACD!E801</f>
        <v>-0.31703110609812946</v>
      </c>
      <c r="E801" s="2">
        <f>MACD!F801</f>
        <v>-0.44533721865582981</v>
      </c>
      <c r="F801" s="2">
        <f>'Moving Avg'!D801</f>
        <v>4.64534</v>
      </c>
      <c r="G801" s="2">
        <f>'Moving Avg'!F801</f>
        <v>4.1057199999999998</v>
      </c>
      <c r="H801" s="2">
        <f>'Moving Avg'!G801</f>
        <v>3.2697720000000006</v>
      </c>
      <c r="I801" s="2">
        <f>'Moving Avg'!H801</f>
        <v>2.8515574999999997</v>
      </c>
      <c r="J801" s="5" t="str">
        <f>OBV!F801</f>
        <v>BEARISH</v>
      </c>
      <c r="K801" s="5" t="str">
        <f>OBV!G801</f>
        <v>NEUTRAL</v>
      </c>
      <c r="L801" s="5" t="str">
        <f>OBV!H801</f>
        <v>BEARISH DIVERGENCE</v>
      </c>
      <c r="M801" s="7">
        <f t="shared" si="120"/>
        <v>0</v>
      </c>
      <c r="N801" s="7">
        <f t="shared" si="121"/>
        <v>0</v>
      </c>
      <c r="O801" s="7">
        <f t="shared" si="122"/>
        <v>50</v>
      </c>
      <c r="P801" s="7">
        <f t="shared" si="123"/>
        <v>16.5</v>
      </c>
      <c r="Q801" s="8">
        <f t="shared" si="124"/>
        <v>9.9749999999999996</v>
      </c>
      <c r="R801" s="8">
        <f t="shared" si="125"/>
        <v>21.625</v>
      </c>
      <c r="S801" s="8">
        <f t="shared" si="126"/>
        <v>19.925000000000001</v>
      </c>
      <c r="T801" s="8">
        <f t="shared" si="127"/>
        <v>16.625</v>
      </c>
      <c r="U801" s="7">
        <f t="shared" si="128"/>
        <v>17.175000000000001</v>
      </c>
      <c r="V801" s="7">
        <f t="shared" si="129"/>
        <v>17.037500000000001</v>
      </c>
    </row>
    <row r="802" spans="1:22" ht="13.5" x14ac:dyDescent="0.25">
      <c r="A802" s="3">
        <f>RSI!A802</f>
        <v>43474</v>
      </c>
      <c r="B802" s="2">
        <f>RSI!B802</f>
        <v>4.7081</v>
      </c>
      <c r="C802" s="2">
        <f>RSI!I802</f>
        <v>74.035045778114622</v>
      </c>
      <c r="D802" s="2">
        <f>MACD!E802</f>
        <v>-0.30201160520551484</v>
      </c>
      <c r="E802" s="2">
        <f>MACD!F802</f>
        <v>-0.41667209596576688</v>
      </c>
      <c r="F802" s="2">
        <f>'Moving Avg'!D802</f>
        <v>4.6501600000000014</v>
      </c>
      <c r="G802" s="2">
        <f>'Moving Avg'!F802</f>
        <v>4.1970650000000003</v>
      </c>
      <c r="H802" s="2">
        <f>'Moving Avg'!G802</f>
        <v>3.3127480000000009</v>
      </c>
      <c r="I802" s="2">
        <f>'Moving Avg'!H802</f>
        <v>2.8639109999999994</v>
      </c>
      <c r="J802" s="5" t="str">
        <f>OBV!F802</f>
        <v>BEARISH</v>
      </c>
      <c r="K802" s="5" t="str">
        <f>OBV!G802</f>
        <v>NEUTRAL</v>
      </c>
      <c r="L802" s="5" t="str">
        <f>OBV!H802</f>
        <v>BEARISH DIVERGENCE</v>
      </c>
      <c r="M802" s="7">
        <f t="shared" si="120"/>
        <v>0</v>
      </c>
      <c r="N802" s="7">
        <f t="shared" si="121"/>
        <v>0</v>
      </c>
      <c r="O802" s="7">
        <f t="shared" si="122"/>
        <v>50</v>
      </c>
      <c r="P802" s="7">
        <f t="shared" si="123"/>
        <v>16.5</v>
      </c>
      <c r="Q802" s="8">
        <f t="shared" si="124"/>
        <v>9.9749999999999996</v>
      </c>
      <c r="R802" s="8">
        <f t="shared" si="125"/>
        <v>21.625</v>
      </c>
      <c r="S802" s="8">
        <f t="shared" si="126"/>
        <v>19.925000000000001</v>
      </c>
      <c r="T802" s="8">
        <f t="shared" si="127"/>
        <v>16.625</v>
      </c>
      <c r="U802" s="7">
        <f t="shared" si="128"/>
        <v>17.175000000000001</v>
      </c>
      <c r="V802" s="7">
        <f t="shared" si="129"/>
        <v>17.037500000000001</v>
      </c>
    </row>
    <row r="803" spans="1:22" ht="13.5" x14ac:dyDescent="0.25">
      <c r="A803" s="3">
        <f>RSI!A803</f>
        <v>43475</v>
      </c>
      <c r="B803" s="2">
        <f>RSI!B803</f>
        <v>4.8288000000000002</v>
      </c>
      <c r="C803" s="2">
        <f>RSI!I803</f>
        <v>76.029976434088312</v>
      </c>
      <c r="D803" s="2">
        <f>MACD!E803</f>
        <v>-0.26539106627021258</v>
      </c>
      <c r="E803" s="2">
        <f>MACD!F803</f>
        <v>-0.38641589002665599</v>
      </c>
      <c r="F803" s="2">
        <f>'Moving Avg'!D803</f>
        <v>4.6904000000000003</v>
      </c>
      <c r="G803" s="2">
        <f>'Moving Avg'!F803</f>
        <v>4.2859950000000007</v>
      </c>
      <c r="H803" s="2">
        <f>'Moving Avg'!G803</f>
        <v>3.3578160000000001</v>
      </c>
      <c r="I803" s="2">
        <f>'Moving Avg'!H803</f>
        <v>2.8768279999999993</v>
      </c>
      <c r="J803" s="5" t="str">
        <f>OBV!F803</f>
        <v>BULLISH</v>
      </c>
      <c r="K803" s="5" t="str">
        <f>OBV!G803</f>
        <v>NEUTRAL</v>
      </c>
      <c r="L803" s="5" t="str">
        <f>OBV!H803</f>
        <v>CONFIRMED BULLISH</v>
      </c>
      <c r="M803" s="7">
        <f t="shared" si="120"/>
        <v>0</v>
      </c>
      <c r="N803" s="7">
        <f t="shared" si="121"/>
        <v>0</v>
      </c>
      <c r="O803" s="7">
        <f t="shared" si="122"/>
        <v>50</v>
      </c>
      <c r="P803" s="7">
        <f t="shared" si="123"/>
        <v>83.5</v>
      </c>
      <c r="Q803" s="8">
        <f t="shared" si="124"/>
        <v>20.024999999999999</v>
      </c>
      <c r="R803" s="8">
        <f t="shared" si="125"/>
        <v>38.375</v>
      </c>
      <c r="S803" s="8">
        <f t="shared" si="126"/>
        <v>50.075000000000003</v>
      </c>
      <c r="T803" s="8">
        <f t="shared" si="127"/>
        <v>33.375</v>
      </c>
      <c r="U803" s="7">
        <f t="shared" si="128"/>
        <v>36.158333333333331</v>
      </c>
      <c r="V803" s="7">
        <f t="shared" si="129"/>
        <v>35.462499999999999</v>
      </c>
    </row>
    <row r="804" spans="1:22" ht="13.5" x14ac:dyDescent="0.25">
      <c r="A804" s="3">
        <f>RSI!A804</f>
        <v>43476</v>
      </c>
      <c r="B804" s="2">
        <f>RSI!B804</f>
        <v>5.0702999999999996</v>
      </c>
      <c r="C804" s="2">
        <f>RSI!I804</f>
        <v>79.434619178442361</v>
      </c>
      <c r="D804" s="2">
        <f>MACD!E804</f>
        <v>-0.2173443070899026</v>
      </c>
      <c r="E804" s="2">
        <f>MACD!F804</f>
        <v>-0.35260157343930532</v>
      </c>
      <c r="F804" s="2">
        <f>'Moving Avg'!D804</f>
        <v>4.8063000000000002</v>
      </c>
      <c r="G804" s="2">
        <f>'Moving Avg'!F804</f>
        <v>4.377745</v>
      </c>
      <c r="H804" s="2">
        <f>'Moving Avg'!G804</f>
        <v>3.4048160000000007</v>
      </c>
      <c r="I804" s="2">
        <f>'Moving Avg'!H804</f>
        <v>2.8912339999999994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  <c r="M804" s="7">
        <f t="shared" si="120"/>
        <v>0</v>
      </c>
      <c r="N804" s="7">
        <f t="shared" si="121"/>
        <v>0</v>
      </c>
      <c r="O804" s="7">
        <f t="shared" si="122"/>
        <v>50</v>
      </c>
      <c r="P804" s="7">
        <f t="shared" si="123"/>
        <v>100</v>
      </c>
      <c r="Q804" s="8">
        <f t="shared" si="124"/>
        <v>22.5</v>
      </c>
      <c r="R804" s="8">
        <f t="shared" si="125"/>
        <v>42.5</v>
      </c>
      <c r="S804" s="8">
        <f t="shared" si="126"/>
        <v>57.5</v>
      </c>
      <c r="T804" s="8">
        <f t="shared" si="127"/>
        <v>37.5</v>
      </c>
      <c r="U804" s="7">
        <f t="shared" si="128"/>
        <v>40.833333333333336</v>
      </c>
      <c r="V804" s="7">
        <f t="shared" si="129"/>
        <v>40</v>
      </c>
    </row>
    <row r="805" spans="1:22" ht="13.5" x14ac:dyDescent="0.25">
      <c r="A805" s="3">
        <f>RSI!A805</f>
        <v>43480</v>
      </c>
      <c r="B805" s="2">
        <f>RSI!B805</f>
        <v>5.3197999999999999</v>
      </c>
      <c r="C805" s="2">
        <f>RSI!I805</f>
        <v>82.241073033391928</v>
      </c>
      <c r="D805" s="2">
        <f>MACD!E805</f>
        <v>-0.19847127004447529</v>
      </c>
      <c r="E805" s="2">
        <f>MACD!F805</f>
        <v>-0.32177551276033933</v>
      </c>
      <c r="F805" s="2">
        <f>'Moving Avg'!D805</f>
        <v>4.9205800000000002</v>
      </c>
      <c r="G805" s="2">
        <f>'Moving Avg'!F805</f>
        <v>4.4723100000000002</v>
      </c>
      <c r="H805" s="2">
        <f>'Moving Avg'!G805</f>
        <v>3.4569680000000007</v>
      </c>
      <c r="I805" s="2">
        <f>'Moving Avg'!H805</f>
        <v>2.9066059999999991</v>
      </c>
      <c r="J805" s="5" t="str">
        <f>OBV!F805</f>
        <v>BULLISH</v>
      </c>
      <c r="K805" s="5" t="str">
        <f>OBV!G805</f>
        <v>STRONG</v>
      </c>
      <c r="L805" s="5" t="str">
        <f>OBV!H805</f>
        <v>CONFIRMED BULLISH</v>
      </c>
      <c r="M805" s="7">
        <f t="shared" si="120"/>
        <v>0</v>
      </c>
      <c r="N805" s="7">
        <f t="shared" si="121"/>
        <v>0</v>
      </c>
      <c r="O805" s="7">
        <f t="shared" si="122"/>
        <v>50</v>
      </c>
      <c r="P805" s="7">
        <f t="shared" si="123"/>
        <v>100</v>
      </c>
      <c r="Q805" s="8">
        <f t="shared" si="124"/>
        <v>22.5</v>
      </c>
      <c r="R805" s="8">
        <f t="shared" si="125"/>
        <v>42.5</v>
      </c>
      <c r="S805" s="8">
        <f t="shared" si="126"/>
        <v>57.5</v>
      </c>
      <c r="T805" s="8">
        <f t="shared" si="127"/>
        <v>37.5</v>
      </c>
      <c r="U805" s="7">
        <f t="shared" si="128"/>
        <v>40.833333333333336</v>
      </c>
      <c r="V805" s="7">
        <f t="shared" si="129"/>
        <v>40</v>
      </c>
    </row>
    <row r="806" spans="1:22" ht="13.5" x14ac:dyDescent="0.25">
      <c r="A806" s="3">
        <f>RSI!A806</f>
        <v>43481</v>
      </c>
      <c r="B806" s="2">
        <f>RSI!B806</f>
        <v>5.3117000000000001</v>
      </c>
      <c r="C806" s="2">
        <f>RSI!I806</f>
        <v>81.85055425095068</v>
      </c>
      <c r="D806" s="2">
        <f>MACD!E806</f>
        <v>-0.18994201002262212</v>
      </c>
      <c r="E806" s="2">
        <f>MACD!F806</f>
        <v>-0.29540881221279591</v>
      </c>
      <c r="F806" s="2">
        <f>'Moving Avg'!D806</f>
        <v>5.0477400000000001</v>
      </c>
      <c r="G806" s="2">
        <f>'Moving Avg'!F806</f>
        <v>4.5584250000000006</v>
      </c>
      <c r="H806" s="2">
        <f>'Moving Avg'!G806</f>
        <v>3.5084760000000004</v>
      </c>
      <c r="I806" s="2">
        <f>'Moving Avg'!H806</f>
        <v>2.9220984999999988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  <c r="M806" s="7">
        <f t="shared" si="120"/>
        <v>0</v>
      </c>
      <c r="N806" s="7">
        <f t="shared" si="121"/>
        <v>0</v>
      </c>
      <c r="O806" s="7">
        <f t="shared" si="122"/>
        <v>50</v>
      </c>
      <c r="P806" s="7">
        <f t="shared" si="123"/>
        <v>100</v>
      </c>
      <c r="Q806" s="8">
        <f t="shared" si="124"/>
        <v>22.5</v>
      </c>
      <c r="R806" s="8">
        <f t="shared" si="125"/>
        <v>42.5</v>
      </c>
      <c r="S806" s="8">
        <f t="shared" si="126"/>
        <v>57.5</v>
      </c>
      <c r="T806" s="8">
        <f t="shared" si="127"/>
        <v>37.5</v>
      </c>
      <c r="U806" s="7">
        <f t="shared" si="128"/>
        <v>40.833333333333336</v>
      </c>
      <c r="V806" s="7">
        <f t="shared" si="129"/>
        <v>40</v>
      </c>
    </row>
    <row r="807" spans="1:22" ht="13.5" x14ac:dyDescent="0.25">
      <c r="A807" s="3">
        <f>RSI!A807</f>
        <v>43482</v>
      </c>
      <c r="B807" s="2">
        <f>RSI!B807</f>
        <v>5.3921999999999999</v>
      </c>
      <c r="C807" s="2">
        <f>RSI!I807</f>
        <v>82.728328955272744</v>
      </c>
      <c r="D807" s="2">
        <f>MACD!E807</f>
        <v>-0.18503741017618314</v>
      </c>
      <c r="E807" s="2">
        <f>MACD!F807</f>
        <v>-0.2733345318054734</v>
      </c>
      <c r="F807" s="2">
        <f>'Moving Avg'!D807</f>
        <v>5.1845599999999994</v>
      </c>
      <c r="G807" s="2">
        <f>'Moving Avg'!F807</f>
        <v>4.63971</v>
      </c>
      <c r="H807" s="2">
        <f>'Moving Avg'!G807</f>
        <v>3.5623980000000013</v>
      </c>
      <c r="I807" s="2">
        <f>'Moving Avg'!H807</f>
        <v>2.9380334999999991</v>
      </c>
      <c r="J807" s="5" t="str">
        <f>OBV!F807</f>
        <v>BULLISH</v>
      </c>
      <c r="K807" s="5" t="str">
        <f>OBV!G807</f>
        <v>STRONG</v>
      </c>
      <c r="L807" s="5" t="str">
        <f>OBV!H807</f>
        <v>CONFIRMED BULLISH</v>
      </c>
      <c r="M807" s="7">
        <f t="shared" si="120"/>
        <v>0</v>
      </c>
      <c r="N807" s="7">
        <f t="shared" si="121"/>
        <v>0</v>
      </c>
      <c r="O807" s="7">
        <f t="shared" si="122"/>
        <v>50</v>
      </c>
      <c r="P807" s="7">
        <f t="shared" si="123"/>
        <v>100</v>
      </c>
      <c r="Q807" s="8">
        <f t="shared" si="124"/>
        <v>22.5</v>
      </c>
      <c r="R807" s="8">
        <f t="shared" si="125"/>
        <v>42.5</v>
      </c>
      <c r="S807" s="8">
        <f t="shared" si="126"/>
        <v>57.5</v>
      </c>
      <c r="T807" s="8">
        <f t="shared" si="127"/>
        <v>37.5</v>
      </c>
      <c r="U807" s="7">
        <f t="shared" si="128"/>
        <v>40.833333333333336</v>
      </c>
      <c r="V807" s="7">
        <f t="shared" si="129"/>
        <v>40</v>
      </c>
    </row>
    <row r="808" spans="1:22" ht="13.5" x14ac:dyDescent="0.25">
      <c r="A808" s="3">
        <f>RSI!A808</f>
        <v>43483</v>
      </c>
      <c r="B808" s="2">
        <f>RSI!B808</f>
        <v>5.4405000000000001</v>
      </c>
      <c r="C808" s="2">
        <f>RSI!I808</f>
        <v>83.251719477944874</v>
      </c>
      <c r="D808" s="2">
        <f>MACD!E808</f>
        <v>-0.19941144265915867</v>
      </c>
      <c r="E808" s="2">
        <f>MACD!F808</f>
        <v>-0.25854991397621047</v>
      </c>
      <c r="F808" s="2">
        <f>'Moving Avg'!D808</f>
        <v>5.3069000000000006</v>
      </c>
      <c r="G808" s="2">
        <f>'Moving Avg'!F808</f>
        <v>4.7149600000000005</v>
      </c>
      <c r="H808" s="2">
        <f>'Moving Avg'!G808</f>
        <v>3.6166420000000006</v>
      </c>
      <c r="I808" s="2">
        <f>'Moving Avg'!H808</f>
        <v>2.9540489999999995</v>
      </c>
      <c r="J808" s="5" t="str">
        <f>OBV!F808</f>
        <v>BULLISH</v>
      </c>
      <c r="K808" s="5" t="str">
        <f>OBV!G808</f>
        <v>STRONG</v>
      </c>
      <c r="L808" s="5" t="str">
        <f>OBV!H808</f>
        <v>CONFIRMED BULLISH</v>
      </c>
      <c r="M808" s="7">
        <f t="shared" si="120"/>
        <v>0</v>
      </c>
      <c r="N808" s="7">
        <f t="shared" si="121"/>
        <v>0</v>
      </c>
      <c r="O808" s="7">
        <f t="shared" si="122"/>
        <v>50</v>
      </c>
      <c r="P808" s="7">
        <f t="shared" si="123"/>
        <v>100</v>
      </c>
      <c r="Q808" s="8">
        <f t="shared" si="124"/>
        <v>22.5</v>
      </c>
      <c r="R808" s="8">
        <f t="shared" si="125"/>
        <v>42.5</v>
      </c>
      <c r="S808" s="8">
        <f t="shared" si="126"/>
        <v>57.5</v>
      </c>
      <c r="T808" s="8">
        <f t="shared" si="127"/>
        <v>37.5</v>
      </c>
      <c r="U808" s="7">
        <f t="shared" si="128"/>
        <v>40.833333333333336</v>
      </c>
      <c r="V808" s="7">
        <f t="shared" si="129"/>
        <v>40</v>
      </c>
    </row>
    <row r="809" spans="1:22" ht="13.5" x14ac:dyDescent="0.25">
      <c r="A809" s="3">
        <f>RSI!A809</f>
        <v>43486</v>
      </c>
      <c r="B809" s="2">
        <f>RSI!B809</f>
        <v>5.3921999999999999</v>
      </c>
      <c r="C809" s="2">
        <f>RSI!I809</f>
        <v>80.620707736603507</v>
      </c>
      <c r="D809" s="2">
        <f>MACD!E809</f>
        <v>-0.23513284767961995</v>
      </c>
      <c r="E809" s="2">
        <f>MACD!F809</f>
        <v>-0.25386650071689237</v>
      </c>
      <c r="F809" s="2">
        <f>'Moving Avg'!D809</f>
        <v>5.3712799999999996</v>
      </c>
      <c r="G809" s="2">
        <f>'Moving Avg'!F809</f>
        <v>4.7785400000000005</v>
      </c>
      <c r="H809" s="2">
        <f>'Moving Avg'!G809</f>
        <v>3.6699200000000007</v>
      </c>
      <c r="I809" s="2">
        <f>'Moving Avg'!H809</f>
        <v>2.9699034999999987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  <c r="M809" s="7">
        <f t="shared" si="120"/>
        <v>0</v>
      </c>
      <c r="N809" s="7">
        <f t="shared" si="121"/>
        <v>0</v>
      </c>
      <c r="O809" s="7">
        <f t="shared" si="122"/>
        <v>50</v>
      </c>
      <c r="P809" s="7">
        <f t="shared" si="123"/>
        <v>100</v>
      </c>
      <c r="Q809" s="8">
        <f t="shared" si="124"/>
        <v>22.5</v>
      </c>
      <c r="R809" s="8">
        <f t="shared" si="125"/>
        <v>42.5</v>
      </c>
      <c r="S809" s="8">
        <f t="shared" si="126"/>
        <v>57.5</v>
      </c>
      <c r="T809" s="8">
        <f t="shared" si="127"/>
        <v>37.5</v>
      </c>
      <c r="U809" s="7">
        <f t="shared" si="128"/>
        <v>40.833333333333336</v>
      </c>
      <c r="V809" s="7">
        <f t="shared" si="129"/>
        <v>40</v>
      </c>
    </row>
    <row r="810" spans="1:22" ht="13.5" x14ac:dyDescent="0.25">
      <c r="A810" s="3">
        <f>RSI!A810</f>
        <v>43487</v>
      </c>
      <c r="B810" s="2">
        <f>RSI!B810</f>
        <v>5.1909999999999998</v>
      </c>
      <c r="C810" s="2">
        <f>RSI!I810</f>
        <v>70.610070008205369</v>
      </c>
      <c r="D810" s="2">
        <f>MACD!E810</f>
        <v>-0.21617801859104002</v>
      </c>
      <c r="E810" s="2">
        <f>MACD!F810</f>
        <v>-0.24632880429172191</v>
      </c>
      <c r="F810" s="2">
        <f>'Moving Avg'!D810</f>
        <v>5.3455199999999996</v>
      </c>
      <c r="G810" s="2">
        <f>'Moving Avg'!F810</f>
        <v>4.8276350000000008</v>
      </c>
      <c r="H810" s="2">
        <f>'Moving Avg'!G810</f>
        <v>3.7196560000000005</v>
      </c>
      <c r="I810" s="2">
        <f>'Moving Avg'!H810</f>
        <v>2.9847519999999985</v>
      </c>
      <c r="J810" s="5" t="str">
        <f>OBV!F810</f>
        <v>BULLISH</v>
      </c>
      <c r="K810" s="5" t="str">
        <f>OBV!G810</f>
        <v>NEUTRAL</v>
      </c>
      <c r="L810" s="5" t="str">
        <f>OBV!H810</f>
        <v>BULLISH DIVERGENCE</v>
      </c>
      <c r="M810" s="7">
        <f t="shared" si="120"/>
        <v>0</v>
      </c>
      <c r="N810" s="7">
        <f t="shared" si="121"/>
        <v>0</v>
      </c>
      <c r="O810" s="7">
        <f t="shared" si="122"/>
        <v>50</v>
      </c>
      <c r="P810" s="7">
        <f t="shared" si="123"/>
        <v>66.5</v>
      </c>
      <c r="Q810" s="8">
        <f t="shared" si="124"/>
        <v>17.475000000000001</v>
      </c>
      <c r="R810" s="8">
        <f t="shared" si="125"/>
        <v>34.125</v>
      </c>
      <c r="S810" s="8">
        <f t="shared" si="126"/>
        <v>42.424999999999997</v>
      </c>
      <c r="T810" s="8">
        <f t="shared" si="127"/>
        <v>29.125</v>
      </c>
      <c r="U810" s="7">
        <f t="shared" si="128"/>
        <v>31.341666666666669</v>
      </c>
      <c r="V810" s="7">
        <f t="shared" si="129"/>
        <v>30.787500000000001</v>
      </c>
    </row>
    <row r="811" spans="1:22" ht="13.5" x14ac:dyDescent="0.25">
      <c r="A811" s="3">
        <f>RSI!A811</f>
        <v>43488</v>
      </c>
      <c r="B811" s="2">
        <f>RSI!B811</f>
        <v>4.9253999999999998</v>
      </c>
      <c r="C811" s="2">
        <f>RSI!I811</f>
        <v>60.015914477982172</v>
      </c>
      <c r="D811" s="2">
        <f>MACD!E811</f>
        <v>-0.19538744858043078</v>
      </c>
      <c r="E811" s="2">
        <f>MACD!F811</f>
        <v>-0.2361405331494637</v>
      </c>
      <c r="F811" s="2">
        <f>'Moving Avg'!D811</f>
        <v>5.2682599999999997</v>
      </c>
      <c r="G811" s="2">
        <f>'Moving Avg'!F811</f>
        <v>4.8566050000000009</v>
      </c>
      <c r="H811" s="2">
        <f>'Moving Avg'!G811</f>
        <v>3.7642420000000003</v>
      </c>
      <c r="I811" s="2">
        <f>'Moving Avg'!H811</f>
        <v>2.9985139999999983</v>
      </c>
      <c r="J811" s="5" t="str">
        <f>OBV!F811</f>
        <v>BULLISH</v>
      </c>
      <c r="K811" s="5" t="str">
        <f>OBV!G811</f>
        <v>NEUTRAL</v>
      </c>
      <c r="L811" s="5" t="str">
        <f>OBV!H811</f>
        <v>BULLISH DIVERGENCE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66.5</v>
      </c>
      <c r="Q811" s="8">
        <f t="shared" si="124"/>
        <v>26.225000000000001</v>
      </c>
      <c r="R811" s="8">
        <f t="shared" si="125"/>
        <v>39.125</v>
      </c>
      <c r="S811" s="8">
        <f t="shared" si="126"/>
        <v>46.174999999999997</v>
      </c>
      <c r="T811" s="8">
        <f t="shared" si="127"/>
        <v>35.375</v>
      </c>
      <c r="U811" s="7">
        <f t="shared" si="128"/>
        <v>37.174999999999997</v>
      </c>
      <c r="V811" s="7">
        <f t="shared" si="129"/>
        <v>36.724999999999994</v>
      </c>
    </row>
    <row r="812" spans="1:22" ht="13.5" x14ac:dyDescent="0.25">
      <c r="A812" s="3">
        <f>RSI!A812</f>
        <v>43489</v>
      </c>
      <c r="B812" s="2">
        <f>RSI!B812</f>
        <v>5.0702999999999996</v>
      </c>
      <c r="C812" s="2">
        <f>RSI!I812</f>
        <v>63.255003682662434</v>
      </c>
      <c r="D812" s="2">
        <f>MACD!E812</f>
        <v>-0.1854946948845928</v>
      </c>
      <c r="E812" s="2">
        <f>MACD!F812</f>
        <v>-0.22601136549648954</v>
      </c>
      <c r="F812" s="2">
        <f>'Moving Avg'!D812</f>
        <v>5.2038799999999998</v>
      </c>
      <c r="G812" s="2">
        <f>'Moving Avg'!F812</f>
        <v>4.9044900000000009</v>
      </c>
      <c r="H812" s="2">
        <f>'Moving Avg'!G812</f>
        <v>3.8122080000000009</v>
      </c>
      <c r="I812" s="2">
        <f>'Moving Avg'!H812</f>
        <v>3.0132824999999985</v>
      </c>
      <c r="J812" s="5" t="str">
        <f>OBV!F812</f>
        <v>BULLISH</v>
      </c>
      <c r="K812" s="5" t="str">
        <f>OBV!G812</f>
        <v>NEUTRAL</v>
      </c>
      <c r="L812" s="5" t="str">
        <f>OBV!H812</f>
        <v>BULLISH DIVERGENCE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66.5</v>
      </c>
      <c r="Q812" s="8">
        <f t="shared" si="124"/>
        <v>26.225000000000001</v>
      </c>
      <c r="R812" s="8">
        <f t="shared" si="125"/>
        <v>39.125</v>
      </c>
      <c r="S812" s="8">
        <f t="shared" si="126"/>
        <v>46.174999999999997</v>
      </c>
      <c r="T812" s="8">
        <f t="shared" si="127"/>
        <v>35.375</v>
      </c>
      <c r="U812" s="7">
        <f t="shared" si="128"/>
        <v>37.174999999999997</v>
      </c>
      <c r="V812" s="7">
        <f t="shared" si="129"/>
        <v>36.724999999999994</v>
      </c>
    </row>
    <row r="813" spans="1:22" ht="13.5" x14ac:dyDescent="0.25">
      <c r="A813" s="3">
        <f>RSI!A813</f>
        <v>43490</v>
      </c>
      <c r="B813" s="2">
        <f>RSI!B813</f>
        <v>5.0461</v>
      </c>
      <c r="C813" s="2">
        <f>RSI!I813</f>
        <v>62.346597333506296</v>
      </c>
      <c r="D813" s="2">
        <f>MACD!E813</f>
        <v>-0.15939587424101997</v>
      </c>
      <c r="E813" s="2">
        <f>MACD!F813</f>
        <v>-0.21268826724539563</v>
      </c>
      <c r="F813" s="2">
        <f>'Moving Avg'!D813</f>
        <v>5.1249999999999991</v>
      </c>
      <c r="G813" s="2">
        <f>'Moving Avg'!F813</f>
        <v>4.939095</v>
      </c>
      <c r="H813" s="2">
        <f>'Moving Avg'!G813</f>
        <v>3.8601740000000007</v>
      </c>
      <c r="I813" s="2">
        <f>'Moving Avg'!H813</f>
        <v>3.027486999999998</v>
      </c>
      <c r="J813" s="5" t="str">
        <f>OBV!F813</f>
        <v>BEARISH</v>
      </c>
      <c r="K813" s="5" t="str">
        <f>OBV!G813</f>
        <v>NEUTRAL</v>
      </c>
      <c r="L813" s="5" t="str">
        <f>OBV!H813</f>
        <v>CONFIRMED BEARISH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16.5</v>
      </c>
      <c r="Q813" s="8">
        <f t="shared" si="124"/>
        <v>18.725000000000001</v>
      </c>
      <c r="R813" s="8">
        <f t="shared" si="125"/>
        <v>26.625</v>
      </c>
      <c r="S813" s="8">
        <f t="shared" si="126"/>
        <v>23.675000000000001</v>
      </c>
      <c r="T813" s="8">
        <f t="shared" si="127"/>
        <v>22.875</v>
      </c>
      <c r="U813" s="7">
        <f t="shared" si="128"/>
        <v>23.008333333333336</v>
      </c>
      <c r="V813" s="7">
        <f t="shared" si="129"/>
        <v>22.975000000000001</v>
      </c>
    </row>
    <row r="814" spans="1:22" ht="13.5" x14ac:dyDescent="0.25">
      <c r="A814" s="3">
        <f>RSI!A814</f>
        <v>43493</v>
      </c>
      <c r="B814" s="2">
        <f>RSI!B814</f>
        <v>5.0621999999999998</v>
      </c>
      <c r="C814" s="2">
        <f>RSI!I814</f>
        <v>62.730074048991526</v>
      </c>
      <c r="D814" s="2">
        <f>MACD!E814</f>
        <v>-0.10364670280527566</v>
      </c>
      <c r="E814" s="2">
        <f>MACD!F814</f>
        <v>-0.19087995435737165</v>
      </c>
      <c r="F814" s="2">
        <f>'Moving Avg'!D814</f>
        <v>5.0589999999999993</v>
      </c>
      <c r="G814" s="2">
        <f>'Moving Avg'!F814</f>
        <v>4.9616250000000006</v>
      </c>
      <c r="H814" s="2">
        <f>'Moving Avg'!G814</f>
        <v>3.9084620000000001</v>
      </c>
      <c r="I814" s="2">
        <f>'Moving Avg'!H814</f>
        <v>3.041932999999998</v>
      </c>
      <c r="J814" s="5" t="str">
        <f>OBV!F814</f>
        <v>BULLISH</v>
      </c>
      <c r="K814" s="5" t="str">
        <f>OBV!G814</f>
        <v>NEUTRAL</v>
      </c>
      <c r="L814" s="5" t="str">
        <f>OBV!H814</f>
        <v>BULLISH DIVERGENCE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66.5</v>
      </c>
      <c r="Q814" s="8">
        <f t="shared" si="124"/>
        <v>26.225000000000001</v>
      </c>
      <c r="R814" s="8">
        <f t="shared" si="125"/>
        <v>39.125</v>
      </c>
      <c r="S814" s="8">
        <f t="shared" si="126"/>
        <v>46.174999999999997</v>
      </c>
      <c r="T814" s="8">
        <f t="shared" si="127"/>
        <v>35.375</v>
      </c>
      <c r="U814" s="7">
        <f t="shared" si="128"/>
        <v>37.174999999999997</v>
      </c>
      <c r="V814" s="7">
        <f t="shared" si="129"/>
        <v>36.724999999999994</v>
      </c>
    </row>
    <row r="815" spans="1:22" ht="13.5" x14ac:dyDescent="0.25">
      <c r="A815" s="3">
        <f>RSI!A815</f>
        <v>43494</v>
      </c>
      <c r="B815" s="2">
        <f>RSI!B815</f>
        <v>4.9817999999999998</v>
      </c>
      <c r="C815" s="2">
        <f>RSI!I815</f>
        <v>59.472702490728722</v>
      </c>
      <c r="D815" s="2">
        <f>MACD!E815</f>
        <v>-1.4354939397723143E-2</v>
      </c>
      <c r="E815" s="2">
        <f>MACD!F815</f>
        <v>-0.15557495136544194</v>
      </c>
      <c r="F815" s="2">
        <f>'Moving Avg'!D815</f>
        <v>5.0171599999999996</v>
      </c>
      <c r="G815" s="2">
        <f>'Moving Avg'!F815</f>
        <v>4.9793350000000007</v>
      </c>
      <c r="H815" s="2">
        <f>'Moving Avg'!G815</f>
        <v>3.9549799999999995</v>
      </c>
      <c r="I815" s="2">
        <f>'Moving Avg'!H815</f>
        <v>3.056137999999998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66.5</v>
      </c>
      <c r="Q815" s="8">
        <f t="shared" si="124"/>
        <v>26.225000000000001</v>
      </c>
      <c r="R815" s="8">
        <f t="shared" si="125"/>
        <v>39.125</v>
      </c>
      <c r="S815" s="8">
        <f t="shared" si="126"/>
        <v>46.174999999999997</v>
      </c>
      <c r="T815" s="8">
        <f t="shared" si="127"/>
        <v>35.375</v>
      </c>
      <c r="U815" s="7">
        <f t="shared" si="128"/>
        <v>37.174999999999997</v>
      </c>
      <c r="V815" s="7">
        <f t="shared" si="129"/>
        <v>36.724999999999994</v>
      </c>
    </row>
    <row r="816" spans="1:22" ht="13.5" x14ac:dyDescent="0.25">
      <c r="A816" s="3">
        <f>RSI!A816</f>
        <v>43495</v>
      </c>
      <c r="B816" s="2">
        <f>RSI!B816</f>
        <v>4.9173999999999998</v>
      </c>
      <c r="C816" s="2">
        <f>RSI!I816</f>
        <v>56.922975982649383</v>
      </c>
      <c r="D816" s="2">
        <f>MACD!E816</f>
        <v>6.3142652324978066E-2</v>
      </c>
      <c r="E816" s="2">
        <f>MACD!F816</f>
        <v>-0.11183143062735795</v>
      </c>
      <c r="F816" s="2">
        <f>'Moving Avg'!D816</f>
        <v>5.0155599999999998</v>
      </c>
      <c r="G816" s="2">
        <f>'Moving Avg'!F816</f>
        <v>4.994225000000001</v>
      </c>
      <c r="H816" s="2">
        <f>'Moving Avg'!G816</f>
        <v>3.9994059999999991</v>
      </c>
      <c r="I816" s="2">
        <f>'Moving Avg'!H816</f>
        <v>3.0702224999999981</v>
      </c>
      <c r="J816" s="5" t="str">
        <f>OBV!F816</f>
        <v>BULLISH</v>
      </c>
      <c r="K816" s="5" t="str">
        <f>OBV!G816</f>
        <v>NEUTRAL</v>
      </c>
      <c r="L816" s="5" t="str">
        <f>OBV!H816</f>
        <v>BULLISH DIVERGENCE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66.5</v>
      </c>
      <c r="Q816" s="8">
        <f t="shared" si="124"/>
        <v>26.225000000000001</v>
      </c>
      <c r="R816" s="8">
        <f t="shared" si="125"/>
        <v>39.125</v>
      </c>
      <c r="S816" s="8">
        <f t="shared" si="126"/>
        <v>46.174999999999997</v>
      </c>
      <c r="T816" s="8">
        <f t="shared" si="127"/>
        <v>35.375</v>
      </c>
      <c r="U816" s="7">
        <f t="shared" si="128"/>
        <v>37.174999999999997</v>
      </c>
      <c r="V816" s="7">
        <f t="shared" si="129"/>
        <v>36.724999999999994</v>
      </c>
    </row>
    <row r="817" spans="1:22" ht="13.5" x14ac:dyDescent="0.25">
      <c r="A817" s="3">
        <f>RSI!A817</f>
        <v>43496</v>
      </c>
      <c r="B817" s="2">
        <f>RSI!B817</f>
        <v>4.9817999999999998</v>
      </c>
      <c r="C817" s="2">
        <f>RSI!I817</f>
        <v>58.824071801726866</v>
      </c>
      <c r="D817" s="2">
        <f>MACD!E817</f>
        <v>0.13524825663962936</v>
      </c>
      <c r="E817" s="2">
        <f>MACD!F817</f>
        <v>-6.2415493173960487E-2</v>
      </c>
      <c r="F817" s="2">
        <f>'Moving Avg'!D817</f>
        <v>4.9978600000000002</v>
      </c>
      <c r="G817" s="2">
        <f>'Moving Avg'!F817</f>
        <v>5.0091150000000013</v>
      </c>
      <c r="H817" s="2">
        <f>'Moving Avg'!G817</f>
        <v>4.0467299999999993</v>
      </c>
      <c r="I817" s="2">
        <f>'Moving Avg'!H817</f>
        <v>3.0844679999999984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16.5</v>
      </c>
      <c r="Q817" s="8">
        <f t="shared" si="124"/>
        <v>18.725000000000001</v>
      </c>
      <c r="R817" s="8">
        <f t="shared" si="125"/>
        <v>26.625</v>
      </c>
      <c r="S817" s="8">
        <f t="shared" si="126"/>
        <v>23.675000000000001</v>
      </c>
      <c r="T817" s="8">
        <f t="shared" si="127"/>
        <v>22.875</v>
      </c>
      <c r="U817" s="7">
        <f t="shared" si="128"/>
        <v>23.008333333333336</v>
      </c>
      <c r="V817" s="7">
        <f t="shared" si="129"/>
        <v>22.975000000000001</v>
      </c>
    </row>
    <row r="818" spans="1:22" ht="13.5" x14ac:dyDescent="0.25">
      <c r="A818" s="3">
        <f>RSI!A818</f>
        <v>43497</v>
      </c>
      <c r="B818" s="2">
        <f>RSI!B818</f>
        <v>4.9576000000000002</v>
      </c>
      <c r="C818" s="2">
        <f>RSI!I818</f>
        <v>57.79192923578384</v>
      </c>
      <c r="D818" s="2">
        <f>MACD!E818</f>
        <v>0.20410024569937502</v>
      </c>
      <c r="E818" s="2">
        <f>MACD!F818</f>
        <v>-9.1123453992933909E-3</v>
      </c>
      <c r="F818" s="2">
        <f>'Moving Avg'!D818</f>
        <v>4.9801599999999997</v>
      </c>
      <c r="G818" s="2">
        <f>'Moving Avg'!F818</f>
        <v>5.0256150000000011</v>
      </c>
      <c r="H818" s="2">
        <f>'Moving Avg'!G818</f>
        <v>4.0940519999999996</v>
      </c>
      <c r="I818" s="2">
        <f>'Moving Avg'!H818</f>
        <v>3.098793499999998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16.5</v>
      </c>
      <c r="Q818" s="8">
        <f t="shared" si="124"/>
        <v>18.725000000000001</v>
      </c>
      <c r="R818" s="8">
        <f t="shared" si="125"/>
        <v>26.625</v>
      </c>
      <c r="S818" s="8">
        <f t="shared" si="126"/>
        <v>23.675000000000001</v>
      </c>
      <c r="T818" s="8">
        <f t="shared" si="127"/>
        <v>22.875</v>
      </c>
      <c r="U818" s="7">
        <f t="shared" si="128"/>
        <v>23.008333333333336</v>
      </c>
      <c r="V818" s="7">
        <f t="shared" si="129"/>
        <v>22.975000000000001</v>
      </c>
    </row>
    <row r="819" spans="1:22" ht="13.5" x14ac:dyDescent="0.25">
      <c r="A819" s="3">
        <f>RSI!A819</f>
        <v>43500</v>
      </c>
      <c r="B819" s="2">
        <f>RSI!B819</f>
        <v>4.8691000000000004</v>
      </c>
      <c r="C819" s="2">
        <f>RSI!I819</f>
        <v>54.056462964861446</v>
      </c>
      <c r="D819" s="2">
        <f>MACD!E819</f>
        <v>0.26034610327382612</v>
      </c>
      <c r="E819" s="2">
        <f>MACD!F819</f>
        <v>4.4779344335330512E-2</v>
      </c>
      <c r="F819" s="2">
        <f>'Moving Avg'!D819</f>
        <v>4.9415399999999998</v>
      </c>
      <c r="G819" s="2">
        <f>'Moving Avg'!F819</f>
        <v>5.0445300000000008</v>
      </c>
      <c r="H819" s="2">
        <f>'Moving Avg'!G819</f>
        <v>4.1397659999999989</v>
      </c>
      <c r="I819" s="2">
        <f>'Moving Avg'!H819</f>
        <v>3.1124754999999982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16.5</v>
      </c>
      <c r="Q819" s="8">
        <f t="shared" si="124"/>
        <v>18.725000000000001</v>
      </c>
      <c r="R819" s="8">
        <f t="shared" si="125"/>
        <v>26.625</v>
      </c>
      <c r="S819" s="8">
        <f t="shared" si="126"/>
        <v>23.675000000000001</v>
      </c>
      <c r="T819" s="8">
        <f t="shared" si="127"/>
        <v>22.875</v>
      </c>
      <c r="U819" s="7">
        <f t="shared" si="128"/>
        <v>23.008333333333336</v>
      </c>
      <c r="V819" s="7">
        <f t="shared" si="129"/>
        <v>22.975000000000001</v>
      </c>
    </row>
    <row r="820" spans="1:22" ht="13.5" x14ac:dyDescent="0.25">
      <c r="A820" s="3">
        <f>RSI!A820</f>
        <v>43501</v>
      </c>
      <c r="B820" s="2">
        <f>RSI!B820</f>
        <v>4.8288000000000002</v>
      </c>
      <c r="C820" s="2">
        <f>RSI!I820</f>
        <v>52.395655220400009</v>
      </c>
      <c r="D820" s="2">
        <f>MACD!E820</f>
        <v>0.27943905603701413</v>
      </c>
      <c r="E820" s="2">
        <f>MACD!F820</f>
        <v>9.1711286675667247E-2</v>
      </c>
      <c r="F820" s="2">
        <f>'Moving Avg'!D820</f>
        <v>4.9109400000000001</v>
      </c>
      <c r="G820" s="2">
        <f>'Moving Avg'!F820</f>
        <v>5.0485500000000005</v>
      </c>
      <c r="H820" s="2">
        <f>'Moving Avg'!G820</f>
        <v>4.1838679999999995</v>
      </c>
      <c r="I820" s="2">
        <f>'Moving Avg'!H820</f>
        <v>3.1256739999999983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16.5</v>
      </c>
      <c r="Q820" s="8">
        <f t="shared" si="124"/>
        <v>18.725000000000001</v>
      </c>
      <c r="R820" s="8">
        <f t="shared" si="125"/>
        <v>26.625</v>
      </c>
      <c r="S820" s="8">
        <f t="shared" si="126"/>
        <v>23.675000000000001</v>
      </c>
      <c r="T820" s="8">
        <f t="shared" si="127"/>
        <v>22.875</v>
      </c>
      <c r="U820" s="7">
        <f t="shared" si="128"/>
        <v>23.008333333333336</v>
      </c>
      <c r="V820" s="7">
        <f t="shared" si="129"/>
        <v>22.975000000000001</v>
      </c>
    </row>
    <row r="821" spans="1:22" ht="13.5" x14ac:dyDescent="0.25">
      <c r="A821" s="3">
        <f>RSI!A821</f>
        <v>43502</v>
      </c>
      <c r="B821" s="2">
        <f>RSI!B821</f>
        <v>4.9737</v>
      </c>
      <c r="C821" s="2">
        <f>RSI!I821</f>
        <v>57.456811987777115</v>
      </c>
      <c r="D821" s="2">
        <f>MACD!E821</f>
        <v>0.24374619502769335</v>
      </c>
      <c r="E821" s="2">
        <f>MACD!F821</f>
        <v>0.12211826834607248</v>
      </c>
      <c r="F821" s="2">
        <f>'Moving Avg'!D821</f>
        <v>4.9222000000000001</v>
      </c>
      <c r="G821" s="2">
        <f>'Moving Avg'!F821</f>
        <v>5.0634399999999999</v>
      </c>
      <c r="H821" s="2">
        <f>'Moving Avg'!G821</f>
        <v>4.2319959999999996</v>
      </c>
      <c r="I821" s="2">
        <f>'Moving Avg'!H821</f>
        <v>3.1393154999999986</v>
      </c>
      <c r="J821" s="5" t="str">
        <f>OBV!F821</f>
        <v>BULLISH</v>
      </c>
      <c r="K821" s="5" t="str">
        <f>OBV!G821</f>
        <v>NEUTRAL</v>
      </c>
      <c r="L821" s="5" t="str">
        <f>OBV!H821</f>
        <v>CONFIRMED BULLISH</v>
      </c>
      <c r="M821" s="7">
        <f t="shared" si="120"/>
        <v>25</v>
      </c>
      <c r="N821" s="7">
        <f t="shared" si="121"/>
        <v>0</v>
      </c>
      <c r="O821" s="7">
        <f t="shared" si="122"/>
        <v>50</v>
      </c>
      <c r="P821" s="7">
        <f t="shared" si="123"/>
        <v>83.5</v>
      </c>
      <c r="Q821" s="8">
        <f t="shared" si="124"/>
        <v>28.774999999999999</v>
      </c>
      <c r="R821" s="8">
        <f t="shared" si="125"/>
        <v>43.375</v>
      </c>
      <c r="S821" s="8">
        <f t="shared" si="126"/>
        <v>53.825000000000003</v>
      </c>
      <c r="T821" s="8">
        <f t="shared" si="127"/>
        <v>39.625</v>
      </c>
      <c r="U821" s="7">
        <f t="shared" si="128"/>
        <v>41.991666666666667</v>
      </c>
      <c r="V821" s="7">
        <f t="shared" si="129"/>
        <v>41.400000000000006</v>
      </c>
    </row>
    <row r="822" spans="1:22" ht="13.5" x14ac:dyDescent="0.25">
      <c r="A822" s="3">
        <f>RSI!A822</f>
        <v>43503</v>
      </c>
      <c r="B822" s="2">
        <f>RSI!B822</f>
        <v>5.0702999999999996</v>
      </c>
      <c r="C822" s="2">
        <f>RSI!I822</f>
        <v>60.473852287750589</v>
      </c>
      <c r="D822" s="2">
        <f>MACD!E822</f>
        <v>0.22759029315397861</v>
      </c>
      <c r="E822" s="2">
        <f>MACD!F822</f>
        <v>0.14321267330765369</v>
      </c>
      <c r="F822" s="2">
        <f>'Moving Avg'!D822</f>
        <v>4.9398999999999997</v>
      </c>
      <c r="G822" s="2">
        <f>'Moving Avg'!F822</f>
        <v>5.08155</v>
      </c>
      <c r="H822" s="2">
        <f>'Moving Avg'!G822</f>
        <v>4.2789959999999994</v>
      </c>
      <c r="I822" s="2">
        <f>'Moving Avg'!H822</f>
        <v>3.1536009999999983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25</v>
      </c>
      <c r="N822" s="7">
        <f t="shared" si="121"/>
        <v>0</v>
      </c>
      <c r="O822" s="7">
        <f t="shared" si="122"/>
        <v>50</v>
      </c>
      <c r="P822" s="7">
        <f t="shared" si="123"/>
        <v>83.5</v>
      </c>
      <c r="Q822" s="8">
        <f t="shared" si="124"/>
        <v>28.774999999999999</v>
      </c>
      <c r="R822" s="8">
        <f t="shared" si="125"/>
        <v>43.375</v>
      </c>
      <c r="S822" s="8">
        <f t="shared" si="126"/>
        <v>53.825000000000003</v>
      </c>
      <c r="T822" s="8">
        <f t="shared" si="127"/>
        <v>39.625</v>
      </c>
      <c r="U822" s="7">
        <f t="shared" si="128"/>
        <v>41.991666666666667</v>
      </c>
      <c r="V822" s="7">
        <f t="shared" si="129"/>
        <v>41.400000000000006</v>
      </c>
    </row>
    <row r="823" spans="1:22" ht="13.5" x14ac:dyDescent="0.25">
      <c r="A823" s="3">
        <f>RSI!A823</f>
        <v>43504</v>
      </c>
      <c r="B823" s="2">
        <f>RSI!B823</f>
        <v>5.1105</v>
      </c>
      <c r="C823" s="2">
        <f>RSI!I823</f>
        <v>61.691386365793676</v>
      </c>
      <c r="D823" s="2">
        <f>MACD!E823</f>
        <v>0.20563805900045384</v>
      </c>
      <c r="E823" s="2">
        <f>MACD!F823</f>
        <v>0.15569775044621373</v>
      </c>
      <c r="F823" s="2">
        <f>'Moving Avg'!D823</f>
        <v>4.9704800000000002</v>
      </c>
      <c r="G823" s="2">
        <f>'Moving Avg'!F823</f>
        <v>5.0956349999999997</v>
      </c>
      <c r="H823" s="2">
        <f>'Moving Avg'!G823</f>
        <v>4.323582</v>
      </c>
      <c r="I823" s="2">
        <f>'Moving Avg'!H823</f>
        <v>3.1678859999999984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  <c r="M823" s="7">
        <f t="shared" si="120"/>
        <v>25</v>
      </c>
      <c r="N823" s="7">
        <f t="shared" si="121"/>
        <v>0</v>
      </c>
      <c r="O823" s="7">
        <f t="shared" si="122"/>
        <v>50</v>
      </c>
      <c r="P823" s="7">
        <f t="shared" si="123"/>
        <v>83.5</v>
      </c>
      <c r="Q823" s="8">
        <f t="shared" si="124"/>
        <v>28.774999999999999</v>
      </c>
      <c r="R823" s="8">
        <f t="shared" si="125"/>
        <v>43.375</v>
      </c>
      <c r="S823" s="8">
        <f t="shared" si="126"/>
        <v>53.825000000000003</v>
      </c>
      <c r="T823" s="8">
        <f t="shared" si="127"/>
        <v>39.625</v>
      </c>
      <c r="U823" s="7">
        <f t="shared" si="128"/>
        <v>41.991666666666667</v>
      </c>
      <c r="V823" s="7">
        <f t="shared" si="129"/>
        <v>41.400000000000006</v>
      </c>
    </row>
    <row r="824" spans="1:22" ht="13.5" x14ac:dyDescent="0.25">
      <c r="A824" s="3">
        <f>RSI!A824</f>
        <v>43507</v>
      </c>
      <c r="B824" s="2">
        <f>RSI!B824</f>
        <v>5.0702999999999996</v>
      </c>
      <c r="C824" s="2">
        <f>RSI!I824</f>
        <v>59.710621555997747</v>
      </c>
      <c r="D824" s="2">
        <f>MACD!E824</f>
        <v>0.19081635920495188</v>
      </c>
      <c r="E824" s="2">
        <f>MACD!F824</f>
        <v>0.16272147219796138</v>
      </c>
      <c r="F824" s="2">
        <f>'Moving Avg'!D824</f>
        <v>5.0107200000000001</v>
      </c>
      <c r="G824" s="2">
        <f>'Moving Avg'!F824</f>
        <v>5.0956349999999997</v>
      </c>
      <c r="H824" s="2">
        <f>'Moving Avg'!G824</f>
        <v>4.3668800000000001</v>
      </c>
      <c r="I824" s="2">
        <f>'Moving Avg'!H824</f>
        <v>3.1821714999999982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25</v>
      </c>
      <c r="N824" s="7">
        <f t="shared" si="121"/>
        <v>0</v>
      </c>
      <c r="O824" s="7">
        <f t="shared" si="122"/>
        <v>50</v>
      </c>
      <c r="P824" s="7">
        <f t="shared" si="123"/>
        <v>83.5</v>
      </c>
      <c r="Q824" s="8">
        <f t="shared" si="124"/>
        <v>28.774999999999999</v>
      </c>
      <c r="R824" s="8">
        <f t="shared" si="125"/>
        <v>43.375</v>
      </c>
      <c r="S824" s="8">
        <f t="shared" si="126"/>
        <v>53.825000000000003</v>
      </c>
      <c r="T824" s="8">
        <f t="shared" si="127"/>
        <v>39.625</v>
      </c>
      <c r="U824" s="7">
        <f t="shared" si="128"/>
        <v>41.991666666666667</v>
      </c>
      <c r="V824" s="7">
        <f t="shared" si="129"/>
        <v>41.400000000000006</v>
      </c>
    </row>
    <row r="825" spans="1:22" ht="13.5" x14ac:dyDescent="0.25">
      <c r="A825" s="3">
        <f>RSI!A825</f>
        <v>43508</v>
      </c>
      <c r="B825" s="2">
        <f>RSI!B825</f>
        <v>5.1346999999999996</v>
      </c>
      <c r="C825" s="2">
        <f>RSI!I825</f>
        <v>61.825226984481546</v>
      </c>
      <c r="D825" s="2">
        <f>MACD!E825</f>
        <v>0.1597974621092737</v>
      </c>
      <c r="E825" s="2">
        <f>MACD!F825</f>
        <v>0.16213667018022385</v>
      </c>
      <c r="F825" s="2">
        <f>'Moving Avg'!D825</f>
        <v>5.0719000000000003</v>
      </c>
      <c r="G825" s="2">
        <f>'Moving Avg'!F825</f>
        <v>5.0863800000000001</v>
      </c>
      <c r="H825" s="2">
        <f>'Moving Avg'!G825</f>
        <v>4.4113059999999997</v>
      </c>
      <c r="I825" s="2">
        <f>'Moving Avg'!H825</f>
        <v>3.1969399999999979</v>
      </c>
      <c r="J825" s="5" t="str">
        <f>OBV!F825</f>
        <v>BULLISH</v>
      </c>
      <c r="K825" s="5" t="str">
        <f>OBV!G825</f>
        <v>STRONG</v>
      </c>
      <c r="L825" s="5" t="str">
        <f>OBV!H825</f>
        <v>CONFIRMED BULLISH</v>
      </c>
      <c r="M825" s="7">
        <f t="shared" si="120"/>
        <v>25</v>
      </c>
      <c r="N825" s="7">
        <f t="shared" si="121"/>
        <v>45</v>
      </c>
      <c r="O825" s="7">
        <f t="shared" si="122"/>
        <v>50</v>
      </c>
      <c r="P825" s="7">
        <f t="shared" si="123"/>
        <v>100</v>
      </c>
      <c r="Q825" s="8">
        <f t="shared" si="124"/>
        <v>47</v>
      </c>
      <c r="R825" s="8">
        <f t="shared" si="125"/>
        <v>56.5</v>
      </c>
      <c r="S825" s="8">
        <f t="shared" si="126"/>
        <v>68</v>
      </c>
      <c r="T825" s="8">
        <f t="shared" si="127"/>
        <v>55</v>
      </c>
      <c r="U825" s="7">
        <f t="shared" si="128"/>
        <v>57.166666666666664</v>
      </c>
      <c r="V825" s="7">
        <f t="shared" si="129"/>
        <v>56.625</v>
      </c>
    </row>
    <row r="826" spans="1:22" ht="13.5" x14ac:dyDescent="0.25">
      <c r="A826" s="3">
        <f>RSI!A826</f>
        <v>43509</v>
      </c>
      <c r="B826" s="2">
        <f>RSI!B826</f>
        <v>5.1105</v>
      </c>
      <c r="C826" s="2">
        <f>RSI!I826</f>
        <v>60.539375258327418</v>
      </c>
      <c r="D826" s="2">
        <f>MACD!E826</f>
        <v>0.12381630384788167</v>
      </c>
      <c r="E826" s="2">
        <f>MACD!F826</f>
        <v>0.15447259691375542</v>
      </c>
      <c r="F826" s="2">
        <f>'Moving Avg'!D826</f>
        <v>5.0992599999999992</v>
      </c>
      <c r="G826" s="2">
        <f>'Moving Avg'!F826</f>
        <v>5.0763199999999999</v>
      </c>
      <c r="H826" s="2">
        <f>'Moving Avg'!G826</f>
        <v>4.4562140000000001</v>
      </c>
      <c r="I826" s="2">
        <f>'Moving Avg'!H826</f>
        <v>3.2115069999999979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  <c r="M826" s="7">
        <f t="shared" si="120"/>
        <v>25</v>
      </c>
      <c r="N826" s="7">
        <f t="shared" si="121"/>
        <v>100</v>
      </c>
      <c r="O826" s="7">
        <f t="shared" si="122"/>
        <v>50</v>
      </c>
      <c r="P826" s="7">
        <f t="shared" si="123"/>
        <v>83.5</v>
      </c>
      <c r="Q826" s="8">
        <f t="shared" si="124"/>
        <v>63.774999999999999</v>
      </c>
      <c r="R826" s="8">
        <f t="shared" si="125"/>
        <v>63.375</v>
      </c>
      <c r="S826" s="8">
        <f t="shared" si="126"/>
        <v>68.825000000000003</v>
      </c>
      <c r="T826" s="8">
        <f t="shared" si="127"/>
        <v>64.625</v>
      </c>
      <c r="U826" s="7">
        <f t="shared" si="128"/>
        <v>65.325000000000003</v>
      </c>
      <c r="V826" s="7">
        <f t="shared" si="129"/>
        <v>65.150000000000006</v>
      </c>
    </row>
    <row r="827" spans="1:22" ht="13.5" x14ac:dyDescent="0.25">
      <c r="A827" s="3">
        <f>RSI!A827</f>
        <v>43510</v>
      </c>
      <c r="B827" s="2">
        <f>RSI!B827</f>
        <v>5.1426999999999996</v>
      </c>
      <c r="C827" s="2">
        <f>RSI!I827</f>
        <v>61.681360376157294</v>
      </c>
      <c r="D827" s="2">
        <f>MACD!E827</f>
        <v>9.9536863000946774E-2</v>
      </c>
      <c r="E827" s="2">
        <f>MACD!F827</f>
        <v>0.14348545013119371</v>
      </c>
      <c r="F827" s="2">
        <f>'Moving Avg'!D827</f>
        <v>5.11374</v>
      </c>
      <c r="G827" s="2">
        <f>'Moving Avg'!F827</f>
        <v>5.0638449999999997</v>
      </c>
      <c r="H827" s="2">
        <f>'Moving Avg'!G827</f>
        <v>4.5035359999999995</v>
      </c>
      <c r="I827" s="2">
        <f>'Moving Avg'!H827</f>
        <v>3.2262349999999982</v>
      </c>
      <c r="J827" s="5" t="str">
        <f>OBV!F827</f>
        <v>BULLISH</v>
      </c>
      <c r="K827" s="5" t="str">
        <f>OBV!G827</f>
        <v>NEUTRAL</v>
      </c>
      <c r="L827" s="5" t="str">
        <f>OBV!H827</f>
        <v>CONFIRMED BULLISH</v>
      </c>
      <c r="M827" s="7">
        <f t="shared" si="120"/>
        <v>25</v>
      </c>
      <c r="N827" s="7">
        <f t="shared" si="121"/>
        <v>100</v>
      </c>
      <c r="O827" s="7">
        <f t="shared" si="122"/>
        <v>50</v>
      </c>
      <c r="P827" s="7">
        <f t="shared" si="123"/>
        <v>83.5</v>
      </c>
      <c r="Q827" s="8">
        <f t="shared" si="124"/>
        <v>63.774999999999999</v>
      </c>
      <c r="R827" s="8">
        <f t="shared" si="125"/>
        <v>63.375</v>
      </c>
      <c r="S827" s="8">
        <f t="shared" si="126"/>
        <v>68.825000000000003</v>
      </c>
      <c r="T827" s="8">
        <f t="shared" si="127"/>
        <v>64.625</v>
      </c>
      <c r="U827" s="7">
        <f t="shared" si="128"/>
        <v>65.325000000000003</v>
      </c>
      <c r="V827" s="7">
        <f t="shared" si="129"/>
        <v>65.150000000000006</v>
      </c>
    </row>
    <row r="828" spans="1:22" ht="13.5" x14ac:dyDescent="0.25">
      <c r="A828" s="3">
        <f>RSI!A828</f>
        <v>43511</v>
      </c>
      <c r="B828" s="2">
        <f>RSI!B828</f>
        <v>5.0301</v>
      </c>
      <c r="C828" s="2">
        <f>RSI!I828</f>
        <v>55.619690789478817</v>
      </c>
      <c r="D828" s="2">
        <f>MACD!E828</f>
        <v>8.216423142000373E-2</v>
      </c>
      <c r="E828" s="2">
        <f>MACD!F828</f>
        <v>0.13122120638895571</v>
      </c>
      <c r="F828" s="2">
        <f>'Moving Avg'!D828</f>
        <v>5.0976599999999994</v>
      </c>
      <c r="G828" s="2">
        <f>'Moving Avg'!F828</f>
        <v>5.0433250000000012</v>
      </c>
      <c r="H828" s="2">
        <f>'Moving Avg'!G828</f>
        <v>4.5478019999999999</v>
      </c>
      <c r="I828" s="2">
        <f>'Moving Avg'!H828</f>
        <v>3.2408829999999984</v>
      </c>
      <c r="J828" s="5" t="str">
        <f>OBV!F828</f>
        <v>BULLISH</v>
      </c>
      <c r="K828" s="5" t="str">
        <f>OBV!G828</f>
        <v>NEUTRAL</v>
      </c>
      <c r="L828" s="5" t="str">
        <f>OBV!H828</f>
        <v>BULLISH DIVERGENCE</v>
      </c>
      <c r="M828" s="7">
        <f t="shared" si="120"/>
        <v>25</v>
      </c>
      <c r="N828" s="7">
        <f t="shared" si="121"/>
        <v>100</v>
      </c>
      <c r="O828" s="7">
        <f t="shared" si="122"/>
        <v>50</v>
      </c>
      <c r="P828" s="7">
        <f t="shared" si="123"/>
        <v>66.5</v>
      </c>
      <c r="Q828" s="8">
        <f t="shared" si="124"/>
        <v>61.225000000000001</v>
      </c>
      <c r="R828" s="8">
        <f t="shared" si="125"/>
        <v>59.125</v>
      </c>
      <c r="S828" s="8">
        <f t="shared" si="126"/>
        <v>61.174999999999997</v>
      </c>
      <c r="T828" s="8">
        <f t="shared" si="127"/>
        <v>60.375</v>
      </c>
      <c r="U828" s="7">
        <f t="shared" si="128"/>
        <v>60.508333333333326</v>
      </c>
      <c r="V828" s="7">
        <f t="shared" si="129"/>
        <v>60.474999999999994</v>
      </c>
    </row>
    <row r="829" spans="1:22" ht="13.5" x14ac:dyDescent="0.25">
      <c r="A829" s="3">
        <f>RSI!A829</f>
        <v>43514</v>
      </c>
      <c r="B829" s="2">
        <f>RSI!B829</f>
        <v>4.9496000000000002</v>
      </c>
      <c r="C829" s="2">
        <f>RSI!I829</f>
        <v>51.707382721559931</v>
      </c>
      <c r="D829" s="2">
        <f>MACD!E829</f>
        <v>5.9138218284849664E-2</v>
      </c>
      <c r="E829" s="2">
        <f>MACD!F829</f>
        <v>0.1168046087681345</v>
      </c>
      <c r="F829" s="2">
        <f>'Moving Avg'!D829</f>
        <v>5.0735200000000003</v>
      </c>
      <c r="G829" s="2">
        <f>'Moving Avg'!F829</f>
        <v>5.0211950000000005</v>
      </c>
      <c r="H829" s="2">
        <f>'Moving Avg'!G829</f>
        <v>4.5904580000000008</v>
      </c>
      <c r="I829" s="2">
        <f>'Moving Avg'!H829</f>
        <v>3.2553294999999984</v>
      </c>
      <c r="J829" s="5" t="str">
        <f>OBV!F829</f>
        <v>BULLISH</v>
      </c>
      <c r="K829" s="5" t="str">
        <f>OBV!G829</f>
        <v>NEUTRAL</v>
      </c>
      <c r="L829" s="5" t="str">
        <f>OBV!H829</f>
        <v>BULLISH DIVERGENCE</v>
      </c>
      <c r="M829" s="7">
        <f t="shared" si="120"/>
        <v>25</v>
      </c>
      <c r="N829" s="7">
        <f t="shared" si="121"/>
        <v>100</v>
      </c>
      <c r="O829" s="7">
        <f t="shared" si="122"/>
        <v>50</v>
      </c>
      <c r="P829" s="7">
        <f t="shared" si="123"/>
        <v>66.5</v>
      </c>
      <c r="Q829" s="8">
        <f t="shared" si="124"/>
        <v>61.225000000000001</v>
      </c>
      <c r="R829" s="8">
        <f t="shared" si="125"/>
        <v>59.125</v>
      </c>
      <c r="S829" s="8">
        <f t="shared" si="126"/>
        <v>61.174999999999997</v>
      </c>
      <c r="T829" s="8">
        <f t="shared" si="127"/>
        <v>60.375</v>
      </c>
      <c r="U829" s="7">
        <f t="shared" si="128"/>
        <v>60.508333333333326</v>
      </c>
      <c r="V829" s="7">
        <f t="shared" si="129"/>
        <v>60.474999999999994</v>
      </c>
    </row>
    <row r="830" spans="1:22" ht="13.5" x14ac:dyDescent="0.25">
      <c r="A830" s="3">
        <f>RSI!A830</f>
        <v>43515</v>
      </c>
      <c r="B830" s="2">
        <f>RSI!B830</f>
        <v>5.2070999999999996</v>
      </c>
      <c r="C830" s="2">
        <f>RSI!I830</f>
        <v>61.126743569539549</v>
      </c>
      <c r="D830" s="2">
        <f>MACD!E830</f>
        <v>1.4232501802492692E-2</v>
      </c>
      <c r="E830" s="2">
        <f>MACD!F830</f>
        <v>9.629018737500615E-2</v>
      </c>
      <c r="F830" s="2">
        <f>'Moving Avg'!D830</f>
        <v>5.0880000000000001</v>
      </c>
      <c r="G830" s="2">
        <f>'Moving Avg'!F830</f>
        <v>5.0220000000000002</v>
      </c>
      <c r="H830" s="2">
        <f>'Moving Avg'!G830</f>
        <v>4.6385860000000001</v>
      </c>
      <c r="I830" s="2">
        <f>'Moving Avg'!H830</f>
        <v>3.2711439999999987</v>
      </c>
      <c r="J830" s="5" t="str">
        <f>OBV!F830</f>
        <v>BEARISH</v>
      </c>
      <c r="K830" s="5" t="str">
        <f>OBV!G830</f>
        <v>NEUTRAL</v>
      </c>
      <c r="L830" s="5" t="str">
        <f>OBV!H830</f>
        <v>BEARISH DIVERGENCE</v>
      </c>
      <c r="M830" s="7">
        <f t="shared" si="120"/>
        <v>25</v>
      </c>
      <c r="N830" s="7">
        <f t="shared" si="121"/>
        <v>100</v>
      </c>
      <c r="O830" s="7">
        <f t="shared" si="122"/>
        <v>50</v>
      </c>
      <c r="P830" s="7">
        <f t="shared" si="123"/>
        <v>16.5</v>
      </c>
      <c r="Q830" s="8">
        <f t="shared" si="124"/>
        <v>53.725000000000001</v>
      </c>
      <c r="R830" s="8">
        <f t="shared" si="125"/>
        <v>46.625</v>
      </c>
      <c r="S830" s="8">
        <f t="shared" si="126"/>
        <v>38.674999999999997</v>
      </c>
      <c r="T830" s="8">
        <f t="shared" si="127"/>
        <v>47.875</v>
      </c>
      <c r="U830" s="7">
        <f t="shared" si="128"/>
        <v>46.341666666666661</v>
      </c>
      <c r="V830" s="7">
        <f t="shared" si="129"/>
        <v>46.724999999999994</v>
      </c>
    </row>
    <row r="831" spans="1:22" ht="13.5" x14ac:dyDescent="0.25">
      <c r="A831" s="3">
        <f>RSI!A831</f>
        <v>43516</v>
      </c>
      <c r="B831" s="2">
        <f>RSI!B831</f>
        <v>5.4325000000000001</v>
      </c>
      <c r="C831" s="2">
        <f>RSI!I831</f>
        <v>67.164148864451619</v>
      </c>
      <c r="D831" s="2">
        <f>MACD!E831</f>
        <v>-1.9827333068897168E-2</v>
      </c>
      <c r="E831" s="2">
        <f>MACD!F831</f>
        <v>7.3066683286225495E-2</v>
      </c>
      <c r="F831" s="2">
        <f>'Moving Avg'!D831</f>
        <v>5.1524000000000001</v>
      </c>
      <c r="G831" s="2">
        <f>'Moving Avg'!F831</f>
        <v>5.0473550000000014</v>
      </c>
      <c r="H831" s="2">
        <f>'Moving Avg'!G831</f>
        <v>4.6928299999999998</v>
      </c>
      <c r="I831" s="2">
        <f>'Moving Avg'!H831</f>
        <v>3.2880449999999986</v>
      </c>
      <c r="J831" s="5" t="str">
        <f>OBV!F831</f>
        <v>BULLISH</v>
      </c>
      <c r="K831" s="5" t="str">
        <f>OBV!G831</f>
        <v>STRONG</v>
      </c>
      <c r="L831" s="5" t="str">
        <f>OBV!H831</f>
        <v>CONFIRMED BULLISH</v>
      </c>
      <c r="M831" s="7">
        <f t="shared" si="120"/>
        <v>25</v>
      </c>
      <c r="N831" s="7">
        <f t="shared" si="121"/>
        <v>100</v>
      </c>
      <c r="O831" s="7">
        <f t="shared" si="122"/>
        <v>50</v>
      </c>
      <c r="P831" s="7">
        <f t="shared" si="123"/>
        <v>100</v>
      </c>
      <c r="Q831" s="8">
        <f t="shared" si="124"/>
        <v>66.25</v>
      </c>
      <c r="R831" s="8">
        <f t="shared" si="125"/>
        <v>67.5</v>
      </c>
      <c r="S831" s="8">
        <f t="shared" si="126"/>
        <v>76.25</v>
      </c>
      <c r="T831" s="8">
        <f t="shared" si="127"/>
        <v>68.75</v>
      </c>
      <c r="U831" s="7">
        <f t="shared" si="128"/>
        <v>70</v>
      </c>
      <c r="V831" s="7">
        <f t="shared" si="129"/>
        <v>69.6875</v>
      </c>
    </row>
    <row r="832" spans="1:22" ht="13.5" x14ac:dyDescent="0.25">
      <c r="A832" s="3">
        <f>RSI!A832</f>
        <v>43517</v>
      </c>
      <c r="B832" s="2">
        <f>RSI!B832</f>
        <v>5.6256000000000004</v>
      </c>
      <c r="C832" s="2">
        <f>RSI!I832</f>
        <v>71.279479720945133</v>
      </c>
      <c r="D832" s="2">
        <f>MACD!E832</f>
        <v>-5.0957091636864682E-2</v>
      </c>
      <c r="E832" s="2">
        <f>MACD!F832</f>
        <v>4.8261928301607464E-2</v>
      </c>
      <c r="F832" s="2">
        <f>'Moving Avg'!D832</f>
        <v>5.2489800000000004</v>
      </c>
      <c r="G832" s="2">
        <f>'Moving Avg'!F832</f>
        <v>5.075120000000001</v>
      </c>
      <c r="H832" s="2">
        <f>'Moving Avg'!G832</f>
        <v>4.7477180000000008</v>
      </c>
      <c r="I832" s="2">
        <f>'Moving Avg'!H832</f>
        <v>3.3059114999999979</v>
      </c>
      <c r="J832" s="5" t="str">
        <f>OBV!F832</f>
        <v>BULLISH</v>
      </c>
      <c r="K832" s="5" t="str">
        <f>OBV!G832</f>
        <v>STRONG</v>
      </c>
      <c r="L832" s="5" t="str">
        <f>OBV!H832</f>
        <v>CONFIRMED BULLISH</v>
      </c>
      <c r="M832" s="7">
        <f t="shared" si="120"/>
        <v>0</v>
      </c>
      <c r="N832" s="7">
        <f t="shared" si="121"/>
        <v>100</v>
      </c>
      <c r="O832" s="7">
        <f t="shared" si="122"/>
        <v>50</v>
      </c>
      <c r="P832" s="7">
        <f t="shared" si="123"/>
        <v>100</v>
      </c>
      <c r="Q832" s="8">
        <f t="shared" si="124"/>
        <v>57.5</v>
      </c>
      <c r="R832" s="8">
        <f t="shared" si="125"/>
        <v>62.5</v>
      </c>
      <c r="S832" s="8">
        <f t="shared" si="126"/>
        <v>72.5</v>
      </c>
      <c r="T832" s="8">
        <f t="shared" si="127"/>
        <v>62.5</v>
      </c>
      <c r="U832" s="7">
        <f t="shared" si="128"/>
        <v>64.166666666666671</v>
      </c>
      <c r="V832" s="7">
        <f t="shared" si="129"/>
        <v>63.75</v>
      </c>
    </row>
    <row r="833" spans="1:22" ht="13.5" x14ac:dyDescent="0.25">
      <c r="A833" s="3">
        <f>RSI!A833</f>
        <v>43518</v>
      </c>
      <c r="B833" s="2">
        <f>RSI!B833</f>
        <v>5.7785000000000002</v>
      </c>
      <c r="C833" s="2">
        <f>RSI!I833</f>
        <v>74.05255104402606</v>
      </c>
      <c r="D833" s="2">
        <f>MACD!E833</f>
        <v>-8.6235311692829164E-2</v>
      </c>
      <c r="E833" s="2">
        <f>MACD!F833</f>
        <v>2.136248030272014E-2</v>
      </c>
      <c r="F833" s="2">
        <f>'Moving Avg'!D833</f>
        <v>5.3986600000000013</v>
      </c>
      <c r="G833" s="2">
        <f>'Moving Avg'!F833</f>
        <v>5.1117400000000011</v>
      </c>
      <c r="H833" s="2">
        <f>'Moving Avg'!G833</f>
        <v>4.8022840000000002</v>
      </c>
      <c r="I833" s="2">
        <f>'Moving Avg'!H833</f>
        <v>3.3242609999999981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  <c r="M833" s="7">
        <f t="shared" si="120"/>
        <v>0</v>
      </c>
      <c r="N833" s="7">
        <f t="shared" si="121"/>
        <v>100</v>
      </c>
      <c r="O833" s="7">
        <f t="shared" si="122"/>
        <v>50</v>
      </c>
      <c r="P833" s="7">
        <f t="shared" si="123"/>
        <v>100</v>
      </c>
      <c r="Q833" s="8">
        <f t="shared" si="124"/>
        <v>57.5</v>
      </c>
      <c r="R833" s="8">
        <f t="shared" si="125"/>
        <v>62.5</v>
      </c>
      <c r="S833" s="8">
        <f t="shared" si="126"/>
        <v>72.5</v>
      </c>
      <c r="T833" s="8">
        <f t="shared" si="127"/>
        <v>62.5</v>
      </c>
      <c r="U833" s="7">
        <f t="shared" si="128"/>
        <v>64.166666666666671</v>
      </c>
      <c r="V833" s="7">
        <f t="shared" si="129"/>
        <v>63.75</v>
      </c>
    </row>
    <row r="834" spans="1:22" ht="13.5" x14ac:dyDescent="0.25">
      <c r="A834" s="3">
        <f>RSI!A834</f>
        <v>43521</v>
      </c>
      <c r="B834" s="2">
        <f>RSI!B834</f>
        <v>6.0361000000000002</v>
      </c>
      <c r="C834" s="2">
        <f>RSI!I834</f>
        <v>77.920502224729162</v>
      </c>
      <c r="D834" s="2">
        <f>MACD!E834</f>
        <v>-0.1457708366746493</v>
      </c>
      <c r="E834" s="2">
        <f>MACD!F834</f>
        <v>-1.2064183092753748E-2</v>
      </c>
      <c r="F834" s="2">
        <f>'Moving Avg'!D834</f>
        <v>5.6159600000000003</v>
      </c>
      <c r="G834" s="2">
        <f>'Moving Avg'!F834</f>
        <v>5.1604350000000014</v>
      </c>
      <c r="H834" s="2">
        <f>'Moving Avg'!G834</f>
        <v>4.8583000000000007</v>
      </c>
      <c r="I834" s="2">
        <f>'Moving Avg'!H834</f>
        <v>3.3439789999999983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  <c r="M834" s="7">
        <f t="shared" ref="M834:M897" si="130">IF(C834&lt;30,50, IF(C834&gt;70, 0, 25))</f>
        <v>0</v>
      </c>
      <c r="N834" s="7">
        <f t="shared" ref="N834:N897" si="131">IF(E834-D834&gt;0.02, 100, IF(E834-D834&lt;0,0,45))</f>
        <v>100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100</v>
      </c>
      <c r="Q834" s="8">
        <f t="shared" si="124"/>
        <v>57.5</v>
      </c>
      <c r="R834" s="8">
        <f t="shared" si="125"/>
        <v>62.5</v>
      </c>
      <c r="S834" s="8">
        <f t="shared" si="126"/>
        <v>72.5</v>
      </c>
      <c r="T834" s="8">
        <f t="shared" si="127"/>
        <v>62.5</v>
      </c>
      <c r="U834" s="7">
        <f t="shared" si="128"/>
        <v>64.166666666666671</v>
      </c>
      <c r="V834" s="7">
        <f t="shared" si="129"/>
        <v>63.75</v>
      </c>
    </row>
    <row r="835" spans="1:22" ht="13.5" x14ac:dyDescent="0.25">
      <c r="A835" s="3">
        <f>RSI!A835</f>
        <v>43522</v>
      </c>
      <c r="B835" s="2">
        <f>RSI!B835</f>
        <v>5.9073000000000002</v>
      </c>
      <c r="C835" s="2">
        <f>RSI!I835</f>
        <v>72.130731796422964</v>
      </c>
      <c r="D835" s="2">
        <f>MACD!E835</f>
        <v>-0.18231210739630743</v>
      </c>
      <c r="E835" s="2">
        <f>MACD!F835</f>
        <v>-4.6113767953464488E-2</v>
      </c>
      <c r="F835" s="2">
        <f>'Moving Avg'!D835</f>
        <v>5.7560000000000002</v>
      </c>
      <c r="G835" s="2">
        <f>'Moving Avg'!F835</f>
        <v>5.2067100000000011</v>
      </c>
      <c r="H835" s="2">
        <f>'Moving Avg'!G835</f>
        <v>4.9078760000000008</v>
      </c>
      <c r="I835" s="2">
        <f>'Moving Avg'!H835</f>
        <v>3.3630129999999978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  <c r="M835" s="7">
        <f t="shared" si="130"/>
        <v>0</v>
      </c>
      <c r="N835" s="7">
        <f t="shared" si="131"/>
        <v>100</v>
      </c>
      <c r="O835" s="7">
        <f t="shared" si="132"/>
        <v>50</v>
      </c>
      <c r="P835" s="7">
        <f t="shared" si="133"/>
        <v>100</v>
      </c>
      <c r="Q835" s="8">
        <f t="shared" ref="Q835:Q898" si="134">0.35*M835+N835*0.35+O835*0.15+P835*0.15</f>
        <v>57.5</v>
      </c>
      <c r="R835" s="8">
        <f t="shared" ref="R835:R898" si="135">M835*0.2+N835*0.2+O835*0.35+P835*0.25</f>
        <v>62.5</v>
      </c>
      <c r="S835" s="8">
        <f t="shared" ref="S835:S898" si="136">M835*0.15+N835*0.15+O835*0.25+P835*0.45</f>
        <v>72.5</v>
      </c>
      <c r="T835" s="8">
        <f t="shared" ref="T835:T898" si="137">0.25*SUM(M835:P835)</f>
        <v>62.5</v>
      </c>
      <c r="U835" s="7">
        <f t="shared" ref="U835:U898" si="138">SUM(Q835:S835)/3</f>
        <v>64.166666666666671</v>
      </c>
      <c r="V835" s="7">
        <f t="shared" ref="V835:V898" si="139">SUM(Q835:T835)/4</f>
        <v>63.75</v>
      </c>
    </row>
    <row r="836" spans="1:22" ht="13.5" x14ac:dyDescent="0.25">
      <c r="A836" s="3">
        <f>RSI!A836</f>
        <v>43523</v>
      </c>
      <c r="B836" s="2">
        <f>RSI!B836</f>
        <v>5.7382999999999997</v>
      </c>
      <c r="C836" s="2">
        <f>RSI!I836</f>
        <v>65.277025605116123</v>
      </c>
      <c r="D836" s="2">
        <f>MACD!E836</f>
        <v>-0.20887279405975701</v>
      </c>
      <c r="E836" s="2">
        <f>MACD!F836</f>
        <v>-7.8665573174723002E-2</v>
      </c>
      <c r="F836" s="2">
        <f>'Moving Avg'!D836</f>
        <v>5.8171599999999994</v>
      </c>
      <c r="G836" s="2">
        <f>'Moving Avg'!F836</f>
        <v>5.2477549999999997</v>
      </c>
      <c r="H836" s="2">
        <f>'Moving Avg'!G836</f>
        <v>4.9508540000000005</v>
      </c>
      <c r="I836" s="2">
        <f>'Moving Avg'!H836</f>
        <v>3.3812419999999981</v>
      </c>
      <c r="J836" s="5" t="str">
        <f>OBV!F836</f>
        <v>BULLISH</v>
      </c>
      <c r="K836" s="5" t="str">
        <f>OBV!G836</f>
        <v>NEUTRAL</v>
      </c>
      <c r="L836" s="5" t="str">
        <f>OBV!H836</f>
        <v>CONFIRMED BULLISH</v>
      </c>
      <c r="M836" s="7">
        <f t="shared" si="130"/>
        <v>25</v>
      </c>
      <c r="N836" s="7">
        <f t="shared" si="131"/>
        <v>100</v>
      </c>
      <c r="O836" s="7">
        <f t="shared" si="132"/>
        <v>50</v>
      </c>
      <c r="P836" s="7">
        <f t="shared" si="133"/>
        <v>83.5</v>
      </c>
      <c r="Q836" s="8">
        <f t="shared" si="134"/>
        <v>63.774999999999999</v>
      </c>
      <c r="R836" s="8">
        <f t="shared" si="135"/>
        <v>63.375</v>
      </c>
      <c r="S836" s="8">
        <f t="shared" si="136"/>
        <v>68.825000000000003</v>
      </c>
      <c r="T836" s="8">
        <f t="shared" si="137"/>
        <v>64.625</v>
      </c>
      <c r="U836" s="7">
        <f t="shared" si="138"/>
        <v>65.325000000000003</v>
      </c>
      <c r="V836" s="7">
        <f t="shared" si="139"/>
        <v>65.150000000000006</v>
      </c>
    </row>
    <row r="837" spans="1:22" ht="13.5" x14ac:dyDescent="0.25">
      <c r="A837" s="3">
        <f>RSI!A837</f>
        <v>43524</v>
      </c>
      <c r="B837" s="2">
        <f>RSI!B837</f>
        <v>5.7866</v>
      </c>
      <c r="C837" s="2">
        <f>RSI!I837</f>
        <v>66.263642270941631</v>
      </c>
      <c r="D837" s="2">
        <f>MACD!E837</f>
        <v>-0.23308047968998302</v>
      </c>
      <c r="E837" s="2">
        <f>MACD!F837</f>
        <v>-0.10954855447777501</v>
      </c>
      <c r="F837" s="2">
        <f>'Moving Avg'!D837</f>
        <v>5.8493599999999999</v>
      </c>
      <c r="G837" s="2">
        <f>'Moving Avg'!F837</f>
        <v>5.2879950000000004</v>
      </c>
      <c r="H837" s="2">
        <f>'Moving Avg'!G837</f>
        <v>4.9912559999999999</v>
      </c>
      <c r="I837" s="2">
        <f>'Moving Avg'!H837</f>
        <v>3.3997124999999984</v>
      </c>
      <c r="J837" s="5" t="str">
        <f>OBV!F837</f>
        <v>BEARISH</v>
      </c>
      <c r="K837" s="5" t="str">
        <f>OBV!G837</f>
        <v>NEUTRAL</v>
      </c>
      <c r="L837" s="5" t="str">
        <f>OBV!H837</f>
        <v>BEARISH DIVERGENCE</v>
      </c>
      <c r="M837" s="7">
        <f t="shared" si="130"/>
        <v>25</v>
      </c>
      <c r="N837" s="7">
        <f t="shared" si="131"/>
        <v>100</v>
      </c>
      <c r="O837" s="7">
        <f t="shared" si="132"/>
        <v>50</v>
      </c>
      <c r="P837" s="7">
        <f t="shared" si="133"/>
        <v>16.5</v>
      </c>
      <c r="Q837" s="8">
        <f t="shared" si="134"/>
        <v>53.725000000000001</v>
      </c>
      <c r="R837" s="8">
        <f t="shared" si="135"/>
        <v>46.625</v>
      </c>
      <c r="S837" s="8">
        <f t="shared" si="136"/>
        <v>38.674999999999997</v>
      </c>
      <c r="T837" s="8">
        <f t="shared" si="137"/>
        <v>47.875</v>
      </c>
      <c r="U837" s="7">
        <f t="shared" si="138"/>
        <v>46.341666666666661</v>
      </c>
      <c r="V837" s="7">
        <f t="shared" si="139"/>
        <v>46.724999999999994</v>
      </c>
    </row>
    <row r="838" spans="1:22" ht="13.5" x14ac:dyDescent="0.25">
      <c r="A838" s="3">
        <f>RSI!A838</f>
        <v>43525</v>
      </c>
      <c r="B838" s="2">
        <f>RSI!B838</f>
        <v>5.6337000000000002</v>
      </c>
      <c r="C838" s="2">
        <f>RSI!I838</f>
        <v>60.411729617256782</v>
      </c>
      <c r="D838" s="2">
        <f>MACD!E838</f>
        <v>-0.26272547008756852</v>
      </c>
      <c r="E838" s="2">
        <f>MACD!F838</f>
        <v>-0.14018393759973372</v>
      </c>
      <c r="F838" s="2">
        <f>'Moving Avg'!D838</f>
        <v>5.8204000000000002</v>
      </c>
      <c r="G838" s="2">
        <f>'Moving Avg'!F838</f>
        <v>5.3218000000000005</v>
      </c>
      <c r="H838" s="2">
        <f>'Moving Avg'!G838</f>
        <v>5.0252200000000009</v>
      </c>
      <c r="I838" s="2">
        <f>'Moving Avg'!H838</f>
        <v>3.4174184999999984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  <c r="M838" s="7">
        <f t="shared" si="130"/>
        <v>25</v>
      </c>
      <c r="N838" s="7">
        <f t="shared" si="131"/>
        <v>100</v>
      </c>
      <c r="O838" s="7">
        <f t="shared" si="132"/>
        <v>50</v>
      </c>
      <c r="P838" s="7">
        <f t="shared" si="133"/>
        <v>16.5</v>
      </c>
      <c r="Q838" s="8">
        <f t="shared" si="134"/>
        <v>53.725000000000001</v>
      </c>
      <c r="R838" s="8">
        <f t="shared" si="135"/>
        <v>46.625</v>
      </c>
      <c r="S838" s="8">
        <f t="shared" si="136"/>
        <v>38.674999999999997</v>
      </c>
      <c r="T838" s="8">
        <f t="shared" si="137"/>
        <v>47.875</v>
      </c>
      <c r="U838" s="7">
        <f t="shared" si="138"/>
        <v>46.341666666666661</v>
      </c>
      <c r="V838" s="7">
        <f t="shared" si="139"/>
        <v>46.724999999999994</v>
      </c>
    </row>
    <row r="839" spans="1:22" ht="13.5" x14ac:dyDescent="0.25">
      <c r="A839" s="3">
        <f>RSI!A839</f>
        <v>43528</v>
      </c>
      <c r="B839" s="2">
        <f>RSI!B839</f>
        <v>5.5450999999999997</v>
      </c>
      <c r="C839" s="2">
        <f>RSI!I839</f>
        <v>57.256312164948532</v>
      </c>
      <c r="D839" s="2">
        <f>MACD!E839</f>
        <v>-0.29565786461459354</v>
      </c>
      <c r="E839" s="2">
        <f>MACD!F839</f>
        <v>-0.17127872300270569</v>
      </c>
      <c r="F839" s="2">
        <f>'Moving Avg'!D839</f>
        <v>5.7222000000000008</v>
      </c>
      <c r="G839" s="2">
        <f>'Moving Avg'!F839</f>
        <v>5.3556000000000008</v>
      </c>
      <c r="H839" s="2">
        <f>'Moving Avg'!G839</f>
        <v>5.0537100000000006</v>
      </c>
      <c r="I839" s="2">
        <f>'Moving Avg'!H839</f>
        <v>3.4347214999999984</v>
      </c>
      <c r="J839" s="5" t="str">
        <f>OBV!F839</f>
        <v>BEARISH</v>
      </c>
      <c r="K839" s="5" t="str">
        <f>OBV!G839</f>
        <v>WEAK</v>
      </c>
      <c r="L839" s="5" t="str">
        <f>OBV!H839</f>
        <v>CONFIRMED BEARISH</v>
      </c>
      <c r="M839" s="7">
        <f t="shared" si="130"/>
        <v>25</v>
      </c>
      <c r="N839" s="7">
        <f t="shared" si="131"/>
        <v>100</v>
      </c>
      <c r="O839" s="7">
        <f t="shared" si="132"/>
        <v>50</v>
      </c>
      <c r="P839" s="7">
        <f t="shared" si="133"/>
        <v>0</v>
      </c>
      <c r="Q839" s="8">
        <f t="shared" si="134"/>
        <v>51.25</v>
      </c>
      <c r="R839" s="8">
        <f t="shared" si="135"/>
        <v>42.5</v>
      </c>
      <c r="S839" s="8">
        <f t="shared" si="136"/>
        <v>31.25</v>
      </c>
      <c r="T839" s="8">
        <f t="shared" si="137"/>
        <v>43.75</v>
      </c>
      <c r="U839" s="7">
        <f t="shared" si="138"/>
        <v>41.666666666666664</v>
      </c>
      <c r="V839" s="7">
        <f t="shared" si="139"/>
        <v>42.1875</v>
      </c>
    </row>
    <row r="840" spans="1:22" ht="13.5" x14ac:dyDescent="0.25">
      <c r="A840" s="3">
        <f>RSI!A840</f>
        <v>43529</v>
      </c>
      <c r="B840" s="2">
        <f>RSI!B840</f>
        <v>5.6256000000000004</v>
      </c>
      <c r="C840" s="2">
        <f>RSI!I840</f>
        <v>59.334607958807631</v>
      </c>
      <c r="D840" s="2">
        <f>MACD!E840</f>
        <v>-0.29122418095782265</v>
      </c>
      <c r="E840" s="2">
        <f>MACD!F840</f>
        <v>-0.19526781459372911</v>
      </c>
      <c r="F840" s="2">
        <f>'Moving Avg'!D840</f>
        <v>5.6658599999999995</v>
      </c>
      <c r="G840" s="2">
        <f>'Moving Avg'!F840</f>
        <v>5.3954400000000007</v>
      </c>
      <c r="H840" s="2">
        <f>'Moving Avg'!G840</f>
        <v>5.082040000000001</v>
      </c>
      <c r="I840" s="2">
        <f>'Moving Avg'!H840</f>
        <v>3.4524269999999979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25</v>
      </c>
      <c r="N840" s="7">
        <f t="shared" si="131"/>
        <v>100</v>
      </c>
      <c r="O840" s="7">
        <f t="shared" si="132"/>
        <v>50</v>
      </c>
      <c r="P840" s="7">
        <f t="shared" si="133"/>
        <v>16.5</v>
      </c>
      <c r="Q840" s="8">
        <f t="shared" si="134"/>
        <v>53.725000000000001</v>
      </c>
      <c r="R840" s="8">
        <f t="shared" si="135"/>
        <v>46.625</v>
      </c>
      <c r="S840" s="8">
        <f t="shared" si="136"/>
        <v>38.674999999999997</v>
      </c>
      <c r="T840" s="8">
        <f t="shared" si="137"/>
        <v>47.875</v>
      </c>
      <c r="U840" s="7">
        <f t="shared" si="138"/>
        <v>46.341666666666661</v>
      </c>
      <c r="V840" s="7">
        <f t="shared" si="139"/>
        <v>46.724999999999994</v>
      </c>
    </row>
    <row r="841" spans="1:22" ht="13.5" x14ac:dyDescent="0.25">
      <c r="A841" s="3">
        <f>RSI!A841</f>
        <v>43530</v>
      </c>
      <c r="B841" s="2">
        <f>RSI!B841</f>
        <v>5.6980000000000004</v>
      </c>
      <c r="C841" s="2">
        <f>RSI!I841</f>
        <v>61.163559331059922</v>
      </c>
      <c r="D841" s="2">
        <f>MACD!E841</f>
        <v>-0.25988697375143133</v>
      </c>
      <c r="E841" s="2">
        <f>MACD!F841</f>
        <v>-0.20819164642526955</v>
      </c>
      <c r="F841" s="2">
        <f>'Moving Avg'!D841</f>
        <v>5.6577999999999999</v>
      </c>
      <c r="G841" s="2">
        <f>'Moving Avg'!F841</f>
        <v>5.431655000000001</v>
      </c>
      <c r="H841" s="2">
        <f>'Moving Avg'!G841</f>
        <v>5.1090800000000014</v>
      </c>
      <c r="I841" s="2">
        <f>'Moving Avg'!H841</f>
        <v>3.470574999999998</v>
      </c>
      <c r="J841" s="5" t="str">
        <f>OBV!F841</f>
        <v>BULLISH</v>
      </c>
      <c r="K841" s="5" t="str">
        <f>OBV!G841</f>
        <v>NEUTRAL</v>
      </c>
      <c r="L841" s="5" t="str">
        <f>OBV!H841</f>
        <v>BULLISH DIVERGENCE</v>
      </c>
      <c r="M841" s="7">
        <f t="shared" si="130"/>
        <v>25</v>
      </c>
      <c r="N841" s="7">
        <f t="shared" si="131"/>
        <v>100</v>
      </c>
      <c r="O841" s="7">
        <f t="shared" si="132"/>
        <v>50</v>
      </c>
      <c r="P841" s="7">
        <f t="shared" si="133"/>
        <v>66.5</v>
      </c>
      <c r="Q841" s="8">
        <f t="shared" si="134"/>
        <v>61.225000000000001</v>
      </c>
      <c r="R841" s="8">
        <f t="shared" si="135"/>
        <v>59.125</v>
      </c>
      <c r="S841" s="8">
        <f t="shared" si="136"/>
        <v>61.174999999999997</v>
      </c>
      <c r="T841" s="8">
        <f t="shared" si="137"/>
        <v>60.375</v>
      </c>
      <c r="U841" s="7">
        <f t="shared" si="138"/>
        <v>60.508333333333326</v>
      </c>
      <c r="V841" s="7">
        <f t="shared" si="139"/>
        <v>60.474999999999994</v>
      </c>
    </row>
    <row r="842" spans="1:22" ht="13.5" x14ac:dyDescent="0.25">
      <c r="A842" s="3">
        <f>RSI!A842</f>
        <v>43531</v>
      </c>
      <c r="B842" s="2">
        <f>RSI!B842</f>
        <v>5.8992000000000004</v>
      </c>
      <c r="C842" s="2">
        <f>RSI!I842</f>
        <v>65.770866746458495</v>
      </c>
      <c r="D842" s="2">
        <f>MACD!E842</f>
        <v>-0.22059500829056677</v>
      </c>
      <c r="E842" s="2">
        <f>MACD!F842</f>
        <v>-0.21067231879832901</v>
      </c>
      <c r="F842" s="2">
        <f>'Moving Avg'!D842</f>
        <v>5.68032</v>
      </c>
      <c r="G842" s="2">
        <f>'Moving Avg'!F842</f>
        <v>5.4731000000000005</v>
      </c>
      <c r="H842" s="2">
        <f>'Moving Avg'!G842</f>
        <v>5.1448120000000017</v>
      </c>
      <c r="I842" s="2">
        <f>'Moving Avg'!H842</f>
        <v>3.4896484999999977</v>
      </c>
      <c r="J842" s="5" t="str">
        <f>OBV!F842</f>
        <v>BULLISH</v>
      </c>
      <c r="K842" s="5" t="str">
        <f>OBV!G842</f>
        <v>STRONG</v>
      </c>
      <c r="L842" s="5" t="str">
        <f>OBV!H842</f>
        <v>CONFIRMED BULLISH</v>
      </c>
      <c r="M842" s="7">
        <f t="shared" si="130"/>
        <v>25</v>
      </c>
      <c r="N842" s="7">
        <f t="shared" si="131"/>
        <v>45</v>
      </c>
      <c r="O842" s="7">
        <f t="shared" si="132"/>
        <v>50</v>
      </c>
      <c r="P842" s="7">
        <f t="shared" si="133"/>
        <v>100</v>
      </c>
      <c r="Q842" s="8">
        <f t="shared" si="134"/>
        <v>47</v>
      </c>
      <c r="R842" s="8">
        <f t="shared" si="135"/>
        <v>56.5</v>
      </c>
      <c r="S842" s="8">
        <f t="shared" si="136"/>
        <v>68</v>
      </c>
      <c r="T842" s="8">
        <f t="shared" si="137"/>
        <v>55</v>
      </c>
      <c r="U842" s="7">
        <f t="shared" si="138"/>
        <v>57.166666666666664</v>
      </c>
      <c r="V842" s="7">
        <f t="shared" si="139"/>
        <v>56.625</v>
      </c>
    </row>
    <row r="843" spans="1:22" ht="13.5" x14ac:dyDescent="0.25">
      <c r="A843" s="3">
        <f>RSI!A843</f>
        <v>43532</v>
      </c>
      <c r="B843" s="2">
        <f>RSI!B843</f>
        <v>5.9555999999999996</v>
      </c>
      <c r="C843" s="2">
        <f>RSI!I843</f>
        <v>66.954338853924753</v>
      </c>
      <c r="D843" s="2">
        <f>MACD!E843</f>
        <v>-0.17106945121108019</v>
      </c>
      <c r="E843" s="2">
        <f>MACD!F843</f>
        <v>-0.20275174528087928</v>
      </c>
      <c r="F843" s="2">
        <f>'Moving Avg'!D843</f>
        <v>5.7446999999999999</v>
      </c>
      <c r="G843" s="2">
        <f>'Moving Avg'!F843</f>
        <v>5.5153550000000013</v>
      </c>
      <c r="H843" s="2">
        <f>'Moving Avg'!G843</f>
        <v>5.1768440000000009</v>
      </c>
      <c r="I843" s="2">
        <f>'Moving Avg'!H843</f>
        <v>3.508722499999998</v>
      </c>
      <c r="J843" s="5" t="str">
        <f>OBV!F843</f>
        <v>BULLISH</v>
      </c>
      <c r="K843" s="5" t="str">
        <f>OBV!G843</f>
        <v>STRONG</v>
      </c>
      <c r="L843" s="5" t="str">
        <f>OBV!H843</f>
        <v>CONFIRMED BULLISH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100</v>
      </c>
      <c r="Q843" s="8">
        <f t="shared" si="134"/>
        <v>31.25</v>
      </c>
      <c r="R843" s="8">
        <f t="shared" si="135"/>
        <v>47.5</v>
      </c>
      <c r="S843" s="8">
        <f t="shared" si="136"/>
        <v>61.25</v>
      </c>
      <c r="T843" s="8">
        <f t="shared" si="137"/>
        <v>43.75</v>
      </c>
      <c r="U843" s="7">
        <f t="shared" si="138"/>
        <v>46.666666666666664</v>
      </c>
      <c r="V843" s="7">
        <f t="shared" si="139"/>
        <v>45.9375</v>
      </c>
    </row>
    <row r="844" spans="1:22" ht="13.5" x14ac:dyDescent="0.25">
      <c r="A844" s="3">
        <f>RSI!A844</f>
        <v>43535</v>
      </c>
      <c r="B844" s="2">
        <f>RSI!B844</f>
        <v>5.859</v>
      </c>
      <c r="C844" s="2">
        <f>RSI!I844</f>
        <v>62.940368924572631</v>
      </c>
      <c r="D844" s="2">
        <f>MACD!E844</f>
        <v>-8.5549775992552313E-2</v>
      </c>
      <c r="E844" s="2">
        <f>MACD!F844</f>
        <v>-0.17931135142321389</v>
      </c>
      <c r="F844" s="2">
        <f>'Moving Avg'!D844</f>
        <v>5.80748</v>
      </c>
      <c r="G844" s="2">
        <f>'Moving Avg'!F844</f>
        <v>5.5547900000000006</v>
      </c>
      <c r="H844" s="2">
        <f>'Moving Avg'!G844</f>
        <v>5.2017920000000002</v>
      </c>
      <c r="I844" s="2">
        <f>'Moving Avg'!H844</f>
        <v>3.5268304999999982</v>
      </c>
      <c r="J844" s="5" t="str">
        <f>OBV!F844</f>
        <v>BULLISH</v>
      </c>
      <c r="K844" s="5" t="str">
        <f>OBV!G844</f>
        <v>STRONG</v>
      </c>
      <c r="L844" s="5" t="str">
        <f>OBV!H844</f>
        <v>CONFIRMED BULLISH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100</v>
      </c>
      <c r="Q844" s="8">
        <f t="shared" si="134"/>
        <v>31.25</v>
      </c>
      <c r="R844" s="8">
        <f t="shared" si="135"/>
        <v>47.5</v>
      </c>
      <c r="S844" s="8">
        <f t="shared" si="136"/>
        <v>61.25</v>
      </c>
      <c r="T844" s="8">
        <f t="shared" si="137"/>
        <v>43.75</v>
      </c>
      <c r="U844" s="7">
        <f t="shared" si="138"/>
        <v>46.666666666666664</v>
      </c>
      <c r="V844" s="7">
        <f t="shared" si="139"/>
        <v>45.9375</v>
      </c>
    </row>
    <row r="845" spans="1:22" ht="13.5" x14ac:dyDescent="0.25">
      <c r="A845" s="3">
        <f>RSI!A845</f>
        <v>43536</v>
      </c>
      <c r="B845" s="2">
        <f>RSI!B845</f>
        <v>5.8750999999999998</v>
      </c>
      <c r="C845" s="2">
        <f>RSI!I845</f>
        <v>63.334900430720026</v>
      </c>
      <c r="D845" s="2">
        <f>MACD!E845</f>
        <v>-3.6561998815728636E-2</v>
      </c>
      <c r="E845" s="2">
        <f>MACD!F845</f>
        <v>-0.15076148090171684</v>
      </c>
      <c r="F845" s="2">
        <f>'Moving Avg'!D845</f>
        <v>5.85738</v>
      </c>
      <c r="G845" s="2">
        <f>'Moving Avg'!F845</f>
        <v>5.5918100000000015</v>
      </c>
      <c r="H845" s="2">
        <f>'Moving Avg'!G845</f>
        <v>5.2267420000000007</v>
      </c>
      <c r="I845" s="2">
        <f>'Moving Avg'!H845</f>
        <v>3.5448579999999974</v>
      </c>
      <c r="J845" s="5" t="str">
        <f>OBV!F845</f>
        <v>BULLISH</v>
      </c>
      <c r="K845" s="5" t="str">
        <f>OBV!G845</f>
        <v>STRONG</v>
      </c>
      <c r="L845" s="5" t="str">
        <f>OBV!H845</f>
        <v>CONFIRMED BULLISH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100</v>
      </c>
      <c r="Q845" s="8">
        <f t="shared" si="134"/>
        <v>31.25</v>
      </c>
      <c r="R845" s="8">
        <f t="shared" si="135"/>
        <v>47.5</v>
      </c>
      <c r="S845" s="8">
        <f t="shared" si="136"/>
        <v>61.25</v>
      </c>
      <c r="T845" s="8">
        <f t="shared" si="137"/>
        <v>43.75</v>
      </c>
      <c r="U845" s="7">
        <f t="shared" si="138"/>
        <v>46.666666666666664</v>
      </c>
      <c r="V845" s="7">
        <f t="shared" si="139"/>
        <v>45.9375</v>
      </c>
    </row>
    <row r="846" spans="1:22" ht="13.5" x14ac:dyDescent="0.25">
      <c r="A846" s="3">
        <f>RSI!A846</f>
        <v>43537</v>
      </c>
      <c r="B846" s="2">
        <f>RSI!B846</f>
        <v>5.7462999999999997</v>
      </c>
      <c r="C846" s="2">
        <f>RSI!I846</f>
        <v>58.013966919776472</v>
      </c>
      <c r="D846" s="2">
        <f>MACD!E846</f>
        <v>-1.3856908448521388E-2</v>
      </c>
      <c r="E846" s="2">
        <f>MACD!F846</f>
        <v>-0.12338056641107777</v>
      </c>
      <c r="F846" s="2">
        <f>'Moving Avg'!D846</f>
        <v>5.8670400000000003</v>
      </c>
      <c r="G846" s="2">
        <f>'Moving Avg'!F846</f>
        <v>5.6236000000000015</v>
      </c>
      <c r="H846" s="2">
        <f>'Moving Avg'!G846</f>
        <v>5.2492760000000009</v>
      </c>
      <c r="I846" s="2">
        <f>'Moving Avg'!H846</f>
        <v>3.5621209999999972</v>
      </c>
      <c r="J846" s="5" t="str">
        <f>OBV!F846</f>
        <v>BULLISH</v>
      </c>
      <c r="K846" s="5" t="str">
        <f>OBV!G846</f>
        <v>NEUTRAL</v>
      </c>
      <c r="L846" s="5" t="str">
        <f>OBV!H846</f>
        <v>CONFIRMED BULLISH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83.5</v>
      </c>
      <c r="Q846" s="8">
        <f t="shared" si="134"/>
        <v>28.774999999999999</v>
      </c>
      <c r="R846" s="8">
        <f t="shared" si="135"/>
        <v>43.375</v>
      </c>
      <c r="S846" s="8">
        <f t="shared" si="136"/>
        <v>53.825000000000003</v>
      </c>
      <c r="T846" s="8">
        <f t="shared" si="137"/>
        <v>39.625</v>
      </c>
      <c r="U846" s="7">
        <f t="shared" si="138"/>
        <v>41.991666666666667</v>
      </c>
      <c r="V846" s="7">
        <f t="shared" si="139"/>
        <v>41.400000000000006</v>
      </c>
    </row>
    <row r="847" spans="1:22" ht="13.5" x14ac:dyDescent="0.25">
      <c r="A847" s="3">
        <f>RSI!A847</f>
        <v>43538</v>
      </c>
      <c r="B847" s="2">
        <f>RSI!B847</f>
        <v>5.7302</v>
      </c>
      <c r="C847" s="2">
        <f>RSI!I847</f>
        <v>57.365201106260521</v>
      </c>
      <c r="D847" s="2">
        <f>MACD!E847</f>
        <v>1.2622087234601231E-2</v>
      </c>
      <c r="E847" s="2">
        <f>MACD!F847</f>
        <v>-9.6180035681941972E-2</v>
      </c>
      <c r="F847" s="2">
        <f>'Moving Avg'!D847</f>
        <v>5.83324</v>
      </c>
      <c r="G847" s="2">
        <f>'Moving Avg'!F847</f>
        <v>5.6529750000000005</v>
      </c>
      <c r="H847" s="2">
        <f>'Moving Avg'!G847</f>
        <v>5.2702000000000018</v>
      </c>
      <c r="I847" s="2">
        <f>'Moving Avg'!H847</f>
        <v>3.5788204999999973</v>
      </c>
      <c r="J847" s="5" t="str">
        <f>OBV!F847</f>
        <v>BULLISH</v>
      </c>
      <c r="K847" s="5" t="str">
        <f>OBV!G847</f>
        <v>NEUTRAL</v>
      </c>
      <c r="L847" s="5" t="str">
        <f>OBV!H847</f>
        <v>BULLISH DIVERGENCE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66.5</v>
      </c>
      <c r="Q847" s="8">
        <f t="shared" si="134"/>
        <v>26.225000000000001</v>
      </c>
      <c r="R847" s="8">
        <f t="shared" si="135"/>
        <v>39.125</v>
      </c>
      <c r="S847" s="8">
        <f t="shared" si="136"/>
        <v>46.174999999999997</v>
      </c>
      <c r="T847" s="8">
        <f t="shared" si="137"/>
        <v>35.375</v>
      </c>
      <c r="U847" s="7">
        <f t="shared" si="138"/>
        <v>37.174999999999997</v>
      </c>
      <c r="V847" s="7">
        <f t="shared" si="139"/>
        <v>36.724999999999994</v>
      </c>
    </row>
    <row r="848" spans="1:22" ht="13.5" x14ac:dyDescent="0.25">
      <c r="A848" s="3">
        <f>RSI!A848</f>
        <v>43539</v>
      </c>
      <c r="B848" s="2">
        <f>RSI!B848</f>
        <v>5.69</v>
      </c>
      <c r="C848" s="2">
        <f>RSI!I848</f>
        <v>55.690559655910647</v>
      </c>
      <c r="D848" s="2">
        <f>MACD!E848</f>
        <v>1.3321333570557314E-2</v>
      </c>
      <c r="E848" s="2">
        <f>MACD!F848</f>
        <v>-7.4279761831442123E-2</v>
      </c>
      <c r="F848" s="2">
        <f>'Moving Avg'!D848</f>
        <v>5.7801200000000001</v>
      </c>
      <c r="G848" s="2">
        <f>'Moving Avg'!F848</f>
        <v>5.6859700000000002</v>
      </c>
      <c r="H848" s="2">
        <f>'Moving Avg'!G848</f>
        <v>5.2914480000000017</v>
      </c>
      <c r="I848" s="2">
        <f>'Moving Avg'!H848</f>
        <v>3.594795999999997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16.5</v>
      </c>
      <c r="Q848" s="8">
        <f t="shared" si="134"/>
        <v>18.725000000000001</v>
      </c>
      <c r="R848" s="8">
        <f t="shared" si="135"/>
        <v>26.625</v>
      </c>
      <c r="S848" s="8">
        <f t="shared" si="136"/>
        <v>23.675000000000001</v>
      </c>
      <c r="T848" s="8">
        <f t="shared" si="137"/>
        <v>22.875</v>
      </c>
      <c r="U848" s="7">
        <f t="shared" si="138"/>
        <v>23.008333333333336</v>
      </c>
      <c r="V848" s="7">
        <f t="shared" si="139"/>
        <v>22.975000000000001</v>
      </c>
    </row>
    <row r="849" spans="1:22" ht="13.5" x14ac:dyDescent="0.25">
      <c r="A849" s="3">
        <f>RSI!A849</f>
        <v>43542</v>
      </c>
      <c r="B849" s="2">
        <f>RSI!B849</f>
        <v>5.6337000000000002</v>
      </c>
      <c r="C849" s="2">
        <f>RSI!I849</f>
        <v>53.341958354194688</v>
      </c>
      <c r="D849" s="2">
        <f>MACD!E849</f>
        <v>3.6153717702873678E-3</v>
      </c>
      <c r="E849" s="2">
        <f>MACD!F849</f>
        <v>-5.8700735111096226E-2</v>
      </c>
      <c r="F849" s="2">
        <f>'Moving Avg'!D849</f>
        <v>5.7350599999999998</v>
      </c>
      <c r="G849" s="2">
        <f>'Moving Avg'!F849</f>
        <v>5.7201750000000002</v>
      </c>
      <c r="H849" s="2">
        <f>'Moving Avg'!G849</f>
        <v>5.3143060000000002</v>
      </c>
      <c r="I849" s="2">
        <f>'Moving Avg'!H849</f>
        <v>3.6097654999999973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16.5</v>
      </c>
      <c r="Q849" s="8">
        <f t="shared" si="134"/>
        <v>18.725000000000001</v>
      </c>
      <c r="R849" s="8">
        <f t="shared" si="135"/>
        <v>26.625</v>
      </c>
      <c r="S849" s="8">
        <f t="shared" si="136"/>
        <v>23.675000000000001</v>
      </c>
      <c r="T849" s="8">
        <f t="shared" si="137"/>
        <v>22.875</v>
      </c>
      <c r="U849" s="7">
        <f t="shared" si="138"/>
        <v>23.008333333333336</v>
      </c>
      <c r="V849" s="7">
        <f t="shared" si="139"/>
        <v>22.975000000000001</v>
      </c>
    </row>
    <row r="850" spans="1:22" ht="13.5" x14ac:dyDescent="0.25">
      <c r="A850" s="3">
        <f>RSI!A850</f>
        <v>43543</v>
      </c>
      <c r="B850" s="2">
        <f>RSI!B850</f>
        <v>5.6658999999999997</v>
      </c>
      <c r="C850" s="2">
        <f>RSI!I850</f>
        <v>54.523229222487963</v>
      </c>
      <c r="D850" s="2">
        <f>MACD!E850</f>
        <v>4.9595285162844505E-3</v>
      </c>
      <c r="E850" s="2">
        <f>MACD!F850</f>
        <v>-4.5968682385620095E-2</v>
      </c>
      <c r="F850" s="2">
        <f>'Moving Avg'!D850</f>
        <v>5.6932200000000002</v>
      </c>
      <c r="G850" s="2">
        <f>'Moving Avg'!F850</f>
        <v>5.7431150000000004</v>
      </c>
      <c r="H850" s="2">
        <f>'Moving Avg'!G850</f>
        <v>5.332656000000001</v>
      </c>
      <c r="I850" s="2">
        <f>'Moving Avg'!H850</f>
        <v>3.6241314999999967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  <c r="M850" s="7">
        <f t="shared" si="130"/>
        <v>25</v>
      </c>
      <c r="N850" s="7">
        <f t="shared" si="131"/>
        <v>0</v>
      </c>
      <c r="O850" s="7">
        <f t="shared" si="132"/>
        <v>50</v>
      </c>
      <c r="P850" s="7">
        <f t="shared" si="133"/>
        <v>16.5</v>
      </c>
      <c r="Q850" s="8">
        <f t="shared" si="134"/>
        <v>18.725000000000001</v>
      </c>
      <c r="R850" s="8">
        <f t="shared" si="135"/>
        <v>26.625</v>
      </c>
      <c r="S850" s="8">
        <f t="shared" si="136"/>
        <v>23.675000000000001</v>
      </c>
      <c r="T850" s="8">
        <f t="shared" si="137"/>
        <v>22.875</v>
      </c>
      <c r="U850" s="7">
        <f t="shared" si="138"/>
        <v>23.008333333333336</v>
      </c>
      <c r="V850" s="7">
        <f t="shared" si="139"/>
        <v>22.975000000000001</v>
      </c>
    </row>
    <row r="851" spans="1:22" ht="13.5" x14ac:dyDescent="0.25">
      <c r="A851" s="3">
        <f>RSI!A851</f>
        <v>43545</v>
      </c>
      <c r="B851" s="2">
        <f>RSI!B851</f>
        <v>5.6738999999999997</v>
      </c>
      <c r="C851" s="2">
        <f>RSI!I851</f>
        <v>54.829213728792922</v>
      </c>
      <c r="D851" s="2">
        <f>MACD!E851</f>
        <v>1.6042733619087812E-2</v>
      </c>
      <c r="E851" s="2">
        <f>MACD!F851</f>
        <v>-3.3566399184678519E-2</v>
      </c>
      <c r="F851" s="2">
        <f>'Moving Avg'!D851</f>
        <v>5.6787400000000003</v>
      </c>
      <c r="G851" s="2">
        <f>'Moving Avg'!F851</f>
        <v>5.7551849999999991</v>
      </c>
      <c r="H851" s="2">
        <f>'Moving Avg'!G851</f>
        <v>5.3526160000000003</v>
      </c>
      <c r="I851" s="2">
        <f>'Moving Avg'!H851</f>
        <v>3.6377329999999977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16.5</v>
      </c>
      <c r="Q851" s="8">
        <f t="shared" si="134"/>
        <v>18.725000000000001</v>
      </c>
      <c r="R851" s="8">
        <f t="shared" si="135"/>
        <v>26.625</v>
      </c>
      <c r="S851" s="8">
        <f t="shared" si="136"/>
        <v>23.675000000000001</v>
      </c>
      <c r="T851" s="8">
        <f t="shared" si="137"/>
        <v>22.875</v>
      </c>
      <c r="U851" s="7">
        <f t="shared" si="138"/>
        <v>23.008333333333336</v>
      </c>
      <c r="V851" s="7">
        <f t="shared" si="139"/>
        <v>22.975000000000001</v>
      </c>
    </row>
    <row r="852" spans="1:22" ht="13.5" x14ac:dyDescent="0.25">
      <c r="A852" s="3">
        <f>RSI!A852</f>
        <v>43546</v>
      </c>
      <c r="B852" s="2">
        <f>RSI!B852</f>
        <v>5.6577999999999999</v>
      </c>
      <c r="C852" s="2">
        <f>RSI!I852</f>
        <v>54.041161387173027</v>
      </c>
      <c r="D852" s="2">
        <f>MACD!E852</f>
        <v>5.6964415866365137E-2</v>
      </c>
      <c r="E852" s="2">
        <f>MACD!F852</f>
        <v>-1.5460236174469788E-2</v>
      </c>
      <c r="F852" s="2">
        <f>'Moving Avg'!D852</f>
        <v>5.6642600000000005</v>
      </c>
      <c r="G852" s="2">
        <f>'Moving Avg'!F852</f>
        <v>5.7567949999999994</v>
      </c>
      <c r="H852" s="2">
        <f>'Moving Avg'!G852</f>
        <v>5.3716100000000004</v>
      </c>
      <c r="I852" s="2">
        <f>'Moving Avg'!H852</f>
        <v>3.6507304999999972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16.5</v>
      </c>
      <c r="Q852" s="8">
        <f t="shared" si="134"/>
        <v>18.725000000000001</v>
      </c>
      <c r="R852" s="8">
        <f t="shared" si="135"/>
        <v>26.625</v>
      </c>
      <c r="S852" s="8">
        <f t="shared" si="136"/>
        <v>23.675000000000001</v>
      </c>
      <c r="T852" s="8">
        <f t="shared" si="137"/>
        <v>22.875</v>
      </c>
      <c r="U852" s="7">
        <f t="shared" si="138"/>
        <v>23.008333333333336</v>
      </c>
      <c r="V852" s="7">
        <f t="shared" si="139"/>
        <v>22.975000000000001</v>
      </c>
    </row>
    <row r="853" spans="1:22" ht="13.5" x14ac:dyDescent="0.25">
      <c r="A853" s="3">
        <f>RSI!A853</f>
        <v>43549</v>
      </c>
      <c r="B853" s="2">
        <f>RSI!B853</f>
        <v>5.4888000000000003</v>
      </c>
      <c r="C853" s="2">
        <f>RSI!I853</f>
        <v>46.487990186471016</v>
      </c>
      <c r="D853" s="2">
        <f>MACD!E853</f>
        <v>0.11232283454025627</v>
      </c>
      <c r="E853" s="2">
        <f>MACD!F853</f>
        <v>1.0096377968475423E-2</v>
      </c>
      <c r="F853" s="2">
        <f>'Moving Avg'!D853</f>
        <v>5.6240200000000007</v>
      </c>
      <c r="G853" s="2">
        <f>'Moving Avg'!F853</f>
        <v>5.7423099999999998</v>
      </c>
      <c r="H853" s="2">
        <f>'Moving Avg'!G853</f>
        <v>5.3848100000000008</v>
      </c>
      <c r="I853" s="2">
        <f>'Moving Avg'!H853</f>
        <v>3.6634064999999962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16.5</v>
      </c>
      <c r="Q853" s="8">
        <f t="shared" si="134"/>
        <v>18.725000000000001</v>
      </c>
      <c r="R853" s="8">
        <f t="shared" si="135"/>
        <v>26.625</v>
      </c>
      <c r="S853" s="8">
        <f t="shared" si="136"/>
        <v>23.675000000000001</v>
      </c>
      <c r="T853" s="8">
        <f t="shared" si="137"/>
        <v>22.875</v>
      </c>
      <c r="U853" s="7">
        <f t="shared" si="138"/>
        <v>23.008333333333336</v>
      </c>
      <c r="V853" s="7">
        <f t="shared" si="139"/>
        <v>22.975000000000001</v>
      </c>
    </row>
    <row r="854" spans="1:22" ht="13.5" x14ac:dyDescent="0.25">
      <c r="A854" s="3">
        <f>RSI!A854</f>
        <v>43550</v>
      </c>
      <c r="B854" s="2">
        <f>RSI!B854</f>
        <v>5.5532000000000004</v>
      </c>
      <c r="C854" s="2">
        <f>RSI!I854</f>
        <v>49.390796147482362</v>
      </c>
      <c r="D854" s="2">
        <f>MACD!E854</f>
        <v>0.14010253196806044</v>
      </c>
      <c r="E854" s="2">
        <f>MACD!F854</f>
        <v>3.6097608768392429E-2</v>
      </c>
      <c r="F854" s="2">
        <f>'Moving Avg'!D854</f>
        <v>5.60792</v>
      </c>
      <c r="G854" s="2">
        <f>'Moving Avg'!F854</f>
        <v>5.7181649999999999</v>
      </c>
      <c r="H854" s="2">
        <f>'Moving Avg'!G854</f>
        <v>5.3944680000000007</v>
      </c>
      <c r="I854" s="2">
        <f>'Moving Avg'!H854</f>
        <v>3.6770884999999964</v>
      </c>
      <c r="J854" s="5" t="str">
        <f>OBV!F854</f>
        <v>BULLISH</v>
      </c>
      <c r="K854" s="5" t="str">
        <f>OBV!G854</f>
        <v>NEUTRAL</v>
      </c>
      <c r="L854" s="5" t="str">
        <f>OBV!H854</f>
        <v>BULLISH DIVERGENCE</v>
      </c>
      <c r="M854" s="7">
        <f t="shared" si="130"/>
        <v>25</v>
      </c>
      <c r="N854" s="7">
        <f t="shared" si="131"/>
        <v>0</v>
      </c>
      <c r="O854" s="7">
        <f t="shared" si="132"/>
        <v>50</v>
      </c>
      <c r="P854" s="7">
        <f t="shared" si="133"/>
        <v>66.5</v>
      </c>
      <c r="Q854" s="8">
        <f t="shared" si="134"/>
        <v>26.225000000000001</v>
      </c>
      <c r="R854" s="8">
        <f t="shared" si="135"/>
        <v>39.125</v>
      </c>
      <c r="S854" s="8">
        <f t="shared" si="136"/>
        <v>46.174999999999997</v>
      </c>
      <c r="T854" s="8">
        <f t="shared" si="137"/>
        <v>35.375</v>
      </c>
      <c r="U854" s="7">
        <f t="shared" si="138"/>
        <v>37.174999999999997</v>
      </c>
      <c r="V854" s="7">
        <f t="shared" si="139"/>
        <v>36.724999999999994</v>
      </c>
    </row>
    <row r="855" spans="1:22" ht="13.5" x14ac:dyDescent="0.25">
      <c r="A855" s="3">
        <f>RSI!A855</f>
        <v>43551</v>
      </c>
      <c r="B855" s="2">
        <f>RSI!B855</f>
        <v>5.7141000000000002</v>
      </c>
      <c r="C855" s="2">
        <f>RSI!I855</f>
        <v>55.836690908945954</v>
      </c>
      <c r="D855" s="2">
        <f>MACD!E855</f>
        <v>0.15431394696741574</v>
      </c>
      <c r="E855" s="2">
        <f>MACD!F855</f>
        <v>5.9740876408197099E-2</v>
      </c>
      <c r="F855" s="2">
        <f>'Moving Avg'!D855</f>
        <v>5.6175600000000001</v>
      </c>
      <c r="G855" s="2">
        <f>'Moving Avg'!F855</f>
        <v>5.7085049999999997</v>
      </c>
      <c r="H855" s="2">
        <f>'Moving Avg'!G855</f>
        <v>5.4023539999999999</v>
      </c>
      <c r="I855" s="2">
        <f>'Moving Avg'!H855</f>
        <v>3.690769999999997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25</v>
      </c>
      <c r="N855" s="7">
        <f t="shared" si="131"/>
        <v>0</v>
      </c>
      <c r="O855" s="7">
        <f t="shared" si="132"/>
        <v>50</v>
      </c>
      <c r="P855" s="7">
        <f t="shared" si="133"/>
        <v>83.5</v>
      </c>
      <c r="Q855" s="8">
        <f t="shared" si="134"/>
        <v>28.774999999999999</v>
      </c>
      <c r="R855" s="8">
        <f t="shared" si="135"/>
        <v>43.375</v>
      </c>
      <c r="S855" s="8">
        <f t="shared" si="136"/>
        <v>53.825000000000003</v>
      </c>
      <c r="T855" s="8">
        <f t="shared" si="137"/>
        <v>39.625</v>
      </c>
      <c r="U855" s="7">
        <f t="shared" si="138"/>
        <v>41.991666666666667</v>
      </c>
      <c r="V855" s="7">
        <f t="shared" si="139"/>
        <v>41.400000000000006</v>
      </c>
    </row>
    <row r="856" spans="1:22" ht="13.5" x14ac:dyDescent="0.25">
      <c r="A856" s="3">
        <f>RSI!A856</f>
        <v>43552</v>
      </c>
      <c r="B856" s="2">
        <f>RSI!B856</f>
        <v>5.7544000000000004</v>
      </c>
      <c r="C856" s="2">
        <f>RSI!I856</f>
        <v>57.303519831719036</v>
      </c>
      <c r="D856" s="2">
        <f>MACD!E856</f>
        <v>0.1427238710043186</v>
      </c>
      <c r="E856" s="2">
        <f>MACD!F856</f>
        <v>7.6337475327421411E-2</v>
      </c>
      <c r="F856" s="2">
        <f>'Moving Avg'!D856</f>
        <v>5.6336599999999999</v>
      </c>
      <c r="G856" s="2">
        <f>'Moving Avg'!F856</f>
        <v>5.7093100000000003</v>
      </c>
      <c r="H856" s="2">
        <f>'Moving Avg'!G856</f>
        <v>5.4112079999999994</v>
      </c>
      <c r="I856" s="2">
        <f>'Moving Avg'!H856</f>
        <v>3.7039284999999977</v>
      </c>
      <c r="J856" s="5" t="str">
        <f>OBV!F856</f>
        <v>BULLISH</v>
      </c>
      <c r="K856" s="5" t="str">
        <f>OBV!G856</f>
        <v>NEUTRAL</v>
      </c>
      <c r="L856" s="5" t="str">
        <f>OBV!H856</f>
        <v>CONFIRMED BULLISH</v>
      </c>
      <c r="M856" s="7">
        <f t="shared" si="130"/>
        <v>25</v>
      </c>
      <c r="N856" s="7">
        <f t="shared" si="131"/>
        <v>0</v>
      </c>
      <c r="O856" s="7">
        <f t="shared" si="132"/>
        <v>50</v>
      </c>
      <c r="P856" s="7">
        <f t="shared" si="133"/>
        <v>83.5</v>
      </c>
      <c r="Q856" s="8">
        <f t="shared" si="134"/>
        <v>28.774999999999999</v>
      </c>
      <c r="R856" s="8">
        <f t="shared" si="135"/>
        <v>43.375</v>
      </c>
      <c r="S856" s="8">
        <f t="shared" si="136"/>
        <v>53.825000000000003</v>
      </c>
      <c r="T856" s="8">
        <f t="shared" si="137"/>
        <v>39.625</v>
      </c>
      <c r="U856" s="7">
        <f t="shared" si="138"/>
        <v>41.991666666666667</v>
      </c>
      <c r="V856" s="7">
        <f t="shared" si="139"/>
        <v>41.400000000000006</v>
      </c>
    </row>
    <row r="857" spans="1:22" ht="13.5" x14ac:dyDescent="0.25">
      <c r="A857" s="3">
        <f>RSI!A857</f>
        <v>43553</v>
      </c>
      <c r="B857" s="2">
        <f>RSI!B857</f>
        <v>5.5853999999999999</v>
      </c>
      <c r="C857" s="2">
        <f>RSI!I857</f>
        <v>49.829253327602849</v>
      </c>
      <c r="D857" s="2">
        <f>MACD!E857</f>
        <v>0.14196613204742814</v>
      </c>
      <c r="E857" s="2">
        <f>MACD!F857</f>
        <v>8.9463206671422768E-2</v>
      </c>
      <c r="F857" s="2">
        <f>'Moving Avg'!D857</f>
        <v>5.619180000000001</v>
      </c>
      <c r="G857" s="2">
        <f>'Moving Avg'!F857</f>
        <v>5.699250000000001</v>
      </c>
      <c r="H857" s="2">
        <f>'Moving Avg'!G857</f>
        <v>5.4150720000000003</v>
      </c>
      <c r="I857" s="2">
        <f>'Moving Avg'!H857</f>
        <v>3.7159204999999975</v>
      </c>
      <c r="J857" s="5" t="str">
        <f>OBV!F857</f>
        <v>BULLISH</v>
      </c>
      <c r="K857" s="5" t="str">
        <f>OBV!G857</f>
        <v>NEUTRAL</v>
      </c>
      <c r="L857" s="5" t="str">
        <f>OBV!H857</f>
        <v>BULLISH DIVERGENCE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66.5</v>
      </c>
      <c r="Q857" s="8">
        <f t="shared" si="134"/>
        <v>26.225000000000001</v>
      </c>
      <c r="R857" s="8">
        <f t="shared" si="135"/>
        <v>39.125</v>
      </c>
      <c r="S857" s="8">
        <f t="shared" si="136"/>
        <v>46.174999999999997</v>
      </c>
      <c r="T857" s="8">
        <f t="shared" si="137"/>
        <v>35.375</v>
      </c>
      <c r="U857" s="7">
        <f t="shared" si="138"/>
        <v>37.174999999999997</v>
      </c>
      <c r="V857" s="7">
        <f t="shared" si="139"/>
        <v>36.724999999999994</v>
      </c>
    </row>
    <row r="858" spans="1:22" ht="13.5" x14ac:dyDescent="0.25">
      <c r="A858" s="3">
        <f>RSI!A858</f>
        <v>43556</v>
      </c>
      <c r="B858" s="2">
        <f>RSI!B858</f>
        <v>5.5853999999999999</v>
      </c>
      <c r="C858" s="2">
        <f>RSI!I858</f>
        <v>49.829253327602849</v>
      </c>
      <c r="D858" s="2">
        <f>MACD!E858</f>
        <v>0.1352201413313745</v>
      </c>
      <c r="E858" s="2">
        <f>MACD!F858</f>
        <v>9.8614593603413125E-2</v>
      </c>
      <c r="F858" s="2">
        <f>'Moving Avg'!D858</f>
        <v>5.6385000000000005</v>
      </c>
      <c r="G858" s="2">
        <f>'Moving Avg'!F858</f>
        <v>5.6968350000000001</v>
      </c>
      <c r="H858" s="2">
        <f>'Moving Avg'!G858</f>
        <v>5.4179700000000004</v>
      </c>
      <c r="I858" s="2">
        <f>'Moving Avg'!H858</f>
        <v>3.7283549999999979</v>
      </c>
      <c r="J858" s="5" t="str">
        <f>OBV!F858</f>
        <v>BULLISH</v>
      </c>
      <c r="K858" s="5" t="str">
        <f>OBV!G858</f>
        <v>NEUTRAL</v>
      </c>
      <c r="L858" s="5" t="str">
        <f>OBV!H858</f>
        <v>CONFIRMED BULLISH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83.5</v>
      </c>
      <c r="Q858" s="8">
        <f t="shared" si="134"/>
        <v>28.774999999999999</v>
      </c>
      <c r="R858" s="8">
        <f t="shared" si="135"/>
        <v>43.375</v>
      </c>
      <c r="S858" s="8">
        <f t="shared" si="136"/>
        <v>53.825000000000003</v>
      </c>
      <c r="T858" s="8">
        <f t="shared" si="137"/>
        <v>39.625</v>
      </c>
      <c r="U858" s="7">
        <f t="shared" si="138"/>
        <v>41.991666666666667</v>
      </c>
      <c r="V858" s="7">
        <f t="shared" si="139"/>
        <v>41.400000000000006</v>
      </c>
    </row>
    <row r="859" spans="1:22" ht="13.5" x14ac:dyDescent="0.25">
      <c r="A859" s="3">
        <f>RSI!A859</f>
        <v>43557</v>
      </c>
      <c r="B859" s="2">
        <f>RSI!B859</f>
        <v>5.5532000000000004</v>
      </c>
      <c r="C859" s="2">
        <f>RSI!I859</f>
        <v>48.43330319843551</v>
      </c>
      <c r="D859" s="2">
        <f>MACD!E859</f>
        <v>0.12330952021388075</v>
      </c>
      <c r="E859" s="2">
        <f>MACD!F859</f>
        <v>0.10355357892550666</v>
      </c>
      <c r="F859" s="2">
        <f>'Moving Avg'!D859</f>
        <v>5.6384999999999996</v>
      </c>
      <c r="G859" s="2">
        <f>'Moving Avg'!F859</f>
        <v>5.697239999999999</v>
      </c>
      <c r="H859" s="2">
        <f>'Moving Avg'!G859</f>
        <v>5.4211900000000002</v>
      </c>
      <c r="I859" s="2">
        <f>'Moving Avg'!H859</f>
        <v>3.7403869999999979</v>
      </c>
      <c r="J859" s="5" t="str">
        <f>OBV!F859</f>
        <v>BULLISH</v>
      </c>
      <c r="K859" s="5" t="str">
        <f>OBV!G859</f>
        <v>NEUTRAL</v>
      </c>
      <c r="L859" s="5" t="str">
        <f>OBV!H859</f>
        <v>NEUTRAL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49.5</v>
      </c>
      <c r="Q859" s="8">
        <f t="shared" si="134"/>
        <v>23.675000000000001</v>
      </c>
      <c r="R859" s="8">
        <f t="shared" si="135"/>
        <v>34.875</v>
      </c>
      <c r="S859" s="8">
        <f t="shared" si="136"/>
        <v>38.525000000000006</v>
      </c>
      <c r="T859" s="8">
        <f t="shared" si="137"/>
        <v>31.125</v>
      </c>
      <c r="U859" s="7">
        <f t="shared" si="138"/>
        <v>32.358333333333334</v>
      </c>
      <c r="V859" s="7">
        <f t="shared" si="139"/>
        <v>32.049999999999997</v>
      </c>
    </row>
    <row r="860" spans="1:22" ht="13.5" x14ac:dyDescent="0.25">
      <c r="A860" s="3">
        <f>RSI!A860</f>
        <v>43558</v>
      </c>
      <c r="B860" s="2">
        <f>RSI!B860</f>
        <v>5.6980000000000004</v>
      </c>
      <c r="C860" s="2">
        <f>RSI!I860</f>
        <v>54.593579155240519</v>
      </c>
      <c r="D860" s="2">
        <f>MACD!E860</f>
        <v>0.10771789944987376</v>
      </c>
      <c r="E860" s="2">
        <f>MACD!F860</f>
        <v>0.1043864430303801</v>
      </c>
      <c r="F860" s="2">
        <f>'Moving Avg'!D860</f>
        <v>5.6352799999999998</v>
      </c>
      <c r="G860" s="2">
        <f>'Moving Avg'!F860</f>
        <v>5.7008600000000005</v>
      </c>
      <c r="H860" s="2">
        <f>'Moving Avg'!G860</f>
        <v>5.43133</v>
      </c>
      <c r="I860" s="2">
        <f>'Moving Avg'!H860</f>
        <v>3.753263499999997</v>
      </c>
      <c r="J860" s="5" t="str">
        <f>OBV!F860</f>
        <v>BULLISH</v>
      </c>
      <c r="K860" s="5" t="str">
        <f>OBV!G860</f>
        <v>NEUTRAL</v>
      </c>
      <c r="L860" s="5" t="str">
        <f>OBV!H860</f>
        <v>BULLISH DIVERGENCE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66.5</v>
      </c>
      <c r="Q860" s="8">
        <f t="shared" si="134"/>
        <v>26.225000000000001</v>
      </c>
      <c r="R860" s="8">
        <f t="shared" si="135"/>
        <v>39.125</v>
      </c>
      <c r="S860" s="8">
        <f t="shared" si="136"/>
        <v>46.174999999999997</v>
      </c>
      <c r="T860" s="8">
        <f t="shared" si="137"/>
        <v>35.375</v>
      </c>
      <c r="U860" s="7">
        <f t="shared" si="138"/>
        <v>37.174999999999997</v>
      </c>
      <c r="V860" s="7">
        <f t="shared" si="139"/>
        <v>36.724999999999994</v>
      </c>
    </row>
    <row r="861" spans="1:22" ht="13.5" x14ac:dyDescent="0.25">
      <c r="A861" s="3">
        <f>RSI!A861</f>
        <v>43559</v>
      </c>
      <c r="B861" s="2">
        <f>RSI!B861</f>
        <v>5.9555999999999996</v>
      </c>
      <c r="C861" s="2">
        <f>RSI!I861</f>
        <v>63.050327834191933</v>
      </c>
      <c r="D861" s="2">
        <f>MACD!E861</f>
        <v>7.6058163529927114E-2</v>
      </c>
      <c r="E861" s="2">
        <f>MACD!F861</f>
        <v>9.8720787130289506E-2</v>
      </c>
      <c r="F861" s="2">
        <f>'Moving Avg'!D861</f>
        <v>5.6755200000000006</v>
      </c>
      <c r="G861" s="2">
        <f>'Moving Avg'!F861</f>
        <v>5.7137400000000014</v>
      </c>
      <c r="H861" s="2">
        <f>'Moving Avg'!G861</f>
        <v>5.4519339999999996</v>
      </c>
      <c r="I861" s="2">
        <f>'Moving Avg'!H861</f>
        <v>3.7672674999999973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  <c r="M861" s="7">
        <f t="shared" si="130"/>
        <v>25</v>
      </c>
      <c r="N861" s="7">
        <f t="shared" si="131"/>
        <v>100</v>
      </c>
      <c r="O861" s="7">
        <f t="shared" si="132"/>
        <v>50</v>
      </c>
      <c r="P861" s="7">
        <f t="shared" si="133"/>
        <v>83.5</v>
      </c>
      <c r="Q861" s="8">
        <f t="shared" si="134"/>
        <v>63.774999999999999</v>
      </c>
      <c r="R861" s="8">
        <f t="shared" si="135"/>
        <v>63.375</v>
      </c>
      <c r="S861" s="8">
        <f t="shared" si="136"/>
        <v>68.825000000000003</v>
      </c>
      <c r="T861" s="8">
        <f t="shared" si="137"/>
        <v>64.625</v>
      </c>
      <c r="U861" s="7">
        <f t="shared" si="138"/>
        <v>65.325000000000003</v>
      </c>
      <c r="V861" s="7">
        <f t="shared" si="139"/>
        <v>65.150000000000006</v>
      </c>
    </row>
    <row r="862" spans="1:22" ht="13.5" x14ac:dyDescent="0.25">
      <c r="A862" s="3">
        <f>RSI!A862</f>
        <v>43560</v>
      </c>
      <c r="B862" s="2">
        <f>RSI!B862</f>
        <v>6.1165000000000003</v>
      </c>
      <c r="C862" s="2">
        <f>RSI!I862</f>
        <v>67.16401339922821</v>
      </c>
      <c r="D862" s="2">
        <f>MACD!E862</f>
        <v>3.2781069421366382E-2</v>
      </c>
      <c r="E862" s="2">
        <f>MACD!F862</f>
        <v>8.5532843588504881E-2</v>
      </c>
      <c r="F862" s="2">
        <f>'Moving Avg'!D862</f>
        <v>5.781740000000001</v>
      </c>
      <c r="G862" s="2">
        <f>'Moving Avg'!F862</f>
        <v>5.7246050000000013</v>
      </c>
      <c r="H862" s="2">
        <f>'Moving Avg'!G862</f>
        <v>5.4728579999999996</v>
      </c>
      <c r="I862" s="2">
        <f>'Moving Avg'!H862</f>
        <v>3.7813514999999978</v>
      </c>
      <c r="J862" s="5" t="str">
        <f>OBV!F862</f>
        <v>BULLISH</v>
      </c>
      <c r="K862" s="5" t="str">
        <f>OBV!G862</f>
        <v>STRONG</v>
      </c>
      <c r="L862" s="5" t="str">
        <f>OBV!H862</f>
        <v>CONFIRMED BULLISH</v>
      </c>
      <c r="M862" s="7">
        <f t="shared" si="130"/>
        <v>25</v>
      </c>
      <c r="N862" s="7">
        <f t="shared" si="131"/>
        <v>100</v>
      </c>
      <c r="O862" s="7">
        <f t="shared" si="132"/>
        <v>50</v>
      </c>
      <c r="P862" s="7">
        <f t="shared" si="133"/>
        <v>100</v>
      </c>
      <c r="Q862" s="8">
        <f t="shared" si="134"/>
        <v>66.25</v>
      </c>
      <c r="R862" s="8">
        <f t="shared" si="135"/>
        <v>67.5</v>
      </c>
      <c r="S862" s="8">
        <f t="shared" si="136"/>
        <v>76.25</v>
      </c>
      <c r="T862" s="8">
        <f t="shared" si="137"/>
        <v>68.75</v>
      </c>
      <c r="U862" s="7">
        <f t="shared" si="138"/>
        <v>70</v>
      </c>
      <c r="V862" s="7">
        <f t="shared" si="139"/>
        <v>69.6875</v>
      </c>
    </row>
    <row r="863" spans="1:22" ht="13.5" x14ac:dyDescent="0.25">
      <c r="A863" s="3">
        <f>RSI!A863</f>
        <v>43563</v>
      </c>
      <c r="B863" s="2">
        <f>RSI!B863</f>
        <v>6.1890000000000001</v>
      </c>
      <c r="C863" s="2">
        <f>RSI!I863</f>
        <v>68.847023404953177</v>
      </c>
      <c r="D863" s="2">
        <f>MACD!E863</f>
        <v>-3.8096780030315358E-2</v>
      </c>
      <c r="E863" s="2">
        <f>MACD!F863</f>
        <v>6.0806918864740836E-2</v>
      </c>
      <c r="F863" s="2">
        <f>'Moving Avg'!D863</f>
        <v>5.9024600000000005</v>
      </c>
      <c r="G863" s="2">
        <f>'Moving Avg'!F863</f>
        <v>5.7362750000000009</v>
      </c>
      <c r="H863" s="2">
        <f>'Moving Avg'!G863</f>
        <v>5.4957160000000007</v>
      </c>
      <c r="I863" s="2">
        <f>'Moving Avg'!H863</f>
        <v>3.7953954999999975</v>
      </c>
      <c r="J863" s="5" t="str">
        <f>OBV!F863</f>
        <v>BULLISH</v>
      </c>
      <c r="K863" s="5" t="str">
        <f>OBV!G863</f>
        <v>STRONG</v>
      </c>
      <c r="L863" s="5" t="str">
        <f>OBV!H863</f>
        <v>CONFIRMED BULLISH</v>
      </c>
      <c r="M863" s="7">
        <f t="shared" si="130"/>
        <v>25</v>
      </c>
      <c r="N863" s="7">
        <f t="shared" si="131"/>
        <v>100</v>
      </c>
      <c r="O863" s="7">
        <f t="shared" si="132"/>
        <v>50</v>
      </c>
      <c r="P863" s="7">
        <f t="shared" si="133"/>
        <v>100</v>
      </c>
      <c r="Q863" s="8">
        <f t="shared" si="134"/>
        <v>66.25</v>
      </c>
      <c r="R863" s="8">
        <f t="shared" si="135"/>
        <v>67.5</v>
      </c>
      <c r="S863" s="8">
        <f t="shared" si="136"/>
        <v>76.25</v>
      </c>
      <c r="T863" s="8">
        <f t="shared" si="137"/>
        <v>68.75</v>
      </c>
      <c r="U863" s="7">
        <f t="shared" si="138"/>
        <v>70</v>
      </c>
      <c r="V863" s="7">
        <f t="shared" si="139"/>
        <v>69.6875</v>
      </c>
    </row>
    <row r="864" spans="1:22" ht="13.5" x14ac:dyDescent="0.25">
      <c r="A864" s="3">
        <f>RSI!A864</f>
        <v>43565</v>
      </c>
      <c r="B864" s="2">
        <f>RSI!B864</f>
        <v>6.1003999999999996</v>
      </c>
      <c r="C864" s="2">
        <f>RSI!I864</f>
        <v>64.496390528800987</v>
      </c>
      <c r="D864" s="2">
        <f>MACD!E864</f>
        <v>-8.4702539230003815E-2</v>
      </c>
      <c r="E864" s="2">
        <f>MACD!F864</f>
        <v>3.1705027245791911E-2</v>
      </c>
      <c r="F864" s="2">
        <f>'Moving Avg'!D864</f>
        <v>6.0118999999999998</v>
      </c>
      <c r="G864" s="2">
        <f>'Moving Avg'!F864</f>
        <v>5.7483449999999996</v>
      </c>
      <c r="H864" s="2">
        <f>'Moving Avg'!G864</f>
        <v>5.5164800000000005</v>
      </c>
      <c r="I864" s="2">
        <f>'Moving Avg'!H864</f>
        <v>3.809197499999998</v>
      </c>
      <c r="J864" s="5" t="str">
        <f>OBV!F864</f>
        <v>BULLISH</v>
      </c>
      <c r="K864" s="5" t="str">
        <f>OBV!G864</f>
        <v>STRONG</v>
      </c>
      <c r="L864" s="5" t="str">
        <f>OBV!H864</f>
        <v>CONFIRMED BULLISH</v>
      </c>
      <c r="M864" s="7">
        <f t="shared" si="130"/>
        <v>25</v>
      </c>
      <c r="N864" s="7">
        <f t="shared" si="131"/>
        <v>100</v>
      </c>
      <c r="O864" s="7">
        <f t="shared" si="132"/>
        <v>50</v>
      </c>
      <c r="P864" s="7">
        <f t="shared" si="133"/>
        <v>100</v>
      </c>
      <c r="Q864" s="8">
        <f t="shared" si="134"/>
        <v>66.25</v>
      </c>
      <c r="R864" s="8">
        <f t="shared" si="135"/>
        <v>67.5</v>
      </c>
      <c r="S864" s="8">
        <f t="shared" si="136"/>
        <v>76.25</v>
      </c>
      <c r="T864" s="8">
        <f t="shared" si="137"/>
        <v>68.75</v>
      </c>
      <c r="U864" s="7">
        <f t="shared" si="138"/>
        <v>70</v>
      </c>
      <c r="V864" s="7">
        <f t="shared" si="139"/>
        <v>69.6875</v>
      </c>
    </row>
    <row r="865" spans="1:22" ht="13.5" x14ac:dyDescent="0.25">
      <c r="A865" s="3">
        <f>RSI!A865</f>
        <v>43566</v>
      </c>
      <c r="B865" s="2">
        <f>RSI!B865</f>
        <v>5.9555999999999996</v>
      </c>
      <c r="C865" s="2">
        <f>RSI!I865</f>
        <v>58.041011262545517</v>
      </c>
      <c r="D865" s="2">
        <f>MACD!E865</f>
        <v>-9.1007877187252895E-2</v>
      </c>
      <c r="E865" s="2">
        <f>MACD!F865</f>
        <v>7.1624463591829501E-3</v>
      </c>
      <c r="F865" s="2">
        <f>'Moving Avg'!D865</f>
        <v>6.0634199999999998</v>
      </c>
      <c r="G865" s="2">
        <f>'Moving Avg'!F865</f>
        <v>5.75237</v>
      </c>
      <c r="H865" s="2">
        <f>'Moving Avg'!G865</f>
        <v>5.5359560000000014</v>
      </c>
      <c r="I865" s="2">
        <f>'Moving Avg'!H865</f>
        <v>3.8227584999999977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  <c r="M865" s="7">
        <f t="shared" si="130"/>
        <v>25</v>
      </c>
      <c r="N865" s="7">
        <f t="shared" si="131"/>
        <v>100</v>
      </c>
      <c r="O865" s="7">
        <f t="shared" si="132"/>
        <v>50</v>
      </c>
      <c r="P865" s="7">
        <f t="shared" si="133"/>
        <v>83.5</v>
      </c>
      <c r="Q865" s="8">
        <f t="shared" si="134"/>
        <v>63.774999999999999</v>
      </c>
      <c r="R865" s="8">
        <f t="shared" si="135"/>
        <v>63.375</v>
      </c>
      <c r="S865" s="8">
        <f t="shared" si="136"/>
        <v>68.825000000000003</v>
      </c>
      <c r="T865" s="8">
        <f t="shared" si="137"/>
        <v>64.625</v>
      </c>
      <c r="U865" s="7">
        <f t="shared" si="138"/>
        <v>65.325000000000003</v>
      </c>
      <c r="V865" s="7">
        <f t="shared" si="139"/>
        <v>65.150000000000006</v>
      </c>
    </row>
    <row r="866" spans="1:22" ht="13.5" x14ac:dyDescent="0.25">
      <c r="A866" s="3">
        <f>RSI!A866</f>
        <v>43567</v>
      </c>
      <c r="B866" s="2">
        <f>RSI!B866</f>
        <v>5.9474999999999998</v>
      </c>
      <c r="C866" s="2">
        <f>RSI!I866</f>
        <v>57.693145481039636</v>
      </c>
      <c r="D866" s="2">
        <f>MACD!E866</f>
        <v>-9.0862966729972072E-2</v>
      </c>
      <c r="E866" s="2">
        <f>MACD!F866</f>
        <v>-1.2442636258648054E-2</v>
      </c>
      <c r="F866" s="2">
        <f>'Moving Avg'!D866</f>
        <v>6.0617999999999999</v>
      </c>
      <c r="G866" s="2">
        <f>'Moving Avg'!F866</f>
        <v>5.7624300000000002</v>
      </c>
      <c r="H866" s="2">
        <f>'Moving Avg'!G866</f>
        <v>5.5565580000000008</v>
      </c>
      <c r="I866" s="2">
        <f>'Moving Avg'!H866</f>
        <v>3.8371239999999975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  <c r="M866" s="7">
        <f t="shared" si="130"/>
        <v>25</v>
      </c>
      <c r="N866" s="7">
        <f t="shared" si="131"/>
        <v>100</v>
      </c>
      <c r="O866" s="7">
        <f t="shared" si="132"/>
        <v>50</v>
      </c>
      <c r="P866" s="7">
        <f t="shared" si="133"/>
        <v>16.5</v>
      </c>
      <c r="Q866" s="8">
        <f t="shared" si="134"/>
        <v>53.725000000000001</v>
      </c>
      <c r="R866" s="8">
        <f t="shared" si="135"/>
        <v>46.625</v>
      </c>
      <c r="S866" s="8">
        <f t="shared" si="136"/>
        <v>38.674999999999997</v>
      </c>
      <c r="T866" s="8">
        <f t="shared" si="137"/>
        <v>47.875</v>
      </c>
      <c r="U866" s="7">
        <f t="shared" si="138"/>
        <v>46.341666666666661</v>
      </c>
      <c r="V866" s="7">
        <f t="shared" si="139"/>
        <v>46.724999999999994</v>
      </c>
    </row>
    <row r="867" spans="1:22" ht="13.5" x14ac:dyDescent="0.25">
      <c r="A867" s="3">
        <f>RSI!A867</f>
        <v>43570</v>
      </c>
      <c r="B867" s="2">
        <f>RSI!B867</f>
        <v>5.9474999999999998</v>
      </c>
      <c r="C867" s="2">
        <f>RSI!I867</f>
        <v>57.693145481039636</v>
      </c>
      <c r="D867" s="2">
        <f>MACD!E867</f>
        <v>-0.11791452729215912</v>
      </c>
      <c r="E867" s="2">
        <f>MACD!F867</f>
        <v>-3.3537014465350269E-2</v>
      </c>
      <c r="F867" s="2">
        <f>'Moving Avg'!D867</f>
        <v>6.0280000000000005</v>
      </c>
      <c r="G867" s="2">
        <f>'Moving Avg'!F867</f>
        <v>5.773295000000001</v>
      </c>
      <c r="H867" s="2">
        <f>'Moving Avg'!G867</f>
        <v>5.5758720000000004</v>
      </c>
      <c r="I867" s="2">
        <f>'Moving Avg'!H867</f>
        <v>3.8514894999999978</v>
      </c>
      <c r="J867" s="5" t="str">
        <f>OBV!F867</f>
        <v>BEARISH</v>
      </c>
      <c r="K867" s="5" t="str">
        <f>OBV!G867</f>
        <v>NEUTRAL</v>
      </c>
      <c r="L867" s="5" t="str">
        <f>OBV!H867</f>
        <v>CONFIRMED BEARISH</v>
      </c>
      <c r="M867" s="7">
        <f t="shared" si="130"/>
        <v>25</v>
      </c>
      <c r="N867" s="7">
        <f t="shared" si="131"/>
        <v>100</v>
      </c>
      <c r="O867" s="7">
        <f t="shared" si="132"/>
        <v>50</v>
      </c>
      <c r="P867" s="7">
        <f t="shared" si="133"/>
        <v>16.5</v>
      </c>
      <c r="Q867" s="8">
        <f t="shared" si="134"/>
        <v>53.725000000000001</v>
      </c>
      <c r="R867" s="8">
        <f t="shared" si="135"/>
        <v>46.625</v>
      </c>
      <c r="S867" s="8">
        <f t="shared" si="136"/>
        <v>38.674999999999997</v>
      </c>
      <c r="T867" s="8">
        <f t="shared" si="137"/>
        <v>47.875</v>
      </c>
      <c r="U867" s="7">
        <f t="shared" si="138"/>
        <v>46.341666666666661</v>
      </c>
      <c r="V867" s="7">
        <f t="shared" si="139"/>
        <v>46.724999999999994</v>
      </c>
    </row>
    <row r="868" spans="1:22" ht="13.5" x14ac:dyDescent="0.25">
      <c r="A868" s="3">
        <f>RSI!A868</f>
        <v>43571</v>
      </c>
      <c r="B868" s="2">
        <f>RSI!B868</f>
        <v>5.9474999999999998</v>
      </c>
      <c r="C868" s="2">
        <f>RSI!I868</f>
        <v>57.693145481039636</v>
      </c>
      <c r="D868" s="2">
        <f>MACD!E868</f>
        <v>-0.14189151032758041</v>
      </c>
      <c r="E868" s="2">
        <f>MACD!F868</f>
        <v>-5.5207913637796299E-2</v>
      </c>
      <c r="F868" s="2">
        <f>'Moving Avg'!D868</f>
        <v>5.9796999999999993</v>
      </c>
      <c r="G868" s="2">
        <f>'Moving Avg'!F868</f>
        <v>5.7861700000000011</v>
      </c>
      <c r="H868" s="2">
        <f>'Moving Avg'!G868</f>
        <v>5.5956700000000001</v>
      </c>
      <c r="I868" s="2">
        <f>'Moving Avg'!H868</f>
        <v>3.865854999999998</v>
      </c>
      <c r="J868" s="5" t="str">
        <f>OBV!F868</f>
        <v>BEARISH</v>
      </c>
      <c r="K868" s="5" t="str">
        <f>OBV!G868</f>
        <v>NEUTRAL</v>
      </c>
      <c r="L868" s="5" t="str">
        <f>OBV!H868</f>
        <v>CONFIRMED BEARISH</v>
      </c>
      <c r="M868" s="7">
        <f t="shared" si="130"/>
        <v>25</v>
      </c>
      <c r="N868" s="7">
        <f t="shared" si="131"/>
        <v>100</v>
      </c>
      <c r="O868" s="7">
        <f t="shared" si="132"/>
        <v>50</v>
      </c>
      <c r="P868" s="7">
        <f t="shared" si="133"/>
        <v>16.5</v>
      </c>
      <c r="Q868" s="8">
        <f t="shared" si="134"/>
        <v>53.725000000000001</v>
      </c>
      <c r="R868" s="8">
        <f t="shared" si="135"/>
        <v>46.625</v>
      </c>
      <c r="S868" s="8">
        <f t="shared" si="136"/>
        <v>38.674999999999997</v>
      </c>
      <c r="T868" s="8">
        <f t="shared" si="137"/>
        <v>47.875</v>
      </c>
      <c r="U868" s="7">
        <f t="shared" si="138"/>
        <v>46.341666666666661</v>
      </c>
      <c r="V868" s="7">
        <f t="shared" si="139"/>
        <v>46.724999999999994</v>
      </c>
    </row>
    <row r="869" spans="1:22" ht="13.5" x14ac:dyDescent="0.25">
      <c r="A869" s="3">
        <f>RSI!A869</f>
        <v>43572</v>
      </c>
      <c r="B869" s="2">
        <f>RSI!B869</f>
        <v>5.9394999999999998</v>
      </c>
      <c r="C869" s="2">
        <f>RSI!I869</f>
        <v>57.269735650865037</v>
      </c>
      <c r="D869" s="2">
        <f>MACD!E869</f>
        <v>-0.16754764791570231</v>
      </c>
      <c r="E869" s="2">
        <f>MACD!F869</f>
        <v>-7.7675860493377505E-2</v>
      </c>
      <c r="F869" s="2">
        <f>'Moving Avg'!D869</f>
        <v>5.947519999999999</v>
      </c>
      <c r="G869" s="2">
        <f>'Moving Avg'!F869</f>
        <v>5.8014600000000005</v>
      </c>
      <c r="H869" s="2">
        <f>'Moving Avg'!G869</f>
        <v>5.6170780000000002</v>
      </c>
      <c r="I869" s="2">
        <f>'Moving Avg'!H869</f>
        <v>3.8800599999999976</v>
      </c>
      <c r="J869" s="5" t="str">
        <f>OBV!F869</f>
        <v>BEARISH</v>
      </c>
      <c r="K869" s="5" t="str">
        <f>OBV!G869</f>
        <v>NEUTRAL</v>
      </c>
      <c r="L869" s="5" t="str">
        <f>OBV!H869</f>
        <v>CONFIRMED BEARISH</v>
      </c>
      <c r="M869" s="7">
        <f t="shared" si="130"/>
        <v>25</v>
      </c>
      <c r="N869" s="7">
        <f t="shared" si="131"/>
        <v>100</v>
      </c>
      <c r="O869" s="7">
        <f t="shared" si="132"/>
        <v>50</v>
      </c>
      <c r="P869" s="7">
        <f t="shared" si="133"/>
        <v>16.5</v>
      </c>
      <c r="Q869" s="8">
        <f t="shared" si="134"/>
        <v>53.725000000000001</v>
      </c>
      <c r="R869" s="8">
        <f t="shared" si="135"/>
        <v>46.625</v>
      </c>
      <c r="S869" s="8">
        <f t="shared" si="136"/>
        <v>38.674999999999997</v>
      </c>
      <c r="T869" s="8">
        <f t="shared" si="137"/>
        <v>47.875</v>
      </c>
      <c r="U869" s="7">
        <f t="shared" si="138"/>
        <v>46.341666666666661</v>
      </c>
      <c r="V869" s="7">
        <f t="shared" si="139"/>
        <v>46.724999999999994</v>
      </c>
    </row>
    <row r="870" spans="1:22" ht="13.5" x14ac:dyDescent="0.25">
      <c r="A870" s="3">
        <f>RSI!A870</f>
        <v>43573</v>
      </c>
      <c r="B870" s="2">
        <f>RSI!B870</f>
        <v>5.8349000000000002</v>
      </c>
      <c r="C870" s="2">
        <f>RSI!I870</f>
        <v>51.905851159841617</v>
      </c>
      <c r="D870" s="2">
        <f>MACD!E870</f>
        <v>-0.16011644348570453</v>
      </c>
      <c r="E870" s="2">
        <f>MACD!F870</f>
        <v>-9.4163977091842904E-2</v>
      </c>
      <c r="F870" s="2">
        <f>'Moving Avg'!D870</f>
        <v>5.9233799999999999</v>
      </c>
      <c r="G870" s="2">
        <f>'Moving Avg'!F870</f>
        <v>5.8099100000000012</v>
      </c>
      <c r="H870" s="2">
        <f>'Moving Avg'!G870</f>
        <v>5.6372000000000018</v>
      </c>
      <c r="I870" s="2">
        <f>'Moving Avg'!H870</f>
        <v>3.8928164999999977</v>
      </c>
      <c r="J870" s="5" t="str">
        <f>OBV!F870</f>
        <v>BEARISH</v>
      </c>
      <c r="K870" s="5" t="str">
        <f>OBV!G870</f>
        <v>NEUTRAL</v>
      </c>
      <c r="L870" s="5" t="str">
        <f>OBV!H870</f>
        <v>CONFIRMED BEARISH</v>
      </c>
      <c r="M870" s="7">
        <f t="shared" si="130"/>
        <v>25</v>
      </c>
      <c r="N870" s="7">
        <f t="shared" si="131"/>
        <v>100</v>
      </c>
      <c r="O870" s="7">
        <f t="shared" si="132"/>
        <v>50</v>
      </c>
      <c r="P870" s="7">
        <f t="shared" si="133"/>
        <v>16.5</v>
      </c>
      <c r="Q870" s="8">
        <f t="shared" si="134"/>
        <v>53.725000000000001</v>
      </c>
      <c r="R870" s="8">
        <f t="shared" si="135"/>
        <v>46.625</v>
      </c>
      <c r="S870" s="8">
        <f t="shared" si="136"/>
        <v>38.674999999999997</v>
      </c>
      <c r="T870" s="8">
        <f t="shared" si="137"/>
        <v>47.875</v>
      </c>
      <c r="U870" s="7">
        <f t="shared" si="138"/>
        <v>46.341666666666661</v>
      </c>
      <c r="V870" s="7">
        <f t="shared" si="139"/>
        <v>46.724999999999994</v>
      </c>
    </row>
    <row r="871" spans="1:22" ht="13.5" x14ac:dyDescent="0.25">
      <c r="A871" s="3">
        <f>RSI!A871</f>
        <v>43574</v>
      </c>
      <c r="B871" s="2">
        <f>RSI!B871</f>
        <v>5.8106999999999998</v>
      </c>
      <c r="C871" s="2">
        <f>RSI!I871</f>
        <v>50.722208103239396</v>
      </c>
      <c r="D871" s="2">
        <f>MACD!E871</f>
        <v>-0.11260633809484322</v>
      </c>
      <c r="E871" s="2">
        <f>MACD!F871</f>
        <v>-9.7852449292442967E-2</v>
      </c>
      <c r="F871" s="2">
        <f>'Moving Avg'!D871</f>
        <v>5.89602</v>
      </c>
      <c r="G871" s="2">
        <f>'Moving Avg'!F871</f>
        <v>5.8167499999999999</v>
      </c>
      <c r="H871" s="2">
        <f>'Moving Avg'!G871</f>
        <v>5.6539400000000004</v>
      </c>
      <c r="I871" s="2">
        <f>'Moving Avg'!H871</f>
        <v>3.9054519999999973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  <c r="M871" s="7">
        <f t="shared" si="130"/>
        <v>25</v>
      </c>
      <c r="N871" s="7">
        <f t="shared" si="131"/>
        <v>45</v>
      </c>
      <c r="O871" s="7">
        <f t="shared" si="132"/>
        <v>50</v>
      </c>
      <c r="P871" s="7">
        <f t="shared" si="133"/>
        <v>16.5</v>
      </c>
      <c r="Q871" s="8">
        <f t="shared" si="134"/>
        <v>34.475000000000001</v>
      </c>
      <c r="R871" s="8">
        <f t="shared" si="135"/>
        <v>35.625</v>
      </c>
      <c r="S871" s="8">
        <f t="shared" si="136"/>
        <v>30.425000000000001</v>
      </c>
      <c r="T871" s="8">
        <f t="shared" si="137"/>
        <v>34.125</v>
      </c>
      <c r="U871" s="7">
        <f t="shared" si="138"/>
        <v>33.508333333333333</v>
      </c>
      <c r="V871" s="7">
        <f t="shared" si="139"/>
        <v>33.662499999999994</v>
      </c>
    </row>
    <row r="872" spans="1:22" ht="13.5" x14ac:dyDescent="0.25">
      <c r="A872" s="3">
        <f>RSI!A872</f>
        <v>43577</v>
      </c>
      <c r="B872" s="2">
        <f>RSI!B872</f>
        <v>5.6497999999999999</v>
      </c>
      <c r="C872" s="2">
        <f>RSI!I872</f>
        <v>43.602795919819172</v>
      </c>
      <c r="D872" s="2">
        <f>MACD!E872</f>
        <v>-3.5776411214881954E-2</v>
      </c>
      <c r="E872" s="2">
        <f>MACD!F872</f>
        <v>-8.5437241676930772E-2</v>
      </c>
      <c r="F872" s="2">
        <f>'Moving Avg'!D872</f>
        <v>5.8364799999999999</v>
      </c>
      <c r="G872" s="2">
        <f>'Moving Avg'!F872</f>
        <v>5.8163500000000017</v>
      </c>
      <c r="H872" s="2">
        <f>'Moving Avg'!G872</f>
        <v>5.6655300000000013</v>
      </c>
      <c r="I872" s="2">
        <f>'Moving Avg'!H872</f>
        <v>3.9176854999999979</v>
      </c>
      <c r="J872" s="5" t="str">
        <f>OBV!F872</f>
        <v>BEARISH</v>
      </c>
      <c r="K872" s="5" t="str">
        <f>OBV!G872</f>
        <v>NEUTRAL</v>
      </c>
      <c r="L872" s="5" t="str">
        <f>OBV!H872</f>
        <v>CONFIRMED BEARISH</v>
      </c>
      <c r="M872" s="7">
        <f t="shared" si="130"/>
        <v>25</v>
      </c>
      <c r="N872" s="7">
        <f t="shared" si="131"/>
        <v>0</v>
      </c>
      <c r="O872" s="7">
        <f t="shared" si="132"/>
        <v>50</v>
      </c>
      <c r="P872" s="7">
        <f t="shared" si="133"/>
        <v>16.5</v>
      </c>
      <c r="Q872" s="8">
        <f t="shared" si="134"/>
        <v>18.725000000000001</v>
      </c>
      <c r="R872" s="8">
        <f t="shared" si="135"/>
        <v>26.625</v>
      </c>
      <c r="S872" s="8">
        <f t="shared" si="136"/>
        <v>23.675000000000001</v>
      </c>
      <c r="T872" s="8">
        <f t="shared" si="137"/>
        <v>22.875</v>
      </c>
      <c r="U872" s="7">
        <f t="shared" si="138"/>
        <v>23.008333333333336</v>
      </c>
      <c r="V872" s="7">
        <f t="shared" si="139"/>
        <v>22.975000000000001</v>
      </c>
    </row>
    <row r="873" spans="1:22" ht="13.5" x14ac:dyDescent="0.25">
      <c r="A873" s="3">
        <f>RSI!A873</f>
        <v>43578</v>
      </c>
      <c r="B873" s="2">
        <f>RSI!B873</f>
        <v>5.6497999999999999</v>
      </c>
      <c r="C873" s="2">
        <f>RSI!I873</f>
        <v>43.602795919819165</v>
      </c>
      <c r="D873" s="2">
        <f>MACD!E873</f>
        <v>4.1298049004060644E-2</v>
      </c>
      <c r="E873" s="2">
        <f>MACD!F873</f>
        <v>-6.0090183540732492E-2</v>
      </c>
      <c r="F873" s="2">
        <f>'Moving Avg'!D873</f>
        <v>5.7769399999999997</v>
      </c>
      <c r="G873" s="2">
        <f>'Moving Avg'!F873</f>
        <v>5.8244000000000007</v>
      </c>
      <c r="H873" s="2">
        <f>'Moving Avg'!G873</f>
        <v>5.6763160000000017</v>
      </c>
      <c r="I873" s="2">
        <f>'Moving Avg'!H873</f>
        <v>3.9296774999999982</v>
      </c>
      <c r="J873" s="5" t="str">
        <f>OBV!F873</f>
        <v>BEARISH</v>
      </c>
      <c r="K873" s="5" t="str">
        <f>OBV!G873</f>
        <v>NEUTRAL</v>
      </c>
      <c r="L873" s="5" t="str">
        <f>OBV!H873</f>
        <v>CONFIRMED BEARISH</v>
      </c>
      <c r="M873" s="7">
        <f t="shared" si="130"/>
        <v>25</v>
      </c>
      <c r="N873" s="7">
        <f t="shared" si="131"/>
        <v>0</v>
      </c>
      <c r="O873" s="7">
        <f t="shared" si="132"/>
        <v>50</v>
      </c>
      <c r="P873" s="7">
        <f t="shared" si="133"/>
        <v>16.5</v>
      </c>
      <c r="Q873" s="8">
        <f t="shared" si="134"/>
        <v>18.725000000000001</v>
      </c>
      <c r="R873" s="8">
        <f t="shared" si="135"/>
        <v>26.625</v>
      </c>
      <c r="S873" s="8">
        <f t="shared" si="136"/>
        <v>23.675000000000001</v>
      </c>
      <c r="T873" s="8">
        <f t="shared" si="137"/>
        <v>22.875</v>
      </c>
      <c r="U873" s="7">
        <f t="shared" si="138"/>
        <v>23.008333333333336</v>
      </c>
      <c r="V873" s="7">
        <f t="shared" si="139"/>
        <v>22.975000000000001</v>
      </c>
    </row>
    <row r="874" spans="1:22" ht="13.5" x14ac:dyDescent="0.25">
      <c r="A874" s="3">
        <f>RSI!A874</f>
        <v>43579</v>
      </c>
      <c r="B874" s="2">
        <f>RSI!B874</f>
        <v>5.5049000000000001</v>
      </c>
      <c r="C874" s="2">
        <f>RSI!I874</f>
        <v>38.027975305994566</v>
      </c>
      <c r="D874" s="2">
        <f>MACD!E874</f>
        <v>0.10446068252027985</v>
      </c>
      <c r="E874" s="2">
        <f>MACD!F874</f>
        <v>-2.7180010328530027E-2</v>
      </c>
      <c r="F874" s="2">
        <f>'Moving Avg'!D874</f>
        <v>5.6900199999999996</v>
      </c>
      <c r="G874" s="2">
        <f>'Moving Avg'!F874</f>
        <v>5.8219850000000006</v>
      </c>
      <c r="H874" s="2">
        <f>'Moving Avg'!G874</f>
        <v>5.6850080000000016</v>
      </c>
      <c r="I874" s="2">
        <f>'Moving Avg'!H874</f>
        <v>3.9411059999999973</v>
      </c>
      <c r="J874" s="5" t="str">
        <f>OBV!F874</f>
        <v>BEARISH</v>
      </c>
      <c r="K874" s="5" t="str">
        <f>OBV!G874</f>
        <v>NEUTRAL</v>
      </c>
      <c r="L874" s="5" t="str">
        <f>OBV!H874</f>
        <v>CONFIRMED BEARISH</v>
      </c>
      <c r="M874" s="7">
        <f t="shared" si="130"/>
        <v>25</v>
      </c>
      <c r="N874" s="7">
        <f t="shared" si="131"/>
        <v>0</v>
      </c>
      <c r="O874" s="7">
        <f t="shared" si="132"/>
        <v>50</v>
      </c>
      <c r="P874" s="7">
        <f t="shared" si="133"/>
        <v>16.5</v>
      </c>
      <c r="Q874" s="8">
        <f t="shared" si="134"/>
        <v>18.725000000000001</v>
      </c>
      <c r="R874" s="8">
        <f t="shared" si="135"/>
        <v>26.625</v>
      </c>
      <c r="S874" s="8">
        <f t="shared" si="136"/>
        <v>23.675000000000001</v>
      </c>
      <c r="T874" s="8">
        <f t="shared" si="137"/>
        <v>22.875</v>
      </c>
      <c r="U874" s="7">
        <f t="shared" si="138"/>
        <v>23.008333333333336</v>
      </c>
      <c r="V874" s="7">
        <f t="shared" si="139"/>
        <v>22.975000000000001</v>
      </c>
    </row>
    <row r="875" spans="1:22" ht="13.5" x14ac:dyDescent="0.25">
      <c r="A875" s="3">
        <f>RSI!A875</f>
        <v>43580</v>
      </c>
      <c r="B875" s="2">
        <f>RSI!B875</f>
        <v>5.4726999999999997</v>
      </c>
      <c r="C875" s="2">
        <f>RSI!I875</f>
        <v>36.898952370306667</v>
      </c>
      <c r="D875" s="2">
        <f>MACD!E875</f>
        <v>0.13965122806694374</v>
      </c>
      <c r="E875" s="2">
        <f>MACD!F875</f>
        <v>6.1862373505647272E-3</v>
      </c>
      <c r="F875" s="2">
        <f>'Moving Avg'!D875</f>
        <v>5.6175799999999994</v>
      </c>
      <c r="G875" s="2">
        <f>'Moving Avg'!F875</f>
        <v>5.8099150000000011</v>
      </c>
      <c r="H875" s="2">
        <f>'Moving Avg'!G875</f>
        <v>5.6917680000000015</v>
      </c>
      <c r="I875" s="2">
        <f>'Moving Avg'!H875</f>
        <v>3.9527754999999978</v>
      </c>
      <c r="J875" s="5" t="str">
        <f>OBV!F875</f>
        <v>BEARISH</v>
      </c>
      <c r="K875" s="5" t="str">
        <f>OBV!G875</f>
        <v>NEUTRAL</v>
      </c>
      <c r="L875" s="5" t="str">
        <f>OBV!H875</f>
        <v>CONFIRMED BEARISH</v>
      </c>
      <c r="M875" s="7">
        <f t="shared" si="130"/>
        <v>25</v>
      </c>
      <c r="N875" s="7">
        <f t="shared" si="131"/>
        <v>0</v>
      </c>
      <c r="O875" s="7">
        <f t="shared" si="132"/>
        <v>50</v>
      </c>
      <c r="P875" s="7">
        <f t="shared" si="133"/>
        <v>16.5</v>
      </c>
      <c r="Q875" s="8">
        <f t="shared" si="134"/>
        <v>18.725000000000001</v>
      </c>
      <c r="R875" s="8">
        <f t="shared" si="135"/>
        <v>26.625</v>
      </c>
      <c r="S875" s="8">
        <f t="shared" si="136"/>
        <v>23.675000000000001</v>
      </c>
      <c r="T875" s="8">
        <f t="shared" si="137"/>
        <v>22.875</v>
      </c>
      <c r="U875" s="7">
        <f t="shared" si="138"/>
        <v>23.008333333333336</v>
      </c>
      <c r="V875" s="7">
        <f t="shared" si="139"/>
        <v>22.975000000000001</v>
      </c>
    </row>
    <row r="876" spans="1:22" ht="13.5" x14ac:dyDescent="0.25">
      <c r="A876" s="3">
        <f>RSI!A876</f>
        <v>43581</v>
      </c>
      <c r="B876" s="2">
        <f>RSI!B876</f>
        <v>5.2313000000000001</v>
      </c>
      <c r="C876" s="2">
        <f>RSI!I876</f>
        <v>29.764452463852592</v>
      </c>
      <c r="D876" s="2">
        <f>MACD!E876</f>
        <v>0.18776916286199974</v>
      </c>
      <c r="E876" s="2">
        <f>MACD!F876</f>
        <v>4.2502822452851731E-2</v>
      </c>
      <c r="F876" s="2">
        <f>'Moving Avg'!D876</f>
        <v>5.5017000000000005</v>
      </c>
      <c r="G876" s="2">
        <f>'Moving Avg'!F876</f>
        <v>5.7837600000000009</v>
      </c>
      <c r="H876" s="2">
        <f>'Moving Avg'!G876</f>
        <v>5.6941840000000017</v>
      </c>
      <c r="I876" s="2">
        <f>'Moving Avg'!H876</f>
        <v>3.963439499999998</v>
      </c>
      <c r="J876" s="5" t="str">
        <f>OBV!F876</f>
        <v>BEARISH</v>
      </c>
      <c r="K876" s="5" t="str">
        <f>OBV!G876</f>
        <v>WEAK</v>
      </c>
      <c r="L876" s="5" t="str">
        <f>OBV!H876</f>
        <v>CONFIRMED BEARISH</v>
      </c>
      <c r="M876" s="7">
        <f t="shared" si="130"/>
        <v>50</v>
      </c>
      <c r="N876" s="7">
        <f t="shared" si="131"/>
        <v>0</v>
      </c>
      <c r="O876" s="7">
        <f t="shared" si="132"/>
        <v>50</v>
      </c>
      <c r="P876" s="7">
        <f t="shared" si="133"/>
        <v>0</v>
      </c>
      <c r="Q876" s="8">
        <f t="shared" si="134"/>
        <v>25</v>
      </c>
      <c r="R876" s="8">
        <f t="shared" si="135"/>
        <v>27.5</v>
      </c>
      <c r="S876" s="8">
        <f t="shared" si="136"/>
        <v>20</v>
      </c>
      <c r="T876" s="8">
        <f t="shared" si="137"/>
        <v>25</v>
      </c>
      <c r="U876" s="7">
        <f t="shared" si="138"/>
        <v>24.166666666666668</v>
      </c>
      <c r="V876" s="7">
        <f t="shared" si="139"/>
        <v>24.375</v>
      </c>
    </row>
    <row r="877" spans="1:22" ht="13.5" x14ac:dyDescent="0.25">
      <c r="A877" s="3">
        <f>RSI!A877</f>
        <v>43584</v>
      </c>
      <c r="B877" s="2">
        <f>RSI!B877</f>
        <v>5.0864000000000003</v>
      </c>
      <c r="C877" s="2">
        <f>RSI!I877</f>
        <v>26.457593699533149</v>
      </c>
      <c r="D877" s="2">
        <f>MACD!E877</f>
        <v>0.24222373670015518</v>
      </c>
      <c r="E877" s="2">
        <f>MACD!F877</f>
        <v>8.2447005302312429E-2</v>
      </c>
      <c r="F877" s="2">
        <f>'Moving Avg'!D877</f>
        <v>5.3890200000000004</v>
      </c>
      <c r="G877" s="2">
        <f>'Moving Avg'!F877</f>
        <v>5.7588100000000004</v>
      </c>
      <c r="H877" s="2">
        <f>'Moving Avg'!G877</f>
        <v>5.6930580000000006</v>
      </c>
      <c r="I877" s="2">
        <f>'Moving Avg'!H877</f>
        <v>3.9734594999999984</v>
      </c>
      <c r="J877" s="5" t="str">
        <f>OBV!F877</f>
        <v>BEARISH</v>
      </c>
      <c r="K877" s="5" t="str">
        <f>OBV!G877</f>
        <v>WEAK</v>
      </c>
      <c r="L877" s="5" t="str">
        <f>OBV!H877</f>
        <v>CONFIRMED BEARISH</v>
      </c>
      <c r="M877" s="7">
        <f t="shared" si="130"/>
        <v>50</v>
      </c>
      <c r="N877" s="7">
        <f t="shared" si="131"/>
        <v>0</v>
      </c>
      <c r="O877" s="7">
        <f t="shared" si="132"/>
        <v>50</v>
      </c>
      <c r="P877" s="7">
        <f t="shared" si="133"/>
        <v>0</v>
      </c>
      <c r="Q877" s="8">
        <f t="shared" si="134"/>
        <v>25</v>
      </c>
      <c r="R877" s="8">
        <f t="shared" si="135"/>
        <v>27.5</v>
      </c>
      <c r="S877" s="8">
        <f t="shared" si="136"/>
        <v>20</v>
      </c>
      <c r="T877" s="8">
        <f t="shared" si="137"/>
        <v>25</v>
      </c>
      <c r="U877" s="7">
        <f t="shared" si="138"/>
        <v>24.166666666666668</v>
      </c>
      <c r="V877" s="7">
        <f t="shared" si="139"/>
        <v>24.375</v>
      </c>
    </row>
    <row r="878" spans="1:22" ht="13.5" x14ac:dyDescent="0.25">
      <c r="A878" s="3">
        <f>RSI!A878</f>
        <v>43585</v>
      </c>
      <c r="B878" s="2">
        <f>RSI!B878</f>
        <v>5.1508000000000003</v>
      </c>
      <c r="C878" s="2">
        <f>RSI!I878</f>
        <v>30.170864150623558</v>
      </c>
      <c r="D878" s="2">
        <f>MACD!E878</f>
        <v>0.28716992718075929</v>
      </c>
      <c r="E878" s="2">
        <f>MACD!F878</f>
        <v>0.1233915896780018</v>
      </c>
      <c r="F878" s="2">
        <f>'Moving Avg'!D878</f>
        <v>5.2892200000000003</v>
      </c>
      <c r="G878" s="2">
        <f>'Moving Avg'!F878</f>
        <v>5.7370800000000006</v>
      </c>
      <c r="H878" s="2">
        <f>'Moving Avg'!G878</f>
        <v>5.6954720000000005</v>
      </c>
      <c r="I878" s="2">
        <f>'Moving Avg'!H878</f>
        <v>3.9839219999999984</v>
      </c>
      <c r="J878" s="5" t="str">
        <f>OBV!F878</f>
        <v>BEARISH</v>
      </c>
      <c r="K878" s="5" t="str">
        <f>OBV!G878</f>
        <v>WEAK</v>
      </c>
      <c r="L878" s="5" t="str">
        <f>OBV!H878</f>
        <v>CONFIRMED BEARISH</v>
      </c>
      <c r="M878" s="7">
        <f t="shared" si="130"/>
        <v>25</v>
      </c>
      <c r="N878" s="7">
        <f t="shared" si="131"/>
        <v>0</v>
      </c>
      <c r="O878" s="7">
        <f t="shared" si="132"/>
        <v>50</v>
      </c>
      <c r="P878" s="7">
        <f t="shared" si="133"/>
        <v>0</v>
      </c>
      <c r="Q878" s="8">
        <f t="shared" si="134"/>
        <v>16.25</v>
      </c>
      <c r="R878" s="8">
        <f t="shared" si="135"/>
        <v>22.5</v>
      </c>
      <c r="S878" s="8">
        <f t="shared" si="136"/>
        <v>16.25</v>
      </c>
      <c r="T878" s="8">
        <f t="shared" si="137"/>
        <v>18.75</v>
      </c>
      <c r="U878" s="7">
        <f t="shared" si="138"/>
        <v>18.333333333333332</v>
      </c>
      <c r="V878" s="7">
        <f t="shared" si="139"/>
        <v>18.4375</v>
      </c>
    </row>
    <row r="879" spans="1:22" ht="13.5" x14ac:dyDescent="0.25">
      <c r="A879" s="3">
        <f>RSI!A879</f>
        <v>43587</v>
      </c>
      <c r="B879" s="2">
        <f>RSI!B879</f>
        <v>5.1508000000000003</v>
      </c>
      <c r="C879" s="2">
        <f>RSI!I879</f>
        <v>30.170864150623558</v>
      </c>
      <c r="D879" s="2">
        <f>MACD!E879</f>
        <v>0.32696002026749138</v>
      </c>
      <c r="E879" s="2">
        <f>MACD!F879</f>
        <v>0.16410527579589973</v>
      </c>
      <c r="F879" s="2">
        <f>'Moving Avg'!D879</f>
        <v>5.2184000000000008</v>
      </c>
      <c r="G879" s="2">
        <f>'Moving Avg'!F879</f>
        <v>5.7169600000000003</v>
      </c>
      <c r="H879" s="2">
        <f>'Moving Avg'!G879</f>
        <v>5.6994959999999999</v>
      </c>
      <c r="I879" s="2">
        <f>'Moving Avg'!H879</f>
        <v>3.9942639999999985</v>
      </c>
      <c r="J879" s="5" t="str">
        <f>OBV!F879</f>
        <v>BEARISH</v>
      </c>
      <c r="K879" s="5" t="str">
        <f>OBV!G879</f>
        <v>WEAK</v>
      </c>
      <c r="L879" s="5" t="str">
        <f>OBV!H879</f>
        <v>CONFIRMED BEARISH</v>
      </c>
      <c r="M879" s="7">
        <f t="shared" si="130"/>
        <v>25</v>
      </c>
      <c r="N879" s="7">
        <f t="shared" si="131"/>
        <v>0</v>
      </c>
      <c r="O879" s="7">
        <f t="shared" si="132"/>
        <v>50</v>
      </c>
      <c r="P879" s="7">
        <f t="shared" si="133"/>
        <v>0</v>
      </c>
      <c r="Q879" s="8">
        <f t="shared" si="134"/>
        <v>16.25</v>
      </c>
      <c r="R879" s="8">
        <f t="shared" si="135"/>
        <v>22.5</v>
      </c>
      <c r="S879" s="8">
        <f t="shared" si="136"/>
        <v>16.25</v>
      </c>
      <c r="T879" s="8">
        <f t="shared" si="137"/>
        <v>18.75</v>
      </c>
      <c r="U879" s="7">
        <f t="shared" si="138"/>
        <v>18.333333333333332</v>
      </c>
      <c r="V879" s="7">
        <f t="shared" si="139"/>
        <v>18.4375</v>
      </c>
    </row>
    <row r="880" spans="1:22" ht="13.5" x14ac:dyDescent="0.25">
      <c r="A880" s="3">
        <f>RSI!A880</f>
        <v>43588</v>
      </c>
      <c r="B880" s="2">
        <f>RSI!B880</f>
        <v>5.2956000000000003</v>
      </c>
      <c r="C880" s="2">
        <f>RSI!I880</f>
        <v>38.295231205881805</v>
      </c>
      <c r="D880" s="2">
        <f>MACD!E880</f>
        <v>0.33657835507598577</v>
      </c>
      <c r="E880" s="2">
        <f>MACD!F880</f>
        <v>0.19859989165191694</v>
      </c>
      <c r="F880" s="2">
        <f>'Moving Avg'!D880</f>
        <v>5.1829800000000006</v>
      </c>
      <c r="G880" s="2">
        <f>'Moving Avg'!F880</f>
        <v>5.6968399999999999</v>
      </c>
      <c r="H880" s="2">
        <f>'Moving Avg'!G880</f>
        <v>5.7012659999999995</v>
      </c>
      <c r="I880" s="2">
        <f>'Moving Avg'!H880</f>
        <v>4.0053699999999983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25</v>
      </c>
      <c r="N880" s="7">
        <f t="shared" si="131"/>
        <v>0</v>
      </c>
      <c r="O880" s="7">
        <f t="shared" si="132"/>
        <v>50</v>
      </c>
      <c r="P880" s="7">
        <f t="shared" si="133"/>
        <v>16.5</v>
      </c>
      <c r="Q880" s="8">
        <f t="shared" si="134"/>
        <v>18.725000000000001</v>
      </c>
      <c r="R880" s="8">
        <f t="shared" si="135"/>
        <v>26.625</v>
      </c>
      <c r="S880" s="8">
        <f t="shared" si="136"/>
        <v>23.675000000000001</v>
      </c>
      <c r="T880" s="8">
        <f t="shared" si="137"/>
        <v>22.875</v>
      </c>
      <c r="U880" s="7">
        <f t="shared" si="138"/>
        <v>23.008333333333336</v>
      </c>
      <c r="V880" s="7">
        <f t="shared" si="139"/>
        <v>22.975000000000001</v>
      </c>
    </row>
    <row r="881" spans="1:22" ht="13.5" x14ac:dyDescent="0.25">
      <c r="A881" s="3">
        <f>RSI!A881</f>
        <v>43591</v>
      </c>
      <c r="B881" s="2">
        <f>RSI!B881</f>
        <v>5.2956000000000003</v>
      </c>
      <c r="C881" s="2">
        <f>RSI!I881</f>
        <v>38.295231205881805</v>
      </c>
      <c r="D881" s="2">
        <f>MACD!E881</f>
        <v>0.34270122872849829</v>
      </c>
      <c r="E881" s="2">
        <f>MACD!F881</f>
        <v>0.22742015906723323</v>
      </c>
      <c r="F881" s="2">
        <f>'Moving Avg'!D881</f>
        <v>5.1958400000000005</v>
      </c>
      <c r="G881" s="2">
        <f>'Moving Avg'!F881</f>
        <v>5.6638400000000004</v>
      </c>
      <c r="H881" s="2">
        <f>'Moving Avg'!G881</f>
        <v>5.6985279999999987</v>
      </c>
      <c r="I881" s="2">
        <f>'Moving Avg'!H881</f>
        <v>4.0165564999999983</v>
      </c>
      <c r="J881" s="5" t="str">
        <f>OBV!F881</f>
        <v>BEARISH</v>
      </c>
      <c r="K881" s="5" t="str">
        <f>OBV!G881</f>
        <v>NEUTRAL</v>
      </c>
      <c r="L881" s="5" t="str">
        <f>OBV!H881</f>
        <v>BEARISH DIVERGENCE</v>
      </c>
      <c r="M881" s="7">
        <f t="shared" si="130"/>
        <v>25</v>
      </c>
      <c r="N881" s="7">
        <f t="shared" si="131"/>
        <v>0</v>
      </c>
      <c r="O881" s="7">
        <f t="shared" si="132"/>
        <v>50</v>
      </c>
      <c r="P881" s="7">
        <f t="shared" si="133"/>
        <v>16.5</v>
      </c>
      <c r="Q881" s="8">
        <f t="shared" si="134"/>
        <v>18.725000000000001</v>
      </c>
      <c r="R881" s="8">
        <f t="shared" si="135"/>
        <v>26.625</v>
      </c>
      <c r="S881" s="8">
        <f t="shared" si="136"/>
        <v>23.675000000000001</v>
      </c>
      <c r="T881" s="8">
        <f t="shared" si="137"/>
        <v>22.875</v>
      </c>
      <c r="U881" s="7">
        <f t="shared" si="138"/>
        <v>23.008333333333336</v>
      </c>
      <c r="V881" s="7">
        <f t="shared" si="139"/>
        <v>22.975000000000001</v>
      </c>
    </row>
    <row r="882" spans="1:22" ht="13.5" x14ac:dyDescent="0.25">
      <c r="A882" s="3">
        <f>RSI!A882</f>
        <v>43592</v>
      </c>
      <c r="B882" s="2">
        <f>RSI!B882</f>
        <v>5.3358999999999996</v>
      </c>
      <c r="C882" s="2">
        <f>RSI!I882</f>
        <v>40.528631911603739</v>
      </c>
      <c r="D882" s="2">
        <f>MACD!E882</f>
        <v>0.32172397898356131</v>
      </c>
      <c r="E882" s="2">
        <f>MACD!F882</f>
        <v>0.24628092305049887</v>
      </c>
      <c r="F882" s="2">
        <f>'Moving Avg'!D882</f>
        <v>5.2457399999999996</v>
      </c>
      <c r="G882" s="2">
        <f>'Moving Avg'!F882</f>
        <v>5.6248100000000019</v>
      </c>
      <c r="H882" s="2">
        <f>'Moving Avg'!G882</f>
        <v>5.6927339999999989</v>
      </c>
      <c r="I882" s="2">
        <f>'Moving Avg'!H882</f>
        <v>4.0281459999999996</v>
      </c>
      <c r="J882" s="5" t="str">
        <f>OBV!F882</f>
        <v>BULLISH</v>
      </c>
      <c r="K882" s="5" t="str">
        <f>OBV!G882</f>
        <v>NEUTRAL</v>
      </c>
      <c r="L882" s="5" t="str">
        <f>OBV!H882</f>
        <v>CONFIRMED BULLISH</v>
      </c>
      <c r="M882" s="7">
        <f t="shared" si="130"/>
        <v>25</v>
      </c>
      <c r="N882" s="7">
        <f t="shared" si="131"/>
        <v>0</v>
      </c>
      <c r="O882" s="7">
        <f t="shared" si="132"/>
        <v>50</v>
      </c>
      <c r="P882" s="7">
        <f t="shared" si="133"/>
        <v>83.5</v>
      </c>
      <c r="Q882" s="8">
        <f t="shared" si="134"/>
        <v>28.774999999999999</v>
      </c>
      <c r="R882" s="8">
        <f t="shared" si="135"/>
        <v>43.375</v>
      </c>
      <c r="S882" s="8">
        <f t="shared" si="136"/>
        <v>53.825000000000003</v>
      </c>
      <c r="T882" s="8">
        <f t="shared" si="137"/>
        <v>39.625</v>
      </c>
      <c r="U882" s="7">
        <f t="shared" si="138"/>
        <v>41.991666666666667</v>
      </c>
      <c r="V882" s="7">
        <f t="shared" si="139"/>
        <v>41.400000000000006</v>
      </c>
    </row>
    <row r="883" spans="1:22" ht="13.5" x14ac:dyDescent="0.25">
      <c r="A883" s="3">
        <f>RSI!A883</f>
        <v>43593</v>
      </c>
      <c r="B883" s="2">
        <f>RSI!B883</f>
        <v>5.3037000000000001</v>
      </c>
      <c r="C883" s="2">
        <f>RSI!I883</f>
        <v>39.304506875099506</v>
      </c>
      <c r="D883" s="2">
        <f>MACD!E883</f>
        <v>0.30758483483600596</v>
      </c>
      <c r="E883" s="2">
        <f>MACD!F883</f>
        <v>0.2585417054076003</v>
      </c>
      <c r="F883" s="2">
        <f>'Moving Avg'!D883</f>
        <v>5.2763200000000001</v>
      </c>
      <c r="G883" s="2">
        <f>'Moving Avg'!F883</f>
        <v>5.5805450000000008</v>
      </c>
      <c r="H883" s="2">
        <f>'Moving Avg'!G883</f>
        <v>5.6832379999999976</v>
      </c>
      <c r="I883" s="2">
        <f>'Moving Avg'!H883</f>
        <v>4.0395744999999996</v>
      </c>
      <c r="J883" s="5" t="str">
        <f>OBV!F883</f>
        <v>BULLISH</v>
      </c>
      <c r="K883" s="5" t="str">
        <f>OBV!G883</f>
        <v>NEUTRAL</v>
      </c>
      <c r="L883" s="5" t="str">
        <f>OBV!H883</f>
        <v>CONFIRMED BULLISH</v>
      </c>
      <c r="M883" s="7">
        <f t="shared" si="130"/>
        <v>25</v>
      </c>
      <c r="N883" s="7">
        <f t="shared" si="131"/>
        <v>0</v>
      </c>
      <c r="O883" s="7">
        <f t="shared" si="132"/>
        <v>50</v>
      </c>
      <c r="P883" s="7">
        <f t="shared" si="133"/>
        <v>83.5</v>
      </c>
      <c r="Q883" s="8">
        <f t="shared" si="134"/>
        <v>28.774999999999999</v>
      </c>
      <c r="R883" s="8">
        <f t="shared" si="135"/>
        <v>43.375</v>
      </c>
      <c r="S883" s="8">
        <f t="shared" si="136"/>
        <v>53.825000000000003</v>
      </c>
      <c r="T883" s="8">
        <f t="shared" si="137"/>
        <v>39.625</v>
      </c>
      <c r="U883" s="7">
        <f t="shared" si="138"/>
        <v>41.991666666666667</v>
      </c>
      <c r="V883" s="7">
        <f t="shared" si="139"/>
        <v>41.400000000000006</v>
      </c>
    </row>
    <row r="884" spans="1:22" ht="13.5" x14ac:dyDescent="0.25">
      <c r="A884" s="3">
        <f>RSI!A884</f>
        <v>43594</v>
      </c>
      <c r="B884" s="2">
        <f>RSI!B884</f>
        <v>5.3358999999999996</v>
      </c>
      <c r="C884" s="2">
        <f>RSI!I884</f>
        <v>41.216575191032405</v>
      </c>
      <c r="D884" s="2">
        <f>MACD!E884</f>
        <v>0.27226858418095823</v>
      </c>
      <c r="E884" s="2">
        <f>MACD!F884</f>
        <v>0.26128708116227189</v>
      </c>
      <c r="F884" s="2">
        <f>'Moving Avg'!D884</f>
        <v>5.3133399999999993</v>
      </c>
      <c r="G884" s="2">
        <f>'Moving Avg'!F884</f>
        <v>5.5423200000000001</v>
      </c>
      <c r="H884" s="2">
        <f>'Moving Avg'!G884</f>
        <v>5.6692339999999977</v>
      </c>
      <c r="I884" s="2">
        <f>'Moving Avg'!H884</f>
        <v>4.0512040000000002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  <c r="M884" s="7">
        <f t="shared" si="130"/>
        <v>25</v>
      </c>
      <c r="N884" s="7">
        <f t="shared" si="131"/>
        <v>0</v>
      </c>
      <c r="O884" s="7">
        <f t="shared" si="132"/>
        <v>50</v>
      </c>
      <c r="P884" s="7">
        <f t="shared" si="133"/>
        <v>83.5</v>
      </c>
      <c r="Q884" s="8">
        <f t="shared" si="134"/>
        <v>28.774999999999999</v>
      </c>
      <c r="R884" s="8">
        <f t="shared" si="135"/>
        <v>43.375</v>
      </c>
      <c r="S884" s="8">
        <f t="shared" si="136"/>
        <v>53.825000000000003</v>
      </c>
      <c r="T884" s="8">
        <f t="shared" si="137"/>
        <v>39.625</v>
      </c>
      <c r="U884" s="7">
        <f t="shared" si="138"/>
        <v>41.991666666666667</v>
      </c>
      <c r="V884" s="7">
        <f t="shared" si="139"/>
        <v>41.400000000000006</v>
      </c>
    </row>
    <row r="885" spans="1:22" ht="13.5" x14ac:dyDescent="0.25">
      <c r="A885" s="3">
        <f>RSI!A885</f>
        <v>43595</v>
      </c>
      <c r="B885" s="2">
        <f>RSI!B885</f>
        <v>5.3117000000000001</v>
      </c>
      <c r="C885" s="2">
        <f>RSI!I885</f>
        <v>40.191800018088841</v>
      </c>
      <c r="D885" s="2">
        <f>MACD!E885</f>
        <v>0.24026105350613669</v>
      </c>
      <c r="E885" s="2">
        <f>MACD!F885</f>
        <v>0.2570818756310449</v>
      </c>
      <c r="F885" s="2">
        <f>'Moving Avg'!D885</f>
        <v>5.31656</v>
      </c>
      <c r="G885" s="2">
        <f>'Moving Avg'!F885</f>
        <v>5.5101250000000004</v>
      </c>
      <c r="H885" s="2">
        <f>'Moving Avg'!G885</f>
        <v>5.657321999999998</v>
      </c>
      <c r="I885" s="2">
        <f>'Moving Avg'!H885</f>
        <v>4.0621489999999998</v>
      </c>
      <c r="J885" s="5" t="str">
        <f>OBV!F885</f>
        <v>BEARISH</v>
      </c>
      <c r="K885" s="5" t="str">
        <f>OBV!G885</f>
        <v>NEUTRAL</v>
      </c>
      <c r="L885" s="5" t="str">
        <f>OBV!H885</f>
        <v>BEARISH DIVERGENCE</v>
      </c>
      <c r="M885" s="7">
        <f t="shared" si="130"/>
        <v>25</v>
      </c>
      <c r="N885" s="7">
        <f t="shared" si="131"/>
        <v>45</v>
      </c>
      <c r="O885" s="7">
        <f t="shared" si="132"/>
        <v>50</v>
      </c>
      <c r="P885" s="7">
        <f t="shared" si="133"/>
        <v>16.5</v>
      </c>
      <c r="Q885" s="8">
        <f t="shared" si="134"/>
        <v>34.475000000000001</v>
      </c>
      <c r="R885" s="8">
        <f t="shared" si="135"/>
        <v>35.625</v>
      </c>
      <c r="S885" s="8">
        <f t="shared" si="136"/>
        <v>30.425000000000001</v>
      </c>
      <c r="T885" s="8">
        <f t="shared" si="137"/>
        <v>34.125</v>
      </c>
      <c r="U885" s="7">
        <f t="shared" si="138"/>
        <v>33.508333333333333</v>
      </c>
      <c r="V885" s="7">
        <f t="shared" si="139"/>
        <v>33.662499999999994</v>
      </c>
    </row>
    <row r="886" spans="1:22" ht="13.5" x14ac:dyDescent="0.25">
      <c r="A886" s="3">
        <f>RSI!A886</f>
        <v>43598</v>
      </c>
      <c r="B886" s="2">
        <f>RSI!B886</f>
        <v>5.3117000000000001</v>
      </c>
      <c r="C886" s="2">
        <f>RSI!I886</f>
        <v>40.191800018088841</v>
      </c>
      <c r="D886" s="2">
        <f>MACD!E886</f>
        <v>0.17714220692607885</v>
      </c>
      <c r="E886" s="2">
        <f>MACD!F886</f>
        <v>0.24109394189005171</v>
      </c>
      <c r="F886" s="2">
        <f>'Moving Avg'!D886</f>
        <v>5.3197799999999997</v>
      </c>
      <c r="G886" s="2">
        <f>'Moving Avg'!F886</f>
        <v>5.4783350000000004</v>
      </c>
      <c r="H886" s="2">
        <f>'Moving Avg'!G886</f>
        <v>5.6487899999999991</v>
      </c>
      <c r="I886" s="2">
        <f>'Moving Avg'!H886</f>
        <v>4.0731745000000004</v>
      </c>
      <c r="J886" s="5" t="str">
        <f>OBV!F886</f>
        <v>BEARISH</v>
      </c>
      <c r="K886" s="5" t="str">
        <f>OBV!G886</f>
        <v>NEUTRAL</v>
      </c>
      <c r="L886" s="5" t="str">
        <f>OBV!H886</f>
        <v>BEARISH DIVERGENCE</v>
      </c>
      <c r="M886" s="7">
        <f t="shared" si="130"/>
        <v>25</v>
      </c>
      <c r="N886" s="7">
        <f t="shared" si="131"/>
        <v>100</v>
      </c>
      <c r="O886" s="7">
        <f t="shared" si="132"/>
        <v>50</v>
      </c>
      <c r="P886" s="7">
        <f t="shared" si="133"/>
        <v>16.5</v>
      </c>
      <c r="Q886" s="8">
        <f t="shared" si="134"/>
        <v>53.725000000000001</v>
      </c>
      <c r="R886" s="8">
        <f t="shared" si="135"/>
        <v>46.625</v>
      </c>
      <c r="S886" s="8">
        <f t="shared" si="136"/>
        <v>38.674999999999997</v>
      </c>
      <c r="T886" s="8">
        <f t="shared" si="137"/>
        <v>47.875</v>
      </c>
      <c r="U886" s="7">
        <f t="shared" si="138"/>
        <v>46.341666666666661</v>
      </c>
      <c r="V886" s="7">
        <f t="shared" si="139"/>
        <v>46.724999999999994</v>
      </c>
    </row>
    <row r="887" spans="1:22" ht="13.5" x14ac:dyDescent="0.25">
      <c r="A887" s="3">
        <f>RSI!A887</f>
        <v>43599</v>
      </c>
      <c r="B887" s="2">
        <f>RSI!B887</f>
        <v>5.3841999999999999</v>
      </c>
      <c r="C887" s="2">
        <f>RSI!I887</f>
        <v>44.947613873198293</v>
      </c>
      <c r="D887" s="2">
        <f>MACD!E887</f>
        <v>9.7092487161919649E-2</v>
      </c>
      <c r="E887" s="2">
        <f>MACD!F887</f>
        <v>0.21229365094442532</v>
      </c>
      <c r="F887" s="2">
        <f>'Moving Avg'!D887</f>
        <v>5.32944</v>
      </c>
      <c r="G887" s="2">
        <f>'Moving Avg'!F887</f>
        <v>5.45017</v>
      </c>
      <c r="H887" s="2">
        <f>'Moving Avg'!G887</f>
        <v>5.6407420000000004</v>
      </c>
      <c r="I887" s="2">
        <f>'Moving Avg'!H887</f>
        <v>4.0844014999999994</v>
      </c>
      <c r="J887" s="5" t="str">
        <f>OBV!F887</f>
        <v>BEARISH</v>
      </c>
      <c r="K887" s="5" t="str">
        <f>OBV!G887</f>
        <v>NEUTRAL</v>
      </c>
      <c r="L887" s="5" t="str">
        <f>OBV!H887</f>
        <v>BEARISH DIVERGENCE</v>
      </c>
      <c r="M887" s="7">
        <f t="shared" si="130"/>
        <v>25</v>
      </c>
      <c r="N887" s="7">
        <f t="shared" si="131"/>
        <v>100</v>
      </c>
      <c r="O887" s="7">
        <f t="shared" si="132"/>
        <v>50</v>
      </c>
      <c r="P887" s="7">
        <f t="shared" si="133"/>
        <v>16.5</v>
      </c>
      <c r="Q887" s="8">
        <f t="shared" si="134"/>
        <v>53.725000000000001</v>
      </c>
      <c r="R887" s="8">
        <f t="shared" si="135"/>
        <v>46.625</v>
      </c>
      <c r="S887" s="8">
        <f t="shared" si="136"/>
        <v>38.674999999999997</v>
      </c>
      <c r="T887" s="8">
        <f t="shared" si="137"/>
        <v>47.875</v>
      </c>
      <c r="U887" s="7">
        <f t="shared" si="138"/>
        <v>46.341666666666661</v>
      </c>
      <c r="V887" s="7">
        <f t="shared" si="139"/>
        <v>46.724999999999994</v>
      </c>
    </row>
    <row r="888" spans="1:22" ht="13.5" x14ac:dyDescent="0.25">
      <c r="A888" s="3">
        <f>RSI!A888</f>
        <v>43600</v>
      </c>
      <c r="B888" s="2">
        <f>RSI!B888</f>
        <v>5.2152000000000003</v>
      </c>
      <c r="C888" s="2">
        <f>RSI!I888</f>
        <v>37.4683039162311</v>
      </c>
      <c r="D888" s="2">
        <f>MACD!E888</f>
        <v>5.2301481794991389E-2</v>
      </c>
      <c r="E888" s="2">
        <f>MACD!F888</f>
        <v>0.18029521711453855</v>
      </c>
      <c r="F888" s="2">
        <f>'Moving Avg'!D888</f>
        <v>5.3117399999999995</v>
      </c>
      <c r="G888" s="2">
        <f>'Moving Avg'!F888</f>
        <v>5.4135550000000006</v>
      </c>
      <c r="H888" s="2">
        <f>'Moving Avg'!G888</f>
        <v>5.6323719999999993</v>
      </c>
      <c r="I888" s="2">
        <f>'Moving Avg'!H888</f>
        <v>4.0949849999999994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25</v>
      </c>
      <c r="N888" s="7">
        <f t="shared" si="131"/>
        <v>100</v>
      </c>
      <c r="O888" s="7">
        <f t="shared" si="132"/>
        <v>50</v>
      </c>
      <c r="P888" s="7">
        <f t="shared" si="133"/>
        <v>16.5</v>
      </c>
      <c r="Q888" s="8">
        <f t="shared" si="134"/>
        <v>53.725000000000001</v>
      </c>
      <c r="R888" s="8">
        <f t="shared" si="135"/>
        <v>46.625</v>
      </c>
      <c r="S888" s="8">
        <f t="shared" si="136"/>
        <v>38.674999999999997</v>
      </c>
      <c r="T888" s="8">
        <f t="shared" si="137"/>
        <v>47.875</v>
      </c>
      <c r="U888" s="7">
        <f t="shared" si="138"/>
        <v>46.341666666666661</v>
      </c>
      <c r="V888" s="7">
        <f t="shared" si="139"/>
        <v>46.724999999999994</v>
      </c>
    </row>
    <row r="889" spans="1:22" ht="13.5" x14ac:dyDescent="0.25">
      <c r="A889" s="3">
        <f>RSI!A889</f>
        <v>43601</v>
      </c>
      <c r="B889" s="2">
        <f>RSI!B889</f>
        <v>5.1426999999999996</v>
      </c>
      <c r="C889" s="2">
        <f>RSI!I889</f>
        <v>34.793516910024522</v>
      </c>
      <c r="D889" s="2">
        <f>MACD!E889</f>
        <v>2.1249252726372347E-2</v>
      </c>
      <c r="E889" s="2">
        <f>MACD!F889</f>
        <v>0.14848602423690532</v>
      </c>
      <c r="F889" s="2">
        <f>'Moving Avg'!D889</f>
        <v>5.2730999999999995</v>
      </c>
      <c r="G889" s="2">
        <f>'Moving Avg'!F889</f>
        <v>5.3737149999999998</v>
      </c>
      <c r="H889" s="2">
        <f>'Moving Avg'!G889</f>
        <v>5.6243239999999988</v>
      </c>
      <c r="I889" s="2">
        <f>'Moving Avg'!H889</f>
        <v>4.1054069999999996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25</v>
      </c>
      <c r="N889" s="7">
        <f t="shared" si="131"/>
        <v>100</v>
      </c>
      <c r="O889" s="7">
        <f t="shared" si="132"/>
        <v>50</v>
      </c>
      <c r="P889" s="7">
        <f t="shared" si="133"/>
        <v>16.5</v>
      </c>
      <c r="Q889" s="8">
        <f t="shared" si="134"/>
        <v>53.725000000000001</v>
      </c>
      <c r="R889" s="8">
        <f t="shared" si="135"/>
        <v>46.625</v>
      </c>
      <c r="S889" s="8">
        <f t="shared" si="136"/>
        <v>38.674999999999997</v>
      </c>
      <c r="T889" s="8">
        <f t="shared" si="137"/>
        <v>47.875</v>
      </c>
      <c r="U889" s="7">
        <f t="shared" si="138"/>
        <v>46.341666666666661</v>
      </c>
      <c r="V889" s="7">
        <f t="shared" si="139"/>
        <v>46.724999999999994</v>
      </c>
    </row>
    <row r="890" spans="1:22" ht="13.5" x14ac:dyDescent="0.25">
      <c r="A890" s="3">
        <f>RSI!A890</f>
        <v>43602</v>
      </c>
      <c r="B890" s="2">
        <f>RSI!B890</f>
        <v>5.2876000000000003</v>
      </c>
      <c r="C890" s="2">
        <f>RSI!I890</f>
        <v>43.47823885241187</v>
      </c>
      <c r="D890" s="2">
        <f>MACD!E890</f>
        <v>8.3143239378378198E-3</v>
      </c>
      <c r="E890" s="2">
        <f>MACD!F890</f>
        <v>0.12045168417709183</v>
      </c>
      <c r="F890" s="2">
        <f>'Moving Avg'!D890</f>
        <v>5.2682800000000007</v>
      </c>
      <c r="G890" s="2">
        <f>'Moving Avg'!F890</f>
        <v>5.3463499999999993</v>
      </c>
      <c r="H890" s="2">
        <f>'Moving Avg'!G890</f>
        <v>5.6175639999999998</v>
      </c>
      <c r="I890" s="2">
        <f>'Moving Avg'!H890</f>
        <v>4.1167144999999996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25</v>
      </c>
      <c r="N890" s="7">
        <f t="shared" si="131"/>
        <v>100</v>
      </c>
      <c r="O890" s="7">
        <f t="shared" si="132"/>
        <v>50</v>
      </c>
      <c r="P890" s="7">
        <f t="shared" si="133"/>
        <v>16.5</v>
      </c>
      <c r="Q890" s="8">
        <f t="shared" si="134"/>
        <v>53.725000000000001</v>
      </c>
      <c r="R890" s="8">
        <f t="shared" si="135"/>
        <v>46.625</v>
      </c>
      <c r="S890" s="8">
        <f t="shared" si="136"/>
        <v>38.674999999999997</v>
      </c>
      <c r="T890" s="8">
        <f t="shared" si="137"/>
        <v>47.875</v>
      </c>
      <c r="U890" s="7">
        <f t="shared" si="138"/>
        <v>46.341666666666661</v>
      </c>
      <c r="V890" s="7">
        <f t="shared" si="139"/>
        <v>46.724999999999994</v>
      </c>
    </row>
    <row r="891" spans="1:22" ht="13.5" x14ac:dyDescent="0.25">
      <c r="A891" s="3">
        <f>RSI!A891</f>
        <v>43605</v>
      </c>
      <c r="B891" s="2">
        <f>RSI!B891</f>
        <v>5.2794999999999996</v>
      </c>
      <c r="C891" s="2">
        <f>RSI!I891</f>
        <v>43.132402922520072</v>
      </c>
      <c r="D891" s="2">
        <f>MACD!E891</f>
        <v>-1.2234615681405714E-3</v>
      </c>
      <c r="E891" s="2">
        <f>MACD!F891</f>
        <v>9.6116655028045353E-2</v>
      </c>
      <c r="F891" s="2">
        <f>'Moving Avg'!D891</f>
        <v>5.2618399999999994</v>
      </c>
      <c r="G891" s="2">
        <f>'Moving Avg'!F891</f>
        <v>5.3197899999999994</v>
      </c>
      <c r="H891" s="2">
        <f>'Moving Avg'!G891</f>
        <v>5.6091939999999996</v>
      </c>
      <c r="I891" s="2">
        <f>'Moving Avg'!H891</f>
        <v>4.1280619999999999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25</v>
      </c>
      <c r="N891" s="7">
        <f t="shared" si="131"/>
        <v>100</v>
      </c>
      <c r="O891" s="7">
        <f t="shared" si="132"/>
        <v>50</v>
      </c>
      <c r="P891" s="7">
        <f t="shared" si="133"/>
        <v>16.5</v>
      </c>
      <c r="Q891" s="8">
        <f t="shared" si="134"/>
        <v>53.725000000000001</v>
      </c>
      <c r="R891" s="8">
        <f t="shared" si="135"/>
        <v>46.625</v>
      </c>
      <c r="S891" s="8">
        <f t="shared" si="136"/>
        <v>38.674999999999997</v>
      </c>
      <c r="T891" s="8">
        <f t="shared" si="137"/>
        <v>47.875</v>
      </c>
      <c r="U891" s="7">
        <f t="shared" si="138"/>
        <v>46.341666666666661</v>
      </c>
      <c r="V891" s="7">
        <f t="shared" si="139"/>
        <v>46.724999999999994</v>
      </c>
    </row>
    <row r="892" spans="1:22" ht="13.5" x14ac:dyDescent="0.25">
      <c r="A892" s="3">
        <f>RSI!A892</f>
        <v>43606</v>
      </c>
      <c r="B892" s="2">
        <f>RSI!B892</f>
        <v>5.2633999999999999</v>
      </c>
      <c r="C892" s="2">
        <f>RSI!I892</f>
        <v>42.410306621628877</v>
      </c>
      <c r="D892" s="2">
        <f>MACD!E892</f>
        <v>-1.1060745820197226E-3</v>
      </c>
      <c r="E892" s="2">
        <f>MACD!F892</f>
        <v>7.6672109106032338E-2</v>
      </c>
      <c r="F892" s="2">
        <f>'Moving Avg'!D892</f>
        <v>5.2376800000000001</v>
      </c>
      <c r="G892" s="2">
        <f>'Moving Avg'!F892</f>
        <v>5.3004699999999998</v>
      </c>
      <c r="H892" s="2">
        <f>'Moving Avg'!G892</f>
        <v>5.5964779999999994</v>
      </c>
      <c r="I892" s="2">
        <f>'Moving Avg'!H892</f>
        <v>4.1386849999999997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25</v>
      </c>
      <c r="N892" s="7">
        <f t="shared" si="131"/>
        <v>100</v>
      </c>
      <c r="O892" s="7">
        <f t="shared" si="132"/>
        <v>50</v>
      </c>
      <c r="P892" s="7">
        <f t="shared" si="133"/>
        <v>16.5</v>
      </c>
      <c r="Q892" s="8">
        <f t="shared" si="134"/>
        <v>53.725000000000001</v>
      </c>
      <c r="R892" s="8">
        <f t="shared" si="135"/>
        <v>46.625</v>
      </c>
      <c r="S892" s="8">
        <f t="shared" si="136"/>
        <v>38.674999999999997</v>
      </c>
      <c r="T892" s="8">
        <f t="shared" si="137"/>
        <v>47.875</v>
      </c>
      <c r="U892" s="7">
        <f t="shared" si="138"/>
        <v>46.341666666666661</v>
      </c>
      <c r="V892" s="7">
        <f t="shared" si="139"/>
        <v>46.724999999999994</v>
      </c>
    </row>
    <row r="893" spans="1:22" ht="13.5" x14ac:dyDescent="0.25">
      <c r="A893" s="3">
        <f>RSI!A893</f>
        <v>43607</v>
      </c>
      <c r="B893" s="2">
        <f>RSI!B893</f>
        <v>5.4164000000000003</v>
      </c>
      <c r="C893" s="2">
        <f>RSI!I893</f>
        <v>50.834066758139649</v>
      </c>
      <c r="D893" s="2">
        <f>MACD!E893</f>
        <v>-1.646246854352551E-2</v>
      </c>
      <c r="E893" s="2">
        <f>MACD!F893</f>
        <v>5.8045193576120771E-2</v>
      </c>
      <c r="F893" s="2">
        <f>'Moving Avg'!D893</f>
        <v>5.2779199999999999</v>
      </c>
      <c r="G893" s="2">
        <f>'Moving Avg'!F893</f>
        <v>5.2888000000000002</v>
      </c>
      <c r="H893" s="2">
        <f>'Moving Avg'!G893</f>
        <v>5.585694000000001</v>
      </c>
      <c r="I893" s="2">
        <f>'Moving Avg'!H893</f>
        <v>4.1493889999999993</v>
      </c>
      <c r="J893" s="5" t="str">
        <f>OBV!F893</f>
        <v>BEARISH</v>
      </c>
      <c r="K893" s="5" t="str">
        <f>OBV!G893</f>
        <v>NEUTRAL</v>
      </c>
      <c r="L893" s="5" t="str">
        <f>OBV!H893</f>
        <v>BEARISH DIVERGENCE</v>
      </c>
      <c r="M893" s="7">
        <f t="shared" si="130"/>
        <v>25</v>
      </c>
      <c r="N893" s="7">
        <f t="shared" si="131"/>
        <v>100</v>
      </c>
      <c r="O893" s="7">
        <f t="shared" si="132"/>
        <v>50</v>
      </c>
      <c r="P893" s="7">
        <f t="shared" si="133"/>
        <v>16.5</v>
      </c>
      <c r="Q893" s="8">
        <f t="shared" si="134"/>
        <v>53.725000000000001</v>
      </c>
      <c r="R893" s="8">
        <f t="shared" si="135"/>
        <v>46.625</v>
      </c>
      <c r="S893" s="8">
        <f t="shared" si="136"/>
        <v>38.674999999999997</v>
      </c>
      <c r="T893" s="8">
        <f t="shared" si="137"/>
        <v>47.875</v>
      </c>
      <c r="U893" s="7">
        <f t="shared" si="138"/>
        <v>46.341666666666661</v>
      </c>
      <c r="V893" s="7">
        <f t="shared" si="139"/>
        <v>46.724999999999994</v>
      </c>
    </row>
    <row r="894" spans="1:22" ht="13.5" x14ac:dyDescent="0.25">
      <c r="A894" s="3">
        <f>RSI!A894</f>
        <v>43608</v>
      </c>
      <c r="B894" s="2">
        <f>RSI!B894</f>
        <v>5.3520000000000003</v>
      </c>
      <c r="C894" s="2">
        <f>RSI!I894</f>
        <v>47.673142249190256</v>
      </c>
      <c r="D894" s="2">
        <f>MACD!E894</f>
        <v>-1.9866338814864548E-2</v>
      </c>
      <c r="E894" s="2">
        <f>MACD!F894</f>
        <v>4.2462887097923709E-2</v>
      </c>
      <c r="F894" s="2">
        <f>'Moving Avg'!D894</f>
        <v>5.3197799999999997</v>
      </c>
      <c r="G894" s="2">
        <f>'Moving Avg'!F894</f>
        <v>5.281155</v>
      </c>
      <c r="H894" s="2">
        <f>'Moving Avg'!G894</f>
        <v>5.5755539999999995</v>
      </c>
      <c r="I894" s="2">
        <f>'Moving Avg'!H894</f>
        <v>4.1604549999999998</v>
      </c>
      <c r="J894" s="5" t="str">
        <f>OBV!F894</f>
        <v>BEARISH</v>
      </c>
      <c r="K894" s="5" t="str">
        <f>OBV!G894</f>
        <v>NEUTRAL</v>
      </c>
      <c r="L894" s="5" t="str">
        <f>OBV!H894</f>
        <v>BEARISH DIVERGENCE</v>
      </c>
      <c r="M894" s="7">
        <f t="shared" si="130"/>
        <v>25</v>
      </c>
      <c r="N894" s="7">
        <f t="shared" si="131"/>
        <v>100</v>
      </c>
      <c r="O894" s="7">
        <f t="shared" si="132"/>
        <v>50</v>
      </c>
      <c r="P894" s="7">
        <f t="shared" si="133"/>
        <v>16.5</v>
      </c>
      <c r="Q894" s="8">
        <f t="shared" si="134"/>
        <v>53.725000000000001</v>
      </c>
      <c r="R894" s="8">
        <f t="shared" si="135"/>
        <v>46.625</v>
      </c>
      <c r="S894" s="8">
        <f t="shared" si="136"/>
        <v>38.674999999999997</v>
      </c>
      <c r="T894" s="8">
        <f t="shared" si="137"/>
        <v>47.875</v>
      </c>
      <c r="U894" s="7">
        <f t="shared" si="138"/>
        <v>46.341666666666661</v>
      </c>
      <c r="V894" s="7">
        <f t="shared" si="139"/>
        <v>46.724999999999994</v>
      </c>
    </row>
    <row r="895" spans="1:22" ht="13.5" x14ac:dyDescent="0.25">
      <c r="A895" s="3">
        <f>RSI!A895</f>
        <v>43609</v>
      </c>
      <c r="B895" s="2">
        <f>RSI!B895</f>
        <v>5.2633999999999999</v>
      </c>
      <c r="C895" s="2">
        <f>RSI!I895</f>
        <v>43.651605611917994</v>
      </c>
      <c r="D895" s="2">
        <f>MACD!E895</f>
        <v>-1.9650381462609445E-2</v>
      </c>
      <c r="E895" s="2">
        <f>MACD!F895</f>
        <v>3.0040233385817076E-2</v>
      </c>
      <c r="F895" s="2">
        <f>'Moving Avg'!D895</f>
        <v>5.31494</v>
      </c>
      <c r="G895" s="2">
        <f>'Moving Avg'!F895</f>
        <v>5.270690000000001</v>
      </c>
      <c r="H895" s="2">
        <f>'Moving Avg'!G895</f>
        <v>5.56332</v>
      </c>
      <c r="I895" s="2">
        <f>'Moving Avg'!H895</f>
        <v>4.1715209999999994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25</v>
      </c>
      <c r="N895" s="7">
        <f t="shared" si="131"/>
        <v>100</v>
      </c>
      <c r="O895" s="7">
        <f t="shared" si="132"/>
        <v>50</v>
      </c>
      <c r="P895" s="7">
        <f t="shared" si="133"/>
        <v>16.5</v>
      </c>
      <c r="Q895" s="8">
        <f t="shared" si="134"/>
        <v>53.725000000000001</v>
      </c>
      <c r="R895" s="8">
        <f t="shared" si="135"/>
        <v>46.625</v>
      </c>
      <c r="S895" s="8">
        <f t="shared" si="136"/>
        <v>38.674999999999997</v>
      </c>
      <c r="T895" s="8">
        <f t="shared" si="137"/>
        <v>47.875</v>
      </c>
      <c r="U895" s="7">
        <f t="shared" si="138"/>
        <v>46.341666666666661</v>
      </c>
      <c r="V895" s="7">
        <f t="shared" si="139"/>
        <v>46.724999999999994</v>
      </c>
    </row>
    <row r="896" spans="1:22" ht="13.5" x14ac:dyDescent="0.25">
      <c r="A896" s="3">
        <f>RSI!A896</f>
        <v>43612</v>
      </c>
      <c r="B896" s="2">
        <f>RSI!B896</f>
        <v>5.3921999999999999</v>
      </c>
      <c r="C896" s="2">
        <f>RSI!I896</f>
        <v>50.225088976727065</v>
      </c>
      <c r="D896" s="2">
        <f>MACD!E896</f>
        <v>-2.8247561526084652E-2</v>
      </c>
      <c r="E896" s="2">
        <f>MACD!F896</f>
        <v>1.838267440343673E-2</v>
      </c>
      <c r="F896" s="2">
        <f>'Moving Avg'!D896</f>
        <v>5.3374800000000002</v>
      </c>
      <c r="G896" s="2">
        <f>'Moving Avg'!F896</f>
        <v>5.2787350000000011</v>
      </c>
      <c r="H896" s="2">
        <f>'Moving Avg'!G896</f>
        <v>5.5562380000000005</v>
      </c>
      <c r="I896" s="2">
        <f>'Moving Avg'!H896</f>
        <v>4.1827879999999995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  <c r="M896" s="7">
        <f t="shared" si="130"/>
        <v>25</v>
      </c>
      <c r="N896" s="7">
        <f t="shared" si="131"/>
        <v>100</v>
      </c>
      <c r="O896" s="7">
        <f t="shared" si="132"/>
        <v>50</v>
      </c>
      <c r="P896" s="7">
        <f t="shared" si="133"/>
        <v>83.5</v>
      </c>
      <c r="Q896" s="8">
        <f t="shared" si="134"/>
        <v>63.774999999999999</v>
      </c>
      <c r="R896" s="8">
        <f t="shared" si="135"/>
        <v>63.375</v>
      </c>
      <c r="S896" s="8">
        <f t="shared" si="136"/>
        <v>68.825000000000003</v>
      </c>
      <c r="T896" s="8">
        <f t="shared" si="137"/>
        <v>64.625</v>
      </c>
      <c r="U896" s="7">
        <f t="shared" si="138"/>
        <v>65.325000000000003</v>
      </c>
      <c r="V896" s="7">
        <f t="shared" si="139"/>
        <v>65.150000000000006</v>
      </c>
    </row>
    <row r="897" spans="1:22" ht="13.5" x14ac:dyDescent="0.25">
      <c r="A897" s="3">
        <f>RSI!A897</f>
        <v>43613</v>
      </c>
      <c r="B897" s="2">
        <f>RSI!B897</f>
        <v>5.3921999999999999</v>
      </c>
      <c r="C897" s="2">
        <f>RSI!I897</f>
        <v>50.225088976727065</v>
      </c>
      <c r="D897" s="2">
        <f>MACD!E897</f>
        <v>-2.4424867142469608E-2</v>
      </c>
      <c r="E897" s="2">
        <f>MACD!F897</f>
        <v>9.8211660942554638E-3</v>
      </c>
      <c r="F897" s="2">
        <f>'Moving Avg'!D897</f>
        <v>5.3632399999999993</v>
      </c>
      <c r="G897" s="2">
        <f>'Moving Avg'!F897</f>
        <v>5.2940250000000004</v>
      </c>
      <c r="H897" s="2">
        <f>'Moving Avg'!G897</f>
        <v>5.5494780000000006</v>
      </c>
      <c r="I897" s="2">
        <f>'Moving Avg'!H897</f>
        <v>4.1941354999999998</v>
      </c>
      <c r="J897" s="5" t="str">
        <f>OBV!F897</f>
        <v>BULLISH</v>
      </c>
      <c r="K897" s="5" t="str">
        <f>OBV!G897</f>
        <v>NEUTRAL</v>
      </c>
      <c r="L897" s="5" t="str">
        <f>OBV!H897</f>
        <v>CONFIRMED BULLISH</v>
      </c>
      <c r="M897" s="7">
        <f t="shared" si="130"/>
        <v>25</v>
      </c>
      <c r="N897" s="7">
        <f t="shared" si="131"/>
        <v>100</v>
      </c>
      <c r="O897" s="7">
        <f t="shared" si="132"/>
        <v>50</v>
      </c>
      <c r="P897" s="7">
        <f t="shared" si="133"/>
        <v>83.5</v>
      </c>
      <c r="Q897" s="8">
        <f t="shared" si="134"/>
        <v>63.774999999999999</v>
      </c>
      <c r="R897" s="8">
        <f t="shared" si="135"/>
        <v>63.375</v>
      </c>
      <c r="S897" s="8">
        <f t="shared" si="136"/>
        <v>68.825000000000003</v>
      </c>
      <c r="T897" s="8">
        <f t="shared" si="137"/>
        <v>64.625</v>
      </c>
      <c r="U897" s="7">
        <f t="shared" si="138"/>
        <v>65.325000000000003</v>
      </c>
      <c r="V897" s="7">
        <f t="shared" si="139"/>
        <v>65.150000000000006</v>
      </c>
    </row>
    <row r="898" spans="1:22" ht="13.5" x14ac:dyDescent="0.25">
      <c r="A898" s="3">
        <f>RSI!A898</f>
        <v>43614</v>
      </c>
      <c r="B898" s="2">
        <f>RSI!B898</f>
        <v>5.4726999999999997</v>
      </c>
      <c r="C898" s="2">
        <f>RSI!I898</f>
        <v>54.105881619133378</v>
      </c>
      <c r="D898" s="2">
        <f>MACD!E898</f>
        <v>-5.3205663655107927E-2</v>
      </c>
      <c r="E898" s="2">
        <f>MACD!F898</f>
        <v>-2.7841998556172153E-3</v>
      </c>
      <c r="F898" s="2">
        <f>'Moving Avg'!D898</f>
        <v>5.3744999999999994</v>
      </c>
      <c r="G898" s="2">
        <f>'Moving Avg'!F898</f>
        <v>5.3101200000000004</v>
      </c>
      <c r="H898" s="2">
        <f>'Moving Avg'!G898</f>
        <v>5.5451320000000006</v>
      </c>
      <c r="I898" s="2">
        <f>'Moving Avg'!H898</f>
        <v>4.2058049999999998</v>
      </c>
      <c r="J898" s="5" t="str">
        <f>OBV!F898</f>
        <v>BULLISH</v>
      </c>
      <c r="K898" s="5" t="str">
        <f>OBV!G898</f>
        <v>NEUTRAL</v>
      </c>
      <c r="L898" s="5" t="str">
        <f>OBV!H898</f>
        <v>CONFIRMED BULLISH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83.5</v>
      </c>
      <c r="Q898" s="8">
        <f t="shared" si="134"/>
        <v>63.774999999999999</v>
      </c>
      <c r="R898" s="8">
        <f t="shared" si="135"/>
        <v>63.375</v>
      </c>
      <c r="S898" s="8">
        <f t="shared" si="136"/>
        <v>68.825000000000003</v>
      </c>
      <c r="T898" s="8">
        <f t="shared" si="137"/>
        <v>64.625</v>
      </c>
      <c r="U898" s="7">
        <f t="shared" si="138"/>
        <v>65.325000000000003</v>
      </c>
      <c r="V898" s="7">
        <f t="shared" si="139"/>
        <v>65.150000000000006</v>
      </c>
    </row>
    <row r="899" spans="1:22" ht="13.5" x14ac:dyDescent="0.25">
      <c r="A899" s="3">
        <f>RSI!A899</f>
        <v>43615</v>
      </c>
      <c r="B899" s="2">
        <f>RSI!B899</f>
        <v>5.4726999999999997</v>
      </c>
      <c r="C899" s="2">
        <f>RSI!I899</f>
        <v>54.105881619133378</v>
      </c>
      <c r="D899" s="2">
        <f>MACD!E899</f>
        <v>-8.9236707490877976E-2</v>
      </c>
      <c r="E899" s="2">
        <f>MACD!F899</f>
        <v>-2.0074701382669369E-2</v>
      </c>
      <c r="F899" s="2">
        <f>'Moving Avg'!D899</f>
        <v>5.3986399999999994</v>
      </c>
      <c r="G899" s="2">
        <f>'Moving Avg'!F899</f>
        <v>5.3262150000000004</v>
      </c>
      <c r="H899" s="2">
        <f>'Moving Avg'!G899</f>
        <v>5.5419119999999999</v>
      </c>
      <c r="I899" s="2">
        <f>'Moving Avg'!H899</f>
        <v>4.2179174999999995</v>
      </c>
      <c r="J899" s="5" t="str">
        <f>OBV!F899</f>
        <v>BULLISH</v>
      </c>
      <c r="K899" s="5" t="str">
        <f>OBV!G899</f>
        <v>NEUTRAL</v>
      </c>
      <c r="L899" s="5" t="str">
        <f>OBV!H899</f>
        <v>CONFIRMED BULLISH</v>
      </c>
      <c r="M899" s="7">
        <f t="shared" si="140"/>
        <v>25</v>
      </c>
      <c r="N899" s="7">
        <f t="shared" si="141"/>
        <v>100</v>
      </c>
      <c r="O899" s="7">
        <f t="shared" si="142"/>
        <v>50</v>
      </c>
      <c r="P899" s="7">
        <f t="shared" si="143"/>
        <v>83.5</v>
      </c>
      <c r="Q899" s="8">
        <f t="shared" ref="Q899:Q962" si="144">0.35*M899+N899*0.35+O899*0.15+P899*0.15</f>
        <v>63.774999999999999</v>
      </c>
      <c r="R899" s="8">
        <f t="shared" ref="R899:R962" si="145">M899*0.2+N899*0.2+O899*0.35+P899*0.25</f>
        <v>63.375</v>
      </c>
      <c r="S899" s="8">
        <f t="shared" ref="S899:S962" si="146">M899*0.15+N899*0.15+O899*0.25+P899*0.45</f>
        <v>68.825000000000003</v>
      </c>
      <c r="T899" s="8">
        <f t="shared" ref="T899:T962" si="147">0.25*SUM(M899:P899)</f>
        <v>64.625</v>
      </c>
      <c r="U899" s="7">
        <f t="shared" ref="U899:U962" si="148">SUM(Q899:S899)/3</f>
        <v>65.325000000000003</v>
      </c>
      <c r="V899" s="7">
        <f t="shared" ref="V899:V962" si="149">SUM(Q899:T899)/4</f>
        <v>65.150000000000006</v>
      </c>
    </row>
    <row r="900" spans="1:22" ht="13.5" x14ac:dyDescent="0.25">
      <c r="A900" s="3">
        <f>RSI!A900</f>
        <v>43616</v>
      </c>
      <c r="B900" s="2">
        <f>RSI!B900</f>
        <v>5.4968000000000004</v>
      </c>
      <c r="C900" s="2">
        <f>RSI!I900</f>
        <v>55.315524406766976</v>
      </c>
      <c r="D900" s="2">
        <f>MACD!E900</f>
        <v>-9.9702776507610835E-2</v>
      </c>
      <c r="E900" s="2">
        <f>MACD!F900</f>
        <v>-3.6000316407657662E-2</v>
      </c>
      <c r="F900" s="2">
        <f>'Moving Avg'!D900</f>
        <v>5.4453200000000006</v>
      </c>
      <c r="G900" s="2">
        <f>'Moving Avg'!F900</f>
        <v>5.3362750000000005</v>
      </c>
      <c r="H900" s="2">
        <f>'Moving Avg'!G900</f>
        <v>5.5385300000000006</v>
      </c>
      <c r="I900" s="2">
        <f>'Moving Avg'!H900</f>
        <v>4.2303515000000003</v>
      </c>
      <c r="J900" s="5" t="str">
        <f>OBV!F900</f>
        <v>BULLISH</v>
      </c>
      <c r="K900" s="5" t="str">
        <f>OBV!G900</f>
        <v>NEUTRAL</v>
      </c>
      <c r="L900" s="5" t="str">
        <f>OBV!H900</f>
        <v>CONFIRMED BULLISH</v>
      </c>
      <c r="M900" s="7">
        <f t="shared" si="140"/>
        <v>25</v>
      </c>
      <c r="N900" s="7">
        <f t="shared" si="141"/>
        <v>100</v>
      </c>
      <c r="O900" s="7">
        <f t="shared" si="142"/>
        <v>50</v>
      </c>
      <c r="P900" s="7">
        <f t="shared" si="143"/>
        <v>83.5</v>
      </c>
      <c r="Q900" s="8">
        <f t="shared" si="144"/>
        <v>63.774999999999999</v>
      </c>
      <c r="R900" s="8">
        <f t="shared" si="145"/>
        <v>63.375</v>
      </c>
      <c r="S900" s="8">
        <f t="shared" si="146"/>
        <v>68.825000000000003</v>
      </c>
      <c r="T900" s="8">
        <f t="shared" si="147"/>
        <v>64.625</v>
      </c>
      <c r="U900" s="7">
        <f t="shared" si="148"/>
        <v>65.325000000000003</v>
      </c>
      <c r="V900" s="7">
        <f t="shared" si="149"/>
        <v>65.150000000000006</v>
      </c>
    </row>
    <row r="901" spans="1:22" ht="13.5" x14ac:dyDescent="0.25">
      <c r="A901" s="3">
        <f>RSI!A901</f>
        <v>43619</v>
      </c>
      <c r="B901" s="2">
        <f>RSI!B901</f>
        <v>5.4726999999999997</v>
      </c>
      <c r="C901" s="2">
        <f>RSI!I901</f>
        <v>53.788745307438717</v>
      </c>
      <c r="D901" s="2">
        <f>MACD!E901</f>
        <v>-0.10861148839812707</v>
      </c>
      <c r="E901" s="2">
        <f>MACD!F901</f>
        <v>-5.0522550805751548E-2</v>
      </c>
      <c r="F901" s="2">
        <f>'Moving Avg'!D901</f>
        <v>5.4614199999999995</v>
      </c>
      <c r="G901" s="2">
        <f>'Moving Avg'!F901</f>
        <v>5.3451300000000002</v>
      </c>
      <c r="H901" s="2">
        <f>'Moving Avg'!G901</f>
        <v>5.5345060000000004</v>
      </c>
      <c r="I901" s="2">
        <f>'Moving Avg'!H901</f>
        <v>4.2427055000000005</v>
      </c>
      <c r="J901" s="5" t="str">
        <f>OBV!F901</f>
        <v>BULLISH</v>
      </c>
      <c r="K901" s="5" t="str">
        <f>OBV!G901</f>
        <v>NEUTRAL</v>
      </c>
      <c r="L901" s="5" t="str">
        <f>OBV!H901</f>
        <v>CONFIRMED BULLISH</v>
      </c>
      <c r="M901" s="7">
        <f t="shared" si="140"/>
        <v>25</v>
      </c>
      <c r="N901" s="7">
        <f t="shared" si="141"/>
        <v>100</v>
      </c>
      <c r="O901" s="7">
        <f t="shared" si="142"/>
        <v>50</v>
      </c>
      <c r="P901" s="7">
        <f t="shared" si="143"/>
        <v>83.5</v>
      </c>
      <c r="Q901" s="8">
        <f t="shared" si="144"/>
        <v>63.774999999999999</v>
      </c>
      <c r="R901" s="8">
        <f t="shared" si="145"/>
        <v>63.375</v>
      </c>
      <c r="S901" s="8">
        <f t="shared" si="146"/>
        <v>68.825000000000003</v>
      </c>
      <c r="T901" s="8">
        <f t="shared" si="147"/>
        <v>64.625</v>
      </c>
      <c r="U901" s="7">
        <f t="shared" si="148"/>
        <v>65.325000000000003</v>
      </c>
      <c r="V901" s="7">
        <f t="shared" si="149"/>
        <v>65.150000000000006</v>
      </c>
    </row>
    <row r="902" spans="1:22" ht="13.5" x14ac:dyDescent="0.25">
      <c r="A902" s="3">
        <f>RSI!A902</f>
        <v>43623</v>
      </c>
      <c r="B902" s="2">
        <f>RSI!B902</f>
        <v>5.4565999999999999</v>
      </c>
      <c r="C902" s="2">
        <f>RSI!I902</f>
        <v>52.741436766022716</v>
      </c>
      <c r="D902" s="2">
        <f>MACD!E902</f>
        <v>-0.11783955055282647</v>
      </c>
      <c r="E902" s="2">
        <f>MACD!F902</f>
        <v>-6.398595075516654E-2</v>
      </c>
      <c r="F902" s="2">
        <f>'Moving Avg'!D902</f>
        <v>5.4742999999999995</v>
      </c>
      <c r="G902" s="2">
        <f>'Moving Avg'!F902</f>
        <v>5.3511650000000008</v>
      </c>
      <c r="H902" s="2">
        <f>'Moving Avg'!G902</f>
        <v>5.530482000000001</v>
      </c>
      <c r="I902" s="2">
        <f>'Moving Avg'!H902</f>
        <v>4.2551400000000008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  <c r="M902" s="7">
        <f t="shared" si="140"/>
        <v>25</v>
      </c>
      <c r="N902" s="7">
        <f t="shared" si="141"/>
        <v>100</v>
      </c>
      <c r="O902" s="7">
        <f t="shared" si="142"/>
        <v>50</v>
      </c>
      <c r="P902" s="7">
        <f t="shared" si="143"/>
        <v>83.5</v>
      </c>
      <c r="Q902" s="8">
        <f t="shared" si="144"/>
        <v>63.774999999999999</v>
      </c>
      <c r="R902" s="8">
        <f t="shared" si="145"/>
        <v>63.375</v>
      </c>
      <c r="S902" s="8">
        <f t="shared" si="146"/>
        <v>68.825000000000003</v>
      </c>
      <c r="T902" s="8">
        <f t="shared" si="147"/>
        <v>64.625</v>
      </c>
      <c r="U902" s="7">
        <f t="shared" si="148"/>
        <v>65.325000000000003</v>
      </c>
      <c r="V902" s="7">
        <f t="shared" si="149"/>
        <v>65.150000000000006</v>
      </c>
    </row>
    <row r="903" spans="1:22" ht="13.5" x14ac:dyDescent="0.25">
      <c r="A903" s="3">
        <f>RSI!A903</f>
        <v>43626</v>
      </c>
      <c r="B903" s="2">
        <f>RSI!B903</f>
        <v>5.2956000000000003</v>
      </c>
      <c r="C903" s="2">
        <f>RSI!I903</f>
        <v>43.599304916067084</v>
      </c>
      <c r="D903" s="2">
        <f>MACD!E903</f>
        <v>-9.0463934855764094E-2</v>
      </c>
      <c r="E903" s="2">
        <f>MACD!F903</f>
        <v>-6.9281547575286054E-2</v>
      </c>
      <c r="F903" s="2">
        <f>'Moving Avg'!D903</f>
        <v>5.4388800000000002</v>
      </c>
      <c r="G903" s="2">
        <f>'Moving Avg'!F903</f>
        <v>5.3507599999999993</v>
      </c>
      <c r="H903" s="2">
        <f>'Moving Avg'!G903</f>
        <v>5.526618</v>
      </c>
      <c r="I903" s="2">
        <f>'Moving Avg'!H903</f>
        <v>4.266528000000001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  <c r="M903" s="7">
        <f t="shared" si="140"/>
        <v>25</v>
      </c>
      <c r="N903" s="7">
        <f t="shared" si="141"/>
        <v>100</v>
      </c>
      <c r="O903" s="7">
        <f t="shared" si="142"/>
        <v>50</v>
      </c>
      <c r="P903" s="7">
        <f t="shared" si="143"/>
        <v>16.5</v>
      </c>
      <c r="Q903" s="8">
        <f t="shared" si="144"/>
        <v>53.725000000000001</v>
      </c>
      <c r="R903" s="8">
        <f t="shared" si="145"/>
        <v>46.625</v>
      </c>
      <c r="S903" s="8">
        <f t="shared" si="146"/>
        <v>38.674999999999997</v>
      </c>
      <c r="T903" s="8">
        <f t="shared" si="147"/>
        <v>47.875</v>
      </c>
      <c r="U903" s="7">
        <f t="shared" si="148"/>
        <v>46.341666666666661</v>
      </c>
      <c r="V903" s="7">
        <f t="shared" si="149"/>
        <v>46.724999999999994</v>
      </c>
    </row>
    <row r="904" spans="1:22" ht="13.5" x14ac:dyDescent="0.25">
      <c r="A904" s="3">
        <f>RSI!A904</f>
        <v>43627</v>
      </c>
      <c r="B904" s="2">
        <f>RSI!B904</f>
        <v>5.1105</v>
      </c>
      <c r="C904" s="2">
        <f>RSI!I904</f>
        <v>35.895566002530813</v>
      </c>
      <c r="D904" s="2">
        <f>MACD!E904</f>
        <v>-6.2804817886774167E-2</v>
      </c>
      <c r="E904" s="2">
        <f>MACD!F904</f>
        <v>-6.7986201637583676E-2</v>
      </c>
      <c r="F904" s="2">
        <f>'Moving Avg'!D904</f>
        <v>5.3664399999999999</v>
      </c>
      <c r="G904" s="2">
        <f>'Moving Avg'!F904</f>
        <v>5.3394899999999996</v>
      </c>
      <c r="H904" s="2">
        <f>'Moving Avg'!G904</f>
        <v>5.5177640000000006</v>
      </c>
      <c r="I904" s="2">
        <f>'Moving Avg'!H904</f>
        <v>4.277272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  <c r="M904" s="7">
        <f t="shared" si="140"/>
        <v>25</v>
      </c>
      <c r="N904" s="7">
        <f t="shared" si="141"/>
        <v>0</v>
      </c>
      <c r="O904" s="7">
        <f t="shared" si="142"/>
        <v>50</v>
      </c>
      <c r="P904" s="7">
        <f t="shared" si="143"/>
        <v>16.5</v>
      </c>
      <c r="Q904" s="8">
        <f t="shared" si="144"/>
        <v>18.725000000000001</v>
      </c>
      <c r="R904" s="8">
        <f t="shared" si="145"/>
        <v>26.625</v>
      </c>
      <c r="S904" s="8">
        <f t="shared" si="146"/>
        <v>23.675000000000001</v>
      </c>
      <c r="T904" s="8">
        <f t="shared" si="147"/>
        <v>22.875</v>
      </c>
      <c r="U904" s="7">
        <f t="shared" si="148"/>
        <v>23.008333333333336</v>
      </c>
      <c r="V904" s="7">
        <f t="shared" si="149"/>
        <v>22.975000000000001</v>
      </c>
    </row>
    <row r="905" spans="1:22" ht="13.5" x14ac:dyDescent="0.25">
      <c r="A905" s="3">
        <f>RSI!A905</f>
        <v>43628</v>
      </c>
      <c r="B905" s="2">
        <f>RSI!B905</f>
        <v>5.2152000000000003</v>
      </c>
      <c r="C905" s="2">
        <f>RSI!I905</f>
        <v>42.12486210774717</v>
      </c>
      <c r="D905" s="2">
        <f>MACD!E905</f>
        <v>-5.9053033163072755E-2</v>
      </c>
      <c r="E905" s="2">
        <f>MACD!F905</f>
        <v>-6.6199567942681503E-2</v>
      </c>
      <c r="F905" s="2">
        <f>'Moving Avg'!D905</f>
        <v>5.3101199999999995</v>
      </c>
      <c r="G905" s="2">
        <f>'Moving Avg'!F905</f>
        <v>5.3346650000000002</v>
      </c>
      <c r="H905" s="2">
        <f>'Moving Avg'!G905</f>
        <v>5.5077860000000012</v>
      </c>
      <c r="I905" s="2">
        <f>'Moving Avg'!H905</f>
        <v>4.2887810000000002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  <c r="M905" s="7">
        <f t="shared" si="140"/>
        <v>25</v>
      </c>
      <c r="N905" s="7">
        <f t="shared" si="141"/>
        <v>0</v>
      </c>
      <c r="O905" s="7">
        <f t="shared" si="142"/>
        <v>50</v>
      </c>
      <c r="P905" s="7">
        <f t="shared" si="143"/>
        <v>16.5</v>
      </c>
      <c r="Q905" s="8">
        <f t="shared" si="144"/>
        <v>18.725000000000001</v>
      </c>
      <c r="R905" s="8">
        <f t="shared" si="145"/>
        <v>26.625</v>
      </c>
      <c r="S905" s="8">
        <f t="shared" si="146"/>
        <v>23.675000000000001</v>
      </c>
      <c r="T905" s="8">
        <f t="shared" si="147"/>
        <v>22.875</v>
      </c>
      <c r="U905" s="7">
        <f t="shared" si="148"/>
        <v>23.008333333333336</v>
      </c>
      <c r="V905" s="7">
        <f t="shared" si="149"/>
        <v>22.975000000000001</v>
      </c>
    </row>
    <row r="906" spans="1:22" ht="13.5" x14ac:dyDescent="0.25">
      <c r="A906" s="3">
        <f>RSI!A906</f>
        <v>43629</v>
      </c>
      <c r="B906" s="2">
        <f>RSI!B906</f>
        <v>5.1909999999999998</v>
      </c>
      <c r="C906" s="2">
        <f>RSI!I906</f>
        <v>41.129999792782044</v>
      </c>
      <c r="D906" s="2">
        <f>MACD!E906</f>
        <v>-3.3283366691078342E-2</v>
      </c>
      <c r="E906" s="2">
        <f>MACD!F906</f>
        <v>-5.9616327692360874E-2</v>
      </c>
      <c r="F906" s="2">
        <f>'Moving Avg'!D906</f>
        <v>5.2537799999999999</v>
      </c>
      <c r="G906" s="2">
        <f>'Moving Avg'!F906</f>
        <v>5.3286299999999986</v>
      </c>
      <c r="H906" s="2">
        <f>'Moving Avg'!G906</f>
        <v>5.4965180000000009</v>
      </c>
      <c r="I906" s="2">
        <f>'Moving Avg'!H906</f>
        <v>4.2994850000000007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  <c r="M906" s="7">
        <f t="shared" si="140"/>
        <v>25</v>
      </c>
      <c r="N906" s="7">
        <f t="shared" si="141"/>
        <v>0</v>
      </c>
      <c r="O906" s="7">
        <f t="shared" si="142"/>
        <v>50</v>
      </c>
      <c r="P906" s="7">
        <f t="shared" si="143"/>
        <v>16.5</v>
      </c>
      <c r="Q906" s="8">
        <f t="shared" si="144"/>
        <v>18.725000000000001</v>
      </c>
      <c r="R906" s="8">
        <f t="shared" si="145"/>
        <v>26.625</v>
      </c>
      <c r="S906" s="8">
        <f t="shared" si="146"/>
        <v>23.675000000000001</v>
      </c>
      <c r="T906" s="8">
        <f t="shared" si="147"/>
        <v>22.875</v>
      </c>
      <c r="U906" s="7">
        <f t="shared" si="148"/>
        <v>23.008333333333336</v>
      </c>
      <c r="V906" s="7">
        <f t="shared" si="149"/>
        <v>22.975000000000001</v>
      </c>
    </row>
    <row r="907" spans="1:22" ht="13.5" x14ac:dyDescent="0.25">
      <c r="A907" s="3">
        <f>RSI!A907</f>
        <v>43630</v>
      </c>
      <c r="B907" s="2">
        <f>RSI!B907</f>
        <v>5.0944000000000003</v>
      </c>
      <c r="C907" s="2">
        <f>RSI!I907</f>
        <v>37.339159646388332</v>
      </c>
      <c r="D907" s="2">
        <f>MACD!E907</f>
        <v>-3.265726387480683E-3</v>
      </c>
      <c r="E907" s="2">
        <f>MACD!F907</f>
        <v>-4.834620743138484E-2</v>
      </c>
      <c r="F907" s="2">
        <f>'Moving Avg'!D907</f>
        <v>5.1813400000000005</v>
      </c>
      <c r="G907" s="2">
        <f>'Moving Avg'!F907</f>
        <v>5.3141399999999992</v>
      </c>
      <c r="H907" s="2">
        <f>'Moving Avg'!G907</f>
        <v>5.4866980000000005</v>
      </c>
      <c r="I907" s="2">
        <f>'Moving Avg'!H907</f>
        <v>4.3097060000000003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0</v>
      </c>
      <c r="O907" s="7">
        <f t="shared" si="142"/>
        <v>50</v>
      </c>
      <c r="P907" s="7">
        <f t="shared" si="143"/>
        <v>16.5</v>
      </c>
      <c r="Q907" s="8">
        <f t="shared" si="144"/>
        <v>18.725000000000001</v>
      </c>
      <c r="R907" s="8">
        <f t="shared" si="145"/>
        <v>26.625</v>
      </c>
      <c r="S907" s="8">
        <f t="shared" si="146"/>
        <v>23.675000000000001</v>
      </c>
      <c r="T907" s="8">
        <f t="shared" si="147"/>
        <v>22.875</v>
      </c>
      <c r="U907" s="7">
        <f t="shared" si="148"/>
        <v>23.008333333333336</v>
      </c>
      <c r="V907" s="7">
        <f t="shared" si="149"/>
        <v>22.975000000000001</v>
      </c>
    </row>
    <row r="908" spans="1:22" ht="13.5" x14ac:dyDescent="0.25">
      <c r="A908" s="3">
        <f>RSI!A908</f>
        <v>43633</v>
      </c>
      <c r="B908" s="2">
        <f>RSI!B908</f>
        <v>5.0944000000000003</v>
      </c>
      <c r="C908" s="2">
        <f>RSI!I908</f>
        <v>37.339159646388332</v>
      </c>
      <c r="D908" s="2">
        <f>MACD!E908</f>
        <v>3.606793170095024E-2</v>
      </c>
      <c r="E908" s="2">
        <f>MACD!F908</f>
        <v>-3.1463379604917824E-2</v>
      </c>
      <c r="F908" s="2">
        <f>'Moving Avg'!D908</f>
        <v>5.1410999999999998</v>
      </c>
      <c r="G908" s="2">
        <f>'Moving Avg'!F908</f>
        <v>5.3081000000000005</v>
      </c>
      <c r="H908" s="2">
        <f>'Moving Avg'!G908</f>
        <v>5.4768780000000019</v>
      </c>
      <c r="I908" s="2">
        <f>'Moving Avg'!H908</f>
        <v>4.3194840000000001</v>
      </c>
      <c r="J908" s="5" t="str">
        <f>OBV!F908</f>
        <v>BEARISH</v>
      </c>
      <c r="K908" s="5" t="str">
        <f>OBV!G908</f>
        <v>NEUTRAL</v>
      </c>
      <c r="L908" s="5" t="str">
        <f>OBV!H908</f>
        <v>CONFIRMED BEARISH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16.5</v>
      </c>
      <c r="Q908" s="8">
        <f t="shared" si="144"/>
        <v>18.725000000000001</v>
      </c>
      <c r="R908" s="8">
        <f t="shared" si="145"/>
        <v>26.625</v>
      </c>
      <c r="S908" s="8">
        <f t="shared" si="146"/>
        <v>23.675000000000001</v>
      </c>
      <c r="T908" s="8">
        <f t="shared" si="147"/>
        <v>22.875</v>
      </c>
      <c r="U908" s="7">
        <f t="shared" si="148"/>
        <v>23.008333333333336</v>
      </c>
      <c r="V908" s="7">
        <f t="shared" si="149"/>
        <v>22.975000000000001</v>
      </c>
    </row>
    <row r="909" spans="1:22" ht="13.5" x14ac:dyDescent="0.25">
      <c r="A909" s="3">
        <f>RSI!A909</f>
        <v>43634</v>
      </c>
      <c r="B909" s="2">
        <f>RSI!B909</f>
        <v>5.1508000000000003</v>
      </c>
      <c r="C909" s="2">
        <f>RSI!I909</f>
        <v>41.020047028136055</v>
      </c>
      <c r="D909" s="2">
        <f>MACD!E909</f>
        <v>6.660720306139023E-2</v>
      </c>
      <c r="E909" s="2">
        <f>MACD!F909</f>
        <v>-1.1849263071656213E-2</v>
      </c>
      <c r="F909" s="2">
        <f>'Moving Avg'!D909</f>
        <v>5.1491600000000002</v>
      </c>
      <c r="G909" s="2">
        <f>'Moving Avg'!F909</f>
        <v>5.3085049999999994</v>
      </c>
      <c r="H909" s="2">
        <f>'Moving Avg'!G909</f>
        <v>5.4688300000000014</v>
      </c>
      <c r="I909" s="2">
        <f>'Moving Avg'!H909</f>
        <v>4.3295440000000003</v>
      </c>
      <c r="J909" s="5" t="str">
        <f>OBV!F909</f>
        <v>BEARISH</v>
      </c>
      <c r="K909" s="5" t="str">
        <f>OBV!G909</f>
        <v>NEUTRAL</v>
      </c>
      <c r="L909" s="5" t="str">
        <f>OBV!H909</f>
        <v>BEARISH DIVERGENCE</v>
      </c>
      <c r="M909" s="7">
        <f t="shared" si="140"/>
        <v>25</v>
      </c>
      <c r="N909" s="7">
        <f t="shared" si="141"/>
        <v>0</v>
      </c>
      <c r="O909" s="7">
        <f t="shared" si="142"/>
        <v>50</v>
      </c>
      <c r="P909" s="7">
        <f t="shared" si="143"/>
        <v>16.5</v>
      </c>
      <c r="Q909" s="8">
        <f t="shared" si="144"/>
        <v>18.725000000000001</v>
      </c>
      <c r="R909" s="8">
        <f t="shared" si="145"/>
        <v>26.625</v>
      </c>
      <c r="S909" s="8">
        <f t="shared" si="146"/>
        <v>23.675000000000001</v>
      </c>
      <c r="T909" s="8">
        <f t="shared" si="147"/>
        <v>22.875</v>
      </c>
      <c r="U909" s="7">
        <f t="shared" si="148"/>
        <v>23.008333333333336</v>
      </c>
      <c r="V909" s="7">
        <f t="shared" si="149"/>
        <v>22.975000000000001</v>
      </c>
    </row>
    <row r="910" spans="1:22" ht="13.5" x14ac:dyDescent="0.25">
      <c r="A910" s="3">
        <f>RSI!A910</f>
        <v>43635</v>
      </c>
      <c r="B910" s="2">
        <f>RSI!B910</f>
        <v>5.1508000000000003</v>
      </c>
      <c r="C910" s="2">
        <f>RSI!I910</f>
        <v>41.020047028136055</v>
      </c>
      <c r="D910" s="2">
        <f>MACD!E910</f>
        <v>9.7150994548215408E-2</v>
      </c>
      <c r="E910" s="2">
        <f>MACD!F910</f>
        <v>9.9507884523181121E-3</v>
      </c>
      <c r="F910" s="2">
        <f>'Moving Avg'!D910</f>
        <v>5.1362800000000002</v>
      </c>
      <c r="G910" s="2">
        <f>'Moving Avg'!F910</f>
        <v>5.3016649999999998</v>
      </c>
      <c r="H910" s="2">
        <f>'Moving Avg'!G910</f>
        <v>5.457886000000002</v>
      </c>
      <c r="I910" s="2">
        <f>'Moving Avg'!H910</f>
        <v>4.3400470000000002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  <c r="M910" s="7">
        <f t="shared" si="140"/>
        <v>25</v>
      </c>
      <c r="N910" s="7">
        <f t="shared" si="141"/>
        <v>0</v>
      </c>
      <c r="O910" s="7">
        <f t="shared" si="142"/>
        <v>50</v>
      </c>
      <c r="P910" s="7">
        <f t="shared" si="143"/>
        <v>16.5</v>
      </c>
      <c r="Q910" s="8">
        <f t="shared" si="144"/>
        <v>18.725000000000001</v>
      </c>
      <c r="R910" s="8">
        <f t="shared" si="145"/>
        <v>26.625</v>
      </c>
      <c r="S910" s="8">
        <f t="shared" si="146"/>
        <v>23.675000000000001</v>
      </c>
      <c r="T910" s="8">
        <f t="shared" si="147"/>
        <v>22.875</v>
      </c>
      <c r="U910" s="7">
        <f t="shared" si="148"/>
        <v>23.008333333333336</v>
      </c>
      <c r="V910" s="7">
        <f t="shared" si="149"/>
        <v>22.975000000000001</v>
      </c>
    </row>
    <row r="911" spans="1:22" ht="13.5" x14ac:dyDescent="0.25">
      <c r="A911" s="3">
        <f>RSI!A911</f>
        <v>43636</v>
      </c>
      <c r="B911" s="2">
        <f>RSI!B911</f>
        <v>5.1508000000000003</v>
      </c>
      <c r="C911" s="2">
        <f>RSI!I911</f>
        <v>41.020047028136055</v>
      </c>
      <c r="D911" s="2">
        <f>MACD!E911</f>
        <v>0.12020950930799934</v>
      </c>
      <c r="E911" s="2">
        <f>MACD!F911</f>
        <v>3.2002532623454358E-2</v>
      </c>
      <c r="F911" s="2">
        <f>'Moving Avg'!D911</f>
        <v>5.1282399999999999</v>
      </c>
      <c r="G911" s="2">
        <f>'Moving Avg'!F911</f>
        <v>5.295230000000001</v>
      </c>
      <c r="H911" s="2">
        <f>'Moving Avg'!G911</f>
        <v>5.4417900000000019</v>
      </c>
      <c r="I911" s="2">
        <f>'Moving Avg'!H911</f>
        <v>4.3505095000000003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  <c r="M911" s="7">
        <f t="shared" si="140"/>
        <v>25</v>
      </c>
      <c r="N911" s="7">
        <f t="shared" si="141"/>
        <v>0</v>
      </c>
      <c r="O911" s="7">
        <f t="shared" si="142"/>
        <v>50</v>
      </c>
      <c r="P911" s="7">
        <f t="shared" si="143"/>
        <v>16.5</v>
      </c>
      <c r="Q911" s="8">
        <f t="shared" si="144"/>
        <v>18.725000000000001</v>
      </c>
      <c r="R911" s="8">
        <f t="shared" si="145"/>
        <v>26.625</v>
      </c>
      <c r="S911" s="8">
        <f t="shared" si="146"/>
        <v>23.675000000000001</v>
      </c>
      <c r="T911" s="8">
        <f t="shared" si="147"/>
        <v>22.875</v>
      </c>
      <c r="U911" s="7">
        <f t="shared" si="148"/>
        <v>23.008333333333336</v>
      </c>
      <c r="V911" s="7">
        <f t="shared" si="149"/>
        <v>22.975000000000001</v>
      </c>
    </row>
    <row r="912" spans="1:22" ht="13.5" x14ac:dyDescent="0.25">
      <c r="A912" s="3">
        <f>RSI!A912</f>
        <v>43637</v>
      </c>
      <c r="B912" s="2">
        <f>RSI!B912</f>
        <v>5.1426999999999996</v>
      </c>
      <c r="C912" s="2">
        <f>RSI!I912</f>
        <v>40.592326374317523</v>
      </c>
      <c r="D912" s="2">
        <f>MACD!E912</f>
        <v>0.13869684127867909</v>
      </c>
      <c r="E912" s="2">
        <f>MACD!F912</f>
        <v>5.3341394354499305E-2</v>
      </c>
      <c r="F912" s="2">
        <f>'Moving Avg'!D912</f>
        <v>5.1379000000000001</v>
      </c>
      <c r="G912" s="2">
        <f>'Moving Avg'!F912</f>
        <v>5.2891950000000012</v>
      </c>
      <c r="H912" s="2">
        <f>'Moving Avg'!G912</f>
        <v>5.422314000000001</v>
      </c>
      <c r="I912" s="2">
        <f>'Moving Avg'!H912</f>
        <v>4.3613340000000003</v>
      </c>
      <c r="J912" s="5" t="str">
        <f>OBV!F912</f>
        <v>BEARISH</v>
      </c>
      <c r="K912" s="5" t="str">
        <f>OBV!G912</f>
        <v>NEUTRAL</v>
      </c>
      <c r="L912" s="5" t="str">
        <f>OBV!H912</f>
        <v>BEARISH DIVERGENCE</v>
      </c>
      <c r="M912" s="7">
        <f t="shared" si="140"/>
        <v>25</v>
      </c>
      <c r="N912" s="7">
        <f t="shared" si="141"/>
        <v>0</v>
      </c>
      <c r="O912" s="7">
        <f t="shared" si="142"/>
        <v>50</v>
      </c>
      <c r="P912" s="7">
        <f t="shared" si="143"/>
        <v>16.5</v>
      </c>
      <c r="Q912" s="8">
        <f t="shared" si="144"/>
        <v>18.725000000000001</v>
      </c>
      <c r="R912" s="8">
        <f t="shared" si="145"/>
        <v>26.625</v>
      </c>
      <c r="S912" s="8">
        <f t="shared" si="146"/>
        <v>23.675000000000001</v>
      </c>
      <c r="T912" s="8">
        <f t="shared" si="147"/>
        <v>22.875</v>
      </c>
      <c r="U912" s="7">
        <f t="shared" si="148"/>
        <v>23.008333333333336</v>
      </c>
      <c r="V912" s="7">
        <f t="shared" si="149"/>
        <v>22.975000000000001</v>
      </c>
    </row>
    <row r="913" spans="1:22" ht="13.5" x14ac:dyDescent="0.25">
      <c r="A913" s="3">
        <f>RSI!A913</f>
        <v>43640</v>
      </c>
      <c r="B913" s="2">
        <f>RSI!B913</f>
        <v>5.0944000000000003</v>
      </c>
      <c r="C913" s="2">
        <f>RSI!I913</f>
        <v>38.044868832259098</v>
      </c>
      <c r="D913" s="2">
        <f>MACD!E913</f>
        <v>0.13398638238073612</v>
      </c>
      <c r="E913" s="2">
        <f>MACD!F913</f>
        <v>6.9470391959746677E-2</v>
      </c>
      <c r="F913" s="2">
        <f>'Moving Avg'!D913</f>
        <v>5.1379000000000001</v>
      </c>
      <c r="G913" s="2">
        <f>'Moving Avg'!F913</f>
        <v>5.2730950000000005</v>
      </c>
      <c r="H913" s="2">
        <f>'Moving Avg'!G913</f>
        <v>5.4004220000000025</v>
      </c>
      <c r="I913" s="2">
        <f>'Moving Avg'!H913</f>
        <v>4.3717160000000002</v>
      </c>
      <c r="J913" s="5" t="str">
        <f>OBV!F913</f>
        <v>BEARISH</v>
      </c>
      <c r="K913" s="5" t="str">
        <f>OBV!G913</f>
        <v>NEUTRAL</v>
      </c>
      <c r="L913" s="5" t="str">
        <f>OBV!H913</f>
        <v>NEUTRAL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16.5</v>
      </c>
      <c r="Q913" s="8">
        <f t="shared" si="144"/>
        <v>18.725000000000001</v>
      </c>
      <c r="R913" s="8">
        <f t="shared" si="145"/>
        <v>26.625</v>
      </c>
      <c r="S913" s="8">
        <f t="shared" si="146"/>
        <v>23.675000000000001</v>
      </c>
      <c r="T913" s="8">
        <f t="shared" si="147"/>
        <v>22.875</v>
      </c>
      <c r="U913" s="7">
        <f t="shared" si="148"/>
        <v>23.008333333333336</v>
      </c>
      <c r="V913" s="7">
        <f t="shared" si="149"/>
        <v>22.975000000000001</v>
      </c>
    </row>
    <row r="914" spans="1:22" ht="13.5" x14ac:dyDescent="0.25">
      <c r="A914" s="3">
        <f>RSI!A914</f>
        <v>43641</v>
      </c>
      <c r="B914" s="2">
        <f>RSI!B914</f>
        <v>5.0702999999999996</v>
      </c>
      <c r="C914" s="2">
        <f>RSI!I914</f>
        <v>36.803760189057549</v>
      </c>
      <c r="D914" s="2">
        <f>MACD!E914</f>
        <v>0.10437008116575885</v>
      </c>
      <c r="E914" s="2">
        <f>MACD!F914</f>
        <v>7.6450329800949124E-2</v>
      </c>
      <c r="F914" s="2">
        <f>'Moving Avg'!D914</f>
        <v>5.1217999999999995</v>
      </c>
      <c r="G914" s="2">
        <f>'Moving Avg'!F914</f>
        <v>5.2590100000000009</v>
      </c>
      <c r="H914" s="2">
        <f>'Moving Avg'!G914</f>
        <v>5.3798200000000023</v>
      </c>
      <c r="I914" s="2">
        <f>'Moving Avg'!H914</f>
        <v>4.3819774999999996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16.5</v>
      </c>
      <c r="Q914" s="8">
        <f t="shared" si="144"/>
        <v>18.725000000000001</v>
      </c>
      <c r="R914" s="8">
        <f t="shared" si="145"/>
        <v>26.625</v>
      </c>
      <c r="S914" s="8">
        <f t="shared" si="146"/>
        <v>23.675000000000001</v>
      </c>
      <c r="T914" s="8">
        <f t="shared" si="147"/>
        <v>22.875</v>
      </c>
      <c r="U914" s="7">
        <f t="shared" si="148"/>
        <v>23.008333333333336</v>
      </c>
      <c r="V914" s="7">
        <f t="shared" si="149"/>
        <v>22.975000000000001</v>
      </c>
    </row>
    <row r="915" spans="1:22" ht="13.5" x14ac:dyDescent="0.25">
      <c r="A915" s="3">
        <f>RSI!A915</f>
        <v>43642</v>
      </c>
      <c r="B915" s="2">
        <f>RSI!B915</f>
        <v>5.1105</v>
      </c>
      <c r="C915" s="2">
        <f>RSI!I915</f>
        <v>40.302133973304407</v>
      </c>
      <c r="D915" s="2">
        <f>MACD!E915</f>
        <v>9.3565057921366268E-2</v>
      </c>
      <c r="E915" s="2">
        <f>MACD!F915</f>
        <v>7.9873275425032558E-2</v>
      </c>
      <c r="F915" s="2">
        <f>'Moving Avg'!D915</f>
        <v>5.11374</v>
      </c>
      <c r="G915" s="2">
        <f>'Moving Avg'!F915</f>
        <v>5.2513650000000016</v>
      </c>
      <c r="H915" s="2">
        <f>'Moving Avg'!G915</f>
        <v>5.3629180000000005</v>
      </c>
      <c r="I915" s="2">
        <f>'Moving Avg'!H915</f>
        <v>4.3928824999999998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  <c r="M915" s="7">
        <f t="shared" si="140"/>
        <v>25</v>
      </c>
      <c r="N915" s="7">
        <f t="shared" si="141"/>
        <v>0</v>
      </c>
      <c r="O915" s="7">
        <f t="shared" si="142"/>
        <v>50</v>
      </c>
      <c r="P915" s="7">
        <f t="shared" si="143"/>
        <v>16.5</v>
      </c>
      <c r="Q915" s="8">
        <f t="shared" si="144"/>
        <v>18.725000000000001</v>
      </c>
      <c r="R915" s="8">
        <f t="shared" si="145"/>
        <v>26.625</v>
      </c>
      <c r="S915" s="8">
        <f t="shared" si="146"/>
        <v>23.675000000000001</v>
      </c>
      <c r="T915" s="8">
        <f t="shared" si="147"/>
        <v>22.875</v>
      </c>
      <c r="U915" s="7">
        <f t="shared" si="148"/>
        <v>23.008333333333336</v>
      </c>
      <c r="V915" s="7">
        <f t="shared" si="149"/>
        <v>22.975000000000001</v>
      </c>
    </row>
    <row r="916" spans="1:22" ht="13.5" x14ac:dyDescent="0.25">
      <c r="A916" s="3">
        <f>RSI!A916</f>
        <v>43643</v>
      </c>
      <c r="B916" s="2">
        <f>RSI!B916</f>
        <v>4.9576000000000002</v>
      </c>
      <c r="C916" s="2">
        <f>RSI!I916</f>
        <v>32.852855486143497</v>
      </c>
      <c r="D916" s="2">
        <f>MACD!E916</f>
        <v>9.282932679916378E-2</v>
      </c>
      <c r="E916" s="2">
        <f>MACD!F916</f>
        <v>8.2464485699858814E-2</v>
      </c>
      <c r="F916" s="2">
        <f>'Moving Avg'!D916</f>
        <v>5.0750999999999999</v>
      </c>
      <c r="G916" s="2">
        <f>'Moving Avg'!F916</f>
        <v>5.2296350000000009</v>
      </c>
      <c r="H916" s="2">
        <f>'Moving Avg'!G916</f>
        <v>5.3431200000000025</v>
      </c>
      <c r="I916" s="2">
        <f>'Moving Avg'!H916</f>
        <v>4.4035460000000004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  <c r="M916" s="7">
        <f t="shared" si="140"/>
        <v>25</v>
      </c>
      <c r="N916" s="7">
        <f t="shared" si="141"/>
        <v>0</v>
      </c>
      <c r="O916" s="7">
        <f t="shared" si="142"/>
        <v>50</v>
      </c>
      <c r="P916" s="7">
        <f t="shared" si="143"/>
        <v>16.5</v>
      </c>
      <c r="Q916" s="8">
        <f t="shared" si="144"/>
        <v>18.725000000000001</v>
      </c>
      <c r="R916" s="8">
        <f t="shared" si="145"/>
        <v>26.625</v>
      </c>
      <c r="S916" s="8">
        <f t="shared" si="146"/>
        <v>23.675000000000001</v>
      </c>
      <c r="T916" s="8">
        <f t="shared" si="147"/>
        <v>22.875</v>
      </c>
      <c r="U916" s="7">
        <f t="shared" si="148"/>
        <v>23.008333333333336</v>
      </c>
      <c r="V916" s="7">
        <f t="shared" si="149"/>
        <v>22.975000000000001</v>
      </c>
    </row>
    <row r="917" spans="1:22" ht="13.5" x14ac:dyDescent="0.25">
      <c r="A917" s="3">
        <f>RSI!A917</f>
        <v>43644</v>
      </c>
      <c r="B917" s="2">
        <f>RSI!B917</f>
        <v>5.0621999999999998</v>
      </c>
      <c r="C917" s="2">
        <f>RSI!I917</f>
        <v>40.900664287141169</v>
      </c>
      <c r="D917" s="2">
        <f>MACD!E917</f>
        <v>7.1245157665822845E-2</v>
      </c>
      <c r="E917" s="2">
        <f>MACD!F917</f>
        <v>8.0220620093051614E-2</v>
      </c>
      <c r="F917" s="2">
        <f>'Moving Avg'!D917</f>
        <v>5.0590000000000002</v>
      </c>
      <c r="G917" s="2">
        <f>'Moving Avg'!F917</f>
        <v>5.2131350000000012</v>
      </c>
      <c r="H917" s="2">
        <f>'Moving Avg'!G917</f>
        <v>5.3254140000000021</v>
      </c>
      <c r="I917" s="2">
        <f>'Moving Avg'!H917</f>
        <v>4.4147730000000003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  <c r="M917" s="7">
        <f t="shared" si="140"/>
        <v>25</v>
      </c>
      <c r="N917" s="7">
        <f t="shared" si="141"/>
        <v>45</v>
      </c>
      <c r="O917" s="7">
        <f t="shared" si="142"/>
        <v>50</v>
      </c>
      <c r="P917" s="7">
        <f t="shared" si="143"/>
        <v>16.5</v>
      </c>
      <c r="Q917" s="8">
        <f t="shared" si="144"/>
        <v>34.475000000000001</v>
      </c>
      <c r="R917" s="8">
        <f t="shared" si="145"/>
        <v>35.625</v>
      </c>
      <c r="S917" s="8">
        <f t="shared" si="146"/>
        <v>30.425000000000001</v>
      </c>
      <c r="T917" s="8">
        <f t="shared" si="147"/>
        <v>34.125</v>
      </c>
      <c r="U917" s="7">
        <f t="shared" si="148"/>
        <v>33.508333333333333</v>
      </c>
      <c r="V917" s="7">
        <f t="shared" si="149"/>
        <v>33.662499999999994</v>
      </c>
    </row>
    <row r="918" spans="1:22" ht="13.5" x14ac:dyDescent="0.25">
      <c r="A918" s="3">
        <f>RSI!A918</f>
        <v>43647</v>
      </c>
      <c r="B918" s="2">
        <f>RSI!B918</f>
        <v>5.0541999999999998</v>
      </c>
      <c r="C918" s="2">
        <f>RSI!I918</f>
        <v>40.500850988475165</v>
      </c>
      <c r="D918" s="2">
        <f>MACD!E918</f>
        <v>5.4482117374278438E-2</v>
      </c>
      <c r="E918" s="2">
        <f>MACD!F918</f>
        <v>7.5072919549296985E-2</v>
      </c>
      <c r="F918" s="2">
        <f>'Moving Avg'!D918</f>
        <v>5.0509600000000008</v>
      </c>
      <c r="G918" s="2">
        <f>'Moving Avg'!F918</f>
        <v>5.1922100000000011</v>
      </c>
      <c r="H918" s="2">
        <f>'Moving Avg'!G918</f>
        <v>5.3075480000000015</v>
      </c>
      <c r="I918" s="2">
        <f>'Moving Avg'!H918</f>
        <v>4.4259599999999999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100</v>
      </c>
      <c r="O918" s="7">
        <f t="shared" si="142"/>
        <v>50</v>
      </c>
      <c r="P918" s="7">
        <f t="shared" si="143"/>
        <v>16.5</v>
      </c>
      <c r="Q918" s="8">
        <f t="shared" si="144"/>
        <v>53.725000000000001</v>
      </c>
      <c r="R918" s="8">
        <f t="shared" si="145"/>
        <v>46.625</v>
      </c>
      <c r="S918" s="8">
        <f t="shared" si="146"/>
        <v>38.674999999999997</v>
      </c>
      <c r="T918" s="8">
        <f t="shared" si="147"/>
        <v>47.875</v>
      </c>
      <c r="U918" s="7">
        <f t="shared" si="148"/>
        <v>46.341666666666661</v>
      </c>
      <c r="V918" s="7">
        <f t="shared" si="149"/>
        <v>46.724999999999994</v>
      </c>
    </row>
    <row r="919" spans="1:22" ht="13.5" x14ac:dyDescent="0.25">
      <c r="A919" s="3">
        <f>RSI!A919</f>
        <v>43648</v>
      </c>
      <c r="B919" s="2">
        <f>RSI!B919</f>
        <v>5.0621999999999998</v>
      </c>
      <c r="C919" s="2">
        <f>RSI!I919</f>
        <v>41.120683450600168</v>
      </c>
      <c r="D919" s="2">
        <f>MACD!E919</f>
        <v>4.9270252560399186E-2</v>
      </c>
      <c r="E919" s="2">
        <f>MACD!F919</f>
        <v>6.9912386151517431E-2</v>
      </c>
      <c r="F919" s="2">
        <f>'Moving Avg'!D919</f>
        <v>5.0493399999999999</v>
      </c>
      <c r="G919" s="2">
        <f>'Moving Avg'!F919</f>
        <v>5.171685000000001</v>
      </c>
      <c r="H919" s="2">
        <f>'Moving Avg'!G919</f>
        <v>5.2900020000000021</v>
      </c>
      <c r="I919" s="2">
        <f>'Moving Avg'!H919</f>
        <v>4.4368650000000001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  <c r="M919" s="7">
        <f t="shared" si="140"/>
        <v>25</v>
      </c>
      <c r="N919" s="7">
        <f t="shared" si="141"/>
        <v>100</v>
      </c>
      <c r="O919" s="7">
        <f t="shared" si="142"/>
        <v>50</v>
      </c>
      <c r="P919" s="7">
        <f t="shared" si="143"/>
        <v>16.5</v>
      </c>
      <c r="Q919" s="8">
        <f t="shared" si="144"/>
        <v>53.725000000000001</v>
      </c>
      <c r="R919" s="8">
        <f t="shared" si="145"/>
        <v>46.625</v>
      </c>
      <c r="S919" s="8">
        <f t="shared" si="146"/>
        <v>38.674999999999997</v>
      </c>
      <c r="T919" s="8">
        <f t="shared" si="147"/>
        <v>47.875</v>
      </c>
      <c r="U919" s="7">
        <f t="shared" si="148"/>
        <v>46.341666666666661</v>
      </c>
      <c r="V919" s="7">
        <f t="shared" si="149"/>
        <v>46.724999999999994</v>
      </c>
    </row>
    <row r="920" spans="1:22" ht="13.5" x14ac:dyDescent="0.25">
      <c r="A920" s="3">
        <f>RSI!A920</f>
        <v>43649</v>
      </c>
      <c r="B920" s="2">
        <f>RSI!B920</f>
        <v>5.2070999999999996</v>
      </c>
      <c r="C920" s="2">
        <f>RSI!I920</f>
        <v>51.064453790474282</v>
      </c>
      <c r="D920" s="2">
        <f>MACD!E920</f>
        <v>3.4901751608665599E-2</v>
      </c>
      <c r="E920" s="2">
        <f>MACD!F920</f>
        <v>6.2910259242947061E-2</v>
      </c>
      <c r="F920" s="2">
        <f>'Moving Avg'!D920</f>
        <v>5.0686599999999995</v>
      </c>
      <c r="G920" s="2">
        <f>'Moving Avg'!F920</f>
        <v>5.1572000000000005</v>
      </c>
      <c r="H920" s="2">
        <f>'Moving Avg'!G920</f>
        <v>5.2774460000000021</v>
      </c>
      <c r="I920" s="2">
        <f>'Moving Avg'!H920</f>
        <v>4.4491385000000001</v>
      </c>
      <c r="J920" s="5" t="str">
        <f>OBV!F920</f>
        <v>BEARISH</v>
      </c>
      <c r="K920" s="5" t="str">
        <f>OBV!G920</f>
        <v>NEUTRAL</v>
      </c>
      <c r="L920" s="5" t="str">
        <f>OBV!H920</f>
        <v>BEARISH DIVERGENCE</v>
      </c>
      <c r="M920" s="7">
        <f t="shared" si="140"/>
        <v>25</v>
      </c>
      <c r="N920" s="7">
        <f t="shared" si="141"/>
        <v>100</v>
      </c>
      <c r="O920" s="7">
        <f t="shared" si="142"/>
        <v>50</v>
      </c>
      <c r="P920" s="7">
        <f t="shared" si="143"/>
        <v>16.5</v>
      </c>
      <c r="Q920" s="8">
        <f t="shared" si="144"/>
        <v>53.725000000000001</v>
      </c>
      <c r="R920" s="8">
        <f t="shared" si="145"/>
        <v>46.625</v>
      </c>
      <c r="S920" s="8">
        <f t="shared" si="146"/>
        <v>38.674999999999997</v>
      </c>
      <c r="T920" s="8">
        <f t="shared" si="147"/>
        <v>47.875</v>
      </c>
      <c r="U920" s="7">
        <f t="shared" si="148"/>
        <v>46.341666666666661</v>
      </c>
      <c r="V920" s="7">
        <f t="shared" si="149"/>
        <v>46.724999999999994</v>
      </c>
    </row>
    <row r="921" spans="1:22" ht="13.5" x14ac:dyDescent="0.25">
      <c r="A921" s="3">
        <f>RSI!A921</f>
        <v>43650</v>
      </c>
      <c r="B921" s="2">
        <f>RSI!B921</f>
        <v>5.2313000000000001</v>
      </c>
      <c r="C921" s="2">
        <f>RSI!I921</f>
        <v>52.5070640191922</v>
      </c>
      <c r="D921" s="2">
        <f>MACD!E921</f>
        <v>2.0812450274871885E-2</v>
      </c>
      <c r="E921" s="2">
        <f>MACD!F921</f>
        <v>5.4490697449332028E-2</v>
      </c>
      <c r="F921" s="2">
        <f>'Moving Avg'!D921</f>
        <v>5.1234000000000002</v>
      </c>
      <c r="G921" s="2">
        <f>'Moving Avg'!F921</f>
        <v>5.1451300000000009</v>
      </c>
      <c r="H921" s="2">
        <f>'Moving Avg'!G921</f>
        <v>5.2658580000000015</v>
      </c>
      <c r="I921" s="2">
        <f>'Moving Avg'!H921</f>
        <v>4.4614525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  <c r="M921" s="7">
        <f t="shared" si="140"/>
        <v>25</v>
      </c>
      <c r="N921" s="7">
        <f t="shared" si="141"/>
        <v>100</v>
      </c>
      <c r="O921" s="7">
        <f t="shared" si="142"/>
        <v>50</v>
      </c>
      <c r="P921" s="7">
        <f t="shared" si="143"/>
        <v>83.5</v>
      </c>
      <c r="Q921" s="8">
        <f t="shared" si="144"/>
        <v>63.774999999999999</v>
      </c>
      <c r="R921" s="8">
        <f t="shared" si="145"/>
        <v>63.375</v>
      </c>
      <c r="S921" s="8">
        <f t="shared" si="146"/>
        <v>68.825000000000003</v>
      </c>
      <c r="T921" s="8">
        <f t="shared" si="147"/>
        <v>64.625</v>
      </c>
      <c r="U921" s="7">
        <f t="shared" si="148"/>
        <v>65.325000000000003</v>
      </c>
      <c r="V921" s="7">
        <f t="shared" si="149"/>
        <v>65.150000000000006</v>
      </c>
    </row>
    <row r="922" spans="1:22" ht="13.5" x14ac:dyDescent="0.25">
      <c r="A922" s="3">
        <f>RSI!A922</f>
        <v>43651</v>
      </c>
      <c r="B922" s="2">
        <f>RSI!B922</f>
        <v>5.2313000000000001</v>
      </c>
      <c r="C922" s="2">
        <f>RSI!I922</f>
        <v>52.5070640191922</v>
      </c>
      <c r="D922" s="2">
        <f>MACD!E922</f>
        <v>7.373112189707598E-3</v>
      </c>
      <c r="E922" s="2">
        <f>MACD!F922</f>
        <v>4.506718039740714E-2</v>
      </c>
      <c r="F922" s="2">
        <f>'Moving Avg'!D922</f>
        <v>5.1572200000000006</v>
      </c>
      <c r="G922" s="2">
        <f>'Moving Avg'!F922</f>
        <v>5.133865000000001</v>
      </c>
      <c r="H922" s="2">
        <f>'Moving Avg'!G922</f>
        <v>5.2574880000000004</v>
      </c>
      <c r="I922" s="2">
        <f>'Moving Avg'!H922</f>
        <v>4.4741685000000011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  <c r="M922" s="7">
        <f t="shared" si="140"/>
        <v>25</v>
      </c>
      <c r="N922" s="7">
        <f t="shared" si="141"/>
        <v>100</v>
      </c>
      <c r="O922" s="7">
        <f t="shared" si="142"/>
        <v>50</v>
      </c>
      <c r="P922" s="7">
        <f t="shared" si="143"/>
        <v>83.5</v>
      </c>
      <c r="Q922" s="8">
        <f t="shared" si="144"/>
        <v>63.774999999999999</v>
      </c>
      <c r="R922" s="8">
        <f t="shared" si="145"/>
        <v>63.375</v>
      </c>
      <c r="S922" s="8">
        <f t="shared" si="146"/>
        <v>68.825000000000003</v>
      </c>
      <c r="T922" s="8">
        <f t="shared" si="147"/>
        <v>64.625</v>
      </c>
      <c r="U922" s="7">
        <f t="shared" si="148"/>
        <v>65.325000000000003</v>
      </c>
      <c r="V922" s="7">
        <f t="shared" si="149"/>
        <v>65.150000000000006</v>
      </c>
    </row>
    <row r="923" spans="1:22" ht="13.5" x14ac:dyDescent="0.25">
      <c r="A923" s="3">
        <f>RSI!A923</f>
        <v>43654</v>
      </c>
      <c r="B923" s="2">
        <f>RSI!B923</f>
        <v>5.0782999999999996</v>
      </c>
      <c r="C923" s="2">
        <f>RSI!I923</f>
        <v>43.174564713656991</v>
      </c>
      <c r="D923" s="2">
        <f>MACD!E923</f>
        <v>-3.4743032362261062E-4</v>
      </c>
      <c r="E923" s="2">
        <f>MACD!F923</f>
        <v>3.5984258253201187E-2</v>
      </c>
      <c r="F923" s="2">
        <f>'Moving Avg'!D923</f>
        <v>5.1620399999999993</v>
      </c>
      <c r="G923" s="2">
        <f>'Moving Avg'!F923</f>
        <v>5.1230000000000002</v>
      </c>
      <c r="H923" s="2">
        <f>'Moving Avg'!G923</f>
        <v>5.2460580000000014</v>
      </c>
      <c r="I923" s="2">
        <f>'Moving Avg'!H923</f>
        <v>4.4861600000000008</v>
      </c>
      <c r="J923" s="5" t="str">
        <f>OBV!F923</f>
        <v>BULLISH</v>
      </c>
      <c r="K923" s="5" t="str">
        <f>OBV!G923</f>
        <v>NEUTRAL</v>
      </c>
      <c r="L923" s="5" t="str">
        <f>OBV!H923</f>
        <v>CONFIRMED BULLISH</v>
      </c>
      <c r="M923" s="7">
        <f t="shared" si="140"/>
        <v>25</v>
      </c>
      <c r="N923" s="7">
        <f t="shared" si="141"/>
        <v>100</v>
      </c>
      <c r="O923" s="7">
        <f t="shared" si="142"/>
        <v>50</v>
      </c>
      <c r="P923" s="7">
        <f t="shared" si="143"/>
        <v>83.5</v>
      </c>
      <c r="Q923" s="8">
        <f t="shared" si="144"/>
        <v>63.774999999999999</v>
      </c>
      <c r="R923" s="8">
        <f t="shared" si="145"/>
        <v>63.375</v>
      </c>
      <c r="S923" s="8">
        <f t="shared" si="146"/>
        <v>68.825000000000003</v>
      </c>
      <c r="T923" s="8">
        <f t="shared" si="147"/>
        <v>64.625</v>
      </c>
      <c r="U923" s="7">
        <f t="shared" si="148"/>
        <v>65.325000000000003</v>
      </c>
      <c r="V923" s="7">
        <f t="shared" si="149"/>
        <v>65.150000000000006</v>
      </c>
    </row>
    <row r="924" spans="1:22" ht="13.5" x14ac:dyDescent="0.25">
      <c r="A924" s="3">
        <f>RSI!A924</f>
        <v>43655</v>
      </c>
      <c r="B924" s="2">
        <f>RSI!B924</f>
        <v>5.0782999999999996</v>
      </c>
      <c r="C924" s="2">
        <f>RSI!I924</f>
        <v>43.174564713656991</v>
      </c>
      <c r="D924" s="2">
        <f>MACD!E924</f>
        <v>-9.916545622401074E-3</v>
      </c>
      <c r="E924" s="2">
        <f>MACD!F924</f>
        <v>2.6804097478080737E-2</v>
      </c>
      <c r="F924" s="2">
        <f>'Moving Avg'!D924</f>
        <v>5.1652599999999991</v>
      </c>
      <c r="G924" s="2">
        <f>'Moving Avg'!F924</f>
        <v>5.1213899999999999</v>
      </c>
      <c r="H924" s="2">
        <f>'Moving Avg'!G924</f>
        <v>5.2375260000000026</v>
      </c>
      <c r="I924" s="2">
        <f>'Moving Avg'!H924</f>
        <v>4.4979905000000011</v>
      </c>
      <c r="J924" s="5" t="str">
        <f>OBV!F924</f>
        <v>BULLISH</v>
      </c>
      <c r="K924" s="5" t="str">
        <f>OBV!G924</f>
        <v>NEUTRAL</v>
      </c>
      <c r="L924" s="5" t="str">
        <f>OBV!H924</f>
        <v>CONFIRMED BULLISH</v>
      </c>
      <c r="M924" s="7">
        <f t="shared" si="140"/>
        <v>25</v>
      </c>
      <c r="N924" s="7">
        <f t="shared" si="141"/>
        <v>100</v>
      </c>
      <c r="O924" s="7">
        <f t="shared" si="142"/>
        <v>50</v>
      </c>
      <c r="P924" s="7">
        <f t="shared" si="143"/>
        <v>83.5</v>
      </c>
      <c r="Q924" s="8">
        <f t="shared" si="144"/>
        <v>63.774999999999999</v>
      </c>
      <c r="R924" s="8">
        <f t="shared" si="145"/>
        <v>63.375</v>
      </c>
      <c r="S924" s="8">
        <f t="shared" si="146"/>
        <v>68.825000000000003</v>
      </c>
      <c r="T924" s="8">
        <f t="shared" si="147"/>
        <v>64.625</v>
      </c>
      <c r="U924" s="7">
        <f t="shared" si="148"/>
        <v>65.325000000000003</v>
      </c>
      <c r="V924" s="7">
        <f t="shared" si="149"/>
        <v>65.150000000000006</v>
      </c>
    </row>
    <row r="925" spans="1:22" ht="13.5" x14ac:dyDescent="0.25">
      <c r="A925" s="3">
        <f>RSI!A925</f>
        <v>43656</v>
      </c>
      <c r="B925" s="2">
        <f>RSI!B925</f>
        <v>5.2070999999999996</v>
      </c>
      <c r="C925" s="2">
        <f>RSI!I925</f>
        <v>51.577338740869045</v>
      </c>
      <c r="D925" s="2">
        <f>MACD!E925</f>
        <v>-2.0748000108653741E-2</v>
      </c>
      <c r="E925" s="2">
        <f>MACD!F925</f>
        <v>1.7293677960733844E-2</v>
      </c>
      <c r="F925" s="2">
        <f>'Moving Avg'!D925</f>
        <v>5.16526</v>
      </c>
      <c r="G925" s="2">
        <f>'Moving Avg'!F925</f>
        <v>5.1209850000000001</v>
      </c>
      <c r="H925" s="2">
        <f>'Moving Avg'!G925</f>
        <v>5.2322140000000026</v>
      </c>
      <c r="I925" s="2">
        <f>'Moving Avg'!H925</f>
        <v>4.5096600000000002</v>
      </c>
      <c r="J925" s="5" t="str">
        <f>OBV!F925</f>
        <v>BULLISH</v>
      </c>
      <c r="K925" s="5" t="str">
        <f>OBV!G925</f>
        <v>NEUTRAL</v>
      </c>
      <c r="L925" s="5" t="str">
        <f>OBV!H925</f>
        <v>NEUTRAL</v>
      </c>
      <c r="M925" s="7">
        <f t="shared" si="140"/>
        <v>25</v>
      </c>
      <c r="N925" s="7">
        <f t="shared" si="141"/>
        <v>100</v>
      </c>
      <c r="O925" s="7">
        <f t="shared" si="142"/>
        <v>50</v>
      </c>
      <c r="P925" s="7">
        <f t="shared" si="143"/>
        <v>49.5</v>
      </c>
      <c r="Q925" s="8">
        <f t="shared" si="144"/>
        <v>58.674999999999997</v>
      </c>
      <c r="R925" s="8">
        <f t="shared" si="145"/>
        <v>54.875</v>
      </c>
      <c r="S925" s="8">
        <f t="shared" si="146"/>
        <v>53.525000000000006</v>
      </c>
      <c r="T925" s="8">
        <f t="shared" si="147"/>
        <v>56.125</v>
      </c>
      <c r="U925" s="7">
        <f t="shared" si="148"/>
        <v>55.691666666666663</v>
      </c>
      <c r="V925" s="7">
        <f t="shared" si="149"/>
        <v>55.8</v>
      </c>
    </row>
    <row r="926" spans="1:22" ht="13.5" x14ac:dyDescent="0.25">
      <c r="A926" s="3">
        <f>RSI!A926</f>
        <v>43657</v>
      </c>
      <c r="B926" s="2">
        <f>RSI!B926</f>
        <v>5.1508000000000003</v>
      </c>
      <c r="C926" s="2">
        <f>RSI!I926</f>
        <v>48.220800899587516</v>
      </c>
      <c r="D926" s="2">
        <f>MACD!E926</f>
        <v>-4.9451299206331178E-2</v>
      </c>
      <c r="E926" s="2">
        <f>MACD!F926</f>
        <v>3.9446825273208395E-3</v>
      </c>
      <c r="F926" s="2">
        <f>'Moving Avg'!D926</f>
        <v>5.1491600000000002</v>
      </c>
      <c r="G926" s="2">
        <f>'Moving Avg'!F926</f>
        <v>5.1189750000000007</v>
      </c>
      <c r="H926" s="2">
        <f>'Moving Avg'!G926</f>
        <v>5.2306040000000031</v>
      </c>
      <c r="I926" s="2">
        <f>'Moving Avg'!H926</f>
        <v>4.5210885000000012</v>
      </c>
      <c r="J926" s="5" t="str">
        <f>OBV!F926</f>
        <v>BEARISH</v>
      </c>
      <c r="K926" s="5" t="str">
        <f>OBV!G926</f>
        <v>NEUTRAL</v>
      </c>
      <c r="L926" s="5" t="str">
        <f>OBV!H926</f>
        <v>CONFIRMED BEARISH</v>
      </c>
      <c r="M926" s="7">
        <f t="shared" si="140"/>
        <v>25</v>
      </c>
      <c r="N926" s="7">
        <f t="shared" si="141"/>
        <v>100</v>
      </c>
      <c r="O926" s="7">
        <f t="shared" si="142"/>
        <v>50</v>
      </c>
      <c r="P926" s="7">
        <f t="shared" si="143"/>
        <v>16.5</v>
      </c>
      <c r="Q926" s="8">
        <f t="shared" si="144"/>
        <v>53.725000000000001</v>
      </c>
      <c r="R926" s="8">
        <f t="shared" si="145"/>
        <v>46.625</v>
      </c>
      <c r="S926" s="8">
        <f t="shared" si="146"/>
        <v>38.674999999999997</v>
      </c>
      <c r="T926" s="8">
        <f t="shared" si="147"/>
        <v>47.875</v>
      </c>
      <c r="U926" s="7">
        <f t="shared" si="148"/>
        <v>46.341666666666661</v>
      </c>
      <c r="V926" s="7">
        <f t="shared" si="149"/>
        <v>46.724999999999994</v>
      </c>
    </row>
    <row r="927" spans="1:22" ht="13.5" x14ac:dyDescent="0.25">
      <c r="A927" s="3">
        <f>RSI!A927</f>
        <v>43658</v>
      </c>
      <c r="B927" s="2">
        <f>RSI!B927</f>
        <v>5.1426999999999996</v>
      </c>
      <c r="C927" s="2">
        <f>RSI!I927</f>
        <v>47.73943952221564</v>
      </c>
      <c r="D927" s="2">
        <f>MACD!E927</f>
        <v>-5.6885493095322204E-2</v>
      </c>
      <c r="E927" s="2">
        <f>MACD!F927</f>
        <v>-8.2213525972077688E-3</v>
      </c>
      <c r="F927" s="2">
        <f>'Moving Avg'!D927</f>
        <v>5.1314399999999996</v>
      </c>
      <c r="G927" s="2">
        <f>'Moving Avg'!F927</f>
        <v>5.1213900000000008</v>
      </c>
      <c r="H927" s="2">
        <f>'Moving Avg'!G927</f>
        <v>5.2317300000000024</v>
      </c>
      <c r="I927" s="2">
        <f>'Moving Avg'!H927</f>
        <v>4.5327180000000009</v>
      </c>
      <c r="J927" s="5" t="str">
        <f>OBV!F927</f>
        <v>BEARISH</v>
      </c>
      <c r="K927" s="5" t="str">
        <f>OBV!G927</f>
        <v>NEUTRAL</v>
      </c>
      <c r="L927" s="5" t="str">
        <f>OBV!H927</f>
        <v>CONFIRMED BEARISH</v>
      </c>
      <c r="M927" s="7">
        <f t="shared" si="140"/>
        <v>25</v>
      </c>
      <c r="N927" s="7">
        <f t="shared" si="141"/>
        <v>100</v>
      </c>
      <c r="O927" s="7">
        <f t="shared" si="142"/>
        <v>50</v>
      </c>
      <c r="P927" s="7">
        <f t="shared" si="143"/>
        <v>16.5</v>
      </c>
      <c r="Q927" s="8">
        <f t="shared" si="144"/>
        <v>53.725000000000001</v>
      </c>
      <c r="R927" s="8">
        <f t="shared" si="145"/>
        <v>46.625</v>
      </c>
      <c r="S927" s="8">
        <f t="shared" si="146"/>
        <v>38.674999999999997</v>
      </c>
      <c r="T927" s="8">
        <f t="shared" si="147"/>
        <v>47.875</v>
      </c>
      <c r="U927" s="7">
        <f t="shared" si="148"/>
        <v>46.341666666666661</v>
      </c>
      <c r="V927" s="7">
        <f t="shared" si="149"/>
        <v>46.724999999999994</v>
      </c>
    </row>
    <row r="928" spans="1:22" ht="13.5" x14ac:dyDescent="0.25">
      <c r="A928" s="3">
        <f>RSI!A928</f>
        <v>43661</v>
      </c>
      <c r="B928" s="2">
        <f>RSI!B928</f>
        <v>5.3681000000000001</v>
      </c>
      <c r="C928" s="2">
        <f>RSI!I928</f>
        <v>59.773296434332089</v>
      </c>
      <c r="D928" s="2">
        <f>MACD!E928</f>
        <v>-8.0906180693872898E-2</v>
      </c>
      <c r="E928" s="2">
        <f>MACD!F928</f>
        <v>-2.2758318216540795E-2</v>
      </c>
      <c r="F928" s="2">
        <f>'Moving Avg'!D928</f>
        <v>5.1893999999999991</v>
      </c>
      <c r="G928" s="2">
        <f>'Moving Avg'!F928</f>
        <v>5.1350749999999996</v>
      </c>
      <c r="H928" s="2">
        <f>'Moving Avg'!G928</f>
        <v>5.2360760000000024</v>
      </c>
      <c r="I928" s="2">
        <f>'Moving Avg'!H928</f>
        <v>4.545474500000001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  <c r="M928" s="7">
        <f t="shared" si="140"/>
        <v>25</v>
      </c>
      <c r="N928" s="7">
        <f t="shared" si="141"/>
        <v>100</v>
      </c>
      <c r="O928" s="7">
        <f t="shared" si="142"/>
        <v>50</v>
      </c>
      <c r="P928" s="7">
        <f t="shared" si="143"/>
        <v>83.5</v>
      </c>
      <c r="Q928" s="8">
        <f t="shared" si="144"/>
        <v>63.774999999999999</v>
      </c>
      <c r="R928" s="8">
        <f t="shared" si="145"/>
        <v>63.375</v>
      </c>
      <c r="S928" s="8">
        <f t="shared" si="146"/>
        <v>68.825000000000003</v>
      </c>
      <c r="T928" s="8">
        <f t="shared" si="147"/>
        <v>64.625</v>
      </c>
      <c r="U928" s="7">
        <f t="shared" si="148"/>
        <v>65.325000000000003</v>
      </c>
      <c r="V928" s="7">
        <f t="shared" si="149"/>
        <v>65.150000000000006</v>
      </c>
    </row>
    <row r="929" spans="1:22" ht="13.5" x14ac:dyDescent="0.25">
      <c r="A929" s="3">
        <f>RSI!A929</f>
        <v>43662</v>
      </c>
      <c r="B929" s="2">
        <f>RSI!B929</f>
        <v>5.69</v>
      </c>
      <c r="C929" s="2">
        <f>RSI!I929</f>
        <v>70.293676589196167</v>
      </c>
      <c r="D929" s="2">
        <f>MACD!E929</f>
        <v>-0.12499468316346274</v>
      </c>
      <c r="E929" s="2">
        <f>MACD!F929</f>
        <v>-4.3205591205925188E-2</v>
      </c>
      <c r="F929" s="2">
        <f>'Moving Avg'!D929</f>
        <v>5.3117400000000004</v>
      </c>
      <c r="G929" s="2">
        <f>'Moving Avg'!F929</f>
        <v>5.1620349999999995</v>
      </c>
      <c r="H929" s="2">
        <f>'Moving Avg'!G929</f>
        <v>5.2468600000000016</v>
      </c>
      <c r="I929" s="2">
        <f>'Moving Avg'!H929</f>
        <v>4.5598405000000017</v>
      </c>
      <c r="J929" s="5" t="str">
        <f>OBV!F929</f>
        <v>BULLISH</v>
      </c>
      <c r="K929" s="5" t="str">
        <f>OBV!G929</f>
        <v>NEUTRAL</v>
      </c>
      <c r="L929" s="5" t="str">
        <f>OBV!H929</f>
        <v>CONFIRMED BULLISH</v>
      </c>
      <c r="M929" s="7">
        <f t="shared" si="140"/>
        <v>0</v>
      </c>
      <c r="N929" s="7">
        <f t="shared" si="141"/>
        <v>100</v>
      </c>
      <c r="O929" s="7">
        <f t="shared" si="142"/>
        <v>50</v>
      </c>
      <c r="P929" s="7">
        <f t="shared" si="143"/>
        <v>83.5</v>
      </c>
      <c r="Q929" s="8">
        <f t="shared" si="144"/>
        <v>55.024999999999999</v>
      </c>
      <c r="R929" s="8">
        <f t="shared" si="145"/>
        <v>58.375</v>
      </c>
      <c r="S929" s="8">
        <f t="shared" si="146"/>
        <v>65.075000000000003</v>
      </c>
      <c r="T929" s="8">
        <f t="shared" si="147"/>
        <v>58.375</v>
      </c>
      <c r="U929" s="7">
        <f t="shared" si="148"/>
        <v>59.491666666666674</v>
      </c>
      <c r="V929" s="7">
        <f t="shared" si="149"/>
        <v>59.212500000000006</v>
      </c>
    </row>
    <row r="930" spans="1:22" ht="13.5" x14ac:dyDescent="0.25">
      <c r="A930" s="3">
        <f>RSI!A930</f>
        <v>43663</v>
      </c>
      <c r="B930" s="2">
        <f>RSI!B930</f>
        <v>5.4164000000000003</v>
      </c>
      <c r="C930" s="2">
        <f>RSI!I930</f>
        <v>56.71658213406733</v>
      </c>
      <c r="D930" s="2">
        <f>MACD!E930</f>
        <v>-0.12270795793976852</v>
      </c>
      <c r="E930" s="2">
        <f>MACD!F930</f>
        <v>-5.9106064552693863E-2</v>
      </c>
      <c r="F930" s="2">
        <f>'Moving Avg'!D930</f>
        <v>5.3536000000000001</v>
      </c>
      <c r="G930" s="2">
        <f>'Moving Avg'!F930</f>
        <v>5.1753149999999994</v>
      </c>
      <c r="H930" s="2">
        <f>'Moving Avg'!G930</f>
        <v>5.2492760000000018</v>
      </c>
      <c r="I930" s="2">
        <f>'Moving Avg'!H930</f>
        <v>4.5732005000000013</v>
      </c>
      <c r="J930" s="5" t="str">
        <f>OBV!F930</f>
        <v>BULLISH</v>
      </c>
      <c r="K930" s="5" t="str">
        <f>OBV!G930</f>
        <v>NEUTRAL</v>
      </c>
      <c r="L930" s="5" t="str">
        <f>OBV!H930</f>
        <v>CONFIRMED BULLISH</v>
      </c>
      <c r="M930" s="7">
        <f t="shared" si="140"/>
        <v>25</v>
      </c>
      <c r="N930" s="7">
        <f t="shared" si="141"/>
        <v>100</v>
      </c>
      <c r="O930" s="7">
        <f t="shared" si="142"/>
        <v>50</v>
      </c>
      <c r="P930" s="7">
        <f t="shared" si="143"/>
        <v>83.5</v>
      </c>
      <c r="Q930" s="8">
        <f t="shared" si="144"/>
        <v>63.774999999999999</v>
      </c>
      <c r="R930" s="8">
        <f t="shared" si="145"/>
        <v>63.375</v>
      </c>
      <c r="S930" s="8">
        <f t="shared" si="146"/>
        <v>68.825000000000003</v>
      </c>
      <c r="T930" s="8">
        <f t="shared" si="147"/>
        <v>64.625</v>
      </c>
      <c r="U930" s="7">
        <f t="shared" si="148"/>
        <v>65.325000000000003</v>
      </c>
      <c r="V930" s="7">
        <f t="shared" si="149"/>
        <v>65.150000000000006</v>
      </c>
    </row>
    <row r="931" spans="1:22" ht="13.5" x14ac:dyDescent="0.25">
      <c r="A931" s="3">
        <f>RSI!A931</f>
        <v>43664</v>
      </c>
      <c r="B931" s="2">
        <f>RSI!B931</f>
        <v>5.3438999999999997</v>
      </c>
      <c r="C931" s="2">
        <f>RSI!I931</f>
        <v>53.753757123741671</v>
      </c>
      <c r="D931" s="2">
        <f>MACD!E931</f>
        <v>-0.11280972070821615</v>
      </c>
      <c r="E931" s="2">
        <f>MACD!F931</f>
        <v>-6.9846795783798321E-2</v>
      </c>
      <c r="F931" s="2">
        <f>'Moving Avg'!D931</f>
        <v>5.39222</v>
      </c>
      <c r="G931" s="2">
        <f>'Moving Avg'!F931</f>
        <v>5.1849699999999999</v>
      </c>
      <c r="H931" s="2">
        <f>'Moving Avg'!G931</f>
        <v>5.250242000000001</v>
      </c>
      <c r="I931" s="2">
        <f>'Moving Avg'!H931</f>
        <v>4.5856345000000012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  <c r="M931" s="7">
        <f t="shared" si="140"/>
        <v>25</v>
      </c>
      <c r="N931" s="7">
        <f t="shared" si="141"/>
        <v>100</v>
      </c>
      <c r="O931" s="7">
        <f t="shared" si="142"/>
        <v>50</v>
      </c>
      <c r="P931" s="7">
        <f t="shared" si="143"/>
        <v>83.5</v>
      </c>
      <c r="Q931" s="8">
        <f t="shared" si="144"/>
        <v>63.774999999999999</v>
      </c>
      <c r="R931" s="8">
        <f t="shared" si="145"/>
        <v>63.375</v>
      </c>
      <c r="S931" s="8">
        <f t="shared" si="146"/>
        <v>68.825000000000003</v>
      </c>
      <c r="T931" s="8">
        <f t="shared" si="147"/>
        <v>64.625</v>
      </c>
      <c r="U931" s="7">
        <f t="shared" si="148"/>
        <v>65.325000000000003</v>
      </c>
      <c r="V931" s="7">
        <f t="shared" si="149"/>
        <v>65.150000000000006</v>
      </c>
    </row>
    <row r="932" spans="1:22" ht="13.5" x14ac:dyDescent="0.25">
      <c r="A932" s="3">
        <f>RSI!A932</f>
        <v>43665</v>
      </c>
      <c r="B932" s="2">
        <f>RSI!B932</f>
        <v>5.3117000000000001</v>
      </c>
      <c r="C932" s="2">
        <f>RSI!I932</f>
        <v>52.443400985956707</v>
      </c>
      <c r="D932" s="2">
        <f>MACD!E932</f>
        <v>-0.10266711637343029</v>
      </c>
      <c r="E932" s="2">
        <f>MACD!F932</f>
        <v>-7.641085990172472E-2</v>
      </c>
      <c r="F932" s="2">
        <f>'Moving Avg'!D932</f>
        <v>5.4260199999999994</v>
      </c>
      <c r="G932" s="2">
        <f>'Moving Avg'!F932</f>
        <v>5.1934199999999997</v>
      </c>
      <c r="H932" s="2">
        <f>'Moving Avg'!G932</f>
        <v>5.2497580000000008</v>
      </c>
      <c r="I932" s="2">
        <f>'Moving Avg'!H932</f>
        <v>4.5975455000000007</v>
      </c>
      <c r="J932" s="5" t="str">
        <f>OBV!F932</f>
        <v>BULLISH</v>
      </c>
      <c r="K932" s="5" t="str">
        <f>OBV!G932</f>
        <v>NEUTRAL</v>
      </c>
      <c r="L932" s="5" t="str">
        <f>OBV!H932</f>
        <v>CONFIRMED BULLISH</v>
      </c>
      <c r="M932" s="7">
        <f t="shared" si="140"/>
        <v>25</v>
      </c>
      <c r="N932" s="7">
        <f t="shared" si="141"/>
        <v>100</v>
      </c>
      <c r="O932" s="7">
        <f t="shared" si="142"/>
        <v>50</v>
      </c>
      <c r="P932" s="7">
        <f t="shared" si="143"/>
        <v>83.5</v>
      </c>
      <c r="Q932" s="8">
        <f t="shared" si="144"/>
        <v>63.774999999999999</v>
      </c>
      <c r="R932" s="8">
        <f t="shared" si="145"/>
        <v>63.375</v>
      </c>
      <c r="S932" s="8">
        <f t="shared" si="146"/>
        <v>68.825000000000003</v>
      </c>
      <c r="T932" s="8">
        <f t="shared" si="147"/>
        <v>64.625</v>
      </c>
      <c r="U932" s="7">
        <f t="shared" si="148"/>
        <v>65.325000000000003</v>
      </c>
      <c r="V932" s="7">
        <f t="shared" si="149"/>
        <v>65.150000000000006</v>
      </c>
    </row>
    <row r="933" spans="1:22" ht="13.5" x14ac:dyDescent="0.25">
      <c r="A933" s="3">
        <f>RSI!A933</f>
        <v>43668</v>
      </c>
      <c r="B933" s="2">
        <f>RSI!B933</f>
        <v>5.3117000000000001</v>
      </c>
      <c r="C933" s="2">
        <f>RSI!I933</f>
        <v>52.443400985956707</v>
      </c>
      <c r="D933" s="2">
        <f>MACD!E933</f>
        <v>-0.11800533672226265</v>
      </c>
      <c r="E933" s="2">
        <f>MACD!F933</f>
        <v>-8.4729755265832318E-2</v>
      </c>
      <c r="F933" s="2">
        <f>'Moving Avg'!D933</f>
        <v>5.4147400000000001</v>
      </c>
      <c r="G933" s="2">
        <f>'Moving Avg'!F933</f>
        <v>5.2042850000000005</v>
      </c>
      <c r="H933" s="2">
        <f>'Moving Avg'!G933</f>
        <v>5.2499180000000001</v>
      </c>
      <c r="I933" s="2">
        <f>'Moving Avg'!H933</f>
        <v>4.6098990000000004</v>
      </c>
      <c r="J933" s="5" t="str">
        <f>OBV!F933</f>
        <v>BULLISH</v>
      </c>
      <c r="K933" s="5" t="str">
        <f>OBV!G933</f>
        <v>NEUTRAL</v>
      </c>
      <c r="L933" s="5" t="str">
        <f>OBV!H933</f>
        <v>BULLISH DIVERGENCE</v>
      </c>
      <c r="M933" s="7">
        <f t="shared" si="140"/>
        <v>25</v>
      </c>
      <c r="N933" s="7">
        <f t="shared" si="141"/>
        <v>100</v>
      </c>
      <c r="O933" s="7">
        <f t="shared" si="142"/>
        <v>50</v>
      </c>
      <c r="P933" s="7">
        <f t="shared" si="143"/>
        <v>66.5</v>
      </c>
      <c r="Q933" s="8">
        <f t="shared" si="144"/>
        <v>61.225000000000001</v>
      </c>
      <c r="R933" s="8">
        <f t="shared" si="145"/>
        <v>59.125</v>
      </c>
      <c r="S933" s="8">
        <f t="shared" si="146"/>
        <v>61.174999999999997</v>
      </c>
      <c r="T933" s="8">
        <f t="shared" si="147"/>
        <v>60.375</v>
      </c>
      <c r="U933" s="7">
        <f t="shared" si="148"/>
        <v>60.508333333333326</v>
      </c>
      <c r="V933" s="7">
        <f t="shared" si="149"/>
        <v>60.474999999999994</v>
      </c>
    </row>
    <row r="934" spans="1:22" ht="13.5" x14ac:dyDescent="0.25">
      <c r="A934" s="3">
        <f>RSI!A934</f>
        <v>43669</v>
      </c>
      <c r="B934" s="2">
        <f>RSI!B934</f>
        <v>5.2633999999999999</v>
      </c>
      <c r="C934" s="2">
        <f>RSI!I934</f>
        <v>50.309891731103818</v>
      </c>
      <c r="D934" s="2">
        <f>MACD!E934</f>
        <v>-0.12775972204716179</v>
      </c>
      <c r="E934" s="2">
        <f>MACD!F934</f>
        <v>-9.3335748622098216E-2</v>
      </c>
      <c r="F934" s="2">
        <f>'Moving Avg'!D934</f>
        <v>5.3294200000000007</v>
      </c>
      <c r="G934" s="2">
        <f>'Moving Avg'!F934</f>
        <v>5.21394</v>
      </c>
      <c r="H934" s="2">
        <f>'Moving Avg'!G934</f>
        <v>5.2484679999999999</v>
      </c>
      <c r="I934" s="2">
        <f>'Moving Avg'!H934</f>
        <v>4.6223735000000001</v>
      </c>
      <c r="J934" s="5" t="str">
        <f>OBV!F934</f>
        <v>BEARISH</v>
      </c>
      <c r="K934" s="5" t="str">
        <f>OBV!G934</f>
        <v>NEUTRAL</v>
      </c>
      <c r="L934" s="5" t="str">
        <f>OBV!H934</f>
        <v>CONFIRMED BEARISH</v>
      </c>
      <c r="M934" s="7">
        <f t="shared" si="140"/>
        <v>25</v>
      </c>
      <c r="N934" s="7">
        <f t="shared" si="141"/>
        <v>100</v>
      </c>
      <c r="O934" s="7">
        <f t="shared" si="142"/>
        <v>50</v>
      </c>
      <c r="P934" s="7">
        <f t="shared" si="143"/>
        <v>16.5</v>
      </c>
      <c r="Q934" s="8">
        <f t="shared" si="144"/>
        <v>53.725000000000001</v>
      </c>
      <c r="R934" s="8">
        <f t="shared" si="145"/>
        <v>46.625</v>
      </c>
      <c r="S934" s="8">
        <f t="shared" si="146"/>
        <v>38.674999999999997</v>
      </c>
      <c r="T934" s="8">
        <f t="shared" si="147"/>
        <v>47.875</v>
      </c>
      <c r="U934" s="7">
        <f t="shared" si="148"/>
        <v>46.341666666666661</v>
      </c>
      <c r="V934" s="7">
        <f t="shared" si="149"/>
        <v>46.724999999999994</v>
      </c>
    </row>
    <row r="935" spans="1:22" ht="13.5" x14ac:dyDescent="0.25">
      <c r="A935" s="3">
        <f>RSI!A935</f>
        <v>43670</v>
      </c>
      <c r="B935" s="2">
        <f>RSI!B935</f>
        <v>5.2714999999999996</v>
      </c>
      <c r="C935" s="2">
        <f>RSI!I935</f>
        <v>50.672315758232479</v>
      </c>
      <c r="D935" s="2">
        <f>MACD!E935</f>
        <v>-0.11684011257752935</v>
      </c>
      <c r="E935" s="2">
        <f>MACD!F935</f>
        <v>-9.8036621413184449E-2</v>
      </c>
      <c r="F935" s="2">
        <f>'Moving Avg'!D935</f>
        <v>5.30044</v>
      </c>
      <c r="G935" s="2">
        <f>'Moving Avg'!F935</f>
        <v>5.2219899999999999</v>
      </c>
      <c r="H935" s="2">
        <f>'Moving Avg'!G935</f>
        <v>5.2476640000000012</v>
      </c>
      <c r="I935" s="2">
        <f>'Moving Avg'!H935</f>
        <v>4.6351294999999997</v>
      </c>
      <c r="J935" s="5" t="str">
        <f>OBV!F935</f>
        <v>BULLISH</v>
      </c>
      <c r="K935" s="5" t="str">
        <f>OBV!G935</f>
        <v>NEUTRAL</v>
      </c>
      <c r="L935" s="5" t="str">
        <f>OBV!H935</f>
        <v>BULLISH DIVERGENCE</v>
      </c>
      <c r="M935" s="7">
        <f t="shared" si="140"/>
        <v>25</v>
      </c>
      <c r="N935" s="7">
        <f t="shared" si="141"/>
        <v>45</v>
      </c>
      <c r="O935" s="7">
        <f t="shared" si="142"/>
        <v>50</v>
      </c>
      <c r="P935" s="7">
        <f t="shared" si="143"/>
        <v>66.5</v>
      </c>
      <c r="Q935" s="8">
        <f t="shared" si="144"/>
        <v>41.975000000000001</v>
      </c>
      <c r="R935" s="8">
        <f t="shared" si="145"/>
        <v>48.125</v>
      </c>
      <c r="S935" s="8">
        <f t="shared" si="146"/>
        <v>52.924999999999997</v>
      </c>
      <c r="T935" s="8">
        <f t="shared" si="147"/>
        <v>46.625</v>
      </c>
      <c r="U935" s="7">
        <f t="shared" si="148"/>
        <v>47.67499999999999</v>
      </c>
      <c r="V935" s="7">
        <f t="shared" si="149"/>
        <v>47.412499999999994</v>
      </c>
    </row>
    <row r="936" spans="1:22" ht="13.5" x14ac:dyDescent="0.25">
      <c r="A936" s="3">
        <f>RSI!A936</f>
        <v>43672</v>
      </c>
      <c r="B936" s="2">
        <f>RSI!B936</f>
        <v>5.2313000000000001</v>
      </c>
      <c r="C936" s="2">
        <f>RSI!I936</f>
        <v>48.771083559103232</v>
      </c>
      <c r="D936" s="2">
        <f>MACD!E936</f>
        <v>-0.11337101555627793</v>
      </c>
      <c r="E936" s="2">
        <f>MACD!F936</f>
        <v>-0.10110350024180316</v>
      </c>
      <c r="F936" s="2">
        <f>'Moving Avg'!D936</f>
        <v>5.2779199999999999</v>
      </c>
      <c r="G936" s="2">
        <f>'Moving Avg'!F936</f>
        <v>5.2356750000000005</v>
      </c>
      <c r="H936" s="2">
        <f>'Moving Avg'!G936</f>
        <v>5.2460559999999994</v>
      </c>
      <c r="I936" s="2">
        <f>'Moving Avg'!H936</f>
        <v>4.6476845000000004</v>
      </c>
      <c r="J936" s="5" t="str">
        <f>OBV!F936</f>
        <v>BULLISH</v>
      </c>
      <c r="K936" s="5" t="str">
        <f>OBV!G936</f>
        <v>NEUTRAL</v>
      </c>
      <c r="L936" s="5" t="str">
        <f>OBV!H936</f>
        <v>BULLISH DIVERGENCE</v>
      </c>
      <c r="M936" s="7">
        <f t="shared" si="140"/>
        <v>25</v>
      </c>
      <c r="N936" s="7">
        <f t="shared" si="141"/>
        <v>45</v>
      </c>
      <c r="O936" s="7">
        <f t="shared" si="142"/>
        <v>50</v>
      </c>
      <c r="P936" s="7">
        <f t="shared" si="143"/>
        <v>66.5</v>
      </c>
      <c r="Q936" s="8">
        <f t="shared" si="144"/>
        <v>41.975000000000001</v>
      </c>
      <c r="R936" s="8">
        <f t="shared" si="145"/>
        <v>48.125</v>
      </c>
      <c r="S936" s="8">
        <f t="shared" si="146"/>
        <v>52.924999999999997</v>
      </c>
      <c r="T936" s="8">
        <f t="shared" si="147"/>
        <v>46.625</v>
      </c>
      <c r="U936" s="7">
        <f t="shared" si="148"/>
        <v>47.67499999999999</v>
      </c>
      <c r="V936" s="7">
        <f t="shared" si="149"/>
        <v>47.412499999999994</v>
      </c>
    </row>
    <row r="937" spans="1:22" ht="13.5" x14ac:dyDescent="0.25">
      <c r="A937" s="3">
        <f>RSI!A937</f>
        <v>43675</v>
      </c>
      <c r="B937" s="2">
        <f>RSI!B937</f>
        <v>5.2313000000000001</v>
      </c>
      <c r="C937" s="2">
        <f>RSI!I937</f>
        <v>48.771083559103239</v>
      </c>
      <c r="D937" s="2">
        <f>MACD!E937</f>
        <v>-0.11152461742787612</v>
      </c>
      <c r="E937" s="2">
        <f>MACD!F937</f>
        <v>-0.10318772367901775</v>
      </c>
      <c r="F937" s="2">
        <f>'Moving Avg'!D937</f>
        <v>5.2618400000000003</v>
      </c>
      <c r="G937" s="2">
        <f>'Moving Avg'!F937</f>
        <v>5.2441300000000011</v>
      </c>
      <c r="H937" s="2">
        <f>'Moving Avg'!G937</f>
        <v>5.242998</v>
      </c>
      <c r="I937" s="2">
        <f>'Moving Avg'!H937</f>
        <v>4.6601995000000009</v>
      </c>
      <c r="J937" s="5" t="str">
        <f>OBV!F937</f>
        <v>BULLISH</v>
      </c>
      <c r="K937" s="5" t="str">
        <f>OBV!G937</f>
        <v>NEUTRAL</v>
      </c>
      <c r="L937" s="5" t="str">
        <f>OBV!H937</f>
        <v>BULLISH DIVERGENCE</v>
      </c>
      <c r="M937" s="7">
        <f t="shared" si="140"/>
        <v>25</v>
      </c>
      <c r="N937" s="7">
        <f t="shared" si="141"/>
        <v>45</v>
      </c>
      <c r="O937" s="7">
        <f t="shared" si="142"/>
        <v>50</v>
      </c>
      <c r="P937" s="7">
        <f t="shared" si="143"/>
        <v>66.5</v>
      </c>
      <c r="Q937" s="8">
        <f t="shared" si="144"/>
        <v>41.975000000000001</v>
      </c>
      <c r="R937" s="8">
        <f t="shared" si="145"/>
        <v>48.125</v>
      </c>
      <c r="S937" s="8">
        <f t="shared" si="146"/>
        <v>52.924999999999997</v>
      </c>
      <c r="T937" s="8">
        <f t="shared" si="147"/>
        <v>46.625</v>
      </c>
      <c r="U937" s="7">
        <f t="shared" si="148"/>
        <v>47.67499999999999</v>
      </c>
      <c r="V937" s="7">
        <f t="shared" si="149"/>
        <v>47.412499999999994</v>
      </c>
    </row>
    <row r="938" spans="1:22" ht="13.5" x14ac:dyDescent="0.25">
      <c r="A938" s="3">
        <f>RSI!A938</f>
        <v>43676</v>
      </c>
      <c r="B938" s="2">
        <f>RSI!B938</f>
        <v>5.2313000000000001</v>
      </c>
      <c r="C938" s="2">
        <f>RSI!I938</f>
        <v>48.771083559103239</v>
      </c>
      <c r="D938" s="2">
        <f>MACD!E938</f>
        <v>-7.5139836929238868E-2</v>
      </c>
      <c r="E938" s="2">
        <f>MACD!F938</f>
        <v>-9.7578146329061977E-2</v>
      </c>
      <c r="F938" s="2">
        <f>'Moving Avg'!D938</f>
        <v>5.2457600000000006</v>
      </c>
      <c r="G938" s="2">
        <f>'Moving Avg'!F938</f>
        <v>5.2529850000000007</v>
      </c>
      <c r="H938" s="2">
        <f>'Moving Avg'!G938</f>
        <v>5.2433199999999998</v>
      </c>
      <c r="I938" s="2">
        <f>'Moving Avg'!H938</f>
        <v>4.6726745000000003</v>
      </c>
      <c r="J938" s="5" t="str">
        <f>OBV!F938</f>
        <v>BULLISH</v>
      </c>
      <c r="K938" s="5" t="str">
        <f>OBV!G938</f>
        <v>NEUTRAL</v>
      </c>
      <c r="L938" s="5" t="str">
        <f>OBV!H938</f>
        <v>BULLISH DIVERGENCE</v>
      </c>
      <c r="M938" s="7">
        <f t="shared" si="140"/>
        <v>25</v>
      </c>
      <c r="N938" s="7">
        <f t="shared" si="141"/>
        <v>0</v>
      </c>
      <c r="O938" s="7">
        <f t="shared" si="142"/>
        <v>50</v>
      </c>
      <c r="P938" s="7">
        <f t="shared" si="143"/>
        <v>66.5</v>
      </c>
      <c r="Q938" s="8">
        <f t="shared" si="144"/>
        <v>26.225000000000001</v>
      </c>
      <c r="R938" s="8">
        <f t="shared" si="145"/>
        <v>39.125</v>
      </c>
      <c r="S938" s="8">
        <f t="shared" si="146"/>
        <v>46.174999999999997</v>
      </c>
      <c r="T938" s="8">
        <f t="shared" si="147"/>
        <v>35.375</v>
      </c>
      <c r="U938" s="7">
        <f t="shared" si="148"/>
        <v>37.174999999999997</v>
      </c>
      <c r="V938" s="7">
        <f t="shared" si="149"/>
        <v>36.724999999999994</v>
      </c>
    </row>
    <row r="939" spans="1:22" ht="13.5" x14ac:dyDescent="0.25">
      <c r="A939" s="3">
        <f>RSI!A939</f>
        <v>43677</v>
      </c>
      <c r="B939" s="2">
        <f>RSI!B939</f>
        <v>5.0461</v>
      </c>
      <c r="C939" s="2">
        <f>RSI!I939</f>
        <v>40.111413350461795</v>
      </c>
      <c r="D939" s="2">
        <f>MACD!E939</f>
        <v>1.9023621717036754E-2</v>
      </c>
      <c r="E939" s="2">
        <f>MACD!F939</f>
        <v>-7.4257792719842231E-2</v>
      </c>
      <c r="F939" s="2">
        <f>'Moving Avg'!D939</f>
        <v>5.2023000000000001</v>
      </c>
      <c r="G939" s="2">
        <f>'Moving Avg'!F939</f>
        <v>5.252180000000001</v>
      </c>
      <c r="H939" s="2">
        <f>'Moving Avg'!G939</f>
        <v>5.2413880000000006</v>
      </c>
      <c r="I939" s="2">
        <f>'Moving Avg'!H939</f>
        <v>4.684625500000001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  <c r="M939" s="7">
        <f t="shared" si="140"/>
        <v>25</v>
      </c>
      <c r="N939" s="7">
        <f t="shared" si="141"/>
        <v>0</v>
      </c>
      <c r="O939" s="7">
        <f t="shared" si="142"/>
        <v>50</v>
      </c>
      <c r="P939" s="7">
        <f t="shared" si="143"/>
        <v>16.5</v>
      </c>
      <c r="Q939" s="8">
        <f t="shared" si="144"/>
        <v>18.725000000000001</v>
      </c>
      <c r="R939" s="8">
        <f t="shared" si="145"/>
        <v>26.625</v>
      </c>
      <c r="S939" s="8">
        <f t="shared" si="146"/>
        <v>23.675000000000001</v>
      </c>
      <c r="T939" s="8">
        <f t="shared" si="147"/>
        <v>22.875</v>
      </c>
      <c r="U939" s="7">
        <f t="shared" si="148"/>
        <v>23.008333333333336</v>
      </c>
      <c r="V939" s="7">
        <f t="shared" si="149"/>
        <v>22.975000000000001</v>
      </c>
    </row>
    <row r="940" spans="1:22" ht="13.5" x14ac:dyDescent="0.25">
      <c r="A940" s="3">
        <f>RSI!A940</f>
        <v>43678</v>
      </c>
      <c r="B940" s="2">
        <f>RSI!B940</f>
        <v>5.1265999999999998</v>
      </c>
      <c r="C940" s="2">
        <f>RSI!I940</f>
        <v>44.707075466190744</v>
      </c>
      <c r="D940" s="2">
        <f>MACD!E940</f>
        <v>5.1864238927456618E-2</v>
      </c>
      <c r="E940" s="2">
        <f>MACD!F940</f>
        <v>-4.9033386390382468E-2</v>
      </c>
      <c r="F940" s="2">
        <f>'Moving Avg'!D940</f>
        <v>5.1733199999999995</v>
      </c>
      <c r="G940" s="2">
        <f>'Moving Avg'!F940</f>
        <v>5.2481550000000006</v>
      </c>
      <c r="H940" s="2">
        <f>'Moving Avg'!G940</f>
        <v>5.2381680000000008</v>
      </c>
      <c r="I940" s="2">
        <f>'Moving Avg'!H940</f>
        <v>4.6974620000000007</v>
      </c>
      <c r="J940" s="5" t="str">
        <f>OBV!F940</f>
        <v>BEARISH</v>
      </c>
      <c r="K940" s="5" t="str">
        <f>OBV!G940</f>
        <v>NEUTRAL</v>
      </c>
      <c r="L940" s="5" t="str">
        <f>OBV!H940</f>
        <v>CONFIRMED BEARISH</v>
      </c>
      <c r="M940" s="7">
        <f t="shared" si="140"/>
        <v>25</v>
      </c>
      <c r="N940" s="7">
        <f t="shared" si="141"/>
        <v>0</v>
      </c>
      <c r="O940" s="7">
        <f t="shared" si="142"/>
        <v>50</v>
      </c>
      <c r="P940" s="7">
        <f t="shared" si="143"/>
        <v>16.5</v>
      </c>
      <c r="Q940" s="8">
        <f t="shared" si="144"/>
        <v>18.725000000000001</v>
      </c>
      <c r="R940" s="8">
        <f t="shared" si="145"/>
        <v>26.625</v>
      </c>
      <c r="S940" s="8">
        <f t="shared" si="146"/>
        <v>23.675000000000001</v>
      </c>
      <c r="T940" s="8">
        <f t="shared" si="147"/>
        <v>22.875</v>
      </c>
      <c r="U940" s="7">
        <f t="shared" si="148"/>
        <v>23.008333333333336</v>
      </c>
      <c r="V940" s="7">
        <f t="shared" si="149"/>
        <v>22.975000000000001</v>
      </c>
    </row>
    <row r="941" spans="1:22" ht="13.5" x14ac:dyDescent="0.25">
      <c r="A941" s="3">
        <f>RSI!A941</f>
        <v>43679</v>
      </c>
      <c r="B941" s="2">
        <f>RSI!B941</f>
        <v>5.0702999999999996</v>
      </c>
      <c r="C941" s="2">
        <f>RSI!I941</f>
        <v>42.264345965554476</v>
      </c>
      <c r="D941" s="2">
        <f>MACD!E941</f>
        <v>7.3322110087444159E-2</v>
      </c>
      <c r="E941" s="2">
        <f>MACD!F941</f>
        <v>-2.4562287094817142E-2</v>
      </c>
      <c r="F941" s="2">
        <f>'Moving Avg'!D941</f>
        <v>5.1411199999999999</v>
      </c>
      <c r="G941" s="2">
        <f>'Moving Avg'!F941</f>
        <v>5.2401050000000007</v>
      </c>
      <c r="H941" s="2">
        <f>'Moving Avg'!G941</f>
        <v>5.2339840000000004</v>
      </c>
      <c r="I941" s="2">
        <f>'Moving Avg'!H941</f>
        <v>4.7102585000000001</v>
      </c>
      <c r="J941" s="5" t="str">
        <f>OBV!F941</f>
        <v>BEARISH</v>
      </c>
      <c r="K941" s="5" t="str">
        <f>OBV!G941</f>
        <v>NEUTRAL</v>
      </c>
      <c r="L941" s="5" t="str">
        <f>OBV!H941</f>
        <v>CONFIRMED BEARISH</v>
      </c>
      <c r="M941" s="7">
        <f t="shared" si="140"/>
        <v>25</v>
      </c>
      <c r="N941" s="7">
        <f t="shared" si="141"/>
        <v>0</v>
      </c>
      <c r="O941" s="7">
        <f t="shared" si="142"/>
        <v>50</v>
      </c>
      <c r="P941" s="7">
        <f t="shared" si="143"/>
        <v>16.5</v>
      </c>
      <c r="Q941" s="8">
        <f t="shared" si="144"/>
        <v>18.725000000000001</v>
      </c>
      <c r="R941" s="8">
        <f t="shared" si="145"/>
        <v>26.625</v>
      </c>
      <c r="S941" s="8">
        <f t="shared" si="146"/>
        <v>23.675000000000001</v>
      </c>
      <c r="T941" s="8">
        <f t="shared" si="147"/>
        <v>22.875</v>
      </c>
      <c r="U941" s="7">
        <f t="shared" si="148"/>
        <v>23.008333333333336</v>
      </c>
      <c r="V941" s="7">
        <f t="shared" si="149"/>
        <v>22.975000000000001</v>
      </c>
    </row>
    <row r="942" spans="1:22" ht="13.5" x14ac:dyDescent="0.25">
      <c r="A942" s="3">
        <f>RSI!A942</f>
        <v>43682</v>
      </c>
      <c r="B942" s="2">
        <f>RSI!B942</f>
        <v>5.0301</v>
      </c>
      <c r="C942" s="2">
        <f>RSI!I942</f>
        <v>40.560219751742338</v>
      </c>
      <c r="D942" s="2">
        <f>MACD!E942</f>
        <v>9.0440133245982324E-2</v>
      </c>
      <c r="E942" s="2">
        <f>MACD!F942</f>
        <v>-1.5618030266572498E-3</v>
      </c>
      <c r="F942" s="2">
        <f>'Moving Avg'!D942</f>
        <v>5.1008800000000001</v>
      </c>
      <c r="G942" s="2">
        <f>'Moving Avg'!F942</f>
        <v>5.2300450000000005</v>
      </c>
      <c r="H942" s="2">
        <f>'Moving Avg'!G942</f>
        <v>5.229318000000001</v>
      </c>
      <c r="I942" s="2">
        <f>'Moving Avg'!H942</f>
        <v>4.7225725000000001</v>
      </c>
      <c r="J942" s="5" t="str">
        <f>OBV!F942</f>
        <v>BEARISH</v>
      </c>
      <c r="K942" s="5" t="str">
        <f>OBV!G942</f>
        <v>NEUTRAL</v>
      </c>
      <c r="L942" s="5" t="str">
        <f>OBV!H942</f>
        <v>CONFIRMED BEARISH</v>
      </c>
      <c r="M942" s="7">
        <f t="shared" si="140"/>
        <v>25</v>
      </c>
      <c r="N942" s="7">
        <f t="shared" si="141"/>
        <v>0</v>
      </c>
      <c r="O942" s="7">
        <f t="shared" si="142"/>
        <v>50</v>
      </c>
      <c r="P942" s="7">
        <f t="shared" si="143"/>
        <v>16.5</v>
      </c>
      <c r="Q942" s="8">
        <f t="shared" si="144"/>
        <v>18.725000000000001</v>
      </c>
      <c r="R942" s="8">
        <f t="shared" si="145"/>
        <v>26.625</v>
      </c>
      <c r="S942" s="8">
        <f t="shared" si="146"/>
        <v>23.675000000000001</v>
      </c>
      <c r="T942" s="8">
        <f t="shared" si="147"/>
        <v>22.875</v>
      </c>
      <c r="U942" s="7">
        <f t="shared" si="148"/>
        <v>23.008333333333336</v>
      </c>
      <c r="V942" s="7">
        <f t="shared" si="149"/>
        <v>22.975000000000001</v>
      </c>
    </row>
    <row r="943" spans="1:22" ht="13.5" x14ac:dyDescent="0.25">
      <c r="A943" s="3">
        <f>RSI!A943</f>
        <v>43683</v>
      </c>
      <c r="B943" s="2">
        <f>RSI!B943</f>
        <v>5.0702999999999996</v>
      </c>
      <c r="C943" s="2">
        <f>RSI!I943</f>
        <v>43.033819288664446</v>
      </c>
      <c r="D943" s="2">
        <f>MACD!E943</f>
        <v>0.1030523720938854</v>
      </c>
      <c r="E943" s="2">
        <f>MACD!F943</f>
        <v>1.9361031997451282E-2</v>
      </c>
      <c r="F943" s="2">
        <f>'Moving Avg'!D943</f>
        <v>5.0686799999999996</v>
      </c>
      <c r="G943" s="2">
        <f>'Moving Avg'!F943</f>
        <v>5.2296450000000005</v>
      </c>
      <c r="H943" s="2">
        <f>'Moving Avg'!G943</f>
        <v>5.2223959999999998</v>
      </c>
      <c r="I943" s="2">
        <f>'Moving Avg'!H943</f>
        <v>4.7350875000000006</v>
      </c>
      <c r="J943" s="5" t="str">
        <f>OBV!F943</f>
        <v>BEARISH</v>
      </c>
      <c r="K943" s="5" t="str">
        <f>OBV!G943</f>
        <v>NEUTRAL</v>
      </c>
      <c r="L943" s="5" t="str">
        <f>OBV!H943</f>
        <v>CONFIRMED BEARISH</v>
      </c>
      <c r="M943" s="7">
        <f t="shared" si="140"/>
        <v>25</v>
      </c>
      <c r="N943" s="7">
        <f t="shared" si="141"/>
        <v>0</v>
      </c>
      <c r="O943" s="7">
        <f t="shared" si="142"/>
        <v>50</v>
      </c>
      <c r="P943" s="7">
        <f t="shared" si="143"/>
        <v>16.5</v>
      </c>
      <c r="Q943" s="8">
        <f t="shared" si="144"/>
        <v>18.725000000000001</v>
      </c>
      <c r="R943" s="8">
        <f t="shared" si="145"/>
        <v>26.625</v>
      </c>
      <c r="S943" s="8">
        <f t="shared" si="146"/>
        <v>23.675000000000001</v>
      </c>
      <c r="T943" s="8">
        <f t="shared" si="147"/>
        <v>22.875</v>
      </c>
      <c r="U943" s="7">
        <f t="shared" si="148"/>
        <v>23.008333333333336</v>
      </c>
      <c r="V943" s="7">
        <f t="shared" si="149"/>
        <v>22.975000000000001</v>
      </c>
    </row>
    <row r="944" spans="1:22" ht="13.5" x14ac:dyDescent="0.25">
      <c r="A944" s="3">
        <f>RSI!A944</f>
        <v>43684</v>
      </c>
      <c r="B944" s="2">
        <f>RSI!B944</f>
        <v>5.1346999999999996</v>
      </c>
      <c r="C944" s="2">
        <f>RSI!I944</f>
        <v>46.849762499955624</v>
      </c>
      <c r="D944" s="2">
        <f>MACD!E944</f>
        <v>0.10230922734971948</v>
      </c>
      <c r="E944" s="2">
        <f>MACD!F944</f>
        <v>3.5950671067904921E-2</v>
      </c>
      <c r="F944" s="2">
        <f>'Moving Avg'!D944</f>
        <v>5.0863999999999994</v>
      </c>
      <c r="G944" s="2">
        <f>'Moving Avg'!F944</f>
        <v>5.2324649999999995</v>
      </c>
      <c r="H944" s="2">
        <f>'Moving Avg'!G944</f>
        <v>5.2180500000000007</v>
      </c>
      <c r="I944" s="2">
        <f>'Moving Avg'!H944</f>
        <v>4.7476830000000003</v>
      </c>
      <c r="J944" s="5" t="str">
        <f>OBV!F944</f>
        <v>BULLISH</v>
      </c>
      <c r="K944" s="5" t="str">
        <f>OBV!G944</f>
        <v>NEUTRAL</v>
      </c>
      <c r="L944" s="5" t="str">
        <f>OBV!H944</f>
        <v>CONFIRMED BULLISH</v>
      </c>
      <c r="M944" s="7">
        <f t="shared" si="140"/>
        <v>25</v>
      </c>
      <c r="N944" s="7">
        <f t="shared" si="141"/>
        <v>0</v>
      </c>
      <c r="O944" s="7">
        <f t="shared" si="142"/>
        <v>50</v>
      </c>
      <c r="P944" s="7">
        <f t="shared" si="143"/>
        <v>83.5</v>
      </c>
      <c r="Q944" s="8">
        <f t="shared" si="144"/>
        <v>28.774999999999999</v>
      </c>
      <c r="R944" s="8">
        <f t="shared" si="145"/>
        <v>43.375</v>
      </c>
      <c r="S944" s="8">
        <f t="shared" si="146"/>
        <v>53.825000000000003</v>
      </c>
      <c r="T944" s="8">
        <f t="shared" si="147"/>
        <v>39.625</v>
      </c>
      <c r="U944" s="7">
        <f t="shared" si="148"/>
        <v>41.991666666666667</v>
      </c>
      <c r="V944" s="7">
        <f t="shared" si="149"/>
        <v>41.400000000000006</v>
      </c>
    </row>
    <row r="945" spans="1:22" ht="13.5" x14ac:dyDescent="0.25">
      <c r="A945" s="3">
        <f>RSI!A945</f>
        <v>43685</v>
      </c>
      <c r="B945" s="2">
        <f>RSI!B945</f>
        <v>5.1426999999999996</v>
      </c>
      <c r="C945" s="2">
        <f>RSI!I945</f>
        <v>47.321830194097181</v>
      </c>
      <c r="D945" s="2">
        <f>MACD!E945</f>
        <v>0.10268130223848182</v>
      </c>
      <c r="E945" s="2">
        <f>MACD!F945</f>
        <v>4.9296797302020301E-2</v>
      </c>
      <c r="F945" s="2">
        <f>'Moving Avg'!D945</f>
        <v>5.0896199999999991</v>
      </c>
      <c r="G945" s="2">
        <f>'Moving Avg'!F945</f>
        <v>5.2292450000000006</v>
      </c>
      <c r="H945" s="2">
        <f>'Moving Avg'!G945</f>
        <v>5.2156360000000017</v>
      </c>
      <c r="I945" s="2">
        <f>'Moving Avg'!H945</f>
        <v>4.7603184999999995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  <c r="M945" s="7">
        <f t="shared" si="140"/>
        <v>25</v>
      </c>
      <c r="N945" s="7">
        <f t="shared" si="141"/>
        <v>0</v>
      </c>
      <c r="O945" s="7">
        <f t="shared" si="142"/>
        <v>50</v>
      </c>
      <c r="P945" s="7">
        <f t="shared" si="143"/>
        <v>83.5</v>
      </c>
      <c r="Q945" s="8">
        <f t="shared" si="144"/>
        <v>28.774999999999999</v>
      </c>
      <c r="R945" s="8">
        <f t="shared" si="145"/>
        <v>43.375</v>
      </c>
      <c r="S945" s="8">
        <f t="shared" si="146"/>
        <v>53.825000000000003</v>
      </c>
      <c r="T945" s="8">
        <f t="shared" si="147"/>
        <v>39.625</v>
      </c>
      <c r="U945" s="7">
        <f t="shared" si="148"/>
        <v>41.991666666666667</v>
      </c>
      <c r="V945" s="7">
        <f t="shared" si="149"/>
        <v>41.400000000000006</v>
      </c>
    </row>
    <row r="946" spans="1:22" ht="13.5" x14ac:dyDescent="0.25">
      <c r="A946" s="3">
        <f>RSI!A946</f>
        <v>43686</v>
      </c>
      <c r="B946" s="2">
        <f>RSI!B946</f>
        <v>5.1025</v>
      </c>
      <c r="C946" s="2">
        <f>RSI!I946</f>
        <v>45.151661201945764</v>
      </c>
      <c r="D946" s="2">
        <f>MACD!E946</f>
        <v>0.10006362527396817</v>
      </c>
      <c r="E946" s="2">
        <f>MACD!F946</f>
        <v>5.9450162896409878E-2</v>
      </c>
      <c r="F946" s="2">
        <f>'Moving Avg'!D946</f>
        <v>5.0960599999999996</v>
      </c>
      <c r="G946" s="2">
        <f>'Moving Avg'!F946</f>
        <v>5.2268300000000005</v>
      </c>
      <c r="H946" s="2">
        <f>'Moving Avg'!G946</f>
        <v>5.209842000000001</v>
      </c>
      <c r="I946" s="2">
        <f>'Moving Avg'!H946</f>
        <v>4.7723904999999993</v>
      </c>
      <c r="J946" s="5" t="str">
        <f>OBV!F946</f>
        <v>BULLISH</v>
      </c>
      <c r="K946" s="5" t="str">
        <f>OBV!G946</f>
        <v>NEUTRAL</v>
      </c>
      <c r="L946" s="5" t="str">
        <f>OBV!H946</f>
        <v>CONFIRMED BULLISH</v>
      </c>
      <c r="M946" s="7">
        <f t="shared" si="140"/>
        <v>25</v>
      </c>
      <c r="N946" s="7">
        <f t="shared" si="141"/>
        <v>0</v>
      </c>
      <c r="O946" s="7">
        <f t="shared" si="142"/>
        <v>50</v>
      </c>
      <c r="P946" s="7">
        <f t="shared" si="143"/>
        <v>83.5</v>
      </c>
      <c r="Q946" s="8">
        <f t="shared" si="144"/>
        <v>28.774999999999999</v>
      </c>
      <c r="R946" s="8">
        <f t="shared" si="145"/>
        <v>43.375</v>
      </c>
      <c r="S946" s="8">
        <f t="shared" si="146"/>
        <v>53.825000000000003</v>
      </c>
      <c r="T946" s="8">
        <f t="shared" si="147"/>
        <v>39.625</v>
      </c>
      <c r="U946" s="7">
        <f t="shared" si="148"/>
        <v>41.991666666666667</v>
      </c>
      <c r="V946" s="7">
        <f t="shared" si="149"/>
        <v>41.400000000000006</v>
      </c>
    </row>
    <row r="947" spans="1:22" ht="13.5" x14ac:dyDescent="0.25">
      <c r="A947" s="3">
        <f>RSI!A947</f>
        <v>43691</v>
      </c>
      <c r="B947" s="2">
        <f>RSI!B947</f>
        <v>5.0944000000000003</v>
      </c>
      <c r="C947" s="2">
        <f>RSI!I947</f>
        <v>44.706774922656926</v>
      </c>
      <c r="D947" s="2">
        <f>MACD!E947</f>
        <v>9.8940218817166858E-2</v>
      </c>
      <c r="E947" s="2">
        <f>MACD!F947</f>
        <v>6.7348174080561277E-2</v>
      </c>
      <c r="F947" s="2">
        <f>'Moving Avg'!D947</f>
        <v>5.1089199999999995</v>
      </c>
      <c r="G947" s="2">
        <f>'Moving Avg'!F947</f>
        <v>5.2244150000000005</v>
      </c>
      <c r="H947" s="2">
        <f>'Moving Avg'!G947</f>
        <v>5.2038860000000007</v>
      </c>
      <c r="I947" s="2">
        <f>'Moving Avg'!H947</f>
        <v>4.784381999999999</v>
      </c>
      <c r="J947" s="5" t="str">
        <f>OBV!F947</f>
        <v>BULLISH</v>
      </c>
      <c r="K947" s="5" t="str">
        <f>OBV!G947</f>
        <v>NEUTRAL</v>
      </c>
      <c r="L947" s="5" t="str">
        <f>OBV!H947</f>
        <v>CONFIRMED BULLISH</v>
      </c>
      <c r="M947" s="7">
        <f t="shared" si="140"/>
        <v>25</v>
      </c>
      <c r="N947" s="7">
        <f t="shared" si="141"/>
        <v>0</v>
      </c>
      <c r="O947" s="7">
        <f t="shared" si="142"/>
        <v>50</v>
      </c>
      <c r="P947" s="7">
        <f t="shared" si="143"/>
        <v>83.5</v>
      </c>
      <c r="Q947" s="8">
        <f t="shared" si="144"/>
        <v>28.774999999999999</v>
      </c>
      <c r="R947" s="8">
        <f t="shared" si="145"/>
        <v>43.375</v>
      </c>
      <c r="S947" s="8">
        <f t="shared" si="146"/>
        <v>53.825000000000003</v>
      </c>
      <c r="T947" s="8">
        <f t="shared" si="147"/>
        <v>39.625</v>
      </c>
      <c r="U947" s="7">
        <f t="shared" si="148"/>
        <v>41.991666666666667</v>
      </c>
      <c r="V947" s="7">
        <f t="shared" si="149"/>
        <v>41.400000000000006</v>
      </c>
    </row>
    <row r="948" spans="1:22" ht="13.5" x14ac:dyDescent="0.25">
      <c r="A948" s="3">
        <f>RSI!A948</f>
        <v>43692</v>
      </c>
      <c r="B948" s="2">
        <f>RSI!B948</f>
        <v>5.1025</v>
      </c>
      <c r="C948" s="2">
        <f>RSI!I948</f>
        <v>45.287335877463192</v>
      </c>
      <c r="D948" s="2">
        <f>MACD!E948</f>
        <v>9.7892647162212576E-2</v>
      </c>
      <c r="E948" s="2">
        <f>MACD!F948</f>
        <v>7.3457068696891531E-2</v>
      </c>
      <c r="F948" s="2">
        <f>'Moving Avg'!D948</f>
        <v>5.1153599999999999</v>
      </c>
      <c r="G948" s="2">
        <f>'Moving Avg'!F948</f>
        <v>5.2111350000000005</v>
      </c>
      <c r="H948" s="2">
        <f>'Moving Avg'!G948</f>
        <v>5.1964820000000005</v>
      </c>
      <c r="I948" s="2">
        <f>'Moving Avg'!H948</f>
        <v>4.7962929999999986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  <c r="M948" s="7">
        <f t="shared" si="140"/>
        <v>25</v>
      </c>
      <c r="N948" s="7">
        <f t="shared" si="141"/>
        <v>0</v>
      </c>
      <c r="O948" s="7">
        <f t="shared" si="142"/>
        <v>50</v>
      </c>
      <c r="P948" s="7">
        <f t="shared" si="143"/>
        <v>83.5</v>
      </c>
      <c r="Q948" s="8">
        <f t="shared" si="144"/>
        <v>28.774999999999999</v>
      </c>
      <c r="R948" s="8">
        <f t="shared" si="145"/>
        <v>43.375</v>
      </c>
      <c r="S948" s="8">
        <f t="shared" si="146"/>
        <v>53.825000000000003</v>
      </c>
      <c r="T948" s="8">
        <f t="shared" si="147"/>
        <v>39.625</v>
      </c>
      <c r="U948" s="7">
        <f t="shared" si="148"/>
        <v>41.991666666666667</v>
      </c>
      <c r="V948" s="7">
        <f t="shared" si="149"/>
        <v>41.400000000000006</v>
      </c>
    </row>
    <row r="949" spans="1:22" ht="13.5" x14ac:dyDescent="0.25">
      <c r="A949" s="3">
        <f>RSI!A949</f>
        <v>43693</v>
      </c>
      <c r="B949" s="2">
        <f>RSI!B949</f>
        <v>4.9496000000000002</v>
      </c>
      <c r="C949" s="2">
        <f>RSI!I949</f>
        <v>37.321336921511509</v>
      </c>
      <c r="D949" s="2">
        <f>MACD!E949</f>
        <v>8.0257738917878463E-2</v>
      </c>
      <c r="E949" s="2">
        <f>MACD!F949</f>
        <v>7.4817202741088926E-2</v>
      </c>
      <c r="F949" s="2">
        <f>'Moving Avg'!D949</f>
        <v>5.0783399999999999</v>
      </c>
      <c r="G949" s="2">
        <f>'Moving Avg'!F949</f>
        <v>5.1741150000000014</v>
      </c>
      <c r="H949" s="2">
        <f>'Moving Avg'!G949</f>
        <v>5.1860200000000001</v>
      </c>
      <c r="I949" s="2">
        <f>'Moving Avg'!H949</f>
        <v>4.8075604999999992</v>
      </c>
      <c r="J949" s="5" t="str">
        <f>OBV!F949</f>
        <v>BEARISH</v>
      </c>
      <c r="K949" s="5" t="str">
        <f>OBV!G949</f>
        <v>NEUTRAL</v>
      </c>
      <c r="L949" s="5" t="str">
        <f>OBV!H949</f>
        <v>CONFIRMED BEARISH</v>
      </c>
      <c r="M949" s="7">
        <f t="shared" si="140"/>
        <v>25</v>
      </c>
      <c r="N949" s="7">
        <f t="shared" si="141"/>
        <v>0</v>
      </c>
      <c r="O949" s="7">
        <f t="shared" si="142"/>
        <v>50</v>
      </c>
      <c r="P949" s="7">
        <f t="shared" si="143"/>
        <v>16.5</v>
      </c>
      <c r="Q949" s="8">
        <f t="shared" si="144"/>
        <v>18.725000000000001</v>
      </c>
      <c r="R949" s="8">
        <f t="shared" si="145"/>
        <v>26.625</v>
      </c>
      <c r="S949" s="8">
        <f t="shared" si="146"/>
        <v>23.675000000000001</v>
      </c>
      <c r="T949" s="8">
        <f t="shared" si="147"/>
        <v>22.875</v>
      </c>
      <c r="U949" s="7">
        <f t="shared" si="148"/>
        <v>23.008333333333336</v>
      </c>
      <c r="V949" s="7">
        <f t="shared" si="149"/>
        <v>22.975000000000001</v>
      </c>
    </row>
    <row r="950" spans="1:22" ht="13.5" x14ac:dyDescent="0.25">
      <c r="A950" s="3">
        <f>RSI!A950</f>
        <v>43696</v>
      </c>
      <c r="B950" s="2">
        <f>RSI!B950</f>
        <v>4.8047000000000004</v>
      </c>
      <c r="C950" s="2">
        <f>RSI!I950</f>
        <v>31.64116455408616</v>
      </c>
      <c r="D950" s="2">
        <f>MACD!E950</f>
        <v>8.9744261074963028E-2</v>
      </c>
      <c r="E950" s="2">
        <f>MACD!F950</f>
        <v>7.7802614407863749E-2</v>
      </c>
      <c r="F950" s="2">
        <f>'Moving Avg'!D950</f>
        <v>5.0107400000000002</v>
      </c>
      <c r="G950" s="2">
        <f>'Moving Avg'!F950</f>
        <v>5.1435300000000002</v>
      </c>
      <c r="H950" s="2">
        <f>'Moving Avg'!G950</f>
        <v>5.1721779999999997</v>
      </c>
      <c r="I950" s="2">
        <f>'Moving Avg'!H950</f>
        <v>4.8181034999999994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  <c r="M950" s="7">
        <f t="shared" si="140"/>
        <v>25</v>
      </c>
      <c r="N950" s="7">
        <f t="shared" si="141"/>
        <v>0</v>
      </c>
      <c r="O950" s="7">
        <f t="shared" si="142"/>
        <v>50</v>
      </c>
      <c r="P950" s="7">
        <f t="shared" si="143"/>
        <v>16.5</v>
      </c>
      <c r="Q950" s="8">
        <f t="shared" si="144"/>
        <v>18.725000000000001</v>
      </c>
      <c r="R950" s="8">
        <f t="shared" si="145"/>
        <v>26.625</v>
      </c>
      <c r="S950" s="8">
        <f t="shared" si="146"/>
        <v>23.675000000000001</v>
      </c>
      <c r="T950" s="8">
        <f t="shared" si="147"/>
        <v>22.875</v>
      </c>
      <c r="U950" s="7">
        <f t="shared" si="148"/>
        <v>23.008333333333336</v>
      </c>
      <c r="V950" s="7">
        <f t="shared" si="149"/>
        <v>22.975000000000001</v>
      </c>
    </row>
    <row r="951" spans="1:22" ht="13.5" x14ac:dyDescent="0.25">
      <c r="A951" s="3">
        <f>RSI!A951</f>
        <v>43697</v>
      </c>
      <c r="B951" s="2">
        <f>RSI!B951</f>
        <v>4.8680000000000003</v>
      </c>
      <c r="C951" s="2">
        <f>RSI!I951</f>
        <v>36.208737848977435</v>
      </c>
      <c r="D951" s="2">
        <f>MACD!E951</f>
        <v>8.6471943550457731E-2</v>
      </c>
      <c r="E951" s="2">
        <f>MACD!F951</f>
        <v>7.9536480236382545E-2</v>
      </c>
      <c r="F951" s="2">
        <f>'Moving Avg'!D951</f>
        <v>4.9638400000000003</v>
      </c>
      <c r="G951" s="2">
        <f>'Moving Avg'!F951</f>
        <v>5.1197350000000004</v>
      </c>
      <c r="H951" s="2">
        <f>'Moving Avg'!G951</f>
        <v>5.1600840000000003</v>
      </c>
      <c r="I951" s="2">
        <f>'Moving Avg'!H951</f>
        <v>4.8292444999999988</v>
      </c>
      <c r="J951" s="5" t="str">
        <f>OBV!F951</f>
        <v>BEARISH</v>
      </c>
      <c r="K951" s="5" t="str">
        <f>OBV!G951</f>
        <v>NEUTRAL</v>
      </c>
      <c r="L951" s="5" t="str">
        <f>OBV!H951</f>
        <v>CONFIRMED BEARISH</v>
      </c>
      <c r="M951" s="7">
        <f t="shared" si="140"/>
        <v>25</v>
      </c>
      <c r="N951" s="7">
        <f t="shared" si="141"/>
        <v>0</v>
      </c>
      <c r="O951" s="7">
        <f t="shared" si="142"/>
        <v>50</v>
      </c>
      <c r="P951" s="7">
        <f t="shared" si="143"/>
        <v>16.5</v>
      </c>
      <c r="Q951" s="8">
        <f t="shared" si="144"/>
        <v>18.725000000000001</v>
      </c>
      <c r="R951" s="8">
        <f t="shared" si="145"/>
        <v>26.625</v>
      </c>
      <c r="S951" s="8">
        <f t="shared" si="146"/>
        <v>23.675000000000001</v>
      </c>
      <c r="T951" s="8">
        <f t="shared" si="147"/>
        <v>22.875</v>
      </c>
      <c r="U951" s="7">
        <f t="shared" si="148"/>
        <v>23.008333333333336</v>
      </c>
      <c r="V951" s="7">
        <f t="shared" si="149"/>
        <v>22.975000000000001</v>
      </c>
    </row>
    <row r="952" spans="1:22" ht="13.5" x14ac:dyDescent="0.25">
      <c r="A952" s="3">
        <f>RSI!A952</f>
        <v>43698</v>
      </c>
      <c r="B952" s="2">
        <f>RSI!B952</f>
        <v>4.9907000000000004</v>
      </c>
      <c r="C952" s="2">
        <f>RSI!I952</f>
        <v>44.017286976595223</v>
      </c>
      <c r="D952" s="2">
        <f>MACD!E952</f>
        <v>6.9954635591936487E-2</v>
      </c>
      <c r="E952" s="2">
        <f>MACD!F952</f>
        <v>7.7620111307493342E-2</v>
      </c>
      <c r="F952" s="2">
        <f>'Moving Avg'!D952</f>
        <v>4.9431000000000003</v>
      </c>
      <c r="G952" s="2">
        <f>'Moving Avg'!F952</f>
        <v>5.1036850000000005</v>
      </c>
      <c r="H952" s="2">
        <f>'Moving Avg'!G952</f>
        <v>5.150766</v>
      </c>
      <c r="I952" s="2">
        <f>'Moving Avg'!H952</f>
        <v>4.8414014999999999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25</v>
      </c>
      <c r="N952" s="7">
        <f t="shared" si="141"/>
        <v>45</v>
      </c>
      <c r="O952" s="7">
        <f t="shared" si="142"/>
        <v>50</v>
      </c>
      <c r="P952" s="7">
        <f t="shared" si="143"/>
        <v>16.5</v>
      </c>
      <c r="Q952" s="8">
        <f t="shared" si="144"/>
        <v>34.475000000000001</v>
      </c>
      <c r="R952" s="8">
        <f t="shared" si="145"/>
        <v>35.625</v>
      </c>
      <c r="S952" s="8">
        <f t="shared" si="146"/>
        <v>30.425000000000001</v>
      </c>
      <c r="T952" s="8">
        <f t="shared" si="147"/>
        <v>34.125</v>
      </c>
      <c r="U952" s="7">
        <f t="shared" si="148"/>
        <v>33.508333333333333</v>
      </c>
      <c r="V952" s="7">
        <f t="shared" si="149"/>
        <v>33.662499999999994</v>
      </c>
    </row>
    <row r="953" spans="1:22" ht="13.5" x14ac:dyDescent="0.25">
      <c r="A953" s="3">
        <f>RSI!A953</f>
        <v>43699</v>
      </c>
      <c r="B953" s="2">
        <f>RSI!B953</f>
        <v>4.9907000000000004</v>
      </c>
      <c r="C953" s="2">
        <f>RSI!I953</f>
        <v>44.01728697659523</v>
      </c>
      <c r="D953" s="2">
        <f>MACD!E953</f>
        <v>6.2850139207432321E-2</v>
      </c>
      <c r="E953" s="2">
        <f>MACD!F953</f>
        <v>7.4666116887481135E-2</v>
      </c>
      <c r="F953" s="2">
        <f>'Moving Avg'!D953</f>
        <v>4.9207400000000003</v>
      </c>
      <c r="G953" s="2">
        <f>'Moving Avg'!F953</f>
        <v>5.0876350000000006</v>
      </c>
      <c r="H953" s="2">
        <f>'Moving Avg'!G953</f>
        <v>5.1446680000000002</v>
      </c>
      <c r="I953" s="2">
        <f>'Moving Avg'!H953</f>
        <v>4.8534779999999991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25</v>
      </c>
      <c r="N953" s="7">
        <f t="shared" si="141"/>
        <v>45</v>
      </c>
      <c r="O953" s="7">
        <f t="shared" si="142"/>
        <v>50</v>
      </c>
      <c r="P953" s="7">
        <f t="shared" si="143"/>
        <v>16.5</v>
      </c>
      <c r="Q953" s="8">
        <f t="shared" si="144"/>
        <v>34.475000000000001</v>
      </c>
      <c r="R953" s="8">
        <f t="shared" si="145"/>
        <v>35.625</v>
      </c>
      <c r="S953" s="8">
        <f t="shared" si="146"/>
        <v>30.425000000000001</v>
      </c>
      <c r="T953" s="8">
        <f t="shared" si="147"/>
        <v>34.125</v>
      </c>
      <c r="U953" s="7">
        <f t="shared" si="148"/>
        <v>33.508333333333333</v>
      </c>
      <c r="V953" s="7">
        <f t="shared" si="149"/>
        <v>33.662499999999994</v>
      </c>
    </row>
    <row r="954" spans="1:22" ht="13.5" x14ac:dyDescent="0.25">
      <c r="A954" s="3">
        <f>RSI!A954</f>
        <v>43700</v>
      </c>
      <c r="B954" s="2">
        <f>RSI!B954</f>
        <v>4.9824999999999999</v>
      </c>
      <c r="C954" s="2">
        <f>RSI!I954</f>
        <v>43.603601598078875</v>
      </c>
      <c r="D954" s="2">
        <f>MACD!E954</f>
        <v>6.79899196559548E-2</v>
      </c>
      <c r="E954" s="2">
        <f>MACD!F954</f>
        <v>7.3330877441175876E-2</v>
      </c>
      <c r="F954" s="2">
        <f>'Moving Avg'!D954</f>
        <v>4.9273199999999999</v>
      </c>
      <c r="G954" s="2">
        <f>'Moving Avg'!F954</f>
        <v>5.0735900000000003</v>
      </c>
      <c r="H954" s="2">
        <f>'Moving Avg'!G954</f>
        <v>5.1421080000000003</v>
      </c>
      <c r="I954" s="2">
        <f>'Moving Avg'!H954</f>
        <v>4.8647889999999991</v>
      </c>
      <c r="J954" s="5" t="str">
        <f>OBV!F954</f>
        <v>BEARISH</v>
      </c>
      <c r="K954" s="5" t="str">
        <f>OBV!G954</f>
        <v>NEUTRAL</v>
      </c>
      <c r="L954" s="5" t="str">
        <f>OBV!H954</f>
        <v>CONFIRMED BEARISH</v>
      </c>
      <c r="M954" s="7">
        <f t="shared" si="140"/>
        <v>25</v>
      </c>
      <c r="N954" s="7">
        <f t="shared" si="141"/>
        <v>45</v>
      </c>
      <c r="O954" s="7">
        <f t="shared" si="142"/>
        <v>50</v>
      </c>
      <c r="P954" s="7">
        <f t="shared" si="143"/>
        <v>16.5</v>
      </c>
      <c r="Q954" s="8">
        <f t="shared" si="144"/>
        <v>34.475000000000001</v>
      </c>
      <c r="R954" s="8">
        <f t="shared" si="145"/>
        <v>35.625</v>
      </c>
      <c r="S954" s="8">
        <f t="shared" si="146"/>
        <v>30.425000000000001</v>
      </c>
      <c r="T954" s="8">
        <f t="shared" si="147"/>
        <v>34.125</v>
      </c>
      <c r="U954" s="7">
        <f t="shared" si="148"/>
        <v>33.508333333333333</v>
      </c>
      <c r="V954" s="7">
        <f t="shared" si="149"/>
        <v>33.662499999999994</v>
      </c>
    </row>
    <row r="955" spans="1:22" ht="13.5" x14ac:dyDescent="0.25">
      <c r="A955" s="3">
        <f>RSI!A955</f>
        <v>43703</v>
      </c>
      <c r="B955" s="2">
        <f>RSI!B955</f>
        <v>5.0560999999999998</v>
      </c>
      <c r="C955" s="2">
        <f>RSI!I955</f>
        <v>48.300209740300666</v>
      </c>
      <c r="D955" s="2">
        <f>MACD!E955</f>
        <v>6.8755389583932569E-2</v>
      </c>
      <c r="E955" s="2">
        <f>MACD!F955</f>
        <v>7.241577986972722E-2</v>
      </c>
      <c r="F955" s="2">
        <f>'Moving Avg'!D955</f>
        <v>4.9776000000000007</v>
      </c>
      <c r="G955" s="2">
        <f>'Moving Avg'!F955</f>
        <v>5.0628200000000003</v>
      </c>
      <c r="H955" s="2">
        <f>'Moving Avg'!G955</f>
        <v>5.1389260000000005</v>
      </c>
      <c r="I955" s="2">
        <f>'Moving Avg'!H955</f>
        <v>4.876508499999999</v>
      </c>
      <c r="J955" s="5" t="str">
        <f>OBV!F955</f>
        <v>BEARISH</v>
      </c>
      <c r="K955" s="5" t="str">
        <f>OBV!G955</f>
        <v>NEUTRAL</v>
      </c>
      <c r="L955" s="5" t="str">
        <f>OBV!H955</f>
        <v>BEARISH DIVERGENCE</v>
      </c>
      <c r="M955" s="7">
        <f t="shared" si="140"/>
        <v>25</v>
      </c>
      <c r="N955" s="7">
        <f t="shared" si="141"/>
        <v>45</v>
      </c>
      <c r="O955" s="7">
        <f t="shared" si="142"/>
        <v>50</v>
      </c>
      <c r="P955" s="7">
        <f t="shared" si="143"/>
        <v>16.5</v>
      </c>
      <c r="Q955" s="8">
        <f t="shared" si="144"/>
        <v>34.475000000000001</v>
      </c>
      <c r="R955" s="8">
        <f t="shared" si="145"/>
        <v>35.625</v>
      </c>
      <c r="S955" s="8">
        <f t="shared" si="146"/>
        <v>30.425000000000001</v>
      </c>
      <c r="T955" s="8">
        <f t="shared" si="147"/>
        <v>34.125</v>
      </c>
      <c r="U955" s="7">
        <f t="shared" si="148"/>
        <v>33.508333333333333</v>
      </c>
      <c r="V955" s="7">
        <f t="shared" si="149"/>
        <v>33.662499999999994</v>
      </c>
    </row>
    <row r="956" spans="1:22" ht="13.5" x14ac:dyDescent="0.25">
      <c r="A956" s="3">
        <f>RSI!A956</f>
        <v>43704</v>
      </c>
      <c r="B956" s="2">
        <f>RSI!B956</f>
        <v>4.9907000000000004</v>
      </c>
      <c r="C956" s="2">
        <f>RSI!I956</f>
        <v>44.735152582905286</v>
      </c>
      <c r="D956" s="2">
        <f>MACD!E956</f>
        <v>6.8218303178968931E-2</v>
      </c>
      <c r="E956" s="2">
        <f>MACD!F956</f>
        <v>7.1576284531575565E-2</v>
      </c>
      <c r="F956" s="2">
        <f>'Moving Avg'!D956</f>
        <v>5.0021399999999998</v>
      </c>
      <c r="G956" s="2">
        <f>'Moving Avg'!F956</f>
        <v>5.0507900000000001</v>
      </c>
      <c r="H956" s="2">
        <f>'Moving Avg'!G956</f>
        <v>5.1349199999999993</v>
      </c>
      <c r="I956" s="2">
        <f>'Moving Avg'!H956</f>
        <v>4.887780499999999</v>
      </c>
      <c r="J956" s="5" t="str">
        <f>OBV!F956</f>
        <v>BEARISH</v>
      </c>
      <c r="K956" s="5" t="str">
        <f>OBV!G956</f>
        <v>NEUTRAL</v>
      </c>
      <c r="L956" s="5" t="str">
        <f>OBV!H956</f>
        <v>BEARISH DIVERGENCE</v>
      </c>
      <c r="M956" s="7">
        <f t="shared" si="140"/>
        <v>25</v>
      </c>
      <c r="N956" s="7">
        <f t="shared" si="141"/>
        <v>45</v>
      </c>
      <c r="O956" s="7">
        <f t="shared" si="142"/>
        <v>50</v>
      </c>
      <c r="P956" s="7">
        <f t="shared" si="143"/>
        <v>16.5</v>
      </c>
      <c r="Q956" s="8">
        <f t="shared" si="144"/>
        <v>34.475000000000001</v>
      </c>
      <c r="R956" s="8">
        <f t="shared" si="145"/>
        <v>35.625</v>
      </c>
      <c r="S956" s="8">
        <f t="shared" si="146"/>
        <v>30.425000000000001</v>
      </c>
      <c r="T956" s="8">
        <f t="shared" si="147"/>
        <v>34.125</v>
      </c>
      <c r="U956" s="7">
        <f t="shared" si="148"/>
        <v>33.508333333333333</v>
      </c>
      <c r="V956" s="7">
        <f t="shared" si="149"/>
        <v>33.662499999999994</v>
      </c>
    </row>
    <row r="957" spans="1:22" ht="13.5" x14ac:dyDescent="0.25">
      <c r="A957" s="3">
        <f>RSI!A957</f>
        <v>43705</v>
      </c>
      <c r="B957" s="2">
        <f>RSI!B957</f>
        <v>4.8433999999999999</v>
      </c>
      <c r="C957" s="2">
        <f>RSI!I957</f>
        <v>37.942318224491061</v>
      </c>
      <c r="D957" s="2">
        <f>MACD!E957</f>
        <v>7.7959123765633187E-2</v>
      </c>
      <c r="E957" s="2">
        <f>MACD!F957</f>
        <v>7.2852852378387095E-2</v>
      </c>
      <c r="F957" s="2">
        <f>'Moving Avg'!D957</f>
        <v>4.9726799999999995</v>
      </c>
      <c r="G957" s="2">
        <f>'Moving Avg'!F957</f>
        <v>5.0313950000000007</v>
      </c>
      <c r="H957" s="2">
        <f>'Moving Avg'!G957</f>
        <v>5.1299000000000001</v>
      </c>
      <c r="I957" s="2">
        <f>'Moving Avg'!H957</f>
        <v>4.8985169999999991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  <c r="M957" s="7">
        <f t="shared" si="140"/>
        <v>25</v>
      </c>
      <c r="N957" s="7">
        <f t="shared" si="141"/>
        <v>0</v>
      </c>
      <c r="O957" s="7">
        <f t="shared" si="142"/>
        <v>50</v>
      </c>
      <c r="P957" s="7">
        <f t="shared" si="143"/>
        <v>16.5</v>
      </c>
      <c r="Q957" s="8">
        <f t="shared" si="144"/>
        <v>18.725000000000001</v>
      </c>
      <c r="R957" s="8">
        <f t="shared" si="145"/>
        <v>26.625</v>
      </c>
      <c r="S957" s="8">
        <f t="shared" si="146"/>
        <v>23.675000000000001</v>
      </c>
      <c r="T957" s="8">
        <f t="shared" si="147"/>
        <v>22.875</v>
      </c>
      <c r="U957" s="7">
        <f t="shared" si="148"/>
        <v>23.008333333333336</v>
      </c>
      <c r="V957" s="7">
        <f t="shared" si="149"/>
        <v>22.975000000000001</v>
      </c>
    </row>
    <row r="958" spans="1:22" ht="13.5" x14ac:dyDescent="0.25">
      <c r="A958" s="3">
        <f>RSI!A958</f>
        <v>43706</v>
      </c>
      <c r="B958" s="2">
        <f>RSI!B958</f>
        <v>4.8025000000000002</v>
      </c>
      <c r="C958" s="2">
        <f>RSI!I958</f>
        <v>36.294358945359264</v>
      </c>
      <c r="D958" s="2">
        <f>MACD!E958</f>
        <v>9.1838580079793175E-2</v>
      </c>
      <c r="E958" s="2">
        <f>MACD!F958</f>
        <v>7.6649997918668306E-2</v>
      </c>
      <c r="F958" s="2">
        <f>'Moving Avg'!D958</f>
        <v>4.935039999999999</v>
      </c>
      <c r="G958" s="2">
        <f>'Moving Avg'!F958</f>
        <v>5.0099549999999997</v>
      </c>
      <c r="H958" s="2">
        <f>'Moving Avg'!G958</f>
        <v>5.1240619999999986</v>
      </c>
      <c r="I958" s="2">
        <f>'Moving Avg'!H958</f>
        <v>4.9088879999999993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  <c r="M958" s="7">
        <f t="shared" si="140"/>
        <v>25</v>
      </c>
      <c r="N958" s="7">
        <f t="shared" si="141"/>
        <v>0</v>
      </c>
      <c r="O958" s="7">
        <f t="shared" si="142"/>
        <v>50</v>
      </c>
      <c r="P958" s="7">
        <f t="shared" si="143"/>
        <v>16.5</v>
      </c>
      <c r="Q958" s="8">
        <f t="shared" si="144"/>
        <v>18.725000000000001</v>
      </c>
      <c r="R958" s="8">
        <f t="shared" si="145"/>
        <v>26.625</v>
      </c>
      <c r="S958" s="8">
        <f t="shared" si="146"/>
        <v>23.675000000000001</v>
      </c>
      <c r="T958" s="8">
        <f t="shared" si="147"/>
        <v>22.875</v>
      </c>
      <c r="U958" s="7">
        <f t="shared" si="148"/>
        <v>23.008333333333336</v>
      </c>
      <c r="V958" s="7">
        <f t="shared" si="149"/>
        <v>22.975000000000001</v>
      </c>
    </row>
    <row r="959" spans="1:22" ht="13.5" x14ac:dyDescent="0.25">
      <c r="A959" s="3">
        <f>RSI!A959</f>
        <v>43707</v>
      </c>
      <c r="B959" s="2">
        <f>RSI!B959</f>
        <v>4.7942999999999998</v>
      </c>
      <c r="C959" s="2">
        <f>RSI!I959</f>
        <v>35.957162294822197</v>
      </c>
      <c r="D959" s="2">
        <f>MACD!E959</f>
        <v>8.2169338387697799E-2</v>
      </c>
      <c r="E959" s="2">
        <f>MACD!F959</f>
        <v>7.7753866012474207E-2</v>
      </c>
      <c r="F959" s="2">
        <f>'Moving Avg'!D959</f>
        <v>4.8974000000000002</v>
      </c>
      <c r="G959" s="2">
        <f>'Moving Avg'!F959</f>
        <v>4.9973650000000003</v>
      </c>
      <c r="H959" s="2">
        <f>'Moving Avg'!G959</f>
        <v>5.1169320000000003</v>
      </c>
      <c r="I959" s="2">
        <f>'Moving Avg'!H959</f>
        <v>4.919217999999999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  <c r="M959" s="7">
        <f t="shared" si="140"/>
        <v>25</v>
      </c>
      <c r="N959" s="7">
        <f t="shared" si="141"/>
        <v>0</v>
      </c>
      <c r="O959" s="7">
        <f t="shared" si="142"/>
        <v>0</v>
      </c>
      <c r="P959" s="7">
        <f t="shared" si="143"/>
        <v>16.5</v>
      </c>
      <c r="Q959" s="8">
        <f t="shared" si="144"/>
        <v>11.225</v>
      </c>
      <c r="R959" s="8">
        <f t="shared" si="145"/>
        <v>9.125</v>
      </c>
      <c r="S959" s="8">
        <f t="shared" si="146"/>
        <v>11.175000000000001</v>
      </c>
      <c r="T959" s="8">
        <f t="shared" si="147"/>
        <v>10.375</v>
      </c>
      <c r="U959" s="7">
        <f t="shared" si="148"/>
        <v>10.508333333333335</v>
      </c>
      <c r="V959" s="7">
        <f t="shared" si="149"/>
        <v>10.475000000000001</v>
      </c>
    </row>
    <row r="960" spans="1:22" ht="13.5" x14ac:dyDescent="0.25">
      <c r="A960" s="3">
        <f>RSI!A960</f>
        <v>43710</v>
      </c>
      <c r="B960" s="2">
        <f>RSI!B960</f>
        <v>4.7451999999999996</v>
      </c>
      <c r="C960" s="2">
        <f>RSI!I960</f>
        <v>33.924744314997625</v>
      </c>
      <c r="D960" s="2">
        <f>MACD!E960</f>
        <v>5.6771848875228237E-2</v>
      </c>
      <c r="E960" s="2">
        <f>MACD!F960</f>
        <v>7.3557462585025019E-2</v>
      </c>
      <c r="F960" s="2">
        <f>'Moving Avg'!D960</f>
        <v>4.8352200000000005</v>
      </c>
      <c r="G960" s="2">
        <f>'Moving Avg'!F960</f>
        <v>4.9782949999999992</v>
      </c>
      <c r="H960" s="2">
        <f>'Moving Avg'!G960</f>
        <v>5.1088199999999997</v>
      </c>
      <c r="I960" s="2">
        <f>'Moving Avg'!H960</f>
        <v>4.929422999999999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25</v>
      </c>
      <c r="N960" s="7">
        <f t="shared" si="141"/>
        <v>45</v>
      </c>
      <c r="O960" s="7">
        <f t="shared" si="142"/>
        <v>0</v>
      </c>
      <c r="P960" s="7">
        <f t="shared" si="143"/>
        <v>16.5</v>
      </c>
      <c r="Q960" s="8">
        <f t="shared" si="144"/>
        <v>26.975000000000001</v>
      </c>
      <c r="R960" s="8">
        <f t="shared" si="145"/>
        <v>18.125</v>
      </c>
      <c r="S960" s="8">
        <f t="shared" si="146"/>
        <v>17.925000000000001</v>
      </c>
      <c r="T960" s="8">
        <f t="shared" si="147"/>
        <v>21.625</v>
      </c>
      <c r="U960" s="7">
        <f t="shared" si="148"/>
        <v>21.008333333333336</v>
      </c>
      <c r="V960" s="7">
        <f t="shared" si="149"/>
        <v>21.162500000000001</v>
      </c>
    </row>
    <row r="961" spans="1:22" ht="13.5" x14ac:dyDescent="0.25">
      <c r="A961" s="3">
        <f>RSI!A961</f>
        <v>43711</v>
      </c>
      <c r="B961" s="2">
        <f>RSI!B961</f>
        <v>4.6634000000000002</v>
      </c>
      <c r="C961" s="2">
        <f>RSI!I961</f>
        <v>30.801173372041774</v>
      </c>
      <c r="D961" s="2">
        <f>MACD!E961</f>
        <v>5.2702341720157975E-2</v>
      </c>
      <c r="E961" s="2">
        <f>MACD!F961</f>
        <v>6.938643841205161E-2</v>
      </c>
      <c r="F961" s="2">
        <f>'Moving Avg'!D961</f>
        <v>4.7697599999999998</v>
      </c>
      <c r="G961" s="2">
        <f>'Moving Avg'!F961</f>
        <v>4.9579500000000003</v>
      </c>
      <c r="H961" s="2">
        <f>'Moving Avg'!G961</f>
        <v>5.0990719999999996</v>
      </c>
      <c r="I961" s="2">
        <f>'Moving Avg'!H961</f>
        <v>4.9392594999999986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  <c r="M961" s="7">
        <f t="shared" si="140"/>
        <v>25</v>
      </c>
      <c r="N961" s="7">
        <f t="shared" si="141"/>
        <v>45</v>
      </c>
      <c r="O961" s="7">
        <f t="shared" si="142"/>
        <v>0</v>
      </c>
      <c r="P961" s="7">
        <f t="shared" si="143"/>
        <v>16.5</v>
      </c>
      <c r="Q961" s="8">
        <f t="shared" si="144"/>
        <v>26.975000000000001</v>
      </c>
      <c r="R961" s="8">
        <f t="shared" si="145"/>
        <v>18.125</v>
      </c>
      <c r="S961" s="8">
        <f t="shared" si="146"/>
        <v>17.925000000000001</v>
      </c>
      <c r="T961" s="8">
        <f t="shared" si="147"/>
        <v>21.625</v>
      </c>
      <c r="U961" s="7">
        <f t="shared" si="148"/>
        <v>21.008333333333336</v>
      </c>
      <c r="V961" s="7">
        <f t="shared" si="149"/>
        <v>21.162500000000001</v>
      </c>
    </row>
    <row r="962" spans="1:22" ht="13.5" x14ac:dyDescent="0.25">
      <c r="A962" s="3">
        <f>RSI!A962</f>
        <v>43712</v>
      </c>
      <c r="B962" s="2">
        <f>RSI!B962</f>
        <v>4.5734000000000004</v>
      </c>
      <c r="C962" s="2">
        <f>RSI!I962</f>
        <v>27.771423213108534</v>
      </c>
      <c r="D962" s="2">
        <f>MACD!E962</f>
        <v>7.6788598601853053E-2</v>
      </c>
      <c r="E962" s="2">
        <f>MACD!F962</f>
        <v>7.0866870450011901E-2</v>
      </c>
      <c r="F962" s="2">
        <f>'Moving Avg'!D962</f>
        <v>4.7157599999999995</v>
      </c>
      <c r="G962" s="2">
        <f>'Moving Avg'!F962</f>
        <v>4.9351150000000006</v>
      </c>
      <c r="H962" s="2">
        <f>'Moving Avg'!G962</f>
        <v>5.0876859999999997</v>
      </c>
      <c r="I962" s="2">
        <f>'Moving Avg'!H962</f>
        <v>4.9487664999999996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  <c r="M962" s="7">
        <f t="shared" ref="M962:M1025" si="150">IF(C962&lt;30,50, IF(C962&gt;70, 0, 25))</f>
        <v>50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16.5</v>
      </c>
      <c r="Q962" s="8">
        <f t="shared" si="144"/>
        <v>19.975000000000001</v>
      </c>
      <c r="R962" s="8">
        <f t="shared" si="145"/>
        <v>14.125</v>
      </c>
      <c r="S962" s="8">
        <f t="shared" si="146"/>
        <v>14.925000000000001</v>
      </c>
      <c r="T962" s="8">
        <f t="shared" si="147"/>
        <v>16.625</v>
      </c>
      <c r="U962" s="7">
        <f t="shared" si="148"/>
        <v>16.341666666666669</v>
      </c>
      <c r="V962" s="7">
        <f t="shared" si="149"/>
        <v>16.412500000000001</v>
      </c>
    </row>
    <row r="963" spans="1:22" ht="13.5" x14ac:dyDescent="0.25">
      <c r="A963" s="3">
        <f>RSI!A963</f>
        <v>43713</v>
      </c>
      <c r="B963" s="2">
        <f>RSI!B963</f>
        <v>4.6143000000000001</v>
      </c>
      <c r="C963" s="2">
        <f>RSI!I963</f>
        <v>31.088800356057575</v>
      </c>
      <c r="D963" s="2">
        <f>MACD!E963</f>
        <v>9.6510439764412759E-2</v>
      </c>
      <c r="E963" s="2">
        <f>MACD!F963</f>
        <v>7.5995584312892078E-2</v>
      </c>
      <c r="F963" s="2">
        <f>'Moving Avg'!D963</f>
        <v>4.6781199999999998</v>
      </c>
      <c r="G963" s="2">
        <f>'Moving Avg'!F963</f>
        <v>4.9123150000000004</v>
      </c>
      <c r="H963" s="2">
        <f>'Moving Avg'!G963</f>
        <v>5.0780840000000005</v>
      </c>
      <c r="I963" s="2">
        <f>'Moving Avg'!H963</f>
        <v>4.9585989999999995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  <c r="M963" s="7">
        <f t="shared" si="150"/>
        <v>25</v>
      </c>
      <c r="N963" s="7">
        <f t="shared" si="151"/>
        <v>0</v>
      </c>
      <c r="O963" s="7">
        <f t="shared" si="152"/>
        <v>0</v>
      </c>
      <c r="P963" s="7">
        <f t="shared" si="153"/>
        <v>16.5</v>
      </c>
      <c r="Q963" s="8">
        <f t="shared" ref="Q963:Q1026" si="154">0.35*M963+N963*0.35+O963*0.15+P963*0.15</f>
        <v>11.225</v>
      </c>
      <c r="R963" s="8">
        <f t="shared" ref="R963:R1026" si="155">M963*0.2+N963*0.2+O963*0.35+P963*0.25</f>
        <v>9.125</v>
      </c>
      <c r="S963" s="8">
        <f t="shared" ref="S963:S1026" si="156">M963*0.15+N963*0.15+O963*0.25+P963*0.45</f>
        <v>11.175000000000001</v>
      </c>
      <c r="T963" s="8">
        <f t="shared" ref="T963:T1026" si="157">0.25*SUM(M963:P963)</f>
        <v>10.375</v>
      </c>
      <c r="U963" s="7">
        <f t="shared" ref="U963:U1026" si="158">SUM(Q963:S963)/3</f>
        <v>10.508333333333335</v>
      </c>
      <c r="V963" s="7">
        <f t="shared" ref="V963:V1026" si="159">SUM(Q963:T963)/4</f>
        <v>10.475000000000001</v>
      </c>
    </row>
    <row r="964" spans="1:22" ht="13.5" x14ac:dyDescent="0.25">
      <c r="A964" s="3">
        <f>RSI!A964</f>
        <v>43714</v>
      </c>
      <c r="B964" s="2">
        <f>RSI!B964</f>
        <v>4.4833999999999996</v>
      </c>
      <c r="C964" s="2">
        <f>RSI!I964</f>
        <v>26.839974668739615</v>
      </c>
      <c r="D964" s="2">
        <f>MACD!E964</f>
        <v>0.12358640717366143</v>
      </c>
      <c r="E964" s="2">
        <f>MACD!F964</f>
        <v>8.5513748885045954E-2</v>
      </c>
      <c r="F964" s="2">
        <f>'Moving Avg'!D964</f>
        <v>4.6159400000000002</v>
      </c>
      <c r="G964" s="2">
        <f>'Moving Avg'!F964</f>
        <v>4.8797499999999996</v>
      </c>
      <c r="H964" s="2">
        <f>'Moving Avg'!G964</f>
        <v>5.0663460000000002</v>
      </c>
      <c r="I964" s="2">
        <f>'Moving Avg'!H964</f>
        <v>4.967776999999999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  <c r="M964" s="7">
        <f t="shared" si="150"/>
        <v>50</v>
      </c>
      <c r="N964" s="7">
        <f t="shared" si="151"/>
        <v>0</v>
      </c>
      <c r="O964" s="7">
        <f t="shared" si="152"/>
        <v>0</v>
      </c>
      <c r="P964" s="7">
        <f t="shared" si="153"/>
        <v>16.5</v>
      </c>
      <c r="Q964" s="8">
        <f t="shared" si="154"/>
        <v>19.975000000000001</v>
      </c>
      <c r="R964" s="8">
        <f t="shared" si="155"/>
        <v>14.125</v>
      </c>
      <c r="S964" s="8">
        <f t="shared" si="156"/>
        <v>14.925000000000001</v>
      </c>
      <c r="T964" s="8">
        <f t="shared" si="157"/>
        <v>16.625</v>
      </c>
      <c r="U964" s="7">
        <f t="shared" si="158"/>
        <v>16.341666666666669</v>
      </c>
      <c r="V964" s="7">
        <f t="shared" si="159"/>
        <v>16.412500000000001</v>
      </c>
    </row>
    <row r="965" spans="1:22" ht="13.5" x14ac:dyDescent="0.25">
      <c r="A965" s="3">
        <f>RSI!A965</f>
        <v>43717</v>
      </c>
      <c r="B965" s="2">
        <f>RSI!B965</f>
        <v>4.4833999999999996</v>
      </c>
      <c r="C965" s="2">
        <f>RSI!I965</f>
        <v>26.839974668739615</v>
      </c>
      <c r="D965" s="2">
        <f>MACD!E965</f>
        <v>0.16040220605927136</v>
      </c>
      <c r="E965" s="2">
        <f>MACD!F965</f>
        <v>0.10049144031989103</v>
      </c>
      <c r="F965" s="2">
        <f>'Moving Avg'!D965</f>
        <v>4.56358</v>
      </c>
      <c r="G965" s="2">
        <f>'Moving Avg'!F965</f>
        <v>4.8467850000000006</v>
      </c>
      <c r="H965" s="2">
        <f>'Moving Avg'!G965</f>
        <v>5.0538040000000004</v>
      </c>
      <c r="I965" s="2">
        <f>'Moving Avg'!H965</f>
        <v>4.9769144999999986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50</v>
      </c>
      <c r="N965" s="7">
        <f t="shared" si="151"/>
        <v>0</v>
      </c>
      <c r="O965" s="7">
        <f t="shared" si="152"/>
        <v>0</v>
      </c>
      <c r="P965" s="7">
        <f t="shared" si="153"/>
        <v>16.5</v>
      </c>
      <c r="Q965" s="8">
        <f t="shared" si="154"/>
        <v>19.975000000000001</v>
      </c>
      <c r="R965" s="8">
        <f t="shared" si="155"/>
        <v>14.125</v>
      </c>
      <c r="S965" s="8">
        <f t="shared" si="156"/>
        <v>14.925000000000001</v>
      </c>
      <c r="T965" s="8">
        <f t="shared" si="157"/>
        <v>16.625</v>
      </c>
      <c r="U965" s="7">
        <f t="shared" si="158"/>
        <v>16.341666666666669</v>
      </c>
      <c r="V965" s="7">
        <f t="shared" si="159"/>
        <v>16.412500000000001</v>
      </c>
    </row>
    <row r="966" spans="1:22" ht="13.5" x14ac:dyDescent="0.25">
      <c r="A966" s="3">
        <f>RSI!A966</f>
        <v>43718</v>
      </c>
      <c r="B966" s="2">
        <f>RSI!B966</f>
        <v>4.5407000000000002</v>
      </c>
      <c r="C966" s="2">
        <f>RSI!I966</f>
        <v>31.586656356880766</v>
      </c>
      <c r="D966" s="2">
        <f>MACD!E966</f>
        <v>0.17963906038777644</v>
      </c>
      <c r="E966" s="2">
        <f>MACD!F966</f>
        <v>0.11632096433346811</v>
      </c>
      <c r="F966" s="2">
        <f>'Moving Avg'!D966</f>
        <v>4.53904</v>
      </c>
      <c r="G966" s="2">
        <f>'Moving Avg'!F966</f>
        <v>4.8186950000000008</v>
      </c>
      <c r="H966" s="2">
        <f>'Moving Avg'!G966</f>
        <v>5.0454659999999993</v>
      </c>
      <c r="I966" s="2">
        <f>'Moving Avg'!H966</f>
        <v>4.9861374999999981</v>
      </c>
      <c r="J966" s="5" t="str">
        <f>OBV!F966</f>
        <v>BULLISH</v>
      </c>
      <c r="K966" s="5" t="str">
        <f>OBV!G966</f>
        <v>NEUTRAL</v>
      </c>
      <c r="L966" s="5" t="str">
        <f>OBV!H966</f>
        <v>BULLISH DIVERGENCE</v>
      </c>
      <c r="M966" s="7">
        <f t="shared" si="150"/>
        <v>25</v>
      </c>
      <c r="N966" s="7">
        <f t="shared" si="151"/>
        <v>0</v>
      </c>
      <c r="O966" s="7">
        <f t="shared" si="152"/>
        <v>0</v>
      </c>
      <c r="P966" s="7">
        <f t="shared" si="153"/>
        <v>66.5</v>
      </c>
      <c r="Q966" s="8">
        <f t="shared" si="154"/>
        <v>18.725000000000001</v>
      </c>
      <c r="R966" s="8">
        <f t="shared" si="155"/>
        <v>21.625</v>
      </c>
      <c r="S966" s="8">
        <f t="shared" si="156"/>
        <v>33.674999999999997</v>
      </c>
      <c r="T966" s="8">
        <f t="shared" si="157"/>
        <v>22.875</v>
      </c>
      <c r="U966" s="7">
        <f t="shared" si="158"/>
        <v>24.675000000000001</v>
      </c>
      <c r="V966" s="7">
        <f t="shared" si="159"/>
        <v>24.225000000000001</v>
      </c>
    </row>
    <row r="967" spans="1:22" ht="13.5" x14ac:dyDescent="0.25">
      <c r="A967" s="3">
        <f>RSI!A967</f>
        <v>43719</v>
      </c>
      <c r="B967" s="2">
        <f>RSI!B967</f>
        <v>4.6143000000000001</v>
      </c>
      <c r="C967" s="2">
        <f>RSI!I967</f>
        <v>37.220942852174844</v>
      </c>
      <c r="D967" s="2">
        <f>MACD!E967</f>
        <v>0.16967831593987803</v>
      </c>
      <c r="E967" s="2">
        <f>MACD!F967</f>
        <v>0.1269924346547501</v>
      </c>
      <c r="F967" s="2">
        <f>'Moving Avg'!D967</f>
        <v>4.5472200000000003</v>
      </c>
      <c r="G967" s="2">
        <f>'Moving Avg'!F967</f>
        <v>4.794690000000001</v>
      </c>
      <c r="H967" s="2">
        <f>'Moving Avg'!G967</f>
        <v>5.0365079999999987</v>
      </c>
      <c r="I967" s="2">
        <f>'Moving Avg'!H967</f>
        <v>4.9961309999999983</v>
      </c>
      <c r="J967" s="5" t="str">
        <f>OBV!F967</f>
        <v>BULLISH</v>
      </c>
      <c r="K967" s="5" t="str">
        <f>OBV!G967</f>
        <v>NEUTRAL</v>
      </c>
      <c r="L967" s="5" t="str">
        <f>OBV!H967</f>
        <v>CONFIRMED BULLISH</v>
      </c>
      <c r="M967" s="7">
        <f t="shared" si="150"/>
        <v>25</v>
      </c>
      <c r="N967" s="7">
        <f t="shared" si="151"/>
        <v>0</v>
      </c>
      <c r="O967" s="7">
        <f t="shared" si="152"/>
        <v>0</v>
      </c>
      <c r="P967" s="7">
        <f t="shared" si="153"/>
        <v>83.5</v>
      </c>
      <c r="Q967" s="8">
        <f t="shared" si="154"/>
        <v>21.274999999999999</v>
      </c>
      <c r="R967" s="8">
        <f t="shared" si="155"/>
        <v>25.875</v>
      </c>
      <c r="S967" s="8">
        <f t="shared" si="156"/>
        <v>41.325000000000003</v>
      </c>
      <c r="T967" s="8">
        <f t="shared" si="157"/>
        <v>27.125</v>
      </c>
      <c r="U967" s="7">
        <f t="shared" si="158"/>
        <v>29.491666666666664</v>
      </c>
      <c r="V967" s="7">
        <f t="shared" si="159"/>
        <v>28.9</v>
      </c>
    </row>
    <row r="968" spans="1:22" ht="13.5" x14ac:dyDescent="0.25">
      <c r="A968" s="3">
        <f>RSI!A968</f>
        <v>43720</v>
      </c>
      <c r="B968" s="2">
        <f>RSI!B968</f>
        <v>4.5898000000000003</v>
      </c>
      <c r="C968" s="2">
        <f>RSI!I968</f>
        <v>36.153555440538241</v>
      </c>
      <c r="D968" s="2">
        <f>MACD!E968</f>
        <v>0.15807399119078624</v>
      </c>
      <c r="E968" s="2">
        <f>MACD!F968</f>
        <v>0.13320874596195734</v>
      </c>
      <c r="F968" s="2">
        <f>'Moving Avg'!D968</f>
        <v>4.5423200000000001</v>
      </c>
      <c r="G968" s="2">
        <f>'Moving Avg'!F968</f>
        <v>4.7690549999999998</v>
      </c>
      <c r="H968" s="2">
        <f>'Moving Avg'!G968</f>
        <v>5.0272199999999989</v>
      </c>
      <c r="I968" s="2">
        <f>'Moving Avg'!H968</f>
        <v>5.0061224999999983</v>
      </c>
      <c r="J968" s="5" t="str">
        <f>OBV!F968</f>
        <v>BULLISH</v>
      </c>
      <c r="K968" s="5" t="str">
        <f>OBV!G968</f>
        <v>NEUTRAL</v>
      </c>
      <c r="L968" s="5" t="str">
        <f>OBV!H968</f>
        <v>BULLISH DIVERGENCE</v>
      </c>
      <c r="M968" s="7">
        <f t="shared" si="150"/>
        <v>25</v>
      </c>
      <c r="N968" s="7">
        <f t="shared" si="151"/>
        <v>0</v>
      </c>
      <c r="O968" s="7">
        <f t="shared" si="152"/>
        <v>0</v>
      </c>
      <c r="P968" s="7">
        <f t="shared" si="153"/>
        <v>66.5</v>
      </c>
      <c r="Q968" s="8">
        <f t="shared" si="154"/>
        <v>18.725000000000001</v>
      </c>
      <c r="R968" s="8">
        <f t="shared" si="155"/>
        <v>21.625</v>
      </c>
      <c r="S968" s="8">
        <f t="shared" si="156"/>
        <v>33.674999999999997</v>
      </c>
      <c r="T968" s="8">
        <f t="shared" si="157"/>
        <v>22.875</v>
      </c>
      <c r="U968" s="7">
        <f t="shared" si="158"/>
        <v>24.675000000000001</v>
      </c>
      <c r="V968" s="7">
        <f t="shared" si="159"/>
        <v>24.225000000000001</v>
      </c>
    </row>
    <row r="969" spans="1:22" ht="13.5" x14ac:dyDescent="0.25">
      <c r="A969" s="3">
        <f>RSI!A969</f>
        <v>43721</v>
      </c>
      <c r="B969" s="2">
        <f>RSI!B969</f>
        <v>4.5734000000000004</v>
      </c>
      <c r="C969" s="2">
        <f>RSI!I969</f>
        <v>35.421301581520439</v>
      </c>
      <c r="D969" s="2">
        <f>MACD!E969</f>
        <v>0.14955807873846805</v>
      </c>
      <c r="E969" s="2">
        <f>MACD!F969</f>
        <v>0.13647861251725948</v>
      </c>
      <c r="F969" s="2">
        <f>'Moving Avg'!D969</f>
        <v>4.5603199999999999</v>
      </c>
      <c r="G969" s="2">
        <f>'Moving Avg'!F969</f>
        <v>4.7502450000000014</v>
      </c>
      <c r="H969" s="2">
        <f>'Moving Avg'!G969</f>
        <v>5.0174439999999985</v>
      </c>
      <c r="I969" s="2">
        <f>'Moving Avg'!H969</f>
        <v>5.0160724999999982</v>
      </c>
      <c r="J969" s="5" t="str">
        <f>OBV!F969</f>
        <v>BEARISH</v>
      </c>
      <c r="K969" s="5" t="str">
        <f>OBV!G969</f>
        <v>NEUTRAL</v>
      </c>
      <c r="L969" s="5" t="str">
        <f>OBV!H969</f>
        <v>BEARISH DIVERGENCE</v>
      </c>
      <c r="M969" s="7">
        <f t="shared" si="150"/>
        <v>25</v>
      </c>
      <c r="N969" s="7">
        <f t="shared" si="151"/>
        <v>0</v>
      </c>
      <c r="O969" s="7">
        <f t="shared" si="152"/>
        <v>0</v>
      </c>
      <c r="P969" s="7">
        <f t="shared" si="153"/>
        <v>16.5</v>
      </c>
      <c r="Q969" s="8">
        <f t="shared" si="154"/>
        <v>11.225</v>
      </c>
      <c r="R969" s="8">
        <f t="shared" si="155"/>
        <v>9.125</v>
      </c>
      <c r="S969" s="8">
        <f t="shared" si="156"/>
        <v>11.175000000000001</v>
      </c>
      <c r="T969" s="8">
        <f t="shared" si="157"/>
        <v>10.375</v>
      </c>
      <c r="U969" s="7">
        <f t="shared" si="158"/>
        <v>10.508333333333335</v>
      </c>
      <c r="V969" s="7">
        <f t="shared" si="159"/>
        <v>10.475000000000001</v>
      </c>
    </row>
    <row r="970" spans="1:22" ht="13.5" x14ac:dyDescent="0.25">
      <c r="A970" s="3">
        <f>RSI!A970</f>
        <v>43724</v>
      </c>
      <c r="B970" s="2">
        <f>RSI!B970</f>
        <v>4.4833999999999996</v>
      </c>
      <c r="C970" s="2">
        <f>RSI!I970</f>
        <v>31.634636857371106</v>
      </c>
      <c r="D970" s="2">
        <f>MACD!E970</f>
        <v>0.14281190141840749</v>
      </c>
      <c r="E970" s="2">
        <f>MACD!F970</f>
        <v>0.13774527029748909</v>
      </c>
      <c r="F970" s="2">
        <f>'Moving Avg'!D970</f>
        <v>4.5603199999999999</v>
      </c>
      <c r="G970" s="2">
        <f>'Moving Avg'!F970</f>
        <v>4.7341800000000003</v>
      </c>
      <c r="H970" s="2">
        <f>'Moving Avg'!G970</f>
        <v>5.0029699999999977</v>
      </c>
      <c r="I970" s="2">
        <f>'Moving Avg'!H970</f>
        <v>5.025370999999998</v>
      </c>
      <c r="J970" s="5" t="str">
        <f>OBV!F970</f>
        <v>BEARISH</v>
      </c>
      <c r="K970" s="5" t="str">
        <f>OBV!G970</f>
        <v>NEUTRAL</v>
      </c>
      <c r="L970" s="5" t="str">
        <f>OBV!H970</f>
        <v>NEUTRAL</v>
      </c>
      <c r="M970" s="7">
        <f t="shared" si="150"/>
        <v>25</v>
      </c>
      <c r="N970" s="7">
        <f t="shared" si="151"/>
        <v>0</v>
      </c>
      <c r="O970" s="7">
        <f t="shared" si="152"/>
        <v>0</v>
      </c>
      <c r="P970" s="7">
        <f t="shared" si="153"/>
        <v>16.5</v>
      </c>
      <c r="Q970" s="8">
        <f t="shared" si="154"/>
        <v>11.225</v>
      </c>
      <c r="R970" s="8">
        <f t="shared" si="155"/>
        <v>9.125</v>
      </c>
      <c r="S970" s="8">
        <f t="shared" si="156"/>
        <v>11.175000000000001</v>
      </c>
      <c r="T970" s="8">
        <f t="shared" si="157"/>
        <v>10.375</v>
      </c>
      <c r="U970" s="7">
        <f t="shared" si="158"/>
        <v>10.508333333333335</v>
      </c>
      <c r="V970" s="7">
        <f t="shared" si="159"/>
        <v>10.475000000000001</v>
      </c>
    </row>
    <row r="971" spans="1:22" ht="13.5" x14ac:dyDescent="0.25">
      <c r="A971" s="3">
        <f>RSI!A971</f>
        <v>43725</v>
      </c>
      <c r="B971" s="2">
        <f>RSI!B971</f>
        <v>4.5324999999999998</v>
      </c>
      <c r="C971" s="2">
        <f>RSI!I971</f>
        <v>35.674784657105903</v>
      </c>
      <c r="D971" s="2">
        <f>MACD!E971</f>
        <v>0.12266077216288007</v>
      </c>
      <c r="E971" s="2">
        <f>MACD!F971</f>
        <v>0.13472837067056731</v>
      </c>
      <c r="F971" s="2">
        <f>'Moving Avg'!D971</f>
        <v>4.5586799999999998</v>
      </c>
      <c r="G971" s="2">
        <f>'Moving Avg'!F971</f>
        <v>4.7174050000000003</v>
      </c>
      <c r="H971" s="2">
        <f>'Moving Avg'!G971</f>
        <v>4.9889939999999982</v>
      </c>
      <c r="I971" s="2">
        <f>'Moving Avg'!H971</f>
        <v>5.0351969999999984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  <c r="M971" s="7">
        <f t="shared" si="150"/>
        <v>25</v>
      </c>
      <c r="N971" s="7">
        <f t="shared" si="151"/>
        <v>45</v>
      </c>
      <c r="O971" s="7">
        <f t="shared" si="152"/>
        <v>0</v>
      </c>
      <c r="P971" s="7">
        <f t="shared" si="153"/>
        <v>16.5</v>
      </c>
      <c r="Q971" s="8">
        <f t="shared" si="154"/>
        <v>26.975000000000001</v>
      </c>
      <c r="R971" s="8">
        <f t="shared" si="155"/>
        <v>18.125</v>
      </c>
      <c r="S971" s="8">
        <f t="shared" si="156"/>
        <v>17.925000000000001</v>
      </c>
      <c r="T971" s="8">
        <f t="shared" si="157"/>
        <v>21.625</v>
      </c>
      <c r="U971" s="7">
        <f t="shared" si="158"/>
        <v>21.008333333333336</v>
      </c>
      <c r="V971" s="7">
        <f t="shared" si="159"/>
        <v>21.162500000000001</v>
      </c>
    </row>
    <row r="972" spans="1:22" ht="13.5" x14ac:dyDescent="0.25">
      <c r="A972" s="3">
        <f>RSI!A972</f>
        <v>43726</v>
      </c>
      <c r="B972" s="2">
        <f>RSI!B972</f>
        <v>4.5243000000000002</v>
      </c>
      <c r="C972" s="2">
        <f>RSI!I972</f>
        <v>35.299597533056044</v>
      </c>
      <c r="D972" s="2">
        <f>MACD!E972</f>
        <v>9.3727998277063129E-2</v>
      </c>
      <c r="E972" s="2">
        <f>MACD!F972</f>
        <v>0.12652829619186648</v>
      </c>
      <c r="F972" s="2">
        <f>'Moving Avg'!D972</f>
        <v>4.54068</v>
      </c>
      <c r="G972" s="2">
        <f>'Moving Avg'!F972</f>
        <v>4.6940850000000003</v>
      </c>
      <c r="H972" s="2">
        <f>'Moving Avg'!G972</f>
        <v>4.9748539999999988</v>
      </c>
      <c r="I972" s="2">
        <f>'Moving Avg'!H972</f>
        <v>5.044216999999998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  <c r="M972" s="7">
        <f t="shared" si="150"/>
        <v>25</v>
      </c>
      <c r="N972" s="7">
        <f t="shared" si="151"/>
        <v>100</v>
      </c>
      <c r="O972" s="7">
        <f t="shared" si="152"/>
        <v>0</v>
      </c>
      <c r="P972" s="7">
        <f t="shared" si="153"/>
        <v>16.5</v>
      </c>
      <c r="Q972" s="8">
        <f t="shared" si="154"/>
        <v>46.225000000000001</v>
      </c>
      <c r="R972" s="8">
        <f t="shared" si="155"/>
        <v>29.125</v>
      </c>
      <c r="S972" s="8">
        <f t="shared" si="156"/>
        <v>26.175000000000001</v>
      </c>
      <c r="T972" s="8">
        <f t="shared" si="157"/>
        <v>35.375</v>
      </c>
      <c r="U972" s="7">
        <f t="shared" si="158"/>
        <v>33.841666666666661</v>
      </c>
      <c r="V972" s="7">
        <f t="shared" si="159"/>
        <v>34.224999999999994</v>
      </c>
    </row>
    <row r="973" spans="1:22" ht="13.5" x14ac:dyDescent="0.25">
      <c r="A973" s="3">
        <f>RSI!A973</f>
        <v>43727</v>
      </c>
      <c r="B973" s="2">
        <f>RSI!B973</f>
        <v>4.4833999999999996</v>
      </c>
      <c r="C973" s="2">
        <f>RSI!I973</f>
        <v>33.41210788144285</v>
      </c>
      <c r="D973" s="2">
        <f>MACD!E973</f>
        <v>7.9873226733736757E-2</v>
      </c>
      <c r="E973" s="2">
        <f>MACD!F973</f>
        <v>0.11719728230024054</v>
      </c>
      <c r="F973" s="2">
        <f>'Moving Avg'!D973</f>
        <v>4.5193999999999992</v>
      </c>
      <c r="G973" s="2">
        <f>'Moving Avg'!F973</f>
        <v>4.6687200000000004</v>
      </c>
      <c r="H973" s="2">
        <f>'Moving Avg'!G973</f>
        <v>4.9629559999999984</v>
      </c>
      <c r="I973" s="2">
        <f>'Moving Avg'!H973</f>
        <v>5.0522279999999977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  <c r="M973" s="7">
        <f t="shared" si="150"/>
        <v>25</v>
      </c>
      <c r="N973" s="7">
        <f t="shared" si="151"/>
        <v>100</v>
      </c>
      <c r="O973" s="7">
        <f t="shared" si="152"/>
        <v>0</v>
      </c>
      <c r="P973" s="7">
        <f t="shared" si="153"/>
        <v>16.5</v>
      </c>
      <c r="Q973" s="8">
        <f t="shared" si="154"/>
        <v>46.225000000000001</v>
      </c>
      <c r="R973" s="8">
        <f t="shared" si="155"/>
        <v>29.125</v>
      </c>
      <c r="S973" s="8">
        <f t="shared" si="156"/>
        <v>26.175000000000001</v>
      </c>
      <c r="T973" s="8">
        <f t="shared" si="157"/>
        <v>35.375</v>
      </c>
      <c r="U973" s="7">
        <f t="shared" si="158"/>
        <v>33.841666666666661</v>
      </c>
      <c r="V973" s="7">
        <f t="shared" si="159"/>
        <v>34.224999999999994</v>
      </c>
    </row>
    <row r="974" spans="1:22" ht="13.5" x14ac:dyDescent="0.25">
      <c r="A974" s="3">
        <f>RSI!A974</f>
        <v>43728</v>
      </c>
      <c r="B974" s="2">
        <f>RSI!B974</f>
        <v>4.3771000000000004</v>
      </c>
      <c r="C974" s="2">
        <f>RSI!I974</f>
        <v>29.062566829250258</v>
      </c>
      <c r="D974" s="2">
        <f>MACD!E974</f>
        <v>5.7335462969206219E-2</v>
      </c>
      <c r="E974" s="2">
        <f>MACD!F974</f>
        <v>0.10522491843403367</v>
      </c>
      <c r="F974" s="2">
        <f>'Moving Avg'!D974</f>
        <v>4.4801400000000005</v>
      </c>
      <c r="G974" s="2">
        <f>'Moving Avg'!F974</f>
        <v>4.6384500000000006</v>
      </c>
      <c r="H974" s="2">
        <f>'Moving Avg'!G974</f>
        <v>4.9489319999999983</v>
      </c>
      <c r="I974" s="2">
        <f>'Moving Avg'!H974</f>
        <v>5.0595864999999982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  <c r="M974" s="7">
        <f t="shared" si="150"/>
        <v>50</v>
      </c>
      <c r="N974" s="7">
        <f t="shared" si="151"/>
        <v>100</v>
      </c>
      <c r="O974" s="7">
        <f t="shared" si="152"/>
        <v>0</v>
      </c>
      <c r="P974" s="7">
        <f t="shared" si="153"/>
        <v>16.5</v>
      </c>
      <c r="Q974" s="8">
        <f t="shared" si="154"/>
        <v>54.975000000000001</v>
      </c>
      <c r="R974" s="8">
        <f t="shared" si="155"/>
        <v>34.125</v>
      </c>
      <c r="S974" s="8">
        <f t="shared" si="156"/>
        <v>29.925000000000001</v>
      </c>
      <c r="T974" s="8">
        <f t="shared" si="157"/>
        <v>41.625</v>
      </c>
      <c r="U974" s="7">
        <f t="shared" si="158"/>
        <v>39.674999999999997</v>
      </c>
      <c r="V974" s="7">
        <f t="shared" si="159"/>
        <v>40.162499999999994</v>
      </c>
    </row>
    <row r="975" spans="1:22" ht="13.5" x14ac:dyDescent="0.25">
      <c r="A975" s="3">
        <f>RSI!A975</f>
        <v>43731</v>
      </c>
      <c r="B975" s="2">
        <f>RSI!B975</f>
        <v>4.4180000000000001</v>
      </c>
      <c r="C975" s="2">
        <f>RSI!I975</f>
        <v>32.693127486752729</v>
      </c>
      <c r="D975" s="2">
        <f>MACD!E975</f>
        <v>3.7206041638373044E-2</v>
      </c>
      <c r="E975" s="2">
        <f>MACD!F975</f>
        <v>9.1621143074901559E-2</v>
      </c>
      <c r="F975" s="2">
        <f>'Moving Avg'!D975</f>
        <v>4.4670599999999991</v>
      </c>
      <c r="G975" s="2">
        <f>'Moving Avg'!F975</f>
        <v>4.6065450000000006</v>
      </c>
      <c r="H975" s="2">
        <f>'Moving Avg'!G975</f>
        <v>4.9331499999999995</v>
      </c>
      <c r="I975" s="2">
        <f>'Moving Avg'!H975</f>
        <v>5.0671094999999973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  <c r="M975" s="7">
        <f t="shared" si="150"/>
        <v>25</v>
      </c>
      <c r="N975" s="7">
        <f t="shared" si="151"/>
        <v>100</v>
      </c>
      <c r="O975" s="7">
        <f t="shared" si="152"/>
        <v>0</v>
      </c>
      <c r="P975" s="7">
        <f t="shared" si="153"/>
        <v>16.5</v>
      </c>
      <c r="Q975" s="8">
        <f t="shared" si="154"/>
        <v>46.225000000000001</v>
      </c>
      <c r="R975" s="8">
        <f t="shared" si="155"/>
        <v>29.125</v>
      </c>
      <c r="S975" s="8">
        <f t="shared" si="156"/>
        <v>26.175000000000001</v>
      </c>
      <c r="T975" s="8">
        <f t="shared" si="157"/>
        <v>35.375</v>
      </c>
      <c r="U975" s="7">
        <f t="shared" si="158"/>
        <v>33.841666666666661</v>
      </c>
      <c r="V975" s="7">
        <f t="shared" si="159"/>
        <v>34.224999999999994</v>
      </c>
    </row>
    <row r="976" spans="1:22" ht="13.5" x14ac:dyDescent="0.25">
      <c r="A976" s="3">
        <f>RSI!A976</f>
        <v>43732</v>
      </c>
      <c r="B976" s="2">
        <f>RSI!B976</f>
        <v>4.4097999999999997</v>
      </c>
      <c r="C976" s="2">
        <f>RSI!I976</f>
        <v>32.335807616631044</v>
      </c>
      <c r="D976" s="2">
        <f>MACD!E976</f>
        <v>3.1179218183863711E-2</v>
      </c>
      <c r="E976" s="2">
        <f>MACD!F976</f>
        <v>7.9532758096693981E-2</v>
      </c>
      <c r="F976" s="2">
        <f>'Moving Avg'!D976</f>
        <v>4.44252</v>
      </c>
      <c r="G976" s="2">
        <f>'Moving Avg'!F976</f>
        <v>4.5775000000000006</v>
      </c>
      <c r="H976" s="2">
        <f>'Moving Avg'!G976</f>
        <v>4.9183299999999992</v>
      </c>
      <c r="I976" s="2">
        <f>'Moving Avg'!H976</f>
        <v>5.0748329999999973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100</v>
      </c>
      <c r="O976" s="7">
        <f t="shared" si="152"/>
        <v>0</v>
      </c>
      <c r="P976" s="7">
        <f t="shared" si="153"/>
        <v>16.5</v>
      </c>
      <c r="Q976" s="8">
        <f t="shared" si="154"/>
        <v>46.225000000000001</v>
      </c>
      <c r="R976" s="8">
        <f t="shared" si="155"/>
        <v>29.125</v>
      </c>
      <c r="S976" s="8">
        <f t="shared" si="156"/>
        <v>26.175000000000001</v>
      </c>
      <c r="T976" s="8">
        <f t="shared" si="157"/>
        <v>35.375</v>
      </c>
      <c r="U976" s="7">
        <f t="shared" si="158"/>
        <v>33.841666666666661</v>
      </c>
      <c r="V976" s="7">
        <f t="shared" si="159"/>
        <v>34.224999999999994</v>
      </c>
    </row>
    <row r="977" spans="1:22" ht="13.5" x14ac:dyDescent="0.25">
      <c r="A977" s="3">
        <f>RSI!A977</f>
        <v>43733</v>
      </c>
      <c r="B977" s="2">
        <f>RSI!B977</f>
        <v>4.2953000000000001</v>
      </c>
      <c r="C977" s="2">
        <f>RSI!I977</f>
        <v>27.771486928108516</v>
      </c>
      <c r="D977" s="2">
        <f>MACD!E977</f>
        <v>4.7398325526526008E-2</v>
      </c>
      <c r="E977" s="2">
        <f>MACD!F977</f>
        <v>7.3105871582660395E-2</v>
      </c>
      <c r="F977" s="2">
        <f>'Moving Avg'!D977</f>
        <v>4.3967200000000002</v>
      </c>
      <c r="G977" s="2">
        <f>'Moving Avg'!F977</f>
        <v>4.5500949999999998</v>
      </c>
      <c r="H977" s="2">
        <f>'Moving Avg'!G977</f>
        <v>4.9013819999999981</v>
      </c>
      <c r="I977" s="2">
        <f>'Moving Avg'!H977</f>
        <v>5.0824264999999977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50</v>
      </c>
      <c r="N977" s="7">
        <f t="shared" si="151"/>
        <v>100</v>
      </c>
      <c r="O977" s="7">
        <f t="shared" si="152"/>
        <v>0</v>
      </c>
      <c r="P977" s="7">
        <f t="shared" si="153"/>
        <v>16.5</v>
      </c>
      <c r="Q977" s="8">
        <f t="shared" si="154"/>
        <v>54.975000000000001</v>
      </c>
      <c r="R977" s="8">
        <f t="shared" si="155"/>
        <v>34.125</v>
      </c>
      <c r="S977" s="8">
        <f t="shared" si="156"/>
        <v>29.925000000000001</v>
      </c>
      <c r="T977" s="8">
        <f t="shared" si="157"/>
        <v>41.625</v>
      </c>
      <c r="U977" s="7">
        <f t="shared" si="158"/>
        <v>39.674999999999997</v>
      </c>
      <c r="V977" s="7">
        <f t="shared" si="159"/>
        <v>40.162499999999994</v>
      </c>
    </row>
    <row r="978" spans="1:22" ht="13.5" x14ac:dyDescent="0.25">
      <c r="A978" s="3">
        <f>RSI!A978</f>
        <v>43734</v>
      </c>
      <c r="B978" s="2">
        <f>RSI!B978</f>
        <v>4.3933999999999997</v>
      </c>
      <c r="C978" s="2">
        <f>RSI!I978</f>
        <v>36.094471216274144</v>
      </c>
      <c r="D978" s="2">
        <f>MACD!E978</f>
        <v>5.2164881700673682E-2</v>
      </c>
      <c r="E978" s="2">
        <f>MACD!F978</f>
        <v>6.8917673606263052E-2</v>
      </c>
      <c r="F978" s="2">
        <f>'Moving Avg'!D978</f>
        <v>4.3787200000000004</v>
      </c>
      <c r="G978" s="2">
        <f>'Moving Avg'!F978</f>
        <v>4.5296399999999997</v>
      </c>
      <c r="H978" s="2">
        <f>'Moving Avg'!G978</f>
        <v>4.8818879999999991</v>
      </c>
      <c r="I978" s="2">
        <f>'Moving Avg'!H978</f>
        <v>5.0903094999999983</v>
      </c>
      <c r="J978" s="5" t="str">
        <f>OBV!F978</f>
        <v>BULLISH</v>
      </c>
      <c r="K978" s="5" t="str">
        <f>OBV!G978</f>
        <v>NEUTRAL</v>
      </c>
      <c r="L978" s="5" t="str">
        <f>OBV!H978</f>
        <v>BULLISH DIVERGENCE</v>
      </c>
      <c r="M978" s="7">
        <f t="shared" si="150"/>
        <v>25</v>
      </c>
      <c r="N978" s="7">
        <f t="shared" si="151"/>
        <v>45</v>
      </c>
      <c r="O978" s="7">
        <f t="shared" si="152"/>
        <v>0</v>
      </c>
      <c r="P978" s="7">
        <f t="shared" si="153"/>
        <v>66.5</v>
      </c>
      <c r="Q978" s="8">
        <f t="shared" si="154"/>
        <v>34.475000000000001</v>
      </c>
      <c r="R978" s="8">
        <f t="shared" si="155"/>
        <v>30.625</v>
      </c>
      <c r="S978" s="8">
        <f t="shared" si="156"/>
        <v>40.424999999999997</v>
      </c>
      <c r="T978" s="8">
        <f t="shared" si="157"/>
        <v>34.125</v>
      </c>
      <c r="U978" s="7">
        <f t="shared" si="158"/>
        <v>35.174999999999997</v>
      </c>
      <c r="V978" s="7">
        <f t="shared" si="159"/>
        <v>34.912499999999994</v>
      </c>
    </row>
    <row r="979" spans="1:22" ht="13.5" x14ac:dyDescent="0.25">
      <c r="A979" s="3">
        <f>RSI!A979</f>
        <v>43735</v>
      </c>
      <c r="B979" s="2">
        <f>RSI!B979</f>
        <v>4.3771000000000004</v>
      </c>
      <c r="C979" s="2">
        <f>RSI!I979</f>
        <v>35.365264612943648</v>
      </c>
      <c r="D979" s="2">
        <f>MACD!E979</f>
        <v>5.6227398569870246E-2</v>
      </c>
      <c r="E979" s="2">
        <f>MACD!F979</f>
        <v>6.6379618598984502E-2</v>
      </c>
      <c r="F979" s="2">
        <f>'Moving Avg'!D979</f>
        <v>4.3787199999999995</v>
      </c>
      <c r="G979" s="2">
        <f>'Moving Avg'!F979</f>
        <v>4.5087799999999998</v>
      </c>
      <c r="H979" s="2">
        <f>'Moving Avg'!G979</f>
        <v>4.8556299999999997</v>
      </c>
      <c r="I979" s="2">
        <f>'Moving Avg'!H979</f>
        <v>5.0981109999999985</v>
      </c>
      <c r="J979" s="5" t="str">
        <f>OBV!F979</f>
        <v>BULLISH</v>
      </c>
      <c r="K979" s="5" t="str">
        <f>OBV!G979</f>
        <v>NEUTRAL</v>
      </c>
      <c r="L979" s="5" t="str">
        <f>OBV!H979</f>
        <v>NEUTRAL</v>
      </c>
      <c r="M979" s="7">
        <f t="shared" si="150"/>
        <v>25</v>
      </c>
      <c r="N979" s="7">
        <f t="shared" si="151"/>
        <v>45</v>
      </c>
      <c r="O979" s="7">
        <f t="shared" si="152"/>
        <v>0</v>
      </c>
      <c r="P979" s="7">
        <f t="shared" si="153"/>
        <v>49.5</v>
      </c>
      <c r="Q979" s="8">
        <f t="shared" si="154"/>
        <v>31.925000000000001</v>
      </c>
      <c r="R979" s="8">
        <f t="shared" si="155"/>
        <v>26.375</v>
      </c>
      <c r="S979" s="8">
        <f t="shared" si="156"/>
        <v>32.775000000000006</v>
      </c>
      <c r="T979" s="8">
        <f t="shared" si="157"/>
        <v>29.875</v>
      </c>
      <c r="U979" s="7">
        <f t="shared" si="158"/>
        <v>30.358333333333334</v>
      </c>
      <c r="V979" s="7">
        <f t="shared" si="159"/>
        <v>30.237500000000001</v>
      </c>
    </row>
    <row r="980" spans="1:22" ht="13.5" x14ac:dyDescent="0.25">
      <c r="A980" s="3">
        <f>RSI!A980</f>
        <v>43738</v>
      </c>
      <c r="B980" s="2">
        <f>RSI!B980</f>
        <v>4.2542999999999997</v>
      </c>
      <c r="C980" s="2">
        <f>RSI!I980</f>
        <v>30.384880023942117</v>
      </c>
      <c r="D980" s="2">
        <f>MACD!E980</f>
        <v>5.6256693569156191E-2</v>
      </c>
      <c r="E980" s="2">
        <f>MACD!F980</f>
        <v>6.4355033593018848E-2</v>
      </c>
      <c r="F980" s="2">
        <f>'Moving Avg'!D980</f>
        <v>4.34598</v>
      </c>
      <c r="G980" s="2">
        <f>'Moving Avg'!F980</f>
        <v>4.484235</v>
      </c>
      <c r="H980" s="2">
        <f>'Moving Avg'!G980</f>
        <v>4.832387999999999</v>
      </c>
      <c r="I980" s="2">
        <f>'Moving Avg'!H980</f>
        <v>5.1053789999999983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25</v>
      </c>
      <c r="N980" s="7">
        <f t="shared" si="151"/>
        <v>45</v>
      </c>
      <c r="O980" s="7">
        <f t="shared" si="152"/>
        <v>0</v>
      </c>
      <c r="P980" s="7">
        <f t="shared" si="153"/>
        <v>16.5</v>
      </c>
      <c r="Q980" s="8">
        <f t="shared" si="154"/>
        <v>26.975000000000001</v>
      </c>
      <c r="R980" s="8">
        <f t="shared" si="155"/>
        <v>18.125</v>
      </c>
      <c r="S980" s="8">
        <f t="shared" si="156"/>
        <v>17.925000000000001</v>
      </c>
      <c r="T980" s="8">
        <f t="shared" si="157"/>
        <v>21.625</v>
      </c>
      <c r="U980" s="7">
        <f t="shared" si="158"/>
        <v>21.008333333333336</v>
      </c>
      <c r="V980" s="7">
        <f t="shared" si="159"/>
        <v>21.162500000000001</v>
      </c>
    </row>
    <row r="981" spans="1:22" ht="13.5" x14ac:dyDescent="0.25">
      <c r="A981" s="3">
        <f>RSI!A981</f>
        <v>43739</v>
      </c>
      <c r="B981" s="2">
        <f>RSI!B981</f>
        <v>4.2380000000000004</v>
      </c>
      <c r="C981" s="2">
        <f>RSI!I981</f>
        <v>29.78528008770634</v>
      </c>
      <c r="D981" s="2">
        <f>MACD!E981</f>
        <v>6.7010623342737219E-2</v>
      </c>
      <c r="E981" s="2">
        <f>MACD!F981</f>
        <v>6.4886151542962525E-2</v>
      </c>
      <c r="F981" s="2">
        <f>'Moving Avg'!D981</f>
        <v>4.3116199999999996</v>
      </c>
      <c r="G981" s="2">
        <f>'Moving Avg'!F981</f>
        <v>4.4629649999999996</v>
      </c>
      <c r="H981" s="2">
        <f>'Moving Avg'!G981</f>
        <v>4.81027</v>
      </c>
      <c r="I981" s="2">
        <f>'Moving Avg'!H981</f>
        <v>5.1129674999999981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  <c r="M981" s="7">
        <f t="shared" si="150"/>
        <v>50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19.975000000000001</v>
      </c>
      <c r="R981" s="8">
        <f t="shared" si="155"/>
        <v>14.125</v>
      </c>
      <c r="S981" s="8">
        <f t="shared" si="156"/>
        <v>14.925000000000001</v>
      </c>
      <c r="T981" s="8">
        <f t="shared" si="157"/>
        <v>16.625</v>
      </c>
      <c r="U981" s="7">
        <f t="shared" si="158"/>
        <v>16.341666666666669</v>
      </c>
      <c r="V981" s="7">
        <f t="shared" si="159"/>
        <v>16.412500000000001</v>
      </c>
    </row>
    <row r="982" spans="1:22" ht="13.5" x14ac:dyDescent="0.25">
      <c r="A982" s="3">
        <f>RSI!A982</f>
        <v>43740</v>
      </c>
      <c r="B982" s="2">
        <f>RSI!B982</f>
        <v>4.2298</v>
      </c>
      <c r="C982" s="2">
        <f>RSI!I982</f>
        <v>29.470216431284072</v>
      </c>
      <c r="D982" s="2">
        <f>MACD!E982</f>
        <v>7.7374407372264642E-2</v>
      </c>
      <c r="E982" s="2">
        <f>MACD!F982</f>
        <v>6.7383802708822951E-2</v>
      </c>
      <c r="F982" s="2">
        <f>'Moving Avg'!D982</f>
        <v>4.2985199999999999</v>
      </c>
      <c r="G982" s="2">
        <f>'Moving Avg'!F982</f>
        <v>4.445784999999999</v>
      </c>
      <c r="H982" s="2">
        <f>'Moving Avg'!G982</f>
        <v>4.7886319999999998</v>
      </c>
      <c r="I982" s="2">
        <f>'Moving Avg'!H982</f>
        <v>5.1197104999999974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  <c r="M982" s="7">
        <f t="shared" si="150"/>
        <v>50</v>
      </c>
      <c r="N982" s="7">
        <f t="shared" si="151"/>
        <v>0</v>
      </c>
      <c r="O982" s="7">
        <f t="shared" si="152"/>
        <v>0</v>
      </c>
      <c r="P982" s="7">
        <f t="shared" si="153"/>
        <v>16.5</v>
      </c>
      <c r="Q982" s="8">
        <f t="shared" si="154"/>
        <v>19.975000000000001</v>
      </c>
      <c r="R982" s="8">
        <f t="shared" si="155"/>
        <v>14.125</v>
      </c>
      <c r="S982" s="8">
        <f t="shared" si="156"/>
        <v>14.925000000000001</v>
      </c>
      <c r="T982" s="8">
        <f t="shared" si="157"/>
        <v>16.625</v>
      </c>
      <c r="U982" s="7">
        <f t="shared" si="158"/>
        <v>16.341666666666669</v>
      </c>
      <c r="V982" s="7">
        <f t="shared" si="159"/>
        <v>16.412500000000001</v>
      </c>
    </row>
    <row r="983" spans="1:22" ht="13.5" x14ac:dyDescent="0.25">
      <c r="A983" s="3">
        <f>RSI!A983</f>
        <v>43741</v>
      </c>
      <c r="B983" s="2">
        <f>RSI!B983</f>
        <v>4.0743999999999998</v>
      </c>
      <c r="C983" s="2">
        <f>RSI!I983</f>
        <v>24.237707225174887</v>
      </c>
      <c r="D983" s="2">
        <f>MACD!E983</f>
        <v>9.3187350331326968E-2</v>
      </c>
      <c r="E983" s="2">
        <f>MACD!F983</f>
        <v>7.2544512233323755E-2</v>
      </c>
      <c r="F983" s="2">
        <f>'Moving Avg'!D983</f>
        <v>4.2347200000000003</v>
      </c>
      <c r="G983" s="2">
        <f>'Moving Avg'!F983</f>
        <v>4.4187899999999996</v>
      </c>
      <c r="H983" s="2">
        <f>'Moving Avg'!G983</f>
        <v>4.7638860000000003</v>
      </c>
      <c r="I983" s="2">
        <f>'Moving Avg'!H983</f>
        <v>5.1248314999999982</v>
      </c>
      <c r="J983" s="5" t="str">
        <f>OBV!F983</f>
        <v>BEARISH</v>
      </c>
      <c r="K983" s="5" t="str">
        <f>OBV!G983</f>
        <v>NEUTRAL</v>
      </c>
      <c r="L983" s="5" t="str">
        <f>OBV!H983</f>
        <v>CONFIRMED BEARISH</v>
      </c>
      <c r="M983" s="7">
        <f t="shared" si="150"/>
        <v>50</v>
      </c>
      <c r="N983" s="7">
        <f t="shared" si="151"/>
        <v>0</v>
      </c>
      <c r="O983" s="7">
        <f t="shared" si="152"/>
        <v>0</v>
      </c>
      <c r="P983" s="7">
        <f t="shared" si="153"/>
        <v>16.5</v>
      </c>
      <c r="Q983" s="8">
        <f t="shared" si="154"/>
        <v>19.975000000000001</v>
      </c>
      <c r="R983" s="8">
        <f t="shared" si="155"/>
        <v>14.125</v>
      </c>
      <c r="S983" s="8">
        <f t="shared" si="156"/>
        <v>14.925000000000001</v>
      </c>
      <c r="T983" s="8">
        <f t="shared" si="157"/>
        <v>16.625</v>
      </c>
      <c r="U983" s="7">
        <f t="shared" si="158"/>
        <v>16.341666666666669</v>
      </c>
      <c r="V983" s="7">
        <f t="shared" si="159"/>
        <v>16.412500000000001</v>
      </c>
    </row>
    <row r="984" spans="1:22" ht="13.5" x14ac:dyDescent="0.25">
      <c r="A984" s="3">
        <f>RSI!A984</f>
        <v>43742</v>
      </c>
      <c r="B984" s="2">
        <f>RSI!B984</f>
        <v>3.9270999999999998</v>
      </c>
      <c r="C984" s="2">
        <f>RSI!I984</f>
        <v>20.518802133936603</v>
      </c>
      <c r="D984" s="2">
        <f>MACD!E984</f>
        <v>0.10373267771713035</v>
      </c>
      <c r="E984" s="2">
        <f>MACD!F984</f>
        <v>7.8782145330085068E-2</v>
      </c>
      <c r="F984" s="2">
        <f>'Moving Avg'!D984</f>
        <v>4.1447200000000004</v>
      </c>
      <c r="G984" s="2">
        <f>'Moving Avg'!F984</f>
        <v>4.3909749999999992</v>
      </c>
      <c r="H984" s="2">
        <f>'Moving Avg'!G984</f>
        <v>4.7371599999999994</v>
      </c>
      <c r="I984" s="2">
        <f>'Moving Avg'!H984</f>
        <v>5.1282904999999968</v>
      </c>
      <c r="J984" s="5" t="str">
        <f>OBV!F984</f>
        <v>BEARISH</v>
      </c>
      <c r="K984" s="5" t="str">
        <f>OBV!G984</f>
        <v>WEAK</v>
      </c>
      <c r="L984" s="5" t="str">
        <f>OBV!H984</f>
        <v>CONFIRMED BEARISH</v>
      </c>
      <c r="M984" s="7">
        <f t="shared" si="150"/>
        <v>50</v>
      </c>
      <c r="N984" s="7">
        <f t="shared" si="151"/>
        <v>0</v>
      </c>
      <c r="O984" s="7">
        <f t="shared" si="152"/>
        <v>0</v>
      </c>
      <c r="P984" s="7">
        <f t="shared" si="153"/>
        <v>0</v>
      </c>
      <c r="Q984" s="8">
        <f t="shared" si="154"/>
        <v>17.5</v>
      </c>
      <c r="R984" s="8">
        <f t="shared" si="155"/>
        <v>10</v>
      </c>
      <c r="S984" s="8">
        <f t="shared" si="156"/>
        <v>7.5</v>
      </c>
      <c r="T984" s="8">
        <f t="shared" si="157"/>
        <v>12.5</v>
      </c>
      <c r="U984" s="7">
        <f t="shared" si="158"/>
        <v>11.666666666666666</v>
      </c>
      <c r="V984" s="7">
        <f t="shared" si="159"/>
        <v>11.875</v>
      </c>
    </row>
    <row r="985" spans="1:22" ht="13.5" x14ac:dyDescent="0.25">
      <c r="A985" s="3">
        <f>RSI!A985</f>
        <v>43745</v>
      </c>
      <c r="B985" s="2">
        <f>RSI!B985</f>
        <v>3.9270999999999998</v>
      </c>
      <c r="C985" s="2">
        <f>RSI!I985</f>
        <v>20.518802133936603</v>
      </c>
      <c r="D985" s="2">
        <f>MACD!E985</f>
        <v>0.12223306039584081</v>
      </c>
      <c r="E985" s="2">
        <f>MACD!F985</f>
        <v>8.7472328343236219E-2</v>
      </c>
      <c r="F985" s="2">
        <f>'Moving Avg'!D985</f>
        <v>4.0792799999999998</v>
      </c>
      <c r="G985" s="2">
        <f>'Moving Avg'!F985</f>
        <v>4.3631599999999988</v>
      </c>
      <c r="H985" s="2">
        <f>'Moving Avg'!G985</f>
        <v>4.7102719999999998</v>
      </c>
      <c r="I985" s="2">
        <f>'Moving Avg'!H985</f>
        <v>5.1307834999999979</v>
      </c>
      <c r="J985" s="5" t="str">
        <f>OBV!F985</f>
        <v>BEARISH</v>
      </c>
      <c r="K985" s="5" t="str">
        <f>OBV!G985</f>
        <v>WEAK</v>
      </c>
      <c r="L985" s="5" t="str">
        <f>OBV!H985</f>
        <v>CONFIRMED BEARISH</v>
      </c>
      <c r="M985" s="7">
        <f t="shared" si="150"/>
        <v>50</v>
      </c>
      <c r="N985" s="7">
        <f t="shared" si="151"/>
        <v>0</v>
      </c>
      <c r="O985" s="7">
        <f t="shared" si="152"/>
        <v>0</v>
      </c>
      <c r="P985" s="7">
        <f t="shared" si="153"/>
        <v>0</v>
      </c>
      <c r="Q985" s="8">
        <f t="shared" si="154"/>
        <v>17.5</v>
      </c>
      <c r="R985" s="8">
        <f t="shared" si="155"/>
        <v>10</v>
      </c>
      <c r="S985" s="8">
        <f t="shared" si="156"/>
        <v>7.5</v>
      </c>
      <c r="T985" s="8">
        <f t="shared" si="157"/>
        <v>12.5</v>
      </c>
      <c r="U985" s="7">
        <f t="shared" si="158"/>
        <v>11.666666666666666</v>
      </c>
      <c r="V985" s="7">
        <f t="shared" si="159"/>
        <v>11.875</v>
      </c>
    </row>
    <row r="986" spans="1:22" ht="13.5" x14ac:dyDescent="0.25">
      <c r="A986" s="3">
        <f>RSI!A986</f>
        <v>43746</v>
      </c>
      <c r="B986" s="2">
        <f>RSI!B986</f>
        <v>3.8698000000000001</v>
      </c>
      <c r="C986" s="2">
        <f>RSI!I986</f>
        <v>19.190402104652009</v>
      </c>
      <c r="D986" s="2">
        <f>MACD!E986</f>
        <v>0.14391190083761263</v>
      </c>
      <c r="E986" s="2">
        <f>MACD!F986</f>
        <v>9.8760242842111517E-2</v>
      </c>
      <c r="F986" s="2">
        <f>'Moving Avg'!D986</f>
        <v>4.0056400000000005</v>
      </c>
      <c r="G986" s="2">
        <f>'Moving Avg'!F986</f>
        <v>4.3296149999999987</v>
      </c>
      <c r="H986" s="2">
        <f>'Moving Avg'!G986</f>
        <v>4.6830419999999995</v>
      </c>
      <c r="I986" s="2">
        <f>'Moving Avg'!H986</f>
        <v>5.1321854999999967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  <c r="M986" s="7">
        <f t="shared" si="150"/>
        <v>50</v>
      </c>
      <c r="N986" s="7">
        <f t="shared" si="151"/>
        <v>0</v>
      </c>
      <c r="O986" s="7">
        <f t="shared" si="152"/>
        <v>0</v>
      </c>
      <c r="P986" s="7">
        <f t="shared" si="153"/>
        <v>16.5</v>
      </c>
      <c r="Q986" s="8">
        <f t="shared" si="154"/>
        <v>19.975000000000001</v>
      </c>
      <c r="R986" s="8">
        <f t="shared" si="155"/>
        <v>14.125</v>
      </c>
      <c r="S986" s="8">
        <f t="shared" si="156"/>
        <v>14.925000000000001</v>
      </c>
      <c r="T986" s="8">
        <f t="shared" si="157"/>
        <v>16.625</v>
      </c>
      <c r="U986" s="7">
        <f t="shared" si="158"/>
        <v>16.341666666666669</v>
      </c>
      <c r="V986" s="7">
        <f t="shared" si="159"/>
        <v>16.412500000000001</v>
      </c>
    </row>
    <row r="987" spans="1:22" ht="13.5" x14ac:dyDescent="0.25">
      <c r="A987" s="3">
        <f>RSI!A987</f>
        <v>43747</v>
      </c>
      <c r="B987" s="2">
        <f>RSI!B987</f>
        <v>3.7553000000000001</v>
      </c>
      <c r="C987" s="2">
        <f>RSI!I987</f>
        <v>16.84373815060934</v>
      </c>
      <c r="D987" s="2">
        <f>MACD!E987</f>
        <v>0.15627666869555323</v>
      </c>
      <c r="E987" s="2">
        <f>MACD!F987</f>
        <v>0.11026352801279987</v>
      </c>
      <c r="F987" s="2">
        <f>'Moving Avg'!D987</f>
        <v>3.9107399999999997</v>
      </c>
      <c r="G987" s="2">
        <f>'Moving Avg'!F987</f>
        <v>4.2866649999999993</v>
      </c>
      <c r="H987" s="2">
        <f>'Moving Avg'!G987</f>
        <v>4.6535219999999997</v>
      </c>
      <c r="I987" s="2">
        <f>'Moving Avg'!H987</f>
        <v>5.132129499999996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  <c r="M987" s="7">
        <f t="shared" si="150"/>
        <v>50</v>
      </c>
      <c r="N987" s="7">
        <f t="shared" si="151"/>
        <v>0</v>
      </c>
      <c r="O987" s="7">
        <f t="shared" si="152"/>
        <v>0</v>
      </c>
      <c r="P987" s="7">
        <f t="shared" si="153"/>
        <v>16.5</v>
      </c>
      <c r="Q987" s="8">
        <f t="shared" si="154"/>
        <v>19.975000000000001</v>
      </c>
      <c r="R987" s="8">
        <f t="shared" si="155"/>
        <v>14.125</v>
      </c>
      <c r="S987" s="8">
        <f t="shared" si="156"/>
        <v>14.925000000000001</v>
      </c>
      <c r="T987" s="8">
        <f t="shared" si="157"/>
        <v>16.625</v>
      </c>
      <c r="U987" s="7">
        <f t="shared" si="158"/>
        <v>16.341666666666669</v>
      </c>
      <c r="V987" s="7">
        <f t="shared" si="159"/>
        <v>16.412500000000001</v>
      </c>
    </row>
    <row r="988" spans="1:22" ht="13.5" x14ac:dyDescent="0.25">
      <c r="A988" s="3">
        <f>RSI!A988</f>
        <v>43748</v>
      </c>
      <c r="B988" s="2">
        <f>RSI!B988</f>
        <v>3.7553000000000001</v>
      </c>
      <c r="C988" s="2">
        <f>RSI!I988</f>
        <v>16.84373815060934</v>
      </c>
      <c r="D988" s="2">
        <f>MACD!E988</f>
        <v>0.18542938802931719</v>
      </c>
      <c r="E988" s="2">
        <f>MACD!F988</f>
        <v>0.12529670001610335</v>
      </c>
      <c r="F988" s="2">
        <f>'Moving Avg'!D988</f>
        <v>3.8469199999999999</v>
      </c>
      <c r="G988" s="2">
        <f>'Moving Avg'!F988</f>
        <v>4.2449399999999997</v>
      </c>
      <c r="H988" s="2">
        <f>'Moving Avg'!G988</f>
        <v>4.6240020000000008</v>
      </c>
      <c r="I988" s="2">
        <f>'Moving Avg'!H988</f>
        <v>5.1312284999999971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50</v>
      </c>
      <c r="N988" s="7">
        <f t="shared" si="151"/>
        <v>0</v>
      </c>
      <c r="O988" s="7">
        <f t="shared" si="152"/>
        <v>0</v>
      </c>
      <c r="P988" s="7">
        <f t="shared" si="153"/>
        <v>16.5</v>
      </c>
      <c r="Q988" s="8">
        <f t="shared" si="154"/>
        <v>19.975000000000001</v>
      </c>
      <c r="R988" s="8">
        <f t="shared" si="155"/>
        <v>14.125</v>
      </c>
      <c r="S988" s="8">
        <f t="shared" si="156"/>
        <v>14.925000000000001</v>
      </c>
      <c r="T988" s="8">
        <f t="shared" si="157"/>
        <v>16.625</v>
      </c>
      <c r="U988" s="7">
        <f t="shared" si="158"/>
        <v>16.341666666666669</v>
      </c>
      <c r="V988" s="7">
        <f t="shared" si="159"/>
        <v>16.412500000000001</v>
      </c>
    </row>
    <row r="989" spans="1:22" ht="13.5" x14ac:dyDescent="0.25">
      <c r="A989" s="3">
        <f>RSI!A989</f>
        <v>43749</v>
      </c>
      <c r="B989" s="2">
        <f>RSI!B989</f>
        <v>3.8452999999999999</v>
      </c>
      <c r="C989" s="2">
        <f>RSI!I989</f>
        <v>25.183792948613373</v>
      </c>
      <c r="D989" s="2">
        <f>MACD!E989</f>
        <v>0.20425411812808658</v>
      </c>
      <c r="E989" s="2">
        <f>MACD!F989</f>
        <v>0.14108818363850001</v>
      </c>
      <c r="F989" s="2">
        <f>'Moving Avg'!D989</f>
        <v>3.8305599999999997</v>
      </c>
      <c r="G989" s="2">
        <f>'Moving Avg'!F989</f>
        <v>4.2085349999999995</v>
      </c>
      <c r="H989" s="2">
        <f>'Moving Avg'!G989</f>
        <v>4.5999860000000012</v>
      </c>
      <c r="I989" s="2">
        <f>'Moving Avg'!H989</f>
        <v>5.129851999999997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  <c r="M989" s="7">
        <f t="shared" si="150"/>
        <v>50</v>
      </c>
      <c r="N989" s="7">
        <f t="shared" si="151"/>
        <v>0</v>
      </c>
      <c r="O989" s="7">
        <f t="shared" si="152"/>
        <v>0</v>
      </c>
      <c r="P989" s="7">
        <f t="shared" si="153"/>
        <v>16.5</v>
      </c>
      <c r="Q989" s="8">
        <f t="shared" si="154"/>
        <v>19.975000000000001</v>
      </c>
      <c r="R989" s="8">
        <f t="shared" si="155"/>
        <v>14.125</v>
      </c>
      <c r="S989" s="8">
        <f t="shared" si="156"/>
        <v>14.925000000000001</v>
      </c>
      <c r="T989" s="8">
        <f t="shared" si="157"/>
        <v>16.625</v>
      </c>
      <c r="U989" s="7">
        <f t="shared" si="158"/>
        <v>16.341666666666669</v>
      </c>
      <c r="V989" s="7">
        <f t="shared" si="159"/>
        <v>16.412500000000001</v>
      </c>
    </row>
    <row r="990" spans="1:22" ht="13.5" x14ac:dyDescent="0.25">
      <c r="A990" s="3">
        <f>RSI!A990</f>
        <v>43752</v>
      </c>
      <c r="B990" s="2">
        <f>RSI!B990</f>
        <v>4.0171000000000001</v>
      </c>
      <c r="C990" s="2">
        <f>RSI!I990</f>
        <v>37.972424750417787</v>
      </c>
      <c r="D990" s="2">
        <f>MACD!E990</f>
        <v>0.19111732127523506</v>
      </c>
      <c r="E990" s="2">
        <f>MACD!F990</f>
        <v>0.15109401116584703</v>
      </c>
      <c r="F990" s="2">
        <f>'Moving Avg'!D990</f>
        <v>3.84856</v>
      </c>
      <c r="G990" s="2">
        <f>'Moving Avg'!F990</f>
        <v>4.1852199999999993</v>
      </c>
      <c r="H990" s="2">
        <f>'Moving Avg'!G990</f>
        <v>4.5777960000000002</v>
      </c>
      <c r="I990" s="2">
        <f>'Moving Avg'!H990</f>
        <v>5.1288919999999969</v>
      </c>
      <c r="J990" s="5" t="str">
        <f>OBV!F990</f>
        <v>BULLISH</v>
      </c>
      <c r="K990" s="5" t="str">
        <f>OBV!G990</f>
        <v>NEUTRAL</v>
      </c>
      <c r="L990" s="5" t="str">
        <f>OBV!H990</f>
        <v>CONFIRMED BULLISH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83.5</v>
      </c>
      <c r="Q990" s="8">
        <f t="shared" si="154"/>
        <v>21.274999999999999</v>
      </c>
      <c r="R990" s="8">
        <f t="shared" si="155"/>
        <v>25.875</v>
      </c>
      <c r="S990" s="8">
        <f t="shared" si="156"/>
        <v>41.325000000000003</v>
      </c>
      <c r="T990" s="8">
        <f t="shared" si="157"/>
        <v>27.125</v>
      </c>
      <c r="U990" s="7">
        <f t="shared" si="158"/>
        <v>29.491666666666664</v>
      </c>
      <c r="V990" s="7">
        <f t="shared" si="159"/>
        <v>28.9</v>
      </c>
    </row>
    <row r="991" spans="1:22" ht="13.5" x14ac:dyDescent="0.25">
      <c r="A991" s="3">
        <f>RSI!A991</f>
        <v>43754</v>
      </c>
      <c r="B991" s="2">
        <f>RSI!B991</f>
        <v>4.2542999999999997</v>
      </c>
      <c r="C991" s="2">
        <f>RSI!I991</f>
        <v>50.542474322946497</v>
      </c>
      <c r="D991" s="2">
        <f>MACD!E991</f>
        <v>0.16127205512242782</v>
      </c>
      <c r="E991" s="2">
        <f>MACD!F991</f>
        <v>0.15312961995716318</v>
      </c>
      <c r="F991" s="2">
        <f>'Moving Avg'!D991</f>
        <v>3.9254600000000002</v>
      </c>
      <c r="G991" s="2">
        <f>'Moving Avg'!F991</f>
        <v>4.1713100000000001</v>
      </c>
      <c r="H991" s="2">
        <f>'Moving Avg'!G991</f>
        <v>4.5614760000000008</v>
      </c>
      <c r="I991" s="2">
        <f>'Moving Avg'!H991</f>
        <v>5.1284334999999972</v>
      </c>
      <c r="J991" s="5" t="str">
        <f>OBV!F991</f>
        <v>BULLISH</v>
      </c>
      <c r="K991" s="5" t="str">
        <f>OBV!G991</f>
        <v>NEUTRAL</v>
      </c>
      <c r="L991" s="5" t="str">
        <f>OBV!H991</f>
        <v>CONFIRMED BULLISH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83.5</v>
      </c>
      <c r="Q991" s="8">
        <f t="shared" si="154"/>
        <v>21.274999999999999</v>
      </c>
      <c r="R991" s="8">
        <f t="shared" si="155"/>
        <v>25.875</v>
      </c>
      <c r="S991" s="8">
        <f t="shared" si="156"/>
        <v>41.325000000000003</v>
      </c>
      <c r="T991" s="8">
        <f t="shared" si="157"/>
        <v>27.125</v>
      </c>
      <c r="U991" s="7">
        <f t="shared" si="158"/>
        <v>29.491666666666664</v>
      </c>
      <c r="V991" s="7">
        <f t="shared" si="159"/>
        <v>28.9</v>
      </c>
    </row>
    <row r="992" spans="1:22" ht="13.5" x14ac:dyDescent="0.25">
      <c r="A992" s="3">
        <f>RSI!A992</f>
        <v>43755</v>
      </c>
      <c r="B992" s="2">
        <f>RSI!B992</f>
        <v>4.508</v>
      </c>
      <c r="C992" s="2">
        <f>RSI!I992</f>
        <v>59.902201347712065</v>
      </c>
      <c r="D992" s="2">
        <f>MACD!E992</f>
        <v>0.11581126762239524</v>
      </c>
      <c r="E992" s="2">
        <f>MACD!F992</f>
        <v>0.14566594949020961</v>
      </c>
      <c r="F992" s="2">
        <f>'Moving Avg'!D992</f>
        <v>4.0759999999999996</v>
      </c>
      <c r="G992" s="2">
        <f>'Moving Avg'!F992</f>
        <v>4.1704949999999998</v>
      </c>
      <c r="H992" s="2">
        <f>'Moving Avg'!G992</f>
        <v>4.5510340000000005</v>
      </c>
      <c r="I992" s="2">
        <f>'Moving Avg'!H992</f>
        <v>5.1304104999999973</v>
      </c>
      <c r="J992" s="5" t="str">
        <f>OBV!F992</f>
        <v>BULLISH</v>
      </c>
      <c r="K992" s="5" t="str">
        <f>OBV!G992</f>
        <v>NEUTRAL</v>
      </c>
      <c r="L992" s="5" t="str">
        <f>OBV!H992</f>
        <v>CONFIRMED BULLISH</v>
      </c>
      <c r="M992" s="7">
        <f t="shared" si="150"/>
        <v>25</v>
      </c>
      <c r="N992" s="7">
        <f t="shared" si="151"/>
        <v>100</v>
      </c>
      <c r="O992" s="7">
        <f t="shared" si="152"/>
        <v>0</v>
      </c>
      <c r="P992" s="7">
        <f t="shared" si="153"/>
        <v>83.5</v>
      </c>
      <c r="Q992" s="8">
        <f t="shared" si="154"/>
        <v>56.274999999999999</v>
      </c>
      <c r="R992" s="8">
        <f t="shared" si="155"/>
        <v>45.875</v>
      </c>
      <c r="S992" s="8">
        <f t="shared" si="156"/>
        <v>56.325000000000003</v>
      </c>
      <c r="T992" s="8">
        <f t="shared" si="157"/>
        <v>52.125</v>
      </c>
      <c r="U992" s="7">
        <f t="shared" si="158"/>
        <v>52.82500000000001</v>
      </c>
      <c r="V992" s="7">
        <f t="shared" si="159"/>
        <v>52.650000000000006</v>
      </c>
    </row>
    <row r="993" spans="1:22" ht="13.5" x14ac:dyDescent="0.25">
      <c r="A993" s="3">
        <f>RSI!A993</f>
        <v>43756</v>
      </c>
      <c r="B993" s="2">
        <f>RSI!B993</f>
        <v>4.7779999999999996</v>
      </c>
      <c r="C993" s="2">
        <f>RSI!I993</f>
        <v>67.049214076087296</v>
      </c>
      <c r="D993" s="2">
        <f>MACD!E993</f>
        <v>3.1795992314706645E-2</v>
      </c>
      <c r="E993" s="2">
        <f>MACD!F993</f>
        <v>0.12289195805510902</v>
      </c>
      <c r="F993" s="2">
        <f>'Moving Avg'!D993</f>
        <v>4.2805400000000002</v>
      </c>
      <c r="G993" s="2">
        <f>'Moving Avg'!F993</f>
        <v>4.185225</v>
      </c>
      <c r="H993" s="2">
        <f>'Moving Avg'!G993</f>
        <v>4.5451880000000013</v>
      </c>
      <c r="I993" s="2">
        <f>'Moving Avg'!H993</f>
        <v>5.132530499999997</v>
      </c>
      <c r="J993" s="5" t="str">
        <f>OBV!F993</f>
        <v>BULLISH</v>
      </c>
      <c r="K993" s="5" t="str">
        <f>OBV!G993</f>
        <v>NEUTRAL</v>
      </c>
      <c r="L993" s="5" t="str">
        <f>OBV!H993</f>
        <v>CONFIRMED BULLISH</v>
      </c>
      <c r="M993" s="7">
        <f t="shared" si="150"/>
        <v>25</v>
      </c>
      <c r="N993" s="7">
        <f t="shared" si="151"/>
        <v>100</v>
      </c>
      <c r="O993" s="7">
        <f t="shared" si="152"/>
        <v>0</v>
      </c>
      <c r="P993" s="7">
        <f t="shared" si="153"/>
        <v>83.5</v>
      </c>
      <c r="Q993" s="8">
        <f t="shared" si="154"/>
        <v>56.274999999999999</v>
      </c>
      <c r="R993" s="8">
        <f t="shared" si="155"/>
        <v>45.875</v>
      </c>
      <c r="S993" s="8">
        <f t="shared" si="156"/>
        <v>56.325000000000003</v>
      </c>
      <c r="T993" s="8">
        <f t="shared" si="157"/>
        <v>52.125</v>
      </c>
      <c r="U993" s="7">
        <f t="shared" si="158"/>
        <v>52.82500000000001</v>
      </c>
      <c r="V993" s="7">
        <f t="shared" si="159"/>
        <v>52.650000000000006</v>
      </c>
    </row>
    <row r="994" spans="1:22" ht="13.5" x14ac:dyDescent="0.25">
      <c r="A994" s="3">
        <f>RSI!A994</f>
        <v>43759</v>
      </c>
      <c r="B994" s="2">
        <f>RSI!B994</f>
        <v>4.7042999999999999</v>
      </c>
      <c r="C994" s="2">
        <f>RSI!I994</f>
        <v>63.711053539748889</v>
      </c>
      <c r="D994" s="2">
        <f>MACD!E994</f>
        <v>-5.9610801642197231E-2</v>
      </c>
      <c r="E994" s="2">
        <f>MACD!F994</f>
        <v>8.6391406115647787E-2</v>
      </c>
      <c r="F994" s="2">
        <f>'Moving Avg'!D994</f>
        <v>4.4523399999999995</v>
      </c>
      <c r="G994" s="2">
        <f>'Moving Avg'!F994</f>
        <v>4.2015849999999997</v>
      </c>
      <c r="H994" s="2">
        <f>'Moving Avg'!G994</f>
        <v>4.5365800000000007</v>
      </c>
      <c r="I994" s="2">
        <f>'Moving Avg'!H994</f>
        <v>5.1329939999999974</v>
      </c>
      <c r="J994" s="5" t="str">
        <f>OBV!F994</f>
        <v>BULLISH</v>
      </c>
      <c r="K994" s="5" t="str">
        <f>OBV!G994</f>
        <v>NEUTRAL</v>
      </c>
      <c r="L994" s="5" t="str">
        <f>OBV!H994</f>
        <v>CONFIRMED BULLISH</v>
      </c>
      <c r="M994" s="7">
        <f t="shared" si="150"/>
        <v>25</v>
      </c>
      <c r="N994" s="7">
        <f t="shared" si="151"/>
        <v>100</v>
      </c>
      <c r="O994" s="7">
        <f t="shared" si="152"/>
        <v>0</v>
      </c>
      <c r="P994" s="7">
        <f t="shared" si="153"/>
        <v>83.5</v>
      </c>
      <c r="Q994" s="8">
        <f t="shared" si="154"/>
        <v>56.274999999999999</v>
      </c>
      <c r="R994" s="8">
        <f t="shared" si="155"/>
        <v>45.875</v>
      </c>
      <c r="S994" s="8">
        <f t="shared" si="156"/>
        <v>56.325000000000003</v>
      </c>
      <c r="T994" s="8">
        <f t="shared" si="157"/>
        <v>52.125</v>
      </c>
      <c r="U994" s="7">
        <f t="shared" si="158"/>
        <v>52.82500000000001</v>
      </c>
      <c r="V994" s="7">
        <f t="shared" si="159"/>
        <v>52.650000000000006</v>
      </c>
    </row>
    <row r="995" spans="1:22" ht="13.5" x14ac:dyDescent="0.25">
      <c r="A995" s="3">
        <f>RSI!A995</f>
        <v>43760</v>
      </c>
      <c r="B995" s="2">
        <f>RSI!B995</f>
        <v>4.7042999999999999</v>
      </c>
      <c r="C995" s="2">
        <f>RSI!I995</f>
        <v>63.711053539748889</v>
      </c>
      <c r="D995" s="2">
        <f>MACD!E995</f>
        <v>-0.13940346583473229</v>
      </c>
      <c r="E995" s="2">
        <f>MACD!F995</f>
        <v>4.1232431725571783E-2</v>
      </c>
      <c r="F995" s="2">
        <f>'Moving Avg'!D995</f>
        <v>4.5897799999999993</v>
      </c>
      <c r="G995" s="2">
        <f>'Moving Avg'!F995</f>
        <v>4.2159000000000004</v>
      </c>
      <c r="H995" s="2">
        <f>'Moving Avg'!G995</f>
        <v>4.5278120000000008</v>
      </c>
      <c r="I995" s="2">
        <f>'Moving Avg'!H995</f>
        <v>5.1333774999999982</v>
      </c>
      <c r="J995" s="5" t="str">
        <f>OBV!F995</f>
        <v>BULLISH</v>
      </c>
      <c r="K995" s="5" t="str">
        <f>OBV!G995</f>
        <v>NEUTRAL</v>
      </c>
      <c r="L995" s="5" t="str">
        <f>OBV!H995</f>
        <v>CONFIRMED BULLISH</v>
      </c>
      <c r="M995" s="7">
        <f t="shared" si="150"/>
        <v>25</v>
      </c>
      <c r="N995" s="7">
        <f t="shared" si="151"/>
        <v>100</v>
      </c>
      <c r="O995" s="7">
        <f t="shared" si="152"/>
        <v>0</v>
      </c>
      <c r="P995" s="7">
        <f t="shared" si="153"/>
        <v>83.5</v>
      </c>
      <c r="Q995" s="8">
        <f t="shared" si="154"/>
        <v>56.274999999999999</v>
      </c>
      <c r="R995" s="8">
        <f t="shared" si="155"/>
        <v>45.875</v>
      </c>
      <c r="S995" s="8">
        <f t="shared" si="156"/>
        <v>56.325000000000003</v>
      </c>
      <c r="T995" s="8">
        <f t="shared" si="157"/>
        <v>52.125</v>
      </c>
      <c r="U995" s="7">
        <f t="shared" si="158"/>
        <v>52.82500000000001</v>
      </c>
      <c r="V995" s="7">
        <f t="shared" si="159"/>
        <v>52.650000000000006</v>
      </c>
    </row>
    <row r="996" spans="1:22" ht="13.5" x14ac:dyDescent="0.25">
      <c r="A996" s="3">
        <f>RSI!A996</f>
        <v>43761</v>
      </c>
      <c r="B996" s="2">
        <f>RSI!B996</f>
        <v>4.7042999999999999</v>
      </c>
      <c r="C996" s="2">
        <f>RSI!I996</f>
        <v>63.711053539748889</v>
      </c>
      <c r="D996" s="2">
        <f>MACD!E996</f>
        <v>-0.21800280711566788</v>
      </c>
      <c r="E996" s="2">
        <f>MACD!F996</f>
        <v>-1.0614616042676155E-2</v>
      </c>
      <c r="F996" s="2">
        <f>'Moving Avg'!D996</f>
        <v>4.6797800000000001</v>
      </c>
      <c r="G996" s="2">
        <f>'Moving Avg'!F996</f>
        <v>4.2306250000000007</v>
      </c>
      <c r="H996" s="2">
        <f>'Moving Avg'!G996</f>
        <v>4.5198479999999996</v>
      </c>
      <c r="I996" s="2">
        <f>'Moving Avg'!H996</f>
        <v>5.1338009999999974</v>
      </c>
      <c r="J996" s="5" t="str">
        <f>OBV!F996</f>
        <v>BULLISH</v>
      </c>
      <c r="K996" s="5" t="str">
        <f>OBV!G996</f>
        <v>NEUTRAL</v>
      </c>
      <c r="L996" s="5" t="str">
        <f>OBV!H996</f>
        <v>CONFIRMED BULLISH</v>
      </c>
      <c r="M996" s="7">
        <f t="shared" si="150"/>
        <v>25</v>
      </c>
      <c r="N996" s="7">
        <f t="shared" si="151"/>
        <v>100</v>
      </c>
      <c r="O996" s="7">
        <f t="shared" si="152"/>
        <v>0</v>
      </c>
      <c r="P996" s="7">
        <f t="shared" si="153"/>
        <v>83.5</v>
      </c>
      <c r="Q996" s="8">
        <f t="shared" si="154"/>
        <v>56.274999999999999</v>
      </c>
      <c r="R996" s="8">
        <f t="shared" si="155"/>
        <v>45.875</v>
      </c>
      <c r="S996" s="8">
        <f t="shared" si="156"/>
        <v>56.325000000000003</v>
      </c>
      <c r="T996" s="8">
        <f t="shared" si="157"/>
        <v>52.125</v>
      </c>
      <c r="U996" s="7">
        <f t="shared" si="158"/>
        <v>52.82500000000001</v>
      </c>
      <c r="V996" s="7">
        <f t="shared" si="159"/>
        <v>52.650000000000006</v>
      </c>
    </row>
    <row r="997" spans="1:22" ht="13.5" x14ac:dyDescent="0.25">
      <c r="A997" s="3">
        <f>RSI!A997</f>
        <v>43762</v>
      </c>
      <c r="B997" s="2">
        <f>RSI!B997</f>
        <v>4.5651999999999999</v>
      </c>
      <c r="C997" s="2">
        <f>RSI!I997</f>
        <v>57.019173637321977</v>
      </c>
      <c r="D997" s="2">
        <f>MACD!E997</f>
        <v>-0.29392077755382928</v>
      </c>
      <c r="E997" s="2">
        <f>MACD!F997</f>
        <v>-6.7275848344906783E-2</v>
      </c>
      <c r="F997" s="2">
        <f>'Moving Avg'!D997</f>
        <v>4.6912199999999995</v>
      </c>
      <c r="G997" s="2">
        <f>'Moving Avg'!F997</f>
        <v>4.2441200000000006</v>
      </c>
      <c r="H997" s="2">
        <f>'Moving Avg'!G997</f>
        <v>4.5092639999999999</v>
      </c>
      <c r="I997" s="2">
        <f>'Moving Avg'!H997</f>
        <v>5.1332069999999979</v>
      </c>
      <c r="J997" s="5" t="str">
        <f>OBV!F997</f>
        <v>BEARISH</v>
      </c>
      <c r="K997" s="5" t="str">
        <f>OBV!G997</f>
        <v>NEUTRAL</v>
      </c>
      <c r="L997" s="5" t="str">
        <f>OBV!H997</f>
        <v>BEARISH DIVERGENCE</v>
      </c>
      <c r="M997" s="7">
        <f t="shared" si="150"/>
        <v>25</v>
      </c>
      <c r="N997" s="7">
        <f t="shared" si="151"/>
        <v>100</v>
      </c>
      <c r="O997" s="7">
        <f t="shared" si="152"/>
        <v>0</v>
      </c>
      <c r="P997" s="7">
        <f t="shared" si="153"/>
        <v>16.5</v>
      </c>
      <c r="Q997" s="8">
        <f t="shared" si="154"/>
        <v>46.225000000000001</v>
      </c>
      <c r="R997" s="8">
        <f t="shared" si="155"/>
        <v>29.125</v>
      </c>
      <c r="S997" s="8">
        <f t="shared" si="156"/>
        <v>26.175000000000001</v>
      </c>
      <c r="T997" s="8">
        <f t="shared" si="157"/>
        <v>35.375</v>
      </c>
      <c r="U997" s="7">
        <f t="shared" si="158"/>
        <v>33.841666666666661</v>
      </c>
      <c r="V997" s="7">
        <f t="shared" si="159"/>
        <v>34.224999999999994</v>
      </c>
    </row>
    <row r="998" spans="1:22" ht="13.5" x14ac:dyDescent="0.25">
      <c r="A998" s="3">
        <f>RSI!A998</f>
        <v>43763</v>
      </c>
      <c r="B998" s="2">
        <f>RSI!B998</f>
        <v>4.4180000000000001</v>
      </c>
      <c r="C998" s="2">
        <f>RSI!I998</f>
        <v>50.923559500647613</v>
      </c>
      <c r="D998" s="2">
        <f>MACD!E998</f>
        <v>-0.34837707031815679</v>
      </c>
      <c r="E998" s="2">
        <f>MACD!F998</f>
        <v>-0.12349609273955678</v>
      </c>
      <c r="F998" s="2">
        <f>'Moving Avg'!D998</f>
        <v>4.6192200000000003</v>
      </c>
      <c r="G998" s="2">
        <f>'Moving Avg'!F998</f>
        <v>4.2453500000000002</v>
      </c>
      <c r="H998" s="2">
        <f>'Moving Avg'!G998</f>
        <v>4.4955740000000013</v>
      </c>
      <c r="I998" s="2">
        <f>'Moving Avg'!H998</f>
        <v>5.132158999999997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  <c r="M998" s="7">
        <f t="shared" si="150"/>
        <v>25</v>
      </c>
      <c r="N998" s="7">
        <f t="shared" si="151"/>
        <v>100</v>
      </c>
      <c r="O998" s="7">
        <f t="shared" si="152"/>
        <v>0</v>
      </c>
      <c r="P998" s="7">
        <f t="shared" si="153"/>
        <v>16.5</v>
      </c>
      <c r="Q998" s="8">
        <f t="shared" si="154"/>
        <v>46.225000000000001</v>
      </c>
      <c r="R998" s="8">
        <f t="shared" si="155"/>
        <v>29.125</v>
      </c>
      <c r="S998" s="8">
        <f t="shared" si="156"/>
        <v>26.175000000000001</v>
      </c>
      <c r="T998" s="8">
        <f t="shared" si="157"/>
        <v>35.375</v>
      </c>
      <c r="U998" s="7">
        <f t="shared" si="158"/>
        <v>33.841666666666661</v>
      </c>
      <c r="V998" s="7">
        <f t="shared" si="159"/>
        <v>34.224999999999994</v>
      </c>
    </row>
    <row r="999" spans="1:22" ht="13.5" x14ac:dyDescent="0.25">
      <c r="A999" s="3">
        <f>RSI!A999</f>
        <v>43766</v>
      </c>
      <c r="B999" s="2">
        <f>RSI!B999</f>
        <v>4.2215999999999996</v>
      </c>
      <c r="C999" s="2">
        <f>RSI!I999</f>
        <v>44.142848160613383</v>
      </c>
      <c r="D999" s="2">
        <f>MACD!E999</f>
        <v>-0.36622998265125428</v>
      </c>
      <c r="E999" s="2">
        <f>MACD!F999</f>
        <v>-0.17204287072189628</v>
      </c>
      <c r="F999" s="2">
        <f>'Moving Avg'!D999</f>
        <v>4.5226799999999994</v>
      </c>
      <c r="G999" s="2">
        <f>'Moving Avg'!F999</f>
        <v>4.2375750000000014</v>
      </c>
      <c r="H999" s="2">
        <f>'Moving Avg'!G999</f>
        <v>4.4810140000000009</v>
      </c>
      <c r="I999" s="2">
        <f>'Moving Avg'!H999</f>
        <v>5.1308129999999972</v>
      </c>
      <c r="J999" s="5" t="str">
        <f>OBV!F999</f>
        <v>BEARISH</v>
      </c>
      <c r="K999" s="5" t="str">
        <f>OBV!G999</f>
        <v>NEUTRAL</v>
      </c>
      <c r="L999" s="5" t="str">
        <f>OBV!H999</f>
        <v>CONFIRMED BEARISH</v>
      </c>
      <c r="M999" s="7">
        <f t="shared" si="150"/>
        <v>25</v>
      </c>
      <c r="N999" s="7">
        <f t="shared" si="151"/>
        <v>100</v>
      </c>
      <c r="O999" s="7">
        <f t="shared" si="152"/>
        <v>0</v>
      </c>
      <c r="P999" s="7">
        <f t="shared" si="153"/>
        <v>16.5</v>
      </c>
      <c r="Q999" s="8">
        <f t="shared" si="154"/>
        <v>46.225000000000001</v>
      </c>
      <c r="R999" s="8">
        <f t="shared" si="155"/>
        <v>29.125</v>
      </c>
      <c r="S999" s="8">
        <f t="shared" si="156"/>
        <v>26.175000000000001</v>
      </c>
      <c r="T999" s="8">
        <f t="shared" si="157"/>
        <v>35.375</v>
      </c>
      <c r="U999" s="7">
        <f t="shared" si="158"/>
        <v>33.841666666666661</v>
      </c>
      <c r="V999" s="7">
        <f t="shared" si="159"/>
        <v>34.224999999999994</v>
      </c>
    </row>
    <row r="1000" spans="1:22" ht="13.5" x14ac:dyDescent="0.25">
      <c r="A1000" s="3">
        <f>RSI!A1000</f>
        <v>43767</v>
      </c>
      <c r="B1000" s="2">
        <f>RSI!B1000</f>
        <v>4.1315999999999997</v>
      </c>
      <c r="C1000" s="2">
        <f>RSI!I1000</f>
        <v>41.421006477984811</v>
      </c>
      <c r="D1000" s="2">
        <f>MACD!E1000</f>
        <v>-0.3472346292637809</v>
      </c>
      <c r="E1000" s="2">
        <f>MACD!F1000</f>
        <v>-0.20708122243027322</v>
      </c>
      <c r="F1000" s="2">
        <f>'Moving Avg'!D1000</f>
        <v>4.4081399999999995</v>
      </c>
      <c r="G1000" s="2">
        <f>'Moving Avg'!F1000</f>
        <v>4.231440000000001</v>
      </c>
      <c r="H1000" s="2">
        <f>'Moving Avg'!G1000</f>
        <v>4.4675520000000004</v>
      </c>
      <c r="I1000" s="2">
        <f>'Moving Avg'!H1000</f>
        <v>5.1277289999999969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  <c r="M1000" s="7">
        <f t="shared" si="150"/>
        <v>25</v>
      </c>
      <c r="N1000" s="7">
        <f t="shared" si="151"/>
        <v>100</v>
      </c>
      <c r="O1000" s="7">
        <f t="shared" si="152"/>
        <v>0</v>
      </c>
      <c r="P1000" s="7">
        <f t="shared" si="153"/>
        <v>16.5</v>
      </c>
      <c r="Q1000" s="8">
        <f t="shared" si="154"/>
        <v>46.225000000000001</v>
      </c>
      <c r="R1000" s="8">
        <f t="shared" si="155"/>
        <v>29.125</v>
      </c>
      <c r="S1000" s="8">
        <f t="shared" si="156"/>
        <v>26.175000000000001</v>
      </c>
      <c r="T1000" s="8">
        <f t="shared" si="157"/>
        <v>35.375</v>
      </c>
      <c r="U1000" s="7">
        <f t="shared" si="158"/>
        <v>33.841666666666661</v>
      </c>
      <c r="V1000" s="7">
        <f t="shared" si="159"/>
        <v>34.224999999999994</v>
      </c>
    </row>
    <row r="1001" spans="1:22" ht="13.5" x14ac:dyDescent="0.25">
      <c r="A1001" s="3">
        <f>RSI!A1001</f>
        <v>43768</v>
      </c>
      <c r="B1001" s="2">
        <f>RSI!B1001</f>
        <v>4.0989000000000004</v>
      </c>
      <c r="C1001" s="2">
        <f>RSI!I1001</f>
        <v>40.445209375514665</v>
      </c>
      <c r="D1001" s="2">
        <f>MACD!E1001</f>
        <v>-0.29078545348426488</v>
      </c>
      <c r="E1001" s="2">
        <f>MACD!F1001</f>
        <v>-0.22382206864107157</v>
      </c>
      <c r="F1001" s="2">
        <f>'Moving Avg'!D1001</f>
        <v>4.2870599999999994</v>
      </c>
      <c r="G1001" s="2">
        <f>'Moving Avg'!F1001</f>
        <v>4.2244850000000014</v>
      </c>
      <c r="H1001" s="2">
        <f>'Moving Avg'!G1001</f>
        <v>4.4521699999999997</v>
      </c>
      <c r="I1001" s="2">
        <f>'Moving Avg'!H1001</f>
        <v>5.1248439999999968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  <c r="M1001" s="7">
        <f t="shared" si="150"/>
        <v>25</v>
      </c>
      <c r="N1001" s="7">
        <f t="shared" si="151"/>
        <v>100</v>
      </c>
      <c r="O1001" s="7">
        <f t="shared" si="152"/>
        <v>0</v>
      </c>
      <c r="P1001" s="7">
        <f t="shared" si="153"/>
        <v>16.5</v>
      </c>
      <c r="Q1001" s="8">
        <f t="shared" si="154"/>
        <v>46.225000000000001</v>
      </c>
      <c r="R1001" s="8">
        <f t="shared" si="155"/>
        <v>29.125</v>
      </c>
      <c r="S1001" s="8">
        <f t="shared" si="156"/>
        <v>26.175000000000001</v>
      </c>
      <c r="T1001" s="8">
        <f t="shared" si="157"/>
        <v>35.375</v>
      </c>
      <c r="U1001" s="7">
        <f t="shared" si="158"/>
        <v>33.841666666666661</v>
      </c>
      <c r="V1001" s="7">
        <f t="shared" si="159"/>
        <v>34.224999999999994</v>
      </c>
    </row>
    <row r="1002" spans="1:22" ht="13.5" x14ac:dyDescent="0.25">
      <c r="A1002" s="3">
        <f>RSI!A1002</f>
        <v>43769</v>
      </c>
      <c r="B1002" s="2">
        <f>RSI!B1002</f>
        <v>4.0989000000000004</v>
      </c>
      <c r="C1002" s="2">
        <f>RSI!I1002</f>
        <v>40.445209375514665</v>
      </c>
      <c r="D1002" s="2">
        <f>MACD!E1002</f>
        <v>-0.202443387520435</v>
      </c>
      <c r="E1002" s="2">
        <f>MACD!F1002</f>
        <v>-0.21954633241694427</v>
      </c>
      <c r="F1002" s="2">
        <f>'Moving Avg'!D1002</f>
        <v>4.1938000000000004</v>
      </c>
      <c r="G1002" s="2">
        <f>'Moving Avg'!F1002</f>
        <v>4.2179400000000005</v>
      </c>
      <c r="H1002" s="2">
        <f>'Moving Avg'!G1002</f>
        <v>4.4343339999999998</v>
      </c>
      <c r="I1002" s="2">
        <f>'Moving Avg'!H1002</f>
        <v>5.1217979999999965</v>
      </c>
      <c r="J1002" s="5" t="str">
        <f>OBV!F1002</f>
        <v>BEARISH</v>
      </c>
      <c r="K1002" s="5" t="str">
        <f>OBV!G1002</f>
        <v>NEUTRAL</v>
      </c>
      <c r="L1002" s="5" t="str">
        <f>OBV!H1002</f>
        <v>CONFIRMED BEARISH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16.5</v>
      </c>
      <c r="Q1002" s="8">
        <f t="shared" si="154"/>
        <v>11.225</v>
      </c>
      <c r="R1002" s="8">
        <f t="shared" si="155"/>
        <v>9.125</v>
      </c>
      <c r="S1002" s="8">
        <f t="shared" si="156"/>
        <v>11.175000000000001</v>
      </c>
      <c r="T1002" s="8">
        <f t="shared" si="157"/>
        <v>10.375</v>
      </c>
      <c r="U1002" s="7">
        <f t="shared" si="158"/>
        <v>10.508333333333335</v>
      </c>
      <c r="V1002" s="7">
        <f t="shared" si="159"/>
        <v>10.475000000000001</v>
      </c>
    </row>
    <row r="1003" spans="1:22" ht="13.5" x14ac:dyDescent="0.25">
      <c r="A1003" s="3">
        <f>RSI!A1003</f>
        <v>43770</v>
      </c>
      <c r="B1003" s="2">
        <f>RSI!B1003</f>
        <v>4.0579999999999998</v>
      </c>
      <c r="C1003" s="2">
        <f>RSI!I1003</f>
        <v>39.108744132150477</v>
      </c>
      <c r="D1003" s="2">
        <f>MACD!E1003</f>
        <v>-8.1692271594125287E-2</v>
      </c>
      <c r="E1003" s="2">
        <f>MACD!F1003</f>
        <v>-0.19197552025238049</v>
      </c>
      <c r="F1003" s="2">
        <f>'Moving Avg'!D1003</f>
        <v>4.1218000000000004</v>
      </c>
      <c r="G1003" s="2">
        <f>'Moving Avg'!F1003</f>
        <v>4.2171199999999995</v>
      </c>
      <c r="H1003" s="2">
        <f>'Moving Avg'!G1003</f>
        <v>4.41568</v>
      </c>
      <c r="I1003" s="2">
        <f>'Moving Avg'!H1003</f>
        <v>5.1179439999999969</v>
      </c>
      <c r="J1003" s="5" t="str">
        <f>OBV!F1003</f>
        <v>BEARISH</v>
      </c>
      <c r="K1003" s="5" t="str">
        <f>OBV!G1003</f>
        <v>NEUTRAL</v>
      </c>
      <c r="L1003" s="5" t="str">
        <f>OBV!H1003</f>
        <v>CONFIRMED BEARISH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16.5</v>
      </c>
      <c r="Q1003" s="8">
        <f t="shared" si="154"/>
        <v>11.225</v>
      </c>
      <c r="R1003" s="8">
        <f t="shared" si="155"/>
        <v>9.125</v>
      </c>
      <c r="S1003" s="8">
        <f t="shared" si="156"/>
        <v>11.175000000000001</v>
      </c>
      <c r="T1003" s="8">
        <f t="shared" si="157"/>
        <v>10.375</v>
      </c>
      <c r="U1003" s="7">
        <f t="shared" si="158"/>
        <v>10.508333333333335</v>
      </c>
      <c r="V1003" s="7">
        <f t="shared" si="159"/>
        <v>10.475000000000001</v>
      </c>
    </row>
    <row r="1004" spans="1:22" ht="13.5" x14ac:dyDescent="0.25">
      <c r="A1004" s="3">
        <f>RSI!A1004</f>
        <v>43773</v>
      </c>
      <c r="B1004" s="2">
        <f>RSI!B1004</f>
        <v>4.0498000000000003</v>
      </c>
      <c r="C1004" s="2">
        <f>RSI!I1004</f>
        <v>38.831697937519493</v>
      </c>
      <c r="D1004" s="2">
        <f>MACD!E1004</f>
        <v>1.1318343693942801E-2</v>
      </c>
      <c r="E1004" s="2">
        <f>MACD!F1004</f>
        <v>-0.15131674746311585</v>
      </c>
      <c r="F1004" s="2">
        <f>'Moving Avg'!D1004</f>
        <v>4.08744</v>
      </c>
      <c r="G1004" s="2">
        <f>'Moving Avg'!F1004</f>
        <v>4.223255</v>
      </c>
      <c r="H1004" s="2">
        <f>'Moving Avg'!G1004</f>
        <v>4.3970259999999994</v>
      </c>
      <c r="I1004" s="2">
        <f>'Moving Avg'!H1004</f>
        <v>5.1128414999999965</v>
      </c>
      <c r="J1004" s="5" t="str">
        <f>OBV!F1004</f>
        <v>BEARISH</v>
      </c>
      <c r="K1004" s="5" t="str">
        <f>OBV!G1004</f>
        <v>NEUTRAL</v>
      </c>
      <c r="L1004" s="5" t="str">
        <f>OBV!H1004</f>
        <v>CONFIRMED BEARISH</v>
      </c>
      <c r="M1004" s="7">
        <f t="shared" si="150"/>
        <v>25</v>
      </c>
      <c r="N1004" s="7">
        <f t="shared" si="151"/>
        <v>0</v>
      </c>
      <c r="O1004" s="7">
        <f t="shared" si="152"/>
        <v>0</v>
      </c>
      <c r="P1004" s="7">
        <f t="shared" si="153"/>
        <v>16.5</v>
      </c>
      <c r="Q1004" s="8">
        <f t="shared" si="154"/>
        <v>11.225</v>
      </c>
      <c r="R1004" s="8">
        <f t="shared" si="155"/>
        <v>9.125</v>
      </c>
      <c r="S1004" s="8">
        <f t="shared" si="156"/>
        <v>11.175000000000001</v>
      </c>
      <c r="T1004" s="8">
        <f t="shared" si="157"/>
        <v>10.375</v>
      </c>
      <c r="U1004" s="7">
        <f t="shared" si="158"/>
        <v>10.508333333333335</v>
      </c>
      <c r="V1004" s="7">
        <f t="shared" si="159"/>
        <v>10.475000000000001</v>
      </c>
    </row>
    <row r="1005" spans="1:22" ht="13.5" x14ac:dyDescent="0.25">
      <c r="A1005" s="3">
        <f>RSI!A1005</f>
        <v>43774</v>
      </c>
      <c r="B1005" s="2">
        <f>RSI!B1005</f>
        <v>3.8698000000000001</v>
      </c>
      <c r="C1005" s="2">
        <f>RSI!I1005</f>
        <v>33.26157846206037</v>
      </c>
      <c r="D1005" s="2">
        <f>MACD!E1005</f>
        <v>0.10485294719662885</v>
      </c>
      <c r="E1005" s="2">
        <f>MACD!F1005</f>
        <v>-0.10008280853116693</v>
      </c>
      <c r="F1005" s="2">
        <f>'Moving Avg'!D1005</f>
        <v>4.0350800000000007</v>
      </c>
      <c r="G1005" s="2">
        <f>'Moving Avg'!F1005</f>
        <v>4.2203900000000001</v>
      </c>
      <c r="H1005" s="2">
        <f>'Moving Avg'!G1005</f>
        <v>4.3733000000000004</v>
      </c>
      <c r="I1005" s="2">
        <f>'Moving Avg'!H1005</f>
        <v>5.1055914999999965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16.5</v>
      </c>
      <c r="Q1005" s="8">
        <f t="shared" si="154"/>
        <v>11.225</v>
      </c>
      <c r="R1005" s="8">
        <f t="shared" si="155"/>
        <v>9.125</v>
      </c>
      <c r="S1005" s="8">
        <f t="shared" si="156"/>
        <v>11.175000000000001</v>
      </c>
      <c r="T1005" s="8">
        <f t="shared" si="157"/>
        <v>10.375</v>
      </c>
      <c r="U1005" s="7">
        <f t="shared" si="158"/>
        <v>10.508333333333335</v>
      </c>
      <c r="V1005" s="7">
        <f t="shared" si="159"/>
        <v>10.475000000000001</v>
      </c>
    </row>
    <row r="1006" spans="1:22" ht="13.5" x14ac:dyDescent="0.25">
      <c r="A1006" s="3">
        <f>RSI!A1006</f>
        <v>43775</v>
      </c>
      <c r="B1006" s="2">
        <f>RSI!B1006</f>
        <v>3.8126000000000002</v>
      </c>
      <c r="C1006" s="2">
        <f>RSI!I1006</f>
        <v>31.705194459699371</v>
      </c>
      <c r="D1006" s="2">
        <f>MACD!E1006</f>
        <v>0.19068714712384249</v>
      </c>
      <c r="E1006" s="2">
        <f>MACD!F1006</f>
        <v>-4.1928817400165047E-2</v>
      </c>
      <c r="F1006" s="2">
        <f>'Moving Avg'!D1006</f>
        <v>3.9778200000000004</v>
      </c>
      <c r="G1006" s="2">
        <f>'Moving Avg'!F1006</f>
        <v>4.2175300000000009</v>
      </c>
      <c r="H1006" s="2">
        <f>'Moving Avg'!G1006</f>
        <v>4.3497380000000003</v>
      </c>
      <c r="I1006" s="2">
        <f>'Moving Avg'!H1006</f>
        <v>5.0980959999999955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16.5</v>
      </c>
      <c r="Q1006" s="8">
        <f t="shared" si="154"/>
        <v>11.225</v>
      </c>
      <c r="R1006" s="8">
        <f t="shared" si="155"/>
        <v>9.125</v>
      </c>
      <c r="S1006" s="8">
        <f t="shared" si="156"/>
        <v>11.175000000000001</v>
      </c>
      <c r="T1006" s="8">
        <f t="shared" si="157"/>
        <v>10.375</v>
      </c>
      <c r="U1006" s="7">
        <f t="shared" si="158"/>
        <v>10.508333333333335</v>
      </c>
      <c r="V1006" s="7">
        <f t="shared" si="159"/>
        <v>10.475000000000001</v>
      </c>
    </row>
    <row r="1007" spans="1:22" ht="13.5" x14ac:dyDescent="0.25">
      <c r="A1007" s="3">
        <f>RSI!A1007</f>
        <v>43776</v>
      </c>
      <c r="B1007" s="2">
        <f>RSI!B1007</f>
        <v>3.9516</v>
      </c>
      <c r="C1007" s="2">
        <f>RSI!I1007</f>
        <v>39.155875991823287</v>
      </c>
      <c r="D1007" s="2">
        <f>MACD!E1007</f>
        <v>0.23422861832466513</v>
      </c>
      <c r="E1007" s="2">
        <f>MACD!F1007</f>
        <v>1.3302669744800995E-2</v>
      </c>
      <c r="F1007" s="2">
        <f>'Moving Avg'!D1007</f>
        <v>3.9483600000000001</v>
      </c>
      <c r="G1007" s="2">
        <f>'Moving Avg'!F1007</f>
        <v>4.2273450000000006</v>
      </c>
      <c r="H1007" s="2">
        <f>'Moving Avg'!G1007</f>
        <v>4.3319020000000004</v>
      </c>
      <c r="I1007" s="2">
        <f>'Moving Avg'!H1007</f>
        <v>5.0908929999999959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8">
        <f t="shared" si="154"/>
        <v>11.225</v>
      </c>
      <c r="R1007" s="8">
        <f t="shared" si="155"/>
        <v>9.125</v>
      </c>
      <c r="S1007" s="8">
        <f t="shared" si="156"/>
        <v>11.175000000000001</v>
      </c>
      <c r="T1007" s="8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25">
      <c r="A1008" s="3">
        <f>RSI!A1008</f>
        <v>43777</v>
      </c>
      <c r="B1008" s="2">
        <f>RSI!B1008</f>
        <v>4.0907</v>
      </c>
      <c r="C1008" s="2">
        <f>RSI!I1008</f>
        <v>45.556883261766934</v>
      </c>
      <c r="D1008" s="2">
        <f>MACD!E1008</f>
        <v>0.23971576962645269</v>
      </c>
      <c r="E1008" s="2">
        <f>MACD!F1008</f>
        <v>5.8585289721131334E-2</v>
      </c>
      <c r="F1008" s="2">
        <f>'Moving Avg'!D1008</f>
        <v>3.9549000000000007</v>
      </c>
      <c r="G1008" s="2">
        <f>'Moving Avg'!F1008</f>
        <v>4.2441149999999999</v>
      </c>
      <c r="H1008" s="2">
        <f>'Moving Avg'!G1008</f>
        <v>4.317666</v>
      </c>
      <c r="I1008" s="2">
        <f>'Moving Avg'!H1008</f>
        <v>5.0841439999999958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83.5</v>
      </c>
      <c r="Q1008" s="8">
        <f t="shared" si="154"/>
        <v>21.274999999999999</v>
      </c>
      <c r="R1008" s="8">
        <f t="shared" si="155"/>
        <v>25.875</v>
      </c>
      <c r="S1008" s="8">
        <f t="shared" si="156"/>
        <v>41.325000000000003</v>
      </c>
      <c r="T1008" s="8">
        <f t="shared" si="157"/>
        <v>27.125</v>
      </c>
      <c r="U1008" s="7">
        <f t="shared" si="158"/>
        <v>29.491666666666664</v>
      </c>
      <c r="V1008" s="7">
        <f t="shared" si="159"/>
        <v>28.9</v>
      </c>
    </row>
    <row r="1009" spans="1:22" ht="13.5" x14ac:dyDescent="0.25">
      <c r="A1009" s="3">
        <f>RSI!A1009</f>
        <v>43780</v>
      </c>
      <c r="B1009" s="2">
        <f>RSI!B1009</f>
        <v>4.0907</v>
      </c>
      <c r="C1009" s="2">
        <f>RSI!I1009</f>
        <v>45.556883261766934</v>
      </c>
      <c r="D1009" s="2">
        <f>MACD!E1009</f>
        <v>0.21479754606373369</v>
      </c>
      <c r="E1009" s="2">
        <f>MACD!F1009</f>
        <v>8.9827740989651822E-2</v>
      </c>
      <c r="F1009" s="2">
        <f>'Moving Avg'!D1009</f>
        <v>3.9630800000000002</v>
      </c>
      <c r="G1009" s="2">
        <f>'Moving Avg'!F1009</f>
        <v>4.2563849999999999</v>
      </c>
      <c r="H1009" s="2">
        <f>'Moving Avg'!G1009</f>
        <v>4.3035939999999995</v>
      </c>
      <c r="I1009" s="2">
        <f>'Moving Avg'!H1009</f>
        <v>5.0776364999999952</v>
      </c>
      <c r="J1009" s="5" t="str">
        <f>OBV!F1009</f>
        <v>BULLISH</v>
      </c>
      <c r="K1009" s="5" t="str">
        <f>OBV!G1009</f>
        <v>NEUTRAL</v>
      </c>
      <c r="L1009" s="5" t="str">
        <f>OBV!H1009</f>
        <v>CONFIRMED BULLISH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83.5</v>
      </c>
      <c r="Q1009" s="8">
        <f t="shared" si="154"/>
        <v>21.274999999999999</v>
      </c>
      <c r="R1009" s="8">
        <f t="shared" si="155"/>
        <v>25.875</v>
      </c>
      <c r="S1009" s="8">
        <f t="shared" si="156"/>
        <v>41.325000000000003</v>
      </c>
      <c r="T1009" s="8">
        <f t="shared" si="157"/>
        <v>27.125</v>
      </c>
      <c r="U1009" s="7">
        <f t="shared" si="158"/>
        <v>29.491666666666664</v>
      </c>
      <c r="V1009" s="7">
        <f t="shared" si="159"/>
        <v>28.9</v>
      </c>
    </row>
    <row r="1010" spans="1:22" ht="13.5" x14ac:dyDescent="0.25">
      <c r="A1010" s="3">
        <f>RSI!A1010</f>
        <v>43781</v>
      </c>
      <c r="B1010" s="2">
        <f>RSI!B1010</f>
        <v>4.0907</v>
      </c>
      <c r="C1010" s="2">
        <f>RSI!I1010</f>
        <v>45.556883261766934</v>
      </c>
      <c r="D1010" s="2">
        <f>MACD!E1010</f>
        <v>0.18047247009791523</v>
      </c>
      <c r="E1010" s="2">
        <f>MACD!F1010</f>
        <v>0.10795668681130451</v>
      </c>
      <c r="F1010" s="2">
        <f>'Moving Avg'!D1010</f>
        <v>4.0072600000000005</v>
      </c>
      <c r="G1010" s="2">
        <f>'Moving Avg'!F1010</f>
        <v>4.2600649999999991</v>
      </c>
      <c r="H1010" s="2">
        <f>'Moving Avg'!G1010</f>
        <v>4.2905040000000003</v>
      </c>
      <c r="I1010" s="2">
        <f>'Moving Avg'!H1010</f>
        <v>5.072134999999995</v>
      </c>
      <c r="J1010" s="5" t="str">
        <f>OBV!F1010</f>
        <v>BULLISH</v>
      </c>
      <c r="K1010" s="5" t="str">
        <f>OBV!G1010</f>
        <v>NEUTRAL</v>
      </c>
      <c r="L1010" s="5" t="str">
        <f>OBV!H1010</f>
        <v>CONFIRMED BULLISH</v>
      </c>
      <c r="M1010" s="7">
        <f t="shared" si="150"/>
        <v>25</v>
      </c>
      <c r="N1010" s="7">
        <f t="shared" si="151"/>
        <v>0</v>
      </c>
      <c r="O1010" s="7">
        <f t="shared" si="152"/>
        <v>0</v>
      </c>
      <c r="P1010" s="7">
        <f t="shared" si="153"/>
        <v>83.5</v>
      </c>
      <c r="Q1010" s="8">
        <f t="shared" si="154"/>
        <v>21.274999999999999</v>
      </c>
      <c r="R1010" s="8">
        <f t="shared" si="155"/>
        <v>25.875</v>
      </c>
      <c r="S1010" s="8">
        <f t="shared" si="156"/>
        <v>41.325000000000003</v>
      </c>
      <c r="T1010" s="8">
        <f t="shared" si="157"/>
        <v>27.125</v>
      </c>
      <c r="U1010" s="7">
        <f t="shared" si="158"/>
        <v>29.491666666666664</v>
      </c>
      <c r="V1010" s="7">
        <f t="shared" si="159"/>
        <v>28.9</v>
      </c>
    </row>
    <row r="1011" spans="1:22" ht="13.5" x14ac:dyDescent="0.25">
      <c r="A1011" s="3">
        <f>RSI!A1011</f>
        <v>43782</v>
      </c>
      <c r="B1011" s="2">
        <f>RSI!B1011</f>
        <v>4.0907</v>
      </c>
      <c r="C1011" s="2">
        <f>RSI!I1011</f>
        <v>45.556883261766941</v>
      </c>
      <c r="D1011" s="2">
        <f>MACD!E1011</f>
        <v>0.14695826562215508</v>
      </c>
      <c r="E1011" s="2">
        <f>MACD!F1011</f>
        <v>0.11575700257347463</v>
      </c>
      <c r="F1011" s="2">
        <f>'Moving Avg'!D1011</f>
        <v>4.0628799999999998</v>
      </c>
      <c r="G1011" s="2">
        <f>'Moving Avg'!F1011</f>
        <v>4.2518849999999997</v>
      </c>
      <c r="H1011" s="2">
        <f>'Moving Avg'!G1011</f>
        <v>4.2790499999999998</v>
      </c>
      <c r="I1011" s="2">
        <f>'Moving Avg'!H1011</f>
        <v>5.0679614999999947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  <c r="M1011" s="7">
        <f t="shared" si="150"/>
        <v>25</v>
      </c>
      <c r="N1011" s="7">
        <f t="shared" si="151"/>
        <v>0</v>
      </c>
      <c r="O1011" s="7">
        <f t="shared" si="152"/>
        <v>0</v>
      </c>
      <c r="P1011" s="7">
        <f t="shared" si="153"/>
        <v>83.5</v>
      </c>
      <c r="Q1011" s="8">
        <f t="shared" si="154"/>
        <v>21.274999999999999</v>
      </c>
      <c r="R1011" s="8">
        <f t="shared" si="155"/>
        <v>25.875</v>
      </c>
      <c r="S1011" s="8">
        <f t="shared" si="156"/>
        <v>41.325000000000003</v>
      </c>
      <c r="T1011" s="8">
        <f t="shared" si="157"/>
        <v>27.125</v>
      </c>
      <c r="U1011" s="7">
        <f t="shared" si="158"/>
        <v>29.491666666666664</v>
      </c>
      <c r="V1011" s="7">
        <f t="shared" si="159"/>
        <v>28.9</v>
      </c>
    </row>
    <row r="1012" spans="1:22" ht="13.5" x14ac:dyDescent="0.25">
      <c r="A1012" s="3">
        <f>RSI!A1012</f>
        <v>43783</v>
      </c>
      <c r="B1012" s="2">
        <f>RSI!B1012</f>
        <v>4.0907</v>
      </c>
      <c r="C1012" s="2">
        <f>RSI!I1012</f>
        <v>45.556883261766941</v>
      </c>
      <c r="D1012" s="2">
        <f>MACD!E1012</f>
        <v>0.11911940723662084</v>
      </c>
      <c r="E1012" s="2">
        <f>MACD!F1012</f>
        <v>0.11642948350610388</v>
      </c>
      <c r="F1012" s="2">
        <f>'Moving Avg'!D1012</f>
        <v>4.0907</v>
      </c>
      <c r="G1012" s="2">
        <f>'Moving Avg'!F1012</f>
        <v>4.2310199999999991</v>
      </c>
      <c r="H1012" s="2">
        <f>'Moving Avg'!G1012</f>
        <v>4.2693959999999986</v>
      </c>
      <c r="I1012" s="2">
        <f>'Moving Avg'!H1012</f>
        <v>5.0630634999999948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  <c r="M1012" s="7">
        <f t="shared" si="150"/>
        <v>25</v>
      </c>
      <c r="N1012" s="7">
        <f t="shared" si="151"/>
        <v>0</v>
      </c>
      <c r="O1012" s="7">
        <f t="shared" si="152"/>
        <v>0</v>
      </c>
      <c r="P1012" s="7">
        <f t="shared" si="153"/>
        <v>83.5</v>
      </c>
      <c r="Q1012" s="8">
        <f t="shared" si="154"/>
        <v>21.274999999999999</v>
      </c>
      <c r="R1012" s="8">
        <f t="shared" si="155"/>
        <v>25.875</v>
      </c>
      <c r="S1012" s="8">
        <f t="shared" si="156"/>
        <v>41.325000000000003</v>
      </c>
      <c r="T1012" s="8">
        <f t="shared" si="157"/>
        <v>27.125</v>
      </c>
      <c r="U1012" s="7">
        <f t="shared" si="158"/>
        <v>29.491666666666664</v>
      </c>
      <c r="V1012" s="7">
        <f t="shared" si="159"/>
        <v>28.9</v>
      </c>
    </row>
    <row r="1013" spans="1:22" ht="13.5" x14ac:dyDescent="0.25">
      <c r="A1013" s="3">
        <f>RSI!A1013</f>
        <v>43784</v>
      </c>
      <c r="B1013" s="2">
        <f>RSI!B1013</f>
        <v>4.0824999999999996</v>
      </c>
      <c r="C1013" s="2">
        <f>RSI!I1013</f>
        <v>45.151272183289436</v>
      </c>
      <c r="D1013" s="2">
        <f>MACD!E1013</f>
        <v>9.0359396738135089E-2</v>
      </c>
      <c r="E1013" s="2">
        <f>MACD!F1013</f>
        <v>0.11121546615251013</v>
      </c>
      <c r="F1013" s="2">
        <f>'Moving Avg'!D1013</f>
        <v>4.0890599999999999</v>
      </c>
      <c r="G1013" s="2">
        <f>'Moving Avg'!F1013</f>
        <v>4.1962449999999993</v>
      </c>
      <c r="H1013" s="2">
        <f>'Moving Avg'!G1013</f>
        <v>4.2587599999999997</v>
      </c>
      <c r="I1013" s="2">
        <f>'Moving Avg'!H1013</f>
        <v>5.0582454999999946</v>
      </c>
      <c r="J1013" s="5" t="str">
        <f>OBV!F1013</f>
        <v>BEARISH</v>
      </c>
      <c r="K1013" s="5" t="str">
        <f>OBV!G1013</f>
        <v>NEUTRAL</v>
      </c>
      <c r="L1013" s="5" t="str">
        <f>OBV!H1013</f>
        <v>CONFIRMED BEARISH</v>
      </c>
      <c r="M1013" s="7">
        <f t="shared" si="150"/>
        <v>25</v>
      </c>
      <c r="N1013" s="7">
        <f t="shared" si="151"/>
        <v>100</v>
      </c>
      <c r="O1013" s="7">
        <f t="shared" si="152"/>
        <v>0</v>
      </c>
      <c r="P1013" s="7">
        <f t="shared" si="153"/>
        <v>16.5</v>
      </c>
      <c r="Q1013" s="8">
        <f t="shared" si="154"/>
        <v>46.225000000000001</v>
      </c>
      <c r="R1013" s="8">
        <f t="shared" si="155"/>
        <v>29.125</v>
      </c>
      <c r="S1013" s="8">
        <f t="shared" si="156"/>
        <v>26.175000000000001</v>
      </c>
      <c r="T1013" s="8">
        <f t="shared" si="157"/>
        <v>35.375</v>
      </c>
      <c r="U1013" s="7">
        <f t="shared" si="158"/>
        <v>33.841666666666661</v>
      </c>
      <c r="V1013" s="7">
        <f t="shared" si="159"/>
        <v>34.224999999999994</v>
      </c>
    </row>
    <row r="1014" spans="1:22" ht="13.5" x14ac:dyDescent="0.25">
      <c r="A1014" s="3">
        <f>RSI!A1014</f>
        <v>43787</v>
      </c>
      <c r="B1014" s="2">
        <f>RSI!B1014</f>
        <v>4.1970999999999998</v>
      </c>
      <c r="C1014" s="2">
        <f>RSI!I1014</f>
        <v>51.632600090782567</v>
      </c>
      <c r="D1014" s="2">
        <f>MACD!E1014</f>
        <v>5.6767258635467499E-2</v>
      </c>
      <c r="E1014" s="2">
        <f>MACD!F1014</f>
        <v>0.1003258246491016</v>
      </c>
      <c r="F1014" s="2">
        <f>'Moving Avg'!D1014</f>
        <v>4.110339999999999</v>
      </c>
      <c r="G1014" s="2">
        <f>'Moving Avg'!F1014</f>
        <v>4.1708850000000002</v>
      </c>
      <c r="H1014" s="2">
        <f>'Moving Avg'!G1014</f>
        <v>4.2530339999999995</v>
      </c>
      <c r="I1014" s="2">
        <f>'Moving Avg'!H1014</f>
        <v>5.0539199999999944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25</v>
      </c>
      <c r="N1014" s="7">
        <f t="shared" si="151"/>
        <v>100</v>
      </c>
      <c r="O1014" s="7">
        <f t="shared" si="152"/>
        <v>0</v>
      </c>
      <c r="P1014" s="7">
        <f t="shared" si="153"/>
        <v>83.5</v>
      </c>
      <c r="Q1014" s="8">
        <f t="shared" si="154"/>
        <v>56.274999999999999</v>
      </c>
      <c r="R1014" s="8">
        <f t="shared" si="155"/>
        <v>45.875</v>
      </c>
      <c r="S1014" s="8">
        <f t="shared" si="156"/>
        <v>56.325000000000003</v>
      </c>
      <c r="T1014" s="8">
        <f t="shared" si="157"/>
        <v>52.125</v>
      </c>
      <c r="U1014" s="7">
        <f t="shared" si="158"/>
        <v>52.82500000000001</v>
      </c>
      <c r="V1014" s="7">
        <f t="shared" si="159"/>
        <v>52.650000000000006</v>
      </c>
    </row>
    <row r="1015" spans="1:22" ht="13.5" x14ac:dyDescent="0.25">
      <c r="A1015" s="3">
        <f>RSI!A1015</f>
        <v>43788</v>
      </c>
      <c r="B1015" s="2">
        <f>RSI!B1015</f>
        <v>4.4507000000000003</v>
      </c>
      <c r="C1015" s="2">
        <f>RSI!I1015</f>
        <v>62.260412864222793</v>
      </c>
      <c r="D1015" s="2">
        <f>MACD!E1015</f>
        <v>-1.8354413765601763E-2</v>
      </c>
      <c r="E1015" s="2">
        <f>MACD!F1015</f>
        <v>7.6589776966160927E-2</v>
      </c>
      <c r="F1015" s="2">
        <f>'Moving Avg'!D1015</f>
        <v>4.1823399999999999</v>
      </c>
      <c r="G1015" s="2">
        <f>'Moving Avg'!F1015</f>
        <v>4.1582049999999997</v>
      </c>
      <c r="H1015" s="2">
        <f>'Moving Avg'!G1015</f>
        <v>4.2523800000000005</v>
      </c>
      <c r="I1015" s="2">
        <f>'Moving Avg'!H1015</f>
        <v>5.0512644999999949</v>
      </c>
      <c r="J1015" s="5" t="str">
        <f>OBV!F1015</f>
        <v>BULLISH</v>
      </c>
      <c r="K1015" s="5" t="str">
        <f>OBV!G1015</f>
        <v>NEUTRAL</v>
      </c>
      <c r="L1015" s="5" t="str">
        <f>OBV!H1015</f>
        <v>CONFIRMED BULLISH</v>
      </c>
      <c r="M1015" s="7">
        <f t="shared" si="150"/>
        <v>25</v>
      </c>
      <c r="N1015" s="7">
        <f t="shared" si="151"/>
        <v>100</v>
      </c>
      <c r="O1015" s="7">
        <f t="shared" si="152"/>
        <v>0</v>
      </c>
      <c r="P1015" s="7">
        <f t="shared" si="153"/>
        <v>83.5</v>
      </c>
      <c r="Q1015" s="8">
        <f t="shared" si="154"/>
        <v>56.274999999999999</v>
      </c>
      <c r="R1015" s="8">
        <f t="shared" si="155"/>
        <v>45.875</v>
      </c>
      <c r="S1015" s="8">
        <f t="shared" si="156"/>
        <v>56.325000000000003</v>
      </c>
      <c r="T1015" s="8">
        <f t="shared" si="157"/>
        <v>52.125</v>
      </c>
      <c r="U1015" s="7">
        <f t="shared" si="158"/>
        <v>52.82500000000001</v>
      </c>
      <c r="V1015" s="7">
        <f t="shared" si="159"/>
        <v>52.650000000000006</v>
      </c>
    </row>
    <row r="1016" spans="1:22" ht="13.5" x14ac:dyDescent="0.25">
      <c r="A1016" s="3">
        <f>RSI!A1016</f>
        <v>43789</v>
      </c>
      <c r="B1016" s="2">
        <f>RSI!B1016</f>
        <v>4.5571000000000002</v>
      </c>
      <c r="C1016" s="2">
        <f>RSI!I1016</f>
        <v>65.668859127351752</v>
      </c>
      <c r="D1016" s="2">
        <f>MACD!E1016</f>
        <v>-0.10030268229902628</v>
      </c>
      <c r="E1016" s="2">
        <f>MACD!F1016</f>
        <v>4.1211285113123483E-2</v>
      </c>
      <c r="F1016" s="2">
        <f>'Moving Avg'!D1016</f>
        <v>4.2756200000000009</v>
      </c>
      <c r="G1016" s="2">
        <f>'Moving Avg'!F1016</f>
        <v>4.1508449999999995</v>
      </c>
      <c r="H1016" s="2">
        <f>'Moving Avg'!G1016</f>
        <v>4.2527080000000002</v>
      </c>
      <c r="I1016" s="2">
        <f>'Moving Avg'!H1016</f>
        <v>5.0494629999999949</v>
      </c>
      <c r="J1016" s="5" t="str">
        <f>OBV!F1016</f>
        <v>BULLISH</v>
      </c>
      <c r="K1016" s="5" t="str">
        <f>OBV!G1016</f>
        <v>STRONG</v>
      </c>
      <c r="L1016" s="5" t="str">
        <f>OBV!H1016</f>
        <v>CONFIRMED BULLISH</v>
      </c>
      <c r="M1016" s="7">
        <f t="shared" si="150"/>
        <v>25</v>
      </c>
      <c r="N1016" s="7">
        <f t="shared" si="151"/>
        <v>100</v>
      </c>
      <c r="O1016" s="7">
        <f t="shared" si="152"/>
        <v>0</v>
      </c>
      <c r="P1016" s="7">
        <f t="shared" si="153"/>
        <v>100</v>
      </c>
      <c r="Q1016" s="8">
        <f t="shared" si="154"/>
        <v>58.75</v>
      </c>
      <c r="R1016" s="8">
        <f t="shared" si="155"/>
        <v>50</v>
      </c>
      <c r="S1016" s="8">
        <f t="shared" si="156"/>
        <v>63.75</v>
      </c>
      <c r="T1016" s="8">
        <f t="shared" si="157"/>
        <v>56.25</v>
      </c>
      <c r="U1016" s="7">
        <f t="shared" si="158"/>
        <v>57.5</v>
      </c>
      <c r="V1016" s="7">
        <f t="shared" si="159"/>
        <v>57.1875</v>
      </c>
    </row>
    <row r="1017" spans="1:22" ht="13.5" x14ac:dyDescent="0.25">
      <c r="A1017" s="3">
        <f>RSI!A1017</f>
        <v>43790</v>
      </c>
      <c r="B1017" s="2">
        <f>RSI!B1017</f>
        <v>4.4997999999999996</v>
      </c>
      <c r="C1017" s="2">
        <f>RSI!I1017</f>
        <v>62.400390708826741</v>
      </c>
      <c r="D1017" s="2">
        <f>MACD!E1017</f>
        <v>-0.14621938633747433</v>
      </c>
      <c r="E1017" s="2">
        <f>MACD!F1017</f>
        <v>3.7251508230039185E-3</v>
      </c>
      <c r="F1017" s="2">
        <f>'Moving Avg'!D1017</f>
        <v>4.3574399999999995</v>
      </c>
      <c r="G1017" s="2">
        <f>'Moving Avg'!F1017</f>
        <v>4.1475749999999998</v>
      </c>
      <c r="H1017" s="2">
        <f>'Moving Avg'!G1017</f>
        <v>4.2504180000000007</v>
      </c>
      <c r="I1017" s="2">
        <f>'Moving Avg'!H1017</f>
        <v>5.0470529999999947</v>
      </c>
      <c r="J1017" s="5" t="str">
        <f>OBV!F1017</f>
        <v>BULLISH</v>
      </c>
      <c r="K1017" s="5" t="str">
        <f>OBV!G1017</f>
        <v>NEUTRAL</v>
      </c>
      <c r="L1017" s="5" t="str">
        <f>OBV!H1017</f>
        <v>CONFIRMED BULLISH</v>
      </c>
      <c r="M1017" s="7">
        <f t="shared" si="150"/>
        <v>25</v>
      </c>
      <c r="N1017" s="7">
        <f t="shared" si="151"/>
        <v>100</v>
      </c>
      <c r="O1017" s="7">
        <f t="shared" si="152"/>
        <v>0</v>
      </c>
      <c r="P1017" s="7">
        <f t="shared" si="153"/>
        <v>83.5</v>
      </c>
      <c r="Q1017" s="8">
        <f t="shared" si="154"/>
        <v>56.274999999999999</v>
      </c>
      <c r="R1017" s="8">
        <f t="shared" si="155"/>
        <v>45.875</v>
      </c>
      <c r="S1017" s="8">
        <f t="shared" si="156"/>
        <v>56.325000000000003</v>
      </c>
      <c r="T1017" s="8">
        <f t="shared" si="157"/>
        <v>52.125</v>
      </c>
      <c r="U1017" s="7">
        <f t="shared" si="158"/>
        <v>52.82500000000001</v>
      </c>
      <c r="V1017" s="7">
        <f t="shared" si="159"/>
        <v>52.650000000000006</v>
      </c>
    </row>
    <row r="1018" spans="1:22" ht="13.5" x14ac:dyDescent="0.25">
      <c r="A1018" s="3">
        <f>RSI!A1018</f>
        <v>43791</v>
      </c>
      <c r="B1018" s="2">
        <f>RSI!B1018</f>
        <v>4.5324999999999998</v>
      </c>
      <c r="C1018" s="2">
        <f>RSI!I1018</f>
        <v>63.516381326830391</v>
      </c>
      <c r="D1018" s="2">
        <f>MACD!E1018</f>
        <v>-0.16779720988512015</v>
      </c>
      <c r="E1018" s="2">
        <f>MACD!F1018</f>
        <v>-3.05793213186209E-2</v>
      </c>
      <c r="F1018" s="2">
        <f>'Moving Avg'!D1018</f>
        <v>4.4474399999999994</v>
      </c>
      <c r="G1018" s="2">
        <f>'Moving Avg'!F1018</f>
        <v>4.1532999999999998</v>
      </c>
      <c r="H1018" s="2">
        <f>'Moving Avg'!G1018</f>
        <v>4.2492720000000004</v>
      </c>
      <c r="I1018" s="2">
        <f>'Moving Avg'!H1018</f>
        <v>5.0449274999999956</v>
      </c>
      <c r="J1018" s="5" t="str">
        <f>OBV!F1018</f>
        <v>BULLISH</v>
      </c>
      <c r="K1018" s="5" t="str">
        <f>OBV!G1018</f>
        <v>NEUTRAL</v>
      </c>
      <c r="L1018" s="5" t="str">
        <f>OBV!H1018</f>
        <v>CONFIRMED BULLISH</v>
      </c>
      <c r="M1018" s="7">
        <f t="shared" si="150"/>
        <v>25</v>
      </c>
      <c r="N1018" s="7">
        <f t="shared" si="151"/>
        <v>100</v>
      </c>
      <c r="O1018" s="7">
        <f t="shared" si="152"/>
        <v>0</v>
      </c>
      <c r="P1018" s="7">
        <f t="shared" si="153"/>
        <v>83.5</v>
      </c>
      <c r="Q1018" s="8">
        <f t="shared" si="154"/>
        <v>56.274999999999999</v>
      </c>
      <c r="R1018" s="8">
        <f t="shared" si="155"/>
        <v>45.875</v>
      </c>
      <c r="S1018" s="8">
        <f t="shared" si="156"/>
        <v>56.325000000000003</v>
      </c>
      <c r="T1018" s="8">
        <f t="shared" si="157"/>
        <v>52.125</v>
      </c>
      <c r="U1018" s="7">
        <f t="shared" si="158"/>
        <v>52.82500000000001</v>
      </c>
      <c r="V1018" s="7">
        <f t="shared" si="159"/>
        <v>52.650000000000006</v>
      </c>
    </row>
    <row r="1019" spans="1:22" ht="13.5" x14ac:dyDescent="0.25">
      <c r="A1019" s="3">
        <f>RSI!A1019</f>
        <v>43794</v>
      </c>
      <c r="B1019" s="2">
        <f>RSI!B1019</f>
        <v>4.4016000000000002</v>
      </c>
      <c r="C1019" s="2">
        <f>RSI!I1019</f>
        <v>56.311146221661673</v>
      </c>
      <c r="D1019" s="2">
        <f>MACD!E1019</f>
        <v>-0.17812915471720547</v>
      </c>
      <c r="E1019" s="2">
        <f>MACD!F1019</f>
        <v>-6.0089287998337813E-2</v>
      </c>
      <c r="F1019" s="2">
        <f>'Moving Avg'!D1019</f>
        <v>4.4883399999999991</v>
      </c>
      <c r="G1019" s="2">
        <f>'Moving Avg'!F1019</f>
        <v>4.1623000000000001</v>
      </c>
      <c r="H1019" s="2">
        <f>'Moving Avg'!G1019</f>
        <v>4.2458360000000006</v>
      </c>
      <c r="I1019" s="2">
        <f>'Moving Avg'!H1019</f>
        <v>5.0425899999999952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25</v>
      </c>
      <c r="N1019" s="7">
        <f t="shared" si="151"/>
        <v>100</v>
      </c>
      <c r="O1019" s="7">
        <f t="shared" si="152"/>
        <v>0</v>
      </c>
      <c r="P1019" s="7">
        <f t="shared" si="153"/>
        <v>83.5</v>
      </c>
      <c r="Q1019" s="8">
        <f t="shared" si="154"/>
        <v>56.274999999999999</v>
      </c>
      <c r="R1019" s="8">
        <f t="shared" si="155"/>
        <v>45.875</v>
      </c>
      <c r="S1019" s="8">
        <f t="shared" si="156"/>
        <v>56.325000000000003</v>
      </c>
      <c r="T1019" s="8">
        <f t="shared" si="157"/>
        <v>52.125</v>
      </c>
      <c r="U1019" s="7">
        <f t="shared" si="158"/>
        <v>52.82500000000001</v>
      </c>
      <c r="V1019" s="7">
        <f t="shared" si="159"/>
        <v>52.650000000000006</v>
      </c>
    </row>
    <row r="1020" spans="1:22" ht="13.5" x14ac:dyDescent="0.25">
      <c r="A1020" s="3">
        <f>RSI!A1020</f>
        <v>43795</v>
      </c>
      <c r="B1020" s="2">
        <f>RSI!B1020</f>
        <v>4.3771000000000004</v>
      </c>
      <c r="C1020" s="2">
        <f>RSI!I1020</f>
        <v>55.052367110541319</v>
      </c>
      <c r="D1020" s="2">
        <f>MACD!E1020</f>
        <v>-0.18592222654043766</v>
      </c>
      <c r="E1020" s="2">
        <f>MACD!F1020</f>
        <v>-8.5255875706757786E-2</v>
      </c>
      <c r="F1020" s="2">
        <f>'Moving Avg'!D1020</f>
        <v>4.4736199999999995</v>
      </c>
      <c r="G1020" s="2">
        <f>'Moving Avg'!F1020</f>
        <v>4.174574999999999</v>
      </c>
      <c r="H1020" s="2">
        <f>'Moving Avg'!G1020</f>
        <v>4.2437100000000019</v>
      </c>
      <c r="I1020" s="2">
        <f>'Moving Avg'!H1020</f>
        <v>5.0403314999999962</v>
      </c>
      <c r="J1020" s="5" t="str">
        <f>OBV!F1020</f>
        <v>BULLISH</v>
      </c>
      <c r="K1020" s="5" t="str">
        <f>OBV!G1020</f>
        <v>NEUTRAL</v>
      </c>
      <c r="L1020" s="5" t="str">
        <f>OBV!H1020</f>
        <v>BULLISH DIVERGENCE</v>
      </c>
      <c r="M1020" s="7">
        <f t="shared" si="150"/>
        <v>25</v>
      </c>
      <c r="N1020" s="7">
        <f t="shared" si="151"/>
        <v>100</v>
      </c>
      <c r="O1020" s="7">
        <f t="shared" si="152"/>
        <v>0</v>
      </c>
      <c r="P1020" s="7">
        <f t="shared" si="153"/>
        <v>66.5</v>
      </c>
      <c r="Q1020" s="8">
        <f t="shared" si="154"/>
        <v>53.725000000000001</v>
      </c>
      <c r="R1020" s="8">
        <f t="shared" si="155"/>
        <v>41.625</v>
      </c>
      <c r="S1020" s="8">
        <f t="shared" si="156"/>
        <v>48.674999999999997</v>
      </c>
      <c r="T1020" s="8">
        <f t="shared" si="157"/>
        <v>47.875</v>
      </c>
      <c r="U1020" s="7">
        <f t="shared" si="158"/>
        <v>48.008333333333326</v>
      </c>
      <c r="V1020" s="7">
        <f t="shared" si="159"/>
        <v>47.974999999999994</v>
      </c>
    </row>
    <row r="1021" spans="1:22" ht="13.5" x14ac:dyDescent="0.25">
      <c r="A1021" s="3">
        <f>RSI!A1021</f>
        <v>43796</v>
      </c>
      <c r="B1021" s="2">
        <f>RSI!B1021</f>
        <v>4.3771000000000004</v>
      </c>
      <c r="C1021" s="2">
        <f>RSI!I1021</f>
        <v>55.052367110541319</v>
      </c>
      <c r="D1021" s="2">
        <f>MACD!E1021</f>
        <v>-0.19317295544421942</v>
      </c>
      <c r="E1021" s="2">
        <f>MACD!F1021</f>
        <v>-0.10683929165425012</v>
      </c>
      <c r="F1021" s="2">
        <f>'Moving Avg'!D1021</f>
        <v>4.4376199999999999</v>
      </c>
      <c r="G1021" s="2">
        <f>'Moving Avg'!F1021</f>
        <v>4.1884849999999991</v>
      </c>
      <c r="H1021" s="2">
        <f>'Moving Avg'!G1021</f>
        <v>4.2406020000000009</v>
      </c>
      <c r="I1021" s="2">
        <f>'Moving Avg'!H1021</f>
        <v>5.0373484999999958</v>
      </c>
      <c r="J1021" s="5" t="str">
        <f>OBV!F1021</f>
        <v>BEARISH</v>
      </c>
      <c r="K1021" s="5" t="str">
        <f>OBV!G1021</f>
        <v>NEUTRAL</v>
      </c>
      <c r="L1021" s="5" t="str">
        <f>OBV!H1021</f>
        <v>CONFIRMED BEARISH</v>
      </c>
      <c r="M1021" s="7">
        <f t="shared" si="150"/>
        <v>25</v>
      </c>
      <c r="N1021" s="7">
        <f t="shared" si="151"/>
        <v>100</v>
      </c>
      <c r="O1021" s="7">
        <f t="shared" si="152"/>
        <v>0</v>
      </c>
      <c r="P1021" s="7">
        <f t="shared" si="153"/>
        <v>16.5</v>
      </c>
      <c r="Q1021" s="8">
        <f t="shared" si="154"/>
        <v>46.225000000000001</v>
      </c>
      <c r="R1021" s="8">
        <f t="shared" si="155"/>
        <v>29.125</v>
      </c>
      <c r="S1021" s="8">
        <f t="shared" si="156"/>
        <v>26.175000000000001</v>
      </c>
      <c r="T1021" s="8">
        <f t="shared" si="157"/>
        <v>35.375</v>
      </c>
      <c r="U1021" s="7">
        <f t="shared" si="158"/>
        <v>33.841666666666661</v>
      </c>
      <c r="V1021" s="7">
        <f t="shared" si="159"/>
        <v>34.224999999999994</v>
      </c>
    </row>
    <row r="1022" spans="1:22" ht="13.5" x14ac:dyDescent="0.25">
      <c r="A1022" s="3">
        <f>RSI!A1022</f>
        <v>43797</v>
      </c>
      <c r="B1022" s="2">
        <f>RSI!B1022</f>
        <v>4.4016000000000002</v>
      </c>
      <c r="C1022" s="2">
        <f>RSI!I1022</f>
        <v>56.188203015650139</v>
      </c>
      <c r="D1022" s="2">
        <f>MACD!E1022</f>
        <v>-0.20173095722986911</v>
      </c>
      <c r="E1022" s="2">
        <f>MACD!F1022</f>
        <v>-0.12581762476937391</v>
      </c>
      <c r="F1022" s="2">
        <f>'Moving Avg'!D1022</f>
        <v>4.41798</v>
      </c>
      <c r="G1022" s="2">
        <f>'Moving Avg'!F1022</f>
        <v>4.2036199999999999</v>
      </c>
      <c r="H1022" s="2">
        <f>'Moving Avg'!G1022</f>
        <v>4.2381480000000016</v>
      </c>
      <c r="I1022" s="2">
        <f>'Moving Avg'!H1022</f>
        <v>5.034004999999997</v>
      </c>
      <c r="J1022" s="5" t="str">
        <f>OBV!F1022</f>
        <v>BULLISH</v>
      </c>
      <c r="K1022" s="5" t="str">
        <f>OBV!G1022</f>
        <v>NEUTRAL</v>
      </c>
      <c r="L1022" s="5" t="str">
        <f>OBV!H1022</f>
        <v>BULLISH DIVERGENCE</v>
      </c>
      <c r="M1022" s="7">
        <f t="shared" si="150"/>
        <v>25</v>
      </c>
      <c r="N1022" s="7">
        <f t="shared" si="151"/>
        <v>100</v>
      </c>
      <c r="O1022" s="7">
        <f t="shared" si="152"/>
        <v>0</v>
      </c>
      <c r="P1022" s="7">
        <f t="shared" si="153"/>
        <v>66.5</v>
      </c>
      <c r="Q1022" s="8">
        <f t="shared" si="154"/>
        <v>53.725000000000001</v>
      </c>
      <c r="R1022" s="8">
        <f t="shared" si="155"/>
        <v>41.625</v>
      </c>
      <c r="S1022" s="8">
        <f t="shared" si="156"/>
        <v>48.674999999999997</v>
      </c>
      <c r="T1022" s="8">
        <f t="shared" si="157"/>
        <v>47.875</v>
      </c>
      <c r="U1022" s="7">
        <f t="shared" si="158"/>
        <v>48.008333333333326</v>
      </c>
      <c r="V1022" s="7">
        <f t="shared" si="159"/>
        <v>47.974999999999994</v>
      </c>
    </row>
    <row r="1023" spans="1:22" ht="13.5" x14ac:dyDescent="0.25">
      <c r="A1023" s="3">
        <f>RSI!A1023</f>
        <v>43798</v>
      </c>
      <c r="B1023" s="2">
        <f>RSI!B1023</f>
        <v>4.3361999999999998</v>
      </c>
      <c r="C1023" s="2">
        <f>RSI!I1023</f>
        <v>52.382855823333571</v>
      </c>
      <c r="D1023" s="2">
        <f>MACD!E1023</f>
        <v>-0.20609713005646224</v>
      </c>
      <c r="E1023" s="2">
        <f>MACD!F1023</f>
        <v>-0.14187352582679158</v>
      </c>
      <c r="F1023" s="2">
        <f>'Moving Avg'!D1023</f>
        <v>4.3787199999999995</v>
      </c>
      <c r="G1023" s="2">
        <f>'Moving Avg'!F1023</f>
        <v>4.2175299999999991</v>
      </c>
      <c r="H1023" s="2">
        <f>'Moving Avg'!G1023</f>
        <v>4.2352040000000013</v>
      </c>
      <c r="I1023" s="2">
        <f>'Moving Avg'!H1023</f>
        <v>5.0301334999999963</v>
      </c>
      <c r="J1023" s="5" t="str">
        <f>OBV!F1023</f>
        <v>BULLISH</v>
      </c>
      <c r="K1023" s="5" t="str">
        <f>OBV!G1023</f>
        <v>NEUTRAL</v>
      </c>
      <c r="L1023" s="5" t="str">
        <f>OBV!H1023</f>
        <v>BULLISH DIVERGENCE</v>
      </c>
      <c r="M1023" s="7">
        <f t="shared" si="150"/>
        <v>25</v>
      </c>
      <c r="N1023" s="7">
        <f t="shared" si="151"/>
        <v>100</v>
      </c>
      <c r="O1023" s="7">
        <f t="shared" si="152"/>
        <v>0</v>
      </c>
      <c r="P1023" s="7">
        <f t="shared" si="153"/>
        <v>66.5</v>
      </c>
      <c r="Q1023" s="8">
        <f t="shared" si="154"/>
        <v>53.725000000000001</v>
      </c>
      <c r="R1023" s="8">
        <f t="shared" si="155"/>
        <v>41.625</v>
      </c>
      <c r="S1023" s="8">
        <f t="shared" si="156"/>
        <v>48.674999999999997</v>
      </c>
      <c r="T1023" s="8">
        <f t="shared" si="157"/>
        <v>47.875</v>
      </c>
      <c r="U1023" s="7">
        <f t="shared" si="158"/>
        <v>48.008333333333326</v>
      </c>
      <c r="V1023" s="7">
        <f t="shared" si="159"/>
        <v>47.974999999999994</v>
      </c>
    </row>
    <row r="1024" spans="1:22" ht="13.5" x14ac:dyDescent="0.25">
      <c r="A1024" s="3">
        <f>RSI!A1024</f>
        <v>43801</v>
      </c>
      <c r="B1024" s="2">
        <f>RSI!B1024</f>
        <v>4.3361999999999998</v>
      </c>
      <c r="C1024" s="2">
        <f>RSI!I1024</f>
        <v>52.382855823333571</v>
      </c>
      <c r="D1024" s="2">
        <f>MACD!E1024</f>
        <v>-0.19242963435015792</v>
      </c>
      <c r="E1024" s="2">
        <f>MACD!F1024</f>
        <v>-0.15198474753146485</v>
      </c>
      <c r="F1024" s="2">
        <f>'Moving Avg'!D1024</f>
        <v>4.3656400000000009</v>
      </c>
      <c r="G1024" s="2">
        <f>'Moving Avg'!F1024</f>
        <v>4.2318500000000006</v>
      </c>
      <c r="H1024" s="2">
        <f>'Moving Avg'!G1024</f>
        <v>4.2343860000000015</v>
      </c>
      <c r="I1024" s="2">
        <f>'Moving Avg'!H1024</f>
        <v>5.0264629999999961</v>
      </c>
      <c r="J1024" s="5" t="str">
        <f>OBV!F1024</f>
        <v>BULLISH</v>
      </c>
      <c r="K1024" s="5" t="str">
        <f>OBV!G1024</f>
        <v>NEUTRAL</v>
      </c>
      <c r="L1024" s="5" t="str">
        <f>OBV!H1024</f>
        <v>BULLISH DIVERGENCE</v>
      </c>
      <c r="M1024" s="7">
        <f t="shared" si="150"/>
        <v>25</v>
      </c>
      <c r="N1024" s="7">
        <f t="shared" si="151"/>
        <v>100</v>
      </c>
      <c r="O1024" s="7">
        <f t="shared" si="152"/>
        <v>0</v>
      </c>
      <c r="P1024" s="7">
        <f t="shared" si="153"/>
        <v>66.5</v>
      </c>
      <c r="Q1024" s="8">
        <f t="shared" si="154"/>
        <v>53.725000000000001</v>
      </c>
      <c r="R1024" s="8">
        <f t="shared" si="155"/>
        <v>41.625</v>
      </c>
      <c r="S1024" s="8">
        <f t="shared" si="156"/>
        <v>48.674999999999997</v>
      </c>
      <c r="T1024" s="8">
        <f t="shared" si="157"/>
        <v>47.875</v>
      </c>
      <c r="U1024" s="7">
        <f t="shared" si="158"/>
        <v>48.008333333333326</v>
      </c>
      <c r="V1024" s="7">
        <f t="shared" si="159"/>
        <v>47.974999999999994</v>
      </c>
    </row>
    <row r="1025" spans="1:22" ht="13.5" x14ac:dyDescent="0.25">
      <c r="A1025" s="3">
        <f>RSI!A1025</f>
        <v>43802</v>
      </c>
      <c r="B1025" s="2">
        <f>RSI!B1025</f>
        <v>4.2953000000000001</v>
      </c>
      <c r="C1025" s="2">
        <f>RSI!I1025</f>
        <v>49.930249698226056</v>
      </c>
      <c r="D1025" s="2">
        <f>MACD!E1025</f>
        <v>-0.13906872307769547</v>
      </c>
      <c r="E1025" s="2">
        <f>MACD!F1025</f>
        <v>-0.14940154264071098</v>
      </c>
      <c r="F1025" s="2">
        <f>'Moving Avg'!D1025</f>
        <v>4.3492800000000003</v>
      </c>
      <c r="G1025" s="2">
        <f>'Moving Avg'!F1025</f>
        <v>4.2531250000000007</v>
      </c>
      <c r="H1025" s="2">
        <f>'Moving Avg'!G1025</f>
        <v>4.2319320000000014</v>
      </c>
      <c r="I1025" s="2">
        <f>'Moving Avg'!H1025</f>
        <v>5.0222659999999966</v>
      </c>
      <c r="J1025" s="5" t="str">
        <f>OBV!F1025</f>
        <v>BEARISH</v>
      </c>
      <c r="K1025" s="5" t="str">
        <f>OBV!G1025</f>
        <v>NEUTRAL</v>
      </c>
      <c r="L1025" s="5" t="str">
        <f>OBV!H1025</f>
        <v>CONFIRMED BEARISH</v>
      </c>
      <c r="M1025" s="7">
        <f t="shared" si="150"/>
        <v>25</v>
      </c>
      <c r="N1025" s="7">
        <f t="shared" si="151"/>
        <v>0</v>
      </c>
      <c r="O1025" s="7">
        <f t="shared" si="152"/>
        <v>0</v>
      </c>
      <c r="P1025" s="7">
        <f t="shared" si="153"/>
        <v>16.5</v>
      </c>
      <c r="Q1025" s="8">
        <f t="shared" si="154"/>
        <v>11.225</v>
      </c>
      <c r="R1025" s="8">
        <f t="shared" si="155"/>
        <v>9.125</v>
      </c>
      <c r="S1025" s="8">
        <f t="shared" si="156"/>
        <v>11.175000000000001</v>
      </c>
      <c r="T1025" s="8">
        <f t="shared" si="157"/>
        <v>10.375</v>
      </c>
      <c r="U1025" s="7">
        <f t="shared" si="158"/>
        <v>10.508333333333335</v>
      </c>
      <c r="V1025" s="7">
        <f t="shared" si="159"/>
        <v>10.475000000000001</v>
      </c>
    </row>
    <row r="1026" spans="1:22" ht="13.5" x14ac:dyDescent="0.25">
      <c r="A1026" s="3">
        <f>RSI!A1026</f>
        <v>43803</v>
      </c>
      <c r="B1026" s="2">
        <f>RSI!B1026</f>
        <v>4.2542999999999997</v>
      </c>
      <c r="C1026" s="2">
        <f>RSI!I1026</f>
        <v>47.527919646892656</v>
      </c>
      <c r="D1026" s="2">
        <f>MACD!E1026</f>
        <v>-7.4499704581291404E-2</v>
      </c>
      <c r="E1026" s="2">
        <f>MACD!F1026</f>
        <v>-0.13442117502882708</v>
      </c>
      <c r="F1026" s="2">
        <f>'Moving Avg'!D1026</f>
        <v>4.3247200000000001</v>
      </c>
      <c r="G1026" s="2">
        <f>'Moving Avg'!F1026</f>
        <v>4.2752099999999995</v>
      </c>
      <c r="H1026" s="2">
        <f>'Moving Avg'!G1026</f>
        <v>4.228822000000001</v>
      </c>
      <c r="I1026" s="2">
        <f>'Moving Avg'!H1026</f>
        <v>5.0179849999999968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16.5</v>
      </c>
      <c r="Q1026" s="8">
        <f t="shared" si="154"/>
        <v>11.225</v>
      </c>
      <c r="R1026" s="8">
        <f t="shared" si="155"/>
        <v>9.125</v>
      </c>
      <c r="S1026" s="8">
        <f t="shared" si="156"/>
        <v>11.175000000000001</v>
      </c>
      <c r="T1026" s="8">
        <f t="shared" si="157"/>
        <v>10.375</v>
      </c>
      <c r="U1026" s="7">
        <f t="shared" si="158"/>
        <v>10.508333333333335</v>
      </c>
      <c r="V1026" s="7">
        <f t="shared" si="159"/>
        <v>10.475000000000001</v>
      </c>
    </row>
    <row r="1027" spans="1:22" ht="13.5" x14ac:dyDescent="0.25">
      <c r="A1027" s="3">
        <f>RSI!A1027</f>
        <v>43804</v>
      </c>
      <c r="B1027" s="2">
        <f>RSI!B1027</f>
        <v>4.1315999999999997</v>
      </c>
      <c r="C1027" s="2">
        <f>RSI!I1027</f>
        <v>41.147391432032229</v>
      </c>
      <c r="D1027" s="2">
        <f>MACD!E1027</f>
        <v>-1.933822621993464E-2</v>
      </c>
      <c r="E1027" s="2">
        <f>MACD!F1027</f>
        <v>-0.11140458526704861</v>
      </c>
      <c r="F1027" s="2">
        <f>'Moving Avg'!D1027</f>
        <v>4.2707199999999998</v>
      </c>
      <c r="G1027" s="2">
        <f>'Moving Avg'!F1027</f>
        <v>4.2842099999999999</v>
      </c>
      <c r="H1027" s="2">
        <f>'Moving Avg'!G1027</f>
        <v>4.2255480000000007</v>
      </c>
      <c r="I1027" s="2">
        <f>'Moving Avg'!H1027</f>
        <v>5.0129294999999967</v>
      </c>
      <c r="J1027" s="5" t="str">
        <f>OBV!F1027</f>
        <v>BEARISH</v>
      </c>
      <c r="K1027" s="5" t="str">
        <f>OBV!G1027</f>
        <v>NEUTRAL</v>
      </c>
      <c r="L1027" s="5" t="str">
        <f>OBV!H1027</f>
        <v>CONFIRMED BEARISH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16.5</v>
      </c>
      <c r="Q1027" s="8">
        <f t="shared" ref="Q1027:Q1090" si="164">0.35*M1027+N1027*0.35+O1027*0.15+P1027*0.15</f>
        <v>11.225</v>
      </c>
      <c r="R1027" s="8">
        <f t="shared" ref="R1027:R1090" si="165">M1027*0.2+N1027*0.2+O1027*0.35+P1027*0.25</f>
        <v>9.125</v>
      </c>
      <c r="S1027" s="8">
        <f t="shared" ref="S1027:S1090" si="166">M1027*0.15+N1027*0.15+O1027*0.25+P1027*0.45</f>
        <v>11.175000000000001</v>
      </c>
      <c r="T1027" s="8">
        <f t="shared" ref="T1027:T1090" si="167">0.25*SUM(M1027:P1027)</f>
        <v>10.375</v>
      </c>
      <c r="U1027" s="7">
        <f t="shared" ref="U1027:U1090" si="168">SUM(Q1027:S1027)/3</f>
        <v>10.508333333333335</v>
      </c>
      <c r="V1027" s="7">
        <f t="shared" ref="V1027:V1090" si="169">SUM(Q1027:T1027)/4</f>
        <v>10.475000000000001</v>
      </c>
    </row>
    <row r="1028" spans="1:22" ht="13.5" x14ac:dyDescent="0.25">
      <c r="A1028" s="3">
        <f>RSI!A1028</f>
        <v>43805</v>
      </c>
      <c r="B1028" s="2">
        <f>RSI!B1028</f>
        <v>4.2298</v>
      </c>
      <c r="C1028" s="2">
        <f>RSI!I1028</f>
        <v>47.250836166470926</v>
      </c>
      <c r="D1028" s="2">
        <f>MACD!E1028</f>
        <v>2.6052541456E-2</v>
      </c>
      <c r="E1028" s="2">
        <f>MACD!F1028</f>
        <v>-8.391315992243889E-2</v>
      </c>
      <c r="F1028" s="2">
        <f>'Moving Avg'!D1028</f>
        <v>4.2494399999999999</v>
      </c>
      <c r="G1028" s="2">
        <f>'Moving Avg'!F1028</f>
        <v>4.2911650000000003</v>
      </c>
      <c r="H1028" s="2">
        <f>'Moving Avg'!G1028</f>
        <v>4.2222760000000008</v>
      </c>
      <c r="I1028" s="2">
        <f>'Moving Avg'!H1028</f>
        <v>5.0089279999999965</v>
      </c>
      <c r="J1028" s="5" t="str">
        <f>OBV!F1028</f>
        <v>BEARISH</v>
      </c>
      <c r="K1028" s="5" t="str">
        <f>OBV!G1028</f>
        <v>NEUTRAL</v>
      </c>
      <c r="L1028" s="5" t="str">
        <f>OBV!H1028</f>
        <v>CONFIRMED BEARISH</v>
      </c>
      <c r="M1028" s="7">
        <f t="shared" si="160"/>
        <v>25</v>
      </c>
      <c r="N1028" s="7">
        <f t="shared" si="161"/>
        <v>0</v>
      </c>
      <c r="O1028" s="7">
        <f t="shared" si="162"/>
        <v>0</v>
      </c>
      <c r="P1028" s="7">
        <f t="shared" si="163"/>
        <v>16.5</v>
      </c>
      <c r="Q1028" s="8">
        <f t="shared" si="164"/>
        <v>11.225</v>
      </c>
      <c r="R1028" s="8">
        <f t="shared" si="165"/>
        <v>9.125</v>
      </c>
      <c r="S1028" s="8">
        <f t="shared" si="166"/>
        <v>11.175000000000001</v>
      </c>
      <c r="T1028" s="8">
        <f t="shared" si="167"/>
        <v>10.375</v>
      </c>
      <c r="U1028" s="7">
        <f t="shared" si="168"/>
        <v>10.508333333333335</v>
      </c>
      <c r="V1028" s="7">
        <f t="shared" si="169"/>
        <v>10.475000000000001</v>
      </c>
    </row>
    <row r="1029" spans="1:22" ht="13.5" x14ac:dyDescent="0.25">
      <c r="A1029" s="3">
        <f>RSI!A1029</f>
        <v>43808</v>
      </c>
      <c r="B1029" s="2">
        <f>RSI!B1029</f>
        <v>4.2298</v>
      </c>
      <c r="C1029" s="2">
        <f>RSI!I1029</f>
        <v>47.250836166470918</v>
      </c>
      <c r="D1029" s="2">
        <f>MACD!E1029</f>
        <v>4.4629324775253387E-2</v>
      </c>
      <c r="E1029" s="2">
        <f>MACD!F1029</f>
        <v>-5.8204662982900439E-2</v>
      </c>
      <c r="F1029" s="2">
        <f>'Moving Avg'!D1029</f>
        <v>4.2281600000000008</v>
      </c>
      <c r="G1029" s="2">
        <f>'Moving Avg'!F1029</f>
        <v>4.2981199999999999</v>
      </c>
      <c r="H1029" s="2">
        <f>'Moving Avg'!G1029</f>
        <v>4.219330000000002</v>
      </c>
      <c r="I1029" s="2">
        <f>'Moving Avg'!H1029</f>
        <v>5.0053289999999953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16.5</v>
      </c>
      <c r="Q1029" s="8">
        <f t="shared" si="164"/>
        <v>11.225</v>
      </c>
      <c r="R1029" s="8">
        <f t="shared" si="165"/>
        <v>9.125</v>
      </c>
      <c r="S1029" s="8">
        <f t="shared" si="166"/>
        <v>11.175000000000001</v>
      </c>
      <c r="T1029" s="8">
        <f t="shared" si="167"/>
        <v>10.375</v>
      </c>
      <c r="U1029" s="7">
        <f t="shared" si="168"/>
        <v>10.508333333333335</v>
      </c>
      <c r="V1029" s="7">
        <f t="shared" si="169"/>
        <v>10.475000000000001</v>
      </c>
    </row>
    <row r="1030" spans="1:22" ht="13.5" x14ac:dyDescent="0.25">
      <c r="A1030" s="3">
        <f>RSI!A1030</f>
        <v>43809</v>
      </c>
      <c r="B1030" s="2">
        <f>RSI!B1030</f>
        <v>4.3033999999999999</v>
      </c>
      <c r="C1030" s="2">
        <f>RSI!I1030</f>
        <v>51.612739413487994</v>
      </c>
      <c r="D1030" s="2">
        <f>MACD!E1030</f>
        <v>5.1411940483783169E-2</v>
      </c>
      <c r="E1030" s="2">
        <f>MACD!F1030</f>
        <v>-3.6281342289563721E-2</v>
      </c>
      <c r="F1030" s="2">
        <f>'Moving Avg'!D1030</f>
        <v>4.2297799999999999</v>
      </c>
      <c r="G1030" s="2">
        <f>'Moving Avg'!F1030</f>
        <v>4.3087549999999997</v>
      </c>
      <c r="H1030" s="2">
        <f>'Moving Avg'!G1030</f>
        <v>4.2203120000000016</v>
      </c>
      <c r="I1030" s="2">
        <f>'Moving Avg'!H1030</f>
        <v>5.0008104999999956</v>
      </c>
      <c r="J1030" s="5" t="str">
        <f>OBV!F1030</f>
        <v>BEARISH</v>
      </c>
      <c r="K1030" s="5" t="str">
        <f>OBV!G1030</f>
        <v>NEUTRAL</v>
      </c>
      <c r="L1030" s="5" t="str">
        <f>OBV!H1030</f>
        <v>BEARISH DIVERGENCE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16.5</v>
      </c>
      <c r="Q1030" s="8">
        <f t="shared" si="164"/>
        <v>11.225</v>
      </c>
      <c r="R1030" s="8">
        <f t="shared" si="165"/>
        <v>9.125</v>
      </c>
      <c r="S1030" s="8">
        <f t="shared" si="166"/>
        <v>11.175000000000001</v>
      </c>
      <c r="T1030" s="8">
        <f t="shared" si="167"/>
        <v>10.375</v>
      </c>
      <c r="U1030" s="7">
        <f t="shared" si="168"/>
        <v>10.508333333333335</v>
      </c>
      <c r="V1030" s="7">
        <f t="shared" si="169"/>
        <v>10.475000000000001</v>
      </c>
    </row>
    <row r="1031" spans="1:22" ht="13.5" x14ac:dyDescent="0.25">
      <c r="A1031" s="3">
        <f>RSI!A1031</f>
        <v>43810</v>
      </c>
      <c r="B1031" s="2">
        <f>RSI!B1031</f>
        <v>4.2789000000000001</v>
      </c>
      <c r="C1031" s="2">
        <f>RSI!I1031</f>
        <v>50.12679242169726</v>
      </c>
      <c r="D1031" s="2">
        <f>MACD!E1031</f>
        <v>5.8794765435094654E-2</v>
      </c>
      <c r="E1031" s="2">
        <f>MACD!F1031</f>
        <v>-1.7266120744632046E-2</v>
      </c>
      <c r="F1031" s="2">
        <f>'Moving Avg'!D1031</f>
        <v>4.2347000000000001</v>
      </c>
      <c r="G1031" s="2">
        <f>'Moving Avg'!F1031</f>
        <v>4.3181649999999987</v>
      </c>
      <c r="H1031" s="2">
        <f>'Moving Avg'!G1031</f>
        <v>4.2211300000000014</v>
      </c>
      <c r="I1031" s="2">
        <f>'Moving Avg'!H1031</f>
        <v>4.9950424999999958</v>
      </c>
      <c r="J1031" s="5" t="str">
        <f>OBV!F1031</f>
        <v>BEARISH</v>
      </c>
      <c r="K1031" s="5" t="str">
        <f>OBV!G1031</f>
        <v>NEUTRAL</v>
      </c>
      <c r="L1031" s="5" t="str">
        <f>OBV!H1031</f>
        <v>BEARISH DIVERGENCE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16.5</v>
      </c>
      <c r="Q1031" s="8">
        <f t="shared" si="164"/>
        <v>11.225</v>
      </c>
      <c r="R1031" s="8">
        <f t="shared" si="165"/>
        <v>9.125</v>
      </c>
      <c r="S1031" s="8">
        <f t="shared" si="166"/>
        <v>11.175000000000001</v>
      </c>
      <c r="T1031" s="8">
        <f t="shared" si="167"/>
        <v>10.375</v>
      </c>
      <c r="U1031" s="7">
        <f t="shared" si="168"/>
        <v>10.508333333333335</v>
      </c>
      <c r="V1031" s="7">
        <f t="shared" si="169"/>
        <v>10.475000000000001</v>
      </c>
    </row>
    <row r="1032" spans="1:22" ht="13.5" x14ac:dyDescent="0.25">
      <c r="A1032" s="3">
        <f>RSI!A1032</f>
        <v>43811</v>
      </c>
      <c r="B1032" s="2">
        <f>RSI!B1032</f>
        <v>4.1562000000000001</v>
      </c>
      <c r="C1032" s="2">
        <f>RSI!I1032</f>
        <v>43.389381612224469</v>
      </c>
      <c r="D1032" s="2">
        <f>MACD!E1032</f>
        <v>7.7886212158371215E-2</v>
      </c>
      <c r="E1032" s="2">
        <f>MACD!F1032</f>
        <v>1.7643458359686056E-3</v>
      </c>
      <c r="F1032" s="2">
        <f>'Moving Avg'!D1032</f>
        <v>4.2396199999999995</v>
      </c>
      <c r="G1032" s="2">
        <f>'Moving Avg'!F1032</f>
        <v>4.3214399999999991</v>
      </c>
      <c r="H1032" s="2">
        <f>'Moving Avg'!G1032</f>
        <v>4.2196580000000008</v>
      </c>
      <c r="I1032" s="2">
        <f>'Moving Avg'!H1032</f>
        <v>4.9876954999999956</v>
      </c>
      <c r="J1032" s="5" t="str">
        <f>OBV!F1032</f>
        <v>BEARISH</v>
      </c>
      <c r="K1032" s="5" t="str">
        <f>OBV!G1032</f>
        <v>NEUTRAL</v>
      </c>
      <c r="L1032" s="5" t="str">
        <f>OBV!H1032</f>
        <v>BEARISH DIVERGENCE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16.5</v>
      </c>
      <c r="Q1032" s="8">
        <f t="shared" si="164"/>
        <v>11.225</v>
      </c>
      <c r="R1032" s="8">
        <f t="shared" si="165"/>
        <v>9.125</v>
      </c>
      <c r="S1032" s="8">
        <f t="shared" si="166"/>
        <v>11.175000000000001</v>
      </c>
      <c r="T1032" s="8">
        <f t="shared" si="167"/>
        <v>10.375</v>
      </c>
      <c r="U1032" s="7">
        <f t="shared" si="168"/>
        <v>10.508333333333335</v>
      </c>
      <c r="V1032" s="7">
        <f t="shared" si="169"/>
        <v>10.475000000000001</v>
      </c>
    </row>
    <row r="1033" spans="1:22" ht="13.5" x14ac:dyDescent="0.25">
      <c r="A1033" s="3">
        <f>RSI!A1033</f>
        <v>43812</v>
      </c>
      <c r="B1033" s="2">
        <f>RSI!B1033</f>
        <v>4.1643999999999997</v>
      </c>
      <c r="C1033" s="2">
        <f>RSI!I1033</f>
        <v>43.931749652850499</v>
      </c>
      <c r="D1033" s="2">
        <f>MACD!E1033</f>
        <v>8.4083941503863002E-2</v>
      </c>
      <c r="E1033" s="2">
        <f>MACD!F1033</f>
        <v>1.8228264969547485E-2</v>
      </c>
      <c r="F1033" s="2">
        <f>'Moving Avg'!D1033</f>
        <v>4.22654</v>
      </c>
      <c r="G1033" s="2">
        <f>'Moving Avg'!F1033</f>
        <v>4.3255349999999986</v>
      </c>
      <c r="H1033" s="2">
        <f>'Moving Avg'!G1033</f>
        <v>4.221458000000001</v>
      </c>
      <c r="I1033" s="2">
        <f>'Moving Avg'!H1033</f>
        <v>4.979624999999996</v>
      </c>
      <c r="J1033" s="5" t="str">
        <f>OBV!F1033</f>
        <v>BEARISH</v>
      </c>
      <c r="K1033" s="5" t="str">
        <f>OBV!G1033</f>
        <v>NEUTRAL</v>
      </c>
      <c r="L1033" s="5" t="str">
        <f>OBV!H1033</f>
        <v>CONFIRMED BEARISH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16.5</v>
      </c>
      <c r="Q1033" s="8">
        <f t="shared" si="164"/>
        <v>11.225</v>
      </c>
      <c r="R1033" s="8">
        <f t="shared" si="165"/>
        <v>9.125</v>
      </c>
      <c r="S1033" s="8">
        <f t="shared" si="166"/>
        <v>11.175000000000001</v>
      </c>
      <c r="T1033" s="8">
        <f t="shared" si="167"/>
        <v>10.375</v>
      </c>
      <c r="U1033" s="7">
        <f t="shared" si="168"/>
        <v>10.508333333333335</v>
      </c>
      <c r="V1033" s="7">
        <f t="shared" si="169"/>
        <v>10.475000000000001</v>
      </c>
    </row>
    <row r="1034" spans="1:22" ht="13.5" x14ac:dyDescent="0.25">
      <c r="A1034" s="3">
        <f>RSI!A1034</f>
        <v>43815</v>
      </c>
      <c r="B1034" s="2">
        <f>RSI!B1034</f>
        <v>4.2870999999999997</v>
      </c>
      <c r="C1034" s="2">
        <f>RSI!I1034</f>
        <v>51.430295430889274</v>
      </c>
      <c r="D1034" s="2">
        <f>MACD!E1034</f>
        <v>8.0850436671939363E-2</v>
      </c>
      <c r="E1034" s="2">
        <f>MACD!F1034</f>
        <v>3.0752699310025864E-2</v>
      </c>
      <c r="F1034" s="2">
        <f>'Moving Avg'!D1034</f>
        <v>4.2379999999999995</v>
      </c>
      <c r="G1034" s="2">
        <f>'Moving Avg'!F1034</f>
        <v>4.3300349999999996</v>
      </c>
      <c r="H1034" s="2">
        <f>'Moving Avg'!G1034</f>
        <v>4.2286580000000011</v>
      </c>
      <c r="I1034" s="2">
        <f>'Moving Avg'!H1034</f>
        <v>4.9708799999999957</v>
      </c>
      <c r="J1034" s="5" t="str">
        <f>OBV!F1034</f>
        <v>BEARISH</v>
      </c>
      <c r="K1034" s="5" t="str">
        <f>OBV!G1034</f>
        <v>NEUTRAL</v>
      </c>
      <c r="L1034" s="5" t="str">
        <f>OBV!H1034</f>
        <v>BEARISH DIVERGENCE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16.5</v>
      </c>
      <c r="Q1034" s="8">
        <f t="shared" si="164"/>
        <v>11.225</v>
      </c>
      <c r="R1034" s="8">
        <f t="shared" si="165"/>
        <v>9.125</v>
      </c>
      <c r="S1034" s="8">
        <f t="shared" si="166"/>
        <v>11.175000000000001</v>
      </c>
      <c r="T1034" s="8">
        <f t="shared" si="167"/>
        <v>10.375</v>
      </c>
      <c r="U1034" s="7">
        <f t="shared" si="168"/>
        <v>10.508333333333335</v>
      </c>
      <c r="V1034" s="7">
        <f t="shared" si="169"/>
        <v>10.475000000000001</v>
      </c>
    </row>
    <row r="1035" spans="1:22" ht="13.5" x14ac:dyDescent="0.25">
      <c r="A1035" s="3">
        <f>RSI!A1035</f>
        <v>43816</v>
      </c>
      <c r="B1035" s="2">
        <f>RSI!B1035</f>
        <v>4.1562000000000001</v>
      </c>
      <c r="C1035" s="2">
        <f>RSI!I1035</f>
        <v>44.580402327906071</v>
      </c>
      <c r="D1035" s="2">
        <f>MACD!E1035</f>
        <v>8.1359224206222436E-2</v>
      </c>
      <c r="E1035" s="2">
        <f>MACD!F1035</f>
        <v>4.087400428926518E-2</v>
      </c>
      <c r="F1035" s="2">
        <f>'Moving Avg'!D1035</f>
        <v>4.2085600000000003</v>
      </c>
      <c r="G1035" s="2">
        <f>'Moving Avg'!F1035</f>
        <v>4.3153099999999984</v>
      </c>
      <c r="H1035" s="2">
        <f>'Moving Avg'!G1035</f>
        <v>4.2332400000000012</v>
      </c>
      <c r="I1035" s="2">
        <f>'Moving Avg'!H1035</f>
        <v>4.9621244999999963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8">
        <f t="shared" si="164"/>
        <v>11.225</v>
      </c>
      <c r="R1035" s="8">
        <f t="shared" si="165"/>
        <v>9.125</v>
      </c>
      <c r="S1035" s="8">
        <f t="shared" si="166"/>
        <v>11.175000000000001</v>
      </c>
      <c r="T1035" s="8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25">
      <c r="A1036" s="3">
        <f>RSI!A1036</f>
        <v>43817</v>
      </c>
      <c r="B1036" s="2">
        <f>RSI!B1036</f>
        <v>4.1562000000000001</v>
      </c>
      <c r="C1036" s="2">
        <f>RSI!I1036</f>
        <v>44.580402327906071</v>
      </c>
      <c r="D1036" s="2">
        <f>MACD!E1036</f>
        <v>7.6108169149535776E-2</v>
      </c>
      <c r="E1036" s="2">
        <f>MACD!F1036</f>
        <v>4.79208372613193E-2</v>
      </c>
      <c r="F1036" s="2">
        <f>'Moving Avg'!D1036</f>
        <v>4.1840199999999994</v>
      </c>
      <c r="G1036" s="2">
        <f>'Moving Avg'!F1036</f>
        <v>4.2952649999999988</v>
      </c>
      <c r="H1036" s="2">
        <f>'Moving Avg'!G1036</f>
        <v>4.2389680000000016</v>
      </c>
      <c r="I1036" s="2">
        <f>'Moving Avg'!H1036</f>
        <v>4.9542139999999968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8">
        <f t="shared" si="164"/>
        <v>11.225</v>
      </c>
      <c r="R1036" s="8">
        <f t="shared" si="165"/>
        <v>9.125</v>
      </c>
      <c r="S1036" s="8">
        <f t="shared" si="166"/>
        <v>11.175000000000001</v>
      </c>
      <c r="T1036" s="8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25">
      <c r="A1037" s="3">
        <f>RSI!A1037</f>
        <v>43818</v>
      </c>
      <c r="B1037" s="2">
        <f>RSI!B1037</f>
        <v>4.1562000000000001</v>
      </c>
      <c r="C1037" s="2">
        <f>RSI!I1037</f>
        <v>44.580402327906071</v>
      </c>
      <c r="D1037" s="2">
        <f>MACD!E1037</f>
        <v>5.3367790752990807E-2</v>
      </c>
      <c r="E1037" s="2">
        <f>MACD!F1037</f>
        <v>4.901022795965361E-2</v>
      </c>
      <c r="F1037" s="2">
        <f>'Moving Avg'!D1037</f>
        <v>4.1840199999999994</v>
      </c>
      <c r="G1037" s="2">
        <f>'Moving Avg'!F1037</f>
        <v>4.278084999999999</v>
      </c>
      <c r="H1037" s="2">
        <f>'Moving Avg'!G1037</f>
        <v>4.2469860000000015</v>
      </c>
      <c r="I1037" s="2">
        <f>'Moving Avg'!H1037</f>
        <v>4.9460619999999968</v>
      </c>
      <c r="J1037" s="5" t="str">
        <f>OBV!F1037</f>
        <v>BEARISH</v>
      </c>
      <c r="K1037" s="5" t="str">
        <f>OBV!G1037</f>
        <v>NEUTRAL</v>
      </c>
      <c r="L1037" s="5" t="str">
        <f>OBV!H1037</f>
        <v>NEUTRAL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16.5</v>
      </c>
      <c r="Q1037" s="8">
        <f t="shared" si="164"/>
        <v>11.225</v>
      </c>
      <c r="R1037" s="8">
        <f t="shared" si="165"/>
        <v>9.125</v>
      </c>
      <c r="S1037" s="8">
        <f t="shared" si="166"/>
        <v>11.175000000000001</v>
      </c>
      <c r="T1037" s="8">
        <f t="shared" si="167"/>
        <v>10.375</v>
      </c>
      <c r="U1037" s="7">
        <f t="shared" si="168"/>
        <v>10.508333333333335</v>
      </c>
      <c r="V1037" s="7">
        <f t="shared" si="169"/>
        <v>10.475000000000001</v>
      </c>
    </row>
    <row r="1038" spans="1:22" ht="13.5" x14ac:dyDescent="0.25">
      <c r="A1038" s="3">
        <f>RSI!A1038</f>
        <v>43819</v>
      </c>
      <c r="B1038" s="2">
        <f>RSI!B1038</f>
        <v>4.2134</v>
      </c>
      <c r="C1038" s="2">
        <f>RSI!I1038</f>
        <v>48.335872418806552</v>
      </c>
      <c r="D1038" s="2">
        <f>MACD!E1038</f>
        <v>4.5533388410935238E-2</v>
      </c>
      <c r="E1038" s="2">
        <f>MACD!F1038</f>
        <v>4.8314860049909938E-2</v>
      </c>
      <c r="F1038" s="2">
        <f>'Moving Avg'!D1038</f>
        <v>4.1938200000000005</v>
      </c>
      <c r="G1038" s="2">
        <f>'Moving Avg'!F1038</f>
        <v>4.2621299999999991</v>
      </c>
      <c r="H1038" s="2">
        <f>'Moving Avg'!G1038</f>
        <v>4.2561480000000014</v>
      </c>
      <c r="I1038" s="2">
        <f>'Moving Avg'!H1038</f>
        <v>4.9389604999999968</v>
      </c>
      <c r="J1038" s="5" t="str">
        <f>OBV!F1038</f>
        <v>BULLISH</v>
      </c>
      <c r="K1038" s="5" t="str">
        <f>OBV!G1038</f>
        <v>NEUTRAL</v>
      </c>
      <c r="L1038" s="5" t="str">
        <f>OBV!H1038</f>
        <v>CONFIRMED BULLISH</v>
      </c>
      <c r="M1038" s="7">
        <f t="shared" si="160"/>
        <v>25</v>
      </c>
      <c r="N1038" s="7">
        <f t="shared" si="161"/>
        <v>45</v>
      </c>
      <c r="O1038" s="7">
        <f t="shared" si="162"/>
        <v>0</v>
      </c>
      <c r="P1038" s="7">
        <f t="shared" si="163"/>
        <v>83.5</v>
      </c>
      <c r="Q1038" s="8">
        <f t="shared" si="164"/>
        <v>37.024999999999999</v>
      </c>
      <c r="R1038" s="8">
        <f t="shared" si="165"/>
        <v>34.875</v>
      </c>
      <c r="S1038" s="8">
        <f t="shared" si="166"/>
        <v>48.075000000000003</v>
      </c>
      <c r="T1038" s="8">
        <f t="shared" si="167"/>
        <v>38.375</v>
      </c>
      <c r="U1038" s="7">
        <f t="shared" si="168"/>
        <v>39.991666666666667</v>
      </c>
      <c r="V1038" s="7">
        <f t="shared" si="169"/>
        <v>39.587500000000006</v>
      </c>
    </row>
    <row r="1039" spans="1:22" ht="13.5" x14ac:dyDescent="0.25">
      <c r="A1039" s="3">
        <f>RSI!A1039</f>
        <v>43822</v>
      </c>
      <c r="B1039" s="2">
        <f>RSI!B1039</f>
        <v>4.1725000000000003</v>
      </c>
      <c r="C1039" s="2">
        <f>RSI!I1039</f>
        <v>45.938740233795286</v>
      </c>
      <c r="D1039" s="2">
        <f>MACD!E1039</f>
        <v>4.2092949101222743E-2</v>
      </c>
      <c r="E1039" s="2">
        <f>MACD!F1039</f>
        <v>4.7070477860172502E-2</v>
      </c>
      <c r="F1039" s="2">
        <f>'Moving Avg'!D1039</f>
        <v>4.1709000000000005</v>
      </c>
      <c r="G1039" s="2">
        <f>'Moving Avg'!F1039</f>
        <v>4.2506750000000002</v>
      </c>
      <c r="H1039" s="2">
        <f>'Moving Avg'!G1039</f>
        <v>4.2626920000000021</v>
      </c>
      <c r="I1039" s="2">
        <f>'Moving Avg'!H1039</f>
        <v>4.9320974999999967</v>
      </c>
      <c r="J1039" s="5" t="str">
        <f>OBV!F1039</f>
        <v>BEARISH</v>
      </c>
      <c r="K1039" s="5" t="str">
        <f>OBV!G1039</f>
        <v>NEUTRAL</v>
      </c>
      <c r="L1039" s="5" t="str">
        <f>OBV!H1039</f>
        <v>CONFIRMED BEARISH</v>
      </c>
      <c r="M1039" s="7">
        <f t="shared" si="160"/>
        <v>25</v>
      </c>
      <c r="N1039" s="7">
        <f t="shared" si="161"/>
        <v>45</v>
      </c>
      <c r="O1039" s="7">
        <f t="shared" si="162"/>
        <v>0</v>
      </c>
      <c r="P1039" s="7">
        <f t="shared" si="163"/>
        <v>16.5</v>
      </c>
      <c r="Q1039" s="8">
        <f t="shared" si="164"/>
        <v>26.975000000000001</v>
      </c>
      <c r="R1039" s="8">
        <f t="shared" si="165"/>
        <v>18.125</v>
      </c>
      <c r="S1039" s="8">
        <f t="shared" si="166"/>
        <v>17.925000000000001</v>
      </c>
      <c r="T1039" s="8">
        <f t="shared" si="167"/>
        <v>21.625</v>
      </c>
      <c r="U1039" s="7">
        <f t="shared" si="168"/>
        <v>21.008333333333336</v>
      </c>
      <c r="V1039" s="7">
        <f t="shared" si="169"/>
        <v>21.162500000000001</v>
      </c>
    </row>
    <row r="1040" spans="1:22" ht="13.5" x14ac:dyDescent="0.25">
      <c r="A1040" s="3">
        <f>RSI!A1040</f>
        <v>43823</v>
      </c>
      <c r="B1040" s="2">
        <f>RSI!B1040</f>
        <v>4.1725000000000003</v>
      </c>
      <c r="C1040" s="2">
        <f>RSI!I1040</f>
        <v>45.938740233795279</v>
      </c>
      <c r="D1040" s="2">
        <f>MACD!E1040</f>
        <v>5.0893824865963389E-2</v>
      </c>
      <c r="E1040" s="2">
        <f>MACD!F1040</f>
        <v>4.7835147261330681E-2</v>
      </c>
      <c r="F1040" s="2">
        <f>'Moving Avg'!D1040</f>
        <v>4.1741599999999996</v>
      </c>
      <c r="G1040" s="2">
        <f>'Moving Avg'!F1040</f>
        <v>4.2404449999999994</v>
      </c>
      <c r="H1040" s="2">
        <f>'Moving Avg'!G1040</f>
        <v>4.2658000000000023</v>
      </c>
      <c r="I1040" s="2">
        <f>'Moving Avg'!H1040</f>
        <v>4.9248319999999977</v>
      </c>
      <c r="J1040" s="5" t="str">
        <f>OBV!F1040</f>
        <v>BEARISH</v>
      </c>
      <c r="K1040" s="5" t="str">
        <f>OBV!G1040</f>
        <v>NEUTRAL</v>
      </c>
      <c r="L1040" s="5" t="str">
        <f>OBV!H1040</f>
        <v>BEARISH DIVERGENCE</v>
      </c>
      <c r="M1040" s="7">
        <f t="shared" si="160"/>
        <v>25</v>
      </c>
      <c r="N1040" s="7">
        <f t="shared" si="161"/>
        <v>0</v>
      </c>
      <c r="O1040" s="7">
        <f t="shared" si="162"/>
        <v>0</v>
      </c>
      <c r="P1040" s="7">
        <f t="shared" si="163"/>
        <v>16.5</v>
      </c>
      <c r="Q1040" s="8">
        <f t="shared" si="164"/>
        <v>11.225</v>
      </c>
      <c r="R1040" s="8">
        <f t="shared" si="165"/>
        <v>9.125</v>
      </c>
      <c r="S1040" s="8">
        <f t="shared" si="166"/>
        <v>11.175000000000001</v>
      </c>
      <c r="T1040" s="8">
        <f t="shared" si="167"/>
        <v>10.375</v>
      </c>
      <c r="U1040" s="7">
        <f t="shared" si="168"/>
        <v>10.508333333333335</v>
      </c>
      <c r="V1040" s="7">
        <f t="shared" si="169"/>
        <v>10.475000000000001</v>
      </c>
    </row>
    <row r="1041" spans="1:22" ht="13.5" x14ac:dyDescent="0.25">
      <c r="A1041" s="3">
        <f>RSI!A1041</f>
        <v>43824</v>
      </c>
      <c r="B1041" s="2">
        <f>RSI!B1041</f>
        <v>4.2134</v>
      </c>
      <c r="C1041" s="2">
        <f>RSI!I1041</f>
        <v>48.879034747509557</v>
      </c>
      <c r="D1041" s="2">
        <f>MACD!E1041</f>
        <v>5.1901988785735931E-2</v>
      </c>
      <c r="E1041" s="2">
        <f>MACD!F1041</f>
        <v>4.8648515566211734E-2</v>
      </c>
      <c r="F1041" s="2">
        <f>'Moving Avg'!D1041</f>
        <v>4.1856</v>
      </c>
      <c r="G1041" s="2">
        <f>'Moving Avg'!F1041</f>
        <v>4.2322599999999992</v>
      </c>
      <c r="H1041" s="2">
        <f>'Moving Avg'!G1041</f>
        <v>4.2649820000000016</v>
      </c>
      <c r="I1041" s="2">
        <f>'Moving Avg'!H1041</f>
        <v>4.9174089999999975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  <c r="M1041" s="7">
        <f t="shared" si="160"/>
        <v>25</v>
      </c>
      <c r="N1041" s="7">
        <f t="shared" si="161"/>
        <v>0</v>
      </c>
      <c r="O1041" s="7">
        <f t="shared" si="162"/>
        <v>0</v>
      </c>
      <c r="P1041" s="7">
        <f t="shared" si="163"/>
        <v>83.5</v>
      </c>
      <c r="Q1041" s="8">
        <f t="shared" si="164"/>
        <v>21.274999999999999</v>
      </c>
      <c r="R1041" s="8">
        <f t="shared" si="165"/>
        <v>25.875</v>
      </c>
      <c r="S1041" s="8">
        <f t="shared" si="166"/>
        <v>41.325000000000003</v>
      </c>
      <c r="T1041" s="8">
        <f t="shared" si="167"/>
        <v>27.125</v>
      </c>
      <c r="U1041" s="7">
        <f t="shared" si="168"/>
        <v>29.491666666666664</v>
      </c>
      <c r="V1041" s="7">
        <f t="shared" si="169"/>
        <v>28.9</v>
      </c>
    </row>
    <row r="1042" spans="1:22" ht="13.5" x14ac:dyDescent="0.25">
      <c r="A1042" s="3">
        <f>RSI!A1042</f>
        <v>43825</v>
      </c>
      <c r="B1042" s="2">
        <f>RSI!B1042</f>
        <v>4.2053000000000003</v>
      </c>
      <c r="C1042" s="2">
        <f>RSI!I1042</f>
        <v>48.31854851944869</v>
      </c>
      <c r="D1042" s="2">
        <f>MACD!E1042</f>
        <v>3.4569900816489252E-2</v>
      </c>
      <c r="E1042" s="2">
        <f>MACD!F1042</f>
        <v>4.5832792616267243E-2</v>
      </c>
      <c r="F1042" s="2">
        <f>'Moving Avg'!D1042</f>
        <v>4.1954200000000004</v>
      </c>
      <c r="G1042" s="2">
        <f>'Moving Avg'!F1042</f>
        <v>4.2224450000000004</v>
      </c>
      <c r="H1042" s="2">
        <f>'Moving Avg'!G1042</f>
        <v>4.2589280000000009</v>
      </c>
      <c r="I1042" s="2">
        <f>'Moving Avg'!H1042</f>
        <v>4.9089394999999971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25</v>
      </c>
      <c r="N1042" s="7">
        <f t="shared" si="161"/>
        <v>45</v>
      </c>
      <c r="O1042" s="7">
        <f t="shared" si="162"/>
        <v>0</v>
      </c>
      <c r="P1042" s="7">
        <f t="shared" si="163"/>
        <v>83.5</v>
      </c>
      <c r="Q1042" s="8">
        <f t="shared" si="164"/>
        <v>37.024999999999999</v>
      </c>
      <c r="R1042" s="8">
        <f t="shared" si="165"/>
        <v>34.875</v>
      </c>
      <c r="S1042" s="8">
        <f t="shared" si="166"/>
        <v>48.075000000000003</v>
      </c>
      <c r="T1042" s="8">
        <f t="shared" si="167"/>
        <v>38.375</v>
      </c>
      <c r="U1042" s="7">
        <f t="shared" si="168"/>
        <v>39.991666666666667</v>
      </c>
      <c r="V1042" s="7">
        <f t="shared" si="169"/>
        <v>39.587500000000006</v>
      </c>
    </row>
    <row r="1043" spans="1:22" ht="13.5" x14ac:dyDescent="0.25">
      <c r="A1043" s="3">
        <f>RSI!A1043</f>
        <v>43826</v>
      </c>
      <c r="B1043" s="2">
        <f>RSI!B1043</f>
        <v>4.1889000000000003</v>
      </c>
      <c r="C1043" s="2">
        <f>RSI!I1043</f>
        <v>47.139926002329425</v>
      </c>
      <c r="D1043" s="2">
        <f>MACD!E1043</f>
        <v>2.2513479748657694E-2</v>
      </c>
      <c r="E1043" s="2">
        <f>MACD!F1043</f>
        <v>4.1168930042745334E-2</v>
      </c>
      <c r="F1043" s="2">
        <f>'Moving Avg'!D1043</f>
        <v>4.1905200000000002</v>
      </c>
      <c r="G1043" s="2">
        <f>'Moving Avg'!F1043</f>
        <v>4.2150799999999995</v>
      </c>
      <c r="H1043" s="2">
        <f>'Moving Avg'!G1043</f>
        <v>4.2471460000000016</v>
      </c>
      <c r="I1043" s="2">
        <f>'Moving Avg'!H1043</f>
        <v>4.9001059999999965</v>
      </c>
      <c r="J1043" s="5" t="str">
        <f>OBV!F1043</f>
        <v>BEARISH</v>
      </c>
      <c r="K1043" s="5" t="str">
        <f>OBV!G1043</f>
        <v>NEUTRAL</v>
      </c>
      <c r="L1043" s="5" t="str">
        <f>OBV!H1043</f>
        <v>CONFIRMED BEARISH</v>
      </c>
      <c r="M1043" s="7">
        <f t="shared" si="160"/>
        <v>25</v>
      </c>
      <c r="N1043" s="7">
        <f t="shared" si="161"/>
        <v>45</v>
      </c>
      <c r="O1043" s="7">
        <f t="shared" si="162"/>
        <v>0</v>
      </c>
      <c r="P1043" s="7">
        <f t="shared" si="163"/>
        <v>16.5</v>
      </c>
      <c r="Q1043" s="8">
        <f t="shared" si="164"/>
        <v>26.975000000000001</v>
      </c>
      <c r="R1043" s="8">
        <f t="shared" si="165"/>
        <v>18.125</v>
      </c>
      <c r="S1043" s="8">
        <f t="shared" si="166"/>
        <v>17.925000000000001</v>
      </c>
      <c r="T1043" s="8">
        <f t="shared" si="167"/>
        <v>21.625</v>
      </c>
      <c r="U1043" s="7">
        <f t="shared" si="168"/>
        <v>21.008333333333336</v>
      </c>
      <c r="V1043" s="7">
        <f t="shared" si="169"/>
        <v>21.162500000000001</v>
      </c>
    </row>
    <row r="1044" spans="1:22" ht="13.5" x14ac:dyDescent="0.25">
      <c r="A1044" s="3">
        <f>RSI!A1044</f>
        <v>43829</v>
      </c>
      <c r="B1044" s="2">
        <f>RSI!B1044</f>
        <v>4.1725000000000003</v>
      </c>
      <c r="C1044" s="2">
        <f>RSI!I1044</f>
        <v>45.933298632078632</v>
      </c>
      <c r="D1044" s="2">
        <f>MACD!E1044</f>
        <v>3.262353754738001E-2</v>
      </c>
      <c r="E1044" s="2">
        <f>MACD!F1044</f>
        <v>3.9459851543672271E-2</v>
      </c>
      <c r="F1044" s="2">
        <f>'Moving Avg'!D1044</f>
        <v>4.1905200000000002</v>
      </c>
      <c r="G1044" s="2">
        <f>'Moving Avg'!F1044</f>
        <v>4.2068950000000003</v>
      </c>
      <c r="H1044" s="2">
        <f>'Moving Avg'!G1044</f>
        <v>4.2365100000000027</v>
      </c>
      <c r="I1044" s="2">
        <f>'Moving Avg'!H1044</f>
        <v>4.891673499999996</v>
      </c>
      <c r="J1044" s="5" t="str">
        <f>OBV!F1044</f>
        <v>BEARISH</v>
      </c>
      <c r="K1044" s="5" t="str">
        <f>OBV!G1044</f>
        <v>NEUTRAL</v>
      </c>
      <c r="L1044" s="5" t="str">
        <f>OBV!H1044</f>
        <v>NEUTRAL</v>
      </c>
      <c r="M1044" s="7">
        <f t="shared" si="160"/>
        <v>25</v>
      </c>
      <c r="N1044" s="7">
        <f t="shared" si="161"/>
        <v>45</v>
      </c>
      <c r="O1044" s="7">
        <f t="shared" si="162"/>
        <v>0</v>
      </c>
      <c r="P1044" s="7">
        <f t="shared" si="163"/>
        <v>16.5</v>
      </c>
      <c r="Q1044" s="8">
        <f t="shared" si="164"/>
        <v>26.975000000000001</v>
      </c>
      <c r="R1044" s="8">
        <f t="shared" si="165"/>
        <v>18.125</v>
      </c>
      <c r="S1044" s="8">
        <f t="shared" si="166"/>
        <v>17.925000000000001</v>
      </c>
      <c r="T1044" s="8">
        <f t="shared" si="167"/>
        <v>21.625</v>
      </c>
      <c r="U1044" s="7">
        <f t="shared" si="168"/>
        <v>21.008333333333336</v>
      </c>
      <c r="V1044" s="7">
        <f t="shared" si="169"/>
        <v>21.162500000000001</v>
      </c>
    </row>
    <row r="1045" spans="1:22" ht="13.5" x14ac:dyDescent="0.25">
      <c r="A1045" s="3">
        <f>RSI!A1045</f>
        <v>43830</v>
      </c>
      <c r="B1045" s="2">
        <f>RSI!B1045</f>
        <v>4.2134</v>
      </c>
      <c r="C1045" s="2">
        <f>RSI!I1045</f>
        <v>49.411091619094918</v>
      </c>
      <c r="D1045" s="2">
        <f>MACD!E1045</f>
        <v>1.8310636534444313E-2</v>
      </c>
      <c r="E1045" s="2">
        <f>MACD!F1045</f>
        <v>3.5230008541826681E-2</v>
      </c>
      <c r="F1045" s="2">
        <f>'Moving Avg'!D1045</f>
        <v>4.1987000000000005</v>
      </c>
      <c r="G1045" s="2">
        <f>'Moving Avg'!F1045</f>
        <v>4.2028000000000008</v>
      </c>
      <c r="H1045" s="2">
        <f>'Moving Avg'!G1045</f>
        <v>4.2266920000000026</v>
      </c>
      <c r="I1045" s="2">
        <f>'Moving Avg'!H1045</f>
        <v>4.883364999999996</v>
      </c>
      <c r="J1045" s="5" t="str">
        <f>OBV!F1045</f>
        <v>BEARISH</v>
      </c>
      <c r="K1045" s="5" t="str">
        <f>OBV!G1045</f>
        <v>NEUTRAL</v>
      </c>
      <c r="L1045" s="5" t="str">
        <f>OBV!H1045</f>
        <v>BEARISH DIVERGENCE</v>
      </c>
      <c r="M1045" s="7">
        <f t="shared" si="160"/>
        <v>25</v>
      </c>
      <c r="N1045" s="7">
        <f t="shared" si="161"/>
        <v>45</v>
      </c>
      <c r="O1045" s="7">
        <f t="shared" si="162"/>
        <v>0</v>
      </c>
      <c r="P1045" s="7">
        <f t="shared" si="163"/>
        <v>16.5</v>
      </c>
      <c r="Q1045" s="8">
        <f t="shared" si="164"/>
        <v>26.975000000000001</v>
      </c>
      <c r="R1045" s="8">
        <f t="shared" si="165"/>
        <v>18.125</v>
      </c>
      <c r="S1045" s="8">
        <f t="shared" si="166"/>
        <v>17.925000000000001</v>
      </c>
      <c r="T1045" s="8">
        <f t="shared" si="167"/>
        <v>21.625</v>
      </c>
      <c r="U1045" s="7">
        <f t="shared" si="168"/>
        <v>21.008333333333336</v>
      </c>
      <c r="V1045" s="7">
        <f t="shared" si="169"/>
        <v>21.162500000000001</v>
      </c>
    </row>
    <row r="1046" spans="1:22" ht="13.5" x14ac:dyDescent="0.25">
      <c r="A1046" s="3">
        <f>RSI!A1046</f>
        <v>43832</v>
      </c>
      <c r="B1046" s="2">
        <f>RSI!B1046</f>
        <v>4.2134</v>
      </c>
      <c r="C1046" s="2">
        <f>RSI!I1046</f>
        <v>49.411091619094918</v>
      </c>
      <c r="D1046" s="2">
        <f>MACD!E1046</f>
        <v>6.2363051250562407E-3</v>
      </c>
      <c r="E1046" s="2">
        <f>MACD!F1046</f>
        <v>2.9431267858472596E-2</v>
      </c>
      <c r="F1046" s="2">
        <f>'Moving Avg'!D1046</f>
        <v>4.1987000000000005</v>
      </c>
      <c r="G1046" s="2">
        <f>'Moving Avg'!F1046</f>
        <v>4.2007550000000009</v>
      </c>
      <c r="H1046" s="2">
        <f>'Moving Avg'!G1046</f>
        <v>4.2168740000000025</v>
      </c>
      <c r="I1046" s="2">
        <f>'Moving Avg'!H1046</f>
        <v>4.8757004999999962</v>
      </c>
      <c r="J1046" s="5" t="str">
        <f>OBV!F1046</f>
        <v>BEARISH</v>
      </c>
      <c r="K1046" s="5" t="str">
        <f>OBV!G1046</f>
        <v>NEUTRAL</v>
      </c>
      <c r="L1046" s="5" t="str">
        <f>OBV!H1046</f>
        <v>NEUTRAL</v>
      </c>
      <c r="M1046" s="7">
        <f t="shared" si="160"/>
        <v>25</v>
      </c>
      <c r="N1046" s="7">
        <f t="shared" si="161"/>
        <v>100</v>
      </c>
      <c r="O1046" s="7">
        <f t="shared" si="162"/>
        <v>0</v>
      </c>
      <c r="P1046" s="7">
        <f t="shared" si="163"/>
        <v>16.5</v>
      </c>
      <c r="Q1046" s="8">
        <f t="shared" si="164"/>
        <v>46.225000000000001</v>
      </c>
      <c r="R1046" s="8">
        <f t="shared" si="165"/>
        <v>29.125</v>
      </c>
      <c r="S1046" s="8">
        <f t="shared" si="166"/>
        <v>26.175000000000001</v>
      </c>
      <c r="T1046" s="8">
        <f t="shared" si="167"/>
        <v>35.375</v>
      </c>
      <c r="U1046" s="7">
        <f t="shared" si="168"/>
        <v>33.841666666666661</v>
      </c>
      <c r="V1046" s="7">
        <f t="shared" si="169"/>
        <v>34.224999999999994</v>
      </c>
    </row>
    <row r="1047" spans="1:22" ht="13.5" x14ac:dyDescent="0.25">
      <c r="A1047" s="3">
        <f>RSI!A1047</f>
        <v>43833</v>
      </c>
      <c r="B1047" s="2">
        <f>RSI!B1047</f>
        <v>4.2134</v>
      </c>
      <c r="C1047" s="2">
        <f>RSI!I1047</f>
        <v>49.411091619094918</v>
      </c>
      <c r="D1047" s="2">
        <f>MACD!E1047</f>
        <v>-3.946561991986286E-3</v>
      </c>
      <c r="E1047" s="2">
        <f>MACD!F1047</f>
        <v>2.275570188838082E-2</v>
      </c>
      <c r="F1047" s="2">
        <f>'Moving Avg'!D1047</f>
        <v>4.2003199999999996</v>
      </c>
      <c r="G1047" s="2">
        <f>'Moving Avg'!F1047</f>
        <v>4.2048450000000006</v>
      </c>
      <c r="H1047" s="2">
        <f>'Moving Avg'!G1047</f>
        <v>4.2098380000000031</v>
      </c>
      <c r="I1047" s="2">
        <f>'Moving Avg'!H1047</f>
        <v>4.8681164999999957</v>
      </c>
      <c r="J1047" s="5" t="str">
        <f>OBV!F1047</f>
        <v>BEARISH</v>
      </c>
      <c r="K1047" s="5" t="str">
        <f>OBV!G1047</f>
        <v>NEUTRAL</v>
      </c>
      <c r="L1047" s="5" t="str">
        <f>OBV!H1047</f>
        <v>BEARISH DIVERGENCE</v>
      </c>
      <c r="M1047" s="7">
        <f t="shared" si="160"/>
        <v>25</v>
      </c>
      <c r="N1047" s="7">
        <f t="shared" si="161"/>
        <v>100</v>
      </c>
      <c r="O1047" s="7">
        <f t="shared" si="162"/>
        <v>0</v>
      </c>
      <c r="P1047" s="7">
        <f t="shared" si="163"/>
        <v>16.5</v>
      </c>
      <c r="Q1047" s="8">
        <f t="shared" si="164"/>
        <v>46.225000000000001</v>
      </c>
      <c r="R1047" s="8">
        <f t="shared" si="165"/>
        <v>29.125</v>
      </c>
      <c r="S1047" s="8">
        <f t="shared" si="166"/>
        <v>26.175000000000001</v>
      </c>
      <c r="T1047" s="8">
        <f t="shared" si="167"/>
        <v>35.375</v>
      </c>
      <c r="U1047" s="7">
        <f t="shared" si="168"/>
        <v>33.841666666666661</v>
      </c>
      <c r="V1047" s="7">
        <f t="shared" si="169"/>
        <v>34.224999999999994</v>
      </c>
    </row>
    <row r="1048" spans="1:22" ht="13.5" x14ac:dyDescent="0.25">
      <c r="A1048" s="3">
        <f>RSI!A1048</f>
        <v>43836</v>
      </c>
      <c r="B1048" s="2">
        <f>RSI!B1048</f>
        <v>4.1725000000000003</v>
      </c>
      <c r="C1048" s="2">
        <f>RSI!I1048</f>
        <v>45.736642924797955</v>
      </c>
      <c r="D1048" s="2">
        <f>MACD!E1048</f>
        <v>-7.0183894132735958E-4</v>
      </c>
      <c r="E1048" s="2">
        <f>MACD!F1048</f>
        <v>1.8064193722439184E-2</v>
      </c>
      <c r="F1048" s="2">
        <f>'Moving Avg'!D1048</f>
        <v>4.1970399999999994</v>
      </c>
      <c r="G1048" s="2">
        <f>'Moving Avg'!F1048</f>
        <v>4.2019800000000007</v>
      </c>
      <c r="H1048" s="2">
        <f>'Moving Avg'!G1048</f>
        <v>4.2049280000000033</v>
      </c>
      <c r="I1048" s="2">
        <f>'Moving Avg'!H1048</f>
        <v>4.860528999999997</v>
      </c>
      <c r="J1048" s="5" t="str">
        <f>OBV!F1048</f>
        <v>BEARISH</v>
      </c>
      <c r="K1048" s="5" t="str">
        <f>OBV!G1048</f>
        <v>NEUTRAL</v>
      </c>
      <c r="L1048" s="5" t="str">
        <f>OBV!H1048</f>
        <v>CONFIRMED BEARISH</v>
      </c>
      <c r="M1048" s="7">
        <f t="shared" si="160"/>
        <v>25</v>
      </c>
      <c r="N1048" s="7">
        <f t="shared" si="161"/>
        <v>45</v>
      </c>
      <c r="O1048" s="7">
        <f t="shared" si="162"/>
        <v>0</v>
      </c>
      <c r="P1048" s="7">
        <f t="shared" si="163"/>
        <v>16.5</v>
      </c>
      <c r="Q1048" s="8">
        <f t="shared" si="164"/>
        <v>26.975000000000001</v>
      </c>
      <c r="R1048" s="8">
        <f t="shared" si="165"/>
        <v>18.125</v>
      </c>
      <c r="S1048" s="8">
        <f t="shared" si="166"/>
        <v>17.925000000000001</v>
      </c>
      <c r="T1048" s="8">
        <f t="shared" si="167"/>
        <v>21.625</v>
      </c>
      <c r="U1048" s="7">
        <f t="shared" si="168"/>
        <v>21.008333333333336</v>
      </c>
      <c r="V1048" s="7">
        <f t="shared" si="169"/>
        <v>21.162500000000001</v>
      </c>
    </row>
    <row r="1049" spans="1:22" ht="13.5" x14ac:dyDescent="0.25">
      <c r="A1049" s="3">
        <f>RSI!A1049</f>
        <v>43837</v>
      </c>
      <c r="B1049" s="2">
        <f>RSI!B1049</f>
        <v>4.0907</v>
      </c>
      <c r="C1049" s="2">
        <f>RSI!I1049</f>
        <v>39.422347465583002</v>
      </c>
      <c r="D1049" s="2">
        <f>MACD!E1049</f>
        <v>2.0813695905719243E-3</v>
      </c>
      <c r="E1049" s="2">
        <f>MACD!F1049</f>
        <v>1.4867628896065733E-2</v>
      </c>
      <c r="F1049" s="2">
        <f>'Moving Avg'!D1049</f>
        <v>4.1806799999999997</v>
      </c>
      <c r="G1049" s="2">
        <f>'Moving Avg'!F1049</f>
        <v>4.1950250000000002</v>
      </c>
      <c r="H1049" s="2">
        <f>'Moving Avg'!G1049</f>
        <v>4.2023100000000024</v>
      </c>
      <c r="I1049" s="2">
        <f>'Moving Avg'!H1049</f>
        <v>4.8528139999999969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  <c r="M1049" s="7">
        <f t="shared" si="160"/>
        <v>25</v>
      </c>
      <c r="N1049" s="7">
        <f t="shared" si="161"/>
        <v>45</v>
      </c>
      <c r="O1049" s="7">
        <f t="shared" si="162"/>
        <v>0</v>
      </c>
      <c r="P1049" s="7">
        <f t="shared" si="163"/>
        <v>16.5</v>
      </c>
      <c r="Q1049" s="8">
        <f t="shared" si="164"/>
        <v>26.975000000000001</v>
      </c>
      <c r="R1049" s="8">
        <f t="shared" si="165"/>
        <v>18.125</v>
      </c>
      <c r="S1049" s="8">
        <f t="shared" si="166"/>
        <v>17.925000000000001</v>
      </c>
      <c r="T1049" s="8">
        <f t="shared" si="167"/>
        <v>21.625</v>
      </c>
      <c r="U1049" s="7">
        <f t="shared" si="168"/>
        <v>21.008333333333336</v>
      </c>
      <c r="V1049" s="7">
        <f t="shared" si="169"/>
        <v>21.162500000000001</v>
      </c>
    </row>
    <row r="1050" spans="1:22" ht="13.5" x14ac:dyDescent="0.25">
      <c r="A1050" s="3">
        <f>RSI!A1050</f>
        <v>43838</v>
      </c>
      <c r="B1050" s="2">
        <f>RSI!B1050</f>
        <v>4.0907</v>
      </c>
      <c r="C1050" s="2">
        <f>RSI!I1050</f>
        <v>39.422347465583002</v>
      </c>
      <c r="D1050" s="2">
        <f>MACD!E1050</f>
        <v>5.1704204962987887E-3</v>
      </c>
      <c r="E1050" s="2">
        <f>MACD!F1050</f>
        <v>1.2928187216112344E-2</v>
      </c>
      <c r="F1050" s="2">
        <f>'Moving Avg'!D1050</f>
        <v>4.1561399999999988</v>
      </c>
      <c r="G1050" s="2">
        <f>'Moving Avg'!F1050</f>
        <v>4.1843899999999996</v>
      </c>
      <c r="H1050" s="2">
        <f>'Moving Avg'!G1050</f>
        <v>4.2014920000000027</v>
      </c>
      <c r="I1050" s="2">
        <f>'Moving Avg'!H1050</f>
        <v>4.8449379999999964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45</v>
      </c>
      <c r="O1050" s="7">
        <f t="shared" si="162"/>
        <v>0</v>
      </c>
      <c r="P1050" s="7">
        <f t="shared" si="163"/>
        <v>16.5</v>
      </c>
      <c r="Q1050" s="8">
        <f t="shared" si="164"/>
        <v>26.975000000000001</v>
      </c>
      <c r="R1050" s="8">
        <f t="shared" si="165"/>
        <v>18.125</v>
      </c>
      <c r="S1050" s="8">
        <f t="shared" si="166"/>
        <v>17.925000000000001</v>
      </c>
      <c r="T1050" s="8">
        <f t="shared" si="167"/>
        <v>21.625</v>
      </c>
      <c r="U1050" s="7">
        <f t="shared" si="168"/>
        <v>21.008333333333336</v>
      </c>
      <c r="V1050" s="7">
        <f t="shared" si="169"/>
        <v>21.162500000000001</v>
      </c>
    </row>
    <row r="1051" spans="1:22" ht="13.5" x14ac:dyDescent="0.25">
      <c r="A1051" s="3">
        <f>RSI!A1051</f>
        <v>43839</v>
      </c>
      <c r="B1051" s="2">
        <f>RSI!B1051</f>
        <v>4.0743999999999998</v>
      </c>
      <c r="C1051" s="2">
        <f>RSI!I1051</f>
        <v>38.203450835178813</v>
      </c>
      <c r="D1051" s="2">
        <f>MACD!E1051</f>
        <v>1.5963603735870358E-2</v>
      </c>
      <c r="E1051" s="2">
        <f>MACD!F1051</f>
        <v>1.3535270520063949E-2</v>
      </c>
      <c r="F1051" s="2">
        <f>'Moving Avg'!D1051</f>
        <v>4.1283399999999997</v>
      </c>
      <c r="G1051" s="2">
        <f>'Moving Avg'!F1051</f>
        <v>4.1741650000000003</v>
      </c>
      <c r="H1051" s="2">
        <f>'Moving Avg'!G1051</f>
        <v>4.2010020000000026</v>
      </c>
      <c r="I1051" s="2">
        <f>'Moving Avg'!H1051</f>
        <v>4.8369404999999963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16.5</v>
      </c>
      <c r="Q1051" s="8">
        <f t="shared" si="164"/>
        <v>11.225</v>
      </c>
      <c r="R1051" s="8">
        <f t="shared" si="165"/>
        <v>9.125</v>
      </c>
      <c r="S1051" s="8">
        <f t="shared" si="166"/>
        <v>11.175000000000001</v>
      </c>
      <c r="T1051" s="8">
        <f t="shared" si="167"/>
        <v>10.375</v>
      </c>
      <c r="U1051" s="7">
        <f t="shared" si="168"/>
        <v>10.508333333333335</v>
      </c>
      <c r="V1051" s="7">
        <f t="shared" si="169"/>
        <v>10.475000000000001</v>
      </c>
    </row>
    <row r="1052" spans="1:22" ht="13.5" x14ac:dyDescent="0.25">
      <c r="A1052" s="3">
        <f>RSI!A1052</f>
        <v>43840</v>
      </c>
      <c r="B1052" s="2">
        <f>RSI!B1052</f>
        <v>4.0088999999999997</v>
      </c>
      <c r="C1052" s="2">
        <f>RSI!I1052</f>
        <v>33.694991790508766</v>
      </c>
      <c r="D1052" s="2">
        <f>MACD!E1052</f>
        <v>2.942762361033946E-2</v>
      </c>
      <c r="E1052" s="2">
        <f>MACD!F1052</f>
        <v>1.6713741138119052E-2</v>
      </c>
      <c r="F1052" s="2">
        <f>'Moving Avg'!D1052</f>
        <v>4.08744</v>
      </c>
      <c r="G1052" s="2">
        <f>'Moving Avg'!F1052</f>
        <v>4.1668000000000003</v>
      </c>
      <c r="H1052" s="2">
        <f>'Moving Avg'!G1052</f>
        <v>4.1992020000000023</v>
      </c>
      <c r="I1052" s="2">
        <f>'Moving Avg'!H1052</f>
        <v>4.8286959999999972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16.5</v>
      </c>
      <c r="Q1052" s="8">
        <f t="shared" si="164"/>
        <v>11.225</v>
      </c>
      <c r="R1052" s="8">
        <f t="shared" si="165"/>
        <v>9.125</v>
      </c>
      <c r="S1052" s="8">
        <f t="shared" si="166"/>
        <v>11.175000000000001</v>
      </c>
      <c r="T1052" s="8">
        <f t="shared" si="167"/>
        <v>10.375</v>
      </c>
      <c r="U1052" s="7">
        <f t="shared" si="168"/>
        <v>10.508333333333335</v>
      </c>
      <c r="V1052" s="7">
        <f t="shared" si="169"/>
        <v>10.475000000000001</v>
      </c>
    </row>
    <row r="1053" spans="1:22" ht="13.5" x14ac:dyDescent="0.25">
      <c r="A1053" s="3">
        <f>RSI!A1053</f>
        <v>43843</v>
      </c>
      <c r="B1053" s="2">
        <f>RSI!B1053</f>
        <v>3.9598</v>
      </c>
      <c r="C1053" s="2">
        <f>RSI!I1053</f>
        <v>30.764131789285329</v>
      </c>
      <c r="D1053" s="2">
        <f>MACD!E1053</f>
        <v>4.2993136348338012E-2</v>
      </c>
      <c r="E1053" s="2">
        <f>MACD!F1053</f>
        <v>2.1969620180162845E-2</v>
      </c>
      <c r="F1053" s="2">
        <f>'Moving Avg'!D1053</f>
        <v>4.0449000000000002</v>
      </c>
      <c r="G1053" s="2">
        <f>'Moving Avg'!F1053</f>
        <v>4.1565700000000003</v>
      </c>
      <c r="H1053" s="2">
        <f>'Moving Avg'!G1053</f>
        <v>4.1972380000000022</v>
      </c>
      <c r="I1053" s="2">
        <f>'Moving Avg'!H1053</f>
        <v>4.8210509999999971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16.5</v>
      </c>
      <c r="Q1053" s="8">
        <f t="shared" si="164"/>
        <v>11.225</v>
      </c>
      <c r="R1053" s="8">
        <f t="shared" si="165"/>
        <v>9.125</v>
      </c>
      <c r="S1053" s="8">
        <f t="shared" si="166"/>
        <v>11.175000000000001</v>
      </c>
      <c r="T1053" s="8">
        <f t="shared" si="167"/>
        <v>10.375</v>
      </c>
      <c r="U1053" s="7">
        <f t="shared" si="168"/>
        <v>10.508333333333335</v>
      </c>
      <c r="V1053" s="7">
        <f t="shared" si="169"/>
        <v>10.475000000000001</v>
      </c>
    </row>
    <row r="1054" spans="1:22" ht="13.5" x14ac:dyDescent="0.25">
      <c r="A1054" s="3">
        <f>RSI!A1054</f>
        <v>43845</v>
      </c>
      <c r="B1054" s="2">
        <f>RSI!B1054</f>
        <v>4.1970999999999998</v>
      </c>
      <c r="C1054" s="2">
        <f>RSI!I1054</f>
        <v>52.340561057784903</v>
      </c>
      <c r="D1054" s="2">
        <f>MACD!E1054</f>
        <v>3.5641408307187206E-2</v>
      </c>
      <c r="E1054" s="2">
        <f>MACD!F1054</f>
        <v>2.4703977805567719E-2</v>
      </c>
      <c r="F1054" s="2">
        <f>'Moving Avg'!D1054</f>
        <v>4.0661800000000001</v>
      </c>
      <c r="G1054" s="2">
        <f>'Moving Avg'!F1054</f>
        <v>4.1520700000000001</v>
      </c>
      <c r="H1054" s="2">
        <f>'Moving Avg'!G1054</f>
        <v>4.2001840000000028</v>
      </c>
      <c r="I1054" s="2">
        <f>'Moving Avg'!H1054</f>
        <v>4.8142704999999975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83.5</v>
      </c>
      <c r="Q1054" s="8">
        <f t="shared" si="164"/>
        <v>21.274999999999999</v>
      </c>
      <c r="R1054" s="8">
        <f t="shared" si="165"/>
        <v>25.875</v>
      </c>
      <c r="S1054" s="8">
        <f t="shared" si="166"/>
        <v>41.325000000000003</v>
      </c>
      <c r="T1054" s="8">
        <f t="shared" si="167"/>
        <v>27.125</v>
      </c>
      <c r="U1054" s="7">
        <f t="shared" si="168"/>
        <v>29.491666666666664</v>
      </c>
      <c r="V1054" s="7">
        <f t="shared" si="169"/>
        <v>28.9</v>
      </c>
    </row>
    <row r="1055" spans="1:22" ht="13.5" x14ac:dyDescent="0.25">
      <c r="A1055" s="3">
        <f>RSI!A1055</f>
        <v>43846</v>
      </c>
      <c r="B1055" s="2">
        <f>RSI!B1055</f>
        <v>4.3771000000000004</v>
      </c>
      <c r="C1055" s="2">
        <f>RSI!I1055</f>
        <v>62.011347101559437</v>
      </c>
      <c r="D1055" s="2">
        <f>MACD!E1055</f>
        <v>2.2153970003640389E-2</v>
      </c>
      <c r="E1055" s="2">
        <f>MACD!F1055</f>
        <v>2.4193976245182255E-2</v>
      </c>
      <c r="F1055" s="2">
        <f>'Moving Avg'!D1055</f>
        <v>4.1234599999999997</v>
      </c>
      <c r="G1055" s="2">
        <f>'Moving Avg'!F1055</f>
        <v>4.1631149999999995</v>
      </c>
      <c r="H1055" s="2">
        <f>'Moving Avg'!G1055</f>
        <v>4.2103300000000026</v>
      </c>
      <c r="I1055" s="2">
        <f>'Moving Avg'!H1055</f>
        <v>4.8075854999999974</v>
      </c>
      <c r="J1055" s="5" t="str">
        <f>OBV!F1055</f>
        <v>BULLISH</v>
      </c>
      <c r="K1055" s="5" t="str">
        <f>OBV!G1055</f>
        <v>NEUTRAL</v>
      </c>
      <c r="L1055" s="5" t="str">
        <f>OBV!H1055</f>
        <v>CONFIRMED BULLISH</v>
      </c>
      <c r="M1055" s="7">
        <f t="shared" si="160"/>
        <v>25</v>
      </c>
      <c r="N1055" s="7">
        <f t="shared" si="161"/>
        <v>45</v>
      </c>
      <c r="O1055" s="7">
        <f t="shared" si="162"/>
        <v>0</v>
      </c>
      <c r="P1055" s="7">
        <f t="shared" si="163"/>
        <v>83.5</v>
      </c>
      <c r="Q1055" s="8">
        <f t="shared" si="164"/>
        <v>37.024999999999999</v>
      </c>
      <c r="R1055" s="8">
        <f t="shared" si="165"/>
        <v>34.875</v>
      </c>
      <c r="S1055" s="8">
        <f t="shared" si="166"/>
        <v>48.075000000000003</v>
      </c>
      <c r="T1055" s="8">
        <f t="shared" si="167"/>
        <v>38.375</v>
      </c>
      <c r="U1055" s="7">
        <f t="shared" si="168"/>
        <v>39.991666666666667</v>
      </c>
      <c r="V1055" s="7">
        <f t="shared" si="169"/>
        <v>39.587500000000006</v>
      </c>
    </row>
    <row r="1056" spans="1:22" ht="13.5" x14ac:dyDescent="0.25">
      <c r="A1056" s="3">
        <f>RSI!A1056</f>
        <v>43847</v>
      </c>
      <c r="B1056" s="2">
        <f>RSI!B1056</f>
        <v>4.2380000000000004</v>
      </c>
      <c r="C1056" s="2">
        <f>RSI!I1056</f>
        <v>53.052396098960678</v>
      </c>
      <c r="D1056" s="2">
        <f>MACD!E1056</f>
        <v>1.9772598455235268E-2</v>
      </c>
      <c r="E1056" s="2">
        <f>MACD!F1056</f>
        <v>2.3309700687192857E-2</v>
      </c>
      <c r="F1056" s="2">
        <f>'Moving Avg'!D1056</f>
        <v>4.1561800000000009</v>
      </c>
      <c r="G1056" s="2">
        <f>'Moving Avg'!F1056</f>
        <v>4.167205</v>
      </c>
      <c r="H1056" s="2">
        <f>'Moving Avg'!G1056</f>
        <v>4.2188380000000016</v>
      </c>
      <c r="I1056" s="2">
        <f>'Moving Avg'!H1056</f>
        <v>4.8000034999999981</v>
      </c>
      <c r="J1056" s="5" t="str">
        <f>OBV!F1056</f>
        <v>BULLISH</v>
      </c>
      <c r="K1056" s="5" t="str">
        <f>OBV!G1056</f>
        <v>NEUTRAL</v>
      </c>
      <c r="L1056" s="5" t="str">
        <f>OBV!H1056</f>
        <v>CONFIRMED BULLISH</v>
      </c>
      <c r="M1056" s="7">
        <f t="shared" si="160"/>
        <v>25</v>
      </c>
      <c r="N1056" s="7">
        <f t="shared" si="161"/>
        <v>45</v>
      </c>
      <c r="O1056" s="7">
        <f t="shared" si="162"/>
        <v>0</v>
      </c>
      <c r="P1056" s="7">
        <f t="shared" si="163"/>
        <v>83.5</v>
      </c>
      <c r="Q1056" s="8">
        <f t="shared" si="164"/>
        <v>37.024999999999999</v>
      </c>
      <c r="R1056" s="8">
        <f t="shared" si="165"/>
        <v>34.875</v>
      </c>
      <c r="S1056" s="8">
        <f t="shared" si="166"/>
        <v>48.075000000000003</v>
      </c>
      <c r="T1056" s="8">
        <f t="shared" si="167"/>
        <v>38.375</v>
      </c>
      <c r="U1056" s="7">
        <f t="shared" si="168"/>
        <v>39.991666666666667</v>
      </c>
      <c r="V1056" s="7">
        <f t="shared" si="169"/>
        <v>39.587500000000006</v>
      </c>
    </row>
    <row r="1057" spans="1:22" ht="13.5" x14ac:dyDescent="0.25">
      <c r="A1057" s="3">
        <f>RSI!A1057</f>
        <v>43850</v>
      </c>
      <c r="B1057" s="2">
        <f>RSI!B1057</f>
        <v>4.2870999999999997</v>
      </c>
      <c r="C1057" s="2">
        <f>RSI!I1057</f>
        <v>55.49649756995273</v>
      </c>
      <c r="D1057" s="2">
        <f>MACD!E1057</f>
        <v>1.3764143840898413E-2</v>
      </c>
      <c r="E1057" s="2">
        <f>MACD!F1057</f>
        <v>2.1400589317933968E-2</v>
      </c>
      <c r="F1057" s="2">
        <f>'Moving Avg'!D1057</f>
        <v>4.2118200000000003</v>
      </c>
      <c r="G1057" s="2">
        <f>'Moving Avg'!F1057</f>
        <v>4.1737500000000001</v>
      </c>
      <c r="H1057" s="2">
        <f>'Moving Avg'!G1057</f>
        <v>4.2255480000000016</v>
      </c>
      <c r="I1057" s="2">
        <f>'Moving Avg'!H1057</f>
        <v>4.793511999999998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  <c r="M1057" s="7">
        <f t="shared" si="160"/>
        <v>25</v>
      </c>
      <c r="N1057" s="7">
        <f t="shared" si="161"/>
        <v>45</v>
      </c>
      <c r="O1057" s="7">
        <f t="shared" si="162"/>
        <v>0</v>
      </c>
      <c r="P1057" s="7">
        <f t="shared" si="163"/>
        <v>83.5</v>
      </c>
      <c r="Q1057" s="8">
        <f t="shared" si="164"/>
        <v>37.024999999999999</v>
      </c>
      <c r="R1057" s="8">
        <f t="shared" si="165"/>
        <v>34.875</v>
      </c>
      <c r="S1057" s="8">
        <f t="shared" si="166"/>
        <v>48.075000000000003</v>
      </c>
      <c r="T1057" s="8">
        <f t="shared" si="167"/>
        <v>38.375</v>
      </c>
      <c r="U1057" s="7">
        <f t="shared" si="168"/>
        <v>39.991666666666667</v>
      </c>
      <c r="V1057" s="7">
        <f t="shared" si="169"/>
        <v>39.587500000000006</v>
      </c>
    </row>
    <row r="1058" spans="1:22" ht="13.5" x14ac:dyDescent="0.25">
      <c r="A1058" s="3">
        <f>RSI!A1058</f>
        <v>43851</v>
      </c>
      <c r="B1058" s="2">
        <f>RSI!B1058</f>
        <v>4.2542999999999997</v>
      </c>
      <c r="C1058" s="2">
        <f>RSI!I1058</f>
        <v>53.493040151703426</v>
      </c>
      <c r="D1058" s="2">
        <f>MACD!E1058</f>
        <v>4.1972447118201472E-3</v>
      </c>
      <c r="E1058" s="2">
        <f>MACD!F1058</f>
        <v>1.7959920396711206E-2</v>
      </c>
      <c r="F1058" s="2">
        <f>'Moving Avg'!D1058</f>
        <v>4.2707199999999998</v>
      </c>
      <c r="G1058" s="2">
        <f>'Moving Avg'!F1058</f>
        <v>4.175794999999999</v>
      </c>
      <c r="H1058" s="2">
        <f>'Moving Avg'!G1058</f>
        <v>4.2288200000000016</v>
      </c>
      <c r="I1058" s="2">
        <f>'Moving Avg'!H1058</f>
        <v>4.7868564999999981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  <c r="M1058" s="7">
        <f t="shared" si="160"/>
        <v>25</v>
      </c>
      <c r="N1058" s="7">
        <f t="shared" si="161"/>
        <v>45</v>
      </c>
      <c r="O1058" s="7">
        <f t="shared" si="162"/>
        <v>0</v>
      </c>
      <c r="P1058" s="7">
        <f t="shared" si="163"/>
        <v>83.5</v>
      </c>
      <c r="Q1058" s="8">
        <f t="shared" si="164"/>
        <v>37.024999999999999</v>
      </c>
      <c r="R1058" s="8">
        <f t="shared" si="165"/>
        <v>34.875</v>
      </c>
      <c r="S1058" s="8">
        <f t="shared" si="166"/>
        <v>48.075000000000003</v>
      </c>
      <c r="T1058" s="8">
        <f t="shared" si="167"/>
        <v>38.375</v>
      </c>
      <c r="U1058" s="7">
        <f t="shared" si="168"/>
        <v>39.991666666666667</v>
      </c>
      <c r="V1058" s="7">
        <f t="shared" si="169"/>
        <v>39.587500000000006</v>
      </c>
    </row>
    <row r="1059" spans="1:22" ht="13.5" x14ac:dyDescent="0.25">
      <c r="A1059" s="3">
        <f>RSI!A1059</f>
        <v>43852</v>
      </c>
      <c r="B1059" s="2">
        <f>RSI!B1059</f>
        <v>4.2215999999999996</v>
      </c>
      <c r="C1059" s="2">
        <f>RSI!I1059</f>
        <v>51.497062873034587</v>
      </c>
      <c r="D1059" s="2">
        <f>MACD!E1059</f>
        <v>-1.4440607821922136E-2</v>
      </c>
      <c r="E1059" s="2">
        <f>MACD!F1059</f>
        <v>1.1479814752984539E-2</v>
      </c>
      <c r="F1059" s="2">
        <f>'Moving Avg'!D1059</f>
        <v>4.27562</v>
      </c>
      <c r="G1059" s="2">
        <f>'Moving Avg'!F1059</f>
        <v>4.1782499999999994</v>
      </c>
      <c r="H1059" s="2">
        <f>'Moving Avg'!G1059</f>
        <v>4.2314380000000016</v>
      </c>
      <c r="I1059" s="2">
        <f>'Moving Avg'!H1059</f>
        <v>4.7801984999999982</v>
      </c>
      <c r="J1059" s="5" t="str">
        <f>OBV!F1059</f>
        <v>BEARISH</v>
      </c>
      <c r="K1059" s="5" t="str">
        <f>OBV!G1059</f>
        <v>NEUTRAL</v>
      </c>
      <c r="L1059" s="5" t="str">
        <f>OBV!H1059</f>
        <v>BEARISH DIVERGENCE</v>
      </c>
      <c r="M1059" s="7">
        <f t="shared" si="160"/>
        <v>25</v>
      </c>
      <c r="N1059" s="7">
        <f t="shared" si="161"/>
        <v>100</v>
      </c>
      <c r="O1059" s="7">
        <f t="shared" si="162"/>
        <v>0</v>
      </c>
      <c r="P1059" s="7">
        <f t="shared" si="163"/>
        <v>16.5</v>
      </c>
      <c r="Q1059" s="8">
        <f t="shared" si="164"/>
        <v>46.225000000000001</v>
      </c>
      <c r="R1059" s="8">
        <f t="shared" si="165"/>
        <v>29.125</v>
      </c>
      <c r="S1059" s="8">
        <f t="shared" si="166"/>
        <v>26.175000000000001</v>
      </c>
      <c r="T1059" s="8">
        <f t="shared" si="167"/>
        <v>35.375</v>
      </c>
      <c r="U1059" s="7">
        <f t="shared" si="168"/>
        <v>33.841666666666661</v>
      </c>
      <c r="V1059" s="7">
        <f t="shared" si="169"/>
        <v>34.224999999999994</v>
      </c>
    </row>
    <row r="1060" spans="1:22" ht="13.5" x14ac:dyDescent="0.25">
      <c r="A1060" s="3">
        <f>RSI!A1060</f>
        <v>43853</v>
      </c>
      <c r="B1060" s="2">
        <f>RSI!B1060</f>
        <v>4.3197999999999999</v>
      </c>
      <c r="C1060" s="2">
        <f>RSI!I1060</f>
        <v>56.719776635296235</v>
      </c>
      <c r="D1060" s="2">
        <f>MACD!E1060</f>
        <v>-3.7644160572609664E-2</v>
      </c>
      <c r="E1060" s="2">
        <f>MACD!F1060</f>
        <v>1.6550196878656991E-3</v>
      </c>
      <c r="F1060" s="2">
        <f>'Moving Avg'!D1060</f>
        <v>4.2641599999999995</v>
      </c>
      <c r="G1060" s="2">
        <f>'Moving Avg'!F1060</f>
        <v>4.1856149999999994</v>
      </c>
      <c r="H1060" s="2">
        <f>'Moving Avg'!G1060</f>
        <v>4.2360200000000008</v>
      </c>
      <c r="I1060" s="2">
        <f>'Moving Avg'!H1060</f>
        <v>4.7733074999999987</v>
      </c>
      <c r="J1060" s="5" t="str">
        <f>OBV!F1060</f>
        <v>BEARISH</v>
      </c>
      <c r="K1060" s="5" t="str">
        <f>OBV!G1060</f>
        <v>NEUTRAL</v>
      </c>
      <c r="L1060" s="5" t="str">
        <f>OBV!H1060</f>
        <v>CONFIRMED BEARISH</v>
      </c>
      <c r="M1060" s="7">
        <f t="shared" si="160"/>
        <v>25</v>
      </c>
      <c r="N1060" s="7">
        <f t="shared" si="161"/>
        <v>100</v>
      </c>
      <c r="O1060" s="7">
        <f t="shared" si="162"/>
        <v>0</v>
      </c>
      <c r="P1060" s="7">
        <f t="shared" si="163"/>
        <v>16.5</v>
      </c>
      <c r="Q1060" s="8">
        <f t="shared" si="164"/>
        <v>46.225000000000001</v>
      </c>
      <c r="R1060" s="8">
        <f t="shared" si="165"/>
        <v>29.125</v>
      </c>
      <c r="S1060" s="8">
        <f t="shared" si="166"/>
        <v>26.175000000000001</v>
      </c>
      <c r="T1060" s="8">
        <f t="shared" si="167"/>
        <v>35.375</v>
      </c>
      <c r="U1060" s="7">
        <f t="shared" si="168"/>
        <v>33.841666666666661</v>
      </c>
      <c r="V1060" s="7">
        <f t="shared" si="169"/>
        <v>34.224999999999994</v>
      </c>
    </row>
    <row r="1061" spans="1:22" ht="13.5" x14ac:dyDescent="0.25">
      <c r="A1061" s="3">
        <f>RSI!A1061</f>
        <v>43854</v>
      </c>
      <c r="B1061" s="2">
        <f>RSI!B1061</f>
        <v>4.2625000000000002</v>
      </c>
      <c r="C1061" s="2">
        <f>RSI!I1061</f>
        <v>53.125131511515029</v>
      </c>
      <c r="D1061" s="2">
        <f>MACD!E1061</f>
        <v>-5.6268663034572342E-2</v>
      </c>
      <c r="E1061" s="2">
        <f>MACD!F1061</f>
        <v>-9.9297168566219104E-3</v>
      </c>
      <c r="F1061" s="2">
        <f>'Moving Avg'!D1061</f>
        <v>4.2690599999999996</v>
      </c>
      <c r="G1061" s="2">
        <f>'Moving Avg'!F1061</f>
        <v>4.1880699999999997</v>
      </c>
      <c r="H1061" s="2">
        <f>'Moving Avg'!G1061</f>
        <v>4.2394560000000006</v>
      </c>
      <c r="I1061" s="2">
        <f>'Moving Avg'!H1061</f>
        <v>4.7648419999999989</v>
      </c>
      <c r="J1061" s="5" t="str">
        <f>OBV!F1061</f>
        <v>BEARISH</v>
      </c>
      <c r="K1061" s="5" t="str">
        <f>OBV!G1061</f>
        <v>NEUTRAL</v>
      </c>
      <c r="L1061" s="5" t="str">
        <f>OBV!H1061</f>
        <v>BEARISH DIVERGENCE</v>
      </c>
      <c r="M1061" s="7">
        <f t="shared" si="160"/>
        <v>25</v>
      </c>
      <c r="N1061" s="7">
        <f t="shared" si="161"/>
        <v>100</v>
      </c>
      <c r="O1061" s="7">
        <f t="shared" si="162"/>
        <v>0</v>
      </c>
      <c r="P1061" s="7">
        <f t="shared" si="163"/>
        <v>16.5</v>
      </c>
      <c r="Q1061" s="8">
        <f t="shared" si="164"/>
        <v>46.225000000000001</v>
      </c>
      <c r="R1061" s="8">
        <f t="shared" si="165"/>
        <v>29.125</v>
      </c>
      <c r="S1061" s="8">
        <f t="shared" si="166"/>
        <v>26.175000000000001</v>
      </c>
      <c r="T1061" s="8">
        <f t="shared" si="167"/>
        <v>35.375</v>
      </c>
      <c r="U1061" s="7">
        <f t="shared" si="168"/>
        <v>33.841666666666661</v>
      </c>
      <c r="V1061" s="7">
        <f t="shared" si="169"/>
        <v>34.224999999999994</v>
      </c>
    </row>
    <row r="1062" spans="1:22" ht="13.5" x14ac:dyDescent="0.25">
      <c r="A1062" s="3">
        <f>RSI!A1062</f>
        <v>43857</v>
      </c>
      <c r="B1062" s="2">
        <f>RSI!B1062</f>
        <v>4.5162000000000004</v>
      </c>
      <c r="C1062" s="2">
        <f>RSI!I1062</f>
        <v>64.002895027526591</v>
      </c>
      <c r="D1062" s="2">
        <f>MACD!E1062</f>
        <v>-0.10123237678072972</v>
      </c>
      <c r="E1062" s="2">
        <f>MACD!F1062</f>
        <v>-2.8190248841443475E-2</v>
      </c>
      <c r="F1062" s="2">
        <f>'Moving Avg'!D1062</f>
        <v>4.3148800000000005</v>
      </c>
      <c r="G1062" s="2">
        <f>'Moving Avg'!F1062</f>
        <v>4.2036149999999992</v>
      </c>
      <c r="H1062" s="2">
        <f>'Moving Avg'!G1062</f>
        <v>4.2479659999999999</v>
      </c>
      <c r="I1062" s="2">
        <f>'Moving Avg'!H1062</f>
        <v>4.7568404999999991</v>
      </c>
      <c r="J1062" s="5" t="str">
        <f>OBV!F1062</f>
        <v>BEARISH</v>
      </c>
      <c r="K1062" s="5" t="str">
        <f>OBV!G1062</f>
        <v>NEUTRAL</v>
      </c>
      <c r="L1062" s="5" t="str">
        <f>OBV!H1062</f>
        <v>BEARISH DIVERGENCE</v>
      </c>
      <c r="M1062" s="7">
        <f t="shared" si="160"/>
        <v>25</v>
      </c>
      <c r="N1062" s="7">
        <f t="shared" si="161"/>
        <v>100</v>
      </c>
      <c r="O1062" s="7">
        <f t="shared" si="162"/>
        <v>0</v>
      </c>
      <c r="P1062" s="7">
        <f t="shared" si="163"/>
        <v>16.5</v>
      </c>
      <c r="Q1062" s="8">
        <f t="shared" si="164"/>
        <v>46.225000000000001</v>
      </c>
      <c r="R1062" s="8">
        <f t="shared" si="165"/>
        <v>29.125</v>
      </c>
      <c r="S1062" s="8">
        <f t="shared" si="166"/>
        <v>26.175000000000001</v>
      </c>
      <c r="T1062" s="8">
        <f t="shared" si="167"/>
        <v>35.375</v>
      </c>
      <c r="U1062" s="7">
        <f t="shared" si="168"/>
        <v>33.841666666666661</v>
      </c>
      <c r="V1062" s="7">
        <f t="shared" si="169"/>
        <v>34.224999999999994</v>
      </c>
    </row>
    <row r="1063" spans="1:22" ht="13.5" x14ac:dyDescent="0.25">
      <c r="A1063" s="3">
        <f>RSI!A1063</f>
        <v>43858</v>
      </c>
      <c r="B1063" s="2">
        <f>RSI!B1063</f>
        <v>4.3853</v>
      </c>
      <c r="C1063" s="2">
        <f>RSI!I1063</f>
        <v>56.692676284005216</v>
      </c>
      <c r="D1063" s="2">
        <f>MACD!E1063</f>
        <v>-0.13894545875528941</v>
      </c>
      <c r="E1063" s="2">
        <f>MACD!F1063</f>
        <v>-5.0341290824212667E-2</v>
      </c>
      <c r="F1063" s="2">
        <f>'Moving Avg'!D1063</f>
        <v>4.3410799999999998</v>
      </c>
      <c r="G1063" s="2">
        <f>'Moving Avg'!F1063</f>
        <v>4.2134349999999996</v>
      </c>
      <c r="H1063" s="2">
        <f>'Moving Avg'!G1063</f>
        <v>4.254022</v>
      </c>
      <c r="I1063" s="2">
        <f>'Moving Avg'!H1063</f>
        <v>4.7478219999999993</v>
      </c>
      <c r="J1063" s="5" t="str">
        <f>OBV!F1063</f>
        <v>BEARISH</v>
      </c>
      <c r="K1063" s="5" t="str">
        <f>OBV!G1063</f>
        <v>NEUTRAL</v>
      </c>
      <c r="L1063" s="5" t="str">
        <f>OBV!H1063</f>
        <v>BEARISH DIVERGENCE</v>
      </c>
      <c r="M1063" s="7">
        <f t="shared" si="160"/>
        <v>25</v>
      </c>
      <c r="N1063" s="7">
        <f t="shared" si="161"/>
        <v>100</v>
      </c>
      <c r="O1063" s="7">
        <f t="shared" si="162"/>
        <v>0</v>
      </c>
      <c r="P1063" s="7">
        <f t="shared" si="163"/>
        <v>16.5</v>
      </c>
      <c r="Q1063" s="8">
        <f t="shared" si="164"/>
        <v>46.225000000000001</v>
      </c>
      <c r="R1063" s="8">
        <f t="shared" si="165"/>
        <v>29.125</v>
      </c>
      <c r="S1063" s="8">
        <f t="shared" si="166"/>
        <v>26.175000000000001</v>
      </c>
      <c r="T1063" s="8">
        <f t="shared" si="167"/>
        <v>35.375</v>
      </c>
      <c r="U1063" s="7">
        <f t="shared" si="168"/>
        <v>33.841666666666661</v>
      </c>
      <c r="V1063" s="7">
        <f t="shared" si="169"/>
        <v>34.224999999999994</v>
      </c>
    </row>
    <row r="1064" spans="1:22" ht="13.5" x14ac:dyDescent="0.25">
      <c r="A1064" s="3">
        <f>RSI!A1064</f>
        <v>43859</v>
      </c>
      <c r="B1064" s="2">
        <f>RSI!B1064</f>
        <v>4.4424999999999999</v>
      </c>
      <c r="C1064" s="2">
        <f>RSI!I1064</f>
        <v>58.901677307858129</v>
      </c>
      <c r="D1064" s="2">
        <f>MACD!E1064</f>
        <v>-0.13948766874954277</v>
      </c>
      <c r="E1064" s="2">
        <f>MACD!F1064</f>
        <v>-6.8170566409278682E-2</v>
      </c>
      <c r="F1064" s="2">
        <f>'Moving Avg'!D1064</f>
        <v>4.3852600000000006</v>
      </c>
      <c r="G1064" s="2">
        <f>'Moving Avg'!F1064</f>
        <v>4.2269349999999992</v>
      </c>
      <c r="H1064" s="2">
        <f>'Moving Avg'!G1064</f>
        <v>4.2589300000000003</v>
      </c>
      <c r="I1064" s="2">
        <f>'Moving Avg'!H1064</f>
        <v>4.7395324999999993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  <c r="M1064" s="7">
        <f t="shared" si="160"/>
        <v>25</v>
      </c>
      <c r="N1064" s="7">
        <f t="shared" si="161"/>
        <v>100</v>
      </c>
      <c r="O1064" s="7">
        <f t="shared" si="162"/>
        <v>0</v>
      </c>
      <c r="P1064" s="7">
        <f t="shared" si="163"/>
        <v>83.5</v>
      </c>
      <c r="Q1064" s="8">
        <f t="shared" si="164"/>
        <v>56.274999999999999</v>
      </c>
      <c r="R1064" s="8">
        <f t="shared" si="165"/>
        <v>45.875</v>
      </c>
      <c r="S1064" s="8">
        <f t="shared" si="166"/>
        <v>56.325000000000003</v>
      </c>
      <c r="T1064" s="8">
        <f t="shared" si="167"/>
        <v>52.125</v>
      </c>
      <c r="U1064" s="7">
        <f t="shared" si="168"/>
        <v>52.82500000000001</v>
      </c>
      <c r="V1064" s="7">
        <f t="shared" si="169"/>
        <v>52.650000000000006</v>
      </c>
    </row>
    <row r="1065" spans="1:22" ht="13.5" x14ac:dyDescent="0.25">
      <c r="A1065" s="3">
        <f>RSI!A1065</f>
        <v>43860</v>
      </c>
      <c r="B1065" s="2">
        <f>RSI!B1065</f>
        <v>4.3853</v>
      </c>
      <c r="C1065" s="2">
        <f>RSI!I1065</f>
        <v>55.834613786178963</v>
      </c>
      <c r="D1065" s="2">
        <f>MACD!E1065</f>
        <v>-0.10919011055416128</v>
      </c>
      <c r="E1065" s="2">
        <f>MACD!F1065</f>
        <v>-7.6374475238255204E-2</v>
      </c>
      <c r="F1065" s="2">
        <f>'Moving Avg'!D1065</f>
        <v>4.3983600000000003</v>
      </c>
      <c r="G1065" s="2">
        <f>'Moving Avg'!F1065</f>
        <v>4.2355299999999998</v>
      </c>
      <c r="H1065" s="2">
        <f>'Moving Avg'!G1065</f>
        <v>4.2576220000000005</v>
      </c>
      <c r="I1065" s="2">
        <f>'Moving Avg'!H1065</f>
        <v>4.731681</v>
      </c>
      <c r="J1065" s="5" t="str">
        <f>OBV!F1065</f>
        <v>BEARISH</v>
      </c>
      <c r="K1065" s="5" t="str">
        <f>OBV!G1065</f>
        <v>NEUTRAL</v>
      </c>
      <c r="L1065" s="5" t="str">
        <f>OBV!H1065</f>
        <v>BEARISH DIVERGENCE</v>
      </c>
      <c r="M1065" s="7">
        <f t="shared" si="160"/>
        <v>25</v>
      </c>
      <c r="N1065" s="7">
        <f t="shared" si="161"/>
        <v>100</v>
      </c>
      <c r="O1065" s="7">
        <f t="shared" si="162"/>
        <v>0</v>
      </c>
      <c r="P1065" s="7">
        <f t="shared" si="163"/>
        <v>16.5</v>
      </c>
      <c r="Q1065" s="8">
        <f t="shared" si="164"/>
        <v>46.225000000000001</v>
      </c>
      <c r="R1065" s="8">
        <f t="shared" si="165"/>
        <v>29.125</v>
      </c>
      <c r="S1065" s="8">
        <f t="shared" si="166"/>
        <v>26.175000000000001</v>
      </c>
      <c r="T1065" s="8">
        <f t="shared" si="167"/>
        <v>35.375</v>
      </c>
      <c r="U1065" s="7">
        <f t="shared" si="168"/>
        <v>33.841666666666661</v>
      </c>
      <c r="V1065" s="7">
        <f t="shared" si="169"/>
        <v>34.224999999999994</v>
      </c>
    </row>
    <row r="1066" spans="1:22" ht="13.5" x14ac:dyDescent="0.25">
      <c r="A1066" s="3">
        <f>RSI!A1066</f>
        <v>43861</v>
      </c>
      <c r="B1066" s="2">
        <f>RSI!B1066</f>
        <v>4.1889000000000003</v>
      </c>
      <c r="C1066" s="2">
        <f>RSI!I1066</f>
        <v>46.819834104495804</v>
      </c>
      <c r="D1066" s="2">
        <f>MACD!E1066</f>
        <v>-9.1153674810724006E-2</v>
      </c>
      <c r="E1066" s="2">
        <f>MACD!F1066</f>
        <v>-7.9330315152748965E-2</v>
      </c>
      <c r="F1066" s="2">
        <f>'Moving Avg'!D1066</f>
        <v>4.3836400000000006</v>
      </c>
      <c r="G1066" s="2">
        <f>'Moving Avg'!F1066</f>
        <v>4.2343050000000009</v>
      </c>
      <c r="H1066" s="2">
        <f>'Moving Avg'!G1066</f>
        <v>4.2502579999999996</v>
      </c>
      <c r="I1066" s="2">
        <f>'Moving Avg'!H1066</f>
        <v>4.7228880000000002</v>
      </c>
      <c r="J1066" s="5" t="str">
        <f>OBV!F1066</f>
        <v>BEARISH</v>
      </c>
      <c r="K1066" s="5" t="str">
        <f>OBV!G1066</f>
        <v>NEUTRAL</v>
      </c>
      <c r="L1066" s="5" t="str">
        <f>OBV!H1066</f>
        <v>CONFIRMED BEARISH</v>
      </c>
      <c r="M1066" s="7">
        <f t="shared" si="160"/>
        <v>25</v>
      </c>
      <c r="N1066" s="7">
        <f t="shared" si="161"/>
        <v>45</v>
      </c>
      <c r="O1066" s="7">
        <f t="shared" si="162"/>
        <v>0</v>
      </c>
      <c r="P1066" s="7">
        <f t="shared" si="163"/>
        <v>16.5</v>
      </c>
      <c r="Q1066" s="8">
        <f t="shared" si="164"/>
        <v>26.975000000000001</v>
      </c>
      <c r="R1066" s="8">
        <f t="shared" si="165"/>
        <v>18.125</v>
      </c>
      <c r="S1066" s="8">
        <f t="shared" si="166"/>
        <v>17.925000000000001</v>
      </c>
      <c r="T1066" s="8">
        <f t="shared" si="167"/>
        <v>21.625</v>
      </c>
      <c r="U1066" s="7">
        <f t="shared" si="168"/>
        <v>21.008333333333336</v>
      </c>
      <c r="V1066" s="7">
        <f t="shared" si="169"/>
        <v>21.162500000000001</v>
      </c>
    </row>
    <row r="1067" spans="1:22" ht="13.5" x14ac:dyDescent="0.25">
      <c r="A1067" s="3">
        <f>RSI!A1067</f>
        <v>43864</v>
      </c>
      <c r="B1067" s="2">
        <f>RSI!B1067</f>
        <v>4.2542999999999997</v>
      </c>
      <c r="C1067" s="2">
        <f>RSI!I1067</f>
        <v>49.730403435535976</v>
      </c>
      <c r="D1067" s="2">
        <f>MACD!E1067</f>
        <v>-7.2714829999647179E-2</v>
      </c>
      <c r="E1067" s="2">
        <f>MACD!F1067</f>
        <v>-7.8007218122128616E-2</v>
      </c>
      <c r="F1067" s="2">
        <f>'Moving Avg'!D1067</f>
        <v>4.3312600000000003</v>
      </c>
      <c r="G1067" s="2">
        <f>'Moving Avg'!F1067</f>
        <v>4.2363499999999998</v>
      </c>
      <c r="H1067" s="2">
        <f>'Moving Avg'!G1067</f>
        <v>4.2453479999999999</v>
      </c>
      <c r="I1067" s="2">
        <f>'Moving Avg'!H1067</f>
        <v>4.7144219999999999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0</v>
      </c>
      <c r="O1067" s="7">
        <f t="shared" si="162"/>
        <v>0</v>
      </c>
      <c r="P1067" s="7">
        <f t="shared" si="163"/>
        <v>16.5</v>
      </c>
      <c r="Q1067" s="8">
        <f t="shared" si="164"/>
        <v>11.225</v>
      </c>
      <c r="R1067" s="8">
        <f t="shared" si="165"/>
        <v>9.125</v>
      </c>
      <c r="S1067" s="8">
        <f t="shared" si="166"/>
        <v>11.175000000000001</v>
      </c>
      <c r="T1067" s="8">
        <f t="shared" si="167"/>
        <v>10.375</v>
      </c>
      <c r="U1067" s="7">
        <f t="shared" si="168"/>
        <v>10.508333333333335</v>
      </c>
      <c r="V1067" s="7">
        <f t="shared" si="169"/>
        <v>10.475000000000001</v>
      </c>
    </row>
    <row r="1068" spans="1:22" ht="13.5" x14ac:dyDescent="0.25">
      <c r="A1068" s="3">
        <f>RSI!A1068</f>
        <v>43865</v>
      </c>
      <c r="B1068" s="2">
        <f>RSI!B1068</f>
        <v>4.2953000000000001</v>
      </c>
      <c r="C1068" s="2">
        <f>RSI!I1068</f>
        <v>51.521695790743614</v>
      </c>
      <c r="D1068" s="2">
        <f>MACD!E1068</f>
        <v>-6.5149184292967455E-2</v>
      </c>
      <c r="E1068" s="2">
        <f>MACD!F1068</f>
        <v>-7.5435611356296395E-2</v>
      </c>
      <c r="F1068" s="2">
        <f>'Moving Avg'!D1068</f>
        <v>4.3132600000000005</v>
      </c>
      <c r="G1068" s="2">
        <f>'Moving Avg'!F1068</f>
        <v>4.242490000000001</v>
      </c>
      <c r="H1068" s="2">
        <f>'Moving Avg'!G1068</f>
        <v>4.2406040000000003</v>
      </c>
      <c r="I1068" s="2">
        <f>'Moving Avg'!H1068</f>
        <v>4.7061609999999998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0</v>
      </c>
      <c r="O1068" s="7">
        <f t="shared" si="162"/>
        <v>0</v>
      </c>
      <c r="P1068" s="7">
        <f t="shared" si="163"/>
        <v>16.5</v>
      </c>
      <c r="Q1068" s="8">
        <f t="shared" si="164"/>
        <v>11.225</v>
      </c>
      <c r="R1068" s="8">
        <f t="shared" si="165"/>
        <v>9.125</v>
      </c>
      <c r="S1068" s="8">
        <f t="shared" si="166"/>
        <v>11.175000000000001</v>
      </c>
      <c r="T1068" s="8">
        <f t="shared" si="167"/>
        <v>10.375</v>
      </c>
      <c r="U1068" s="7">
        <f t="shared" si="168"/>
        <v>10.508333333333335</v>
      </c>
      <c r="V1068" s="7">
        <f t="shared" si="169"/>
        <v>10.475000000000001</v>
      </c>
    </row>
    <row r="1069" spans="1:22" ht="13.5" x14ac:dyDescent="0.25">
      <c r="A1069" s="3">
        <f>RSI!A1069</f>
        <v>43866</v>
      </c>
      <c r="B1069" s="2">
        <f>RSI!B1069</f>
        <v>4.4588999999999999</v>
      </c>
      <c r="C1069" s="2">
        <f>RSI!I1069</f>
        <v>57.959182572543462</v>
      </c>
      <c r="D1069" s="2">
        <f>MACD!E1069</f>
        <v>-7.6095767465306885E-2</v>
      </c>
      <c r="E1069" s="2">
        <f>MACD!F1069</f>
        <v>-7.5567642578098504E-2</v>
      </c>
      <c r="F1069" s="2">
        <f>'Moving Avg'!D1069</f>
        <v>4.3165400000000007</v>
      </c>
      <c r="G1069" s="2">
        <f>'Moving Avg'!F1069</f>
        <v>4.2609000000000004</v>
      </c>
      <c r="H1069" s="2">
        <f>'Moving Avg'!G1069</f>
        <v>4.2417500000000006</v>
      </c>
      <c r="I1069" s="2">
        <f>'Moving Avg'!H1069</f>
        <v>4.6987580000000007</v>
      </c>
      <c r="J1069" s="5" t="str">
        <f>OBV!F1069</f>
        <v>BEARISH</v>
      </c>
      <c r="K1069" s="5" t="str">
        <f>OBV!G1069</f>
        <v>NEUTRAL</v>
      </c>
      <c r="L1069" s="5" t="str">
        <f>OBV!H1069</f>
        <v>BEARISH DIVERGENCE</v>
      </c>
      <c r="M1069" s="7">
        <f t="shared" si="160"/>
        <v>25</v>
      </c>
      <c r="N1069" s="7">
        <f t="shared" si="161"/>
        <v>45</v>
      </c>
      <c r="O1069" s="7">
        <f t="shared" si="162"/>
        <v>0</v>
      </c>
      <c r="P1069" s="7">
        <f t="shared" si="163"/>
        <v>16.5</v>
      </c>
      <c r="Q1069" s="8">
        <f t="shared" si="164"/>
        <v>26.975000000000001</v>
      </c>
      <c r="R1069" s="8">
        <f t="shared" si="165"/>
        <v>18.125</v>
      </c>
      <c r="S1069" s="8">
        <f t="shared" si="166"/>
        <v>17.925000000000001</v>
      </c>
      <c r="T1069" s="8">
        <f t="shared" si="167"/>
        <v>21.625</v>
      </c>
      <c r="U1069" s="7">
        <f t="shared" si="168"/>
        <v>21.008333333333336</v>
      </c>
      <c r="V1069" s="7">
        <f t="shared" si="169"/>
        <v>21.162500000000001</v>
      </c>
    </row>
    <row r="1070" spans="1:22" ht="13.5" x14ac:dyDescent="0.25">
      <c r="A1070" s="3">
        <f>RSI!A1070</f>
        <v>43867</v>
      </c>
      <c r="B1070" s="2">
        <f>RSI!B1070</f>
        <v>4.4507000000000003</v>
      </c>
      <c r="C1070" s="2">
        <f>RSI!I1070</f>
        <v>57.546700955257506</v>
      </c>
      <c r="D1070" s="2">
        <f>MACD!E1070</f>
        <v>-7.0794135848588624E-2</v>
      </c>
      <c r="E1070" s="2">
        <f>MACD!F1070</f>
        <v>-7.4612941232196528E-2</v>
      </c>
      <c r="F1070" s="2">
        <f>'Moving Avg'!D1070</f>
        <v>4.3296200000000002</v>
      </c>
      <c r="G1070" s="2">
        <f>'Moving Avg'!F1070</f>
        <v>4.2789000000000001</v>
      </c>
      <c r="H1070" s="2">
        <f>'Moving Avg'!G1070</f>
        <v>4.2432220000000003</v>
      </c>
      <c r="I1070" s="2">
        <f>'Moving Avg'!H1070</f>
        <v>4.6918370000000005</v>
      </c>
      <c r="J1070" s="5" t="str">
        <f>OBV!F1070</f>
        <v>BEARISH</v>
      </c>
      <c r="K1070" s="5" t="str">
        <f>OBV!G1070</f>
        <v>NEUTRAL</v>
      </c>
      <c r="L1070" s="5" t="str">
        <f>OBV!H1070</f>
        <v>BEARISH DIVERGENCE</v>
      </c>
      <c r="M1070" s="7">
        <f t="shared" si="160"/>
        <v>25</v>
      </c>
      <c r="N1070" s="7">
        <f t="shared" si="161"/>
        <v>0</v>
      </c>
      <c r="O1070" s="7">
        <f t="shared" si="162"/>
        <v>0</v>
      </c>
      <c r="P1070" s="7">
        <f t="shared" si="163"/>
        <v>16.5</v>
      </c>
      <c r="Q1070" s="8">
        <f t="shared" si="164"/>
        <v>11.225</v>
      </c>
      <c r="R1070" s="8">
        <f t="shared" si="165"/>
        <v>9.125</v>
      </c>
      <c r="S1070" s="8">
        <f t="shared" si="166"/>
        <v>11.175000000000001</v>
      </c>
      <c r="T1070" s="8">
        <f t="shared" si="167"/>
        <v>10.375</v>
      </c>
      <c r="U1070" s="7">
        <f t="shared" si="168"/>
        <v>10.508333333333335</v>
      </c>
      <c r="V1070" s="7">
        <f t="shared" si="169"/>
        <v>10.475000000000001</v>
      </c>
    </row>
    <row r="1071" spans="1:22" ht="13.5" x14ac:dyDescent="0.25">
      <c r="A1071" s="3">
        <f>RSI!A1071</f>
        <v>43868</v>
      </c>
      <c r="B1071" s="2">
        <f>RSI!B1071</f>
        <v>4.7206999999999999</v>
      </c>
      <c r="C1071" s="2">
        <f>RSI!I1071</f>
        <v>66.101305135002093</v>
      </c>
      <c r="D1071" s="2">
        <f>MACD!E1071</f>
        <v>-9.6140787592201349E-2</v>
      </c>
      <c r="E1071" s="2">
        <f>MACD!F1071</f>
        <v>-7.89185105041975E-2</v>
      </c>
      <c r="F1071" s="2">
        <f>'Moving Avg'!D1071</f>
        <v>4.4359799999999998</v>
      </c>
      <c r="G1071" s="2">
        <f>'Moving Avg'!F1071</f>
        <v>4.3112149999999998</v>
      </c>
      <c r="H1071" s="2">
        <f>'Moving Avg'!G1071</f>
        <v>4.2500939999999998</v>
      </c>
      <c r="I1071" s="2">
        <f>'Moving Avg'!H1071</f>
        <v>4.6863869999999999</v>
      </c>
      <c r="J1071" s="5" t="str">
        <f>OBV!F1071</f>
        <v>BULLISH</v>
      </c>
      <c r="K1071" s="5" t="str">
        <f>OBV!G1071</f>
        <v>NEUTRAL</v>
      </c>
      <c r="L1071" s="5" t="str">
        <f>OBV!H1071</f>
        <v>CONFIRMED BULLISH</v>
      </c>
      <c r="M1071" s="7">
        <f t="shared" si="160"/>
        <v>25</v>
      </c>
      <c r="N1071" s="7">
        <f t="shared" si="161"/>
        <v>45</v>
      </c>
      <c r="O1071" s="7">
        <f t="shared" si="162"/>
        <v>0</v>
      </c>
      <c r="P1071" s="7">
        <f t="shared" si="163"/>
        <v>83.5</v>
      </c>
      <c r="Q1071" s="8">
        <f t="shared" si="164"/>
        <v>37.024999999999999</v>
      </c>
      <c r="R1071" s="8">
        <f t="shared" si="165"/>
        <v>34.875</v>
      </c>
      <c r="S1071" s="8">
        <f t="shared" si="166"/>
        <v>48.075000000000003</v>
      </c>
      <c r="T1071" s="8">
        <f t="shared" si="167"/>
        <v>38.375</v>
      </c>
      <c r="U1071" s="7">
        <f t="shared" si="168"/>
        <v>39.991666666666667</v>
      </c>
      <c r="V1071" s="7">
        <f t="shared" si="169"/>
        <v>39.587500000000006</v>
      </c>
    </row>
    <row r="1072" spans="1:22" ht="13.5" x14ac:dyDescent="0.25">
      <c r="A1072" s="3">
        <f>RSI!A1072</f>
        <v>43871</v>
      </c>
      <c r="B1072" s="2">
        <f>RSI!B1072</f>
        <v>4.7206999999999999</v>
      </c>
      <c r="C1072" s="2">
        <f>RSI!I1072</f>
        <v>66.101305135002093</v>
      </c>
      <c r="D1072" s="2">
        <f>MACD!E1072</f>
        <v>-8.1094537105378173E-2</v>
      </c>
      <c r="E1072" s="2">
        <f>MACD!F1072</f>
        <v>-7.9353715824433638E-2</v>
      </c>
      <c r="F1072" s="2">
        <f>'Moving Avg'!D1072</f>
        <v>4.5292600000000007</v>
      </c>
      <c r="G1072" s="2">
        <f>'Moving Avg'!F1072</f>
        <v>4.3468049999999989</v>
      </c>
      <c r="H1072" s="2">
        <f>'Moving Avg'!G1072</f>
        <v>4.2564760000000001</v>
      </c>
      <c r="I1072" s="2">
        <f>'Moving Avg'!H1072</f>
        <v>4.6817415000000002</v>
      </c>
      <c r="J1072" s="5" t="str">
        <f>OBV!F1072</f>
        <v>BULLISH</v>
      </c>
      <c r="K1072" s="5" t="str">
        <f>OBV!G1072</f>
        <v>NEUTRAL</v>
      </c>
      <c r="L1072" s="5" t="str">
        <f>OBV!H1072</f>
        <v>CONFIRMED BULLISH</v>
      </c>
      <c r="M1072" s="7">
        <f t="shared" si="160"/>
        <v>25</v>
      </c>
      <c r="N1072" s="7">
        <f t="shared" si="161"/>
        <v>45</v>
      </c>
      <c r="O1072" s="7">
        <f t="shared" si="162"/>
        <v>0</v>
      </c>
      <c r="P1072" s="7">
        <f t="shared" si="163"/>
        <v>83.5</v>
      </c>
      <c r="Q1072" s="8">
        <f t="shared" si="164"/>
        <v>37.024999999999999</v>
      </c>
      <c r="R1072" s="8">
        <f t="shared" si="165"/>
        <v>34.875</v>
      </c>
      <c r="S1072" s="8">
        <f t="shared" si="166"/>
        <v>48.075000000000003</v>
      </c>
      <c r="T1072" s="8">
        <f t="shared" si="167"/>
        <v>38.375</v>
      </c>
      <c r="U1072" s="7">
        <f t="shared" si="168"/>
        <v>39.991666666666667</v>
      </c>
      <c r="V1072" s="7">
        <f t="shared" si="169"/>
        <v>39.587500000000006</v>
      </c>
    </row>
    <row r="1073" spans="1:22" ht="13.5" x14ac:dyDescent="0.25">
      <c r="A1073" s="3">
        <f>RSI!A1073</f>
        <v>43872</v>
      </c>
      <c r="B1073" s="2">
        <f>RSI!B1073</f>
        <v>4.7042999999999999</v>
      </c>
      <c r="C1073" s="2">
        <f>RSI!I1073</f>
        <v>65.176124659072059</v>
      </c>
      <c r="D1073" s="2">
        <f>MACD!E1073</f>
        <v>-8.9636141001965264E-2</v>
      </c>
      <c r="E1073" s="2">
        <f>MACD!F1073</f>
        <v>-8.1410200859939968E-2</v>
      </c>
      <c r="F1073" s="2">
        <f>'Moving Avg'!D1073</f>
        <v>4.6110600000000002</v>
      </c>
      <c r="G1073" s="2">
        <f>'Moving Avg'!F1073</f>
        <v>4.3840299999999992</v>
      </c>
      <c r="H1073" s="2">
        <f>'Moving Avg'!G1073</f>
        <v>4.2638379999999998</v>
      </c>
      <c r="I1073" s="2">
        <f>'Moving Avg'!H1073</f>
        <v>4.6770139999999998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  <c r="M1073" s="7">
        <f t="shared" si="160"/>
        <v>25</v>
      </c>
      <c r="N1073" s="7">
        <f t="shared" si="161"/>
        <v>45</v>
      </c>
      <c r="O1073" s="7">
        <f t="shared" si="162"/>
        <v>0</v>
      </c>
      <c r="P1073" s="7">
        <f t="shared" si="163"/>
        <v>83.5</v>
      </c>
      <c r="Q1073" s="8">
        <f t="shared" si="164"/>
        <v>37.024999999999999</v>
      </c>
      <c r="R1073" s="8">
        <f t="shared" si="165"/>
        <v>34.875</v>
      </c>
      <c r="S1073" s="8">
        <f t="shared" si="166"/>
        <v>48.075000000000003</v>
      </c>
      <c r="T1073" s="8">
        <f t="shared" si="167"/>
        <v>38.375</v>
      </c>
      <c r="U1073" s="7">
        <f t="shared" si="168"/>
        <v>39.991666666666667</v>
      </c>
      <c r="V1073" s="7">
        <f t="shared" si="169"/>
        <v>39.587500000000006</v>
      </c>
    </row>
    <row r="1074" spans="1:22" ht="13.5" x14ac:dyDescent="0.25">
      <c r="A1074" s="3">
        <f>RSI!A1074</f>
        <v>43873</v>
      </c>
      <c r="B1074" s="2">
        <f>RSI!B1074</f>
        <v>4.6551999999999998</v>
      </c>
      <c r="C1074" s="2">
        <f>RSI!I1074</f>
        <v>62.3619041750854</v>
      </c>
      <c r="D1074" s="2">
        <f>MACD!E1074</f>
        <v>-8.6505076920920132E-2</v>
      </c>
      <c r="E1074" s="2">
        <f>MACD!F1074</f>
        <v>-8.2429176072136012E-2</v>
      </c>
      <c r="F1074" s="2">
        <f>'Moving Avg'!D1074</f>
        <v>4.6503199999999998</v>
      </c>
      <c r="G1074" s="2">
        <f>'Moving Avg'!F1074</f>
        <v>4.4069349999999989</v>
      </c>
      <c r="H1074" s="2">
        <f>'Moving Avg'!G1074</f>
        <v>4.2702179999999998</v>
      </c>
      <c r="I1074" s="2">
        <f>'Moving Avg'!H1074</f>
        <v>4.6727654999999997</v>
      </c>
      <c r="J1074" s="5" t="str">
        <f>OBV!F1074</f>
        <v>BEARISH</v>
      </c>
      <c r="K1074" s="5" t="str">
        <f>OBV!G1074</f>
        <v>NEUTRAL</v>
      </c>
      <c r="L1074" s="5" t="str">
        <f>OBV!H1074</f>
        <v>BEARISH DIVERGENCE</v>
      </c>
      <c r="M1074" s="7">
        <f t="shared" si="160"/>
        <v>25</v>
      </c>
      <c r="N1074" s="7">
        <f t="shared" si="161"/>
        <v>45</v>
      </c>
      <c r="O1074" s="7">
        <f t="shared" si="162"/>
        <v>0</v>
      </c>
      <c r="P1074" s="7">
        <f t="shared" si="163"/>
        <v>16.5</v>
      </c>
      <c r="Q1074" s="8">
        <f t="shared" si="164"/>
        <v>26.975000000000001</v>
      </c>
      <c r="R1074" s="8">
        <f t="shared" si="165"/>
        <v>18.125</v>
      </c>
      <c r="S1074" s="8">
        <f t="shared" si="166"/>
        <v>17.925000000000001</v>
      </c>
      <c r="T1074" s="8">
        <f t="shared" si="167"/>
        <v>21.625</v>
      </c>
      <c r="U1074" s="7">
        <f t="shared" si="168"/>
        <v>21.008333333333336</v>
      </c>
      <c r="V1074" s="7">
        <f t="shared" si="169"/>
        <v>21.162500000000001</v>
      </c>
    </row>
    <row r="1075" spans="1:22" ht="13.5" x14ac:dyDescent="0.25">
      <c r="A1075" s="3">
        <f>RSI!A1075</f>
        <v>43874</v>
      </c>
      <c r="B1075" s="2">
        <f>RSI!B1075</f>
        <v>4.6143000000000001</v>
      </c>
      <c r="C1075" s="2">
        <f>RSI!I1075</f>
        <v>60.036432970822595</v>
      </c>
      <c r="D1075" s="2">
        <f>MACD!E1075</f>
        <v>-9.1260453188810153E-2</v>
      </c>
      <c r="E1075" s="2">
        <f>MACD!F1075</f>
        <v>-8.4195431495470846E-2</v>
      </c>
      <c r="F1075" s="2">
        <f>'Moving Avg'!D1075</f>
        <v>4.6830400000000001</v>
      </c>
      <c r="G1075" s="2">
        <f>'Moving Avg'!F1075</f>
        <v>4.4187949999999994</v>
      </c>
      <c r="H1075" s="2">
        <f>'Moving Avg'!G1075</f>
        <v>4.2765979999999999</v>
      </c>
      <c r="I1075" s="2">
        <f>'Moving Avg'!H1075</f>
        <v>4.6684734999999993</v>
      </c>
      <c r="J1075" s="5" t="str">
        <f>OBV!F1075</f>
        <v>BEARISH</v>
      </c>
      <c r="K1075" s="5" t="str">
        <f>OBV!G1075</f>
        <v>NEUTRAL</v>
      </c>
      <c r="L1075" s="5" t="str">
        <f>OBV!H1075</f>
        <v>BEARISH DIVERGENCE</v>
      </c>
      <c r="M1075" s="7">
        <f t="shared" si="160"/>
        <v>25</v>
      </c>
      <c r="N1075" s="7">
        <f t="shared" si="161"/>
        <v>45</v>
      </c>
      <c r="O1075" s="7">
        <f t="shared" si="162"/>
        <v>50</v>
      </c>
      <c r="P1075" s="7">
        <f t="shared" si="163"/>
        <v>16.5</v>
      </c>
      <c r="Q1075" s="8">
        <f t="shared" si="164"/>
        <v>34.475000000000001</v>
      </c>
      <c r="R1075" s="8">
        <f t="shared" si="165"/>
        <v>35.625</v>
      </c>
      <c r="S1075" s="8">
        <f t="shared" si="166"/>
        <v>30.425000000000001</v>
      </c>
      <c r="T1075" s="8">
        <f t="shared" si="167"/>
        <v>34.125</v>
      </c>
      <c r="U1075" s="7">
        <f t="shared" si="168"/>
        <v>33.508333333333333</v>
      </c>
      <c r="V1075" s="7">
        <f t="shared" si="169"/>
        <v>33.662499999999994</v>
      </c>
    </row>
    <row r="1076" spans="1:22" ht="13.5" x14ac:dyDescent="0.25">
      <c r="A1076" s="3">
        <f>RSI!A1076</f>
        <v>43875</v>
      </c>
      <c r="B1076" s="2">
        <f>RSI!B1076</f>
        <v>4.5815999999999999</v>
      </c>
      <c r="C1076" s="2">
        <f>RSI!I1076</f>
        <v>58.168802921424081</v>
      </c>
      <c r="D1076" s="2">
        <f>MACD!E1076</f>
        <v>-0.12434901917432217</v>
      </c>
      <c r="E1076" s="2">
        <f>MACD!F1076</f>
        <v>-9.2226149031241114E-2</v>
      </c>
      <c r="F1076" s="2">
        <f>'Moving Avg'!D1076</f>
        <v>4.6552199999999999</v>
      </c>
      <c r="G1076" s="2">
        <f>'Moving Avg'!F1076</f>
        <v>4.4359749999999991</v>
      </c>
      <c r="H1076" s="2">
        <f>'Moving Avg'!G1076</f>
        <v>4.2831439999999992</v>
      </c>
      <c r="I1076" s="2">
        <f>'Moving Avg'!H1076</f>
        <v>4.6652249999999995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  <c r="M1076" s="7">
        <f t="shared" si="160"/>
        <v>25</v>
      </c>
      <c r="N1076" s="7">
        <f t="shared" si="161"/>
        <v>100</v>
      </c>
      <c r="O1076" s="7">
        <f t="shared" si="162"/>
        <v>0</v>
      </c>
      <c r="P1076" s="7">
        <f t="shared" si="163"/>
        <v>16.5</v>
      </c>
      <c r="Q1076" s="8">
        <f t="shared" si="164"/>
        <v>46.225000000000001</v>
      </c>
      <c r="R1076" s="8">
        <f t="shared" si="165"/>
        <v>29.125</v>
      </c>
      <c r="S1076" s="8">
        <f t="shared" si="166"/>
        <v>26.175000000000001</v>
      </c>
      <c r="T1076" s="8">
        <f t="shared" si="167"/>
        <v>35.375</v>
      </c>
      <c r="U1076" s="7">
        <f t="shared" si="168"/>
        <v>33.841666666666661</v>
      </c>
      <c r="V1076" s="7">
        <f t="shared" si="169"/>
        <v>34.224999999999994</v>
      </c>
    </row>
    <row r="1077" spans="1:22" ht="13.5" x14ac:dyDescent="0.25">
      <c r="A1077" s="3">
        <f>RSI!A1077</f>
        <v>43878</v>
      </c>
      <c r="B1077" s="2">
        <f>RSI!B1077</f>
        <v>4.5243000000000002</v>
      </c>
      <c r="C1077" s="2">
        <f>RSI!I1077</f>
        <v>54.943406450139491</v>
      </c>
      <c r="D1077" s="2">
        <f>MACD!E1077</f>
        <v>-0.13902525726354753</v>
      </c>
      <c r="E1077" s="2">
        <f>MACD!F1077</f>
        <v>-0.10158597067770241</v>
      </c>
      <c r="F1077" s="2">
        <f>'Moving Avg'!D1077</f>
        <v>4.6159400000000002</v>
      </c>
      <c r="G1077" s="2">
        <f>'Moving Avg'!F1077</f>
        <v>4.4478349999999995</v>
      </c>
      <c r="H1077" s="2">
        <f>'Moving Avg'!G1077</f>
        <v>4.2909979999999992</v>
      </c>
      <c r="I1077" s="2">
        <f>'Moving Avg'!H1077</f>
        <v>4.6624144999999997</v>
      </c>
      <c r="J1077" s="5" t="str">
        <f>OBV!F1077</f>
        <v>BEARISH</v>
      </c>
      <c r="K1077" s="5" t="str">
        <f>OBV!G1077</f>
        <v>NEUTRAL</v>
      </c>
      <c r="L1077" s="5" t="str">
        <f>OBV!H1077</f>
        <v>CONFIRMED BEARISH</v>
      </c>
      <c r="M1077" s="7">
        <f t="shared" si="160"/>
        <v>25</v>
      </c>
      <c r="N1077" s="7">
        <f t="shared" si="161"/>
        <v>100</v>
      </c>
      <c r="O1077" s="7">
        <f t="shared" si="162"/>
        <v>0</v>
      </c>
      <c r="P1077" s="7">
        <f t="shared" si="163"/>
        <v>16.5</v>
      </c>
      <c r="Q1077" s="8">
        <f t="shared" si="164"/>
        <v>46.225000000000001</v>
      </c>
      <c r="R1077" s="8">
        <f t="shared" si="165"/>
        <v>29.125</v>
      </c>
      <c r="S1077" s="8">
        <f t="shared" si="166"/>
        <v>26.175000000000001</v>
      </c>
      <c r="T1077" s="8">
        <f t="shared" si="167"/>
        <v>35.375</v>
      </c>
      <c r="U1077" s="7">
        <f t="shared" si="168"/>
        <v>33.841666666666661</v>
      </c>
      <c r="V1077" s="7">
        <f t="shared" si="169"/>
        <v>34.224999999999994</v>
      </c>
    </row>
    <row r="1078" spans="1:22" ht="13.5" x14ac:dyDescent="0.25">
      <c r="A1078" s="3">
        <f>RSI!A1078</f>
        <v>43879</v>
      </c>
      <c r="B1078" s="2">
        <f>RSI!B1078</f>
        <v>4.5162000000000004</v>
      </c>
      <c r="C1078" s="2">
        <f>RSI!I1078</f>
        <v>54.483496263113665</v>
      </c>
      <c r="D1078" s="2">
        <f>MACD!E1078</f>
        <v>-0.14510863175210265</v>
      </c>
      <c r="E1078" s="2">
        <f>MACD!F1078</f>
        <v>-0.11029050289258246</v>
      </c>
      <c r="F1078" s="2">
        <f>'Moving Avg'!D1078</f>
        <v>4.5783199999999997</v>
      </c>
      <c r="G1078" s="2">
        <f>'Moving Avg'!F1078</f>
        <v>4.4609299999999994</v>
      </c>
      <c r="H1078" s="2">
        <f>'Moving Avg'!G1078</f>
        <v>4.2967259999999996</v>
      </c>
      <c r="I1078" s="2">
        <f>'Moving Avg'!H1078</f>
        <v>4.6592414999999994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  <c r="M1078" s="7">
        <f t="shared" si="160"/>
        <v>25</v>
      </c>
      <c r="N1078" s="7">
        <f t="shared" si="161"/>
        <v>100</v>
      </c>
      <c r="O1078" s="7">
        <f t="shared" si="162"/>
        <v>0</v>
      </c>
      <c r="P1078" s="7">
        <f t="shared" si="163"/>
        <v>16.5</v>
      </c>
      <c r="Q1078" s="8">
        <f t="shared" si="164"/>
        <v>46.225000000000001</v>
      </c>
      <c r="R1078" s="8">
        <f t="shared" si="165"/>
        <v>29.125</v>
      </c>
      <c r="S1078" s="8">
        <f t="shared" si="166"/>
        <v>26.175000000000001</v>
      </c>
      <c r="T1078" s="8">
        <f t="shared" si="167"/>
        <v>35.375</v>
      </c>
      <c r="U1078" s="7">
        <f t="shared" si="168"/>
        <v>33.841666666666661</v>
      </c>
      <c r="V1078" s="7">
        <f t="shared" si="169"/>
        <v>34.224999999999994</v>
      </c>
    </row>
    <row r="1079" spans="1:22" ht="13.5" x14ac:dyDescent="0.25">
      <c r="A1079" s="3">
        <f>RSI!A1079</f>
        <v>43880</v>
      </c>
      <c r="B1079" s="2">
        <f>RSI!B1079</f>
        <v>4.6551999999999998</v>
      </c>
      <c r="C1079" s="2">
        <f>RSI!I1079</f>
        <v>60.581309333384858</v>
      </c>
      <c r="D1079" s="2">
        <f>MACD!E1079</f>
        <v>-0.13586559316903823</v>
      </c>
      <c r="E1079" s="2">
        <f>MACD!F1079</f>
        <v>-0.11540552094787362</v>
      </c>
      <c r="F1079" s="2">
        <f>'Moving Avg'!D1079</f>
        <v>4.5783199999999997</v>
      </c>
      <c r="G1079" s="2">
        <f>'Moving Avg'!F1079</f>
        <v>4.4826099999999993</v>
      </c>
      <c r="H1079" s="2">
        <f>'Moving Avg'!G1079</f>
        <v>4.3052339999999996</v>
      </c>
      <c r="I1079" s="2">
        <f>'Moving Avg'!H1079</f>
        <v>4.6567634999999994</v>
      </c>
      <c r="J1079" s="5" t="str">
        <f>OBV!F1079</f>
        <v>BEARISH</v>
      </c>
      <c r="K1079" s="5" t="str">
        <f>OBV!G1079</f>
        <v>NEUTRAL</v>
      </c>
      <c r="L1079" s="5" t="str">
        <f>OBV!H1079</f>
        <v>NEUTRAL</v>
      </c>
      <c r="M1079" s="7">
        <f t="shared" si="160"/>
        <v>25</v>
      </c>
      <c r="N1079" s="7">
        <f t="shared" si="161"/>
        <v>100</v>
      </c>
      <c r="O1079" s="7">
        <f t="shared" si="162"/>
        <v>0</v>
      </c>
      <c r="P1079" s="7">
        <f t="shared" si="163"/>
        <v>16.5</v>
      </c>
      <c r="Q1079" s="8">
        <f t="shared" si="164"/>
        <v>46.225000000000001</v>
      </c>
      <c r="R1079" s="8">
        <f t="shared" si="165"/>
        <v>29.125</v>
      </c>
      <c r="S1079" s="8">
        <f t="shared" si="166"/>
        <v>26.175000000000001</v>
      </c>
      <c r="T1079" s="8">
        <f t="shared" si="167"/>
        <v>35.375</v>
      </c>
      <c r="U1079" s="7">
        <f t="shared" si="168"/>
        <v>33.841666666666661</v>
      </c>
      <c r="V1079" s="7">
        <f t="shared" si="169"/>
        <v>34.224999999999994</v>
      </c>
    </row>
    <row r="1080" spans="1:22" ht="13.5" x14ac:dyDescent="0.25">
      <c r="A1080" s="3">
        <f>RSI!A1080</f>
        <v>43881</v>
      </c>
      <c r="B1080" s="2">
        <f>RSI!B1080</f>
        <v>4.6551999999999998</v>
      </c>
      <c r="C1080" s="2">
        <f>RSI!I1080</f>
        <v>60.581309333384858</v>
      </c>
      <c r="D1080" s="2">
        <f>MACD!E1080</f>
        <v>-0.13057414592397087</v>
      </c>
      <c r="E1080" s="2">
        <f>MACD!F1080</f>
        <v>-0.11843924594309307</v>
      </c>
      <c r="F1080" s="2">
        <f>'Moving Avg'!D1080</f>
        <v>4.5865</v>
      </c>
      <c r="G1080" s="2">
        <f>'Moving Avg'!F1080</f>
        <v>4.4993799999999995</v>
      </c>
      <c r="H1080" s="2">
        <f>'Moving Avg'!G1080</f>
        <v>4.3122700000000007</v>
      </c>
      <c r="I1080" s="2">
        <f>'Moving Avg'!H1080</f>
        <v>4.6535614999999995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  <c r="M1080" s="7">
        <f t="shared" si="160"/>
        <v>25</v>
      </c>
      <c r="N1080" s="7">
        <f t="shared" si="161"/>
        <v>45</v>
      </c>
      <c r="O1080" s="7">
        <f t="shared" si="162"/>
        <v>0</v>
      </c>
      <c r="P1080" s="7">
        <f t="shared" si="163"/>
        <v>16.5</v>
      </c>
      <c r="Q1080" s="8">
        <f t="shared" si="164"/>
        <v>26.975000000000001</v>
      </c>
      <c r="R1080" s="8">
        <f t="shared" si="165"/>
        <v>18.125</v>
      </c>
      <c r="S1080" s="8">
        <f t="shared" si="166"/>
        <v>17.925000000000001</v>
      </c>
      <c r="T1080" s="8">
        <f t="shared" si="167"/>
        <v>21.625</v>
      </c>
      <c r="U1080" s="7">
        <f t="shared" si="168"/>
        <v>21.008333333333336</v>
      </c>
      <c r="V1080" s="7">
        <f t="shared" si="169"/>
        <v>21.162500000000001</v>
      </c>
    </row>
    <row r="1081" spans="1:22" ht="13.5" x14ac:dyDescent="0.25">
      <c r="A1081" s="3">
        <f>RSI!A1081</f>
        <v>43882</v>
      </c>
      <c r="B1081" s="2">
        <f>RSI!B1081</f>
        <v>4.5898000000000003</v>
      </c>
      <c r="C1081" s="2">
        <f>RSI!I1081</f>
        <v>56.454307950257167</v>
      </c>
      <c r="D1081" s="2">
        <f>MACD!E1081</f>
        <v>-8.0887979040523916E-2</v>
      </c>
      <c r="E1081" s="2">
        <f>MACD!F1081</f>
        <v>-0.11092899256257925</v>
      </c>
      <c r="F1081" s="2">
        <f>'Moving Avg'!D1081</f>
        <v>4.588140000000001</v>
      </c>
      <c r="G1081" s="2">
        <f>'Moving Avg'!F1081</f>
        <v>4.515744999999999</v>
      </c>
      <c r="H1081" s="2">
        <f>'Moving Avg'!G1081</f>
        <v>4.3184879999999994</v>
      </c>
      <c r="I1081" s="2">
        <f>'Moving Avg'!H1081</f>
        <v>4.6500325</v>
      </c>
      <c r="J1081" s="5" t="str">
        <f>OBV!F1081</f>
        <v>BEARISH</v>
      </c>
      <c r="K1081" s="5" t="str">
        <f>OBV!G1081</f>
        <v>NEUTRAL</v>
      </c>
      <c r="L1081" s="5" t="str">
        <f>OBV!H1081</f>
        <v>BEARISH DIVERGENCE</v>
      </c>
      <c r="M1081" s="7">
        <f t="shared" si="160"/>
        <v>25</v>
      </c>
      <c r="N1081" s="7">
        <f t="shared" si="161"/>
        <v>0</v>
      </c>
      <c r="O1081" s="7">
        <f t="shared" si="162"/>
        <v>0</v>
      </c>
      <c r="P1081" s="7">
        <f t="shared" si="163"/>
        <v>16.5</v>
      </c>
      <c r="Q1081" s="8">
        <f t="shared" si="164"/>
        <v>11.225</v>
      </c>
      <c r="R1081" s="8">
        <f t="shared" si="165"/>
        <v>9.125</v>
      </c>
      <c r="S1081" s="8">
        <f t="shared" si="166"/>
        <v>11.175000000000001</v>
      </c>
      <c r="T1081" s="8">
        <f t="shared" si="167"/>
        <v>10.375</v>
      </c>
      <c r="U1081" s="7">
        <f t="shared" si="168"/>
        <v>10.508333333333335</v>
      </c>
      <c r="V1081" s="7">
        <f t="shared" si="169"/>
        <v>10.475000000000001</v>
      </c>
    </row>
    <row r="1082" spans="1:22" ht="13.5" x14ac:dyDescent="0.25">
      <c r="A1082" s="3">
        <f>RSI!A1082</f>
        <v>43885</v>
      </c>
      <c r="B1082" s="2">
        <f>RSI!B1082</f>
        <v>4.5898000000000003</v>
      </c>
      <c r="C1082" s="2">
        <f>RSI!I1082</f>
        <v>56.45430795025716</v>
      </c>
      <c r="D1082" s="2">
        <f>MACD!E1082</f>
        <v>-3.9546532290922976E-2</v>
      </c>
      <c r="E1082" s="2">
        <f>MACD!F1082</f>
        <v>-9.6652500508248002E-2</v>
      </c>
      <c r="F1082" s="2">
        <f>'Moving Avg'!D1082</f>
        <v>4.6012399999999998</v>
      </c>
      <c r="G1082" s="2">
        <f>'Moving Avg'!F1082</f>
        <v>4.5194249999999991</v>
      </c>
      <c r="H1082" s="2">
        <f>'Moving Avg'!G1082</f>
        <v>4.3271599999999992</v>
      </c>
      <c r="I1082" s="2">
        <f>'Moving Avg'!H1082</f>
        <v>4.6463019999999995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  <c r="M1082" s="7">
        <f t="shared" si="160"/>
        <v>25</v>
      </c>
      <c r="N1082" s="7">
        <f t="shared" si="161"/>
        <v>0</v>
      </c>
      <c r="O1082" s="7">
        <f t="shared" si="162"/>
        <v>0</v>
      </c>
      <c r="P1082" s="7">
        <f t="shared" si="163"/>
        <v>83.5</v>
      </c>
      <c r="Q1082" s="8">
        <f t="shared" si="164"/>
        <v>21.274999999999999</v>
      </c>
      <c r="R1082" s="8">
        <f t="shared" si="165"/>
        <v>25.875</v>
      </c>
      <c r="S1082" s="8">
        <f t="shared" si="166"/>
        <v>41.325000000000003</v>
      </c>
      <c r="T1082" s="8">
        <f t="shared" si="167"/>
        <v>27.125</v>
      </c>
      <c r="U1082" s="7">
        <f t="shared" si="168"/>
        <v>29.491666666666664</v>
      </c>
      <c r="V1082" s="7">
        <f t="shared" si="169"/>
        <v>28.9</v>
      </c>
    </row>
    <row r="1083" spans="1:22" ht="13.5" x14ac:dyDescent="0.25">
      <c r="A1083" s="3">
        <f>RSI!A1083</f>
        <v>43886</v>
      </c>
      <c r="B1083" s="2">
        <f>RSI!B1083</f>
        <v>4.5571000000000002</v>
      </c>
      <c r="C1083" s="2">
        <f>RSI!I1083</f>
        <v>54.308916866254869</v>
      </c>
      <c r="D1083" s="2">
        <f>MACD!E1083</f>
        <v>-5.3149539852137551E-3</v>
      </c>
      <c r="E1083" s="2">
        <f>MACD!F1083</f>
        <v>-7.8384991203641161E-2</v>
      </c>
      <c r="F1083" s="2">
        <f>'Moving Avg'!D1083</f>
        <v>4.6094200000000001</v>
      </c>
      <c r="G1083" s="2">
        <f>'Moving Avg'!F1083</f>
        <v>4.528014999999999</v>
      </c>
      <c r="H1083" s="2">
        <f>'Moving Avg'!G1083</f>
        <v>4.3350140000000001</v>
      </c>
      <c r="I1083" s="2">
        <f>'Moving Avg'!H1083</f>
        <v>4.6425689999999991</v>
      </c>
      <c r="J1083" s="5" t="str">
        <f>OBV!F1083</f>
        <v>BULLISH</v>
      </c>
      <c r="K1083" s="5" t="str">
        <f>OBV!G1083</f>
        <v>NEUTRAL</v>
      </c>
      <c r="L1083" s="5" t="str">
        <f>OBV!H1083</f>
        <v>CONFIRMED BULLISH</v>
      </c>
      <c r="M1083" s="7">
        <f t="shared" si="160"/>
        <v>25</v>
      </c>
      <c r="N1083" s="7">
        <f t="shared" si="161"/>
        <v>0</v>
      </c>
      <c r="O1083" s="7">
        <f t="shared" si="162"/>
        <v>0</v>
      </c>
      <c r="P1083" s="7">
        <f t="shared" si="163"/>
        <v>83.5</v>
      </c>
      <c r="Q1083" s="8">
        <f t="shared" si="164"/>
        <v>21.274999999999999</v>
      </c>
      <c r="R1083" s="8">
        <f t="shared" si="165"/>
        <v>25.875</v>
      </c>
      <c r="S1083" s="8">
        <f t="shared" si="166"/>
        <v>41.325000000000003</v>
      </c>
      <c r="T1083" s="8">
        <f t="shared" si="167"/>
        <v>27.125</v>
      </c>
      <c r="U1083" s="7">
        <f t="shared" si="168"/>
        <v>29.491666666666664</v>
      </c>
      <c r="V1083" s="7">
        <f t="shared" si="169"/>
        <v>28.9</v>
      </c>
    </row>
    <row r="1084" spans="1:22" ht="13.5" x14ac:dyDescent="0.25">
      <c r="A1084" s="3">
        <f>RSI!A1084</f>
        <v>43887</v>
      </c>
      <c r="B1084" s="2">
        <f>RSI!B1084</f>
        <v>4.4833999999999996</v>
      </c>
      <c r="C1084" s="2">
        <f>RSI!I1084</f>
        <v>49.722565431813067</v>
      </c>
      <c r="D1084" s="2">
        <f>MACD!E1084</f>
        <v>2.1148133906555344E-2</v>
      </c>
      <c r="E1084" s="2">
        <f>MACD!F1084</f>
        <v>-5.8478366181601862E-2</v>
      </c>
      <c r="F1084" s="2">
        <f>'Moving Avg'!D1084</f>
        <v>4.5750599999999997</v>
      </c>
      <c r="G1084" s="2">
        <f>'Moving Avg'!F1084</f>
        <v>4.5300599999999998</v>
      </c>
      <c r="H1084" s="2">
        <f>'Moving Avg'!G1084</f>
        <v>4.33894</v>
      </c>
      <c r="I1084" s="2">
        <f>'Moving Avg'!H1084</f>
        <v>4.6383064999999988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0</v>
      </c>
      <c r="O1084" s="7">
        <f t="shared" si="162"/>
        <v>0</v>
      </c>
      <c r="P1084" s="7">
        <f t="shared" si="163"/>
        <v>16.5</v>
      </c>
      <c r="Q1084" s="8">
        <f t="shared" si="164"/>
        <v>11.225</v>
      </c>
      <c r="R1084" s="8">
        <f t="shared" si="165"/>
        <v>9.125</v>
      </c>
      <c r="S1084" s="8">
        <f t="shared" si="166"/>
        <v>11.175000000000001</v>
      </c>
      <c r="T1084" s="8">
        <f t="shared" si="167"/>
        <v>10.375</v>
      </c>
      <c r="U1084" s="7">
        <f t="shared" si="168"/>
        <v>10.508333333333335</v>
      </c>
      <c r="V1084" s="7">
        <f t="shared" si="169"/>
        <v>10.475000000000001</v>
      </c>
    </row>
    <row r="1085" spans="1:22" ht="13.5" x14ac:dyDescent="0.25">
      <c r="A1085" s="3">
        <f>RSI!A1085</f>
        <v>43888</v>
      </c>
      <c r="B1085" s="2">
        <f>RSI!B1085</f>
        <v>4.4507000000000003</v>
      </c>
      <c r="C1085" s="2">
        <f>RSI!I1085</f>
        <v>47.793999411009771</v>
      </c>
      <c r="D1085" s="2">
        <f>MACD!E1085</f>
        <v>3.9728067338493211E-2</v>
      </c>
      <c r="E1085" s="2">
        <f>MACD!F1085</f>
        <v>-3.8837079477582852E-2</v>
      </c>
      <c r="F1085" s="2">
        <f>'Moving Avg'!D1085</f>
        <v>4.5341600000000009</v>
      </c>
      <c r="G1085" s="2">
        <f>'Moving Avg'!F1085</f>
        <v>4.5333300000000003</v>
      </c>
      <c r="H1085" s="2">
        <f>'Moving Avg'!G1085</f>
        <v>4.34483</v>
      </c>
      <c r="I1085" s="2">
        <f>'Moving Avg'!H1085</f>
        <v>4.6340014999999992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16.5</v>
      </c>
      <c r="Q1085" s="8">
        <f t="shared" si="164"/>
        <v>11.225</v>
      </c>
      <c r="R1085" s="8">
        <f t="shared" si="165"/>
        <v>9.125</v>
      </c>
      <c r="S1085" s="8">
        <f t="shared" si="166"/>
        <v>11.175000000000001</v>
      </c>
      <c r="T1085" s="8">
        <f t="shared" si="167"/>
        <v>10.375</v>
      </c>
      <c r="U1085" s="7">
        <f t="shared" si="168"/>
        <v>10.508333333333335</v>
      </c>
      <c r="V1085" s="7">
        <f t="shared" si="169"/>
        <v>10.475000000000001</v>
      </c>
    </row>
    <row r="1086" spans="1:22" ht="13.5" x14ac:dyDescent="0.25">
      <c r="A1086" s="3">
        <f>RSI!A1086</f>
        <v>43889</v>
      </c>
      <c r="B1086" s="2">
        <f>RSI!B1086</f>
        <v>4.4180000000000001</v>
      </c>
      <c r="C1086" s="2">
        <f>RSI!I1086</f>
        <v>45.877683323868027</v>
      </c>
      <c r="D1086" s="2">
        <f>MACD!E1086</f>
        <v>5.308809418871796E-2</v>
      </c>
      <c r="E1086" s="2">
        <f>MACD!F1086</f>
        <v>-2.0452044744322689E-2</v>
      </c>
      <c r="F1086" s="2">
        <f>'Moving Avg'!D1086</f>
        <v>4.4997999999999996</v>
      </c>
      <c r="G1086" s="2">
        <f>'Moving Avg'!F1086</f>
        <v>4.5447850000000001</v>
      </c>
      <c r="H1086" s="2">
        <f>'Moving Avg'!G1086</f>
        <v>4.350066</v>
      </c>
      <c r="I1086" s="2">
        <f>'Moving Avg'!H1086</f>
        <v>4.6295329999999986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  <c r="M1086" s="7">
        <f t="shared" si="160"/>
        <v>25</v>
      </c>
      <c r="N1086" s="7">
        <f t="shared" si="161"/>
        <v>0</v>
      </c>
      <c r="O1086" s="7">
        <f t="shared" si="162"/>
        <v>0</v>
      </c>
      <c r="P1086" s="7">
        <f t="shared" si="163"/>
        <v>16.5</v>
      </c>
      <c r="Q1086" s="8">
        <f t="shared" si="164"/>
        <v>11.225</v>
      </c>
      <c r="R1086" s="8">
        <f t="shared" si="165"/>
        <v>9.125</v>
      </c>
      <c r="S1086" s="8">
        <f t="shared" si="166"/>
        <v>11.175000000000001</v>
      </c>
      <c r="T1086" s="8">
        <f t="shared" si="167"/>
        <v>10.375</v>
      </c>
      <c r="U1086" s="7">
        <f t="shared" si="168"/>
        <v>10.508333333333335</v>
      </c>
      <c r="V1086" s="7">
        <f t="shared" si="169"/>
        <v>10.475000000000001</v>
      </c>
    </row>
    <row r="1087" spans="1:22" ht="13.5" x14ac:dyDescent="0.25">
      <c r="A1087" s="3">
        <f>RSI!A1087</f>
        <v>43892</v>
      </c>
      <c r="B1087" s="2">
        <f>RSI!B1087</f>
        <v>4.4180000000000001</v>
      </c>
      <c r="C1087" s="2">
        <f>RSI!I1087</f>
        <v>45.877683323868027</v>
      </c>
      <c r="D1087" s="2">
        <f>MACD!E1087</f>
        <v>5.5999362015090703E-2</v>
      </c>
      <c r="E1087" s="2">
        <f>MACD!F1087</f>
        <v>-5.1617633924400125E-3</v>
      </c>
      <c r="F1087" s="2">
        <f>'Moving Avg'!D1087</f>
        <v>4.4654399999999992</v>
      </c>
      <c r="G1087" s="2">
        <f>'Moving Avg'!F1087</f>
        <v>4.5529700000000002</v>
      </c>
      <c r="H1087" s="2">
        <f>'Moving Avg'!G1087</f>
        <v>4.3553020000000009</v>
      </c>
      <c r="I1087" s="2">
        <f>'Moving Avg'!H1087</f>
        <v>4.6247019999999992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  <c r="M1087" s="7">
        <f t="shared" si="160"/>
        <v>25</v>
      </c>
      <c r="N1087" s="7">
        <f t="shared" si="161"/>
        <v>0</v>
      </c>
      <c r="O1087" s="7">
        <f t="shared" si="162"/>
        <v>0</v>
      </c>
      <c r="P1087" s="7">
        <f t="shared" si="163"/>
        <v>16.5</v>
      </c>
      <c r="Q1087" s="8">
        <f t="shared" si="164"/>
        <v>11.225</v>
      </c>
      <c r="R1087" s="8">
        <f t="shared" si="165"/>
        <v>9.125</v>
      </c>
      <c r="S1087" s="8">
        <f t="shared" si="166"/>
        <v>11.175000000000001</v>
      </c>
      <c r="T1087" s="8">
        <f t="shared" si="167"/>
        <v>10.375</v>
      </c>
      <c r="U1087" s="7">
        <f t="shared" si="168"/>
        <v>10.508333333333335</v>
      </c>
      <c r="V1087" s="7">
        <f t="shared" si="169"/>
        <v>10.475000000000001</v>
      </c>
    </row>
    <row r="1088" spans="1:22" ht="13.5" x14ac:dyDescent="0.25">
      <c r="A1088" s="3">
        <f>RSI!A1088</f>
        <v>43893</v>
      </c>
      <c r="B1088" s="2">
        <f>RSI!B1088</f>
        <v>4.3689</v>
      </c>
      <c r="C1088" s="2">
        <f>RSI!I1088</f>
        <v>42.883443841353419</v>
      </c>
      <c r="D1088" s="2">
        <f>MACD!E1088</f>
        <v>6.1244379690852391E-2</v>
      </c>
      <c r="E1088" s="2">
        <f>MACD!F1088</f>
        <v>8.1194652242184678E-3</v>
      </c>
      <c r="F1088" s="2">
        <f>'Moving Avg'!D1088</f>
        <v>4.4277999999999995</v>
      </c>
      <c r="G1088" s="2">
        <f>'Moving Avg'!F1088</f>
        <v>4.5566500000000003</v>
      </c>
      <c r="H1088" s="2">
        <f>'Moving Avg'!G1088</f>
        <v>4.3584120000000004</v>
      </c>
      <c r="I1088" s="2">
        <f>'Moving Avg'!H1088</f>
        <v>4.6204704999999988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  <c r="M1088" s="7">
        <f t="shared" si="160"/>
        <v>25</v>
      </c>
      <c r="N1088" s="7">
        <f t="shared" si="161"/>
        <v>0</v>
      </c>
      <c r="O1088" s="7">
        <f t="shared" si="162"/>
        <v>0</v>
      </c>
      <c r="P1088" s="7">
        <f t="shared" si="163"/>
        <v>16.5</v>
      </c>
      <c r="Q1088" s="8">
        <f t="shared" si="164"/>
        <v>11.225</v>
      </c>
      <c r="R1088" s="8">
        <f t="shared" si="165"/>
        <v>9.125</v>
      </c>
      <c r="S1088" s="8">
        <f t="shared" si="166"/>
        <v>11.175000000000001</v>
      </c>
      <c r="T1088" s="8">
        <f t="shared" si="167"/>
        <v>10.375</v>
      </c>
      <c r="U1088" s="7">
        <f t="shared" si="168"/>
        <v>10.508333333333335</v>
      </c>
      <c r="V1088" s="7">
        <f t="shared" si="169"/>
        <v>10.475000000000001</v>
      </c>
    </row>
    <row r="1089" spans="1:22" ht="13.5" x14ac:dyDescent="0.25">
      <c r="A1089" s="3">
        <f>RSI!A1089</f>
        <v>43894</v>
      </c>
      <c r="B1089" s="2">
        <f>RSI!B1089</f>
        <v>4.5651999999999999</v>
      </c>
      <c r="C1089" s="2">
        <f>RSI!I1089</f>
        <v>55.412574561438838</v>
      </c>
      <c r="D1089" s="2">
        <f>MACD!E1089</f>
        <v>7.3178289497322524E-2</v>
      </c>
      <c r="E1089" s="2">
        <f>MACD!F1089</f>
        <v>2.113123007883928E-2</v>
      </c>
      <c r="F1089" s="2">
        <f>'Moving Avg'!D1089</f>
        <v>4.4441600000000001</v>
      </c>
      <c r="G1089" s="2">
        <f>'Moving Avg'!F1089</f>
        <v>4.5619650000000007</v>
      </c>
      <c r="H1089" s="2">
        <f>'Moving Avg'!G1089</f>
        <v>4.3662659999999995</v>
      </c>
      <c r="I1089" s="2">
        <f>'Moving Avg'!H1089</f>
        <v>4.6175829999999998</v>
      </c>
      <c r="J1089" s="5" t="str">
        <f>OBV!F1089</f>
        <v>BEARISH</v>
      </c>
      <c r="K1089" s="5" t="str">
        <f>OBV!G1089</f>
        <v>NEUTRAL</v>
      </c>
      <c r="L1089" s="5" t="str">
        <f>OBV!H1089</f>
        <v>BEARISH DIVERGENCE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16.5</v>
      </c>
      <c r="Q1089" s="8">
        <f t="shared" si="164"/>
        <v>11.225</v>
      </c>
      <c r="R1089" s="8">
        <f t="shared" si="165"/>
        <v>9.125</v>
      </c>
      <c r="S1089" s="8">
        <f t="shared" si="166"/>
        <v>11.175000000000001</v>
      </c>
      <c r="T1089" s="8">
        <f t="shared" si="167"/>
        <v>10.375</v>
      </c>
      <c r="U1089" s="7">
        <f t="shared" si="168"/>
        <v>10.508333333333335</v>
      </c>
      <c r="V1089" s="7">
        <f t="shared" si="169"/>
        <v>10.475000000000001</v>
      </c>
    </row>
    <row r="1090" spans="1:22" ht="13.5" x14ac:dyDescent="0.25">
      <c r="A1090" s="3">
        <f>RSI!A1090</f>
        <v>43895</v>
      </c>
      <c r="B1090" s="2">
        <f>RSI!B1090</f>
        <v>4.4343000000000004</v>
      </c>
      <c r="C1090" s="2">
        <f>RSI!I1090</f>
        <v>47.871398624655427</v>
      </c>
      <c r="D1090" s="2">
        <f>MACD!E1090</f>
        <v>9.2416215533761559E-2</v>
      </c>
      <c r="E1090" s="2">
        <f>MACD!F1090</f>
        <v>3.5388227169823733E-2</v>
      </c>
      <c r="F1090" s="2">
        <f>'Moving Avg'!D1090</f>
        <v>4.4408799999999999</v>
      </c>
      <c r="G1090" s="2">
        <f>'Moving Avg'!F1090</f>
        <v>4.5611450000000007</v>
      </c>
      <c r="H1090" s="2">
        <f>'Moving Avg'!G1090</f>
        <v>4.3715019999999996</v>
      </c>
      <c r="I1090" s="2">
        <f>'Moving Avg'!H1090</f>
        <v>4.6133164999999998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11.225</v>
      </c>
      <c r="R1090" s="8">
        <f t="shared" si="165"/>
        <v>9.125</v>
      </c>
      <c r="S1090" s="8">
        <f t="shared" si="166"/>
        <v>11.175000000000001</v>
      </c>
      <c r="T1090" s="8">
        <f t="shared" si="167"/>
        <v>10.375</v>
      </c>
      <c r="U1090" s="7">
        <f t="shared" si="168"/>
        <v>10.508333333333335</v>
      </c>
      <c r="V1090" s="7">
        <f t="shared" si="169"/>
        <v>10.475000000000001</v>
      </c>
    </row>
    <row r="1091" spans="1:22" ht="13.5" x14ac:dyDescent="0.25">
      <c r="A1091" s="3">
        <f>RSI!A1091</f>
        <v>43896</v>
      </c>
      <c r="B1091" s="2">
        <f>RSI!B1091</f>
        <v>4.4916</v>
      </c>
      <c r="C1091" s="2">
        <f>RSI!I1091</f>
        <v>51.014088978179487</v>
      </c>
      <c r="D1091" s="2">
        <f>MACD!E1091</f>
        <v>9.4646884473605475E-2</v>
      </c>
      <c r="E1091" s="2">
        <f>MACD!F1091</f>
        <v>4.7239958630580087E-2</v>
      </c>
      <c r="F1091" s="2">
        <f>'Moving Avg'!D1091</f>
        <v>4.4555999999999996</v>
      </c>
      <c r="G1091" s="2">
        <f>'Moving Avg'!F1091</f>
        <v>4.5496900000000009</v>
      </c>
      <c r="H1091" s="2">
        <f>'Moving Avg'!G1091</f>
        <v>4.3770660000000001</v>
      </c>
      <c r="I1091" s="2">
        <f>'Moving Avg'!H1091</f>
        <v>4.6093769999999994</v>
      </c>
      <c r="J1091" s="5" t="str">
        <f>OBV!F1091</f>
        <v>BULLISH</v>
      </c>
      <c r="K1091" s="5" t="str">
        <f>OBV!G1091</f>
        <v>NEUTRAL</v>
      </c>
      <c r="L1091" s="5" t="str">
        <f>OBV!H1091</f>
        <v>CONFIRMED BULLISH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83.5</v>
      </c>
      <c r="Q1091" s="8">
        <f t="shared" ref="Q1091:Q1154" si="174">0.35*M1091+N1091*0.35+O1091*0.15+P1091*0.15</f>
        <v>21.274999999999999</v>
      </c>
      <c r="R1091" s="8">
        <f t="shared" ref="R1091:R1154" si="175">M1091*0.2+N1091*0.2+O1091*0.35+P1091*0.25</f>
        <v>25.875</v>
      </c>
      <c r="S1091" s="8">
        <f t="shared" ref="S1091:S1154" si="176">M1091*0.15+N1091*0.15+O1091*0.25+P1091*0.45</f>
        <v>41.325000000000003</v>
      </c>
      <c r="T1091" s="8">
        <f t="shared" ref="T1091:T1154" si="177">0.25*SUM(M1091:P1091)</f>
        <v>27.125</v>
      </c>
      <c r="U1091" s="7">
        <f t="shared" ref="U1091:U1154" si="178">SUM(Q1091:S1091)/3</f>
        <v>29.491666666666664</v>
      </c>
      <c r="V1091" s="7">
        <f t="shared" ref="V1091:V1154" si="179">SUM(Q1091:T1091)/4</f>
        <v>28.9</v>
      </c>
    </row>
    <row r="1092" spans="1:22" ht="13.5" x14ac:dyDescent="0.25">
      <c r="A1092" s="3">
        <f>RSI!A1092</f>
        <v>43899</v>
      </c>
      <c r="B1092" s="2">
        <f>RSI!B1092</f>
        <v>4.3606999999999996</v>
      </c>
      <c r="C1092" s="2">
        <f>RSI!I1092</f>
        <v>44.42503578113871</v>
      </c>
      <c r="D1092" s="2">
        <f>MACD!E1092</f>
        <v>0.10613134721025297</v>
      </c>
      <c r="E1092" s="2">
        <f>MACD!F1092</f>
        <v>5.9018236346514666E-2</v>
      </c>
      <c r="F1092" s="2">
        <f>'Moving Avg'!D1092</f>
        <v>4.44414</v>
      </c>
      <c r="G1092" s="2">
        <f>'Moving Avg'!F1092</f>
        <v>4.5316899999999993</v>
      </c>
      <c r="H1092" s="2">
        <f>'Moving Avg'!G1092</f>
        <v>4.3801740000000002</v>
      </c>
      <c r="I1092" s="2">
        <f>'Moving Avg'!H1092</f>
        <v>4.6048634999999987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16.5</v>
      </c>
      <c r="Q1092" s="8">
        <f t="shared" si="174"/>
        <v>11.225</v>
      </c>
      <c r="R1092" s="8">
        <f t="shared" si="175"/>
        <v>9.125</v>
      </c>
      <c r="S1092" s="8">
        <f t="shared" si="176"/>
        <v>11.175000000000001</v>
      </c>
      <c r="T1092" s="8">
        <f t="shared" si="177"/>
        <v>10.375</v>
      </c>
      <c r="U1092" s="7">
        <f t="shared" si="178"/>
        <v>10.508333333333335</v>
      </c>
      <c r="V1092" s="7">
        <f t="shared" si="179"/>
        <v>10.475000000000001</v>
      </c>
    </row>
    <row r="1093" spans="1:22" ht="13.5" x14ac:dyDescent="0.25">
      <c r="A1093" s="3">
        <f>RSI!A1093</f>
        <v>43900</v>
      </c>
      <c r="B1093" s="2">
        <f>RSI!B1093</f>
        <v>4.3361999999999998</v>
      </c>
      <c r="C1093" s="2">
        <f>RSI!I1093</f>
        <v>43.297812486804069</v>
      </c>
      <c r="D1093" s="2">
        <f>MACD!E1093</f>
        <v>0.11331454340323521</v>
      </c>
      <c r="E1093" s="2">
        <f>MACD!F1093</f>
        <v>6.9877497757858786E-2</v>
      </c>
      <c r="F1093" s="2">
        <f>'Moving Avg'!D1093</f>
        <v>4.4376000000000007</v>
      </c>
      <c r="G1093" s="2">
        <f>'Moving Avg'!F1093</f>
        <v>4.5132849999999989</v>
      </c>
      <c r="H1093" s="2">
        <f>'Moving Avg'!G1093</f>
        <v>4.3831199999999999</v>
      </c>
      <c r="I1093" s="2">
        <f>'Moving Avg'!H1093</f>
        <v>4.5994624999999987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16.5</v>
      </c>
      <c r="Q1093" s="8">
        <f t="shared" si="174"/>
        <v>11.225</v>
      </c>
      <c r="R1093" s="8">
        <f t="shared" si="175"/>
        <v>9.125</v>
      </c>
      <c r="S1093" s="8">
        <f t="shared" si="176"/>
        <v>11.175000000000001</v>
      </c>
      <c r="T1093" s="8">
        <f t="shared" si="177"/>
        <v>10.375</v>
      </c>
      <c r="U1093" s="7">
        <f t="shared" si="178"/>
        <v>10.508333333333335</v>
      </c>
      <c r="V1093" s="7">
        <f t="shared" si="179"/>
        <v>10.475000000000001</v>
      </c>
    </row>
    <row r="1094" spans="1:22" ht="13.5" x14ac:dyDescent="0.25">
      <c r="A1094" s="3">
        <f>RSI!A1094</f>
        <v>43901</v>
      </c>
      <c r="B1094" s="2">
        <f>RSI!B1094</f>
        <v>4.2134</v>
      </c>
      <c r="C1094" s="2">
        <f>RSI!I1094</f>
        <v>38.082032602843114</v>
      </c>
      <c r="D1094" s="2">
        <f>MACD!E1094</f>
        <v>0.11792628351564804</v>
      </c>
      <c r="E1094" s="2">
        <f>MACD!F1094</f>
        <v>7.9487254909416633E-2</v>
      </c>
      <c r="F1094" s="2">
        <f>'Moving Avg'!D1094</f>
        <v>4.3672399999999998</v>
      </c>
      <c r="G1094" s="2">
        <f>'Moving Avg'!F1094</f>
        <v>4.4911950000000003</v>
      </c>
      <c r="H1094" s="2">
        <f>'Moving Avg'!G1094</f>
        <v>4.3839380000000014</v>
      </c>
      <c r="I1094" s="2">
        <f>'Moving Avg'!H1094</f>
        <v>4.5937694999999987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11.225</v>
      </c>
      <c r="R1094" s="8">
        <f t="shared" si="175"/>
        <v>9.125</v>
      </c>
      <c r="S1094" s="8">
        <f t="shared" si="176"/>
        <v>11.175000000000001</v>
      </c>
      <c r="T1094" s="8">
        <f t="shared" si="177"/>
        <v>10.375</v>
      </c>
      <c r="U1094" s="7">
        <f t="shared" si="178"/>
        <v>10.508333333333335</v>
      </c>
      <c r="V1094" s="7">
        <f t="shared" si="179"/>
        <v>10.475000000000001</v>
      </c>
    </row>
    <row r="1095" spans="1:22" ht="13.5" x14ac:dyDescent="0.25">
      <c r="A1095" s="3">
        <f>RSI!A1095</f>
        <v>43902</v>
      </c>
      <c r="B1095" s="2">
        <f>RSI!B1095</f>
        <v>4.2380000000000004</v>
      </c>
      <c r="C1095" s="2">
        <f>RSI!I1095</f>
        <v>39.650404623809372</v>
      </c>
      <c r="D1095" s="2">
        <f>MACD!E1095</f>
        <v>0.11641951256650618</v>
      </c>
      <c r="E1095" s="2">
        <f>MACD!F1095</f>
        <v>8.6873706440834558E-2</v>
      </c>
      <c r="F1095" s="2">
        <f>'Moving Avg'!D1095</f>
        <v>4.3279799999999993</v>
      </c>
      <c r="G1095" s="2">
        <f>'Moving Avg'!F1095</f>
        <v>4.4723799999999994</v>
      </c>
      <c r="H1095" s="2">
        <f>'Moving Avg'!G1095</f>
        <v>4.38443</v>
      </c>
      <c r="I1095" s="2">
        <f>'Moving Avg'!H1095</f>
        <v>4.5886424999999997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16.5</v>
      </c>
      <c r="Q1095" s="8">
        <f t="shared" si="174"/>
        <v>11.225</v>
      </c>
      <c r="R1095" s="8">
        <f t="shared" si="175"/>
        <v>9.125</v>
      </c>
      <c r="S1095" s="8">
        <f t="shared" si="176"/>
        <v>11.175000000000001</v>
      </c>
      <c r="T1095" s="8">
        <f t="shared" si="177"/>
        <v>10.375</v>
      </c>
      <c r="U1095" s="7">
        <f t="shared" si="178"/>
        <v>10.508333333333335</v>
      </c>
      <c r="V1095" s="7">
        <f t="shared" si="179"/>
        <v>10.475000000000001</v>
      </c>
    </row>
    <row r="1096" spans="1:22" ht="13.5" x14ac:dyDescent="0.25">
      <c r="A1096" s="3">
        <f>RSI!A1096</f>
        <v>43903</v>
      </c>
      <c r="B1096" s="2">
        <f>RSI!B1096</f>
        <v>4.1153000000000004</v>
      </c>
      <c r="C1096" s="2">
        <f>RSI!I1096</f>
        <v>34.901719649772403</v>
      </c>
      <c r="D1096" s="2">
        <f>MACD!E1096</f>
        <v>0.12039432720673293</v>
      </c>
      <c r="E1096" s="2">
        <f>MACD!F1096</f>
        <v>9.3577830594014241E-2</v>
      </c>
      <c r="F1096" s="2">
        <f>'Moving Avg'!D1096</f>
        <v>4.2527200000000001</v>
      </c>
      <c r="G1096" s="2">
        <f>'Moving Avg'!F1096</f>
        <v>4.4490649999999992</v>
      </c>
      <c r="H1096" s="2">
        <f>'Moving Avg'!G1096</f>
        <v>4.3824680000000003</v>
      </c>
      <c r="I1096" s="2">
        <f>'Moving Avg'!H1096</f>
        <v>4.5822579999999995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43906</v>
      </c>
      <c r="B1097" s="2">
        <f>RSI!B1097</f>
        <v>3.8698000000000001</v>
      </c>
      <c r="C1097" s="2">
        <f>RSI!I1097</f>
        <v>27.742535892656875</v>
      </c>
      <c r="D1097" s="2">
        <f>MACD!E1097</f>
        <v>0.14377124093105031</v>
      </c>
      <c r="E1097" s="2">
        <f>MACD!F1097</f>
        <v>0.10361651266142147</v>
      </c>
      <c r="F1097" s="2">
        <f>'Moving Avg'!D1097</f>
        <v>4.1545400000000008</v>
      </c>
      <c r="G1097" s="2">
        <f>'Moving Avg'!F1097</f>
        <v>4.4163399999999999</v>
      </c>
      <c r="H1097" s="2">
        <f>'Moving Avg'!G1097</f>
        <v>4.3755959999999998</v>
      </c>
      <c r="I1097" s="2">
        <f>'Moving Avg'!H1097</f>
        <v>4.5746460000000004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0</v>
      </c>
      <c r="P1097" s="7">
        <f t="shared" si="173"/>
        <v>16.5</v>
      </c>
      <c r="Q1097" s="8">
        <f t="shared" si="174"/>
        <v>19.975000000000001</v>
      </c>
      <c r="R1097" s="8">
        <f t="shared" si="175"/>
        <v>14.125</v>
      </c>
      <c r="S1097" s="8">
        <f t="shared" si="176"/>
        <v>14.925000000000001</v>
      </c>
      <c r="T1097" s="8">
        <f t="shared" si="177"/>
        <v>16.625</v>
      </c>
      <c r="U1097" s="7">
        <f t="shared" si="178"/>
        <v>16.341666666666669</v>
      </c>
      <c r="V1097" s="7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3.698</v>
      </c>
      <c r="C1098" s="2">
        <f>RSI!I1098</f>
        <v>24.028103008265987</v>
      </c>
      <c r="D1098" s="2">
        <f>MACD!E1098</f>
        <v>0.17186744124576059</v>
      </c>
      <c r="E1098" s="2">
        <f>MACD!F1098</f>
        <v>0.11726669837828929</v>
      </c>
      <c r="F1098" s="2">
        <f>'Moving Avg'!D1098</f>
        <v>4.0269000000000004</v>
      </c>
      <c r="G1098" s="2">
        <f>'Moving Avg'!F1098</f>
        <v>4.3754299999999997</v>
      </c>
      <c r="H1098" s="2">
        <f>'Moving Avg'!G1098</f>
        <v>4.3661060000000003</v>
      </c>
      <c r="I1098" s="2">
        <f>'Moving Avg'!H1098</f>
        <v>4.5657724999999996</v>
      </c>
      <c r="J1098" s="5" t="str">
        <f>OBV!F1098</f>
        <v>BEARISH</v>
      </c>
      <c r="K1098" s="5" t="str">
        <f>OBV!G1098</f>
        <v>NEUTRAL</v>
      </c>
      <c r="L1098" s="5" t="str">
        <f>OBV!H1098</f>
        <v>CONFIRMED BEARISH</v>
      </c>
      <c r="M1098" s="7">
        <f t="shared" si="170"/>
        <v>50</v>
      </c>
      <c r="N1098" s="7">
        <f t="shared" si="171"/>
        <v>0</v>
      </c>
      <c r="O1098" s="7">
        <f t="shared" si="172"/>
        <v>0</v>
      </c>
      <c r="P1098" s="7">
        <f t="shared" si="173"/>
        <v>16.5</v>
      </c>
      <c r="Q1098" s="8">
        <f t="shared" si="174"/>
        <v>19.975000000000001</v>
      </c>
      <c r="R1098" s="8">
        <f t="shared" si="175"/>
        <v>14.125</v>
      </c>
      <c r="S1098" s="8">
        <f t="shared" si="176"/>
        <v>14.925000000000001</v>
      </c>
      <c r="T1098" s="8">
        <f t="shared" si="177"/>
        <v>16.625</v>
      </c>
      <c r="U1098" s="7">
        <f t="shared" si="178"/>
        <v>16.341666666666669</v>
      </c>
      <c r="V1098" s="7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3.7961999999999998</v>
      </c>
      <c r="C1099" s="2">
        <f>RSI!I1099</f>
        <v>29.812759057472405</v>
      </c>
      <c r="D1099" s="2">
        <f>MACD!E1099</f>
        <v>0.22249304045249119</v>
      </c>
      <c r="E1099" s="2">
        <f>MACD!F1099</f>
        <v>0.13831196679312968</v>
      </c>
      <c r="F1099" s="2">
        <f>'Moving Avg'!D1099</f>
        <v>3.9434600000000004</v>
      </c>
      <c r="G1099" s="2">
        <f>'Moving Avg'!F1099</f>
        <v>4.3324799999999994</v>
      </c>
      <c r="H1099" s="2">
        <f>'Moving Avg'!G1099</f>
        <v>4.3602159999999994</v>
      </c>
      <c r="I1099" s="2">
        <f>'Moving Avg'!H1099</f>
        <v>4.5573899999999998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50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19.975000000000001</v>
      </c>
      <c r="R1099" s="8">
        <f t="shared" si="175"/>
        <v>14.125</v>
      </c>
      <c r="S1099" s="8">
        <f t="shared" si="176"/>
        <v>14.925000000000001</v>
      </c>
      <c r="T1099" s="8">
        <f t="shared" si="177"/>
        <v>16.625</v>
      </c>
      <c r="U1099" s="7">
        <f t="shared" si="178"/>
        <v>16.341666666666669</v>
      </c>
      <c r="V1099" s="7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3.6898</v>
      </c>
      <c r="C1100" s="2">
        <f>RSI!I1100</f>
        <v>27.380135093467047</v>
      </c>
      <c r="D1100" s="2">
        <f>MACD!E1100</f>
        <v>0.25612799093693805</v>
      </c>
      <c r="E1100" s="2">
        <f>MACD!F1100</f>
        <v>0.16187517162189136</v>
      </c>
      <c r="F1100" s="2">
        <f>'Moving Avg'!D1100</f>
        <v>3.8338200000000002</v>
      </c>
      <c r="G1100" s="2">
        <f>'Moving Avg'!F1100</f>
        <v>4.2842099999999999</v>
      </c>
      <c r="H1100" s="2">
        <f>'Moving Avg'!G1100</f>
        <v>4.3521979999999996</v>
      </c>
      <c r="I1100" s="2">
        <f>'Moving Avg'!H1100</f>
        <v>4.5483549999999999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3.6898</v>
      </c>
      <c r="C1101" s="2">
        <f>RSI!I1101</f>
        <v>27.380135093467047</v>
      </c>
      <c r="D1101" s="2">
        <f>MACD!E1101</f>
        <v>0.2968610377160692</v>
      </c>
      <c r="E1101" s="2">
        <f>MACD!F1101</f>
        <v>0.18887234484072693</v>
      </c>
      <c r="F1101" s="2">
        <f>'Moving Avg'!D1101</f>
        <v>3.7487200000000001</v>
      </c>
      <c r="G1101" s="2">
        <f>'Moving Avg'!F1101</f>
        <v>4.2392099999999999</v>
      </c>
      <c r="H1101" s="2">
        <f>'Moving Avg'!G1101</f>
        <v>4.3445059999999991</v>
      </c>
      <c r="I1101" s="2">
        <f>'Moving Avg'!H1101</f>
        <v>4.5394405000000004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3.7635000000000001</v>
      </c>
      <c r="C1102" s="2">
        <f>RSI!I1102</f>
        <v>31.847484557182497</v>
      </c>
      <c r="D1102" s="2">
        <f>MACD!E1102</f>
        <v>0.30893096282546217</v>
      </c>
      <c r="E1102" s="2">
        <f>MACD!F1102</f>
        <v>0.21288406843767399</v>
      </c>
      <c r="F1102" s="2">
        <f>'Moving Avg'!D1102</f>
        <v>3.7274599999999998</v>
      </c>
      <c r="G1102" s="2">
        <f>'Moving Avg'!F1102</f>
        <v>4.1978949999999999</v>
      </c>
      <c r="H1102" s="2">
        <f>'Moving Avg'!G1102</f>
        <v>4.3395979999999987</v>
      </c>
      <c r="I1102" s="2">
        <f>'Moving Avg'!H1102</f>
        <v>4.5309750000000006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25</v>
      </c>
      <c r="N1102" s="7">
        <f t="shared" si="171"/>
        <v>0</v>
      </c>
      <c r="O1102" s="7">
        <f t="shared" si="172"/>
        <v>0</v>
      </c>
      <c r="P1102" s="7">
        <f t="shared" si="173"/>
        <v>16.5</v>
      </c>
      <c r="Q1102" s="8">
        <f t="shared" si="174"/>
        <v>11.225</v>
      </c>
      <c r="R1102" s="8">
        <f t="shared" si="175"/>
        <v>9.125</v>
      </c>
      <c r="S1102" s="8">
        <f t="shared" si="176"/>
        <v>11.175000000000001</v>
      </c>
      <c r="T1102" s="8">
        <f t="shared" si="177"/>
        <v>10.375</v>
      </c>
      <c r="U1102" s="7">
        <f t="shared" si="178"/>
        <v>10.508333333333335</v>
      </c>
      <c r="V1102" s="7">
        <f t="shared" si="179"/>
        <v>10.475000000000001</v>
      </c>
    </row>
    <row r="1103" spans="1:22" ht="13.5" x14ac:dyDescent="0.25">
      <c r="A1103" s="3">
        <f>RSI!A1103</f>
        <v>43915</v>
      </c>
      <c r="B1103" s="2">
        <f>RSI!B1103</f>
        <v>3.6652999999999998</v>
      </c>
      <c r="C1103" s="2">
        <f>RSI!I1103</f>
        <v>29.264267872194139</v>
      </c>
      <c r="D1103" s="2">
        <f>MACD!E1103</f>
        <v>0.32517741739463979</v>
      </c>
      <c r="E1103" s="2">
        <f>MACD!F1103</f>
        <v>0.23534273822906715</v>
      </c>
      <c r="F1103" s="2">
        <f>'Moving Avg'!D1103</f>
        <v>3.7209199999999996</v>
      </c>
      <c r="G1103" s="2">
        <f>'Moving Avg'!F1103</f>
        <v>4.1533049999999996</v>
      </c>
      <c r="H1103" s="2">
        <f>'Moving Avg'!G1103</f>
        <v>4.3337079999999988</v>
      </c>
      <c r="I1103" s="2">
        <f>'Moving Avg'!H1103</f>
        <v>4.5228235000000003</v>
      </c>
      <c r="J1103" s="5" t="str">
        <f>OBV!F1103</f>
        <v>BEARISH</v>
      </c>
      <c r="K1103" s="5" t="str">
        <f>OBV!G1103</f>
        <v>NEUTRAL</v>
      </c>
      <c r="L1103" s="5" t="str">
        <f>OBV!H1103</f>
        <v>CONFIRMED BEARISH</v>
      </c>
      <c r="M1103" s="7">
        <f t="shared" si="170"/>
        <v>50</v>
      </c>
      <c r="N1103" s="7">
        <f t="shared" si="171"/>
        <v>0</v>
      </c>
      <c r="O1103" s="7">
        <f t="shared" si="172"/>
        <v>0</v>
      </c>
      <c r="P1103" s="7">
        <f t="shared" si="173"/>
        <v>16.5</v>
      </c>
      <c r="Q1103" s="8">
        <f t="shared" si="174"/>
        <v>19.975000000000001</v>
      </c>
      <c r="R1103" s="8">
        <f t="shared" si="175"/>
        <v>14.125</v>
      </c>
      <c r="S1103" s="8">
        <f t="shared" si="176"/>
        <v>14.925000000000001</v>
      </c>
      <c r="T1103" s="8">
        <f t="shared" si="177"/>
        <v>16.625</v>
      </c>
      <c r="U1103" s="7">
        <f t="shared" si="178"/>
        <v>16.341666666666669</v>
      </c>
      <c r="V1103" s="7">
        <f t="shared" si="179"/>
        <v>16.412500000000001</v>
      </c>
    </row>
    <row r="1104" spans="1:22" ht="13.5" x14ac:dyDescent="0.25">
      <c r="A1104" s="3">
        <f>RSI!A1104</f>
        <v>43916</v>
      </c>
      <c r="B1104" s="2">
        <f>RSI!B1104</f>
        <v>3.7715999999999998</v>
      </c>
      <c r="C1104" s="2">
        <f>RSI!I1104</f>
        <v>35.374993204704538</v>
      </c>
      <c r="D1104" s="2">
        <f>MACD!E1104</f>
        <v>0.31507959784177686</v>
      </c>
      <c r="E1104" s="2">
        <f>MACD!F1104</f>
        <v>0.25129011015160913</v>
      </c>
      <c r="F1104" s="2">
        <f>'Moving Avg'!D1104</f>
        <v>3.7160000000000002</v>
      </c>
      <c r="G1104" s="2">
        <f>'Moving Avg'!F1104</f>
        <v>4.1177150000000005</v>
      </c>
      <c r="H1104" s="2">
        <f>'Moving Avg'!G1104</f>
        <v>4.3251979999999994</v>
      </c>
      <c r="I1104" s="2">
        <f>'Moving Avg'!H1104</f>
        <v>4.5161290000000012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  <c r="M1104" s="7">
        <f t="shared" si="170"/>
        <v>25</v>
      </c>
      <c r="N1104" s="7">
        <f t="shared" si="171"/>
        <v>0</v>
      </c>
      <c r="O1104" s="7">
        <f t="shared" si="172"/>
        <v>0</v>
      </c>
      <c r="P1104" s="7">
        <f t="shared" si="173"/>
        <v>16.5</v>
      </c>
      <c r="Q1104" s="8">
        <f t="shared" si="174"/>
        <v>11.225</v>
      </c>
      <c r="R1104" s="8">
        <f t="shared" si="175"/>
        <v>9.125</v>
      </c>
      <c r="S1104" s="8">
        <f t="shared" si="176"/>
        <v>11.175000000000001</v>
      </c>
      <c r="T1104" s="8">
        <f t="shared" si="177"/>
        <v>10.375</v>
      </c>
      <c r="U1104" s="7">
        <f t="shared" si="178"/>
        <v>10.508333333333335</v>
      </c>
      <c r="V1104" s="7">
        <f t="shared" si="179"/>
        <v>10.475000000000001</v>
      </c>
    </row>
    <row r="1105" spans="1:22" ht="13.5" x14ac:dyDescent="0.25">
      <c r="A1105" s="3">
        <f>RSI!A1105</f>
        <v>43917</v>
      </c>
      <c r="B1105" s="2">
        <f>RSI!B1105</f>
        <v>3.7635000000000001</v>
      </c>
      <c r="C1105" s="2">
        <f>RSI!I1105</f>
        <v>35.125982038051234</v>
      </c>
      <c r="D1105" s="2">
        <f>MACD!E1105</f>
        <v>0.31299692328791817</v>
      </c>
      <c r="E1105" s="2">
        <f>MACD!F1105</f>
        <v>0.26363147277887095</v>
      </c>
      <c r="F1105" s="2">
        <f>'Moving Avg'!D1105</f>
        <v>3.7307399999999999</v>
      </c>
      <c r="G1105" s="2">
        <f>'Moving Avg'!F1105</f>
        <v>4.0833549999999992</v>
      </c>
      <c r="H1105" s="2">
        <f>'Moving Avg'!G1105</f>
        <v>4.3129259999999991</v>
      </c>
      <c r="I1105" s="2">
        <f>'Moving Avg'!H1105</f>
        <v>4.5088705000000013</v>
      </c>
      <c r="J1105" s="5" t="str">
        <f>OBV!F1105</f>
        <v>BEARISH</v>
      </c>
      <c r="K1105" s="5" t="str">
        <f>OBV!G1105</f>
        <v>NEUTRAL</v>
      </c>
      <c r="L1105" s="5" t="str">
        <f>OBV!H1105</f>
        <v>BEARISH DIVERGENCE</v>
      </c>
      <c r="M1105" s="7">
        <f t="shared" si="170"/>
        <v>25</v>
      </c>
      <c r="N1105" s="7">
        <f t="shared" si="171"/>
        <v>0</v>
      </c>
      <c r="O1105" s="7">
        <f t="shared" si="172"/>
        <v>0</v>
      </c>
      <c r="P1105" s="7">
        <f t="shared" si="173"/>
        <v>16.5</v>
      </c>
      <c r="Q1105" s="8">
        <f t="shared" si="174"/>
        <v>11.225</v>
      </c>
      <c r="R1105" s="8">
        <f t="shared" si="175"/>
        <v>9.125</v>
      </c>
      <c r="S1105" s="8">
        <f t="shared" si="176"/>
        <v>11.175000000000001</v>
      </c>
      <c r="T1105" s="8">
        <f t="shared" si="177"/>
        <v>10.375</v>
      </c>
      <c r="U1105" s="7">
        <f t="shared" si="178"/>
        <v>10.508333333333335</v>
      </c>
      <c r="V1105" s="7">
        <f t="shared" si="179"/>
        <v>10.475000000000001</v>
      </c>
    </row>
    <row r="1106" spans="1:22" ht="13.5" x14ac:dyDescent="0.25">
      <c r="A1106" s="3">
        <f>RSI!A1106</f>
        <v>43920</v>
      </c>
      <c r="B1106" s="2">
        <f>RSI!B1106</f>
        <v>3.7635000000000001</v>
      </c>
      <c r="C1106" s="2">
        <f>RSI!I1106</f>
        <v>35.125982038051234</v>
      </c>
      <c r="D1106" s="2">
        <f>MACD!E1106</f>
        <v>0.29432876603588731</v>
      </c>
      <c r="E1106" s="2">
        <f>MACD!F1106</f>
        <v>0.2697709314302742</v>
      </c>
      <c r="F1106" s="2">
        <f>'Moving Avg'!D1106</f>
        <v>3.7454799999999997</v>
      </c>
      <c r="G1106" s="2">
        <f>'Moving Avg'!F1106</f>
        <v>4.0506299999999991</v>
      </c>
      <c r="H1106" s="2">
        <f>'Moving Avg'!G1106</f>
        <v>4.3034359999999996</v>
      </c>
      <c r="I1106" s="2">
        <f>'Moving Avg'!H1106</f>
        <v>4.5017330000000007</v>
      </c>
      <c r="J1106" s="5" t="str">
        <f>OBV!F1106</f>
        <v>BEARISH</v>
      </c>
      <c r="K1106" s="5" t="str">
        <f>OBV!G1106</f>
        <v>NEUTRAL</v>
      </c>
      <c r="L1106" s="5" t="str">
        <f>OBV!H1106</f>
        <v>BEARISH DIVERGENCE</v>
      </c>
      <c r="M1106" s="7">
        <f t="shared" si="170"/>
        <v>25</v>
      </c>
      <c r="N1106" s="7">
        <f t="shared" si="171"/>
        <v>0</v>
      </c>
      <c r="O1106" s="7">
        <f t="shared" si="172"/>
        <v>0</v>
      </c>
      <c r="P1106" s="7">
        <f t="shared" si="173"/>
        <v>16.5</v>
      </c>
      <c r="Q1106" s="8">
        <f t="shared" si="174"/>
        <v>11.225</v>
      </c>
      <c r="R1106" s="8">
        <f t="shared" si="175"/>
        <v>9.125</v>
      </c>
      <c r="S1106" s="8">
        <f t="shared" si="176"/>
        <v>11.175000000000001</v>
      </c>
      <c r="T1106" s="8">
        <f t="shared" si="177"/>
        <v>10.375</v>
      </c>
      <c r="U1106" s="7">
        <f t="shared" si="178"/>
        <v>10.508333333333335</v>
      </c>
      <c r="V1106" s="7">
        <f t="shared" si="179"/>
        <v>10.475000000000001</v>
      </c>
    </row>
    <row r="1107" spans="1:22" ht="13.5" x14ac:dyDescent="0.25">
      <c r="A1107" s="3">
        <f>RSI!A1107</f>
        <v>43921</v>
      </c>
      <c r="B1107" s="2">
        <f>RSI!B1107</f>
        <v>3.6570999999999998</v>
      </c>
      <c r="C1107" s="2">
        <f>RSI!I1107</f>
        <v>31.723969163611173</v>
      </c>
      <c r="D1107" s="2">
        <f>MACD!E1107</f>
        <v>0.25046991045625155</v>
      </c>
      <c r="E1107" s="2">
        <f>MACD!F1107</f>
        <v>0.26591072723546966</v>
      </c>
      <c r="F1107" s="2">
        <f>'Moving Avg'!D1107</f>
        <v>3.7242000000000006</v>
      </c>
      <c r="G1107" s="2">
        <f>'Moving Avg'!F1107</f>
        <v>4.0125849999999996</v>
      </c>
      <c r="H1107" s="2">
        <f>'Moving Avg'!G1107</f>
        <v>4.2908359999999997</v>
      </c>
      <c r="I1107" s="2">
        <f>'Moving Avg'!H1107</f>
        <v>4.4945465000000011</v>
      </c>
      <c r="J1107" s="5" t="str">
        <f>OBV!F1107</f>
        <v>BEARISH</v>
      </c>
      <c r="K1107" s="5" t="str">
        <f>OBV!G1107</f>
        <v>NEUTRAL</v>
      </c>
      <c r="L1107" s="5" t="str">
        <f>OBV!H1107</f>
        <v>CONFIRMED BEARISH</v>
      </c>
      <c r="M1107" s="7">
        <f t="shared" si="170"/>
        <v>25</v>
      </c>
      <c r="N1107" s="7">
        <f t="shared" si="171"/>
        <v>45</v>
      </c>
      <c r="O1107" s="7">
        <f t="shared" si="172"/>
        <v>0</v>
      </c>
      <c r="P1107" s="7">
        <f t="shared" si="173"/>
        <v>16.5</v>
      </c>
      <c r="Q1107" s="8">
        <f t="shared" si="174"/>
        <v>26.975000000000001</v>
      </c>
      <c r="R1107" s="8">
        <f t="shared" si="175"/>
        <v>18.125</v>
      </c>
      <c r="S1107" s="8">
        <f t="shared" si="176"/>
        <v>17.925000000000001</v>
      </c>
      <c r="T1107" s="8">
        <f t="shared" si="177"/>
        <v>21.625</v>
      </c>
      <c r="U1107" s="7">
        <f t="shared" si="178"/>
        <v>21.008333333333336</v>
      </c>
      <c r="V1107" s="7">
        <f t="shared" si="179"/>
        <v>21.162500000000001</v>
      </c>
    </row>
    <row r="1108" spans="1:22" ht="13.5" x14ac:dyDescent="0.25">
      <c r="A1108" s="3">
        <f>RSI!A1108</f>
        <v>43922</v>
      </c>
      <c r="B1108" s="2">
        <f>RSI!B1108</f>
        <v>3.7389000000000001</v>
      </c>
      <c r="C1108" s="2">
        <f>RSI!I1108</f>
        <v>36.792395817717022</v>
      </c>
      <c r="D1108" s="2">
        <f>MACD!E1108</f>
        <v>0.18318710439863173</v>
      </c>
      <c r="E1108" s="2">
        <f>MACD!F1108</f>
        <v>0.24936600266810208</v>
      </c>
      <c r="F1108" s="2">
        <f>'Moving Avg'!D1108</f>
        <v>3.7389200000000002</v>
      </c>
      <c r="G1108" s="2">
        <f>'Moving Avg'!F1108</f>
        <v>3.9810849999999993</v>
      </c>
      <c r="H1108" s="2">
        <f>'Moving Avg'!G1108</f>
        <v>4.2805279999999994</v>
      </c>
      <c r="I1108" s="2">
        <f>'Moving Avg'!H1108</f>
        <v>4.4877690000000001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0</v>
      </c>
      <c r="P1108" s="7">
        <f t="shared" si="173"/>
        <v>83.5</v>
      </c>
      <c r="Q1108" s="8">
        <f t="shared" si="174"/>
        <v>56.274999999999999</v>
      </c>
      <c r="R1108" s="8">
        <f t="shared" si="175"/>
        <v>45.875</v>
      </c>
      <c r="S1108" s="8">
        <f t="shared" si="176"/>
        <v>56.325000000000003</v>
      </c>
      <c r="T1108" s="8">
        <f t="shared" si="177"/>
        <v>52.125</v>
      </c>
      <c r="U1108" s="7">
        <f t="shared" si="178"/>
        <v>52.82500000000001</v>
      </c>
      <c r="V1108" s="7">
        <f t="shared" si="179"/>
        <v>52.650000000000006</v>
      </c>
    </row>
    <row r="1109" spans="1:22" ht="13.5" x14ac:dyDescent="0.25">
      <c r="A1109" s="3">
        <f>RSI!A1109</f>
        <v>43923</v>
      </c>
      <c r="B1109" s="2">
        <f>RSI!B1109</f>
        <v>3.6326000000000001</v>
      </c>
      <c r="C1109" s="2">
        <f>RSI!I1109</f>
        <v>33.329796735482219</v>
      </c>
      <c r="D1109" s="2">
        <f>MACD!E1109</f>
        <v>0.15090072239452912</v>
      </c>
      <c r="E1109" s="2">
        <f>MACD!F1109</f>
        <v>0.2296729466133875</v>
      </c>
      <c r="F1109" s="2">
        <f>'Moving Avg'!D1109</f>
        <v>3.7111200000000002</v>
      </c>
      <c r="G1109" s="2">
        <f>'Moving Avg'!F1109</f>
        <v>3.9344549999999998</v>
      </c>
      <c r="H1109" s="2">
        <f>'Moving Avg'!G1109</f>
        <v>4.2687479999999995</v>
      </c>
      <c r="I1109" s="2">
        <f>'Moving Avg'!H1109</f>
        <v>4.4801780000000004</v>
      </c>
      <c r="J1109" s="5" t="str">
        <f>OBV!F1109</f>
        <v>BEARISH</v>
      </c>
      <c r="K1109" s="5" t="str">
        <f>OBV!G1109</f>
        <v>NEUTRAL</v>
      </c>
      <c r="L1109" s="5" t="str">
        <f>OBV!H1109</f>
        <v>CONFIRMED BEARISH</v>
      </c>
      <c r="M1109" s="7">
        <f t="shared" si="170"/>
        <v>25</v>
      </c>
      <c r="N1109" s="7">
        <f t="shared" si="171"/>
        <v>100</v>
      </c>
      <c r="O1109" s="7">
        <f t="shared" si="172"/>
        <v>0</v>
      </c>
      <c r="P1109" s="7">
        <f t="shared" si="173"/>
        <v>16.5</v>
      </c>
      <c r="Q1109" s="8">
        <f t="shared" si="174"/>
        <v>46.225000000000001</v>
      </c>
      <c r="R1109" s="8">
        <f t="shared" si="175"/>
        <v>29.125</v>
      </c>
      <c r="S1109" s="8">
        <f t="shared" si="176"/>
        <v>26.175000000000001</v>
      </c>
      <c r="T1109" s="8">
        <f t="shared" si="177"/>
        <v>35.375</v>
      </c>
      <c r="U1109" s="7">
        <f t="shared" si="178"/>
        <v>33.841666666666661</v>
      </c>
      <c r="V1109" s="7">
        <f t="shared" si="179"/>
        <v>34.224999999999994</v>
      </c>
    </row>
    <row r="1110" spans="1:22" ht="13.5" x14ac:dyDescent="0.25">
      <c r="A1110" s="3">
        <f>RSI!A1110</f>
        <v>43924</v>
      </c>
      <c r="B1110" s="2">
        <f>RSI!B1110</f>
        <v>3.5916999999999999</v>
      </c>
      <c r="C1110" s="2">
        <f>RSI!I1110</f>
        <v>32.078853214928188</v>
      </c>
      <c r="D1110" s="2">
        <f>MACD!E1110</f>
        <v>0.11241024393097776</v>
      </c>
      <c r="E1110" s="2">
        <f>MACD!F1110</f>
        <v>0.20622040607690556</v>
      </c>
      <c r="F1110" s="2">
        <f>'Moving Avg'!D1110</f>
        <v>3.6767600000000003</v>
      </c>
      <c r="G1110" s="2">
        <f>'Moving Avg'!F1110</f>
        <v>3.8923249999999996</v>
      </c>
      <c r="H1110" s="2">
        <f>'Moving Avg'!G1110</f>
        <v>4.2541859999999989</v>
      </c>
      <c r="I1110" s="2">
        <f>'Moving Avg'!H1110</f>
        <v>4.4723825000000001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16.5</v>
      </c>
      <c r="Q1110" s="8">
        <f t="shared" si="174"/>
        <v>46.225000000000001</v>
      </c>
      <c r="R1110" s="8">
        <f t="shared" si="175"/>
        <v>29.125</v>
      </c>
      <c r="S1110" s="8">
        <f t="shared" si="176"/>
        <v>26.175000000000001</v>
      </c>
      <c r="T1110" s="8">
        <f t="shared" si="177"/>
        <v>35.375</v>
      </c>
      <c r="U1110" s="7">
        <f t="shared" si="178"/>
        <v>33.841666666666661</v>
      </c>
      <c r="V1110" s="7">
        <f t="shared" si="179"/>
        <v>34.224999999999994</v>
      </c>
    </row>
    <row r="1111" spans="1:22" ht="13.5" x14ac:dyDescent="0.25">
      <c r="A1111" s="3">
        <f>RSI!A1111</f>
        <v>43927</v>
      </c>
      <c r="B1111" s="2">
        <f>RSI!B1111</f>
        <v>3.4853000000000001</v>
      </c>
      <c r="C1111" s="2">
        <f>RSI!I1111</f>
        <v>29.026703983264099</v>
      </c>
      <c r="D1111" s="2">
        <f>MACD!E1111</f>
        <v>8.9972287938953954E-2</v>
      </c>
      <c r="E1111" s="2">
        <f>MACD!F1111</f>
        <v>0.18297078244931525</v>
      </c>
      <c r="F1111" s="2">
        <f>'Moving Avg'!D1111</f>
        <v>3.6211199999999999</v>
      </c>
      <c r="G1111" s="2">
        <f>'Moving Avg'!F1111</f>
        <v>3.8420099999999997</v>
      </c>
      <c r="H1111" s="2">
        <f>'Moving Avg'!G1111</f>
        <v>4.2386419999999996</v>
      </c>
      <c r="I1111" s="2">
        <f>'Moving Avg'!H1111</f>
        <v>4.4640549999999992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  <c r="M1111" s="7">
        <f t="shared" si="170"/>
        <v>50</v>
      </c>
      <c r="N1111" s="7">
        <f t="shared" si="171"/>
        <v>100</v>
      </c>
      <c r="O1111" s="7">
        <f t="shared" si="172"/>
        <v>0</v>
      </c>
      <c r="P1111" s="7">
        <f t="shared" si="173"/>
        <v>16.5</v>
      </c>
      <c r="Q1111" s="8">
        <f t="shared" si="174"/>
        <v>54.975000000000001</v>
      </c>
      <c r="R1111" s="8">
        <f t="shared" si="175"/>
        <v>34.125</v>
      </c>
      <c r="S1111" s="8">
        <f t="shared" si="176"/>
        <v>29.925000000000001</v>
      </c>
      <c r="T1111" s="8">
        <f t="shared" si="177"/>
        <v>41.625</v>
      </c>
      <c r="U1111" s="7">
        <f t="shared" si="178"/>
        <v>39.674999999999997</v>
      </c>
      <c r="V1111" s="7">
        <f t="shared" si="179"/>
        <v>40.162499999999994</v>
      </c>
    </row>
    <row r="1112" spans="1:22" ht="13.5" x14ac:dyDescent="0.25">
      <c r="A1112" s="3">
        <f>RSI!A1112</f>
        <v>43928</v>
      </c>
      <c r="B1112" s="2">
        <f>RSI!B1112</f>
        <v>3.5097999999999998</v>
      </c>
      <c r="C1112" s="2">
        <f>RSI!I1112</f>
        <v>30.662629172216327</v>
      </c>
      <c r="D1112" s="2">
        <f>MACD!E1112</f>
        <v>8.3221498623961221E-2</v>
      </c>
      <c r="E1112" s="2">
        <f>MACD!F1112</f>
        <v>0.16302092568424445</v>
      </c>
      <c r="F1112" s="2">
        <f>'Moving Avg'!D1112</f>
        <v>3.5916600000000001</v>
      </c>
      <c r="G1112" s="2">
        <f>'Moving Avg'!F1112</f>
        <v>3.7994650000000001</v>
      </c>
      <c r="H1112" s="2">
        <f>'Moving Avg'!G1112</f>
        <v>4.2185139999999999</v>
      </c>
      <c r="I1112" s="2">
        <f>'Moving Avg'!H1112</f>
        <v>4.4558904999999998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16.5</v>
      </c>
      <c r="Q1112" s="8">
        <f t="shared" si="174"/>
        <v>46.225000000000001</v>
      </c>
      <c r="R1112" s="8">
        <f t="shared" si="175"/>
        <v>29.125</v>
      </c>
      <c r="S1112" s="8">
        <f t="shared" si="176"/>
        <v>26.175000000000001</v>
      </c>
      <c r="T1112" s="8">
        <f t="shared" si="177"/>
        <v>35.375</v>
      </c>
      <c r="U1112" s="7">
        <f t="shared" si="178"/>
        <v>33.841666666666661</v>
      </c>
      <c r="V1112" s="7">
        <f t="shared" si="179"/>
        <v>34.224999999999994</v>
      </c>
    </row>
    <row r="1113" spans="1:22" ht="13.5" x14ac:dyDescent="0.25">
      <c r="A1113" s="3">
        <f>RSI!A1113</f>
        <v>43929</v>
      </c>
      <c r="B1113" s="2">
        <f>RSI!B1113</f>
        <v>3.5017</v>
      </c>
      <c r="C1113" s="2">
        <f>RSI!I1113</f>
        <v>30.41303647987543</v>
      </c>
      <c r="D1113" s="2">
        <f>MACD!E1113</f>
        <v>6.5367501313081444E-2</v>
      </c>
      <c r="E1113" s="2">
        <f>MACD!F1113</f>
        <v>0.14349024081001185</v>
      </c>
      <c r="F1113" s="2">
        <f>'Moving Avg'!D1113</f>
        <v>3.5442200000000001</v>
      </c>
      <c r="G1113" s="2">
        <f>'Moving Avg'!F1113</f>
        <v>3.7577399999999996</v>
      </c>
      <c r="H1113" s="2">
        <f>'Moving Avg'!G1113</f>
        <v>4.2008419999999997</v>
      </c>
      <c r="I1113" s="2">
        <f>'Moving Avg'!H1113</f>
        <v>4.447927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  <c r="M1113" s="7">
        <f t="shared" si="170"/>
        <v>25</v>
      </c>
      <c r="N1113" s="7">
        <f t="shared" si="171"/>
        <v>100</v>
      </c>
      <c r="O1113" s="7">
        <f t="shared" si="172"/>
        <v>0</v>
      </c>
      <c r="P1113" s="7">
        <f t="shared" si="173"/>
        <v>16.5</v>
      </c>
      <c r="Q1113" s="8">
        <f t="shared" si="174"/>
        <v>46.225000000000001</v>
      </c>
      <c r="R1113" s="8">
        <f t="shared" si="175"/>
        <v>29.125</v>
      </c>
      <c r="S1113" s="8">
        <f t="shared" si="176"/>
        <v>26.175000000000001</v>
      </c>
      <c r="T1113" s="8">
        <f t="shared" si="177"/>
        <v>35.375</v>
      </c>
      <c r="U1113" s="7">
        <f t="shared" si="178"/>
        <v>33.841666666666661</v>
      </c>
      <c r="V1113" s="7">
        <f t="shared" si="179"/>
        <v>34.224999999999994</v>
      </c>
    </row>
    <row r="1114" spans="1:22" ht="13.5" x14ac:dyDescent="0.25">
      <c r="A1114" s="3">
        <f>RSI!A1114</f>
        <v>43934</v>
      </c>
      <c r="B1114" s="2">
        <f>RSI!B1114</f>
        <v>3.5097999999999998</v>
      </c>
      <c r="C1114" s="2">
        <f>RSI!I1114</f>
        <v>31.017742871371865</v>
      </c>
      <c r="D1114" s="2">
        <f>MACD!E1114</f>
        <v>6.8252631610106196E-2</v>
      </c>
      <c r="E1114" s="2">
        <f>MACD!F1114</f>
        <v>0.12844271897003073</v>
      </c>
      <c r="F1114" s="2">
        <f>'Moving Avg'!D1114</f>
        <v>3.5196599999999996</v>
      </c>
      <c r="G1114" s="2">
        <f>'Moving Avg'!F1114</f>
        <v>3.7225600000000005</v>
      </c>
      <c r="H1114" s="2">
        <f>'Moving Avg'!G1114</f>
        <v>4.182188</v>
      </c>
      <c r="I1114" s="2">
        <f>'Moving Avg'!H1114</f>
        <v>4.4401245000000005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  <c r="M1114" s="7">
        <f t="shared" si="170"/>
        <v>25</v>
      </c>
      <c r="N1114" s="7">
        <f t="shared" si="171"/>
        <v>100</v>
      </c>
      <c r="O1114" s="7">
        <f t="shared" si="172"/>
        <v>0</v>
      </c>
      <c r="P1114" s="7">
        <f t="shared" si="173"/>
        <v>16.5</v>
      </c>
      <c r="Q1114" s="8">
        <f t="shared" si="174"/>
        <v>46.225000000000001</v>
      </c>
      <c r="R1114" s="8">
        <f t="shared" si="175"/>
        <v>29.125</v>
      </c>
      <c r="S1114" s="8">
        <f t="shared" si="176"/>
        <v>26.175000000000001</v>
      </c>
      <c r="T1114" s="8">
        <f t="shared" si="177"/>
        <v>35.375</v>
      </c>
      <c r="U1114" s="7">
        <f t="shared" si="178"/>
        <v>33.841666666666661</v>
      </c>
      <c r="V1114" s="7">
        <f t="shared" si="179"/>
        <v>34.224999999999994</v>
      </c>
    </row>
    <row r="1115" spans="1:22" ht="13.5" x14ac:dyDescent="0.25">
      <c r="A1115" s="3">
        <f>RSI!A1115</f>
        <v>43935</v>
      </c>
      <c r="B1115" s="2">
        <f>RSI!B1115</f>
        <v>3.5589</v>
      </c>
      <c r="C1115" s="2">
        <f>RSI!I1115</f>
        <v>34.720898770449523</v>
      </c>
      <c r="D1115" s="2">
        <f>MACD!E1115</f>
        <v>6.7835538462646117E-2</v>
      </c>
      <c r="E1115" s="2">
        <f>MACD!F1115</f>
        <v>0.11632128286855381</v>
      </c>
      <c r="F1115" s="2">
        <f>'Moving Avg'!D1115</f>
        <v>3.5131000000000001</v>
      </c>
      <c r="G1115" s="2">
        <f>'Moving Avg'!F1115</f>
        <v>3.6886050000000004</v>
      </c>
      <c r="H1115" s="2">
        <f>'Moving Avg'!G1115</f>
        <v>4.1656599999999999</v>
      </c>
      <c r="I1115" s="2">
        <f>'Moving Avg'!H1115</f>
        <v>4.4323665000000005</v>
      </c>
      <c r="J1115" s="5" t="str">
        <f>OBV!F1115</f>
        <v>BEARISH</v>
      </c>
      <c r="K1115" s="5" t="str">
        <f>OBV!G1115</f>
        <v>NEUTRAL</v>
      </c>
      <c r="L1115" s="5" t="str">
        <f>OBV!H1115</f>
        <v>CONFIRMED BEARISH</v>
      </c>
      <c r="M1115" s="7">
        <f t="shared" si="170"/>
        <v>25</v>
      </c>
      <c r="N1115" s="7">
        <f t="shared" si="171"/>
        <v>100</v>
      </c>
      <c r="O1115" s="7">
        <f t="shared" si="172"/>
        <v>0</v>
      </c>
      <c r="P1115" s="7">
        <f t="shared" si="173"/>
        <v>16.5</v>
      </c>
      <c r="Q1115" s="8">
        <f t="shared" si="174"/>
        <v>46.225000000000001</v>
      </c>
      <c r="R1115" s="8">
        <f t="shared" si="175"/>
        <v>29.125</v>
      </c>
      <c r="S1115" s="8">
        <f t="shared" si="176"/>
        <v>26.175000000000001</v>
      </c>
      <c r="T1115" s="8">
        <f t="shared" si="177"/>
        <v>35.375</v>
      </c>
      <c r="U1115" s="7">
        <f t="shared" si="178"/>
        <v>33.841666666666661</v>
      </c>
      <c r="V1115" s="7">
        <f t="shared" si="179"/>
        <v>34.224999999999994</v>
      </c>
    </row>
    <row r="1116" spans="1:22" ht="13.5" x14ac:dyDescent="0.25">
      <c r="A1116" s="3">
        <f>RSI!A1116</f>
        <v>43936</v>
      </c>
      <c r="B1116" s="2">
        <f>RSI!B1116</f>
        <v>3.6652999999999998</v>
      </c>
      <c r="C1116" s="2">
        <f>RSI!I1116</f>
        <v>41.988535986237721</v>
      </c>
      <c r="D1116" s="2">
        <f>MACD!E1116</f>
        <v>6.1185843962924924E-2</v>
      </c>
      <c r="E1116" s="2">
        <f>MACD!F1116</f>
        <v>0.10529419508742804</v>
      </c>
      <c r="F1116" s="2">
        <f>'Moving Avg'!D1116</f>
        <v>3.5491000000000001</v>
      </c>
      <c r="G1116" s="2">
        <f>'Moving Avg'!F1116</f>
        <v>3.6661050000000004</v>
      </c>
      <c r="H1116" s="2">
        <f>'Moving Avg'!G1116</f>
        <v>4.1551880000000008</v>
      </c>
      <c r="I1116" s="2">
        <f>'Moving Avg'!H1116</f>
        <v>4.4259050000000002</v>
      </c>
      <c r="J1116" s="5" t="str">
        <f>OBV!F1116</f>
        <v>BULLISH</v>
      </c>
      <c r="K1116" s="5" t="str">
        <f>OBV!G1116</f>
        <v>NEUTRAL</v>
      </c>
      <c r="L1116" s="5" t="str">
        <f>OBV!H1116</f>
        <v>CONFIRMED BULLISH</v>
      </c>
      <c r="M1116" s="7">
        <f t="shared" si="170"/>
        <v>25</v>
      </c>
      <c r="N1116" s="7">
        <f t="shared" si="171"/>
        <v>100</v>
      </c>
      <c r="O1116" s="7">
        <f t="shared" si="172"/>
        <v>0</v>
      </c>
      <c r="P1116" s="7">
        <f t="shared" si="173"/>
        <v>83.5</v>
      </c>
      <c r="Q1116" s="8">
        <f t="shared" si="174"/>
        <v>56.274999999999999</v>
      </c>
      <c r="R1116" s="8">
        <f t="shared" si="175"/>
        <v>45.875</v>
      </c>
      <c r="S1116" s="8">
        <f t="shared" si="176"/>
        <v>56.325000000000003</v>
      </c>
      <c r="T1116" s="8">
        <f t="shared" si="177"/>
        <v>52.125</v>
      </c>
      <c r="U1116" s="7">
        <f t="shared" si="178"/>
        <v>52.82500000000001</v>
      </c>
      <c r="V1116" s="7">
        <f t="shared" si="179"/>
        <v>52.650000000000006</v>
      </c>
    </row>
    <row r="1117" spans="1:22" ht="13.5" x14ac:dyDescent="0.25">
      <c r="A1117" s="3">
        <f>RSI!A1117</f>
        <v>43937</v>
      </c>
      <c r="B1117" s="2">
        <f>RSI!B1117</f>
        <v>3.7143999999999999</v>
      </c>
      <c r="C1117" s="2">
        <f>RSI!I1117</f>
        <v>45.029911582289444</v>
      </c>
      <c r="D1117" s="2">
        <f>MACD!E1117</f>
        <v>3.639151529262552E-2</v>
      </c>
      <c r="E1117" s="2">
        <f>MACD!F1117</f>
        <v>9.1513659128467539E-2</v>
      </c>
      <c r="F1117" s="2">
        <f>'Moving Avg'!D1117</f>
        <v>3.59002</v>
      </c>
      <c r="G1117" s="2">
        <f>'Moving Avg'!F1117</f>
        <v>3.6583350000000001</v>
      </c>
      <c r="H1117" s="2">
        <f>'Moving Avg'!G1117</f>
        <v>4.1443900000000005</v>
      </c>
      <c r="I1117" s="2">
        <f>'Moving Avg'!H1117</f>
        <v>4.4191659999999997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  <c r="M1117" s="7">
        <f t="shared" si="170"/>
        <v>25</v>
      </c>
      <c r="N1117" s="7">
        <f t="shared" si="171"/>
        <v>100</v>
      </c>
      <c r="O1117" s="7">
        <f t="shared" si="172"/>
        <v>0</v>
      </c>
      <c r="P1117" s="7">
        <f t="shared" si="173"/>
        <v>83.5</v>
      </c>
      <c r="Q1117" s="8">
        <f t="shared" si="174"/>
        <v>56.274999999999999</v>
      </c>
      <c r="R1117" s="8">
        <f t="shared" si="175"/>
        <v>45.875</v>
      </c>
      <c r="S1117" s="8">
        <f t="shared" si="176"/>
        <v>56.325000000000003</v>
      </c>
      <c r="T1117" s="8">
        <f t="shared" si="177"/>
        <v>52.125</v>
      </c>
      <c r="U1117" s="7">
        <f t="shared" si="178"/>
        <v>52.82500000000001</v>
      </c>
      <c r="V1117" s="7">
        <f t="shared" si="179"/>
        <v>52.650000000000006</v>
      </c>
    </row>
    <row r="1118" spans="1:22" ht="13.5" x14ac:dyDescent="0.25">
      <c r="A1118" s="3">
        <f>RSI!A1118</f>
        <v>43938</v>
      </c>
      <c r="B1118" s="2">
        <f>RSI!B1118</f>
        <v>3.6080000000000001</v>
      </c>
      <c r="C1118" s="2">
        <f>RSI!I1118</f>
        <v>40.121124983209953</v>
      </c>
      <c r="D1118" s="2">
        <f>MACD!E1118</f>
        <v>3.6364146502019246E-2</v>
      </c>
      <c r="E1118" s="2">
        <f>MACD!F1118</f>
        <v>8.0483756603177886E-2</v>
      </c>
      <c r="F1118" s="2">
        <f>'Moving Avg'!D1118</f>
        <v>3.6112799999999998</v>
      </c>
      <c r="G1118" s="2">
        <f>'Moving Avg'!F1118</f>
        <v>3.6538349999999999</v>
      </c>
      <c r="H1118" s="2">
        <f>'Moving Avg'!G1118</f>
        <v>4.1306440000000011</v>
      </c>
      <c r="I1118" s="2">
        <f>'Moving Avg'!H1118</f>
        <v>4.4119349999999997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  <c r="M1118" s="7">
        <f t="shared" si="170"/>
        <v>25</v>
      </c>
      <c r="N1118" s="7">
        <f t="shared" si="171"/>
        <v>100</v>
      </c>
      <c r="O1118" s="7">
        <f t="shared" si="172"/>
        <v>0</v>
      </c>
      <c r="P1118" s="7">
        <f t="shared" si="173"/>
        <v>83.5</v>
      </c>
      <c r="Q1118" s="8">
        <f t="shared" si="174"/>
        <v>56.274999999999999</v>
      </c>
      <c r="R1118" s="8">
        <f t="shared" si="175"/>
        <v>45.875</v>
      </c>
      <c r="S1118" s="8">
        <f t="shared" si="176"/>
        <v>56.325000000000003</v>
      </c>
      <c r="T1118" s="8">
        <f t="shared" si="177"/>
        <v>52.125</v>
      </c>
      <c r="U1118" s="7">
        <f t="shared" si="178"/>
        <v>52.82500000000001</v>
      </c>
      <c r="V1118" s="7">
        <f t="shared" si="179"/>
        <v>52.650000000000006</v>
      </c>
    </row>
    <row r="1119" spans="1:22" ht="13.5" x14ac:dyDescent="0.25">
      <c r="A1119" s="3">
        <f>RSI!A1119</f>
        <v>43941</v>
      </c>
      <c r="B1119" s="2">
        <f>RSI!B1119</f>
        <v>3.5998000000000001</v>
      </c>
      <c r="C1119" s="2">
        <f>RSI!I1119</f>
        <v>39.761382734685036</v>
      </c>
      <c r="D1119" s="2">
        <f>MACD!E1119</f>
        <v>2.1673596634712133E-2</v>
      </c>
      <c r="E1119" s="2">
        <f>MACD!F1119</f>
        <v>6.8721724609484738E-2</v>
      </c>
      <c r="F1119" s="2">
        <f>'Moving Avg'!D1119</f>
        <v>3.6292800000000001</v>
      </c>
      <c r="G1119" s="2">
        <f>'Moving Avg'!F1119</f>
        <v>3.6440150000000004</v>
      </c>
      <c r="H1119" s="2">
        <f>'Moving Avg'!G1119</f>
        <v>4.1134620000000002</v>
      </c>
      <c r="I1119" s="2">
        <f>'Moving Avg'!H1119</f>
        <v>4.4046229999999991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100</v>
      </c>
      <c r="O1119" s="7">
        <f t="shared" si="172"/>
        <v>0</v>
      </c>
      <c r="P1119" s="7">
        <f t="shared" si="173"/>
        <v>83.5</v>
      </c>
      <c r="Q1119" s="8">
        <f t="shared" si="174"/>
        <v>56.274999999999999</v>
      </c>
      <c r="R1119" s="8">
        <f t="shared" si="175"/>
        <v>45.875</v>
      </c>
      <c r="S1119" s="8">
        <f t="shared" si="176"/>
        <v>56.325000000000003</v>
      </c>
      <c r="T1119" s="8">
        <f t="shared" si="177"/>
        <v>52.125</v>
      </c>
      <c r="U1119" s="7">
        <f t="shared" si="178"/>
        <v>52.82500000000001</v>
      </c>
      <c r="V1119" s="7">
        <f t="shared" si="179"/>
        <v>52.650000000000006</v>
      </c>
    </row>
    <row r="1120" spans="1:22" ht="13.5" x14ac:dyDescent="0.25">
      <c r="A1120" s="3">
        <f>RSI!A1120</f>
        <v>43942</v>
      </c>
      <c r="B1120" s="2">
        <f>RSI!B1120</f>
        <v>3.7061999999999999</v>
      </c>
      <c r="C1120" s="2">
        <f>RSI!I1120</f>
        <v>46.468559222340865</v>
      </c>
      <c r="D1120" s="2">
        <f>MACD!E1120</f>
        <v>-3.8830859865082168E-3</v>
      </c>
      <c r="E1120" s="2">
        <f>MACD!F1120</f>
        <v>5.4200762490286152E-2</v>
      </c>
      <c r="F1120" s="2">
        <f>'Moving Avg'!D1120</f>
        <v>3.6587400000000003</v>
      </c>
      <c r="G1120" s="2">
        <f>'Moving Avg'!F1120</f>
        <v>3.6448350000000005</v>
      </c>
      <c r="H1120" s="2">
        <f>'Moving Avg'!G1120</f>
        <v>4.0985720000000008</v>
      </c>
      <c r="I1120" s="2">
        <f>'Moving Avg'!H1120</f>
        <v>4.3971184999999995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100</v>
      </c>
      <c r="O1120" s="7">
        <f t="shared" si="172"/>
        <v>0</v>
      </c>
      <c r="P1120" s="7">
        <f t="shared" si="173"/>
        <v>83.5</v>
      </c>
      <c r="Q1120" s="8">
        <f t="shared" si="174"/>
        <v>56.274999999999999</v>
      </c>
      <c r="R1120" s="8">
        <f t="shared" si="175"/>
        <v>45.875</v>
      </c>
      <c r="S1120" s="8">
        <f t="shared" si="176"/>
        <v>56.325000000000003</v>
      </c>
      <c r="T1120" s="8">
        <f t="shared" si="177"/>
        <v>52.125</v>
      </c>
      <c r="U1120" s="7">
        <f t="shared" si="178"/>
        <v>52.82500000000001</v>
      </c>
      <c r="V1120" s="7">
        <f t="shared" si="179"/>
        <v>52.650000000000006</v>
      </c>
    </row>
    <row r="1121" spans="1:22" ht="13.5" x14ac:dyDescent="0.25">
      <c r="A1121" s="3">
        <f>RSI!A1121</f>
        <v>43943</v>
      </c>
      <c r="B1121" s="2">
        <f>RSI!B1121</f>
        <v>3.7961999999999998</v>
      </c>
      <c r="C1121" s="2">
        <f>RSI!I1121</f>
        <v>51.398069997734012</v>
      </c>
      <c r="D1121" s="2">
        <f>MACD!E1121</f>
        <v>-4.8202616974797774E-2</v>
      </c>
      <c r="E1121" s="2">
        <f>MACD!F1121</f>
        <v>3.3720086597269369E-2</v>
      </c>
      <c r="F1121" s="2">
        <f>'Moving Avg'!D1121</f>
        <v>3.6849199999999995</v>
      </c>
      <c r="G1121" s="2">
        <f>'Moving Avg'!F1121</f>
        <v>3.6501549999999994</v>
      </c>
      <c r="H1121" s="2">
        <f>'Moving Avg'!G1121</f>
        <v>4.0800820000000009</v>
      </c>
      <c r="I1121" s="2">
        <f>'Moving Avg'!H1121</f>
        <v>4.3899429999999988</v>
      </c>
      <c r="J1121" s="5" t="str">
        <f>OBV!F1121</f>
        <v>BULLISH</v>
      </c>
      <c r="K1121" s="5" t="str">
        <f>OBV!G1121</f>
        <v>NEUTRAL</v>
      </c>
      <c r="L1121" s="5" t="str">
        <f>OBV!H1121</f>
        <v>CONFIRMED BULLISH</v>
      </c>
      <c r="M1121" s="7">
        <f t="shared" si="170"/>
        <v>25</v>
      </c>
      <c r="N1121" s="7">
        <f t="shared" si="171"/>
        <v>100</v>
      </c>
      <c r="O1121" s="7">
        <f t="shared" si="172"/>
        <v>0</v>
      </c>
      <c r="P1121" s="7">
        <f t="shared" si="173"/>
        <v>83.5</v>
      </c>
      <c r="Q1121" s="8">
        <f t="shared" si="174"/>
        <v>56.274999999999999</v>
      </c>
      <c r="R1121" s="8">
        <f t="shared" si="175"/>
        <v>45.875</v>
      </c>
      <c r="S1121" s="8">
        <f t="shared" si="176"/>
        <v>56.325000000000003</v>
      </c>
      <c r="T1121" s="8">
        <f t="shared" si="177"/>
        <v>52.125</v>
      </c>
      <c r="U1121" s="7">
        <f t="shared" si="178"/>
        <v>52.82500000000001</v>
      </c>
      <c r="V1121" s="7">
        <f t="shared" si="179"/>
        <v>52.650000000000006</v>
      </c>
    </row>
    <row r="1122" spans="1:22" ht="13.5" x14ac:dyDescent="0.25">
      <c r="A1122" s="3">
        <f>RSI!A1122</f>
        <v>43944</v>
      </c>
      <c r="B1122" s="2">
        <f>RSI!B1122</f>
        <v>3.7961999999999998</v>
      </c>
      <c r="C1122" s="2">
        <f>RSI!I1122</f>
        <v>51.398069997734012</v>
      </c>
      <c r="D1122" s="2">
        <f>MACD!E1122</f>
        <v>-8.2150367840553962E-2</v>
      </c>
      <c r="E1122" s="2">
        <f>MACD!F1122</f>
        <v>1.0545995709704704E-2</v>
      </c>
      <c r="F1122" s="2">
        <f>'Moving Avg'!D1122</f>
        <v>3.7012799999999997</v>
      </c>
      <c r="G1122" s="2">
        <f>'Moving Avg'!F1122</f>
        <v>3.6517899999999996</v>
      </c>
      <c r="H1122" s="2">
        <f>'Moving Avg'!G1122</f>
        <v>4.061592000000001</v>
      </c>
      <c r="I1122" s="2">
        <f>'Moving Avg'!H1122</f>
        <v>4.382767499999999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25</v>
      </c>
      <c r="N1122" s="7">
        <f t="shared" si="171"/>
        <v>100</v>
      </c>
      <c r="O1122" s="7">
        <f t="shared" si="172"/>
        <v>0</v>
      </c>
      <c r="P1122" s="7">
        <f t="shared" si="173"/>
        <v>83.5</v>
      </c>
      <c r="Q1122" s="8">
        <f t="shared" si="174"/>
        <v>56.274999999999999</v>
      </c>
      <c r="R1122" s="8">
        <f t="shared" si="175"/>
        <v>45.875</v>
      </c>
      <c r="S1122" s="8">
        <f t="shared" si="176"/>
        <v>56.325000000000003</v>
      </c>
      <c r="T1122" s="8">
        <f t="shared" si="177"/>
        <v>52.125</v>
      </c>
      <c r="U1122" s="7">
        <f t="shared" si="178"/>
        <v>52.82500000000001</v>
      </c>
      <c r="V1122" s="7">
        <f t="shared" si="179"/>
        <v>52.650000000000006</v>
      </c>
    </row>
    <row r="1123" spans="1:22" ht="13.5" x14ac:dyDescent="0.25">
      <c r="A1123" s="3">
        <f>RSI!A1123</f>
        <v>43945</v>
      </c>
      <c r="B1123" s="2">
        <f>RSI!B1123</f>
        <v>3.7879999999999998</v>
      </c>
      <c r="C1123" s="2">
        <f>RSI!I1123</f>
        <v>50.902760187266558</v>
      </c>
      <c r="D1123" s="2">
        <f>MACD!E1123</f>
        <v>-0.11171398612180949</v>
      </c>
      <c r="E1123" s="2">
        <f>MACD!F1123</f>
        <v>-1.3906000656598139E-2</v>
      </c>
      <c r="F1123" s="2">
        <f>'Moving Avg'!D1123</f>
        <v>3.7372799999999997</v>
      </c>
      <c r="G1123" s="2">
        <f>'Moving Avg'!F1123</f>
        <v>3.6579250000000001</v>
      </c>
      <c r="H1123" s="2">
        <f>'Moving Avg'!G1123</f>
        <v>4.043266</v>
      </c>
      <c r="I1123" s="2">
        <f>'Moving Avg'!H1123</f>
        <v>4.3763159999999992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25</v>
      </c>
      <c r="N1123" s="7">
        <f t="shared" si="171"/>
        <v>100</v>
      </c>
      <c r="O1123" s="7">
        <f t="shared" si="172"/>
        <v>0</v>
      </c>
      <c r="P1123" s="7">
        <f t="shared" si="173"/>
        <v>83.5</v>
      </c>
      <c r="Q1123" s="8">
        <f t="shared" si="174"/>
        <v>56.274999999999999</v>
      </c>
      <c r="R1123" s="8">
        <f t="shared" si="175"/>
        <v>45.875</v>
      </c>
      <c r="S1123" s="8">
        <f t="shared" si="176"/>
        <v>56.325000000000003</v>
      </c>
      <c r="T1123" s="8">
        <f t="shared" si="177"/>
        <v>52.125</v>
      </c>
      <c r="U1123" s="7">
        <f t="shared" si="178"/>
        <v>52.82500000000001</v>
      </c>
      <c r="V1123" s="7">
        <f t="shared" si="179"/>
        <v>52.650000000000006</v>
      </c>
    </row>
    <row r="1124" spans="1:22" ht="13.5" x14ac:dyDescent="0.25">
      <c r="A1124" s="3">
        <f>RSI!A1124</f>
        <v>43948</v>
      </c>
      <c r="B1124" s="2">
        <f>RSI!B1124</f>
        <v>3.6816</v>
      </c>
      <c r="C1124" s="2">
        <f>RSI!I1124</f>
        <v>44.861636967138885</v>
      </c>
      <c r="D1124" s="2">
        <f>MACD!E1124</f>
        <v>-0.12773831399320024</v>
      </c>
      <c r="E1124" s="2">
        <f>MACD!F1124</f>
        <v>-3.6672463323918561E-2</v>
      </c>
      <c r="F1124" s="2">
        <f>'Moving Avg'!D1124</f>
        <v>3.7536399999999999</v>
      </c>
      <c r="G1124" s="2">
        <f>'Moving Avg'!F1124</f>
        <v>3.6534249999999999</v>
      </c>
      <c r="H1124" s="2">
        <f>'Moving Avg'!G1124</f>
        <v>4.0237940000000005</v>
      </c>
      <c r="I1124" s="2">
        <f>'Moving Avg'!H1124</f>
        <v>4.3693324999999996</v>
      </c>
      <c r="J1124" s="5" t="str">
        <f>OBV!F1124</f>
        <v>BULLISH</v>
      </c>
      <c r="K1124" s="5" t="str">
        <f>OBV!G1124</f>
        <v>NEUTRAL</v>
      </c>
      <c r="L1124" s="5" t="str">
        <f>OBV!H1124</f>
        <v>CONFIRMED BULLISH</v>
      </c>
      <c r="M1124" s="7">
        <f t="shared" si="170"/>
        <v>25</v>
      </c>
      <c r="N1124" s="7">
        <f t="shared" si="171"/>
        <v>100</v>
      </c>
      <c r="O1124" s="7">
        <f t="shared" si="172"/>
        <v>0</v>
      </c>
      <c r="P1124" s="7">
        <f t="shared" si="173"/>
        <v>83.5</v>
      </c>
      <c r="Q1124" s="8">
        <f t="shared" si="174"/>
        <v>56.274999999999999</v>
      </c>
      <c r="R1124" s="8">
        <f t="shared" si="175"/>
        <v>45.875</v>
      </c>
      <c r="S1124" s="8">
        <f t="shared" si="176"/>
        <v>56.325000000000003</v>
      </c>
      <c r="T1124" s="8">
        <f t="shared" si="177"/>
        <v>52.125</v>
      </c>
      <c r="U1124" s="7">
        <f t="shared" si="178"/>
        <v>52.82500000000001</v>
      </c>
      <c r="V1124" s="7">
        <f t="shared" si="179"/>
        <v>52.650000000000006</v>
      </c>
    </row>
    <row r="1125" spans="1:22" ht="13.5" x14ac:dyDescent="0.25">
      <c r="A1125" s="3">
        <f>RSI!A1125</f>
        <v>43949</v>
      </c>
      <c r="B1125" s="2">
        <f>RSI!B1125</f>
        <v>3.6735000000000002</v>
      </c>
      <c r="C1125" s="2">
        <f>RSI!I1125</f>
        <v>44.429347778892236</v>
      </c>
      <c r="D1125" s="2">
        <f>MACD!E1125</f>
        <v>-0.1326412681489253</v>
      </c>
      <c r="E1125" s="2">
        <f>MACD!F1125</f>
        <v>-5.5866224288919908E-2</v>
      </c>
      <c r="F1125" s="2">
        <f>'Moving Avg'!D1125</f>
        <v>3.7470999999999997</v>
      </c>
      <c r="G1125" s="2">
        <f>'Moving Avg'!F1125</f>
        <v>3.6489250000000006</v>
      </c>
      <c r="H1125" s="2">
        <f>'Moving Avg'!G1125</f>
        <v>4.0049779999999995</v>
      </c>
      <c r="I1125" s="2">
        <f>'Moving Avg'!H1125</f>
        <v>4.3616644999999998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100</v>
      </c>
      <c r="O1125" s="7">
        <f t="shared" si="172"/>
        <v>0</v>
      </c>
      <c r="P1125" s="7">
        <f t="shared" si="173"/>
        <v>16.5</v>
      </c>
      <c r="Q1125" s="8">
        <f t="shared" si="174"/>
        <v>46.225000000000001</v>
      </c>
      <c r="R1125" s="8">
        <f t="shared" si="175"/>
        <v>29.125</v>
      </c>
      <c r="S1125" s="8">
        <f t="shared" si="176"/>
        <v>26.175000000000001</v>
      </c>
      <c r="T1125" s="8">
        <f t="shared" si="177"/>
        <v>35.375</v>
      </c>
      <c r="U1125" s="7">
        <f t="shared" si="178"/>
        <v>33.841666666666661</v>
      </c>
      <c r="V1125" s="7">
        <f t="shared" si="179"/>
        <v>34.224999999999994</v>
      </c>
    </row>
    <row r="1126" spans="1:22" ht="13.5" x14ac:dyDescent="0.25">
      <c r="A1126" s="3">
        <f>RSI!A1126</f>
        <v>43950</v>
      </c>
      <c r="B1126" s="2">
        <f>RSI!B1126</f>
        <v>3.5670999999999999</v>
      </c>
      <c r="C1126" s="2">
        <f>RSI!I1126</f>
        <v>39.099532966174458</v>
      </c>
      <c r="D1126" s="2">
        <f>MACD!E1126</f>
        <v>-0.11202630324929208</v>
      </c>
      <c r="E1126" s="2">
        <f>MACD!F1126</f>
        <v>-6.709824008099434E-2</v>
      </c>
      <c r="F1126" s="2">
        <f>'Moving Avg'!D1126</f>
        <v>3.7012799999999997</v>
      </c>
      <c r="G1126" s="2">
        <f>'Moving Avg'!F1126</f>
        <v>3.6391049999999994</v>
      </c>
      <c r="H1126" s="2">
        <f>'Moving Avg'!G1126</f>
        <v>3.9846880000000002</v>
      </c>
      <c r="I1126" s="2">
        <f>'Moving Avg'!H1126</f>
        <v>4.3537459999999992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100</v>
      </c>
      <c r="O1126" s="7">
        <f t="shared" si="172"/>
        <v>0</v>
      </c>
      <c r="P1126" s="7">
        <f t="shared" si="173"/>
        <v>16.5</v>
      </c>
      <c r="Q1126" s="8">
        <f t="shared" si="174"/>
        <v>46.225000000000001</v>
      </c>
      <c r="R1126" s="8">
        <f t="shared" si="175"/>
        <v>29.125</v>
      </c>
      <c r="S1126" s="8">
        <f t="shared" si="176"/>
        <v>26.175000000000001</v>
      </c>
      <c r="T1126" s="8">
        <f t="shared" si="177"/>
        <v>35.375</v>
      </c>
      <c r="U1126" s="7">
        <f t="shared" si="178"/>
        <v>33.841666666666661</v>
      </c>
      <c r="V1126" s="7">
        <f t="shared" si="179"/>
        <v>34.224999999999994</v>
      </c>
    </row>
    <row r="1127" spans="1:22" ht="13.5" x14ac:dyDescent="0.25">
      <c r="A1127" s="3">
        <f>RSI!A1127</f>
        <v>43951</v>
      </c>
      <c r="B1127" s="2">
        <f>RSI!B1127</f>
        <v>3.6488999999999998</v>
      </c>
      <c r="C1127" s="2">
        <f>RSI!I1127</f>
        <v>44.601713921987844</v>
      </c>
      <c r="D1127" s="2">
        <f>MACD!E1127</f>
        <v>-9.1984649231068971E-2</v>
      </c>
      <c r="E1127" s="2">
        <f>MACD!F1127</f>
        <v>-7.2075521911009272E-2</v>
      </c>
      <c r="F1127" s="2">
        <f>'Moving Avg'!D1127</f>
        <v>3.6718200000000003</v>
      </c>
      <c r="G1127" s="2">
        <f>'Moving Avg'!F1127</f>
        <v>3.6386949999999998</v>
      </c>
      <c r="H1127" s="2">
        <f>'Moving Avg'!G1127</f>
        <v>3.9671800000000004</v>
      </c>
      <c r="I1127" s="2">
        <f>'Moving Avg'!H1127</f>
        <v>4.3462769999999997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45</v>
      </c>
      <c r="O1127" s="7">
        <f t="shared" si="172"/>
        <v>0</v>
      </c>
      <c r="P1127" s="7">
        <f t="shared" si="173"/>
        <v>16.5</v>
      </c>
      <c r="Q1127" s="8">
        <f t="shared" si="174"/>
        <v>26.975000000000001</v>
      </c>
      <c r="R1127" s="8">
        <f t="shared" si="175"/>
        <v>18.125</v>
      </c>
      <c r="S1127" s="8">
        <f t="shared" si="176"/>
        <v>17.925000000000001</v>
      </c>
      <c r="T1127" s="8">
        <f t="shared" si="177"/>
        <v>21.625</v>
      </c>
      <c r="U1127" s="7">
        <f t="shared" si="178"/>
        <v>21.008333333333336</v>
      </c>
      <c r="V1127" s="7">
        <f t="shared" si="179"/>
        <v>21.162500000000001</v>
      </c>
    </row>
    <row r="1128" spans="1:22" ht="13.5" x14ac:dyDescent="0.25">
      <c r="A1128" s="3">
        <f>RSI!A1128</f>
        <v>43955</v>
      </c>
      <c r="B1128" s="2">
        <f>RSI!B1128</f>
        <v>3.6816</v>
      </c>
      <c r="C1128" s="2">
        <f>RSI!I1128</f>
        <v>46.675758401779611</v>
      </c>
      <c r="D1128" s="2">
        <f>MACD!E1128</f>
        <v>-9.3279254781109877E-2</v>
      </c>
      <c r="E1128" s="2">
        <f>MACD!F1128</f>
        <v>-7.6316268485029398E-2</v>
      </c>
      <c r="F1128" s="2">
        <f>'Moving Avg'!D1128</f>
        <v>3.6505400000000003</v>
      </c>
      <c r="G1128" s="2">
        <f>'Moving Avg'!F1128</f>
        <v>3.6358299999999999</v>
      </c>
      <c r="H1128" s="2">
        <f>'Moving Avg'!G1128</f>
        <v>3.9504880000000009</v>
      </c>
      <c r="I1128" s="2">
        <f>'Moving Avg'!H1128</f>
        <v>4.3378445000000001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45</v>
      </c>
      <c r="O1128" s="7">
        <f t="shared" si="172"/>
        <v>0</v>
      </c>
      <c r="P1128" s="7">
        <f t="shared" si="173"/>
        <v>16.5</v>
      </c>
      <c r="Q1128" s="8">
        <f t="shared" si="174"/>
        <v>26.975000000000001</v>
      </c>
      <c r="R1128" s="8">
        <f t="shared" si="175"/>
        <v>18.125</v>
      </c>
      <c r="S1128" s="8">
        <f t="shared" si="176"/>
        <v>17.925000000000001</v>
      </c>
      <c r="T1128" s="8">
        <f t="shared" si="177"/>
        <v>21.625</v>
      </c>
      <c r="U1128" s="7">
        <f t="shared" si="178"/>
        <v>21.008333333333336</v>
      </c>
      <c r="V1128" s="7">
        <f t="shared" si="179"/>
        <v>21.162500000000001</v>
      </c>
    </row>
    <row r="1129" spans="1:22" ht="13.5" x14ac:dyDescent="0.25">
      <c r="A1129" s="3">
        <f>RSI!A1129</f>
        <v>43956</v>
      </c>
      <c r="B1129" s="2">
        <f>RSI!B1129</f>
        <v>3.5752999999999999</v>
      </c>
      <c r="C1129" s="2">
        <f>RSI!I1129</f>
        <v>41.267030304999039</v>
      </c>
      <c r="D1129" s="2">
        <f>MACD!E1129</f>
        <v>-8.7456746254434226E-2</v>
      </c>
      <c r="E1129" s="2">
        <f>MACD!F1129</f>
        <v>-7.8544364038910366E-2</v>
      </c>
      <c r="F1129" s="2">
        <f>'Moving Avg'!D1129</f>
        <v>3.6292800000000001</v>
      </c>
      <c r="G1129" s="2">
        <f>'Moving Avg'!F1129</f>
        <v>3.632965</v>
      </c>
      <c r="H1129" s="2">
        <f>'Moving Avg'!G1129</f>
        <v>3.9288900000000009</v>
      </c>
      <c r="I1129" s="2">
        <f>'Moving Avg'!H1129</f>
        <v>4.3272709999999996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25</v>
      </c>
      <c r="N1129" s="7">
        <f t="shared" si="171"/>
        <v>45</v>
      </c>
      <c r="O1129" s="7">
        <f t="shared" si="172"/>
        <v>0</v>
      </c>
      <c r="P1129" s="7">
        <f t="shared" si="173"/>
        <v>16.5</v>
      </c>
      <c r="Q1129" s="8">
        <f t="shared" si="174"/>
        <v>26.975000000000001</v>
      </c>
      <c r="R1129" s="8">
        <f t="shared" si="175"/>
        <v>18.125</v>
      </c>
      <c r="S1129" s="8">
        <f t="shared" si="176"/>
        <v>17.925000000000001</v>
      </c>
      <c r="T1129" s="8">
        <f t="shared" si="177"/>
        <v>21.625</v>
      </c>
      <c r="U1129" s="7">
        <f t="shared" si="178"/>
        <v>21.008333333333336</v>
      </c>
      <c r="V1129" s="7">
        <f t="shared" si="179"/>
        <v>21.162500000000001</v>
      </c>
    </row>
    <row r="1130" spans="1:22" ht="13.5" x14ac:dyDescent="0.25">
      <c r="A1130" s="3">
        <f>RSI!A1130</f>
        <v>43957</v>
      </c>
      <c r="B1130" s="2">
        <f>RSI!B1130</f>
        <v>3.6735000000000002</v>
      </c>
      <c r="C1130" s="2">
        <f>RSI!I1130</f>
        <v>47.338074661163326</v>
      </c>
      <c r="D1130" s="2">
        <f>MACD!E1130</f>
        <v>-7.2523934773370158E-2</v>
      </c>
      <c r="E1130" s="2">
        <f>MACD!F1130</f>
        <v>-7.734027818580233E-2</v>
      </c>
      <c r="F1130" s="2">
        <f>'Moving Avg'!D1130</f>
        <v>3.6292800000000001</v>
      </c>
      <c r="G1130" s="2">
        <f>'Moving Avg'!F1130</f>
        <v>3.6370550000000001</v>
      </c>
      <c r="H1130" s="2">
        <f>'Moving Avg'!G1130</f>
        <v>3.9092560000000005</v>
      </c>
      <c r="I1130" s="2">
        <f>'Moving Avg'!H1130</f>
        <v>4.3185564999999997</v>
      </c>
      <c r="J1130" s="5" t="str">
        <f>OBV!F1130</f>
        <v>BEARISH</v>
      </c>
      <c r="K1130" s="5" t="str">
        <f>OBV!G1130</f>
        <v>NEUTRAL</v>
      </c>
      <c r="L1130" s="5" t="str">
        <f>OBV!H1130</f>
        <v>NEUTRAL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16.5</v>
      </c>
      <c r="Q1130" s="8">
        <f t="shared" si="174"/>
        <v>11.225</v>
      </c>
      <c r="R1130" s="8">
        <f t="shared" si="175"/>
        <v>9.125</v>
      </c>
      <c r="S1130" s="8">
        <f t="shared" si="176"/>
        <v>11.175000000000001</v>
      </c>
      <c r="T1130" s="8">
        <f t="shared" si="177"/>
        <v>10.375</v>
      </c>
      <c r="U1130" s="7">
        <f t="shared" si="178"/>
        <v>10.508333333333335</v>
      </c>
      <c r="V1130" s="7">
        <f t="shared" si="179"/>
        <v>10.475000000000001</v>
      </c>
    </row>
    <row r="1131" spans="1:22" ht="13.5" x14ac:dyDescent="0.25">
      <c r="A1131" s="3">
        <f>RSI!A1131</f>
        <v>43958</v>
      </c>
      <c r="B1131" s="2">
        <f>RSI!B1131</f>
        <v>3.5670999999999999</v>
      </c>
      <c r="C1131" s="2">
        <f>RSI!I1131</f>
        <v>42.242995081326242</v>
      </c>
      <c r="D1131" s="2">
        <f>MACD!E1131</f>
        <v>-3.7897670111301629E-2</v>
      </c>
      <c r="E1131" s="2">
        <f>MACD!F1131</f>
        <v>-6.945175657090219E-2</v>
      </c>
      <c r="F1131" s="2">
        <f>'Moving Avg'!D1131</f>
        <v>3.6292800000000001</v>
      </c>
      <c r="G1131" s="2">
        <f>'Moving Avg'!F1131</f>
        <v>3.6411450000000003</v>
      </c>
      <c r="H1131" s="2">
        <f>'Moving Avg'!G1131</f>
        <v>3.8888020000000001</v>
      </c>
      <c r="I1131" s="2">
        <f>'Moving Avg'!H1131</f>
        <v>4.3096724999999996</v>
      </c>
      <c r="J1131" s="5" t="str">
        <f>OBV!F1131</f>
        <v>BULLISH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0</v>
      </c>
      <c r="O1131" s="7">
        <f t="shared" si="172"/>
        <v>0</v>
      </c>
      <c r="P1131" s="7">
        <f t="shared" si="173"/>
        <v>49.5</v>
      </c>
      <c r="Q1131" s="8">
        <f t="shared" si="174"/>
        <v>16.175000000000001</v>
      </c>
      <c r="R1131" s="8">
        <f t="shared" si="175"/>
        <v>17.375</v>
      </c>
      <c r="S1131" s="8">
        <f t="shared" si="176"/>
        <v>26.025000000000002</v>
      </c>
      <c r="T1131" s="8">
        <f t="shared" si="177"/>
        <v>18.625</v>
      </c>
      <c r="U1131" s="7">
        <f t="shared" si="178"/>
        <v>19.858333333333334</v>
      </c>
      <c r="V1131" s="7">
        <f t="shared" si="179"/>
        <v>19.55</v>
      </c>
    </row>
    <row r="1132" spans="1:22" ht="13.5" x14ac:dyDescent="0.25">
      <c r="A1132" s="3">
        <f>RSI!A1132</f>
        <v>43959</v>
      </c>
      <c r="B1132" s="2">
        <f>RSI!B1132</f>
        <v>3.6326000000000001</v>
      </c>
      <c r="C1132" s="2">
        <f>RSI!I1132</f>
        <v>46.089762936879424</v>
      </c>
      <c r="D1132" s="2">
        <f>MACD!E1132</f>
        <v>-1.2577973636902939E-2</v>
      </c>
      <c r="E1132" s="2">
        <f>MACD!F1132</f>
        <v>-5.8076999984102345E-2</v>
      </c>
      <c r="F1132" s="2">
        <f>'Moving Avg'!D1132</f>
        <v>3.6260199999999996</v>
      </c>
      <c r="G1132" s="2">
        <f>'Moving Avg'!F1132</f>
        <v>3.6472849999999992</v>
      </c>
      <c r="H1132" s="2">
        <f>'Moving Avg'!G1132</f>
        <v>3.8696579999999998</v>
      </c>
      <c r="I1132" s="2">
        <f>'Moving Avg'!H1132</f>
        <v>4.3012769999999998</v>
      </c>
      <c r="J1132" s="5" t="str">
        <f>OBV!F1132</f>
        <v>BULLISH</v>
      </c>
      <c r="K1132" s="5" t="str">
        <f>OBV!G1132</f>
        <v>NEUTRAL</v>
      </c>
      <c r="L1132" s="5" t="str">
        <f>OBV!H1132</f>
        <v>BULLISH DIVERGENCE</v>
      </c>
      <c r="M1132" s="7">
        <f t="shared" si="170"/>
        <v>25</v>
      </c>
      <c r="N1132" s="7">
        <f t="shared" si="171"/>
        <v>0</v>
      </c>
      <c r="O1132" s="7">
        <f t="shared" si="172"/>
        <v>0</v>
      </c>
      <c r="P1132" s="7">
        <f t="shared" si="173"/>
        <v>66.5</v>
      </c>
      <c r="Q1132" s="8">
        <f t="shared" si="174"/>
        <v>18.725000000000001</v>
      </c>
      <c r="R1132" s="8">
        <f t="shared" si="175"/>
        <v>21.625</v>
      </c>
      <c r="S1132" s="8">
        <f t="shared" si="176"/>
        <v>33.674999999999997</v>
      </c>
      <c r="T1132" s="8">
        <f t="shared" si="177"/>
        <v>22.875</v>
      </c>
      <c r="U1132" s="7">
        <f t="shared" si="178"/>
        <v>24.675000000000001</v>
      </c>
      <c r="V1132" s="7">
        <f t="shared" si="179"/>
        <v>24.225000000000001</v>
      </c>
    </row>
    <row r="1133" spans="1:22" ht="13.5" x14ac:dyDescent="0.25">
      <c r="A1133" s="3">
        <f>RSI!A1133</f>
        <v>43962</v>
      </c>
      <c r="B1133" s="2">
        <f>RSI!B1133</f>
        <v>3.7225999999999999</v>
      </c>
      <c r="C1133" s="2">
        <f>RSI!I1133</f>
        <v>50.926213736004584</v>
      </c>
      <c r="D1133" s="2">
        <f>MACD!E1133</f>
        <v>1.3389164628332395E-3</v>
      </c>
      <c r="E1133" s="2">
        <f>MACD!F1133</f>
        <v>-4.6193816694715235E-2</v>
      </c>
      <c r="F1133" s="2">
        <f>'Moving Avg'!D1133</f>
        <v>3.63422</v>
      </c>
      <c r="G1133" s="2">
        <f>'Moving Avg'!F1133</f>
        <v>3.6583299999999994</v>
      </c>
      <c r="H1133" s="2">
        <f>'Moving Avg'!G1133</f>
        <v>3.8529679999999997</v>
      </c>
      <c r="I1133" s="2">
        <f>'Moving Avg'!H1133</f>
        <v>4.293331499999999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  <c r="M1133" s="7">
        <f t="shared" si="170"/>
        <v>25</v>
      </c>
      <c r="N1133" s="7">
        <f t="shared" si="171"/>
        <v>0</v>
      </c>
      <c r="O1133" s="7">
        <f t="shared" si="172"/>
        <v>0</v>
      </c>
      <c r="P1133" s="7">
        <f t="shared" si="173"/>
        <v>83.5</v>
      </c>
      <c r="Q1133" s="8">
        <f t="shared" si="174"/>
        <v>21.274999999999999</v>
      </c>
      <c r="R1133" s="8">
        <f t="shared" si="175"/>
        <v>25.875</v>
      </c>
      <c r="S1133" s="8">
        <f t="shared" si="176"/>
        <v>41.325000000000003</v>
      </c>
      <c r="T1133" s="8">
        <f t="shared" si="177"/>
        <v>27.125</v>
      </c>
      <c r="U1133" s="7">
        <f t="shared" si="178"/>
        <v>29.491666666666664</v>
      </c>
      <c r="V1133" s="7">
        <f t="shared" si="179"/>
        <v>28.9</v>
      </c>
    </row>
    <row r="1134" spans="1:22" ht="13.5" x14ac:dyDescent="0.25">
      <c r="A1134" s="3">
        <f>RSI!A1134</f>
        <v>43963</v>
      </c>
      <c r="B1134" s="2">
        <f>RSI!B1134</f>
        <v>3.7225999999999999</v>
      </c>
      <c r="C1134" s="2">
        <f>RSI!I1134</f>
        <v>50.926213736004584</v>
      </c>
      <c r="D1134" s="2">
        <f>MACD!E1134</f>
        <v>-3.3967270939299077E-3</v>
      </c>
      <c r="E1134" s="2">
        <f>MACD!F1134</f>
        <v>-3.7634398774558174E-2</v>
      </c>
      <c r="F1134" s="2">
        <f>'Moving Avg'!D1134</f>
        <v>3.6636800000000003</v>
      </c>
      <c r="G1134" s="2">
        <f>'Moving Avg'!F1134</f>
        <v>3.6689699999999994</v>
      </c>
      <c r="H1134" s="2">
        <f>'Moving Avg'!G1134</f>
        <v>3.8377520000000001</v>
      </c>
      <c r="I1134" s="2">
        <f>'Moving Avg'!H1134</f>
        <v>4.2856275000000004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  <c r="M1134" s="7">
        <f t="shared" si="170"/>
        <v>25</v>
      </c>
      <c r="N1134" s="7">
        <f t="shared" si="171"/>
        <v>0</v>
      </c>
      <c r="O1134" s="7">
        <f t="shared" si="172"/>
        <v>0</v>
      </c>
      <c r="P1134" s="7">
        <f t="shared" si="173"/>
        <v>83.5</v>
      </c>
      <c r="Q1134" s="8">
        <f t="shared" si="174"/>
        <v>21.274999999999999</v>
      </c>
      <c r="R1134" s="8">
        <f t="shared" si="175"/>
        <v>25.875</v>
      </c>
      <c r="S1134" s="8">
        <f t="shared" si="176"/>
        <v>41.325000000000003</v>
      </c>
      <c r="T1134" s="8">
        <f t="shared" si="177"/>
        <v>27.125</v>
      </c>
      <c r="U1134" s="7">
        <f t="shared" si="178"/>
        <v>29.491666666666664</v>
      </c>
      <c r="V1134" s="7">
        <f t="shared" si="179"/>
        <v>28.9</v>
      </c>
    </row>
    <row r="1135" spans="1:22" ht="13.5" x14ac:dyDescent="0.25">
      <c r="A1135" s="3">
        <f>RSI!A1135</f>
        <v>43964</v>
      </c>
      <c r="B1135" s="2">
        <f>RSI!B1135</f>
        <v>3.7635000000000001</v>
      </c>
      <c r="C1135" s="2">
        <f>RSI!I1135</f>
        <v>53.141812838328185</v>
      </c>
      <c r="D1135" s="2">
        <f>MACD!E1135</f>
        <v>-1.1811299942175335E-2</v>
      </c>
      <c r="E1135" s="2">
        <f>MACD!F1135</f>
        <v>-3.2469779008081609E-2</v>
      </c>
      <c r="F1135" s="2">
        <f>'Moving Avg'!D1135</f>
        <v>3.6816800000000001</v>
      </c>
      <c r="G1135" s="2">
        <f>'Moving Avg'!F1135</f>
        <v>3.6791999999999994</v>
      </c>
      <c r="H1135" s="2">
        <f>'Moving Avg'!G1135</f>
        <v>3.8240079999999987</v>
      </c>
      <c r="I1135" s="2">
        <f>'Moving Avg'!H1135</f>
        <v>4.2780875000000007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  <c r="M1135" s="7">
        <f t="shared" si="170"/>
        <v>25</v>
      </c>
      <c r="N1135" s="7">
        <f t="shared" si="171"/>
        <v>0</v>
      </c>
      <c r="O1135" s="7">
        <f t="shared" si="172"/>
        <v>0</v>
      </c>
      <c r="P1135" s="7">
        <f t="shared" si="173"/>
        <v>83.5</v>
      </c>
      <c r="Q1135" s="8">
        <f t="shared" si="174"/>
        <v>21.274999999999999</v>
      </c>
      <c r="R1135" s="8">
        <f t="shared" si="175"/>
        <v>25.875</v>
      </c>
      <c r="S1135" s="8">
        <f t="shared" si="176"/>
        <v>41.325000000000003</v>
      </c>
      <c r="T1135" s="8">
        <f t="shared" si="177"/>
        <v>27.125</v>
      </c>
      <c r="U1135" s="7">
        <f t="shared" si="178"/>
        <v>29.491666666666664</v>
      </c>
      <c r="V1135" s="7">
        <f t="shared" si="179"/>
        <v>28.9</v>
      </c>
    </row>
    <row r="1136" spans="1:22" ht="13.5" x14ac:dyDescent="0.25">
      <c r="A1136" s="3">
        <f>RSI!A1136</f>
        <v>43965</v>
      </c>
      <c r="B1136" s="2">
        <f>RSI!B1136</f>
        <v>3.6570999999999998</v>
      </c>
      <c r="C1136" s="2">
        <f>RSI!I1136</f>
        <v>47.174827904280761</v>
      </c>
      <c r="D1136" s="2">
        <f>MACD!E1136</f>
        <v>-2.7782702601716114E-2</v>
      </c>
      <c r="E1136" s="2">
        <f>MACD!F1136</f>
        <v>-3.153236372680851E-2</v>
      </c>
      <c r="F1136" s="2">
        <f>'Moving Avg'!D1136</f>
        <v>3.6996799999999999</v>
      </c>
      <c r="G1136" s="2">
        <f>'Moving Avg'!F1136</f>
        <v>3.6787899999999993</v>
      </c>
      <c r="H1136" s="2">
        <f>'Moving Avg'!G1136</f>
        <v>3.8087899999999992</v>
      </c>
      <c r="I1136" s="2">
        <f>'Moving Avg'!H1136</f>
        <v>4.270216500000001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83.5</v>
      </c>
      <c r="Q1136" s="8">
        <f t="shared" si="174"/>
        <v>21.274999999999999</v>
      </c>
      <c r="R1136" s="8">
        <f t="shared" si="175"/>
        <v>25.875</v>
      </c>
      <c r="S1136" s="8">
        <f t="shared" si="176"/>
        <v>41.325000000000003</v>
      </c>
      <c r="T1136" s="8">
        <f t="shared" si="177"/>
        <v>27.125</v>
      </c>
      <c r="U1136" s="7">
        <f t="shared" si="178"/>
        <v>29.491666666666664</v>
      </c>
      <c r="V1136" s="7">
        <f t="shared" si="179"/>
        <v>28.9</v>
      </c>
    </row>
    <row r="1137" spans="1:22" ht="13.5" x14ac:dyDescent="0.25">
      <c r="A1137" s="3">
        <f>RSI!A1137</f>
        <v>43966</v>
      </c>
      <c r="B1137" s="2">
        <f>RSI!B1137</f>
        <v>3.5589</v>
      </c>
      <c r="C1137" s="2">
        <f>RSI!I1137</f>
        <v>42.438584544286108</v>
      </c>
      <c r="D1137" s="2">
        <f>MACD!E1137</f>
        <v>-2.1146249385097349E-2</v>
      </c>
      <c r="E1137" s="2">
        <f>MACD!F1137</f>
        <v>-2.9455140858466282E-2</v>
      </c>
      <c r="F1137" s="2">
        <f>'Moving Avg'!D1137</f>
        <v>3.6849400000000001</v>
      </c>
      <c r="G1137" s="2">
        <f>'Moving Avg'!F1137</f>
        <v>3.6710149999999993</v>
      </c>
      <c r="H1137" s="2">
        <f>'Moving Avg'!G1137</f>
        <v>3.7916080000000001</v>
      </c>
      <c r="I1137" s="2">
        <f>'Moving Avg'!H1137</f>
        <v>4.261854500000001</v>
      </c>
      <c r="J1137" s="5" t="str">
        <f>OBV!F1137</f>
        <v>BEARISH</v>
      </c>
      <c r="K1137" s="5" t="str">
        <f>OBV!G1137</f>
        <v>NEUTRAL</v>
      </c>
      <c r="L1137" s="5" t="str">
        <f>OBV!H1137</f>
        <v>CONFIRMED BEARISH</v>
      </c>
      <c r="M1137" s="7">
        <f t="shared" si="170"/>
        <v>25</v>
      </c>
      <c r="N1137" s="7">
        <f t="shared" si="171"/>
        <v>0</v>
      </c>
      <c r="O1137" s="7">
        <f t="shared" si="172"/>
        <v>0</v>
      </c>
      <c r="P1137" s="7">
        <f t="shared" si="173"/>
        <v>16.5</v>
      </c>
      <c r="Q1137" s="8">
        <f t="shared" si="174"/>
        <v>11.225</v>
      </c>
      <c r="R1137" s="8">
        <f t="shared" si="175"/>
        <v>9.125</v>
      </c>
      <c r="S1137" s="8">
        <f t="shared" si="176"/>
        <v>11.175000000000001</v>
      </c>
      <c r="T1137" s="8">
        <f t="shared" si="177"/>
        <v>10.375</v>
      </c>
      <c r="U1137" s="7">
        <f t="shared" si="178"/>
        <v>10.508333333333335</v>
      </c>
      <c r="V1137" s="7">
        <f t="shared" si="179"/>
        <v>10.475000000000001</v>
      </c>
    </row>
    <row r="1138" spans="1:22" ht="13.5" x14ac:dyDescent="0.25">
      <c r="A1138" s="3">
        <f>RSI!A1138</f>
        <v>43969</v>
      </c>
      <c r="B1138" s="2">
        <f>RSI!B1138</f>
        <v>3.5589</v>
      </c>
      <c r="C1138" s="2">
        <f>RSI!I1138</f>
        <v>42.438584544286108</v>
      </c>
      <c r="D1138" s="2">
        <f>MACD!E1138</f>
        <v>-9.6493558463208728E-3</v>
      </c>
      <c r="E1138" s="2">
        <f>MACD!F1138</f>
        <v>-2.5493983856037201E-2</v>
      </c>
      <c r="F1138" s="2">
        <f>'Moving Avg'!D1138</f>
        <v>3.6521999999999997</v>
      </c>
      <c r="G1138" s="2">
        <f>'Moving Avg'!F1138</f>
        <v>3.6685599999999994</v>
      </c>
      <c r="H1138" s="2">
        <f>'Moving Avg'!G1138</f>
        <v>3.7754080000000001</v>
      </c>
      <c r="I1138" s="2">
        <f>'Moving Avg'!H1138</f>
        <v>4.2534925000000001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16.5</v>
      </c>
      <c r="Q1138" s="8">
        <f t="shared" si="174"/>
        <v>11.225</v>
      </c>
      <c r="R1138" s="8">
        <f t="shared" si="175"/>
        <v>9.125</v>
      </c>
      <c r="S1138" s="8">
        <f t="shared" si="176"/>
        <v>11.175000000000001</v>
      </c>
      <c r="T1138" s="8">
        <f t="shared" si="177"/>
        <v>10.375</v>
      </c>
      <c r="U1138" s="7">
        <f t="shared" si="178"/>
        <v>10.508333333333335</v>
      </c>
      <c r="V1138" s="7">
        <f t="shared" si="179"/>
        <v>10.475000000000001</v>
      </c>
    </row>
    <row r="1139" spans="1:22" ht="13.5" x14ac:dyDescent="0.25">
      <c r="A1139" s="3">
        <f>RSI!A1139</f>
        <v>43970</v>
      </c>
      <c r="B1139" s="2">
        <f>RSI!B1139</f>
        <v>3.4525999999999999</v>
      </c>
      <c r="C1139" s="2">
        <f>RSI!I1139</f>
        <v>37.688282983875432</v>
      </c>
      <c r="D1139" s="2">
        <f>MACD!E1139</f>
        <v>-7.6133354857828017E-3</v>
      </c>
      <c r="E1139" s="2">
        <f>MACD!F1139</f>
        <v>-2.1917854181986322E-2</v>
      </c>
      <c r="F1139" s="2">
        <f>'Moving Avg'!D1139</f>
        <v>3.5981999999999998</v>
      </c>
      <c r="G1139" s="2">
        <f>'Moving Avg'!F1139</f>
        <v>3.6611999999999996</v>
      </c>
      <c r="H1139" s="2">
        <f>'Moving Avg'!G1139</f>
        <v>3.7531559999999997</v>
      </c>
      <c r="I1139" s="2">
        <f>'Moving Avg'!H1139</f>
        <v>4.2455249999999998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16.5</v>
      </c>
      <c r="Q1139" s="8">
        <f t="shared" si="174"/>
        <v>11.225</v>
      </c>
      <c r="R1139" s="8">
        <f t="shared" si="175"/>
        <v>9.125</v>
      </c>
      <c r="S1139" s="8">
        <f t="shared" si="176"/>
        <v>11.175000000000001</v>
      </c>
      <c r="T1139" s="8">
        <f t="shared" si="177"/>
        <v>10.375</v>
      </c>
      <c r="U1139" s="7">
        <f t="shared" si="178"/>
        <v>10.508333333333335</v>
      </c>
      <c r="V1139" s="7">
        <f t="shared" si="179"/>
        <v>10.475000000000001</v>
      </c>
    </row>
    <row r="1140" spans="1:22" ht="13.5" x14ac:dyDescent="0.25">
      <c r="A1140" s="3">
        <f>RSI!A1140</f>
        <v>43971</v>
      </c>
      <c r="B1140" s="2">
        <f>RSI!B1140</f>
        <v>3.4035000000000002</v>
      </c>
      <c r="C1140" s="2">
        <f>RSI!I1140</f>
        <v>35.700506368419298</v>
      </c>
      <c r="D1140" s="2">
        <f>MACD!E1140</f>
        <v>1.4211618762339562E-2</v>
      </c>
      <c r="E1140" s="2">
        <f>MACD!F1140</f>
        <v>-1.4691959593121147E-2</v>
      </c>
      <c r="F1140" s="2">
        <f>'Moving Avg'!D1140</f>
        <v>3.5262000000000002</v>
      </c>
      <c r="G1140" s="2">
        <f>'Moving Avg'!F1140</f>
        <v>3.6460649999999992</v>
      </c>
      <c r="H1140" s="2">
        <f>'Moving Avg'!G1140</f>
        <v>3.7325399999999984</v>
      </c>
      <c r="I1140" s="2">
        <f>'Moving Avg'!H1140</f>
        <v>4.2369094999999994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0</v>
      </c>
      <c r="O1140" s="7">
        <f t="shared" si="172"/>
        <v>0</v>
      </c>
      <c r="P1140" s="7">
        <f t="shared" si="173"/>
        <v>16.5</v>
      </c>
      <c r="Q1140" s="8">
        <f t="shared" si="174"/>
        <v>11.225</v>
      </c>
      <c r="R1140" s="8">
        <f t="shared" si="175"/>
        <v>9.125</v>
      </c>
      <c r="S1140" s="8">
        <f t="shared" si="176"/>
        <v>11.175000000000001</v>
      </c>
      <c r="T1140" s="8">
        <f t="shared" si="177"/>
        <v>10.375</v>
      </c>
      <c r="U1140" s="7">
        <f t="shared" si="178"/>
        <v>10.508333333333335</v>
      </c>
      <c r="V1140" s="7">
        <f t="shared" si="179"/>
        <v>10.475000000000001</v>
      </c>
    </row>
    <row r="1141" spans="1:22" ht="13.5" x14ac:dyDescent="0.25">
      <c r="A1141" s="3">
        <f>RSI!A1141</f>
        <v>43972</v>
      </c>
      <c r="B1141" s="2">
        <f>RSI!B1141</f>
        <v>3.4771000000000001</v>
      </c>
      <c r="C1141" s="2">
        <f>RSI!I1141</f>
        <v>40.745531538086169</v>
      </c>
      <c r="D1141" s="2">
        <f>MACD!E1141</f>
        <v>1.2404826577680161E-2</v>
      </c>
      <c r="E1141" s="2">
        <f>MACD!F1141</f>
        <v>-9.2726023589608849E-3</v>
      </c>
      <c r="F1141" s="2">
        <f>'Moving Avg'!D1141</f>
        <v>3.4902000000000002</v>
      </c>
      <c r="G1141" s="2">
        <f>'Moving Avg'!F1141</f>
        <v>3.6301099999999993</v>
      </c>
      <c r="H1141" s="2">
        <f>'Moving Avg'!G1141</f>
        <v>3.7122499999999996</v>
      </c>
      <c r="I1141" s="2">
        <f>'Moving Avg'!H1141</f>
        <v>4.2289435000000006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0</v>
      </c>
      <c r="O1141" s="7">
        <f t="shared" si="172"/>
        <v>0</v>
      </c>
      <c r="P1141" s="7">
        <f t="shared" si="173"/>
        <v>16.5</v>
      </c>
      <c r="Q1141" s="8">
        <f t="shared" si="174"/>
        <v>11.225</v>
      </c>
      <c r="R1141" s="8">
        <f t="shared" si="175"/>
        <v>9.125</v>
      </c>
      <c r="S1141" s="8">
        <f t="shared" si="176"/>
        <v>11.175000000000001</v>
      </c>
      <c r="T1141" s="8">
        <f t="shared" si="177"/>
        <v>10.375</v>
      </c>
      <c r="U1141" s="7">
        <f t="shared" si="178"/>
        <v>10.508333333333335</v>
      </c>
      <c r="V1141" s="7">
        <f t="shared" si="179"/>
        <v>10.475000000000001</v>
      </c>
    </row>
    <row r="1142" spans="1:22" ht="13.5" x14ac:dyDescent="0.25">
      <c r="A1142" s="3">
        <f>RSI!A1142</f>
        <v>43973</v>
      </c>
      <c r="B1142" s="2">
        <f>RSI!B1142</f>
        <v>3.5752999999999999</v>
      </c>
      <c r="C1142" s="2">
        <f>RSI!I1142</f>
        <v>46.748995970035381</v>
      </c>
      <c r="D1142" s="2">
        <f>MACD!E1142</f>
        <v>1.4676373138670762E-2</v>
      </c>
      <c r="E1142" s="2">
        <f>MACD!F1142</f>
        <v>-4.4828072594345555E-3</v>
      </c>
      <c r="F1142" s="2">
        <f>'Moving Avg'!D1142</f>
        <v>3.4934799999999995</v>
      </c>
      <c r="G1142" s="2">
        <f>'Moving Avg'!F1142</f>
        <v>3.6190649999999991</v>
      </c>
      <c r="H1142" s="2">
        <f>'Moving Avg'!G1142</f>
        <v>3.6965419999999996</v>
      </c>
      <c r="I1142" s="2">
        <f>'Moving Avg'!H1142</f>
        <v>4.2216695000000009</v>
      </c>
      <c r="J1142" s="5" t="str">
        <f>OBV!F1142</f>
        <v>BEARISH</v>
      </c>
      <c r="K1142" s="5" t="str">
        <f>OBV!G1142</f>
        <v>NEUTRAL</v>
      </c>
      <c r="L1142" s="5" t="str">
        <f>OBV!H1142</f>
        <v>BEARISH DIVERGENCE</v>
      </c>
      <c r="M1142" s="7">
        <f t="shared" si="170"/>
        <v>25</v>
      </c>
      <c r="N1142" s="7">
        <f t="shared" si="171"/>
        <v>0</v>
      </c>
      <c r="O1142" s="7">
        <f t="shared" si="172"/>
        <v>0</v>
      </c>
      <c r="P1142" s="7">
        <f t="shared" si="173"/>
        <v>16.5</v>
      </c>
      <c r="Q1142" s="8">
        <f t="shared" si="174"/>
        <v>11.225</v>
      </c>
      <c r="R1142" s="8">
        <f t="shared" si="175"/>
        <v>9.125</v>
      </c>
      <c r="S1142" s="8">
        <f t="shared" si="176"/>
        <v>11.175000000000001</v>
      </c>
      <c r="T1142" s="8">
        <f t="shared" si="177"/>
        <v>10.375</v>
      </c>
      <c r="U1142" s="7">
        <f t="shared" si="178"/>
        <v>10.508333333333335</v>
      </c>
      <c r="V1142" s="7">
        <f t="shared" si="179"/>
        <v>10.475000000000001</v>
      </c>
    </row>
    <row r="1143" spans="1:22" ht="13.5" x14ac:dyDescent="0.25">
      <c r="A1143" s="3">
        <f>RSI!A1143</f>
        <v>43977</v>
      </c>
      <c r="B1143" s="2">
        <f>RSI!B1143</f>
        <v>3.4689000000000001</v>
      </c>
      <c r="C1143" s="2">
        <f>RSI!I1143</f>
        <v>41.806569761879373</v>
      </c>
      <c r="D1143" s="2">
        <f>MACD!E1143</f>
        <v>3.8669449525331245E-2</v>
      </c>
      <c r="E1143" s="2">
        <f>MACD!F1143</f>
        <v>4.147644097518605E-3</v>
      </c>
      <c r="F1143" s="2">
        <f>'Moving Avg'!D1143</f>
        <v>3.4754800000000001</v>
      </c>
      <c r="G1143" s="2">
        <f>'Moving Avg'!F1143</f>
        <v>3.60311</v>
      </c>
      <c r="H1143" s="2">
        <f>'Moving Avg'!G1143</f>
        <v>3.6791959999999988</v>
      </c>
      <c r="I1143" s="2">
        <f>'Moving Avg'!H1143</f>
        <v>4.2136624999999999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16.5</v>
      </c>
      <c r="Q1143" s="8">
        <f t="shared" si="174"/>
        <v>11.225</v>
      </c>
      <c r="R1143" s="8">
        <f t="shared" si="175"/>
        <v>9.125</v>
      </c>
      <c r="S1143" s="8">
        <f t="shared" si="176"/>
        <v>11.175000000000001</v>
      </c>
      <c r="T1143" s="8">
        <f t="shared" si="177"/>
        <v>10.375</v>
      </c>
      <c r="U1143" s="7">
        <f t="shared" si="178"/>
        <v>10.508333333333335</v>
      </c>
      <c r="V1143" s="7">
        <f t="shared" si="179"/>
        <v>10.475000000000001</v>
      </c>
    </row>
    <row r="1144" spans="1:22" ht="13.5" x14ac:dyDescent="0.25">
      <c r="A1144" s="3">
        <f>RSI!A1144</f>
        <v>43978</v>
      </c>
      <c r="B1144" s="2">
        <f>RSI!B1144</f>
        <v>3.3708</v>
      </c>
      <c r="C1144" s="2">
        <f>RSI!I1144</f>
        <v>37.834904727803085</v>
      </c>
      <c r="D1144" s="2">
        <f>MACD!E1144</f>
        <v>6.7184601115730658E-2</v>
      </c>
      <c r="E1144" s="2">
        <f>MACD!F1144</f>
        <v>1.6755035501161017E-2</v>
      </c>
      <c r="F1144" s="2">
        <f>'Moving Avg'!D1144</f>
        <v>3.45912</v>
      </c>
      <c r="G1144" s="2">
        <f>'Moving Avg'!F1144</f>
        <v>3.5875700000000004</v>
      </c>
      <c r="H1144" s="2">
        <f>'Moving Avg'!G1144</f>
        <v>3.6623439999999992</v>
      </c>
      <c r="I1144" s="2">
        <f>'Moving Avg'!H1144</f>
        <v>4.2048429999999994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  <c r="M1144" s="7">
        <f t="shared" si="170"/>
        <v>25</v>
      </c>
      <c r="N1144" s="7">
        <f t="shared" si="171"/>
        <v>0</v>
      </c>
      <c r="O1144" s="7">
        <f t="shared" si="172"/>
        <v>0</v>
      </c>
      <c r="P1144" s="7">
        <f t="shared" si="173"/>
        <v>16.5</v>
      </c>
      <c r="Q1144" s="8">
        <f t="shared" si="174"/>
        <v>11.225</v>
      </c>
      <c r="R1144" s="8">
        <f t="shared" si="175"/>
        <v>9.125</v>
      </c>
      <c r="S1144" s="8">
        <f t="shared" si="176"/>
        <v>11.175000000000001</v>
      </c>
      <c r="T1144" s="8">
        <f t="shared" si="177"/>
        <v>10.375</v>
      </c>
      <c r="U1144" s="7">
        <f t="shared" si="178"/>
        <v>10.508333333333335</v>
      </c>
      <c r="V1144" s="7">
        <f t="shared" si="179"/>
        <v>10.475000000000001</v>
      </c>
    </row>
    <row r="1145" spans="1:22" ht="13.5" x14ac:dyDescent="0.25">
      <c r="A1145" s="3">
        <f>RSI!A1145</f>
        <v>43979</v>
      </c>
      <c r="B1145" s="2">
        <f>RSI!B1145</f>
        <v>3.3544</v>
      </c>
      <c r="C1145" s="2">
        <f>RSI!I1145</f>
        <v>37.198673393191925</v>
      </c>
      <c r="D1145" s="2">
        <f>MACD!E1145</f>
        <v>0.10027613468523811</v>
      </c>
      <c r="E1145" s="2">
        <f>MACD!F1145</f>
        <v>3.3459255337976439E-2</v>
      </c>
      <c r="F1145" s="2">
        <f>'Moving Avg'!D1145</f>
        <v>3.4492999999999996</v>
      </c>
      <c r="G1145" s="2">
        <f>'Moving Avg'!F1145</f>
        <v>3.571615</v>
      </c>
      <c r="H1145" s="2">
        <f>'Moving Avg'!G1145</f>
        <v>3.6446719999999995</v>
      </c>
      <c r="I1145" s="2">
        <f>'Moving Avg'!H1145</f>
        <v>4.1959015000000006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  <c r="M1145" s="7">
        <f t="shared" si="170"/>
        <v>25</v>
      </c>
      <c r="N1145" s="7">
        <f t="shared" si="171"/>
        <v>0</v>
      </c>
      <c r="O1145" s="7">
        <f t="shared" si="172"/>
        <v>0</v>
      </c>
      <c r="P1145" s="7">
        <f t="shared" si="173"/>
        <v>16.5</v>
      </c>
      <c r="Q1145" s="8">
        <f t="shared" si="174"/>
        <v>11.225</v>
      </c>
      <c r="R1145" s="8">
        <f t="shared" si="175"/>
        <v>9.125</v>
      </c>
      <c r="S1145" s="8">
        <f t="shared" si="176"/>
        <v>11.175000000000001</v>
      </c>
      <c r="T1145" s="8">
        <f t="shared" si="177"/>
        <v>10.375</v>
      </c>
      <c r="U1145" s="7">
        <f t="shared" si="178"/>
        <v>10.508333333333335</v>
      </c>
      <c r="V1145" s="7">
        <f t="shared" si="179"/>
        <v>10.475000000000001</v>
      </c>
    </row>
    <row r="1146" spans="1:22" ht="13.5" x14ac:dyDescent="0.25">
      <c r="A1146" s="3">
        <f>RSI!A1146</f>
        <v>43980</v>
      </c>
      <c r="B1146" s="2">
        <f>RSI!B1146</f>
        <v>3.3953000000000002</v>
      </c>
      <c r="C1146" s="2">
        <f>RSI!I1146</f>
        <v>39.912431795801496</v>
      </c>
      <c r="D1146" s="2">
        <f>MACD!E1146</f>
        <v>0.11032304976464991</v>
      </c>
      <c r="E1146" s="2">
        <f>MACD!F1146</f>
        <v>4.883201422331114E-2</v>
      </c>
      <c r="F1146" s="2">
        <f>'Moving Avg'!D1146</f>
        <v>3.4329399999999999</v>
      </c>
      <c r="G1146" s="2">
        <f>'Moving Avg'!F1146</f>
        <v>3.5630249999999997</v>
      </c>
      <c r="H1146" s="2">
        <f>'Moving Avg'!G1146</f>
        <v>3.6302719999999993</v>
      </c>
      <c r="I1146" s="2">
        <f>'Moving Avg'!H1146</f>
        <v>4.1873654999999994</v>
      </c>
      <c r="J1146" s="5" t="str">
        <f>OBV!F1146</f>
        <v>BULLISH</v>
      </c>
      <c r="K1146" s="5" t="str">
        <f>OBV!G1146</f>
        <v>NEUTRAL</v>
      </c>
      <c r="L1146" s="5" t="str">
        <f>OBV!H1146</f>
        <v>BULLISH DIVERGENCE</v>
      </c>
      <c r="M1146" s="7">
        <f t="shared" si="170"/>
        <v>25</v>
      </c>
      <c r="N1146" s="7">
        <f t="shared" si="171"/>
        <v>0</v>
      </c>
      <c r="O1146" s="7">
        <f t="shared" si="172"/>
        <v>0</v>
      </c>
      <c r="P1146" s="7">
        <f t="shared" si="173"/>
        <v>66.5</v>
      </c>
      <c r="Q1146" s="8">
        <f t="shared" si="174"/>
        <v>18.725000000000001</v>
      </c>
      <c r="R1146" s="8">
        <f t="shared" si="175"/>
        <v>21.625</v>
      </c>
      <c r="S1146" s="8">
        <f t="shared" si="176"/>
        <v>33.674999999999997</v>
      </c>
      <c r="T1146" s="8">
        <f t="shared" si="177"/>
        <v>22.875</v>
      </c>
      <c r="U1146" s="7">
        <f t="shared" si="178"/>
        <v>24.675000000000001</v>
      </c>
      <c r="V1146" s="7">
        <f t="shared" si="179"/>
        <v>24.225000000000001</v>
      </c>
    </row>
    <row r="1147" spans="1:22" ht="13.5" x14ac:dyDescent="0.25">
      <c r="A1147" s="3">
        <f>RSI!A1147</f>
        <v>43983</v>
      </c>
      <c r="B1147" s="2">
        <f>RSI!B1147</f>
        <v>3.4117000000000002</v>
      </c>
      <c r="C1147" s="2">
        <f>RSI!I1147</f>
        <v>41.013116765806501</v>
      </c>
      <c r="D1147" s="2">
        <f>MACD!E1147</f>
        <v>0.10359829035661461</v>
      </c>
      <c r="E1147" s="2">
        <f>MACD!F1147</f>
        <v>5.978526944997184E-2</v>
      </c>
      <c r="F1147" s="2">
        <f>'Moving Avg'!D1147</f>
        <v>3.40022</v>
      </c>
      <c r="G1147" s="2">
        <f>'Moving Avg'!F1147</f>
        <v>3.5511650000000001</v>
      </c>
      <c r="H1147" s="2">
        <f>'Moving Avg'!G1147</f>
        <v>3.6211099999999994</v>
      </c>
      <c r="I1147" s="2">
        <f>'Moving Avg'!H1147</f>
        <v>4.1789519999999998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  <c r="M1147" s="7">
        <f t="shared" si="170"/>
        <v>25</v>
      </c>
      <c r="N1147" s="7">
        <f t="shared" si="171"/>
        <v>0</v>
      </c>
      <c r="O1147" s="7">
        <f t="shared" si="172"/>
        <v>0</v>
      </c>
      <c r="P1147" s="7">
        <f t="shared" si="173"/>
        <v>66.5</v>
      </c>
      <c r="Q1147" s="8">
        <f t="shared" si="174"/>
        <v>18.725000000000001</v>
      </c>
      <c r="R1147" s="8">
        <f t="shared" si="175"/>
        <v>21.625</v>
      </c>
      <c r="S1147" s="8">
        <f t="shared" si="176"/>
        <v>33.674999999999997</v>
      </c>
      <c r="T1147" s="8">
        <f t="shared" si="177"/>
        <v>22.875</v>
      </c>
      <c r="U1147" s="7">
        <f t="shared" si="178"/>
        <v>24.675000000000001</v>
      </c>
      <c r="V1147" s="7">
        <f t="shared" si="179"/>
        <v>24.225000000000001</v>
      </c>
    </row>
    <row r="1148" spans="1:22" ht="13.5" x14ac:dyDescent="0.25">
      <c r="A1148" s="3">
        <f>RSI!A1148</f>
        <v>43984</v>
      </c>
      <c r="B1148" s="2">
        <f>RSI!B1148</f>
        <v>3.3708</v>
      </c>
      <c r="C1148" s="2">
        <f>RSI!I1148</f>
        <v>39.089989162748431</v>
      </c>
      <c r="D1148" s="2">
        <f>MACD!E1148</f>
        <v>0.10185611942032891</v>
      </c>
      <c r="E1148" s="2">
        <f>MACD!F1148</f>
        <v>6.8199439444043261E-2</v>
      </c>
      <c r="F1148" s="2">
        <f>'Moving Avg'!D1148</f>
        <v>3.3805999999999998</v>
      </c>
      <c r="G1148" s="2">
        <f>'Moving Avg'!F1148</f>
        <v>3.5356249999999996</v>
      </c>
      <c r="H1148" s="2">
        <f>'Moving Avg'!G1148</f>
        <v>3.6145659999999986</v>
      </c>
      <c r="I1148" s="2">
        <f>'Moving Avg'!H1148</f>
        <v>4.1702935000000005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  <c r="M1148" s="7">
        <f t="shared" si="170"/>
        <v>25</v>
      </c>
      <c r="N1148" s="7">
        <f t="shared" si="171"/>
        <v>0</v>
      </c>
      <c r="O1148" s="7">
        <f t="shared" si="172"/>
        <v>0</v>
      </c>
      <c r="P1148" s="7">
        <f t="shared" si="173"/>
        <v>66.5</v>
      </c>
      <c r="Q1148" s="8">
        <f t="shared" si="174"/>
        <v>18.725000000000001</v>
      </c>
      <c r="R1148" s="8">
        <f t="shared" si="175"/>
        <v>21.625</v>
      </c>
      <c r="S1148" s="8">
        <f t="shared" si="176"/>
        <v>33.674999999999997</v>
      </c>
      <c r="T1148" s="8">
        <f t="shared" si="177"/>
        <v>22.875</v>
      </c>
      <c r="U1148" s="7">
        <f t="shared" si="178"/>
        <v>24.675000000000001</v>
      </c>
      <c r="V1148" s="7">
        <f t="shared" si="179"/>
        <v>24.225000000000001</v>
      </c>
    </row>
    <row r="1149" spans="1:22" ht="13.5" x14ac:dyDescent="0.25">
      <c r="A1149" s="3">
        <f>RSI!A1149</f>
        <v>43985</v>
      </c>
      <c r="B1149" s="2">
        <f>RSI!B1149</f>
        <v>3.3871000000000002</v>
      </c>
      <c r="C1149" s="2">
        <f>RSI!I1149</f>
        <v>40.291616012466825</v>
      </c>
      <c r="D1149" s="2">
        <f>MACD!E1149</f>
        <v>8.3912753365742443E-2</v>
      </c>
      <c r="E1149" s="2">
        <f>MACD!F1149</f>
        <v>7.1342102228383109E-2</v>
      </c>
      <c r="F1149" s="2">
        <f>'Moving Avg'!D1149</f>
        <v>3.3838599999999999</v>
      </c>
      <c r="G1149" s="2">
        <f>'Moving Avg'!F1149</f>
        <v>3.5262149999999997</v>
      </c>
      <c r="H1149" s="2">
        <f>'Moving Avg'!G1149</f>
        <v>3.6063839999999989</v>
      </c>
      <c r="I1149" s="2">
        <f>'Moving Avg'!H1149</f>
        <v>4.1624810000000005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25</v>
      </c>
      <c r="N1149" s="7">
        <f t="shared" si="171"/>
        <v>0</v>
      </c>
      <c r="O1149" s="7">
        <f t="shared" si="172"/>
        <v>0</v>
      </c>
      <c r="P1149" s="7">
        <f t="shared" si="173"/>
        <v>83.5</v>
      </c>
      <c r="Q1149" s="8">
        <f t="shared" si="174"/>
        <v>21.274999999999999</v>
      </c>
      <c r="R1149" s="8">
        <f t="shared" si="175"/>
        <v>25.875</v>
      </c>
      <c r="S1149" s="8">
        <f t="shared" si="176"/>
        <v>41.325000000000003</v>
      </c>
      <c r="T1149" s="8">
        <f t="shared" si="177"/>
        <v>27.125</v>
      </c>
      <c r="U1149" s="7">
        <f t="shared" si="178"/>
        <v>29.491666666666664</v>
      </c>
      <c r="V1149" s="7">
        <f t="shared" si="179"/>
        <v>28.9</v>
      </c>
    </row>
    <row r="1150" spans="1:22" ht="13.5" x14ac:dyDescent="0.25">
      <c r="A1150" s="3">
        <f>RSI!A1150</f>
        <v>43986</v>
      </c>
      <c r="B1150" s="2">
        <f>RSI!B1150</f>
        <v>3.4853000000000001</v>
      </c>
      <c r="C1150" s="2">
        <f>RSI!I1150</f>
        <v>47.066752559845412</v>
      </c>
      <c r="D1150" s="2">
        <f>MACD!E1150</f>
        <v>5.481680841282488E-2</v>
      </c>
      <c r="E1150" s="2">
        <f>MACD!F1150</f>
        <v>6.8037043465271466E-2</v>
      </c>
      <c r="F1150" s="2">
        <f>'Moving Avg'!D1150</f>
        <v>3.41004</v>
      </c>
      <c r="G1150" s="2">
        <f>'Moving Avg'!F1150</f>
        <v>3.5168050000000002</v>
      </c>
      <c r="H1150" s="2">
        <f>'Moving Avg'!G1150</f>
        <v>3.6022940000000001</v>
      </c>
      <c r="I1150" s="2">
        <f>'Moving Avg'!H1150</f>
        <v>4.1558840000000004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25</v>
      </c>
      <c r="N1150" s="7">
        <f t="shared" si="171"/>
        <v>45</v>
      </c>
      <c r="O1150" s="7">
        <f t="shared" si="172"/>
        <v>0</v>
      </c>
      <c r="P1150" s="7">
        <f t="shared" si="173"/>
        <v>83.5</v>
      </c>
      <c r="Q1150" s="8">
        <f t="shared" si="174"/>
        <v>37.024999999999999</v>
      </c>
      <c r="R1150" s="8">
        <f t="shared" si="175"/>
        <v>34.875</v>
      </c>
      <c r="S1150" s="8">
        <f t="shared" si="176"/>
        <v>48.075000000000003</v>
      </c>
      <c r="T1150" s="8">
        <f t="shared" si="177"/>
        <v>38.375</v>
      </c>
      <c r="U1150" s="7">
        <f t="shared" si="178"/>
        <v>39.991666666666667</v>
      </c>
      <c r="V1150" s="7">
        <f t="shared" si="179"/>
        <v>39.587500000000006</v>
      </c>
    </row>
    <row r="1151" spans="1:22" ht="13.5" x14ac:dyDescent="0.25">
      <c r="A1151" s="3">
        <f>RSI!A1151</f>
        <v>43987</v>
      </c>
      <c r="B1151" s="2">
        <f>RSI!B1151</f>
        <v>3.5834999999999999</v>
      </c>
      <c r="C1151" s="2">
        <f>RSI!I1151</f>
        <v>52.830780872979375</v>
      </c>
      <c r="D1151" s="2">
        <f>MACD!E1151</f>
        <v>3.4512956288313301E-2</v>
      </c>
      <c r="E1151" s="2">
        <f>MACD!F1151</f>
        <v>6.1332226029879838E-2</v>
      </c>
      <c r="F1151" s="2">
        <f>'Moving Avg'!D1151</f>
        <v>3.4476800000000005</v>
      </c>
      <c r="G1151" s="2">
        <f>'Moving Avg'!F1151</f>
        <v>3.5176250000000002</v>
      </c>
      <c r="H1151" s="2">
        <f>'Moving Avg'!G1151</f>
        <v>3.6001679999999987</v>
      </c>
      <c r="I1151" s="2">
        <f>'Moving Avg'!H1151</f>
        <v>4.1494615000000001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  <c r="M1151" s="7">
        <f t="shared" si="170"/>
        <v>25</v>
      </c>
      <c r="N1151" s="7">
        <f t="shared" si="171"/>
        <v>100</v>
      </c>
      <c r="O1151" s="7">
        <f t="shared" si="172"/>
        <v>0</v>
      </c>
      <c r="P1151" s="7">
        <f t="shared" si="173"/>
        <v>83.5</v>
      </c>
      <c r="Q1151" s="8">
        <f t="shared" si="174"/>
        <v>56.274999999999999</v>
      </c>
      <c r="R1151" s="8">
        <f t="shared" si="175"/>
        <v>45.875</v>
      </c>
      <c r="S1151" s="8">
        <f t="shared" si="176"/>
        <v>56.325000000000003</v>
      </c>
      <c r="T1151" s="8">
        <f t="shared" si="177"/>
        <v>52.125</v>
      </c>
      <c r="U1151" s="7">
        <f t="shared" si="178"/>
        <v>52.82500000000001</v>
      </c>
      <c r="V1151" s="7">
        <f t="shared" si="179"/>
        <v>52.650000000000006</v>
      </c>
    </row>
    <row r="1152" spans="1:22" ht="13.5" x14ac:dyDescent="0.25">
      <c r="A1152" s="3">
        <f>RSI!A1152</f>
        <v>43990</v>
      </c>
      <c r="B1152" s="2">
        <f>RSI!B1152</f>
        <v>3.6244000000000001</v>
      </c>
      <c r="C1152" s="2">
        <f>RSI!I1152</f>
        <v>55.027338783893484</v>
      </c>
      <c r="D1152" s="2">
        <f>MACD!E1152</f>
        <v>2.9077596859839794E-2</v>
      </c>
      <c r="E1152" s="2">
        <f>MACD!F1152</f>
        <v>5.4881300195871834E-2</v>
      </c>
      <c r="F1152" s="2">
        <f>'Moving Avg'!D1152</f>
        <v>3.4902199999999999</v>
      </c>
      <c r="G1152" s="2">
        <f>'Moving Avg'!F1152</f>
        <v>3.5172149999999993</v>
      </c>
      <c r="H1152" s="2">
        <f>'Moving Avg'!G1152</f>
        <v>3.5973859999999989</v>
      </c>
      <c r="I1152" s="2">
        <f>'Moving Avg'!H1152</f>
        <v>4.1426300000000005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  <c r="M1152" s="7">
        <f t="shared" si="170"/>
        <v>25</v>
      </c>
      <c r="N1152" s="7">
        <f t="shared" si="171"/>
        <v>100</v>
      </c>
      <c r="O1152" s="7">
        <f t="shared" si="172"/>
        <v>0</v>
      </c>
      <c r="P1152" s="7">
        <f t="shared" si="173"/>
        <v>83.5</v>
      </c>
      <c r="Q1152" s="8">
        <f t="shared" si="174"/>
        <v>56.274999999999999</v>
      </c>
      <c r="R1152" s="8">
        <f t="shared" si="175"/>
        <v>45.875</v>
      </c>
      <c r="S1152" s="8">
        <f t="shared" si="176"/>
        <v>56.325000000000003</v>
      </c>
      <c r="T1152" s="8">
        <f t="shared" si="177"/>
        <v>52.125</v>
      </c>
      <c r="U1152" s="7">
        <f t="shared" si="178"/>
        <v>52.82500000000001</v>
      </c>
      <c r="V1152" s="7">
        <f t="shared" si="179"/>
        <v>52.650000000000006</v>
      </c>
    </row>
    <row r="1153" spans="1:22" ht="13.5" x14ac:dyDescent="0.25">
      <c r="A1153" s="3">
        <f>RSI!A1153</f>
        <v>43991</v>
      </c>
      <c r="B1153" s="2">
        <f>RSI!B1153</f>
        <v>3.6735000000000002</v>
      </c>
      <c r="C1153" s="2">
        <f>RSI!I1153</f>
        <v>57.58113302132633</v>
      </c>
      <c r="D1153" s="2">
        <f>MACD!E1153</f>
        <v>3.92194378214894E-3</v>
      </c>
      <c r="E1153" s="2">
        <f>MACD!F1153</f>
        <v>4.4689428913127258E-2</v>
      </c>
      <c r="F1153" s="2">
        <f>'Moving Avg'!D1153</f>
        <v>3.5507599999999995</v>
      </c>
      <c r="G1153" s="2">
        <f>'Moving Avg'!F1153</f>
        <v>3.5147600000000003</v>
      </c>
      <c r="H1153" s="2">
        <f>'Moving Avg'!G1153</f>
        <v>3.5975499999999996</v>
      </c>
      <c r="I1153" s="2">
        <f>'Moving Avg'!H1153</f>
        <v>4.1360440000000009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  <c r="M1153" s="7">
        <f t="shared" si="170"/>
        <v>25</v>
      </c>
      <c r="N1153" s="7">
        <f t="shared" si="171"/>
        <v>100</v>
      </c>
      <c r="O1153" s="7">
        <f t="shared" si="172"/>
        <v>0</v>
      </c>
      <c r="P1153" s="7">
        <f t="shared" si="173"/>
        <v>83.5</v>
      </c>
      <c r="Q1153" s="8">
        <f t="shared" si="174"/>
        <v>56.274999999999999</v>
      </c>
      <c r="R1153" s="8">
        <f t="shared" si="175"/>
        <v>45.875</v>
      </c>
      <c r="S1153" s="8">
        <f t="shared" si="176"/>
        <v>56.325000000000003</v>
      </c>
      <c r="T1153" s="8">
        <f t="shared" si="177"/>
        <v>52.125</v>
      </c>
      <c r="U1153" s="7">
        <f t="shared" si="178"/>
        <v>52.82500000000001</v>
      </c>
      <c r="V1153" s="7">
        <f t="shared" si="179"/>
        <v>52.650000000000006</v>
      </c>
    </row>
    <row r="1154" spans="1:22" ht="13.5" x14ac:dyDescent="0.25">
      <c r="A1154" s="3">
        <f>RSI!A1154</f>
        <v>43992</v>
      </c>
      <c r="B1154" s="2">
        <f>RSI!B1154</f>
        <v>3.6488999999999998</v>
      </c>
      <c r="C1154" s="2">
        <f>RSI!I1154</f>
        <v>55.869348019123635</v>
      </c>
      <c r="D1154" s="2">
        <f>MACD!E1154</f>
        <v>-3.1433305139485057E-2</v>
      </c>
      <c r="E1154" s="2">
        <f>MACD!F1154</f>
        <v>2.9464882102604797E-2</v>
      </c>
      <c r="F1154" s="2">
        <f>'Moving Avg'!D1154</f>
        <v>3.6031199999999997</v>
      </c>
      <c r="G1154" s="2">
        <f>'Moving Avg'!F1154</f>
        <v>3.5110750000000004</v>
      </c>
      <c r="H1154" s="2">
        <f>'Moving Avg'!G1154</f>
        <v>3.5950959999999994</v>
      </c>
      <c r="I1154" s="2">
        <f>'Moving Avg'!H1154</f>
        <v>4.1293760000000006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100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83.5</v>
      </c>
      <c r="Q1154" s="8">
        <f t="shared" si="174"/>
        <v>56.274999999999999</v>
      </c>
      <c r="R1154" s="8">
        <f t="shared" si="175"/>
        <v>45.875</v>
      </c>
      <c r="S1154" s="8">
        <f t="shared" si="176"/>
        <v>56.325000000000003</v>
      </c>
      <c r="T1154" s="8">
        <f t="shared" si="177"/>
        <v>52.125</v>
      </c>
      <c r="U1154" s="7">
        <f t="shared" si="178"/>
        <v>52.82500000000001</v>
      </c>
      <c r="V1154" s="7">
        <f t="shared" si="179"/>
        <v>52.650000000000006</v>
      </c>
    </row>
    <row r="1155" spans="1:22" ht="13.5" x14ac:dyDescent="0.25">
      <c r="A1155" s="3">
        <f>RSI!A1155</f>
        <v>43993</v>
      </c>
      <c r="B1155" s="2">
        <f>RSI!B1155</f>
        <v>3.5998000000000001</v>
      </c>
      <c r="C1155" s="2">
        <f>RSI!I1155</f>
        <v>52.51372688987589</v>
      </c>
      <c r="D1155" s="2">
        <f>MACD!E1155</f>
        <v>-6.0830342840030305E-2</v>
      </c>
      <c r="E1155" s="2">
        <f>MACD!F1155</f>
        <v>1.1405837114077777E-2</v>
      </c>
      <c r="F1155" s="2">
        <f>'Moving Avg'!D1155</f>
        <v>3.6260199999999996</v>
      </c>
      <c r="G1155" s="2">
        <f>'Moving Avg'!F1155</f>
        <v>3.5028900000000007</v>
      </c>
      <c r="H1155" s="2">
        <f>'Moving Avg'!G1155</f>
        <v>3.5918219999999987</v>
      </c>
      <c r="I1155" s="2">
        <f>'Moving Avg'!H1155</f>
        <v>4.1220945000000002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  <c r="M1155" s="7">
        <f t="shared" si="180"/>
        <v>25</v>
      </c>
      <c r="N1155" s="7">
        <f t="shared" si="181"/>
        <v>100</v>
      </c>
      <c r="O1155" s="7">
        <f t="shared" si="182"/>
        <v>0</v>
      </c>
      <c r="P1155" s="7">
        <f t="shared" si="183"/>
        <v>83.5</v>
      </c>
      <c r="Q1155" s="8">
        <f t="shared" ref="Q1155:Q1218" si="184">0.35*M1155+N1155*0.35+O1155*0.15+P1155*0.15</f>
        <v>56.274999999999999</v>
      </c>
      <c r="R1155" s="8">
        <f t="shared" ref="R1155:R1218" si="185">M1155*0.2+N1155*0.2+O1155*0.35+P1155*0.25</f>
        <v>45.875</v>
      </c>
      <c r="S1155" s="8">
        <f t="shared" ref="S1155:S1218" si="186">M1155*0.15+N1155*0.15+O1155*0.25+P1155*0.45</f>
        <v>56.325000000000003</v>
      </c>
      <c r="T1155" s="8">
        <f t="shared" ref="T1155:T1218" si="187">0.25*SUM(M1155:P1155)</f>
        <v>52.125</v>
      </c>
      <c r="U1155" s="7">
        <f t="shared" ref="U1155:U1218" si="188">SUM(Q1155:S1155)/3</f>
        <v>52.82500000000001</v>
      </c>
      <c r="V1155" s="7">
        <f t="shared" ref="V1155:V1218" si="189">SUM(Q1155:T1155)/4</f>
        <v>52.650000000000006</v>
      </c>
    </row>
    <row r="1156" spans="1:22" ht="13.5" x14ac:dyDescent="0.25">
      <c r="A1156" s="3">
        <f>RSI!A1156</f>
        <v>43994</v>
      </c>
      <c r="B1156" s="2">
        <f>RSI!B1156</f>
        <v>3.5752999999999999</v>
      </c>
      <c r="C1156" s="2">
        <f>RSI!I1156</f>
        <v>50.871829732122535</v>
      </c>
      <c r="D1156" s="2">
        <f>MACD!E1156</f>
        <v>-7.7858445393562903E-2</v>
      </c>
      <c r="E1156" s="2">
        <f>MACD!F1156</f>
        <v>-6.44701938745036E-3</v>
      </c>
      <c r="F1156" s="2">
        <f>'Moving Avg'!D1156</f>
        <v>3.6243799999999999</v>
      </c>
      <c r="G1156" s="2">
        <f>'Moving Avg'!F1156</f>
        <v>3.4988000000000001</v>
      </c>
      <c r="H1156" s="2">
        <f>'Moving Avg'!G1156</f>
        <v>3.588057999999998</v>
      </c>
      <c r="I1156" s="2">
        <f>'Moving Avg'!H1156</f>
        <v>4.1150175000000013</v>
      </c>
      <c r="J1156" s="5" t="str">
        <f>OBV!F1156</f>
        <v>BEARISH</v>
      </c>
      <c r="K1156" s="5" t="str">
        <f>OBV!G1156</f>
        <v>NEUTRAL</v>
      </c>
      <c r="L1156" s="5" t="str">
        <f>OBV!H1156</f>
        <v>CONFIRMED BEARISH</v>
      </c>
      <c r="M1156" s="7">
        <f t="shared" si="180"/>
        <v>25</v>
      </c>
      <c r="N1156" s="7">
        <f t="shared" si="181"/>
        <v>100</v>
      </c>
      <c r="O1156" s="7">
        <f t="shared" si="182"/>
        <v>0</v>
      </c>
      <c r="P1156" s="7">
        <f t="shared" si="183"/>
        <v>16.5</v>
      </c>
      <c r="Q1156" s="8">
        <f t="shared" si="184"/>
        <v>46.225000000000001</v>
      </c>
      <c r="R1156" s="8">
        <f t="shared" si="185"/>
        <v>29.125</v>
      </c>
      <c r="S1156" s="8">
        <f t="shared" si="186"/>
        <v>26.175000000000001</v>
      </c>
      <c r="T1156" s="8">
        <f t="shared" si="187"/>
        <v>35.375</v>
      </c>
      <c r="U1156" s="7">
        <f t="shared" si="188"/>
        <v>33.841666666666661</v>
      </c>
      <c r="V1156" s="7">
        <f t="shared" si="189"/>
        <v>34.224999999999994</v>
      </c>
    </row>
    <row r="1157" spans="1:22" ht="13.5" x14ac:dyDescent="0.25">
      <c r="A1157" s="3">
        <f>RSI!A1157</f>
        <v>43997</v>
      </c>
      <c r="B1157" s="2">
        <f>RSI!B1157</f>
        <v>3.5752999999999999</v>
      </c>
      <c r="C1157" s="2">
        <f>RSI!I1157</f>
        <v>50.871829732122535</v>
      </c>
      <c r="D1157" s="2">
        <f>MACD!E1157</f>
        <v>-8.9840480780021714E-2</v>
      </c>
      <c r="E1157" s="2">
        <f>MACD!F1157</f>
        <v>-2.3125711665964631E-2</v>
      </c>
      <c r="F1157" s="2">
        <f>'Moving Avg'!D1157</f>
        <v>3.61456</v>
      </c>
      <c r="G1157" s="2">
        <f>'Moving Avg'!F1157</f>
        <v>3.4996200000000002</v>
      </c>
      <c r="H1157" s="2">
        <f>'Moving Avg'!G1157</f>
        <v>3.5864219999999984</v>
      </c>
      <c r="I1157" s="2">
        <f>'Moving Avg'!H1157</f>
        <v>4.1086770000000001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  <c r="M1157" s="7">
        <f t="shared" si="180"/>
        <v>25</v>
      </c>
      <c r="N1157" s="7">
        <f t="shared" si="181"/>
        <v>100</v>
      </c>
      <c r="O1157" s="7">
        <f t="shared" si="182"/>
        <v>0</v>
      </c>
      <c r="P1157" s="7">
        <f t="shared" si="183"/>
        <v>16.5</v>
      </c>
      <c r="Q1157" s="8">
        <f t="shared" si="184"/>
        <v>46.225000000000001</v>
      </c>
      <c r="R1157" s="8">
        <f t="shared" si="185"/>
        <v>29.125</v>
      </c>
      <c r="S1157" s="8">
        <f t="shared" si="186"/>
        <v>26.175000000000001</v>
      </c>
      <c r="T1157" s="8">
        <f t="shared" si="187"/>
        <v>35.375</v>
      </c>
      <c r="U1157" s="7">
        <f t="shared" si="188"/>
        <v>33.841666666666661</v>
      </c>
      <c r="V1157" s="7">
        <f t="shared" si="189"/>
        <v>34.224999999999994</v>
      </c>
    </row>
    <row r="1158" spans="1:22" ht="13.5" x14ac:dyDescent="0.25">
      <c r="A1158" s="3">
        <f>RSI!A1158</f>
        <v>43998</v>
      </c>
      <c r="B1158" s="2">
        <f>RSI!B1158</f>
        <v>3.4771000000000001</v>
      </c>
      <c r="C1158" s="2">
        <f>RSI!I1158</f>
        <v>44.416321126383671</v>
      </c>
      <c r="D1158" s="2">
        <f>MACD!E1158</f>
        <v>-9.9086913281891231E-2</v>
      </c>
      <c r="E1158" s="2">
        <f>MACD!F1158</f>
        <v>-3.8317951989149952E-2</v>
      </c>
      <c r="F1158" s="2">
        <f>'Moving Avg'!D1158</f>
        <v>3.5752800000000002</v>
      </c>
      <c r="G1158" s="2">
        <f>'Moving Avg'!F1158</f>
        <v>3.4955300000000009</v>
      </c>
      <c r="H1158" s="2">
        <f>'Moving Avg'!G1158</f>
        <v>3.5811859999999984</v>
      </c>
      <c r="I1158" s="2">
        <f>'Moving Avg'!H1158</f>
        <v>4.1020500000000002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  <c r="M1158" s="7">
        <f t="shared" si="180"/>
        <v>25</v>
      </c>
      <c r="N1158" s="7">
        <f t="shared" si="181"/>
        <v>100</v>
      </c>
      <c r="O1158" s="7">
        <f t="shared" si="182"/>
        <v>0</v>
      </c>
      <c r="P1158" s="7">
        <f t="shared" si="183"/>
        <v>16.5</v>
      </c>
      <c r="Q1158" s="8">
        <f t="shared" si="184"/>
        <v>46.225000000000001</v>
      </c>
      <c r="R1158" s="8">
        <f t="shared" si="185"/>
        <v>29.125</v>
      </c>
      <c r="S1158" s="8">
        <f t="shared" si="186"/>
        <v>26.175000000000001</v>
      </c>
      <c r="T1158" s="8">
        <f t="shared" si="187"/>
        <v>35.375</v>
      </c>
      <c r="U1158" s="7">
        <f t="shared" si="188"/>
        <v>33.841666666666661</v>
      </c>
      <c r="V1158" s="7">
        <f t="shared" si="189"/>
        <v>34.224999999999994</v>
      </c>
    </row>
    <row r="1159" spans="1:22" ht="13.5" x14ac:dyDescent="0.25">
      <c r="A1159" s="3">
        <f>RSI!A1159</f>
        <v>43999</v>
      </c>
      <c r="B1159" s="2">
        <f>RSI!B1159</f>
        <v>3.4361999999999999</v>
      </c>
      <c r="C1159" s="2">
        <f>RSI!I1159</f>
        <v>42.024377715190056</v>
      </c>
      <c r="D1159" s="2">
        <f>MACD!E1159</f>
        <v>-0.10087614771176723</v>
      </c>
      <c r="E1159" s="2">
        <f>MACD!F1159</f>
        <v>-5.0829591133673413E-2</v>
      </c>
      <c r="F1159" s="2">
        <f>'Moving Avg'!D1159</f>
        <v>3.5327400000000004</v>
      </c>
      <c r="G1159" s="2">
        <f>'Moving Avg'!F1159</f>
        <v>3.49471</v>
      </c>
      <c r="H1159" s="2">
        <f>'Moving Avg'!G1159</f>
        <v>3.5772579999999992</v>
      </c>
      <c r="I1159" s="2">
        <f>'Moving Avg'!H1159</f>
        <v>4.0952595000000001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  <c r="M1159" s="7">
        <f t="shared" si="180"/>
        <v>25</v>
      </c>
      <c r="N1159" s="7">
        <f t="shared" si="181"/>
        <v>100</v>
      </c>
      <c r="O1159" s="7">
        <f t="shared" si="182"/>
        <v>0</v>
      </c>
      <c r="P1159" s="7">
        <f t="shared" si="183"/>
        <v>16.5</v>
      </c>
      <c r="Q1159" s="8">
        <f t="shared" si="184"/>
        <v>46.225000000000001</v>
      </c>
      <c r="R1159" s="8">
        <f t="shared" si="185"/>
        <v>29.125</v>
      </c>
      <c r="S1159" s="8">
        <f t="shared" si="186"/>
        <v>26.175000000000001</v>
      </c>
      <c r="T1159" s="8">
        <f t="shared" si="187"/>
        <v>35.375</v>
      </c>
      <c r="U1159" s="7">
        <f t="shared" si="188"/>
        <v>33.841666666666661</v>
      </c>
      <c r="V1159" s="7">
        <f t="shared" si="189"/>
        <v>34.224999999999994</v>
      </c>
    </row>
    <row r="1160" spans="1:22" ht="13.5" x14ac:dyDescent="0.25">
      <c r="A1160" s="3">
        <f>RSI!A1160</f>
        <v>44000</v>
      </c>
      <c r="B1160" s="2">
        <f>RSI!B1160</f>
        <v>3.3953000000000002</v>
      </c>
      <c r="C1160" s="2">
        <f>RSI!I1160</f>
        <v>39.720759299556612</v>
      </c>
      <c r="D1160" s="2">
        <f>MACD!E1160</f>
        <v>-8.3550606051849385E-2</v>
      </c>
      <c r="E1160" s="2">
        <f>MACD!F1160</f>
        <v>-5.7373794117308613E-2</v>
      </c>
      <c r="F1160" s="2">
        <f>'Moving Avg'!D1160</f>
        <v>3.4918399999999998</v>
      </c>
      <c r="G1160" s="2">
        <f>'Moving Avg'!F1160</f>
        <v>3.4943</v>
      </c>
      <c r="H1160" s="2">
        <f>'Moving Avg'!G1160</f>
        <v>3.573329999999999</v>
      </c>
      <c r="I1160" s="2">
        <f>'Moving Avg'!H1160</f>
        <v>4.0885099999999994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  <c r="M1160" s="7">
        <f t="shared" si="180"/>
        <v>25</v>
      </c>
      <c r="N1160" s="7">
        <f t="shared" si="181"/>
        <v>100</v>
      </c>
      <c r="O1160" s="7">
        <f t="shared" si="182"/>
        <v>0</v>
      </c>
      <c r="P1160" s="7">
        <f t="shared" si="183"/>
        <v>16.5</v>
      </c>
      <c r="Q1160" s="8">
        <f t="shared" si="184"/>
        <v>46.225000000000001</v>
      </c>
      <c r="R1160" s="8">
        <f t="shared" si="185"/>
        <v>29.125</v>
      </c>
      <c r="S1160" s="8">
        <f t="shared" si="186"/>
        <v>26.175000000000001</v>
      </c>
      <c r="T1160" s="8">
        <f t="shared" si="187"/>
        <v>35.375</v>
      </c>
      <c r="U1160" s="7">
        <f t="shared" si="188"/>
        <v>33.841666666666661</v>
      </c>
      <c r="V1160" s="7">
        <f t="shared" si="189"/>
        <v>34.224999999999994</v>
      </c>
    </row>
    <row r="1161" spans="1:22" ht="13.5" x14ac:dyDescent="0.25">
      <c r="A1161" s="3">
        <f>RSI!A1161</f>
        <v>44001</v>
      </c>
      <c r="B1161" s="2">
        <f>RSI!B1161</f>
        <v>3.3953000000000002</v>
      </c>
      <c r="C1161" s="2">
        <f>RSI!I1161</f>
        <v>39.720759299556626</v>
      </c>
      <c r="D1161" s="2">
        <f>MACD!E1161</f>
        <v>-5.2890986733659773E-2</v>
      </c>
      <c r="E1161" s="2">
        <f>MACD!F1161</f>
        <v>-5.6477232640578849E-2</v>
      </c>
      <c r="F1161" s="2">
        <f>'Moving Avg'!D1161</f>
        <v>3.4558399999999998</v>
      </c>
      <c r="G1161" s="2">
        <f>'Moving Avg'!F1161</f>
        <v>3.4902099999999998</v>
      </c>
      <c r="H1161" s="2">
        <f>'Moving Avg'!G1161</f>
        <v>3.5715299999999992</v>
      </c>
      <c r="I1161" s="2">
        <f>'Moving Avg'!H1161</f>
        <v>4.0821695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  <c r="M1161" s="7">
        <f t="shared" si="180"/>
        <v>25</v>
      </c>
      <c r="N1161" s="7">
        <f t="shared" si="181"/>
        <v>0</v>
      </c>
      <c r="O1161" s="7">
        <f t="shared" si="182"/>
        <v>0</v>
      </c>
      <c r="P1161" s="7">
        <f t="shared" si="183"/>
        <v>16.5</v>
      </c>
      <c r="Q1161" s="8">
        <f t="shared" si="184"/>
        <v>11.225</v>
      </c>
      <c r="R1161" s="8">
        <f t="shared" si="185"/>
        <v>9.125</v>
      </c>
      <c r="S1161" s="8">
        <f t="shared" si="186"/>
        <v>11.175000000000001</v>
      </c>
      <c r="T1161" s="8">
        <f t="shared" si="187"/>
        <v>10.375</v>
      </c>
      <c r="U1161" s="7">
        <f t="shared" si="188"/>
        <v>10.508333333333335</v>
      </c>
      <c r="V1161" s="7">
        <f t="shared" si="189"/>
        <v>10.475000000000001</v>
      </c>
    </row>
    <row r="1162" spans="1:22" ht="13.5" x14ac:dyDescent="0.25">
      <c r="A1162" s="3">
        <f>RSI!A1162</f>
        <v>44004</v>
      </c>
      <c r="B1162" s="2">
        <f>RSI!B1162</f>
        <v>3.5998000000000001</v>
      </c>
      <c r="C1162" s="2">
        <f>RSI!I1162</f>
        <v>54.260077615640832</v>
      </c>
      <c r="D1162" s="2">
        <f>MACD!E1162</f>
        <v>-3.497828229081934E-2</v>
      </c>
      <c r="E1162" s="2">
        <f>MACD!F1162</f>
        <v>-5.2177442570626953E-2</v>
      </c>
      <c r="F1162" s="2">
        <f>'Moving Avg'!D1162</f>
        <v>3.4607399999999999</v>
      </c>
      <c r="G1162" s="2">
        <f>'Moving Avg'!F1162</f>
        <v>3.4914350000000001</v>
      </c>
      <c r="H1162" s="2">
        <f>'Moving Avg'!G1162</f>
        <v>3.5733299999999986</v>
      </c>
      <c r="I1162" s="2">
        <f>'Moving Avg'!H1162</f>
        <v>4.0773014999999999</v>
      </c>
      <c r="J1162" s="5" t="str">
        <f>OBV!F1162</f>
        <v>BEARISH</v>
      </c>
      <c r="K1162" s="5" t="str">
        <f>OBV!G1162</f>
        <v>NEUTRAL</v>
      </c>
      <c r="L1162" s="5" t="str">
        <f>OBV!H1162</f>
        <v>BEARISH DIVERGENCE</v>
      </c>
      <c r="M1162" s="7">
        <f t="shared" si="180"/>
        <v>25</v>
      </c>
      <c r="N1162" s="7">
        <f t="shared" si="181"/>
        <v>0</v>
      </c>
      <c r="O1162" s="7">
        <f t="shared" si="182"/>
        <v>0</v>
      </c>
      <c r="P1162" s="7">
        <f t="shared" si="183"/>
        <v>16.5</v>
      </c>
      <c r="Q1162" s="8">
        <f t="shared" si="184"/>
        <v>11.225</v>
      </c>
      <c r="R1162" s="8">
        <f t="shared" si="185"/>
        <v>9.125</v>
      </c>
      <c r="S1162" s="8">
        <f t="shared" si="186"/>
        <v>11.175000000000001</v>
      </c>
      <c r="T1162" s="8">
        <f t="shared" si="187"/>
        <v>10.375</v>
      </c>
      <c r="U1162" s="7">
        <f t="shared" si="188"/>
        <v>10.508333333333335</v>
      </c>
      <c r="V1162" s="7">
        <f t="shared" si="189"/>
        <v>10.475000000000001</v>
      </c>
    </row>
    <row r="1163" spans="1:22" ht="13.5" x14ac:dyDescent="0.25">
      <c r="A1163" s="3">
        <f>RSI!A1163</f>
        <v>44005</v>
      </c>
      <c r="B1163" s="2">
        <f>RSI!B1163</f>
        <v>3.8126000000000002</v>
      </c>
      <c r="C1163" s="2">
        <f>RSI!I1163</f>
        <v>63.992699117121433</v>
      </c>
      <c r="D1163" s="2">
        <f>MACD!E1163</f>
        <v>-2.8474274168471148E-2</v>
      </c>
      <c r="E1163" s="2">
        <f>MACD!F1163</f>
        <v>-4.7436808890195796E-2</v>
      </c>
      <c r="F1163" s="2">
        <f>'Moving Avg'!D1163</f>
        <v>3.5278400000000003</v>
      </c>
      <c r="G1163" s="2">
        <f>'Moving Avg'!F1163</f>
        <v>3.5086199999999996</v>
      </c>
      <c r="H1163" s="2">
        <f>'Moving Avg'!G1163</f>
        <v>3.5795479999999986</v>
      </c>
      <c r="I1163" s="2">
        <f>'Moving Avg'!H1163</f>
        <v>4.0732929999999996</v>
      </c>
      <c r="J1163" s="5" t="str">
        <f>OBV!F1163</f>
        <v>BULLISH</v>
      </c>
      <c r="K1163" s="5" t="str">
        <f>OBV!G1163</f>
        <v>NEUTRAL</v>
      </c>
      <c r="L1163" s="5" t="str">
        <f>OBV!H1163</f>
        <v>CONFIRMED BULLISH</v>
      </c>
      <c r="M1163" s="7">
        <f t="shared" si="180"/>
        <v>25</v>
      </c>
      <c r="N1163" s="7">
        <f t="shared" si="181"/>
        <v>0</v>
      </c>
      <c r="O1163" s="7">
        <f t="shared" si="182"/>
        <v>0</v>
      </c>
      <c r="P1163" s="7">
        <f t="shared" si="183"/>
        <v>83.5</v>
      </c>
      <c r="Q1163" s="8">
        <f t="shared" si="184"/>
        <v>21.274999999999999</v>
      </c>
      <c r="R1163" s="8">
        <f t="shared" si="185"/>
        <v>25.875</v>
      </c>
      <c r="S1163" s="8">
        <f t="shared" si="186"/>
        <v>41.325000000000003</v>
      </c>
      <c r="T1163" s="8">
        <f t="shared" si="187"/>
        <v>27.125</v>
      </c>
      <c r="U1163" s="7">
        <f t="shared" si="188"/>
        <v>29.491666666666664</v>
      </c>
      <c r="V1163" s="7">
        <f t="shared" si="189"/>
        <v>28.9</v>
      </c>
    </row>
    <row r="1164" spans="1:22" ht="13.5" x14ac:dyDescent="0.25">
      <c r="A1164" s="3">
        <f>RSI!A1164</f>
        <v>44006</v>
      </c>
      <c r="B1164" s="2">
        <f>RSI!B1164</f>
        <v>3.7635000000000001</v>
      </c>
      <c r="C1164" s="2">
        <f>RSI!I1164</f>
        <v>60.77915953955327</v>
      </c>
      <c r="D1164" s="2">
        <f>MACD!E1164</f>
        <v>-2.4786811688927379E-2</v>
      </c>
      <c r="E1164" s="2">
        <f>MACD!F1164</f>
        <v>-4.2906809449942115E-2</v>
      </c>
      <c r="F1164" s="2">
        <f>'Moving Avg'!D1164</f>
        <v>3.5933000000000002</v>
      </c>
      <c r="G1164" s="2">
        <f>'Moving Avg'!F1164</f>
        <v>3.5282549999999993</v>
      </c>
      <c r="H1164" s="2">
        <f>'Moving Avg'!G1164</f>
        <v>3.5846219999999986</v>
      </c>
      <c r="I1164" s="2">
        <f>'Moving Avg'!H1164</f>
        <v>4.0696935000000005</v>
      </c>
      <c r="J1164" s="5" t="str">
        <f>OBV!F1164</f>
        <v>BULLISH</v>
      </c>
      <c r="K1164" s="5" t="str">
        <f>OBV!G1164</f>
        <v>NEUTRAL</v>
      </c>
      <c r="L1164" s="5" t="str">
        <f>OBV!H1164</f>
        <v>CONFIRMED BULLISH</v>
      </c>
      <c r="M1164" s="7">
        <f t="shared" si="180"/>
        <v>25</v>
      </c>
      <c r="N1164" s="7">
        <f t="shared" si="181"/>
        <v>0</v>
      </c>
      <c r="O1164" s="7">
        <f t="shared" si="182"/>
        <v>0</v>
      </c>
      <c r="P1164" s="7">
        <f t="shared" si="183"/>
        <v>83.5</v>
      </c>
      <c r="Q1164" s="8">
        <f t="shared" si="184"/>
        <v>21.274999999999999</v>
      </c>
      <c r="R1164" s="8">
        <f t="shared" si="185"/>
        <v>25.875</v>
      </c>
      <c r="S1164" s="8">
        <f t="shared" si="186"/>
        <v>41.325000000000003</v>
      </c>
      <c r="T1164" s="8">
        <f t="shared" si="187"/>
        <v>27.125</v>
      </c>
      <c r="U1164" s="7">
        <f t="shared" si="188"/>
        <v>29.491666666666664</v>
      </c>
      <c r="V1164" s="7">
        <f t="shared" si="189"/>
        <v>28.9</v>
      </c>
    </row>
    <row r="1165" spans="1:22" ht="13.5" x14ac:dyDescent="0.25">
      <c r="A1165" s="3">
        <f>RSI!A1165</f>
        <v>44007</v>
      </c>
      <c r="B1165" s="2">
        <f>RSI!B1165</f>
        <v>3.7471000000000001</v>
      </c>
      <c r="C1165" s="2">
        <f>RSI!I1165</f>
        <v>59.700758951492723</v>
      </c>
      <c r="D1165" s="2">
        <f>MACD!E1165</f>
        <v>-2.9260317590265927E-2</v>
      </c>
      <c r="E1165" s="2">
        <f>MACD!F1165</f>
        <v>-4.0177511078006885E-2</v>
      </c>
      <c r="F1165" s="2">
        <f>'Moving Avg'!D1165</f>
        <v>3.6636600000000001</v>
      </c>
      <c r="G1165" s="2">
        <f>'Moving Avg'!F1165</f>
        <v>3.5478900000000002</v>
      </c>
      <c r="H1165" s="2">
        <f>'Moving Avg'!G1165</f>
        <v>3.5883859999999985</v>
      </c>
      <c r="I1165" s="2">
        <f>'Moving Avg'!H1165</f>
        <v>4.0660120000000006</v>
      </c>
      <c r="J1165" s="5" t="str">
        <f>OBV!F1165</f>
        <v>BULLISH</v>
      </c>
      <c r="K1165" s="5" t="str">
        <f>OBV!G1165</f>
        <v>NEUTRAL</v>
      </c>
      <c r="L1165" s="5" t="str">
        <f>OBV!H1165</f>
        <v>CONFIRMED BULLISH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83.5</v>
      </c>
      <c r="Q1165" s="8">
        <f t="shared" si="184"/>
        <v>21.274999999999999</v>
      </c>
      <c r="R1165" s="8">
        <f t="shared" si="185"/>
        <v>25.875</v>
      </c>
      <c r="S1165" s="8">
        <f t="shared" si="186"/>
        <v>41.325000000000003</v>
      </c>
      <c r="T1165" s="8">
        <f t="shared" si="187"/>
        <v>27.125</v>
      </c>
      <c r="U1165" s="7">
        <f t="shared" si="188"/>
        <v>29.491666666666664</v>
      </c>
      <c r="V1165" s="7">
        <f t="shared" si="189"/>
        <v>28.9</v>
      </c>
    </row>
    <row r="1166" spans="1:22" ht="13.5" x14ac:dyDescent="0.25">
      <c r="A1166" s="3">
        <f>RSI!A1166</f>
        <v>44008</v>
      </c>
      <c r="B1166" s="2">
        <f>RSI!B1166</f>
        <v>3.6162000000000001</v>
      </c>
      <c r="C1166" s="2">
        <f>RSI!I1166</f>
        <v>51.800523159875567</v>
      </c>
      <c r="D1166" s="2">
        <f>MACD!E1166</f>
        <v>-2.818331717005762E-2</v>
      </c>
      <c r="E1166" s="2">
        <f>MACD!F1166</f>
        <v>-3.7778672296417029E-2</v>
      </c>
      <c r="F1166" s="2">
        <f>'Moving Avg'!D1166</f>
        <v>3.70784</v>
      </c>
      <c r="G1166" s="2">
        <f>'Moving Avg'!F1166</f>
        <v>3.5589350000000004</v>
      </c>
      <c r="H1166" s="2">
        <f>'Moving Avg'!G1166</f>
        <v>3.5874039999999985</v>
      </c>
      <c r="I1166" s="2">
        <f>'Moving Avg'!H1166</f>
        <v>4.0613895000000007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83.5</v>
      </c>
      <c r="Q1166" s="8">
        <f t="shared" si="184"/>
        <v>21.274999999999999</v>
      </c>
      <c r="R1166" s="8">
        <f t="shared" si="185"/>
        <v>25.875</v>
      </c>
      <c r="S1166" s="8">
        <f t="shared" si="186"/>
        <v>41.325000000000003</v>
      </c>
      <c r="T1166" s="8">
        <f t="shared" si="187"/>
        <v>27.125</v>
      </c>
      <c r="U1166" s="7">
        <f t="shared" si="188"/>
        <v>29.491666666666664</v>
      </c>
      <c r="V1166" s="7">
        <f t="shared" si="189"/>
        <v>28.9</v>
      </c>
    </row>
    <row r="1167" spans="1:22" ht="13.5" x14ac:dyDescent="0.25">
      <c r="A1167" s="3">
        <f>RSI!A1167</f>
        <v>44011</v>
      </c>
      <c r="B1167" s="2">
        <f>RSI!B1167</f>
        <v>3.6488999999999998</v>
      </c>
      <c r="C1167" s="2">
        <f>RSI!I1167</f>
        <v>53.457449380209894</v>
      </c>
      <c r="D1167" s="2">
        <f>MACD!E1167</f>
        <v>-2.9906655106703095E-2</v>
      </c>
      <c r="E1167" s="2">
        <f>MACD!F1167</f>
        <v>-3.6204268858474248E-2</v>
      </c>
      <c r="F1167" s="2">
        <f>'Moving Avg'!D1167</f>
        <v>3.71766</v>
      </c>
      <c r="G1167" s="2">
        <f>'Moving Avg'!F1167</f>
        <v>3.5707950000000004</v>
      </c>
      <c r="H1167" s="2">
        <f>'Moving Avg'!G1167</f>
        <v>3.5860939999999983</v>
      </c>
      <c r="I1167" s="2">
        <f>'Moving Avg'!H1167</f>
        <v>4.056562500000001</v>
      </c>
      <c r="J1167" s="5" t="str">
        <f>OBV!F1167</f>
        <v>BEARISH</v>
      </c>
      <c r="K1167" s="5" t="str">
        <f>OBV!G1167</f>
        <v>NEUTRAL</v>
      </c>
      <c r="L1167" s="5" t="str">
        <f>OBV!H1167</f>
        <v>BEARISH DIVERGENCE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16.5</v>
      </c>
      <c r="Q1167" s="8">
        <f t="shared" si="184"/>
        <v>11.225</v>
      </c>
      <c r="R1167" s="8">
        <f t="shared" si="185"/>
        <v>9.125</v>
      </c>
      <c r="S1167" s="8">
        <f t="shared" si="186"/>
        <v>11.175000000000001</v>
      </c>
      <c r="T1167" s="8">
        <f t="shared" si="187"/>
        <v>10.375</v>
      </c>
      <c r="U1167" s="7">
        <f t="shared" si="188"/>
        <v>10.508333333333335</v>
      </c>
      <c r="V1167" s="7">
        <f t="shared" si="189"/>
        <v>10.475000000000001</v>
      </c>
    </row>
    <row r="1168" spans="1:22" ht="13.5" x14ac:dyDescent="0.25">
      <c r="A1168" s="3">
        <f>RSI!A1168</f>
        <v>44012</v>
      </c>
      <c r="B1168" s="2">
        <f>RSI!B1168</f>
        <v>3.6406999999999998</v>
      </c>
      <c r="C1168" s="2">
        <f>RSI!I1168</f>
        <v>52.965742041330387</v>
      </c>
      <c r="D1168" s="2">
        <f>MACD!E1168</f>
        <v>-4.6255063403428665E-2</v>
      </c>
      <c r="E1168" s="2">
        <f>MACD!F1168</f>
        <v>-3.8214427767465128E-2</v>
      </c>
      <c r="F1168" s="2">
        <f>'Moving Avg'!D1168</f>
        <v>3.6832799999999999</v>
      </c>
      <c r="G1168" s="2">
        <f>'Moving Avg'!F1168</f>
        <v>3.5842900000000002</v>
      </c>
      <c r="H1168" s="2">
        <f>'Moving Avg'!G1168</f>
        <v>3.5867479999999996</v>
      </c>
      <c r="I1168" s="2">
        <f>'Moving Avg'!H1168</f>
        <v>4.0518170000000016</v>
      </c>
      <c r="J1168" s="5" t="str">
        <f>OBV!F1168</f>
        <v>BEARISH</v>
      </c>
      <c r="K1168" s="5" t="str">
        <f>OBV!G1168</f>
        <v>NEUTRAL</v>
      </c>
      <c r="L1168" s="5" t="str">
        <f>OBV!H1168</f>
        <v>CONFIRMED BEARISH</v>
      </c>
      <c r="M1168" s="7">
        <f t="shared" si="180"/>
        <v>25</v>
      </c>
      <c r="N1168" s="7">
        <f t="shared" si="181"/>
        <v>45</v>
      </c>
      <c r="O1168" s="7">
        <f t="shared" si="182"/>
        <v>0</v>
      </c>
      <c r="P1168" s="7">
        <f t="shared" si="183"/>
        <v>16.5</v>
      </c>
      <c r="Q1168" s="8">
        <f t="shared" si="184"/>
        <v>26.975000000000001</v>
      </c>
      <c r="R1168" s="8">
        <f t="shared" si="185"/>
        <v>18.125</v>
      </c>
      <c r="S1168" s="8">
        <f t="shared" si="186"/>
        <v>17.925000000000001</v>
      </c>
      <c r="T1168" s="8">
        <f t="shared" si="187"/>
        <v>21.625</v>
      </c>
      <c r="U1168" s="7">
        <f t="shared" si="188"/>
        <v>21.008333333333336</v>
      </c>
      <c r="V1168" s="7">
        <f t="shared" si="189"/>
        <v>21.162500000000001</v>
      </c>
    </row>
    <row r="1169" spans="1:22" ht="13.5" x14ac:dyDescent="0.25">
      <c r="A1169" s="3">
        <f>RSI!A1169</f>
        <v>44013</v>
      </c>
      <c r="B1169" s="2">
        <f>RSI!B1169</f>
        <v>3.5834999999999999</v>
      </c>
      <c r="C1169" s="2">
        <f>RSI!I1169</f>
        <v>49.542458508106876</v>
      </c>
      <c r="D1169" s="2">
        <f>MACD!E1169</f>
        <v>-6.2456180292277619E-2</v>
      </c>
      <c r="E1169" s="2">
        <f>MACD!F1169</f>
        <v>-4.3062778272427632E-2</v>
      </c>
      <c r="F1169" s="2">
        <f>'Moving Avg'!D1169</f>
        <v>3.6472799999999999</v>
      </c>
      <c r="G1169" s="2">
        <f>'Moving Avg'!F1169</f>
        <v>3.5941099999999997</v>
      </c>
      <c r="H1169" s="2">
        <f>'Moving Avg'!G1169</f>
        <v>3.5864219999999989</v>
      </c>
      <c r="I1169" s="2">
        <f>'Moving Avg'!H1169</f>
        <v>4.0468675000000003</v>
      </c>
      <c r="J1169" s="5" t="str">
        <f>OBV!F1169</f>
        <v>BEARISH</v>
      </c>
      <c r="K1169" s="5" t="str">
        <f>OBV!G1169</f>
        <v>NEUTRAL</v>
      </c>
      <c r="L1169" s="5" t="str">
        <f>OBV!H1169</f>
        <v>CONFIRMED BEARISH</v>
      </c>
      <c r="M1169" s="7">
        <f t="shared" si="180"/>
        <v>25</v>
      </c>
      <c r="N1169" s="7">
        <f t="shared" si="181"/>
        <v>45</v>
      </c>
      <c r="O1169" s="7">
        <f t="shared" si="182"/>
        <v>0</v>
      </c>
      <c r="P1169" s="7">
        <f t="shared" si="183"/>
        <v>16.5</v>
      </c>
      <c r="Q1169" s="8">
        <f t="shared" si="184"/>
        <v>26.975000000000001</v>
      </c>
      <c r="R1169" s="8">
        <f t="shared" si="185"/>
        <v>18.125</v>
      </c>
      <c r="S1169" s="8">
        <f t="shared" si="186"/>
        <v>17.925000000000001</v>
      </c>
      <c r="T1169" s="8">
        <f t="shared" si="187"/>
        <v>21.625</v>
      </c>
      <c r="U1169" s="7">
        <f t="shared" si="188"/>
        <v>21.008333333333336</v>
      </c>
      <c r="V1169" s="7">
        <f t="shared" si="189"/>
        <v>21.162500000000001</v>
      </c>
    </row>
    <row r="1170" spans="1:22" ht="13.5" x14ac:dyDescent="0.25">
      <c r="A1170" s="3">
        <f>RSI!A1170</f>
        <v>44014</v>
      </c>
      <c r="B1170" s="2">
        <f>RSI!B1170</f>
        <v>3.5670999999999999</v>
      </c>
      <c r="C1170" s="2">
        <f>RSI!I1170</f>
        <v>48.573118146270318</v>
      </c>
      <c r="D1170" s="2">
        <f>MACD!E1170</f>
        <v>-8.119373705371391E-2</v>
      </c>
      <c r="E1170" s="2">
        <f>MACD!F1170</f>
        <v>-5.0688970028684888E-2</v>
      </c>
      <c r="F1170" s="2">
        <f>'Moving Avg'!D1170</f>
        <v>3.6112799999999998</v>
      </c>
      <c r="G1170" s="2">
        <f>'Moving Avg'!F1170</f>
        <v>3.5981999999999998</v>
      </c>
      <c r="H1170" s="2">
        <f>'Moving Avg'!G1170</f>
        <v>3.583639999999999</v>
      </c>
      <c r="I1170" s="2">
        <f>'Moving Avg'!H1170</f>
        <v>4.0422860000000007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  <c r="M1170" s="7">
        <f t="shared" si="180"/>
        <v>25</v>
      </c>
      <c r="N1170" s="7">
        <f t="shared" si="181"/>
        <v>100</v>
      </c>
      <c r="O1170" s="7">
        <f t="shared" si="182"/>
        <v>0</v>
      </c>
      <c r="P1170" s="7">
        <f t="shared" si="183"/>
        <v>16.5</v>
      </c>
      <c r="Q1170" s="8">
        <f t="shared" si="184"/>
        <v>46.225000000000001</v>
      </c>
      <c r="R1170" s="8">
        <f t="shared" si="185"/>
        <v>29.125</v>
      </c>
      <c r="S1170" s="8">
        <f t="shared" si="186"/>
        <v>26.175000000000001</v>
      </c>
      <c r="T1170" s="8">
        <f t="shared" si="187"/>
        <v>35.375</v>
      </c>
      <c r="U1170" s="7">
        <f t="shared" si="188"/>
        <v>33.841666666666661</v>
      </c>
      <c r="V1170" s="7">
        <f t="shared" si="189"/>
        <v>34.224999999999994</v>
      </c>
    </row>
    <row r="1171" spans="1:22" ht="13.5" x14ac:dyDescent="0.25">
      <c r="A1171" s="3">
        <f>RSI!A1171</f>
        <v>44015</v>
      </c>
      <c r="B1171" s="2">
        <f>RSI!B1171</f>
        <v>3.5507</v>
      </c>
      <c r="C1171" s="2">
        <f>RSI!I1171</f>
        <v>47.570758663940367</v>
      </c>
      <c r="D1171" s="2">
        <f>MACD!E1171</f>
        <v>-9.569189420807378E-2</v>
      </c>
      <c r="E1171" s="2">
        <f>MACD!F1171</f>
        <v>-5.9689554864562677E-2</v>
      </c>
      <c r="F1171" s="2">
        <f>'Moving Avg'!D1171</f>
        <v>3.5981800000000002</v>
      </c>
      <c r="G1171" s="2">
        <f>'Moving Avg'!F1171</f>
        <v>3.5965600000000002</v>
      </c>
      <c r="H1171" s="2">
        <f>'Moving Avg'!G1171</f>
        <v>3.5787299999999993</v>
      </c>
      <c r="I1171" s="2">
        <f>'Moving Avg'!H1171</f>
        <v>4.0373770000000011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  <c r="M1171" s="7">
        <f t="shared" si="180"/>
        <v>25</v>
      </c>
      <c r="N1171" s="7">
        <f t="shared" si="181"/>
        <v>100</v>
      </c>
      <c r="O1171" s="7">
        <f t="shared" si="182"/>
        <v>0</v>
      </c>
      <c r="P1171" s="7">
        <f t="shared" si="183"/>
        <v>16.5</v>
      </c>
      <c r="Q1171" s="8">
        <f t="shared" si="184"/>
        <v>46.225000000000001</v>
      </c>
      <c r="R1171" s="8">
        <f t="shared" si="185"/>
        <v>29.125</v>
      </c>
      <c r="S1171" s="8">
        <f t="shared" si="186"/>
        <v>26.175000000000001</v>
      </c>
      <c r="T1171" s="8">
        <f t="shared" si="187"/>
        <v>35.375</v>
      </c>
      <c r="U1171" s="7">
        <f t="shared" si="188"/>
        <v>33.841666666666661</v>
      </c>
      <c r="V1171" s="7">
        <f t="shared" si="189"/>
        <v>34.224999999999994</v>
      </c>
    </row>
    <row r="1172" spans="1:22" ht="13.5" x14ac:dyDescent="0.25">
      <c r="A1172" s="3">
        <f>RSI!A1172</f>
        <v>44018</v>
      </c>
      <c r="B1172" s="2">
        <f>RSI!B1172</f>
        <v>3.5344000000000002</v>
      </c>
      <c r="C1172" s="2">
        <f>RSI!I1172</f>
        <v>46.542724004876895</v>
      </c>
      <c r="D1172" s="2">
        <f>MACD!E1172</f>
        <v>-7.5062337628633902E-2</v>
      </c>
      <c r="E1172" s="2">
        <f>MACD!F1172</f>
        <v>-6.2764111417376922E-2</v>
      </c>
      <c r="F1172" s="2">
        <f>'Moving Avg'!D1172</f>
        <v>3.5752800000000002</v>
      </c>
      <c r="G1172" s="2">
        <f>'Moving Avg'!F1172</f>
        <v>3.5920600000000009</v>
      </c>
      <c r="H1172" s="2">
        <f>'Moving Avg'!G1172</f>
        <v>3.5734939999999993</v>
      </c>
      <c r="I1172" s="2">
        <f>'Moving Avg'!H1172</f>
        <v>4.0324275000000007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  <c r="M1172" s="7">
        <f t="shared" si="180"/>
        <v>25</v>
      </c>
      <c r="N1172" s="7">
        <f t="shared" si="181"/>
        <v>45</v>
      </c>
      <c r="O1172" s="7">
        <f t="shared" si="182"/>
        <v>0</v>
      </c>
      <c r="P1172" s="7">
        <f t="shared" si="183"/>
        <v>16.5</v>
      </c>
      <c r="Q1172" s="8">
        <f t="shared" si="184"/>
        <v>26.975000000000001</v>
      </c>
      <c r="R1172" s="8">
        <f t="shared" si="185"/>
        <v>18.125</v>
      </c>
      <c r="S1172" s="8">
        <f t="shared" si="186"/>
        <v>17.925000000000001</v>
      </c>
      <c r="T1172" s="8">
        <f t="shared" si="187"/>
        <v>21.625</v>
      </c>
      <c r="U1172" s="7">
        <f t="shared" si="188"/>
        <v>21.008333333333336</v>
      </c>
      <c r="V1172" s="7">
        <f t="shared" si="189"/>
        <v>21.162500000000001</v>
      </c>
    </row>
    <row r="1173" spans="1:22" ht="13.5" x14ac:dyDescent="0.25">
      <c r="A1173" s="3">
        <f>RSI!A1173</f>
        <v>44019</v>
      </c>
      <c r="B1173" s="2">
        <f>RSI!B1173</f>
        <v>3.698</v>
      </c>
      <c r="C1173" s="2">
        <f>RSI!I1173</f>
        <v>56.66516406896055</v>
      </c>
      <c r="D1173" s="2">
        <f>MACD!E1173</f>
        <v>-3.6678926204529727E-2</v>
      </c>
      <c r="E1173" s="2">
        <f>MACD!F1173</f>
        <v>-5.7547074374807487E-2</v>
      </c>
      <c r="F1173" s="2">
        <f>'Moving Avg'!D1173</f>
        <v>3.5867399999999998</v>
      </c>
      <c r="G1173" s="2">
        <f>'Moving Avg'!F1173</f>
        <v>3.5932850000000003</v>
      </c>
      <c r="H1173" s="2">
        <f>'Moving Avg'!G1173</f>
        <v>3.5716939999999999</v>
      </c>
      <c r="I1173" s="2">
        <f>'Moving Avg'!H1173</f>
        <v>4.0285005000000016</v>
      </c>
      <c r="J1173" s="5" t="str">
        <f>OBV!F1173</f>
        <v>BEARISH</v>
      </c>
      <c r="K1173" s="5" t="str">
        <f>OBV!G1173</f>
        <v>NEUTRAL</v>
      </c>
      <c r="L1173" s="5" t="str">
        <f>OBV!H1173</f>
        <v>BEARISH DIVERGENCE</v>
      </c>
      <c r="M1173" s="7">
        <f t="shared" si="180"/>
        <v>25</v>
      </c>
      <c r="N1173" s="7">
        <f t="shared" si="181"/>
        <v>0</v>
      </c>
      <c r="O1173" s="7">
        <f t="shared" si="182"/>
        <v>0</v>
      </c>
      <c r="P1173" s="7">
        <f t="shared" si="183"/>
        <v>16.5</v>
      </c>
      <c r="Q1173" s="8">
        <f t="shared" si="184"/>
        <v>11.225</v>
      </c>
      <c r="R1173" s="8">
        <f t="shared" si="185"/>
        <v>9.125</v>
      </c>
      <c r="S1173" s="8">
        <f t="shared" si="186"/>
        <v>11.175000000000001</v>
      </c>
      <c r="T1173" s="8">
        <f t="shared" si="187"/>
        <v>10.375</v>
      </c>
      <c r="U1173" s="7">
        <f t="shared" si="188"/>
        <v>10.508333333333335</v>
      </c>
      <c r="V1173" s="7">
        <f t="shared" si="189"/>
        <v>10.475000000000001</v>
      </c>
    </row>
    <row r="1174" spans="1:22" ht="13.5" x14ac:dyDescent="0.25">
      <c r="A1174" s="3">
        <f>RSI!A1174</f>
        <v>44020</v>
      </c>
      <c r="B1174" s="2">
        <f>RSI!B1174</f>
        <v>3.8616000000000001</v>
      </c>
      <c r="C1174" s="2">
        <f>RSI!I1174</f>
        <v>64.005265299174283</v>
      </c>
      <c r="D1174" s="2">
        <f>MACD!E1174</f>
        <v>-2.4554841171917641E-2</v>
      </c>
      <c r="E1174" s="2">
        <f>MACD!F1174</f>
        <v>-5.0948627734229521E-2</v>
      </c>
      <c r="F1174" s="2">
        <f>'Moving Avg'!D1174</f>
        <v>3.64236</v>
      </c>
      <c r="G1174" s="2">
        <f>'Moving Avg'!F1174</f>
        <v>3.6039199999999996</v>
      </c>
      <c r="H1174" s="2">
        <f>'Moving Avg'!G1174</f>
        <v>3.575294</v>
      </c>
      <c r="I1174" s="2">
        <f>'Moving Avg'!H1174</f>
        <v>4.0259230000000015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0</v>
      </c>
      <c r="O1174" s="7">
        <f t="shared" si="182"/>
        <v>0</v>
      </c>
      <c r="P1174" s="7">
        <f t="shared" si="183"/>
        <v>83.5</v>
      </c>
      <c r="Q1174" s="8">
        <f t="shared" si="184"/>
        <v>21.274999999999999</v>
      </c>
      <c r="R1174" s="8">
        <f t="shared" si="185"/>
        <v>25.875</v>
      </c>
      <c r="S1174" s="8">
        <f t="shared" si="186"/>
        <v>41.325000000000003</v>
      </c>
      <c r="T1174" s="8">
        <f t="shared" si="187"/>
        <v>27.125</v>
      </c>
      <c r="U1174" s="7">
        <f t="shared" si="188"/>
        <v>29.491666666666664</v>
      </c>
      <c r="V1174" s="7">
        <f t="shared" si="189"/>
        <v>28.9</v>
      </c>
    </row>
    <row r="1175" spans="1:22" ht="13.5" x14ac:dyDescent="0.25">
      <c r="A1175" s="3">
        <f>RSI!A1175</f>
        <v>44021</v>
      </c>
      <c r="B1175" s="2">
        <f>RSI!B1175</f>
        <v>4.0335000000000001</v>
      </c>
      <c r="C1175" s="2">
        <f>RSI!I1175</f>
        <v>69.794578595811373</v>
      </c>
      <c r="D1175" s="2">
        <f>MACD!E1175</f>
        <v>-3.1150445876601651E-2</v>
      </c>
      <c r="E1175" s="2">
        <f>MACD!F1175</f>
        <v>-4.6988991362703951E-2</v>
      </c>
      <c r="F1175" s="2">
        <f>'Moving Avg'!D1175</f>
        <v>3.7356400000000001</v>
      </c>
      <c r="G1175" s="2">
        <f>'Moving Avg'!F1175</f>
        <v>3.6256049999999993</v>
      </c>
      <c r="H1175" s="2">
        <f>'Moving Avg'!G1175</f>
        <v>3.5824940000000005</v>
      </c>
      <c r="I1175" s="2">
        <f>'Moving Avg'!H1175</f>
        <v>4.0240005000000005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25</v>
      </c>
      <c r="N1175" s="7">
        <f t="shared" si="181"/>
        <v>0</v>
      </c>
      <c r="O1175" s="7">
        <f t="shared" si="182"/>
        <v>0</v>
      </c>
      <c r="P1175" s="7">
        <f t="shared" si="183"/>
        <v>83.5</v>
      </c>
      <c r="Q1175" s="8">
        <f t="shared" si="184"/>
        <v>21.274999999999999</v>
      </c>
      <c r="R1175" s="8">
        <f t="shared" si="185"/>
        <v>25.875</v>
      </c>
      <c r="S1175" s="8">
        <f t="shared" si="186"/>
        <v>41.325000000000003</v>
      </c>
      <c r="T1175" s="8">
        <f t="shared" si="187"/>
        <v>27.125</v>
      </c>
      <c r="U1175" s="7">
        <f t="shared" si="188"/>
        <v>29.491666666666664</v>
      </c>
      <c r="V1175" s="7">
        <f t="shared" si="189"/>
        <v>28.9</v>
      </c>
    </row>
    <row r="1176" spans="1:22" ht="13.5" x14ac:dyDescent="0.25">
      <c r="A1176" s="3">
        <f>RSI!A1176</f>
        <v>44022</v>
      </c>
      <c r="B1176" s="2">
        <f>RSI!B1176</f>
        <v>4.2789000000000001</v>
      </c>
      <c r="C1176" s="2">
        <f>RSI!I1176</f>
        <v>75.782772583663956</v>
      </c>
      <c r="D1176" s="2">
        <f>MACD!E1176</f>
        <v>-7.7543008583957018E-2</v>
      </c>
      <c r="E1176" s="2">
        <f>MACD!F1176</f>
        <v>-5.3099794806954564E-2</v>
      </c>
      <c r="F1176" s="2">
        <f>'Moving Avg'!D1176</f>
        <v>3.8812800000000003</v>
      </c>
      <c r="G1176" s="2">
        <f>'Moving Avg'!F1176</f>
        <v>3.6607849999999997</v>
      </c>
      <c r="H1176" s="2">
        <f>'Moving Avg'!G1176</f>
        <v>3.59673</v>
      </c>
      <c r="I1176" s="2">
        <f>'Moving Avg'!H1176</f>
        <v>4.0233460000000001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  <c r="M1176" s="7">
        <f t="shared" si="180"/>
        <v>0</v>
      </c>
      <c r="N1176" s="7">
        <f t="shared" si="181"/>
        <v>100</v>
      </c>
      <c r="O1176" s="7">
        <f t="shared" si="182"/>
        <v>0</v>
      </c>
      <c r="P1176" s="7">
        <f t="shared" si="183"/>
        <v>100</v>
      </c>
      <c r="Q1176" s="8">
        <f t="shared" si="184"/>
        <v>50</v>
      </c>
      <c r="R1176" s="8">
        <f t="shared" si="185"/>
        <v>45</v>
      </c>
      <c r="S1176" s="8">
        <f t="shared" si="186"/>
        <v>60</v>
      </c>
      <c r="T1176" s="8">
        <f t="shared" si="187"/>
        <v>50</v>
      </c>
      <c r="U1176" s="7">
        <f t="shared" si="188"/>
        <v>51.666666666666664</v>
      </c>
      <c r="V1176" s="7">
        <f t="shared" si="189"/>
        <v>51.25</v>
      </c>
    </row>
    <row r="1177" spans="1:22" ht="13.5" x14ac:dyDescent="0.25">
      <c r="A1177" s="3">
        <f>RSI!A1177</f>
        <v>44025</v>
      </c>
      <c r="B1177" s="2">
        <f>RSI!B1177</f>
        <v>4.2953000000000001</v>
      </c>
      <c r="C1177" s="2">
        <f>RSI!I1177</f>
        <v>76.1234447132735</v>
      </c>
      <c r="D1177" s="2">
        <f>MACD!E1177</f>
        <v>-0.11674295932523027</v>
      </c>
      <c r="E1177" s="2">
        <f>MACD!F1177</f>
        <v>-6.5828427710609705E-2</v>
      </c>
      <c r="F1177" s="2">
        <f>'Moving Avg'!D1177</f>
        <v>4.0334599999999998</v>
      </c>
      <c r="G1177" s="2">
        <f>'Moving Avg'!F1177</f>
        <v>3.6967849999999998</v>
      </c>
      <c r="H1177" s="2">
        <f>'Moving Avg'!G1177</f>
        <v>3.6096580000000005</v>
      </c>
      <c r="I1177" s="2">
        <f>'Moving Avg'!H1177</f>
        <v>4.023346000000001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  <c r="M1177" s="7">
        <f t="shared" si="180"/>
        <v>0</v>
      </c>
      <c r="N1177" s="7">
        <f t="shared" si="181"/>
        <v>100</v>
      </c>
      <c r="O1177" s="7">
        <f t="shared" si="182"/>
        <v>50</v>
      </c>
      <c r="P1177" s="7">
        <f t="shared" si="183"/>
        <v>100</v>
      </c>
      <c r="Q1177" s="8">
        <f t="shared" si="184"/>
        <v>57.5</v>
      </c>
      <c r="R1177" s="8">
        <f t="shared" si="185"/>
        <v>62.5</v>
      </c>
      <c r="S1177" s="8">
        <f t="shared" si="186"/>
        <v>72.5</v>
      </c>
      <c r="T1177" s="8">
        <f t="shared" si="187"/>
        <v>62.5</v>
      </c>
      <c r="U1177" s="7">
        <f t="shared" si="188"/>
        <v>64.166666666666671</v>
      </c>
      <c r="V1177" s="7">
        <f t="shared" si="189"/>
        <v>63.75</v>
      </c>
    </row>
    <row r="1178" spans="1:22" ht="13.5" x14ac:dyDescent="0.25">
      <c r="A1178" s="3">
        <f>RSI!A1178</f>
        <v>44026</v>
      </c>
      <c r="B1178" s="2">
        <f>RSI!B1178</f>
        <v>4.1643999999999997</v>
      </c>
      <c r="C1178" s="2">
        <f>RSI!I1178</f>
        <v>67.911669136189971</v>
      </c>
      <c r="D1178" s="2">
        <f>MACD!E1178</f>
        <v>-0.14505639128121084</v>
      </c>
      <c r="E1178" s="2">
        <f>MACD!F1178</f>
        <v>-8.1674020424729932E-2</v>
      </c>
      <c r="F1178" s="2">
        <f>'Moving Avg'!D1178</f>
        <v>4.1267399999999999</v>
      </c>
      <c r="G1178" s="2">
        <f>'Moving Avg'!F1178</f>
        <v>3.7311500000000009</v>
      </c>
      <c r="H1178" s="2">
        <f>'Moving Avg'!G1178</f>
        <v>3.6193140000000001</v>
      </c>
      <c r="I1178" s="2">
        <f>'Moving Avg'!H1178</f>
        <v>4.0222010000000008</v>
      </c>
      <c r="J1178" s="5" t="str">
        <f>OBV!F1178</f>
        <v>BULLISH</v>
      </c>
      <c r="K1178" s="5" t="str">
        <f>OBV!G1178</f>
        <v>STRONG</v>
      </c>
      <c r="L1178" s="5" t="str">
        <f>OBV!H1178</f>
        <v>CONFIRMED BULLISH</v>
      </c>
      <c r="M1178" s="7">
        <f t="shared" si="180"/>
        <v>25</v>
      </c>
      <c r="N1178" s="7">
        <f t="shared" si="181"/>
        <v>100</v>
      </c>
      <c r="O1178" s="7">
        <f t="shared" si="182"/>
        <v>50</v>
      </c>
      <c r="P1178" s="7">
        <f t="shared" si="183"/>
        <v>100</v>
      </c>
      <c r="Q1178" s="8">
        <f t="shared" si="184"/>
        <v>66.25</v>
      </c>
      <c r="R1178" s="8">
        <f t="shared" si="185"/>
        <v>67.5</v>
      </c>
      <c r="S1178" s="8">
        <f t="shared" si="186"/>
        <v>76.25</v>
      </c>
      <c r="T1178" s="8">
        <f t="shared" si="187"/>
        <v>68.75</v>
      </c>
      <c r="U1178" s="7">
        <f t="shared" si="188"/>
        <v>70</v>
      </c>
      <c r="V1178" s="7">
        <f t="shared" si="189"/>
        <v>69.6875</v>
      </c>
    </row>
    <row r="1179" spans="1:22" ht="13.5" x14ac:dyDescent="0.25">
      <c r="A1179" s="3">
        <f>RSI!A1179</f>
        <v>44027</v>
      </c>
      <c r="B1179" s="2">
        <f>RSI!B1179</f>
        <v>3.968</v>
      </c>
      <c r="C1179" s="2">
        <f>RSI!I1179</f>
        <v>57.831464477767263</v>
      </c>
      <c r="D1179" s="2">
        <f>MACD!E1179</f>
        <v>-0.16580615829764866</v>
      </c>
      <c r="E1179" s="2">
        <f>MACD!F1179</f>
        <v>-9.8500447999313678E-2</v>
      </c>
      <c r="F1179" s="2">
        <f>'Moving Avg'!D1179</f>
        <v>4.1480200000000007</v>
      </c>
      <c r="G1179" s="2">
        <f>'Moving Avg'!F1179</f>
        <v>3.7577400000000005</v>
      </c>
      <c r="H1179" s="2">
        <f>'Moving Avg'!G1179</f>
        <v>3.6271680000000002</v>
      </c>
      <c r="I1179" s="2">
        <f>'Moving Avg'!H1179</f>
        <v>4.0201555000000004</v>
      </c>
      <c r="J1179" s="5" t="str">
        <f>OBV!F1179</f>
        <v>BULLISH</v>
      </c>
      <c r="K1179" s="5" t="str">
        <f>OBV!G1179</f>
        <v>STRONG</v>
      </c>
      <c r="L1179" s="5" t="str">
        <f>OBV!H1179</f>
        <v>CONFIRMED BULLISH</v>
      </c>
      <c r="M1179" s="7">
        <f t="shared" si="180"/>
        <v>25</v>
      </c>
      <c r="N1179" s="7">
        <f t="shared" si="181"/>
        <v>100</v>
      </c>
      <c r="O1179" s="7">
        <f t="shared" si="182"/>
        <v>50</v>
      </c>
      <c r="P1179" s="7">
        <f t="shared" si="183"/>
        <v>100</v>
      </c>
      <c r="Q1179" s="8">
        <f t="shared" si="184"/>
        <v>66.25</v>
      </c>
      <c r="R1179" s="8">
        <f t="shared" si="185"/>
        <v>67.5</v>
      </c>
      <c r="S1179" s="8">
        <f t="shared" si="186"/>
        <v>76.25</v>
      </c>
      <c r="T1179" s="8">
        <f t="shared" si="187"/>
        <v>68.75</v>
      </c>
      <c r="U1179" s="7">
        <f t="shared" si="188"/>
        <v>70</v>
      </c>
      <c r="V1179" s="7">
        <f t="shared" si="189"/>
        <v>69.6875</v>
      </c>
    </row>
    <row r="1180" spans="1:22" ht="13.5" x14ac:dyDescent="0.25">
      <c r="A1180" s="3">
        <f>RSI!A1180</f>
        <v>44028</v>
      </c>
      <c r="B1180" s="2">
        <f>RSI!B1180</f>
        <v>4.0088999999999997</v>
      </c>
      <c r="C1180" s="2">
        <f>RSI!I1180</f>
        <v>59.189960793388998</v>
      </c>
      <c r="D1180" s="2">
        <f>MACD!E1180</f>
        <v>-0.19010804233277634</v>
      </c>
      <c r="E1180" s="2">
        <f>MACD!F1180</f>
        <v>-0.11682196686600621</v>
      </c>
      <c r="F1180" s="2">
        <f>'Moving Avg'!D1180</f>
        <v>4.1431000000000004</v>
      </c>
      <c r="G1180" s="2">
        <f>'Moving Avg'!F1180</f>
        <v>3.7884199999999999</v>
      </c>
      <c r="H1180" s="2">
        <f>'Moving Avg'!G1180</f>
        <v>3.6338760000000008</v>
      </c>
      <c r="I1180" s="2">
        <f>'Moving Avg'!H1180</f>
        <v>4.0189285000000003</v>
      </c>
      <c r="J1180" s="5" t="str">
        <f>OBV!F1180</f>
        <v>BULLISH</v>
      </c>
      <c r="K1180" s="5" t="str">
        <f>OBV!G1180</f>
        <v>STRONG</v>
      </c>
      <c r="L1180" s="5" t="str">
        <f>OBV!H1180</f>
        <v>BULLISH DIVERGENCE</v>
      </c>
      <c r="M1180" s="7">
        <f t="shared" si="180"/>
        <v>25</v>
      </c>
      <c r="N1180" s="7">
        <f t="shared" si="181"/>
        <v>100</v>
      </c>
      <c r="O1180" s="7">
        <f t="shared" si="182"/>
        <v>50</v>
      </c>
      <c r="P1180" s="7">
        <f t="shared" si="183"/>
        <v>83</v>
      </c>
      <c r="Q1180" s="8">
        <f t="shared" si="184"/>
        <v>63.7</v>
      </c>
      <c r="R1180" s="8">
        <f t="shared" si="185"/>
        <v>63.25</v>
      </c>
      <c r="S1180" s="8">
        <f t="shared" si="186"/>
        <v>68.599999999999994</v>
      </c>
      <c r="T1180" s="8">
        <f t="shared" si="187"/>
        <v>64.5</v>
      </c>
      <c r="U1180" s="7">
        <f t="shared" si="188"/>
        <v>65.183333333333337</v>
      </c>
      <c r="V1180" s="7">
        <f t="shared" si="189"/>
        <v>65.012500000000003</v>
      </c>
    </row>
    <row r="1181" spans="1:22" ht="13.5" x14ac:dyDescent="0.25">
      <c r="A1181" s="3">
        <f>RSI!A1181</f>
        <v>44029</v>
      </c>
      <c r="B1181" s="2">
        <f>RSI!B1181</f>
        <v>4.0743999999999998</v>
      </c>
      <c r="C1181" s="2">
        <f>RSI!I1181</f>
        <v>61.338069041180724</v>
      </c>
      <c r="D1181" s="2">
        <f>MACD!E1181</f>
        <v>-0.21939119315992484</v>
      </c>
      <c r="E1181" s="2">
        <f>MACD!F1181</f>
        <v>-0.13733581212478996</v>
      </c>
      <c r="F1181" s="2">
        <f>'Moving Avg'!D1181</f>
        <v>4.1021999999999998</v>
      </c>
      <c r="G1181" s="2">
        <f>'Moving Avg'!F1181</f>
        <v>3.8223749999999996</v>
      </c>
      <c r="H1181" s="2">
        <f>'Moving Avg'!G1181</f>
        <v>3.644022000000001</v>
      </c>
      <c r="I1181" s="2">
        <f>'Moving Avg'!H1181</f>
        <v>4.0181105000000006</v>
      </c>
      <c r="J1181" s="5" t="str">
        <f>OBV!F1181</f>
        <v>BULLISH</v>
      </c>
      <c r="K1181" s="5" t="str">
        <f>OBV!G1181</f>
        <v>NEUTRAL</v>
      </c>
      <c r="L1181" s="5" t="str">
        <f>OBV!H1181</f>
        <v>BULLISH DIVERGENCE</v>
      </c>
      <c r="M1181" s="7">
        <f t="shared" si="180"/>
        <v>25</v>
      </c>
      <c r="N1181" s="7">
        <f t="shared" si="181"/>
        <v>100</v>
      </c>
      <c r="O1181" s="7">
        <f t="shared" si="182"/>
        <v>50</v>
      </c>
      <c r="P1181" s="7">
        <f t="shared" si="183"/>
        <v>66.5</v>
      </c>
      <c r="Q1181" s="8">
        <f t="shared" si="184"/>
        <v>61.225000000000001</v>
      </c>
      <c r="R1181" s="8">
        <f t="shared" si="185"/>
        <v>59.125</v>
      </c>
      <c r="S1181" s="8">
        <f t="shared" si="186"/>
        <v>61.174999999999997</v>
      </c>
      <c r="T1181" s="8">
        <f t="shared" si="187"/>
        <v>60.375</v>
      </c>
      <c r="U1181" s="7">
        <f t="shared" si="188"/>
        <v>60.508333333333326</v>
      </c>
      <c r="V1181" s="7">
        <f t="shared" si="189"/>
        <v>60.474999999999994</v>
      </c>
    </row>
    <row r="1182" spans="1:22" ht="13.5" x14ac:dyDescent="0.25">
      <c r="A1182" s="3">
        <f>RSI!A1182</f>
        <v>44032</v>
      </c>
      <c r="B1182" s="2">
        <f>RSI!B1182</f>
        <v>4.0171000000000001</v>
      </c>
      <c r="C1182" s="2">
        <f>RSI!I1182</f>
        <v>58.440072250777412</v>
      </c>
      <c r="D1182" s="2">
        <f>MACD!E1182</f>
        <v>-0.24406498719076808</v>
      </c>
      <c r="E1182" s="2">
        <f>MACD!F1182</f>
        <v>-0.1586816471379856</v>
      </c>
      <c r="F1182" s="2">
        <f>'Moving Avg'!D1182</f>
        <v>4.0465600000000004</v>
      </c>
      <c r="G1182" s="2">
        <f>'Moving Avg'!F1182</f>
        <v>3.8432399999999993</v>
      </c>
      <c r="H1182" s="2">
        <f>'Moving Avg'!G1182</f>
        <v>3.6517120000000007</v>
      </c>
      <c r="I1182" s="2">
        <f>'Moving Avg'!H1182</f>
        <v>4.0170469999999998</v>
      </c>
      <c r="J1182" s="5" t="str">
        <f>OBV!F1182</f>
        <v>BEARISH</v>
      </c>
      <c r="K1182" s="5" t="str">
        <f>OBV!G1182</f>
        <v>NEUTRAL</v>
      </c>
      <c r="L1182" s="5" t="str">
        <f>OBV!H1182</f>
        <v>CONFIRMED BEARISH</v>
      </c>
      <c r="M1182" s="7">
        <f t="shared" si="180"/>
        <v>25</v>
      </c>
      <c r="N1182" s="7">
        <f t="shared" si="181"/>
        <v>100</v>
      </c>
      <c r="O1182" s="7">
        <f t="shared" si="182"/>
        <v>50</v>
      </c>
      <c r="P1182" s="7">
        <f t="shared" si="183"/>
        <v>16.5</v>
      </c>
      <c r="Q1182" s="8">
        <f t="shared" si="184"/>
        <v>53.725000000000001</v>
      </c>
      <c r="R1182" s="8">
        <f t="shared" si="185"/>
        <v>46.625</v>
      </c>
      <c r="S1182" s="8">
        <f t="shared" si="186"/>
        <v>38.674999999999997</v>
      </c>
      <c r="T1182" s="8">
        <f t="shared" si="187"/>
        <v>47.875</v>
      </c>
      <c r="U1182" s="7">
        <f t="shared" si="188"/>
        <v>46.341666666666661</v>
      </c>
      <c r="V1182" s="7">
        <f t="shared" si="189"/>
        <v>46.724999999999994</v>
      </c>
    </row>
    <row r="1183" spans="1:22" ht="13.5" x14ac:dyDescent="0.25">
      <c r="A1183" s="3">
        <f>RSI!A1183</f>
        <v>44033</v>
      </c>
      <c r="B1183" s="2">
        <f>RSI!B1183</f>
        <v>3.7797999999999998</v>
      </c>
      <c r="C1183" s="2">
        <f>RSI!I1183</f>
        <v>48.269054898770897</v>
      </c>
      <c r="D1183" s="2">
        <f>MACD!E1183</f>
        <v>-0.22336878607885646</v>
      </c>
      <c r="E1183" s="2">
        <f>MACD!F1183</f>
        <v>-0.1716190749261598</v>
      </c>
      <c r="F1183" s="2">
        <f>'Moving Avg'!D1183</f>
        <v>3.9696399999999996</v>
      </c>
      <c r="G1183" s="2">
        <f>'Moving Avg'!F1183</f>
        <v>3.8415999999999988</v>
      </c>
      <c r="H1183" s="2">
        <f>'Moving Avg'!G1183</f>
        <v>3.6528560000000012</v>
      </c>
      <c r="I1183" s="2">
        <f>'Moving Avg'!H1183</f>
        <v>4.015574</v>
      </c>
      <c r="J1183" s="5" t="str">
        <f>OBV!F1183</f>
        <v>BEARISH</v>
      </c>
      <c r="K1183" s="5" t="str">
        <f>OBV!G1183</f>
        <v>NEUTRAL</v>
      </c>
      <c r="L1183" s="5" t="str">
        <f>OBV!H1183</f>
        <v>CONFIRMED BEARISH</v>
      </c>
      <c r="M1183" s="7">
        <f t="shared" si="180"/>
        <v>25</v>
      </c>
      <c r="N1183" s="7">
        <f t="shared" si="181"/>
        <v>100</v>
      </c>
      <c r="O1183" s="7">
        <f t="shared" si="182"/>
        <v>0</v>
      </c>
      <c r="P1183" s="7">
        <f t="shared" si="183"/>
        <v>16.5</v>
      </c>
      <c r="Q1183" s="8">
        <f t="shared" si="184"/>
        <v>46.225000000000001</v>
      </c>
      <c r="R1183" s="8">
        <f t="shared" si="185"/>
        <v>29.125</v>
      </c>
      <c r="S1183" s="8">
        <f t="shared" si="186"/>
        <v>26.175000000000001</v>
      </c>
      <c r="T1183" s="8">
        <f t="shared" si="187"/>
        <v>35.375</v>
      </c>
      <c r="U1183" s="7">
        <f t="shared" si="188"/>
        <v>33.841666666666661</v>
      </c>
      <c r="V1183" s="7">
        <f t="shared" si="189"/>
        <v>34.224999999999994</v>
      </c>
    </row>
    <row r="1184" spans="1:22" ht="13.5" x14ac:dyDescent="0.25">
      <c r="A1184" s="3">
        <f>RSI!A1184</f>
        <v>44034</v>
      </c>
      <c r="B1184" s="2">
        <f>RSI!B1184</f>
        <v>3.7225999999999999</v>
      </c>
      <c r="C1184" s="2">
        <f>RSI!I1184</f>
        <v>46.18257240692607</v>
      </c>
      <c r="D1184" s="2">
        <f>MACD!E1184</f>
        <v>-0.17613422639198673</v>
      </c>
      <c r="E1184" s="2">
        <f>MACD!F1184</f>
        <v>-0.17252210521932518</v>
      </c>
      <c r="F1184" s="2">
        <f>'Moving Avg'!D1184</f>
        <v>3.9205600000000005</v>
      </c>
      <c r="G1184" s="2">
        <f>'Moving Avg'!F1184</f>
        <v>3.8395549999999994</v>
      </c>
      <c r="H1184" s="2">
        <f>'Moving Avg'!G1184</f>
        <v>3.6528560000000003</v>
      </c>
      <c r="I1184" s="2">
        <f>'Moving Avg'!H1184</f>
        <v>4.0145514999999996</v>
      </c>
      <c r="J1184" s="5" t="str">
        <f>OBV!F1184</f>
        <v>BEARISH</v>
      </c>
      <c r="K1184" s="5" t="str">
        <f>OBV!G1184</f>
        <v>NEUTRAL</v>
      </c>
      <c r="L1184" s="5" t="str">
        <f>OBV!H1184</f>
        <v>CONFIRMED BEARISH</v>
      </c>
      <c r="M1184" s="7">
        <f t="shared" si="180"/>
        <v>25</v>
      </c>
      <c r="N1184" s="7">
        <f t="shared" si="181"/>
        <v>45</v>
      </c>
      <c r="O1184" s="7">
        <f t="shared" si="182"/>
        <v>0</v>
      </c>
      <c r="P1184" s="7">
        <f t="shared" si="183"/>
        <v>16.5</v>
      </c>
      <c r="Q1184" s="8">
        <f t="shared" si="184"/>
        <v>26.975000000000001</v>
      </c>
      <c r="R1184" s="8">
        <f t="shared" si="185"/>
        <v>18.125</v>
      </c>
      <c r="S1184" s="8">
        <f t="shared" si="186"/>
        <v>17.925000000000001</v>
      </c>
      <c r="T1184" s="8">
        <f t="shared" si="187"/>
        <v>21.625</v>
      </c>
      <c r="U1184" s="7">
        <f t="shared" si="188"/>
        <v>21.008333333333336</v>
      </c>
      <c r="V1184" s="7">
        <f t="shared" si="189"/>
        <v>21.162500000000001</v>
      </c>
    </row>
    <row r="1185" spans="1:22" ht="13.5" x14ac:dyDescent="0.25">
      <c r="A1185" s="3">
        <f>RSI!A1185</f>
        <v>44035</v>
      </c>
      <c r="B1185" s="2">
        <f>RSI!B1185</f>
        <v>3.698</v>
      </c>
      <c r="C1185" s="2">
        <f>RSI!I1185</f>
        <v>45.276132467909449</v>
      </c>
      <c r="D1185" s="2">
        <f>MACD!E1185</f>
        <v>-0.10726744343057071</v>
      </c>
      <c r="E1185" s="2">
        <f>MACD!F1185</f>
        <v>-0.15947117286157431</v>
      </c>
      <c r="F1185" s="2">
        <f>'Moving Avg'!D1185</f>
        <v>3.8583799999999995</v>
      </c>
      <c r="G1185" s="2">
        <f>'Moving Avg'!F1185</f>
        <v>3.8370999999999986</v>
      </c>
      <c r="H1185" s="2">
        <f>'Moving Avg'!G1185</f>
        <v>3.6515460000000006</v>
      </c>
      <c r="I1185" s="2">
        <f>'Moving Avg'!H1185</f>
        <v>4.0134060000000007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  <c r="M1185" s="7">
        <f t="shared" si="180"/>
        <v>25</v>
      </c>
      <c r="N1185" s="7">
        <f t="shared" si="181"/>
        <v>0</v>
      </c>
      <c r="O1185" s="7">
        <f t="shared" si="182"/>
        <v>0</v>
      </c>
      <c r="P1185" s="7">
        <f t="shared" si="183"/>
        <v>16.5</v>
      </c>
      <c r="Q1185" s="8">
        <f t="shared" si="184"/>
        <v>11.225</v>
      </c>
      <c r="R1185" s="8">
        <f t="shared" si="185"/>
        <v>9.125</v>
      </c>
      <c r="S1185" s="8">
        <f t="shared" si="186"/>
        <v>11.175000000000001</v>
      </c>
      <c r="T1185" s="8">
        <f t="shared" si="187"/>
        <v>10.375</v>
      </c>
      <c r="U1185" s="7">
        <f t="shared" si="188"/>
        <v>10.508333333333335</v>
      </c>
      <c r="V1185" s="7">
        <f t="shared" si="189"/>
        <v>10.475000000000001</v>
      </c>
    </row>
    <row r="1186" spans="1:22" ht="13.5" x14ac:dyDescent="0.25">
      <c r="A1186" s="3">
        <f>RSI!A1186</f>
        <v>44036</v>
      </c>
      <c r="B1186" s="2">
        <f>RSI!B1186</f>
        <v>3.6652999999999998</v>
      </c>
      <c r="C1186" s="2">
        <f>RSI!I1186</f>
        <v>44.038779743873434</v>
      </c>
      <c r="D1186" s="2">
        <f>MACD!E1186</f>
        <v>-8.0901354872326969E-3</v>
      </c>
      <c r="E1186" s="2">
        <f>MACD!F1186</f>
        <v>-0.129194965386706</v>
      </c>
      <c r="F1186" s="2">
        <f>'Moving Avg'!D1186</f>
        <v>3.7765599999999999</v>
      </c>
      <c r="G1186" s="2">
        <f>'Moving Avg'!F1186</f>
        <v>3.8395549999999994</v>
      </c>
      <c r="H1186" s="2">
        <f>'Moving Avg'!G1186</f>
        <v>3.6517100000000005</v>
      </c>
      <c r="I1186" s="2">
        <f>'Moving Avg'!H1186</f>
        <v>4.0123835000000012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  <c r="M1186" s="7">
        <f t="shared" si="180"/>
        <v>25</v>
      </c>
      <c r="N1186" s="7">
        <f t="shared" si="181"/>
        <v>0</v>
      </c>
      <c r="O1186" s="7">
        <f t="shared" si="182"/>
        <v>0</v>
      </c>
      <c r="P1186" s="7">
        <f t="shared" si="183"/>
        <v>16.5</v>
      </c>
      <c r="Q1186" s="8">
        <f t="shared" si="184"/>
        <v>11.225</v>
      </c>
      <c r="R1186" s="8">
        <f t="shared" si="185"/>
        <v>9.125</v>
      </c>
      <c r="S1186" s="8">
        <f t="shared" si="186"/>
        <v>11.175000000000001</v>
      </c>
      <c r="T1186" s="8">
        <f t="shared" si="187"/>
        <v>10.375</v>
      </c>
      <c r="U1186" s="7">
        <f t="shared" si="188"/>
        <v>10.508333333333335</v>
      </c>
      <c r="V1186" s="7">
        <f t="shared" si="189"/>
        <v>10.475000000000001</v>
      </c>
    </row>
    <row r="1187" spans="1:22" ht="13.5" x14ac:dyDescent="0.25">
      <c r="A1187" s="3">
        <f>RSI!A1187</f>
        <v>44039</v>
      </c>
      <c r="B1187" s="2">
        <f>RSI!B1187</f>
        <v>3.6326000000000001</v>
      </c>
      <c r="C1187" s="2">
        <f>RSI!I1187</f>
        <v>42.779718649434372</v>
      </c>
      <c r="D1187" s="2">
        <f>MACD!E1187</f>
        <v>8.1642970570792617E-2</v>
      </c>
      <c r="E1187" s="2">
        <f>MACD!F1187</f>
        <v>-8.7027378195206284E-2</v>
      </c>
      <c r="F1187" s="2">
        <f>'Moving Avg'!D1187</f>
        <v>3.6996600000000002</v>
      </c>
      <c r="G1187" s="2">
        <f>'Moving Avg'!F1187</f>
        <v>3.8387399999999992</v>
      </c>
      <c r="H1187" s="2">
        <f>'Moving Avg'!G1187</f>
        <v>3.6531840000000004</v>
      </c>
      <c r="I1187" s="2">
        <f>'Moving Avg'!H1187</f>
        <v>4.0117700000000012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16.5</v>
      </c>
      <c r="Q1187" s="8">
        <f t="shared" si="184"/>
        <v>11.225</v>
      </c>
      <c r="R1187" s="8">
        <f t="shared" si="185"/>
        <v>9.125</v>
      </c>
      <c r="S1187" s="8">
        <f t="shared" si="186"/>
        <v>11.175000000000001</v>
      </c>
      <c r="T1187" s="8">
        <f t="shared" si="187"/>
        <v>10.375</v>
      </c>
      <c r="U1187" s="7">
        <f t="shared" si="188"/>
        <v>10.508333333333335</v>
      </c>
      <c r="V1187" s="7">
        <f t="shared" si="189"/>
        <v>10.475000000000001</v>
      </c>
    </row>
    <row r="1188" spans="1:22" ht="13.5" x14ac:dyDescent="0.25">
      <c r="A1188" s="3">
        <f>RSI!A1188</f>
        <v>44040</v>
      </c>
      <c r="B1188" s="2">
        <f>RSI!B1188</f>
        <v>3.7797999999999998</v>
      </c>
      <c r="C1188" s="2">
        <f>RSI!I1188</f>
        <v>49.744956078152249</v>
      </c>
      <c r="D1188" s="2">
        <f>MACD!E1188</f>
        <v>0.12752625343026169</v>
      </c>
      <c r="E1188" s="2">
        <f>MACD!F1188</f>
        <v>-4.411665187011269E-2</v>
      </c>
      <c r="F1188" s="2">
        <f>'Moving Avg'!D1188</f>
        <v>3.6996600000000002</v>
      </c>
      <c r="G1188" s="2">
        <f>'Moving Avg'!F1188</f>
        <v>3.8456949999999992</v>
      </c>
      <c r="H1188" s="2">
        <f>'Moving Avg'!G1188</f>
        <v>3.6576019999999998</v>
      </c>
      <c r="I1188" s="2">
        <f>'Moving Avg'!H1188</f>
        <v>4.011892500000001</v>
      </c>
      <c r="J1188" s="5" t="str">
        <f>OBV!F1188</f>
        <v>BEARISH</v>
      </c>
      <c r="K1188" s="5" t="str">
        <f>OBV!G1188</f>
        <v>NEUTRAL</v>
      </c>
      <c r="L1188" s="5" t="str">
        <f>OBV!H1188</f>
        <v>NEUTRAL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16.5</v>
      </c>
      <c r="Q1188" s="8">
        <f t="shared" si="184"/>
        <v>11.225</v>
      </c>
      <c r="R1188" s="8">
        <f t="shared" si="185"/>
        <v>9.125</v>
      </c>
      <c r="S1188" s="8">
        <f t="shared" si="186"/>
        <v>11.175000000000001</v>
      </c>
      <c r="T1188" s="8">
        <f t="shared" si="187"/>
        <v>10.375</v>
      </c>
      <c r="U1188" s="7">
        <f t="shared" si="188"/>
        <v>10.508333333333335</v>
      </c>
      <c r="V1188" s="7">
        <f t="shared" si="189"/>
        <v>10.475000000000001</v>
      </c>
    </row>
    <row r="1189" spans="1:22" ht="13.5" x14ac:dyDescent="0.25">
      <c r="A1189" s="3">
        <f>RSI!A1189</f>
        <v>44041</v>
      </c>
      <c r="B1189" s="2">
        <f>RSI!B1189</f>
        <v>3.9024999999999999</v>
      </c>
      <c r="C1189" s="2">
        <f>RSI!I1189</f>
        <v>54.695456799596229</v>
      </c>
      <c r="D1189" s="2">
        <f>MACD!E1189</f>
        <v>0.12710003625827593</v>
      </c>
      <c r="E1189" s="2">
        <f>MACD!F1189</f>
        <v>-9.8733142444349629E-3</v>
      </c>
      <c r="F1189" s="2">
        <f>'Moving Avg'!D1189</f>
        <v>3.7356399999999992</v>
      </c>
      <c r="G1189" s="2">
        <f>'Moving Avg'!F1189</f>
        <v>3.8616449999999993</v>
      </c>
      <c r="H1189" s="2">
        <f>'Moving Avg'!G1189</f>
        <v>3.6665999999999999</v>
      </c>
      <c r="I1189" s="2">
        <f>'Moving Avg'!H1189</f>
        <v>4.012178500000001</v>
      </c>
      <c r="J1189" s="5" t="str">
        <f>OBV!F1189</f>
        <v>BEARISH</v>
      </c>
      <c r="K1189" s="5" t="str">
        <f>OBV!G1189</f>
        <v>NEUTRAL</v>
      </c>
      <c r="L1189" s="5" t="str">
        <f>OBV!H1189</f>
        <v>BEARISH DIVERGENCE</v>
      </c>
      <c r="M1189" s="7">
        <f t="shared" si="180"/>
        <v>25</v>
      </c>
      <c r="N1189" s="7">
        <f t="shared" si="181"/>
        <v>0</v>
      </c>
      <c r="O1189" s="7">
        <f t="shared" si="182"/>
        <v>0</v>
      </c>
      <c r="P1189" s="7">
        <f t="shared" si="183"/>
        <v>16.5</v>
      </c>
      <c r="Q1189" s="8">
        <f t="shared" si="184"/>
        <v>11.225</v>
      </c>
      <c r="R1189" s="8">
        <f t="shared" si="185"/>
        <v>9.125</v>
      </c>
      <c r="S1189" s="8">
        <f t="shared" si="186"/>
        <v>11.175000000000001</v>
      </c>
      <c r="T1189" s="8">
        <f t="shared" si="187"/>
        <v>10.375</v>
      </c>
      <c r="U1189" s="7">
        <f t="shared" si="188"/>
        <v>10.508333333333335</v>
      </c>
      <c r="V1189" s="7">
        <f t="shared" si="189"/>
        <v>10.475000000000001</v>
      </c>
    </row>
    <row r="1190" spans="1:22" ht="13.5" x14ac:dyDescent="0.25">
      <c r="A1190" s="3">
        <f>RSI!A1190</f>
        <v>44042</v>
      </c>
      <c r="B1190" s="2">
        <f>RSI!B1190</f>
        <v>3.9598</v>
      </c>
      <c r="C1190" s="2">
        <f>RSI!I1190</f>
        <v>56.833943664446743</v>
      </c>
      <c r="D1190" s="2">
        <f>MACD!E1190</f>
        <v>0.12811197395819285</v>
      </c>
      <c r="E1190" s="2">
        <f>MACD!F1190</f>
        <v>1.7723743396090598E-2</v>
      </c>
      <c r="F1190" s="2">
        <f>'Moving Avg'!D1190</f>
        <v>3.7880000000000003</v>
      </c>
      <c r="G1190" s="2">
        <f>'Moving Avg'!F1190</f>
        <v>3.8812799999999994</v>
      </c>
      <c r="H1190" s="2">
        <f>'Moving Avg'!G1190</f>
        <v>3.6777260000000003</v>
      </c>
      <c r="I1190" s="2">
        <f>'Moving Avg'!H1190</f>
        <v>4.0118920000000005</v>
      </c>
      <c r="J1190" s="5" t="str">
        <f>OBV!F1190</f>
        <v>BEARISH</v>
      </c>
      <c r="K1190" s="5" t="str">
        <f>OBV!G1190</f>
        <v>NEUTRAL</v>
      </c>
      <c r="L1190" s="5" t="str">
        <f>OBV!H1190</f>
        <v>BEARISH DIVERGENCE</v>
      </c>
      <c r="M1190" s="7">
        <f t="shared" si="180"/>
        <v>25</v>
      </c>
      <c r="N1190" s="7">
        <f t="shared" si="181"/>
        <v>0</v>
      </c>
      <c r="O1190" s="7">
        <f t="shared" si="182"/>
        <v>0</v>
      </c>
      <c r="P1190" s="7">
        <f t="shared" si="183"/>
        <v>16.5</v>
      </c>
      <c r="Q1190" s="8">
        <f t="shared" si="184"/>
        <v>11.225</v>
      </c>
      <c r="R1190" s="8">
        <f t="shared" si="185"/>
        <v>9.125</v>
      </c>
      <c r="S1190" s="8">
        <f t="shared" si="186"/>
        <v>11.175000000000001</v>
      </c>
      <c r="T1190" s="8">
        <f t="shared" si="187"/>
        <v>10.375</v>
      </c>
      <c r="U1190" s="7">
        <f t="shared" si="188"/>
        <v>10.508333333333335</v>
      </c>
      <c r="V1190" s="7">
        <f t="shared" si="189"/>
        <v>10.475000000000001</v>
      </c>
    </row>
    <row r="1191" spans="1:22" ht="13.5" x14ac:dyDescent="0.25">
      <c r="A1191" s="3">
        <f>RSI!A1191</f>
        <v>44046</v>
      </c>
      <c r="B1191" s="2">
        <f>RSI!B1191</f>
        <v>3.9925000000000002</v>
      </c>
      <c r="C1191" s="2">
        <f>RSI!I1191</f>
        <v>58.050873577432213</v>
      </c>
      <c r="D1191" s="2">
        <f>MACD!E1191</f>
        <v>0.13565908213951605</v>
      </c>
      <c r="E1191" s="2">
        <f>MACD!F1191</f>
        <v>4.1310811144775694E-2</v>
      </c>
      <c r="F1191" s="2">
        <f>'Moving Avg'!D1191</f>
        <v>3.85344</v>
      </c>
      <c r="G1191" s="2">
        <f>'Moving Avg'!F1191</f>
        <v>3.9033700000000002</v>
      </c>
      <c r="H1191" s="2">
        <f>'Moving Avg'!G1191</f>
        <v>3.688034</v>
      </c>
      <c r="I1191" s="2">
        <f>'Moving Avg'!H1191</f>
        <v>4.0105830000000005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  <c r="M1191" s="7">
        <f t="shared" si="180"/>
        <v>25</v>
      </c>
      <c r="N1191" s="7">
        <f t="shared" si="181"/>
        <v>0</v>
      </c>
      <c r="O1191" s="7">
        <f t="shared" si="182"/>
        <v>0</v>
      </c>
      <c r="P1191" s="7">
        <f t="shared" si="183"/>
        <v>83.5</v>
      </c>
      <c r="Q1191" s="8">
        <f t="shared" si="184"/>
        <v>21.274999999999999</v>
      </c>
      <c r="R1191" s="8">
        <f t="shared" si="185"/>
        <v>25.875</v>
      </c>
      <c r="S1191" s="8">
        <f t="shared" si="186"/>
        <v>41.325000000000003</v>
      </c>
      <c r="T1191" s="8">
        <f t="shared" si="187"/>
        <v>27.125</v>
      </c>
      <c r="U1191" s="7">
        <f t="shared" si="188"/>
        <v>29.491666666666664</v>
      </c>
      <c r="V1191" s="7">
        <f t="shared" si="189"/>
        <v>28.9</v>
      </c>
    </row>
    <row r="1192" spans="1:22" ht="13.5" x14ac:dyDescent="0.25">
      <c r="A1192" s="3">
        <f>RSI!A1192</f>
        <v>44047</v>
      </c>
      <c r="B1192" s="2">
        <f>RSI!B1192</f>
        <v>3.9270999999999998</v>
      </c>
      <c r="C1192" s="2">
        <f>RSI!I1192</f>
        <v>54.727757400338248</v>
      </c>
      <c r="D1192" s="2">
        <f>MACD!E1192</f>
        <v>0.1369884793512135</v>
      </c>
      <c r="E1192" s="2">
        <f>MACD!F1192</f>
        <v>6.0446344786063255E-2</v>
      </c>
      <c r="F1192" s="2">
        <f>'Moving Avg'!D1192</f>
        <v>3.9123399999999995</v>
      </c>
      <c r="G1192" s="2">
        <f>'Moving Avg'!F1192</f>
        <v>3.9230049999999999</v>
      </c>
      <c r="H1192" s="2">
        <f>'Moving Avg'!G1192</f>
        <v>3.6950699999999999</v>
      </c>
      <c r="I1192" s="2">
        <f>'Moving Avg'!H1192</f>
        <v>4.0076784999999999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83.5</v>
      </c>
      <c r="Q1192" s="8">
        <f t="shared" si="184"/>
        <v>21.274999999999999</v>
      </c>
      <c r="R1192" s="8">
        <f t="shared" si="185"/>
        <v>25.875</v>
      </c>
      <c r="S1192" s="8">
        <f t="shared" si="186"/>
        <v>41.325000000000003</v>
      </c>
      <c r="T1192" s="8">
        <f t="shared" si="187"/>
        <v>27.125</v>
      </c>
      <c r="U1192" s="7">
        <f t="shared" si="188"/>
        <v>29.491666666666664</v>
      </c>
      <c r="V1192" s="7">
        <f t="shared" si="189"/>
        <v>28.9</v>
      </c>
    </row>
    <row r="1193" spans="1:22" ht="13.5" x14ac:dyDescent="0.25">
      <c r="A1193" s="3">
        <f>RSI!A1193</f>
        <v>44048</v>
      </c>
      <c r="B1193" s="2">
        <f>RSI!B1193</f>
        <v>3.8862000000000001</v>
      </c>
      <c r="C1193" s="2">
        <f>RSI!I1193</f>
        <v>52.696122484898119</v>
      </c>
      <c r="D1193" s="2">
        <f>MACD!E1193</f>
        <v>0.10401648594896873</v>
      </c>
      <c r="E1193" s="2">
        <f>MACD!F1193</f>
        <v>6.9160373018644361E-2</v>
      </c>
      <c r="F1193" s="2">
        <f>'Moving Avg'!D1193</f>
        <v>3.9336199999999999</v>
      </c>
      <c r="G1193" s="2">
        <f>'Moving Avg'!F1193</f>
        <v>3.9324150000000002</v>
      </c>
      <c r="H1193" s="2">
        <f>'Moving Avg'!G1193</f>
        <v>3.7034159999999998</v>
      </c>
      <c r="I1193" s="2">
        <f>'Moving Avg'!H1193</f>
        <v>4.0032195000000002</v>
      </c>
      <c r="J1193" s="5" t="str">
        <f>OBV!F1193</f>
        <v>BEARISH</v>
      </c>
      <c r="K1193" s="5" t="str">
        <f>OBV!G1193</f>
        <v>NEUTRAL</v>
      </c>
      <c r="L1193" s="5" t="str">
        <f>OBV!H1193</f>
        <v>BEARISH DIVERGENCE</v>
      </c>
      <c r="M1193" s="7">
        <f t="shared" si="180"/>
        <v>25</v>
      </c>
      <c r="N1193" s="7">
        <f t="shared" si="181"/>
        <v>0</v>
      </c>
      <c r="O1193" s="7">
        <f t="shared" si="182"/>
        <v>0</v>
      </c>
      <c r="P1193" s="7">
        <f t="shared" si="183"/>
        <v>16.5</v>
      </c>
      <c r="Q1193" s="8">
        <f t="shared" si="184"/>
        <v>11.225</v>
      </c>
      <c r="R1193" s="8">
        <f t="shared" si="185"/>
        <v>9.125</v>
      </c>
      <c r="S1193" s="8">
        <f t="shared" si="186"/>
        <v>11.175000000000001</v>
      </c>
      <c r="T1193" s="8">
        <f t="shared" si="187"/>
        <v>10.375</v>
      </c>
      <c r="U1193" s="7">
        <f t="shared" si="188"/>
        <v>10.508333333333335</v>
      </c>
      <c r="V1193" s="7">
        <f t="shared" si="189"/>
        <v>10.475000000000001</v>
      </c>
    </row>
    <row r="1194" spans="1:22" ht="13.5" x14ac:dyDescent="0.25">
      <c r="A1194" s="3">
        <f>RSI!A1194</f>
        <v>44049</v>
      </c>
      <c r="B1194" s="2">
        <f>RSI!B1194</f>
        <v>3.8452999999999999</v>
      </c>
      <c r="C1194" s="2">
        <f>RSI!I1194</f>
        <v>50.670413082526792</v>
      </c>
      <c r="D1194" s="2">
        <f>MACD!E1194</f>
        <v>7.0015448543232939E-2</v>
      </c>
      <c r="E1194" s="2">
        <f>MACD!F1194</f>
        <v>6.9331388123562071E-2</v>
      </c>
      <c r="F1194" s="2">
        <f>'Moving Avg'!D1194</f>
        <v>3.92218</v>
      </c>
      <c r="G1194" s="2">
        <f>'Moving Avg'!F1194</f>
        <v>3.9316000000000004</v>
      </c>
      <c r="H1194" s="2">
        <f>'Moving Avg'!G1194</f>
        <v>3.7129059999999998</v>
      </c>
      <c r="I1194" s="2">
        <f>'Moving Avg'!H1194</f>
        <v>3.9989245000000007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0</v>
      </c>
      <c r="P1194" s="7">
        <f t="shared" si="183"/>
        <v>16.5</v>
      </c>
      <c r="Q1194" s="8">
        <f t="shared" si="184"/>
        <v>11.225</v>
      </c>
      <c r="R1194" s="8">
        <f t="shared" si="185"/>
        <v>9.125</v>
      </c>
      <c r="S1194" s="8">
        <f t="shared" si="186"/>
        <v>11.175000000000001</v>
      </c>
      <c r="T1194" s="8">
        <f t="shared" si="187"/>
        <v>10.375</v>
      </c>
      <c r="U1194" s="7">
        <f t="shared" si="188"/>
        <v>10.508333333333335</v>
      </c>
      <c r="V1194" s="7">
        <f t="shared" si="189"/>
        <v>10.475000000000001</v>
      </c>
    </row>
    <row r="1195" spans="1:22" ht="13.5" x14ac:dyDescent="0.25">
      <c r="A1195" s="3">
        <f>RSI!A1195</f>
        <v>44050</v>
      </c>
      <c r="B1195" s="2">
        <f>RSI!B1195</f>
        <v>3.8371</v>
      </c>
      <c r="C1195" s="2">
        <f>RSI!I1195</f>
        <v>50.253314777077229</v>
      </c>
      <c r="D1195" s="2">
        <f>MACD!E1195</f>
        <v>3.8003063697790829E-2</v>
      </c>
      <c r="E1195" s="2">
        <f>MACD!F1195</f>
        <v>6.3065723238407825E-2</v>
      </c>
      <c r="F1195" s="2">
        <f>'Moving Avg'!D1195</f>
        <v>3.89764</v>
      </c>
      <c r="G1195" s="2">
        <f>'Moving Avg'!F1195</f>
        <v>3.9217800000000005</v>
      </c>
      <c r="H1195" s="2">
        <f>'Moving Avg'!G1195</f>
        <v>3.7225600000000001</v>
      </c>
      <c r="I1195" s="2">
        <f>'Moving Avg'!H1195</f>
        <v>3.9945885000000008</v>
      </c>
      <c r="J1195" s="5" t="str">
        <f>OBV!F1195</f>
        <v>BEARISH</v>
      </c>
      <c r="K1195" s="5" t="str">
        <f>OBV!G1195</f>
        <v>NEUTRAL</v>
      </c>
      <c r="L1195" s="5" t="str">
        <f>OBV!H1195</f>
        <v>CONFIRMED BEARISH</v>
      </c>
      <c r="M1195" s="7">
        <f t="shared" si="180"/>
        <v>25</v>
      </c>
      <c r="N1195" s="7">
        <f t="shared" si="181"/>
        <v>100</v>
      </c>
      <c r="O1195" s="7">
        <f t="shared" si="182"/>
        <v>0</v>
      </c>
      <c r="P1195" s="7">
        <f t="shared" si="183"/>
        <v>16.5</v>
      </c>
      <c r="Q1195" s="8">
        <f t="shared" si="184"/>
        <v>46.225000000000001</v>
      </c>
      <c r="R1195" s="8">
        <f t="shared" si="185"/>
        <v>29.125</v>
      </c>
      <c r="S1195" s="8">
        <f t="shared" si="186"/>
        <v>26.175000000000001</v>
      </c>
      <c r="T1195" s="8">
        <f t="shared" si="187"/>
        <v>35.375</v>
      </c>
      <c r="U1195" s="7">
        <f t="shared" si="188"/>
        <v>33.841666666666661</v>
      </c>
      <c r="V1195" s="7">
        <f t="shared" si="189"/>
        <v>34.224999999999994</v>
      </c>
    </row>
    <row r="1196" spans="1:22" ht="13.5" x14ac:dyDescent="0.25">
      <c r="A1196" s="3">
        <f>RSI!A1196</f>
        <v>44053</v>
      </c>
      <c r="B1196" s="2">
        <f>RSI!B1196</f>
        <v>3.7635000000000001</v>
      </c>
      <c r="C1196" s="2">
        <f>RSI!I1196</f>
        <v>46.549512747397081</v>
      </c>
      <c r="D1196" s="2">
        <f>MACD!E1196</f>
        <v>1.1324949488993763E-2</v>
      </c>
      <c r="E1196" s="2">
        <f>MACD!F1196</f>
        <v>5.2717568488525018E-2</v>
      </c>
      <c r="F1196" s="2">
        <f>'Moving Avg'!D1196</f>
        <v>3.8518400000000002</v>
      </c>
      <c r="G1196" s="2">
        <f>'Moving Avg'!F1196</f>
        <v>3.8960099999999995</v>
      </c>
      <c r="H1196" s="2">
        <f>'Moving Avg'!G1196</f>
        <v>3.7299239999999996</v>
      </c>
      <c r="I1196" s="2">
        <f>'Moving Avg'!H1196</f>
        <v>3.9898845000000018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  <c r="M1196" s="7">
        <f t="shared" si="180"/>
        <v>25</v>
      </c>
      <c r="N1196" s="7">
        <f t="shared" si="181"/>
        <v>100</v>
      </c>
      <c r="O1196" s="7">
        <f t="shared" si="182"/>
        <v>0</v>
      </c>
      <c r="P1196" s="7">
        <f t="shared" si="183"/>
        <v>16.5</v>
      </c>
      <c r="Q1196" s="8">
        <f t="shared" si="184"/>
        <v>46.225000000000001</v>
      </c>
      <c r="R1196" s="8">
        <f t="shared" si="185"/>
        <v>29.125</v>
      </c>
      <c r="S1196" s="8">
        <f t="shared" si="186"/>
        <v>26.175000000000001</v>
      </c>
      <c r="T1196" s="8">
        <f t="shared" si="187"/>
        <v>35.375</v>
      </c>
      <c r="U1196" s="7">
        <f t="shared" si="188"/>
        <v>33.841666666666661</v>
      </c>
      <c r="V1196" s="7">
        <f t="shared" si="189"/>
        <v>34.224999999999994</v>
      </c>
    </row>
    <row r="1197" spans="1:22" ht="13.5" x14ac:dyDescent="0.25">
      <c r="A1197" s="3">
        <f>RSI!A1197</f>
        <v>44054</v>
      </c>
      <c r="B1197" s="2">
        <f>RSI!B1197</f>
        <v>3.7471000000000001</v>
      </c>
      <c r="C1197" s="2">
        <f>RSI!I1197</f>
        <v>45.740537867982667</v>
      </c>
      <c r="D1197" s="2">
        <f>MACD!E1197</f>
        <v>-1.4640808930878269E-2</v>
      </c>
      <c r="E1197" s="2">
        <f>MACD!F1197</f>
        <v>3.9245893004644365E-2</v>
      </c>
      <c r="F1197" s="2">
        <f>'Moving Avg'!D1197</f>
        <v>3.8158400000000001</v>
      </c>
      <c r="G1197" s="2">
        <f>'Moving Avg'!F1197</f>
        <v>3.8685999999999998</v>
      </c>
      <c r="H1197" s="2">
        <f>'Moving Avg'!G1197</f>
        <v>3.7366319999999997</v>
      </c>
      <c r="I1197" s="2">
        <f>'Moving Avg'!H1197</f>
        <v>3.9857940000000021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100</v>
      </c>
      <c r="O1197" s="7">
        <f t="shared" si="182"/>
        <v>0</v>
      </c>
      <c r="P1197" s="7">
        <f t="shared" si="183"/>
        <v>16.5</v>
      </c>
      <c r="Q1197" s="8">
        <f t="shared" si="184"/>
        <v>46.225000000000001</v>
      </c>
      <c r="R1197" s="8">
        <f t="shared" si="185"/>
        <v>29.125</v>
      </c>
      <c r="S1197" s="8">
        <f t="shared" si="186"/>
        <v>26.175000000000001</v>
      </c>
      <c r="T1197" s="8">
        <f t="shared" si="187"/>
        <v>35.375</v>
      </c>
      <c r="U1197" s="7">
        <f t="shared" si="188"/>
        <v>33.841666666666661</v>
      </c>
      <c r="V1197" s="7">
        <f t="shared" si="189"/>
        <v>34.224999999999994</v>
      </c>
    </row>
    <row r="1198" spans="1:22" ht="13.5" x14ac:dyDescent="0.25">
      <c r="A1198" s="3">
        <f>RSI!A1198</f>
        <v>44055</v>
      </c>
      <c r="B1198" s="2">
        <f>RSI!B1198</f>
        <v>3.7553000000000001</v>
      </c>
      <c r="C1198" s="2">
        <f>RSI!I1198</f>
        <v>46.243580644937666</v>
      </c>
      <c r="D1198" s="2">
        <f>MACD!E1198</f>
        <v>-1.4083601893104536E-2</v>
      </c>
      <c r="E1198" s="2">
        <f>MACD!F1198</f>
        <v>2.8579994025094584E-2</v>
      </c>
      <c r="F1198" s="2">
        <f>'Moving Avg'!D1198</f>
        <v>3.78966</v>
      </c>
      <c r="G1198" s="2">
        <f>'Moving Avg'!F1198</f>
        <v>3.8481450000000001</v>
      </c>
      <c r="H1198" s="2">
        <f>'Moving Avg'!G1198</f>
        <v>3.7443219999999995</v>
      </c>
      <c r="I1198" s="2">
        <f>'Moving Avg'!H1198</f>
        <v>3.9824805000000025</v>
      </c>
      <c r="J1198" s="5" t="str">
        <f>OBV!F1198</f>
        <v>BULLISH</v>
      </c>
      <c r="K1198" s="5" t="str">
        <f>OBV!G1198</f>
        <v>NEUTRAL</v>
      </c>
      <c r="L1198" s="5" t="str">
        <f>OBV!H1198</f>
        <v>BULLISH DIVERGENCE</v>
      </c>
      <c r="M1198" s="7">
        <f t="shared" si="180"/>
        <v>25</v>
      </c>
      <c r="N1198" s="7">
        <f t="shared" si="181"/>
        <v>100</v>
      </c>
      <c r="O1198" s="7">
        <f t="shared" si="182"/>
        <v>0</v>
      </c>
      <c r="P1198" s="7">
        <f t="shared" si="183"/>
        <v>66.5</v>
      </c>
      <c r="Q1198" s="8">
        <f t="shared" si="184"/>
        <v>53.725000000000001</v>
      </c>
      <c r="R1198" s="8">
        <f t="shared" si="185"/>
        <v>41.625</v>
      </c>
      <c r="S1198" s="8">
        <f t="shared" si="186"/>
        <v>48.674999999999997</v>
      </c>
      <c r="T1198" s="8">
        <f t="shared" si="187"/>
        <v>47.875</v>
      </c>
      <c r="U1198" s="7">
        <f t="shared" si="188"/>
        <v>48.008333333333326</v>
      </c>
      <c r="V1198" s="7">
        <f t="shared" si="189"/>
        <v>47.974999999999994</v>
      </c>
    </row>
    <row r="1199" spans="1:22" ht="13.5" x14ac:dyDescent="0.25">
      <c r="A1199" s="3">
        <f>RSI!A1199</f>
        <v>44057</v>
      </c>
      <c r="B1199" s="2">
        <f>RSI!B1199</f>
        <v>3.7471000000000001</v>
      </c>
      <c r="C1199" s="2">
        <f>RSI!I1199</f>
        <v>45.786438793858878</v>
      </c>
      <c r="D1199" s="2">
        <f>MACD!E1199</f>
        <v>6.2769859785767324E-3</v>
      </c>
      <c r="E1199" s="2">
        <f>MACD!F1199</f>
        <v>2.4119392415791013E-2</v>
      </c>
      <c r="F1199" s="2">
        <f>'Moving Avg'!D1199</f>
        <v>3.7700200000000001</v>
      </c>
      <c r="G1199" s="2">
        <f>'Moving Avg'!F1199</f>
        <v>3.8371000000000008</v>
      </c>
      <c r="H1199" s="2">
        <f>'Moving Avg'!G1199</f>
        <v>3.7515219999999996</v>
      </c>
      <c r="I1199" s="2">
        <f>'Moving Avg'!H1199</f>
        <v>3.9801080000000026</v>
      </c>
      <c r="J1199" s="5" t="str">
        <f>OBV!F1199</f>
        <v>BULLISH</v>
      </c>
      <c r="K1199" s="5" t="str">
        <f>OBV!G1199</f>
        <v>NEUTRAL</v>
      </c>
      <c r="L1199" s="5" t="str">
        <f>OBV!H1199</f>
        <v>BULLISH DIVERGENCE</v>
      </c>
      <c r="M1199" s="7">
        <f t="shared" si="180"/>
        <v>25</v>
      </c>
      <c r="N1199" s="7">
        <f t="shared" si="181"/>
        <v>45</v>
      </c>
      <c r="O1199" s="7">
        <f t="shared" si="182"/>
        <v>0</v>
      </c>
      <c r="P1199" s="7">
        <f t="shared" si="183"/>
        <v>66.5</v>
      </c>
      <c r="Q1199" s="8">
        <f t="shared" si="184"/>
        <v>34.475000000000001</v>
      </c>
      <c r="R1199" s="8">
        <f t="shared" si="185"/>
        <v>30.625</v>
      </c>
      <c r="S1199" s="8">
        <f t="shared" si="186"/>
        <v>40.424999999999997</v>
      </c>
      <c r="T1199" s="8">
        <f t="shared" si="187"/>
        <v>34.125</v>
      </c>
      <c r="U1199" s="7">
        <f t="shared" si="188"/>
        <v>35.174999999999997</v>
      </c>
      <c r="V1199" s="7">
        <f t="shared" si="189"/>
        <v>34.912499999999994</v>
      </c>
    </row>
    <row r="1200" spans="1:22" ht="13.5" x14ac:dyDescent="0.25">
      <c r="A1200" s="3">
        <f>RSI!A1200</f>
        <v>44060</v>
      </c>
      <c r="B1200" s="2">
        <f>RSI!B1200</f>
        <v>3.6406999999999998</v>
      </c>
      <c r="C1200" s="2">
        <f>RSI!I1200</f>
        <v>40.229263805743066</v>
      </c>
      <c r="D1200" s="2">
        <f>MACD!E1200</f>
        <v>4.0625287177431524E-2</v>
      </c>
      <c r="E1200" s="2">
        <f>MACD!F1200</f>
        <v>2.7420571368119116E-2</v>
      </c>
      <c r="F1200" s="2">
        <f>'Moving Avg'!D1200</f>
        <v>3.7307399999999999</v>
      </c>
      <c r="G1200" s="2">
        <f>'Moving Avg'!F1200</f>
        <v>3.8186900000000001</v>
      </c>
      <c r="H1200" s="2">
        <f>'Moving Avg'!G1200</f>
        <v>3.7546299999999997</v>
      </c>
      <c r="I1200" s="2">
        <f>'Moving Avg'!H1200</f>
        <v>3.977653500000002</v>
      </c>
      <c r="J1200" s="5" t="str">
        <f>OBV!F1200</f>
        <v>BULLISH</v>
      </c>
      <c r="K1200" s="5" t="str">
        <f>OBV!G1200</f>
        <v>NEUTRAL</v>
      </c>
      <c r="L1200" s="5" t="str">
        <f>OBV!H1200</f>
        <v>BULLISH DIVERGENCE</v>
      </c>
      <c r="M1200" s="7">
        <f t="shared" si="180"/>
        <v>25</v>
      </c>
      <c r="N1200" s="7">
        <f t="shared" si="181"/>
        <v>0</v>
      </c>
      <c r="O1200" s="7">
        <f t="shared" si="182"/>
        <v>0</v>
      </c>
      <c r="P1200" s="7">
        <f t="shared" si="183"/>
        <v>66.5</v>
      </c>
      <c r="Q1200" s="8">
        <f t="shared" si="184"/>
        <v>18.725000000000001</v>
      </c>
      <c r="R1200" s="8">
        <f t="shared" si="185"/>
        <v>21.625</v>
      </c>
      <c r="S1200" s="8">
        <f t="shared" si="186"/>
        <v>33.674999999999997</v>
      </c>
      <c r="T1200" s="8">
        <f t="shared" si="187"/>
        <v>22.875</v>
      </c>
      <c r="U1200" s="7">
        <f t="shared" si="188"/>
        <v>24.675000000000001</v>
      </c>
      <c r="V1200" s="7">
        <f t="shared" si="189"/>
        <v>24.225000000000001</v>
      </c>
    </row>
    <row r="1201" spans="1:22" ht="13.5" x14ac:dyDescent="0.25">
      <c r="A1201" s="3">
        <f>RSI!A1201</f>
        <v>44061</v>
      </c>
      <c r="B1201" s="2">
        <f>RSI!B1201</f>
        <v>3.5998000000000001</v>
      </c>
      <c r="C1201" s="2">
        <f>RSI!I1201</f>
        <v>38.30468598666301</v>
      </c>
      <c r="D1201" s="2">
        <f>MACD!E1201</f>
        <v>7.8770249231492784E-2</v>
      </c>
      <c r="E1201" s="2">
        <f>MACD!F1201</f>
        <v>3.7690506940793851E-2</v>
      </c>
      <c r="F1201" s="2">
        <f>'Moving Avg'!D1201</f>
        <v>3.6980000000000004</v>
      </c>
      <c r="G1201" s="2">
        <f>'Moving Avg'!F1201</f>
        <v>3.7949600000000006</v>
      </c>
      <c r="H1201" s="2">
        <f>'Moving Avg'!G1201</f>
        <v>3.7549559999999991</v>
      </c>
      <c r="I1201" s="2">
        <f>'Moving Avg'!H1201</f>
        <v>3.9751580000000017</v>
      </c>
      <c r="J1201" s="5" t="str">
        <f>OBV!F1201</f>
        <v>BULLISH</v>
      </c>
      <c r="K1201" s="5" t="str">
        <f>OBV!G1201</f>
        <v>NEUTRAL</v>
      </c>
      <c r="L1201" s="5" t="str">
        <f>OBV!H1201</f>
        <v>BULLISH DIVERGENCE</v>
      </c>
      <c r="M1201" s="7">
        <f t="shared" si="180"/>
        <v>25</v>
      </c>
      <c r="N1201" s="7">
        <f t="shared" si="181"/>
        <v>0</v>
      </c>
      <c r="O1201" s="7">
        <f t="shared" si="182"/>
        <v>0</v>
      </c>
      <c r="P1201" s="7">
        <f t="shared" si="183"/>
        <v>66.5</v>
      </c>
      <c r="Q1201" s="8">
        <f t="shared" si="184"/>
        <v>18.725000000000001</v>
      </c>
      <c r="R1201" s="8">
        <f t="shared" si="185"/>
        <v>21.625</v>
      </c>
      <c r="S1201" s="8">
        <f t="shared" si="186"/>
        <v>33.674999999999997</v>
      </c>
      <c r="T1201" s="8">
        <f t="shared" si="187"/>
        <v>22.875</v>
      </c>
      <c r="U1201" s="7">
        <f t="shared" si="188"/>
        <v>24.675000000000001</v>
      </c>
      <c r="V1201" s="7">
        <f t="shared" si="189"/>
        <v>24.225000000000001</v>
      </c>
    </row>
    <row r="1202" spans="1:22" ht="13.5" x14ac:dyDescent="0.25">
      <c r="A1202" s="3">
        <f>RSI!A1202</f>
        <v>44062</v>
      </c>
      <c r="B1202" s="2">
        <f>RSI!B1202</f>
        <v>3.6406999999999998</v>
      </c>
      <c r="C1202" s="2">
        <f>RSI!I1202</f>
        <v>41.327508216296032</v>
      </c>
      <c r="D1202" s="2">
        <f>MACD!E1202</f>
        <v>9.9142282188589004E-2</v>
      </c>
      <c r="E1202" s="2">
        <f>MACD!F1202</f>
        <v>4.9980861990352884E-2</v>
      </c>
      <c r="F1202" s="2">
        <f>'Moving Avg'!D1202</f>
        <v>3.6767200000000004</v>
      </c>
      <c r="G1202" s="2">
        <f>'Moving Avg'!F1202</f>
        <v>3.7761400000000003</v>
      </c>
      <c r="H1202" s="2">
        <f>'Moving Avg'!G1202</f>
        <v>3.7552819999999998</v>
      </c>
      <c r="I1202" s="2">
        <f>'Moving Avg'!H1202</f>
        <v>3.9728670000000021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  <c r="M1202" s="7">
        <f t="shared" si="180"/>
        <v>25</v>
      </c>
      <c r="N1202" s="7">
        <f t="shared" si="181"/>
        <v>0</v>
      </c>
      <c r="O1202" s="7">
        <f t="shared" si="182"/>
        <v>0</v>
      </c>
      <c r="P1202" s="7">
        <f t="shared" si="183"/>
        <v>66.5</v>
      </c>
      <c r="Q1202" s="8">
        <f t="shared" si="184"/>
        <v>18.725000000000001</v>
      </c>
      <c r="R1202" s="8">
        <f t="shared" si="185"/>
        <v>21.625</v>
      </c>
      <c r="S1202" s="8">
        <f t="shared" si="186"/>
        <v>33.674999999999997</v>
      </c>
      <c r="T1202" s="8">
        <f t="shared" si="187"/>
        <v>22.875</v>
      </c>
      <c r="U1202" s="7">
        <f t="shared" si="188"/>
        <v>24.675000000000001</v>
      </c>
      <c r="V1202" s="7">
        <f t="shared" si="189"/>
        <v>24.225000000000001</v>
      </c>
    </row>
    <row r="1203" spans="1:22" ht="13.5" x14ac:dyDescent="0.25">
      <c r="A1203" s="3">
        <f>RSI!A1203</f>
        <v>44064</v>
      </c>
      <c r="B1203" s="2">
        <f>RSI!B1203</f>
        <v>3.6406999999999998</v>
      </c>
      <c r="C1203" s="2">
        <f>RSI!I1203</f>
        <v>41.327508216296032</v>
      </c>
      <c r="D1203" s="2">
        <f>MACD!E1203</f>
        <v>0.11094496006450649</v>
      </c>
      <c r="E1203" s="2">
        <f>MACD!F1203</f>
        <v>6.2173681605183606E-2</v>
      </c>
      <c r="F1203" s="2">
        <f>'Moving Avg'!D1203</f>
        <v>3.6537999999999995</v>
      </c>
      <c r="G1203" s="2">
        <f>'Moving Avg'!F1203</f>
        <v>3.7691850000000002</v>
      </c>
      <c r="H1203" s="2">
        <f>'Moving Avg'!G1203</f>
        <v>3.754626</v>
      </c>
      <c r="I1203" s="2">
        <f>'Moving Avg'!H1203</f>
        <v>3.9707805000000023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0</v>
      </c>
      <c r="O1203" s="7">
        <f t="shared" si="182"/>
        <v>0</v>
      </c>
      <c r="P1203" s="7">
        <f t="shared" si="183"/>
        <v>16.5</v>
      </c>
      <c r="Q1203" s="8">
        <f t="shared" si="184"/>
        <v>11.225</v>
      </c>
      <c r="R1203" s="8">
        <f t="shared" si="185"/>
        <v>9.125</v>
      </c>
      <c r="S1203" s="8">
        <f t="shared" si="186"/>
        <v>11.175000000000001</v>
      </c>
      <c r="T1203" s="8">
        <f t="shared" si="187"/>
        <v>10.375</v>
      </c>
      <c r="U1203" s="7">
        <f t="shared" si="188"/>
        <v>10.508333333333335</v>
      </c>
      <c r="V1203" s="7">
        <f t="shared" si="189"/>
        <v>10.475000000000001</v>
      </c>
    </row>
    <row r="1204" spans="1:22" ht="13.5" x14ac:dyDescent="0.25">
      <c r="A1204" s="3">
        <f>RSI!A1204</f>
        <v>44067</v>
      </c>
      <c r="B1204" s="2">
        <f>RSI!B1204</f>
        <v>3.6326000000000001</v>
      </c>
      <c r="C1204" s="2">
        <f>RSI!I1204</f>
        <v>40.867600553376548</v>
      </c>
      <c r="D1204" s="2">
        <f>MACD!E1204</f>
        <v>0.11603315543664117</v>
      </c>
      <c r="E1204" s="2">
        <f>MACD!F1204</f>
        <v>7.2945576371475113E-2</v>
      </c>
      <c r="F1204" s="2">
        <f>'Moving Avg'!D1204</f>
        <v>3.6308999999999996</v>
      </c>
      <c r="G1204" s="2">
        <f>'Moving Avg'!F1204</f>
        <v>3.7646849999999992</v>
      </c>
      <c r="H1204" s="2">
        <f>'Moving Avg'!G1204</f>
        <v>3.7542999999999989</v>
      </c>
      <c r="I1204" s="2">
        <f>'Moving Avg'!H1204</f>
        <v>3.9686945000000025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0</v>
      </c>
      <c r="O1204" s="7">
        <f t="shared" si="182"/>
        <v>0</v>
      </c>
      <c r="P1204" s="7">
        <f t="shared" si="183"/>
        <v>16.5</v>
      </c>
      <c r="Q1204" s="8">
        <f t="shared" si="184"/>
        <v>11.225</v>
      </c>
      <c r="R1204" s="8">
        <f t="shared" si="185"/>
        <v>9.125</v>
      </c>
      <c r="S1204" s="8">
        <f t="shared" si="186"/>
        <v>11.175000000000001</v>
      </c>
      <c r="T1204" s="8">
        <f t="shared" si="187"/>
        <v>10.375</v>
      </c>
      <c r="U1204" s="7">
        <f t="shared" si="188"/>
        <v>10.508333333333335</v>
      </c>
      <c r="V1204" s="7">
        <f t="shared" si="189"/>
        <v>10.475000000000001</v>
      </c>
    </row>
    <row r="1205" spans="1:22" ht="13.5" x14ac:dyDescent="0.25">
      <c r="A1205" s="3">
        <f>RSI!A1205</f>
        <v>44068</v>
      </c>
      <c r="B1205" s="2">
        <f>RSI!B1205</f>
        <v>3.6162000000000001</v>
      </c>
      <c r="C1205" s="2">
        <f>RSI!I1205</f>
        <v>39.899452288448302</v>
      </c>
      <c r="D1205" s="2">
        <f>MACD!E1205</f>
        <v>0.1210745261078392</v>
      </c>
      <c r="E1205" s="2">
        <f>MACD!F1205</f>
        <v>8.2571366318747938E-2</v>
      </c>
      <c r="F1205" s="2">
        <f>'Moving Avg'!D1205</f>
        <v>3.6259999999999999</v>
      </c>
      <c r="G1205" s="2">
        <f>'Moving Avg'!F1205</f>
        <v>3.7605949999999999</v>
      </c>
      <c r="H1205" s="2">
        <f>'Moving Avg'!G1205</f>
        <v>3.754627999999999</v>
      </c>
      <c r="I1205" s="2">
        <f>'Moving Avg'!H1205</f>
        <v>3.9674265000000033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  <c r="M1205" s="7">
        <f t="shared" si="180"/>
        <v>25</v>
      </c>
      <c r="N1205" s="7">
        <f t="shared" si="181"/>
        <v>0</v>
      </c>
      <c r="O1205" s="7">
        <f t="shared" si="182"/>
        <v>0</v>
      </c>
      <c r="P1205" s="7">
        <f t="shared" si="183"/>
        <v>16.5</v>
      </c>
      <c r="Q1205" s="8">
        <f t="shared" si="184"/>
        <v>11.225</v>
      </c>
      <c r="R1205" s="8">
        <f t="shared" si="185"/>
        <v>9.125</v>
      </c>
      <c r="S1205" s="8">
        <f t="shared" si="186"/>
        <v>11.175000000000001</v>
      </c>
      <c r="T1205" s="8">
        <f t="shared" si="187"/>
        <v>10.375</v>
      </c>
      <c r="U1205" s="7">
        <f t="shared" si="188"/>
        <v>10.508333333333335</v>
      </c>
      <c r="V1205" s="7">
        <f t="shared" si="189"/>
        <v>10.475000000000001</v>
      </c>
    </row>
    <row r="1206" spans="1:22" ht="13.5" x14ac:dyDescent="0.25">
      <c r="A1206" s="3">
        <f>RSI!A1206</f>
        <v>44069</v>
      </c>
      <c r="B1206" s="2">
        <f>RSI!B1206</f>
        <v>3.5179999999999998</v>
      </c>
      <c r="C1206" s="2">
        <f>RSI!I1206</f>
        <v>34.612049762690376</v>
      </c>
      <c r="D1206" s="2">
        <f>MACD!E1206</f>
        <v>0.12211292733333234</v>
      </c>
      <c r="E1206" s="2">
        <f>MACD!F1206</f>
        <v>9.0479678521664816E-2</v>
      </c>
      <c r="F1206" s="2">
        <f>'Moving Avg'!D1206</f>
        <v>3.6096400000000002</v>
      </c>
      <c r="G1206" s="2">
        <f>'Moving Avg'!F1206</f>
        <v>3.7532300000000007</v>
      </c>
      <c r="H1206" s="2">
        <f>'Moving Avg'!G1206</f>
        <v>3.7534819999999991</v>
      </c>
      <c r="I1206" s="2">
        <f>'Moving Avg'!H1206</f>
        <v>3.9659535000000035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  <c r="M1206" s="7">
        <f t="shared" si="180"/>
        <v>25</v>
      </c>
      <c r="N1206" s="7">
        <f t="shared" si="181"/>
        <v>0</v>
      </c>
      <c r="O1206" s="7">
        <f t="shared" si="182"/>
        <v>0</v>
      </c>
      <c r="P1206" s="7">
        <f t="shared" si="183"/>
        <v>16.5</v>
      </c>
      <c r="Q1206" s="8">
        <f t="shared" si="184"/>
        <v>11.225</v>
      </c>
      <c r="R1206" s="8">
        <f t="shared" si="185"/>
        <v>9.125</v>
      </c>
      <c r="S1206" s="8">
        <f t="shared" si="186"/>
        <v>11.175000000000001</v>
      </c>
      <c r="T1206" s="8">
        <f t="shared" si="187"/>
        <v>10.375</v>
      </c>
      <c r="U1206" s="7">
        <f t="shared" si="188"/>
        <v>10.508333333333335</v>
      </c>
      <c r="V1206" s="7">
        <f t="shared" si="189"/>
        <v>10.475000000000001</v>
      </c>
    </row>
    <row r="1207" spans="1:22" ht="13.5" x14ac:dyDescent="0.25">
      <c r="A1207" s="3">
        <f>RSI!A1207</f>
        <v>44070</v>
      </c>
      <c r="B1207" s="2">
        <f>RSI!B1207</f>
        <v>3.5834999999999999</v>
      </c>
      <c r="C1207" s="2">
        <f>RSI!I1207</f>
        <v>40.29532004318969</v>
      </c>
      <c r="D1207" s="2">
        <f>MACD!E1207</f>
        <v>0.11695768125833927</v>
      </c>
      <c r="E1207" s="2">
        <f>MACD!F1207</f>
        <v>9.5775279068999714E-2</v>
      </c>
      <c r="F1207" s="2">
        <f>'Moving Avg'!D1207</f>
        <v>3.5981999999999998</v>
      </c>
      <c r="G1207" s="2">
        <f>'Moving Avg'!F1207</f>
        <v>3.7507750000000009</v>
      </c>
      <c r="H1207" s="2">
        <f>'Moving Avg'!G1207</f>
        <v>3.7536459999999989</v>
      </c>
      <c r="I1207" s="2">
        <f>'Moving Avg'!H1207</f>
        <v>3.9641130000000029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  <c r="M1207" s="7">
        <f t="shared" si="180"/>
        <v>25</v>
      </c>
      <c r="N1207" s="7">
        <f t="shared" si="181"/>
        <v>0</v>
      </c>
      <c r="O1207" s="7">
        <f t="shared" si="182"/>
        <v>0</v>
      </c>
      <c r="P1207" s="7">
        <f t="shared" si="183"/>
        <v>16.5</v>
      </c>
      <c r="Q1207" s="8">
        <f t="shared" si="184"/>
        <v>11.225</v>
      </c>
      <c r="R1207" s="8">
        <f t="shared" si="185"/>
        <v>9.125</v>
      </c>
      <c r="S1207" s="8">
        <f t="shared" si="186"/>
        <v>11.175000000000001</v>
      </c>
      <c r="T1207" s="8">
        <f t="shared" si="187"/>
        <v>10.375</v>
      </c>
      <c r="U1207" s="7">
        <f t="shared" si="188"/>
        <v>10.508333333333335</v>
      </c>
      <c r="V1207" s="7">
        <f t="shared" si="189"/>
        <v>10.475000000000001</v>
      </c>
    </row>
    <row r="1208" spans="1:22" ht="13.5" x14ac:dyDescent="0.25">
      <c r="A1208" s="3">
        <f>RSI!A1208</f>
        <v>44071</v>
      </c>
      <c r="B1208" s="2">
        <f>RSI!B1208</f>
        <v>3.5998000000000001</v>
      </c>
      <c r="C1208" s="2">
        <f>RSI!I1208</f>
        <v>41.654383722410429</v>
      </c>
      <c r="D1208" s="2">
        <f>MACD!E1208</f>
        <v>0.11350433825077078</v>
      </c>
      <c r="E1208" s="2">
        <f>MACD!F1208</f>
        <v>9.9321090905353931E-2</v>
      </c>
      <c r="F1208" s="2">
        <f>'Moving Avg'!D1208</f>
        <v>3.59002</v>
      </c>
      <c r="G1208" s="2">
        <f>'Moving Avg'!F1208</f>
        <v>3.7417750000000014</v>
      </c>
      <c r="H1208" s="2">
        <f>'Moving Avg'!G1208</f>
        <v>3.7560999999999996</v>
      </c>
      <c r="I1208" s="2">
        <f>'Moving Avg'!H1208</f>
        <v>3.9616585000000026</v>
      </c>
      <c r="J1208" s="5" t="str">
        <f>OBV!F1208</f>
        <v>BULLISH</v>
      </c>
      <c r="K1208" s="5" t="str">
        <f>OBV!G1208</f>
        <v>NEUTRAL</v>
      </c>
      <c r="L1208" s="5" t="str">
        <f>OBV!H1208</f>
        <v>BULLISH DIVERGENCE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66.5</v>
      </c>
      <c r="Q1208" s="8">
        <f t="shared" si="184"/>
        <v>18.725000000000001</v>
      </c>
      <c r="R1208" s="8">
        <f t="shared" si="185"/>
        <v>21.625</v>
      </c>
      <c r="S1208" s="8">
        <f t="shared" si="186"/>
        <v>33.674999999999997</v>
      </c>
      <c r="T1208" s="8">
        <f t="shared" si="187"/>
        <v>22.875</v>
      </c>
      <c r="U1208" s="7">
        <f t="shared" si="188"/>
        <v>24.675000000000001</v>
      </c>
      <c r="V1208" s="7">
        <f t="shared" si="189"/>
        <v>24.225000000000001</v>
      </c>
    </row>
    <row r="1209" spans="1:22" ht="13.5" x14ac:dyDescent="0.25">
      <c r="A1209" s="3">
        <f>RSI!A1209</f>
        <v>44074</v>
      </c>
      <c r="B1209" s="2">
        <f>RSI!B1209</f>
        <v>3.5179999999999998</v>
      </c>
      <c r="C1209" s="2">
        <f>RSI!I1209</f>
        <v>37.091342737728191</v>
      </c>
      <c r="D1209" s="2">
        <f>MACD!E1209</f>
        <v>0.11607503146990306</v>
      </c>
      <c r="E1209" s="2">
        <f>MACD!F1209</f>
        <v>0.10267187901826376</v>
      </c>
      <c r="F1209" s="2">
        <f>'Moving Avg'!D1209</f>
        <v>3.5670999999999999</v>
      </c>
      <c r="G1209" s="2">
        <f>'Moving Avg'!F1209</f>
        <v>3.7225500000000005</v>
      </c>
      <c r="H1209" s="2">
        <f>'Moving Avg'!G1209</f>
        <v>3.7577359999999986</v>
      </c>
      <c r="I1209" s="2">
        <f>'Moving Avg'!H1209</f>
        <v>3.958795000000003</v>
      </c>
      <c r="J1209" s="5" t="str">
        <f>OBV!F1209</f>
        <v>BULLISH</v>
      </c>
      <c r="K1209" s="5" t="str">
        <f>OBV!G1209</f>
        <v>NEUTRAL</v>
      </c>
      <c r="L1209" s="5" t="str">
        <f>OBV!H1209</f>
        <v>BULLISH DIVERGENCE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66.5</v>
      </c>
      <c r="Q1209" s="8">
        <f t="shared" si="184"/>
        <v>18.725000000000001</v>
      </c>
      <c r="R1209" s="8">
        <f t="shared" si="185"/>
        <v>21.625</v>
      </c>
      <c r="S1209" s="8">
        <f t="shared" si="186"/>
        <v>33.674999999999997</v>
      </c>
      <c r="T1209" s="8">
        <f t="shared" si="187"/>
        <v>22.875</v>
      </c>
      <c r="U1209" s="7">
        <f t="shared" si="188"/>
        <v>24.675000000000001</v>
      </c>
      <c r="V1209" s="7">
        <f t="shared" si="189"/>
        <v>24.225000000000001</v>
      </c>
    </row>
    <row r="1210" spans="1:22" ht="13.5" x14ac:dyDescent="0.25">
      <c r="A1210" s="3">
        <f>RSI!A1210</f>
        <v>44075</v>
      </c>
      <c r="B1210" s="2">
        <f>RSI!B1210</f>
        <v>3.4443999999999999</v>
      </c>
      <c r="C1210" s="2">
        <f>RSI!I1210</f>
        <v>33.532055580944501</v>
      </c>
      <c r="D1210" s="2">
        <f>MACD!E1210</f>
        <v>0.10845976226586274</v>
      </c>
      <c r="E1210" s="2">
        <f>MACD!F1210</f>
        <v>0.10382945566778357</v>
      </c>
      <c r="F1210" s="2">
        <f>'Moving Avg'!D1210</f>
        <v>3.5327399999999995</v>
      </c>
      <c r="G1210" s="2">
        <f>'Moving Avg'!F1210</f>
        <v>3.6967800000000004</v>
      </c>
      <c r="H1210" s="2">
        <f>'Moving Avg'!G1210</f>
        <v>3.7587179999999991</v>
      </c>
      <c r="I1210" s="2">
        <f>'Moving Avg'!H1210</f>
        <v>3.955563500000002</v>
      </c>
      <c r="J1210" s="5" t="str">
        <f>OBV!F1210</f>
        <v>BULLISH</v>
      </c>
      <c r="K1210" s="5" t="str">
        <f>OBV!G1210</f>
        <v>NEUTRAL</v>
      </c>
      <c r="L1210" s="5" t="str">
        <f>OBV!H1210</f>
        <v>BULLISH DIVERGENCE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66.5</v>
      </c>
      <c r="Q1210" s="8">
        <f t="shared" si="184"/>
        <v>18.725000000000001</v>
      </c>
      <c r="R1210" s="8">
        <f t="shared" si="185"/>
        <v>21.625</v>
      </c>
      <c r="S1210" s="8">
        <f t="shared" si="186"/>
        <v>33.674999999999997</v>
      </c>
      <c r="T1210" s="8">
        <f t="shared" si="187"/>
        <v>22.875</v>
      </c>
      <c r="U1210" s="7">
        <f t="shared" si="188"/>
        <v>24.675000000000001</v>
      </c>
      <c r="V1210" s="7">
        <f t="shared" si="189"/>
        <v>24.225000000000001</v>
      </c>
    </row>
    <row r="1211" spans="1:22" ht="13.5" x14ac:dyDescent="0.25">
      <c r="A1211" s="3">
        <f>RSI!A1211</f>
        <v>44076</v>
      </c>
      <c r="B1211" s="2">
        <f>RSI!B1211</f>
        <v>3.4689000000000001</v>
      </c>
      <c r="C1211" s="2">
        <f>RSI!I1211</f>
        <v>35.74253764775284</v>
      </c>
      <c r="D1211" s="2">
        <f>MACD!E1211</f>
        <v>9.5387289102972783E-2</v>
      </c>
      <c r="E1211" s="2">
        <f>MACD!F1211</f>
        <v>0.10214102235482142</v>
      </c>
      <c r="F1211" s="2">
        <f>'Moving Avg'!D1211</f>
        <v>3.5229200000000001</v>
      </c>
      <c r="G1211" s="2">
        <f>'Moving Avg'!F1211</f>
        <v>3.6706000000000003</v>
      </c>
      <c r="H1211" s="2">
        <f>'Moving Avg'!G1211</f>
        <v>3.7601899999999984</v>
      </c>
      <c r="I1211" s="2">
        <f>'Moving Avg'!H1211</f>
        <v>3.9524545000000018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  <c r="M1211" s="7">
        <f t="shared" si="180"/>
        <v>25</v>
      </c>
      <c r="N1211" s="7">
        <f t="shared" si="181"/>
        <v>45</v>
      </c>
      <c r="O1211" s="7">
        <f t="shared" si="182"/>
        <v>0</v>
      </c>
      <c r="P1211" s="7">
        <f t="shared" si="183"/>
        <v>66.5</v>
      </c>
      <c r="Q1211" s="8">
        <f t="shared" si="184"/>
        <v>34.475000000000001</v>
      </c>
      <c r="R1211" s="8">
        <f t="shared" si="185"/>
        <v>30.625</v>
      </c>
      <c r="S1211" s="8">
        <f t="shared" si="186"/>
        <v>40.424999999999997</v>
      </c>
      <c r="T1211" s="8">
        <f t="shared" si="187"/>
        <v>34.125</v>
      </c>
      <c r="U1211" s="7">
        <f t="shared" si="188"/>
        <v>35.174999999999997</v>
      </c>
      <c r="V1211" s="7">
        <f t="shared" si="189"/>
        <v>34.912499999999994</v>
      </c>
    </row>
    <row r="1212" spans="1:22" ht="13.5" x14ac:dyDescent="0.25">
      <c r="A1212" s="3">
        <f>RSI!A1212</f>
        <v>44077</v>
      </c>
      <c r="B1212" s="2">
        <f>RSI!B1212</f>
        <v>3.4198</v>
      </c>
      <c r="C1212" s="2">
        <f>RSI!I1212</f>
        <v>33.34891056496437</v>
      </c>
      <c r="D1212" s="2">
        <f>MACD!E1212</f>
        <v>9.5479370937141539E-2</v>
      </c>
      <c r="E1212" s="2">
        <f>MACD!F1212</f>
        <v>0.10080869207128546</v>
      </c>
      <c r="F1212" s="2">
        <f>'Moving Avg'!D1212</f>
        <v>3.4901800000000001</v>
      </c>
      <c r="G1212" s="2">
        <f>'Moving Avg'!F1212</f>
        <v>3.6452350000000004</v>
      </c>
      <c r="H1212" s="2">
        <f>'Moving Avg'!G1212</f>
        <v>3.7565899999999988</v>
      </c>
      <c r="I1212" s="2">
        <f>'Moving Avg'!H1212</f>
        <v>3.9491000000000018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45</v>
      </c>
      <c r="O1212" s="7">
        <f t="shared" si="182"/>
        <v>0</v>
      </c>
      <c r="P1212" s="7">
        <f t="shared" si="183"/>
        <v>16.5</v>
      </c>
      <c r="Q1212" s="8">
        <f t="shared" si="184"/>
        <v>26.975000000000001</v>
      </c>
      <c r="R1212" s="8">
        <f t="shared" si="185"/>
        <v>18.125</v>
      </c>
      <c r="S1212" s="8">
        <f t="shared" si="186"/>
        <v>17.925000000000001</v>
      </c>
      <c r="T1212" s="8">
        <f t="shared" si="187"/>
        <v>21.625</v>
      </c>
      <c r="U1212" s="7">
        <f t="shared" si="188"/>
        <v>21.008333333333336</v>
      </c>
      <c r="V1212" s="7">
        <f t="shared" si="189"/>
        <v>21.162500000000001</v>
      </c>
    </row>
    <row r="1213" spans="1:22" ht="13.5" x14ac:dyDescent="0.25">
      <c r="A1213" s="3">
        <f>RSI!A1213</f>
        <v>44078</v>
      </c>
      <c r="B1213" s="2">
        <f>RSI!B1213</f>
        <v>3.6244000000000001</v>
      </c>
      <c r="C1213" s="2">
        <f>RSI!I1213</f>
        <v>48.750609565372947</v>
      </c>
      <c r="D1213" s="2">
        <f>MACD!E1213</f>
        <v>8.1825254186850493E-2</v>
      </c>
      <c r="E1213" s="2">
        <f>MACD!F1213</f>
        <v>9.7012004494398466E-2</v>
      </c>
      <c r="F1213" s="2">
        <f>'Moving Avg'!D1213</f>
        <v>3.4950999999999999</v>
      </c>
      <c r="G1213" s="2">
        <f>'Moving Avg'!F1213</f>
        <v>3.632145</v>
      </c>
      <c r="H1213" s="2">
        <f>'Moving Avg'!G1213</f>
        <v>3.7528259999999989</v>
      </c>
      <c r="I1213" s="2">
        <f>'Moving Avg'!H1213</f>
        <v>3.9468095000000023</v>
      </c>
      <c r="J1213" s="5" t="str">
        <f>OBV!F1213</f>
        <v>BEARISH</v>
      </c>
      <c r="K1213" s="5" t="str">
        <f>OBV!G1213</f>
        <v>NEUTRAL</v>
      </c>
      <c r="L1213" s="5" t="str">
        <f>OBV!H1213</f>
        <v>BEARISH DIVERGENCE</v>
      </c>
      <c r="M1213" s="7">
        <f t="shared" si="180"/>
        <v>25</v>
      </c>
      <c r="N1213" s="7">
        <f t="shared" si="181"/>
        <v>45</v>
      </c>
      <c r="O1213" s="7">
        <f t="shared" si="182"/>
        <v>0</v>
      </c>
      <c r="P1213" s="7">
        <f t="shared" si="183"/>
        <v>16.5</v>
      </c>
      <c r="Q1213" s="8">
        <f t="shared" si="184"/>
        <v>26.975000000000001</v>
      </c>
      <c r="R1213" s="8">
        <f t="shared" si="185"/>
        <v>18.125</v>
      </c>
      <c r="S1213" s="8">
        <f t="shared" si="186"/>
        <v>17.925000000000001</v>
      </c>
      <c r="T1213" s="8">
        <f t="shared" si="187"/>
        <v>21.625</v>
      </c>
      <c r="U1213" s="7">
        <f t="shared" si="188"/>
        <v>21.008333333333336</v>
      </c>
      <c r="V1213" s="7">
        <f t="shared" si="189"/>
        <v>21.162500000000001</v>
      </c>
    </row>
    <row r="1214" spans="1:22" ht="13.5" x14ac:dyDescent="0.25">
      <c r="A1214" s="3">
        <f>RSI!A1214</f>
        <v>44081</v>
      </c>
      <c r="B1214" s="2">
        <f>RSI!B1214</f>
        <v>3.7797999999999998</v>
      </c>
      <c r="C1214" s="2">
        <f>RSI!I1214</f>
        <v>56.897532065771507</v>
      </c>
      <c r="D1214" s="2">
        <f>MACD!E1214</f>
        <v>5.7623592867541262E-2</v>
      </c>
      <c r="E1214" s="2">
        <f>MACD!F1214</f>
        <v>8.913432216902703E-2</v>
      </c>
      <c r="F1214" s="2">
        <f>'Moving Avg'!D1214</f>
        <v>3.5474599999999996</v>
      </c>
      <c r="G1214" s="2">
        <f>'Moving Avg'!F1214</f>
        <v>3.6288699999999992</v>
      </c>
      <c r="H1214" s="2">
        <f>'Moving Avg'!G1214</f>
        <v>3.7531519999999987</v>
      </c>
      <c r="I1214" s="2">
        <f>'Moving Avg'!H1214</f>
        <v>3.944723000000002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  <c r="M1214" s="7">
        <f t="shared" si="180"/>
        <v>25</v>
      </c>
      <c r="N1214" s="7">
        <f t="shared" si="181"/>
        <v>100</v>
      </c>
      <c r="O1214" s="7">
        <f t="shared" si="182"/>
        <v>0</v>
      </c>
      <c r="P1214" s="7">
        <f t="shared" si="183"/>
        <v>83.5</v>
      </c>
      <c r="Q1214" s="8">
        <f t="shared" si="184"/>
        <v>56.274999999999999</v>
      </c>
      <c r="R1214" s="8">
        <f t="shared" si="185"/>
        <v>45.875</v>
      </c>
      <c r="S1214" s="8">
        <f t="shared" si="186"/>
        <v>56.325000000000003</v>
      </c>
      <c r="T1214" s="8">
        <f t="shared" si="187"/>
        <v>52.125</v>
      </c>
      <c r="U1214" s="7">
        <f t="shared" si="188"/>
        <v>52.82500000000001</v>
      </c>
      <c r="V1214" s="7">
        <f t="shared" si="189"/>
        <v>52.650000000000006</v>
      </c>
    </row>
    <row r="1215" spans="1:22" ht="13.5" x14ac:dyDescent="0.25">
      <c r="A1215" s="3">
        <f>RSI!A1215</f>
        <v>44082</v>
      </c>
      <c r="B1215" s="2">
        <f>RSI!B1215</f>
        <v>4.0088999999999997</v>
      </c>
      <c r="C1215" s="2">
        <f>RSI!I1215</f>
        <v>65.583693548823931</v>
      </c>
      <c r="D1215" s="2">
        <f>MACD!E1215</f>
        <v>1.6834558012042589E-2</v>
      </c>
      <c r="E1215" s="2">
        <f>MACD!F1215</f>
        <v>7.4674369337630137E-2</v>
      </c>
      <c r="F1215" s="2">
        <f>'Moving Avg'!D1215</f>
        <v>3.6603599999999998</v>
      </c>
      <c r="G1215" s="2">
        <f>'Moving Avg'!F1215</f>
        <v>3.6374599999999999</v>
      </c>
      <c r="H1215" s="2">
        <f>'Moving Avg'!G1215</f>
        <v>3.7583879999999992</v>
      </c>
      <c r="I1215" s="2">
        <f>'Moving Avg'!H1215</f>
        <v>3.9425140000000014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  <c r="M1215" s="7">
        <f t="shared" si="180"/>
        <v>25</v>
      </c>
      <c r="N1215" s="7">
        <f t="shared" si="181"/>
        <v>100</v>
      </c>
      <c r="O1215" s="7">
        <f t="shared" si="182"/>
        <v>0</v>
      </c>
      <c r="P1215" s="7">
        <f t="shared" si="183"/>
        <v>83.5</v>
      </c>
      <c r="Q1215" s="8">
        <f t="shared" si="184"/>
        <v>56.274999999999999</v>
      </c>
      <c r="R1215" s="8">
        <f t="shared" si="185"/>
        <v>45.875</v>
      </c>
      <c r="S1215" s="8">
        <f t="shared" si="186"/>
        <v>56.325000000000003</v>
      </c>
      <c r="T1215" s="8">
        <f t="shared" si="187"/>
        <v>52.125</v>
      </c>
      <c r="U1215" s="7">
        <f t="shared" si="188"/>
        <v>52.82500000000001</v>
      </c>
      <c r="V1215" s="7">
        <f t="shared" si="189"/>
        <v>52.650000000000006</v>
      </c>
    </row>
    <row r="1216" spans="1:22" ht="13.5" x14ac:dyDescent="0.25">
      <c r="A1216" s="3">
        <f>RSI!A1216</f>
        <v>44083</v>
      </c>
      <c r="B1216" s="2">
        <f>RSI!B1216</f>
        <v>4.1889000000000003</v>
      </c>
      <c r="C1216" s="2">
        <f>RSI!I1216</f>
        <v>70.597249041500078</v>
      </c>
      <c r="D1216" s="2">
        <f>MACD!E1216</f>
        <v>-4.8230749159781983E-2</v>
      </c>
      <c r="E1216" s="2">
        <f>MACD!F1216</f>
        <v>5.0093345638147713E-2</v>
      </c>
      <c r="F1216" s="2">
        <f>'Moving Avg'!D1216</f>
        <v>3.80436</v>
      </c>
      <c r="G1216" s="2">
        <f>'Moving Avg'!F1216</f>
        <v>3.6587300000000007</v>
      </c>
      <c r="H1216" s="2">
        <f>'Moving Avg'!G1216</f>
        <v>3.7698419999999992</v>
      </c>
      <c r="I1216" s="2">
        <f>'Moving Avg'!H1216</f>
        <v>3.9406730000000025</v>
      </c>
      <c r="J1216" s="5" t="str">
        <f>OBV!F1216</f>
        <v>BULLISH</v>
      </c>
      <c r="K1216" s="5" t="str">
        <f>OBV!G1216</f>
        <v>NEUTRAL</v>
      </c>
      <c r="L1216" s="5" t="str">
        <f>OBV!H1216</f>
        <v>CONFIRMED BULLISH</v>
      </c>
      <c r="M1216" s="7">
        <f t="shared" si="180"/>
        <v>0</v>
      </c>
      <c r="N1216" s="7">
        <f t="shared" si="181"/>
        <v>100</v>
      </c>
      <c r="O1216" s="7">
        <f t="shared" si="182"/>
        <v>0</v>
      </c>
      <c r="P1216" s="7">
        <f t="shared" si="183"/>
        <v>83.5</v>
      </c>
      <c r="Q1216" s="8">
        <f t="shared" si="184"/>
        <v>47.524999999999999</v>
      </c>
      <c r="R1216" s="8">
        <f t="shared" si="185"/>
        <v>40.875</v>
      </c>
      <c r="S1216" s="8">
        <f t="shared" si="186"/>
        <v>52.575000000000003</v>
      </c>
      <c r="T1216" s="8">
        <f t="shared" si="187"/>
        <v>45.875</v>
      </c>
      <c r="U1216" s="7">
        <f t="shared" si="188"/>
        <v>46.991666666666674</v>
      </c>
      <c r="V1216" s="7">
        <f t="shared" si="189"/>
        <v>46.712500000000006</v>
      </c>
    </row>
    <row r="1217" spans="1:22" ht="13.5" x14ac:dyDescent="0.25">
      <c r="A1217" s="3">
        <f>RSI!A1217</f>
        <v>44084</v>
      </c>
      <c r="B1217" s="2">
        <f>RSI!B1217</f>
        <v>4.0989000000000004</v>
      </c>
      <c r="C1217" s="2">
        <f>RSI!I1217</f>
        <v>65.46239455120714</v>
      </c>
      <c r="D1217" s="2">
        <f>MACD!E1217</f>
        <v>-8.9560197808251196E-2</v>
      </c>
      <c r="E1217" s="2">
        <f>MACD!F1217</f>
        <v>2.2162636948867932E-2</v>
      </c>
      <c r="F1217" s="2">
        <f>'Moving Avg'!D1217</f>
        <v>3.9401800000000002</v>
      </c>
      <c r="G1217" s="2">
        <f>'Moving Avg'!F1217</f>
        <v>3.6763200000000005</v>
      </c>
      <c r="H1217" s="2">
        <f>'Moving Avg'!G1217</f>
        <v>3.7788419999999996</v>
      </c>
      <c r="I1217" s="2">
        <f>'Moving Avg'!H1217</f>
        <v>3.9386685000000035</v>
      </c>
      <c r="J1217" s="5" t="str">
        <f>OBV!F1217</f>
        <v>BEARISH</v>
      </c>
      <c r="K1217" s="5" t="str">
        <f>OBV!G1217</f>
        <v>NEUTRAL</v>
      </c>
      <c r="L1217" s="5" t="str">
        <f>OBV!H1217</f>
        <v>BEARISH DIVERGENCE</v>
      </c>
      <c r="M1217" s="7">
        <f t="shared" si="180"/>
        <v>25</v>
      </c>
      <c r="N1217" s="7">
        <f t="shared" si="181"/>
        <v>100</v>
      </c>
      <c r="O1217" s="7">
        <f t="shared" si="182"/>
        <v>50</v>
      </c>
      <c r="P1217" s="7">
        <f t="shared" si="183"/>
        <v>16.5</v>
      </c>
      <c r="Q1217" s="8">
        <f t="shared" si="184"/>
        <v>53.725000000000001</v>
      </c>
      <c r="R1217" s="8">
        <f t="shared" si="185"/>
        <v>46.625</v>
      </c>
      <c r="S1217" s="8">
        <f t="shared" si="186"/>
        <v>38.674999999999997</v>
      </c>
      <c r="T1217" s="8">
        <f t="shared" si="187"/>
        <v>47.875</v>
      </c>
      <c r="U1217" s="7">
        <f t="shared" si="188"/>
        <v>46.341666666666661</v>
      </c>
      <c r="V1217" s="7">
        <f t="shared" si="189"/>
        <v>46.724999999999994</v>
      </c>
    </row>
    <row r="1218" spans="1:22" ht="13.5" x14ac:dyDescent="0.25">
      <c r="A1218" s="3">
        <f>RSI!A1218</f>
        <v>44085</v>
      </c>
      <c r="B1218" s="2">
        <f>RSI!B1218</f>
        <v>4.1562000000000001</v>
      </c>
      <c r="C1218" s="2">
        <f>RSI!I1218</f>
        <v>67.1029615145289</v>
      </c>
      <c r="D1218" s="2">
        <f>MACD!E1218</f>
        <v>-0.12853044734413688</v>
      </c>
      <c r="E1218" s="2">
        <f>MACD!F1218</f>
        <v>-7.9759799097330331E-3</v>
      </c>
      <c r="F1218" s="2">
        <f>'Moving Avg'!D1218</f>
        <v>4.0465400000000002</v>
      </c>
      <c r="G1218" s="2">
        <f>'Moving Avg'!F1218</f>
        <v>3.6963650000000001</v>
      </c>
      <c r="H1218" s="2">
        <f>'Moving Avg'!G1218</f>
        <v>3.7891520000000001</v>
      </c>
      <c r="I1218" s="2">
        <f>'Moving Avg'!H1218</f>
        <v>3.9367870000000034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100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53.725000000000001</v>
      </c>
      <c r="R1218" s="8">
        <f t="shared" si="185"/>
        <v>46.625</v>
      </c>
      <c r="S1218" s="8">
        <f t="shared" si="186"/>
        <v>38.674999999999997</v>
      </c>
      <c r="T1218" s="8">
        <f t="shared" si="187"/>
        <v>47.875</v>
      </c>
      <c r="U1218" s="7">
        <f t="shared" si="188"/>
        <v>46.341666666666661</v>
      </c>
      <c r="V1218" s="7">
        <f t="shared" si="189"/>
        <v>46.724999999999994</v>
      </c>
    </row>
    <row r="1219" spans="1:22" ht="13.5" x14ac:dyDescent="0.25">
      <c r="A1219" s="3">
        <f>RSI!A1219</f>
        <v>44088</v>
      </c>
      <c r="B1219" s="2">
        <f>RSI!B1219</f>
        <v>4.0907</v>
      </c>
      <c r="C1219" s="2">
        <f>RSI!I1219</f>
        <v>63.395863886228405</v>
      </c>
      <c r="D1219" s="2">
        <f>MACD!E1219</f>
        <v>-0.171671463962348</v>
      </c>
      <c r="E1219" s="2">
        <f>MACD!F1219</f>
        <v>-4.0715076720256024E-2</v>
      </c>
      <c r="F1219" s="2">
        <f>'Moving Avg'!D1219</f>
        <v>4.1087199999999999</v>
      </c>
      <c r="G1219" s="2">
        <f>'Moving Avg'!F1219</f>
        <v>3.7135449999999999</v>
      </c>
      <c r="H1219" s="2">
        <f>'Moving Avg'!G1219</f>
        <v>3.799296</v>
      </c>
      <c r="I1219" s="2">
        <f>'Moving Avg'!H1219</f>
        <v>3.9352325000000024</v>
      </c>
      <c r="J1219" s="5" t="str">
        <f>OBV!F1219</f>
        <v>BEARISH</v>
      </c>
      <c r="K1219" s="5" t="str">
        <f>OBV!G1219</f>
        <v>NEUTRAL</v>
      </c>
      <c r="L1219" s="5" t="str">
        <f>OBV!H1219</f>
        <v>BEARISH DIVERGENCE</v>
      </c>
      <c r="M1219" s="7">
        <f t="shared" si="190"/>
        <v>25</v>
      </c>
      <c r="N1219" s="7">
        <f t="shared" si="191"/>
        <v>100</v>
      </c>
      <c r="O1219" s="7">
        <f t="shared" si="192"/>
        <v>50</v>
      </c>
      <c r="P1219" s="7">
        <f t="shared" si="193"/>
        <v>16.5</v>
      </c>
      <c r="Q1219" s="8">
        <f t="shared" ref="Q1219:Q1282" si="194">0.35*M1219+N1219*0.35+O1219*0.15+P1219*0.15</f>
        <v>53.725000000000001</v>
      </c>
      <c r="R1219" s="8">
        <f t="shared" ref="R1219:R1282" si="195">M1219*0.2+N1219*0.2+O1219*0.35+P1219*0.25</f>
        <v>46.625</v>
      </c>
      <c r="S1219" s="8">
        <f t="shared" ref="S1219:S1282" si="196">M1219*0.15+N1219*0.15+O1219*0.25+P1219*0.45</f>
        <v>38.674999999999997</v>
      </c>
      <c r="T1219" s="8">
        <f t="shared" ref="T1219:T1282" si="197">0.25*SUM(M1219:P1219)</f>
        <v>47.875</v>
      </c>
      <c r="U1219" s="7">
        <f t="shared" ref="U1219:U1282" si="198">SUM(Q1219:S1219)/3</f>
        <v>46.341666666666661</v>
      </c>
      <c r="V1219" s="7">
        <f t="shared" ref="V1219:V1282" si="199">SUM(Q1219:T1219)/4</f>
        <v>46.724999999999994</v>
      </c>
    </row>
    <row r="1220" spans="1:22" ht="13.5" x14ac:dyDescent="0.25">
      <c r="A1220" s="3">
        <f>RSI!A1220</f>
        <v>44089</v>
      </c>
      <c r="B1220" s="2">
        <f>RSI!B1220</f>
        <v>3.968</v>
      </c>
      <c r="C1220" s="2">
        <f>RSI!I1220</f>
        <v>57.038877884681519</v>
      </c>
      <c r="D1220" s="2">
        <f>MACD!E1220</f>
        <v>-0.21227571955824143</v>
      </c>
      <c r="E1220" s="2">
        <f>MACD!F1220</f>
        <v>-7.5027205287853116E-2</v>
      </c>
      <c r="F1220" s="2">
        <f>'Moving Avg'!D1220</f>
        <v>4.1005400000000005</v>
      </c>
      <c r="G1220" s="2">
        <f>'Moving Avg'!F1220</f>
        <v>3.7299100000000003</v>
      </c>
      <c r="H1220" s="2">
        <f>'Moving Avg'!G1220</f>
        <v>3.807313999999999</v>
      </c>
      <c r="I1220" s="2">
        <f>'Moving Avg'!H1220</f>
        <v>3.9331870000000024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  <c r="M1220" s="7">
        <f t="shared" si="190"/>
        <v>25</v>
      </c>
      <c r="N1220" s="7">
        <f t="shared" si="191"/>
        <v>100</v>
      </c>
      <c r="O1220" s="7">
        <f t="shared" si="192"/>
        <v>50</v>
      </c>
      <c r="P1220" s="7">
        <f t="shared" si="193"/>
        <v>16.5</v>
      </c>
      <c r="Q1220" s="8">
        <f t="shared" si="194"/>
        <v>53.725000000000001</v>
      </c>
      <c r="R1220" s="8">
        <f t="shared" si="195"/>
        <v>46.625</v>
      </c>
      <c r="S1220" s="8">
        <f t="shared" si="196"/>
        <v>38.674999999999997</v>
      </c>
      <c r="T1220" s="8">
        <f t="shared" si="197"/>
        <v>47.875</v>
      </c>
      <c r="U1220" s="7">
        <f t="shared" si="198"/>
        <v>46.341666666666661</v>
      </c>
      <c r="V1220" s="7">
        <f t="shared" si="199"/>
        <v>46.724999999999994</v>
      </c>
    </row>
    <row r="1221" spans="1:22" ht="13.5" x14ac:dyDescent="0.25">
      <c r="A1221" s="3">
        <f>RSI!A1221</f>
        <v>44090</v>
      </c>
      <c r="B1221" s="2">
        <f>RSI!B1221</f>
        <v>3.9188999999999998</v>
      </c>
      <c r="C1221" s="2">
        <f>RSI!I1221</f>
        <v>54.676170009764576</v>
      </c>
      <c r="D1221" s="2">
        <f>MACD!E1221</f>
        <v>-0.24022975776518685</v>
      </c>
      <c r="E1221" s="2">
        <f>MACD!F1221</f>
        <v>-0.10806771578331986</v>
      </c>
      <c r="F1221" s="2">
        <f>'Moving Avg'!D1221</f>
        <v>4.0465400000000002</v>
      </c>
      <c r="G1221" s="2">
        <f>'Moving Avg'!F1221</f>
        <v>3.7458649999999998</v>
      </c>
      <c r="H1221" s="2">
        <f>'Moving Avg'!G1221</f>
        <v>3.8146780000000002</v>
      </c>
      <c r="I1221" s="2">
        <f>'Moving Avg'!H1221</f>
        <v>3.9308960000000019</v>
      </c>
      <c r="J1221" s="5" t="str">
        <f>OBV!F1221</f>
        <v>BEARISH</v>
      </c>
      <c r="K1221" s="5" t="str">
        <f>OBV!G1221</f>
        <v>NEUTRAL</v>
      </c>
      <c r="L1221" s="5" t="str">
        <f>OBV!H1221</f>
        <v>CONFIRMED BEARISH</v>
      </c>
      <c r="M1221" s="7">
        <f t="shared" si="190"/>
        <v>25</v>
      </c>
      <c r="N1221" s="7">
        <f t="shared" si="191"/>
        <v>100</v>
      </c>
      <c r="O1221" s="7">
        <f t="shared" si="192"/>
        <v>50</v>
      </c>
      <c r="P1221" s="7">
        <f t="shared" si="193"/>
        <v>16.5</v>
      </c>
      <c r="Q1221" s="8">
        <f t="shared" si="194"/>
        <v>53.725000000000001</v>
      </c>
      <c r="R1221" s="8">
        <f t="shared" si="195"/>
        <v>46.625</v>
      </c>
      <c r="S1221" s="8">
        <f t="shared" si="196"/>
        <v>38.674999999999997</v>
      </c>
      <c r="T1221" s="8">
        <f t="shared" si="197"/>
        <v>47.875</v>
      </c>
      <c r="U1221" s="7">
        <f t="shared" si="198"/>
        <v>46.341666666666661</v>
      </c>
      <c r="V1221" s="7">
        <f t="shared" si="199"/>
        <v>46.724999999999994</v>
      </c>
    </row>
    <row r="1222" spans="1:22" ht="13.5" x14ac:dyDescent="0.25">
      <c r="A1222" s="3">
        <f>RSI!A1222</f>
        <v>44091</v>
      </c>
      <c r="B1222" s="2">
        <f>RSI!B1222</f>
        <v>4.0335000000000001</v>
      </c>
      <c r="C1222" s="2">
        <f>RSI!I1222</f>
        <v>58.950203073773721</v>
      </c>
      <c r="D1222" s="2">
        <f>MACD!E1222</f>
        <v>-0.28056434886447201</v>
      </c>
      <c r="E1222" s="2">
        <f>MACD!F1222</f>
        <v>-0.14256704239955029</v>
      </c>
      <c r="F1222" s="2">
        <f>'Moving Avg'!D1222</f>
        <v>4.0334599999999998</v>
      </c>
      <c r="G1222" s="2">
        <f>'Moving Avg'!F1222</f>
        <v>3.7655050000000001</v>
      </c>
      <c r="H1222" s="2">
        <f>'Moving Avg'!G1222</f>
        <v>3.8246600000000002</v>
      </c>
      <c r="I1222" s="2">
        <f>'Moving Avg'!H1222</f>
        <v>3.9290555000000023</v>
      </c>
      <c r="J1222" s="5" t="str">
        <f>OBV!F1222</f>
        <v>BULLISH</v>
      </c>
      <c r="K1222" s="5" t="str">
        <f>OBV!G1222</f>
        <v>NEUTRAL</v>
      </c>
      <c r="L1222" s="5" t="str">
        <f>OBV!H1222</f>
        <v>BULLISH DIVERGENCE</v>
      </c>
      <c r="M1222" s="7">
        <f t="shared" si="190"/>
        <v>25</v>
      </c>
      <c r="N1222" s="7">
        <f t="shared" si="191"/>
        <v>100</v>
      </c>
      <c r="O1222" s="7">
        <f t="shared" si="192"/>
        <v>50</v>
      </c>
      <c r="P1222" s="7">
        <f t="shared" si="193"/>
        <v>66.5</v>
      </c>
      <c r="Q1222" s="8">
        <f t="shared" si="194"/>
        <v>61.225000000000001</v>
      </c>
      <c r="R1222" s="8">
        <f t="shared" si="195"/>
        <v>59.125</v>
      </c>
      <c r="S1222" s="8">
        <f t="shared" si="196"/>
        <v>61.174999999999997</v>
      </c>
      <c r="T1222" s="8">
        <f t="shared" si="197"/>
        <v>60.375</v>
      </c>
      <c r="U1222" s="7">
        <f t="shared" si="198"/>
        <v>60.508333333333326</v>
      </c>
      <c r="V1222" s="7">
        <f t="shared" si="199"/>
        <v>60.474999999999994</v>
      </c>
    </row>
    <row r="1223" spans="1:22" ht="13.5" x14ac:dyDescent="0.25">
      <c r="A1223" s="3">
        <f>RSI!A1223</f>
        <v>44092</v>
      </c>
      <c r="B1223" s="2">
        <f>RSI!B1223</f>
        <v>4.0335000000000001</v>
      </c>
      <c r="C1223" s="2">
        <f>RSI!I1223</f>
        <v>58.950203073773721</v>
      </c>
      <c r="D1223" s="2">
        <f>MACD!E1223</f>
        <v>-0.28448501882699473</v>
      </c>
      <c r="E1223" s="2">
        <f>MACD!F1223</f>
        <v>-0.17095063768503918</v>
      </c>
      <c r="F1223" s="2">
        <f>'Moving Avg'!D1223</f>
        <v>4.0089199999999998</v>
      </c>
      <c r="G1223" s="2">
        <f>'Moving Avg'!F1223</f>
        <v>3.785145</v>
      </c>
      <c r="H1223" s="2">
        <f>'Moving Avg'!G1223</f>
        <v>3.8313700000000006</v>
      </c>
      <c r="I1223" s="2">
        <f>'Moving Avg'!H1223</f>
        <v>3.9275420000000012</v>
      </c>
      <c r="J1223" s="5" t="str">
        <f>OBV!F1223</f>
        <v>BULLISH</v>
      </c>
      <c r="K1223" s="5" t="str">
        <f>OBV!G1223</f>
        <v>NEUTRAL</v>
      </c>
      <c r="L1223" s="5" t="str">
        <f>OBV!H1223</f>
        <v>BULLISH DIVERGENCE</v>
      </c>
      <c r="M1223" s="7">
        <f t="shared" si="190"/>
        <v>25</v>
      </c>
      <c r="N1223" s="7">
        <f t="shared" si="191"/>
        <v>100</v>
      </c>
      <c r="O1223" s="7">
        <f t="shared" si="192"/>
        <v>50</v>
      </c>
      <c r="P1223" s="7">
        <f t="shared" si="193"/>
        <v>66.5</v>
      </c>
      <c r="Q1223" s="8">
        <f t="shared" si="194"/>
        <v>61.225000000000001</v>
      </c>
      <c r="R1223" s="8">
        <f t="shared" si="195"/>
        <v>59.125</v>
      </c>
      <c r="S1223" s="8">
        <f t="shared" si="196"/>
        <v>61.174999999999997</v>
      </c>
      <c r="T1223" s="8">
        <f t="shared" si="197"/>
        <v>60.375</v>
      </c>
      <c r="U1223" s="7">
        <f t="shared" si="198"/>
        <v>60.508333333333326</v>
      </c>
      <c r="V1223" s="7">
        <f t="shared" si="199"/>
        <v>60.474999999999994</v>
      </c>
    </row>
    <row r="1224" spans="1:22" ht="13.5" x14ac:dyDescent="0.25">
      <c r="A1224" s="3">
        <f>RSI!A1224</f>
        <v>44095</v>
      </c>
      <c r="B1224" s="2">
        <f>RSI!B1224</f>
        <v>4.0007000000000001</v>
      </c>
      <c r="C1224" s="2">
        <f>RSI!I1224</f>
        <v>57.160959848858901</v>
      </c>
      <c r="D1224" s="2">
        <f>MACD!E1224</f>
        <v>-0.26263956060587201</v>
      </c>
      <c r="E1224" s="2">
        <f>MACD!F1224</f>
        <v>-0.18928842226920575</v>
      </c>
      <c r="F1224" s="2">
        <f>'Moving Avg'!D1224</f>
        <v>3.99092</v>
      </c>
      <c r="G1224" s="2">
        <f>'Moving Avg'!F1224</f>
        <v>3.80355</v>
      </c>
      <c r="H1224" s="2">
        <f>'Moving Avg'!G1224</f>
        <v>3.8341520000000004</v>
      </c>
      <c r="I1224" s="2">
        <f>'Moving Avg'!H1224</f>
        <v>3.9258645000000016</v>
      </c>
      <c r="J1224" s="5" t="str">
        <f>OBV!F1224</f>
        <v>BULLISH</v>
      </c>
      <c r="K1224" s="5" t="str">
        <f>OBV!G1224</f>
        <v>NEUTRAL</v>
      </c>
      <c r="L1224" s="5" t="str">
        <f>OBV!H1224</f>
        <v>BULLISH DIVERGENCE</v>
      </c>
      <c r="M1224" s="7">
        <f t="shared" si="190"/>
        <v>25</v>
      </c>
      <c r="N1224" s="7">
        <f t="shared" si="191"/>
        <v>100</v>
      </c>
      <c r="O1224" s="7">
        <f t="shared" si="192"/>
        <v>50</v>
      </c>
      <c r="P1224" s="7">
        <f t="shared" si="193"/>
        <v>66.5</v>
      </c>
      <c r="Q1224" s="8">
        <f t="shared" si="194"/>
        <v>61.225000000000001</v>
      </c>
      <c r="R1224" s="8">
        <f t="shared" si="195"/>
        <v>59.125</v>
      </c>
      <c r="S1224" s="8">
        <f t="shared" si="196"/>
        <v>61.174999999999997</v>
      </c>
      <c r="T1224" s="8">
        <f t="shared" si="197"/>
        <v>60.375</v>
      </c>
      <c r="U1224" s="7">
        <f t="shared" si="198"/>
        <v>60.508333333333326</v>
      </c>
      <c r="V1224" s="7">
        <f t="shared" si="199"/>
        <v>60.474999999999994</v>
      </c>
    </row>
    <row r="1225" spans="1:22" ht="13.5" x14ac:dyDescent="0.25">
      <c r="A1225" s="3">
        <f>RSI!A1225</f>
        <v>44096</v>
      </c>
      <c r="B1225" s="2">
        <f>RSI!B1225</f>
        <v>3.8862000000000001</v>
      </c>
      <c r="C1225" s="2">
        <f>RSI!I1225</f>
        <v>51.306669883201138</v>
      </c>
      <c r="D1225" s="2">
        <f>MACD!E1225</f>
        <v>-0.20132087327472581</v>
      </c>
      <c r="E1225" s="2">
        <f>MACD!F1225</f>
        <v>-0.19169491247030979</v>
      </c>
      <c r="F1225" s="2">
        <f>'Moving Avg'!D1225</f>
        <v>3.9745600000000003</v>
      </c>
      <c r="G1225" s="2">
        <f>'Moving Avg'!F1225</f>
        <v>3.8170499999999996</v>
      </c>
      <c r="H1225" s="2">
        <f>'Moving Avg'!G1225</f>
        <v>3.8312060000000003</v>
      </c>
      <c r="I1225" s="2">
        <f>'Moving Avg'!H1225</f>
        <v>3.9238190000000022</v>
      </c>
      <c r="J1225" s="5" t="str">
        <f>OBV!F1225</f>
        <v>BULLISH</v>
      </c>
      <c r="K1225" s="5" t="str">
        <f>OBV!G1225</f>
        <v>NEUTRAL</v>
      </c>
      <c r="L1225" s="5" t="str">
        <f>OBV!H1225</f>
        <v>BULLISH DIVERGENCE</v>
      </c>
      <c r="M1225" s="7">
        <f t="shared" si="190"/>
        <v>25</v>
      </c>
      <c r="N1225" s="7">
        <f t="shared" si="191"/>
        <v>45</v>
      </c>
      <c r="O1225" s="7">
        <f t="shared" si="192"/>
        <v>50</v>
      </c>
      <c r="P1225" s="7">
        <f t="shared" si="193"/>
        <v>66.5</v>
      </c>
      <c r="Q1225" s="8">
        <f t="shared" si="194"/>
        <v>41.975000000000001</v>
      </c>
      <c r="R1225" s="8">
        <f t="shared" si="195"/>
        <v>48.125</v>
      </c>
      <c r="S1225" s="8">
        <f t="shared" si="196"/>
        <v>52.924999999999997</v>
      </c>
      <c r="T1225" s="8">
        <f t="shared" si="197"/>
        <v>46.625</v>
      </c>
      <c r="U1225" s="7">
        <f t="shared" si="198"/>
        <v>47.67499999999999</v>
      </c>
      <c r="V1225" s="7">
        <f t="shared" si="199"/>
        <v>47.412499999999994</v>
      </c>
    </row>
    <row r="1226" spans="1:22" ht="13.5" x14ac:dyDescent="0.25">
      <c r="A1226" s="3">
        <f>RSI!A1226</f>
        <v>44097</v>
      </c>
      <c r="B1226" s="2">
        <f>RSI!B1226</f>
        <v>3.9270999999999998</v>
      </c>
      <c r="C1226" s="2">
        <f>RSI!I1226</f>
        <v>53.152385155528776</v>
      </c>
      <c r="D1226" s="2">
        <f>MACD!E1226</f>
        <v>-0.12492394304918752</v>
      </c>
      <c r="E1226" s="2">
        <f>MACD!F1226</f>
        <v>-0.17834071858608536</v>
      </c>
      <c r="F1226" s="2">
        <f>'Moving Avg'!D1226</f>
        <v>3.9762</v>
      </c>
      <c r="G1226" s="2">
        <f>'Moving Avg'!F1226</f>
        <v>3.8375049999999993</v>
      </c>
      <c r="H1226" s="2">
        <f>'Moving Avg'!G1226</f>
        <v>3.8241699999999996</v>
      </c>
      <c r="I1226" s="2">
        <f>'Moving Avg'!H1226</f>
        <v>3.9221830000000018</v>
      </c>
      <c r="J1226" s="5" t="str">
        <f>OBV!F1226</f>
        <v>BULLISH</v>
      </c>
      <c r="K1226" s="5" t="str">
        <f>OBV!G1226</f>
        <v>NEUTRAL</v>
      </c>
      <c r="L1226" s="5" t="str">
        <f>OBV!H1226</f>
        <v>CONFIRMED BULLISH</v>
      </c>
      <c r="M1226" s="7">
        <f t="shared" si="190"/>
        <v>25</v>
      </c>
      <c r="N1226" s="7">
        <f t="shared" si="191"/>
        <v>0</v>
      </c>
      <c r="O1226" s="7">
        <f t="shared" si="192"/>
        <v>50</v>
      </c>
      <c r="P1226" s="7">
        <f t="shared" si="193"/>
        <v>83.5</v>
      </c>
      <c r="Q1226" s="8">
        <f t="shared" si="194"/>
        <v>28.774999999999999</v>
      </c>
      <c r="R1226" s="8">
        <f t="shared" si="195"/>
        <v>43.375</v>
      </c>
      <c r="S1226" s="8">
        <f t="shared" si="196"/>
        <v>53.825000000000003</v>
      </c>
      <c r="T1226" s="8">
        <f t="shared" si="197"/>
        <v>39.625</v>
      </c>
      <c r="U1226" s="7">
        <f t="shared" si="198"/>
        <v>41.991666666666667</v>
      </c>
      <c r="V1226" s="7">
        <f t="shared" si="199"/>
        <v>41.400000000000006</v>
      </c>
    </row>
    <row r="1227" spans="1:22" ht="13.5" x14ac:dyDescent="0.25">
      <c r="A1227" s="3">
        <f>RSI!A1227</f>
        <v>44098</v>
      </c>
      <c r="B1227" s="2">
        <f>RSI!B1227</f>
        <v>3.9106999999999998</v>
      </c>
      <c r="C1227" s="2">
        <f>RSI!I1227</f>
        <v>52.296388339352198</v>
      </c>
      <c r="D1227" s="2">
        <f>MACD!E1227</f>
        <v>-7.329302685482908E-2</v>
      </c>
      <c r="E1227" s="2">
        <f>MACD!F1227</f>
        <v>-0.15733118023983408</v>
      </c>
      <c r="F1227" s="2">
        <f>'Moving Avg'!D1227</f>
        <v>3.9516399999999998</v>
      </c>
      <c r="G1227" s="2">
        <f>'Moving Avg'!F1227</f>
        <v>3.8538649999999999</v>
      </c>
      <c r="H1227" s="2">
        <f>'Moving Avg'!G1227</f>
        <v>3.8164780000000009</v>
      </c>
      <c r="I1227" s="2">
        <f>'Moving Avg'!H1227</f>
        <v>3.9210785000000019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  <c r="M1227" s="7">
        <f t="shared" si="190"/>
        <v>25</v>
      </c>
      <c r="N1227" s="7">
        <f t="shared" si="191"/>
        <v>0</v>
      </c>
      <c r="O1227" s="7">
        <f t="shared" si="192"/>
        <v>50</v>
      </c>
      <c r="P1227" s="7">
        <f t="shared" si="193"/>
        <v>16.5</v>
      </c>
      <c r="Q1227" s="8">
        <f t="shared" si="194"/>
        <v>18.725000000000001</v>
      </c>
      <c r="R1227" s="8">
        <f t="shared" si="195"/>
        <v>26.625</v>
      </c>
      <c r="S1227" s="8">
        <f t="shared" si="196"/>
        <v>23.675000000000001</v>
      </c>
      <c r="T1227" s="8">
        <f t="shared" si="197"/>
        <v>22.875</v>
      </c>
      <c r="U1227" s="7">
        <f t="shared" si="198"/>
        <v>23.008333333333336</v>
      </c>
      <c r="V1227" s="7">
        <f t="shared" si="199"/>
        <v>22.975000000000001</v>
      </c>
    </row>
    <row r="1228" spans="1:22" ht="13.5" x14ac:dyDescent="0.25">
      <c r="A1228" s="3">
        <f>RSI!A1228</f>
        <v>44099</v>
      </c>
      <c r="B1228" s="2">
        <f>RSI!B1228</f>
        <v>4.0252999999999997</v>
      </c>
      <c r="C1228" s="2">
        <f>RSI!I1228</f>
        <v>57.452781440920887</v>
      </c>
      <c r="D1228" s="2">
        <f>MACD!E1228</f>
        <v>-2.9534981097369961E-2</v>
      </c>
      <c r="E1228" s="2">
        <f>MACD!F1228</f>
        <v>-0.13177194041134127</v>
      </c>
      <c r="F1228" s="2">
        <f>'Moving Avg'!D1228</f>
        <v>3.95</v>
      </c>
      <c r="G1228" s="2">
        <f>'Moving Avg'!F1228</f>
        <v>3.8751399999999996</v>
      </c>
      <c r="H1228" s="2">
        <f>'Moving Avg'!G1228</f>
        <v>3.8136959999999993</v>
      </c>
      <c r="I1228" s="2">
        <f>'Moving Avg'!H1228</f>
        <v>3.9200560000000029</v>
      </c>
      <c r="J1228" s="5" t="str">
        <f>OBV!F1228</f>
        <v>BULLISH</v>
      </c>
      <c r="K1228" s="5" t="str">
        <f>OBV!G1228</f>
        <v>NEUTRAL</v>
      </c>
      <c r="L1228" s="5" t="str">
        <f>OBV!H1228</f>
        <v>BULLISH DIVERGENCE</v>
      </c>
      <c r="M1228" s="7">
        <f t="shared" si="190"/>
        <v>25</v>
      </c>
      <c r="N1228" s="7">
        <f t="shared" si="191"/>
        <v>0</v>
      </c>
      <c r="O1228" s="7">
        <f t="shared" si="192"/>
        <v>50</v>
      </c>
      <c r="P1228" s="7">
        <f t="shared" si="193"/>
        <v>66.5</v>
      </c>
      <c r="Q1228" s="8">
        <f t="shared" si="194"/>
        <v>26.225000000000001</v>
      </c>
      <c r="R1228" s="8">
        <f t="shared" si="195"/>
        <v>39.125</v>
      </c>
      <c r="S1228" s="8">
        <f t="shared" si="196"/>
        <v>46.174999999999997</v>
      </c>
      <c r="T1228" s="8">
        <f t="shared" si="197"/>
        <v>35.375</v>
      </c>
      <c r="U1228" s="7">
        <f t="shared" si="198"/>
        <v>37.174999999999997</v>
      </c>
      <c r="V1228" s="7">
        <f t="shared" si="199"/>
        <v>36.724999999999994</v>
      </c>
    </row>
    <row r="1229" spans="1:22" ht="13.5" x14ac:dyDescent="0.25">
      <c r="A1229" s="3">
        <f>RSI!A1229</f>
        <v>44102</v>
      </c>
      <c r="B1229" s="2">
        <f>RSI!B1229</f>
        <v>4.0335000000000001</v>
      </c>
      <c r="C1229" s="2">
        <f>RSI!I1229</f>
        <v>57.80424270089798</v>
      </c>
      <c r="D1229" s="2">
        <f>MACD!E1229</f>
        <v>-4.107623525601678E-3</v>
      </c>
      <c r="E1229" s="2">
        <f>MACD!F1229</f>
        <v>-0.10623907703419336</v>
      </c>
      <c r="F1229" s="2">
        <f>'Moving Avg'!D1229</f>
        <v>3.9565600000000005</v>
      </c>
      <c r="G1229" s="2">
        <f>'Moving Avg'!F1229</f>
        <v>3.9009150000000004</v>
      </c>
      <c r="H1229" s="2">
        <f>'Moving Avg'!G1229</f>
        <v>3.8150060000000003</v>
      </c>
      <c r="I1229" s="2">
        <f>'Moving Avg'!H1229</f>
        <v>3.9190745000000025</v>
      </c>
      <c r="J1229" s="5" t="str">
        <f>OBV!F1229</f>
        <v>BULLISH</v>
      </c>
      <c r="K1229" s="5" t="str">
        <f>OBV!G1229</f>
        <v>NEUTRAL</v>
      </c>
      <c r="L1229" s="5" t="str">
        <f>OBV!H1229</f>
        <v>CONFIRMED BULLISH</v>
      </c>
      <c r="M1229" s="7">
        <f t="shared" si="190"/>
        <v>25</v>
      </c>
      <c r="N1229" s="7">
        <f t="shared" si="191"/>
        <v>0</v>
      </c>
      <c r="O1229" s="7">
        <f t="shared" si="192"/>
        <v>50</v>
      </c>
      <c r="P1229" s="7">
        <f t="shared" si="193"/>
        <v>83.5</v>
      </c>
      <c r="Q1229" s="8">
        <f t="shared" si="194"/>
        <v>28.774999999999999</v>
      </c>
      <c r="R1229" s="8">
        <f t="shared" si="195"/>
        <v>43.375</v>
      </c>
      <c r="S1229" s="8">
        <f t="shared" si="196"/>
        <v>53.825000000000003</v>
      </c>
      <c r="T1229" s="8">
        <f t="shared" si="197"/>
        <v>39.625</v>
      </c>
      <c r="U1229" s="7">
        <f t="shared" si="198"/>
        <v>41.991666666666667</v>
      </c>
      <c r="V1229" s="7">
        <f t="shared" si="199"/>
        <v>41.400000000000006</v>
      </c>
    </row>
    <row r="1230" spans="1:22" ht="13.5" x14ac:dyDescent="0.25">
      <c r="A1230" s="3">
        <f>RSI!A1230</f>
        <v>44103</v>
      </c>
      <c r="B1230" s="2">
        <f>RSI!B1230</f>
        <v>4.0088999999999997</v>
      </c>
      <c r="C1230" s="2">
        <f>RSI!I1230</f>
        <v>56.301676711938619</v>
      </c>
      <c r="D1230" s="2">
        <f>MACD!E1230</f>
        <v>-5.4194310868282969E-4</v>
      </c>
      <c r="E1230" s="2">
        <f>MACD!F1230</f>
        <v>-8.509965024909126E-2</v>
      </c>
      <c r="F1230" s="2">
        <f>'Moving Avg'!D1230</f>
        <v>3.9811000000000001</v>
      </c>
      <c r="G1230" s="2">
        <f>'Moving Avg'!F1230</f>
        <v>3.9291400000000012</v>
      </c>
      <c r="H1230" s="2">
        <f>'Moving Avg'!G1230</f>
        <v>3.8150059999999995</v>
      </c>
      <c r="I1230" s="2">
        <f>'Moving Avg'!H1230</f>
        <v>3.9176020000000027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  <c r="M1230" s="7">
        <f t="shared" si="190"/>
        <v>25</v>
      </c>
      <c r="N1230" s="7">
        <f t="shared" si="191"/>
        <v>0</v>
      </c>
      <c r="O1230" s="7">
        <f t="shared" si="192"/>
        <v>50</v>
      </c>
      <c r="P1230" s="7">
        <f t="shared" si="193"/>
        <v>83.5</v>
      </c>
      <c r="Q1230" s="8">
        <f t="shared" si="194"/>
        <v>28.774999999999999</v>
      </c>
      <c r="R1230" s="8">
        <f t="shared" si="195"/>
        <v>43.375</v>
      </c>
      <c r="S1230" s="8">
        <f t="shared" si="196"/>
        <v>53.825000000000003</v>
      </c>
      <c r="T1230" s="8">
        <f t="shared" si="197"/>
        <v>39.625</v>
      </c>
      <c r="U1230" s="7">
        <f t="shared" si="198"/>
        <v>41.991666666666667</v>
      </c>
      <c r="V1230" s="7">
        <f t="shared" si="199"/>
        <v>41.400000000000006</v>
      </c>
    </row>
    <row r="1231" spans="1:22" ht="13.5" x14ac:dyDescent="0.25">
      <c r="A1231" s="3">
        <f>RSI!A1231</f>
        <v>44104</v>
      </c>
      <c r="B1231" s="2">
        <f>RSI!B1231</f>
        <v>4.0007000000000001</v>
      </c>
      <c r="C1231" s="2">
        <f>RSI!I1231</f>
        <v>55.781171719143074</v>
      </c>
      <c r="D1231" s="2">
        <f>MACD!E1231</f>
        <v>-5.1546784731053563E-3</v>
      </c>
      <c r="E1231" s="2">
        <f>MACD!F1231</f>
        <v>-6.9110655893894077E-2</v>
      </c>
      <c r="F1231" s="2">
        <f>'Moving Avg'!D1231</f>
        <v>3.9958200000000006</v>
      </c>
      <c r="G1231" s="2">
        <f>'Moving Avg'!F1231</f>
        <v>3.95573</v>
      </c>
      <c r="H1231" s="2">
        <f>'Moving Avg'!G1231</f>
        <v>3.8135320000000004</v>
      </c>
      <c r="I1231" s="2">
        <f>'Moving Avg'!H1231</f>
        <v>3.9162110000000028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  <c r="M1231" s="7">
        <f t="shared" si="190"/>
        <v>25</v>
      </c>
      <c r="N1231" s="7">
        <f t="shared" si="191"/>
        <v>0</v>
      </c>
      <c r="O1231" s="7">
        <f t="shared" si="192"/>
        <v>50</v>
      </c>
      <c r="P1231" s="7">
        <f t="shared" si="193"/>
        <v>83.5</v>
      </c>
      <c r="Q1231" s="8">
        <f t="shared" si="194"/>
        <v>28.774999999999999</v>
      </c>
      <c r="R1231" s="8">
        <f t="shared" si="195"/>
        <v>43.375</v>
      </c>
      <c r="S1231" s="8">
        <f t="shared" si="196"/>
        <v>53.825000000000003</v>
      </c>
      <c r="T1231" s="8">
        <f t="shared" si="197"/>
        <v>39.625</v>
      </c>
      <c r="U1231" s="7">
        <f t="shared" si="198"/>
        <v>41.991666666666667</v>
      </c>
      <c r="V1231" s="7">
        <f t="shared" si="199"/>
        <v>41.400000000000006</v>
      </c>
    </row>
    <row r="1232" spans="1:22" ht="13.5" x14ac:dyDescent="0.25">
      <c r="A1232" s="3">
        <f>RSI!A1232</f>
        <v>44105</v>
      </c>
      <c r="B1232" s="2">
        <f>RSI!B1232</f>
        <v>3.8862000000000001</v>
      </c>
      <c r="C1232" s="2">
        <f>RSI!I1232</f>
        <v>48.972916094200848</v>
      </c>
      <c r="D1232" s="2">
        <f>MACD!E1232</f>
        <v>1.6470154827965988E-2</v>
      </c>
      <c r="E1232" s="2">
        <f>MACD!F1232</f>
        <v>-5.1994493749522065E-2</v>
      </c>
      <c r="F1232" s="2">
        <f>'Moving Avg'!D1232</f>
        <v>3.9909199999999991</v>
      </c>
      <c r="G1232" s="2">
        <f>'Moving Avg'!F1232</f>
        <v>3.97905</v>
      </c>
      <c r="H1232" s="2">
        <f>'Moving Avg'!G1232</f>
        <v>3.8109139999999995</v>
      </c>
      <c r="I1232" s="2">
        <f>'Moving Avg'!H1232</f>
        <v>3.9148610000000037</v>
      </c>
      <c r="J1232" s="5" t="str">
        <f>OBV!F1232</f>
        <v>BULLISH</v>
      </c>
      <c r="K1232" s="5" t="str">
        <f>OBV!G1232</f>
        <v>NEUTRAL</v>
      </c>
      <c r="L1232" s="5" t="str">
        <f>OBV!H1232</f>
        <v>BULLISH DIVERGENCE</v>
      </c>
      <c r="M1232" s="7">
        <f t="shared" si="190"/>
        <v>25</v>
      </c>
      <c r="N1232" s="7">
        <f t="shared" si="191"/>
        <v>0</v>
      </c>
      <c r="O1232" s="7">
        <f t="shared" si="192"/>
        <v>50</v>
      </c>
      <c r="P1232" s="7">
        <f t="shared" si="193"/>
        <v>66.5</v>
      </c>
      <c r="Q1232" s="8">
        <f t="shared" si="194"/>
        <v>26.225000000000001</v>
      </c>
      <c r="R1232" s="8">
        <f t="shared" si="195"/>
        <v>39.125</v>
      </c>
      <c r="S1232" s="8">
        <f t="shared" si="196"/>
        <v>46.174999999999997</v>
      </c>
      <c r="T1232" s="8">
        <f t="shared" si="197"/>
        <v>35.375</v>
      </c>
      <c r="U1232" s="7">
        <f t="shared" si="198"/>
        <v>37.174999999999997</v>
      </c>
      <c r="V1232" s="7">
        <f t="shared" si="199"/>
        <v>36.724999999999994</v>
      </c>
    </row>
    <row r="1233" spans="1:22" ht="13.5" x14ac:dyDescent="0.25">
      <c r="A1233" s="3">
        <f>RSI!A1233</f>
        <v>44106</v>
      </c>
      <c r="B1233" s="2">
        <f>RSI!B1233</f>
        <v>3.8452999999999999</v>
      </c>
      <c r="C1233" s="2">
        <f>RSI!I1233</f>
        <v>46.776674710126748</v>
      </c>
      <c r="D1233" s="2">
        <f>MACD!E1233</f>
        <v>3.7933256077204547E-2</v>
      </c>
      <c r="E1233" s="2">
        <f>MACD!F1233</f>
        <v>-3.4008943784176744E-2</v>
      </c>
      <c r="F1233" s="2">
        <f>'Moving Avg'!D1233</f>
        <v>3.95492</v>
      </c>
      <c r="G1233" s="2">
        <f>'Moving Avg'!F1233</f>
        <v>3.9900949999999993</v>
      </c>
      <c r="H1233" s="2">
        <f>'Moving Avg'!G1233</f>
        <v>3.8122240000000001</v>
      </c>
      <c r="I1233" s="2">
        <f>'Moving Avg'!H1233</f>
        <v>3.9132655000000041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  <c r="M1233" s="7">
        <f t="shared" si="190"/>
        <v>25</v>
      </c>
      <c r="N1233" s="7">
        <f t="shared" si="191"/>
        <v>0</v>
      </c>
      <c r="O1233" s="7">
        <f t="shared" si="192"/>
        <v>50</v>
      </c>
      <c r="P1233" s="7">
        <f t="shared" si="193"/>
        <v>16.5</v>
      </c>
      <c r="Q1233" s="8">
        <f t="shared" si="194"/>
        <v>18.725000000000001</v>
      </c>
      <c r="R1233" s="8">
        <f t="shared" si="195"/>
        <v>26.625</v>
      </c>
      <c r="S1233" s="8">
        <f t="shared" si="196"/>
        <v>23.675000000000001</v>
      </c>
      <c r="T1233" s="8">
        <f t="shared" si="197"/>
        <v>22.875</v>
      </c>
      <c r="U1233" s="7">
        <f t="shared" si="198"/>
        <v>23.008333333333336</v>
      </c>
      <c r="V1233" s="7">
        <f t="shared" si="199"/>
        <v>22.975000000000001</v>
      </c>
    </row>
    <row r="1234" spans="1:22" ht="13.5" x14ac:dyDescent="0.25">
      <c r="A1234" s="3">
        <f>RSI!A1234</f>
        <v>44109</v>
      </c>
      <c r="B1234" s="2">
        <f>RSI!B1234</f>
        <v>3.9434999999999998</v>
      </c>
      <c r="C1234" s="2">
        <f>RSI!I1234</f>
        <v>52.307010652090675</v>
      </c>
      <c r="D1234" s="2">
        <f>MACD!E1234</f>
        <v>4.4141289750229795E-2</v>
      </c>
      <c r="E1234" s="2">
        <f>MACD!F1234</f>
        <v>-1.8378897077295439E-2</v>
      </c>
      <c r="F1234" s="2">
        <f>'Moving Avg'!D1234</f>
        <v>3.9369199999999998</v>
      </c>
      <c r="G1234" s="2">
        <f>'Moving Avg'!F1234</f>
        <v>3.9982799999999998</v>
      </c>
      <c r="H1234" s="2">
        <f>'Moving Avg'!G1234</f>
        <v>3.8166419999999999</v>
      </c>
      <c r="I1234" s="2">
        <f>'Moving Avg'!H1234</f>
        <v>3.9115475000000037</v>
      </c>
      <c r="J1234" s="5" t="str">
        <f>OBV!F1234</f>
        <v>BULLISH</v>
      </c>
      <c r="K1234" s="5" t="str">
        <f>OBV!G1234</f>
        <v>NEUTRAL</v>
      </c>
      <c r="L1234" s="5" t="str">
        <f>OBV!H1234</f>
        <v>BULLISH DIVERGENCE</v>
      </c>
      <c r="M1234" s="7">
        <f t="shared" si="190"/>
        <v>25</v>
      </c>
      <c r="N1234" s="7">
        <f t="shared" si="191"/>
        <v>0</v>
      </c>
      <c r="O1234" s="7">
        <f t="shared" si="192"/>
        <v>50</v>
      </c>
      <c r="P1234" s="7">
        <f t="shared" si="193"/>
        <v>66.5</v>
      </c>
      <c r="Q1234" s="8">
        <f t="shared" si="194"/>
        <v>26.225000000000001</v>
      </c>
      <c r="R1234" s="8">
        <f t="shared" si="195"/>
        <v>39.125</v>
      </c>
      <c r="S1234" s="8">
        <f t="shared" si="196"/>
        <v>46.174999999999997</v>
      </c>
      <c r="T1234" s="8">
        <f t="shared" si="197"/>
        <v>35.375</v>
      </c>
      <c r="U1234" s="7">
        <f t="shared" si="198"/>
        <v>37.174999999999997</v>
      </c>
      <c r="V1234" s="7">
        <f t="shared" si="199"/>
        <v>36.724999999999994</v>
      </c>
    </row>
    <row r="1235" spans="1:22" ht="13.5" x14ac:dyDescent="0.25">
      <c r="A1235" s="3">
        <f>RSI!A1235</f>
        <v>44110</v>
      </c>
      <c r="B1235" s="2">
        <f>RSI!B1235</f>
        <v>3.9024999999999999</v>
      </c>
      <c r="C1235" s="2">
        <f>RSI!I1235</f>
        <v>49.972285441844491</v>
      </c>
      <c r="D1235" s="2">
        <f>MACD!E1235</f>
        <v>3.457560342852295E-2</v>
      </c>
      <c r="E1235" s="2">
        <f>MACD!F1235</f>
        <v>-7.7879969761317606E-3</v>
      </c>
      <c r="F1235" s="2">
        <f>'Moving Avg'!D1235</f>
        <v>3.9156400000000007</v>
      </c>
      <c r="G1235" s="2">
        <f>'Moving Avg'!F1235</f>
        <v>3.9929600000000001</v>
      </c>
      <c r="H1235" s="2">
        <f>'Moving Avg'!G1235</f>
        <v>3.820732</v>
      </c>
      <c r="I1235" s="2">
        <f>'Moving Avg'!H1235</f>
        <v>3.9102790000000032</v>
      </c>
      <c r="J1235" s="5" t="str">
        <f>OBV!F1235</f>
        <v>BULLISH</v>
      </c>
      <c r="K1235" s="5" t="str">
        <f>OBV!G1235</f>
        <v>NEUTRAL</v>
      </c>
      <c r="L1235" s="5" t="str">
        <f>OBV!H1235</f>
        <v>BULLISH DIVERGENCE</v>
      </c>
      <c r="M1235" s="7">
        <f t="shared" si="190"/>
        <v>25</v>
      </c>
      <c r="N1235" s="7">
        <f t="shared" si="191"/>
        <v>0</v>
      </c>
      <c r="O1235" s="7">
        <f t="shared" si="192"/>
        <v>50</v>
      </c>
      <c r="P1235" s="7">
        <f t="shared" si="193"/>
        <v>66.5</v>
      </c>
      <c r="Q1235" s="8">
        <f t="shared" si="194"/>
        <v>26.225000000000001</v>
      </c>
      <c r="R1235" s="8">
        <f t="shared" si="195"/>
        <v>39.125</v>
      </c>
      <c r="S1235" s="8">
        <f t="shared" si="196"/>
        <v>46.174999999999997</v>
      </c>
      <c r="T1235" s="8">
        <f t="shared" si="197"/>
        <v>35.375</v>
      </c>
      <c r="U1235" s="7">
        <f t="shared" si="198"/>
        <v>37.174999999999997</v>
      </c>
      <c r="V1235" s="7">
        <f t="shared" si="199"/>
        <v>36.724999999999994</v>
      </c>
    </row>
    <row r="1236" spans="1:22" ht="13.5" x14ac:dyDescent="0.25">
      <c r="A1236" s="3">
        <f>RSI!A1236</f>
        <v>44111</v>
      </c>
      <c r="B1236" s="2">
        <f>RSI!B1236</f>
        <v>3.8862000000000001</v>
      </c>
      <c r="C1236" s="2">
        <f>RSI!I1236</f>
        <v>49.035214686936271</v>
      </c>
      <c r="D1236" s="2">
        <f>MACD!E1236</f>
        <v>3.4001055986404793E-2</v>
      </c>
      <c r="E1236" s="2">
        <f>MACD!F1236</f>
        <v>5.6981361637555017E-4</v>
      </c>
      <c r="F1236" s="2">
        <f>'Moving Avg'!D1236</f>
        <v>3.8927399999999999</v>
      </c>
      <c r="G1236" s="2">
        <f>'Moving Avg'!F1236</f>
        <v>3.9778250000000006</v>
      </c>
      <c r="H1236" s="2">
        <f>'Moving Avg'!G1236</f>
        <v>3.8251500000000003</v>
      </c>
      <c r="I1236" s="2">
        <f>'Moving Avg'!H1236</f>
        <v>3.9089290000000041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25</v>
      </c>
      <c r="N1236" s="7">
        <f t="shared" si="191"/>
        <v>0</v>
      </c>
      <c r="O1236" s="7">
        <f t="shared" si="192"/>
        <v>0</v>
      </c>
      <c r="P1236" s="7">
        <f t="shared" si="193"/>
        <v>16.5</v>
      </c>
      <c r="Q1236" s="8">
        <f t="shared" si="194"/>
        <v>11.225</v>
      </c>
      <c r="R1236" s="8">
        <f t="shared" si="195"/>
        <v>9.125</v>
      </c>
      <c r="S1236" s="8">
        <f t="shared" si="196"/>
        <v>11.175000000000001</v>
      </c>
      <c r="T1236" s="8">
        <f t="shared" si="197"/>
        <v>10.375</v>
      </c>
      <c r="U1236" s="7">
        <f t="shared" si="198"/>
        <v>10.508333333333335</v>
      </c>
      <c r="V1236" s="7">
        <f t="shared" si="199"/>
        <v>10.475000000000001</v>
      </c>
    </row>
    <row r="1237" spans="1:22" ht="13.5" x14ac:dyDescent="0.25">
      <c r="A1237" s="3">
        <f>RSI!A1237</f>
        <v>44112</v>
      </c>
      <c r="B1237" s="2">
        <f>RSI!B1237</f>
        <v>3.8452999999999999</v>
      </c>
      <c r="C1237" s="2">
        <f>RSI!I1237</f>
        <v>46.670358703203974</v>
      </c>
      <c r="D1237" s="2">
        <f>MACD!E1237</f>
        <v>3.4136085130199056E-2</v>
      </c>
      <c r="E1237" s="2">
        <f>MACD!F1237</f>
        <v>7.2830679191402516E-3</v>
      </c>
      <c r="F1237" s="2">
        <f>'Moving Avg'!D1237</f>
        <v>3.8845600000000005</v>
      </c>
      <c r="G1237" s="2">
        <f>'Moving Avg'!F1237</f>
        <v>3.9651450000000006</v>
      </c>
      <c r="H1237" s="2">
        <f>'Moving Avg'!G1237</f>
        <v>3.8294040000000007</v>
      </c>
      <c r="I1237" s="2">
        <f>'Moving Avg'!H1237</f>
        <v>3.9073745000000031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  <c r="M1237" s="7">
        <f t="shared" si="190"/>
        <v>25</v>
      </c>
      <c r="N1237" s="7">
        <f t="shared" si="191"/>
        <v>0</v>
      </c>
      <c r="O1237" s="7">
        <f t="shared" si="192"/>
        <v>0</v>
      </c>
      <c r="P1237" s="7">
        <f t="shared" si="193"/>
        <v>16.5</v>
      </c>
      <c r="Q1237" s="8">
        <f t="shared" si="194"/>
        <v>11.225</v>
      </c>
      <c r="R1237" s="8">
        <f t="shared" si="195"/>
        <v>9.125</v>
      </c>
      <c r="S1237" s="8">
        <f t="shared" si="196"/>
        <v>11.175000000000001</v>
      </c>
      <c r="T1237" s="8">
        <f t="shared" si="197"/>
        <v>10.375</v>
      </c>
      <c r="U1237" s="7">
        <f t="shared" si="198"/>
        <v>10.508333333333335</v>
      </c>
      <c r="V1237" s="7">
        <f t="shared" si="199"/>
        <v>10.475000000000001</v>
      </c>
    </row>
    <row r="1238" spans="1:22" ht="13.5" x14ac:dyDescent="0.25">
      <c r="A1238" s="3">
        <f>RSI!A1238</f>
        <v>44113</v>
      </c>
      <c r="B1238" s="2">
        <f>RSI!B1238</f>
        <v>3.8371</v>
      </c>
      <c r="C1238" s="2">
        <f>RSI!I1238</f>
        <v>46.189393009959986</v>
      </c>
      <c r="D1238" s="2">
        <f>MACD!E1238</f>
        <v>5.2836337762742325E-2</v>
      </c>
      <c r="E1238" s="2">
        <f>MACD!F1238</f>
        <v>1.6393721887860667E-2</v>
      </c>
      <c r="F1238" s="2">
        <f>'Moving Avg'!D1238</f>
        <v>3.8829199999999999</v>
      </c>
      <c r="G1238" s="2">
        <f>'Moving Avg'!F1238</f>
        <v>3.9491900000000002</v>
      </c>
      <c r="H1238" s="2">
        <f>'Moving Avg'!G1238</f>
        <v>3.8305500000000001</v>
      </c>
      <c r="I1238" s="2">
        <f>'Moving Avg'!H1238</f>
        <v>3.9054930000000025</v>
      </c>
      <c r="J1238" s="5" t="str">
        <f>OBV!F1238</f>
        <v>BULLISH</v>
      </c>
      <c r="K1238" s="5" t="str">
        <f>OBV!G1238</f>
        <v>NEUTRAL</v>
      </c>
      <c r="L1238" s="5" t="str">
        <f>OBV!H1238</f>
        <v>BULLISH DIVERGENCE</v>
      </c>
      <c r="M1238" s="7">
        <f t="shared" si="190"/>
        <v>25</v>
      </c>
      <c r="N1238" s="7">
        <f t="shared" si="191"/>
        <v>0</v>
      </c>
      <c r="O1238" s="7">
        <f t="shared" si="192"/>
        <v>0</v>
      </c>
      <c r="P1238" s="7">
        <f t="shared" si="193"/>
        <v>66.5</v>
      </c>
      <c r="Q1238" s="8">
        <f t="shared" si="194"/>
        <v>18.725000000000001</v>
      </c>
      <c r="R1238" s="8">
        <f t="shared" si="195"/>
        <v>21.625</v>
      </c>
      <c r="S1238" s="8">
        <f t="shared" si="196"/>
        <v>33.674999999999997</v>
      </c>
      <c r="T1238" s="8">
        <f t="shared" si="197"/>
        <v>22.875</v>
      </c>
      <c r="U1238" s="7">
        <f t="shared" si="198"/>
        <v>24.675000000000001</v>
      </c>
      <c r="V1238" s="7">
        <f t="shared" si="199"/>
        <v>24.225000000000001</v>
      </c>
    </row>
    <row r="1239" spans="1:22" ht="13.5" x14ac:dyDescent="0.25">
      <c r="A1239" s="3">
        <f>RSI!A1239</f>
        <v>44116</v>
      </c>
      <c r="B1239" s="2">
        <f>RSI!B1239</f>
        <v>3.8452999999999999</v>
      </c>
      <c r="C1239" s="2">
        <f>RSI!I1239</f>
        <v>46.780045639895569</v>
      </c>
      <c r="D1239" s="2">
        <f>MACD!E1239</f>
        <v>6.9684269736812077E-2</v>
      </c>
      <c r="E1239" s="2">
        <f>MACD!F1239</f>
        <v>2.705183145765095E-2</v>
      </c>
      <c r="F1239" s="2">
        <f>'Moving Avg'!D1239</f>
        <v>3.8632800000000005</v>
      </c>
      <c r="G1239" s="2">
        <f>'Moving Avg'!F1239</f>
        <v>3.9369199999999998</v>
      </c>
      <c r="H1239" s="2">
        <f>'Moving Avg'!G1239</f>
        <v>3.8294060000000001</v>
      </c>
      <c r="I1239" s="2">
        <f>'Moving Avg'!H1239</f>
        <v>3.9038570000000026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  <c r="M1239" s="7">
        <f t="shared" si="190"/>
        <v>25</v>
      </c>
      <c r="N1239" s="7">
        <f t="shared" si="191"/>
        <v>0</v>
      </c>
      <c r="O1239" s="7">
        <f t="shared" si="192"/>
        <v>0</v>
      </c>
      <c r="P1239" s="7">
        <f t="shared" si="193"/>
        <v>16.5</v>
      </c>
      <c r="Q1239" s="8">
        <f t="shared" si="194"/>
        <v>11.225</v>
      </c>
      <c r="R1239" s="8">
        <f t="shared" si="195"/>
        <v>9.125</v>
      </c>
      <c r="S1239" s="8">
        <f t="shared" si="196"/>
        <v>11.175000000000001</v>
      </c>
      <c r="T1239" s="8">
        <f t="shared" si="197"/>
        <v>10.375</v>
      </c>
      <c r="U1239" s="7">
        <f t="shared" si="198"/>
        <v>10.508333333333335</v>
      </c>
      <c r="V1239" s="7">
        <f t="shared" si="199"/>
        <v>10.475000000000001</v>
      </c>
    </row>
    <row r="1240" spans="1:22" ht="13.5" x14ac:dyDescent="0.25">
      <c r="A1240" s="3">
        <f>RSI!A1240</f>
        <v>44117</v>
      </c>
      <c r="B1240" s="2">
        <f>RSI!B1240</f>
        <v>4.0088999999999997</v>
      </c>
      <c r="C1240" s="2">
        <f>RSI!I1240</f>
        <v>56.936227216023212</v>
      </c>
      <c r="D1240" s="2">
        <f>MACD!E1240</f>
        <v>6.8331689149695229E-2</v>
      </c>
      <c r="E1240" s="2">
        <f>MACD!F1240</f>
        <v>3.530780299605981E-2</v>
      </c>
      <c r="F1240" s="2">
        <f>'Moving Avg'!D1240</f>
        <v>3.8845599999999996</v>
      </c>
      <c r="G1240" s="2">
        <f>'Moving Avg'!F1240</f>
        <v>3.9389650000000005</v>
      </c>
      <c r="H1240" s="2">
        <f>'Moving Avg'!G1240</f>
        <v>3.8303880000000006</v>
      </c>
      <c r="I1240" s="2">
        <f>'Moving Avg'!H1240</f>
        <v>3.9030390000000024</v>
      </c>
      <c r="J1240" s="5" t="str">
        <f>OBV!F1240</f>
        <v>BEARISH</v>
      </c>
      <c r="K1240" s="5" t="str">
        <f>OBV!G1240</f>
        <v>NEUTRAL</v>
      </c>
      <c r="L1240" s="5" t="str">
        <f>OBV!H1240</f>
        <v>BEARISH DIVERGENCE</v>
      </c>
      <c r="M1240" s="7">
        <f t="shared" si="190"/>
        <v>25</v>
      </c>
      <c r="N1240" s="7">
        <f t="shared" si="191"/>
        <v>0</v>
      </c>
      <c r="O1240" s="7">
        <f t="shared" si="192"/>
        <v>0</v>
      </c>
      <c r="P1240" s="7">
        <f t="shared" si="193"/>
        <v>16.5</v>
      </c>
      <c r="Q1240" s="8">
        <f t="shared" si="194"/>
        <v>11.225</v>
      </c>
      <c r="R1240" s="8">
        <f t="shared" si="195"/>
        <v>9.125</v>
      </c>
      <c r="S1240" s="8">
        <f t="shared" si="196"/>
        <v>11.175000000000001</v>
      </c>
      <c r="T1240" s="8">
        <f t="shared" si="197"/>
        <v>10.375</v>
      </c>
      <c r="U1240" s="7">
        <f t="shared" si="198"/>
        <v>10.508333333333335</v>
      </c>
      <c r="V1240" s="7">
        <f t="shared" si="199"/>
        <v>10.475000000000001</v>
      </c>
    </row>
    <row r="1241" spans="1:22" ht="13.5" x14ac:dyDescent="0.25">
      <c r="A1241" s="3">
        <f>RSI!A1241</f>
        <v>44118</v>
      </c>
      <c r="B1241" s="2">
        <f>RSI!B1241</f>
        <v>4.1315999999999997</v>
      </c>
      <c r="C1241" s="2">
        <f>RSI!I1241</f>
        <v>62.687411505418503</v>
      </c>
      <c r="D1241" s="2">
        <f>MACD!E1241</f>
        <v>5.6142838955803853E-2</v>
      </c>
      <c r="E1241" s="2">
        <f>MACD!F1241</f>
        <v>3.9474810188008622E-2</v>
      </c>
      <c r="F1241" s="2">
        <f>'Moving Avg'!D1241</f>
        <v>3.9336399999999996</v>
      </c>
      <c r="G1241" s="2">
        <f>'Moving Avg'!F1241</f>
        <v>3.9496000000000002</v>
      </c>
      <c r="H1241" s="2">
        <f>'Moving Avg'!G1241</f>
        <v>3.83317</v>
      </c>
      <c r="I1241" s="2">
        <f>'Moving Avg'!H1241</f>
        <v>3.9026300000000034</v>
      </c>
      <c r="J1241" s="5" t="str">
        <f>OBV!F1241</f>
        <v>BULLISH</v>
      </c>
      <c r="K1241" s="5" t="str">
        <f>OBV!G1241</f>
        <v>NEUTRAL</v>
      </c>
      <c r="L1241" s="5" t="str">
        <f>OBV!H1241</f>
        <v>CONFIRMED BULLISH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83.5</v>
      </c>
      <c r="Q1241" s="8">
        <f t="shared" si="194"/>
        <v>28.774999999999999</v>
      </c>
      <c r="R1241" s="8">
        <f t="shared" si="195"/>
        <v>43.375</v>
      </c>
      <c r="S1241" s="8">
        <f t="shared" si="196"/>
        <v>53.825000000000003</v>
      </c>
      <c r="T1241" s="8">
        <f t="shared" si="197"/>
        <v>39.625</v>
      </c>
      <c r="U1241" s="7">
        <f t="shared" si="198"/>
        <v>41.991666666666667</v>
      </c>
      <c r="V1241" s="7">
        <f t="shared" si="199"/>
        <v>41.400000000000006</v>
      </c>
    </row>
    <row r="1242" spans="1:22" ht="13.5" x14ac:dyDescent="0.25">
      <c r="A1242" s="3">
        <f>RSI!A1242</f>
        <v>44120</v>
      </c>
      <c r="B1242" s="2">
        <f>RSI!B1242</f>
        <v>4.1315999999999997</v>
      </c>
      <c r="C1242" s="2">
        <f>RSI!I1242</f>
        <v>62.687411505418495</v>
      </c>
      <c r="D1242" s="2">
        <f>MACD!E1242</f>
        <v>2.6846243060808739E-2</v>
      </c>
      <c r="E1242" s="2">
        <f>MACD!F1242</f>
        <v>3.6949096762568648E-2</v>
      </c>
      <c r="F1242" s="2">
        <f>'Moving Avg'!D1242</f>
        <v>3.990899999999999</v>
      </c>
      <c r="G1242" s="2">
        <f>'Moving Avg'!F1242</f>
        <v>3.9545050000000002</v>
      </c>
      <c r="H1242" s="2">
        <f>'Moving Avg'!G1242</f>
        <v>3.8372600000000001</v>
      </c>
      <c r="I1242" s="2">
        <f>'Moving Avg'!H1242</f>
        <v>3.9022615000000029</v>
      </c>
      <c r="J1242" s="5" t="str">
        <f>OBV!F1242</f>
        <v>BULLISH</v>
      </c>
      <c r="K1242" s="5" t="str">
        <f>OBV!G1242</f>
        <v>NEUTRAL</v>
      </c>
      <c r="L1242" s="5" t="str">
        <f>OBV!H1242</f>
        <v>CONFIRMED BULLISH</v>
      </c>
      <c r="M1242" s="7">
        <f t="shared" si="190"/>
        <v>25</v>
      </c>
      <c r="N1242" s="7">
        <f t="shared" si="191"/>
        <v>45</v>
      </c>
      <c r="O1242" s="7">
        <f t="shared" si="192"/>
        <v>50</v>
      </c>
      <c r="P1242" s="7">
        <f t="shared" si="193"/>
        <v>83.5</v>
      </c>
      <c r="Q1242" s="8">
        <f t="shared" si="194"/>
        <v>44.524999999999999</v>
      </c>
      <c r="R1242" s="8">
        <f t="shared" si="195"/>
        <v>52.375</v>
      </c>
      <c r="S1242" s="8">
        <f t="shared" si="196"/>
        <v>60.575000000000003</v>
      </c>
      <c r="T1242" s="8">
        <f t="shared" si="197"/>
        <v>50.875</v>
      </c>
      <c r="U1242" s="7">
        <f t="shared" si="198"/>
        <v>52.491666666666674</v>
      </c>
      <c r="V1242" s="7">
        <f t="shared" si="199"/>
        <v>52.087500000000006</v>
      </c>
    </row>
    <row r="1243" spans="1:22" ht="13.5" x14ac:dyDescent="0.25">
      <c r="A1243" s="3">
        <f>RSI!A1243</f>
        <v>44123</v>
      </c>
      <c r="B1243" s="2">
        <f>RSI!B1243</f>
        <v>4.1643999999999997</v>
      </c>
      <c r="C1243" s="2">
        <f>RSI!I1243</f>
        <v>64.170885480361875</v>
      </c>
      <c r="D1243" s="2">
        <f>MACD!E1243</f>
        <v>-7.9313889715755259E-3</v>
      </c>
      <c r="E1243" s="2">
        <f>MACD!F1243</f>
        <v>2.7972999615739815E-2</v>
      </c>
      <c r="F1243" s="2">
        <f>'Moving Avg'!D1243</f>
        <v>4.0563599999999997</v>
      </c>
      <c r="G1243" s="2">
        <f>'Moving Avg'!F1243</f>
        <v>3.9610500000000015</v>
      </c>
      <c r="H1243" s="2">
        <f>'Moving Avg'!G1243</f>
        <v>3.8428239999999998</v>
      </c>
      <c r="I1243" s="2">
        <f>'Moving Avg'!H1243</f>
        <v>3.9021390000000036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  <c r="M1243" s="7">
        <f t="shared" si="190"/>
        <v>25</v>
      </c>
      <c r="N1243" s="7">
        <f t="shared" si="191"/>
        <v>100</v>
      </c>
      <c r="O1243" s="7">
        <f t="shared" si="192"/>
        <v>50</v>
      </c>
      <c r="P1243" s="7">
        <f t="shared" si="193"/>
        <v>83.5</v>
      </c>
      <c r="Q1243" s="8">
        <f t="shared" si="194"/>
        <v>63.774999999999999</v>
      </c>
      <c r="R1243" s="8">
        <f t="shared" si="195"/>
        <v>63.375</v>
      </c>
      <c r="S1243" s="8">
        <f t="shared" si="196"/>
        <v>68.825000000000003</v>
      </c>
      <c r="T1243" s="8">
        <f t="shared" si="197"/>
        <v>64.625</v>
      </c>
      <c r="U1243" s="7">
        <f t="shared" si="198"/>
        <v>65.325000000000003</v>
      </c>
      <c r="V1243" s="7">
        <f t="shared" si="199"/>
        <v>65.150000000000006</v>
      </c>
    </row>
    <row r="1244" spans="1:22" ht="13.5" x14ac:dyDescent="0.25">
      <c r="A1244" s="3">
        <f>RSI!A1244</f>
        <v>44124</v>
      </c>
      <c r="B1244" s="2">
        <f>RSI!B1244</f>
        <v>4.1889000000000003</v>
      </c>
      <c r="C1244" s="2">
        <f>RSI!I1244</f>
        <v>65.281249955229256</v>
      </c>
      <c r="D1244" s="2">
        <f>MACD!E1244</f>
        <v>-2.5432025020064142E-2</v>
      </c>
      <c r="E1244" s="2">
        <f>MACD!F1244</f>
        <v>1.7291994688579025E-2</v>
      </c>
      <c r="F1244" s="2">
        <f>'Moving Avg'!D1244</f>
        <v>4.1250799999999996</v>
      </c>
      <c r="G1244" s="2">
        <f>'Moving Avg'!F1244</f>
        <v>3.9704600000000005</v>
      </c>
      <c r="H1244" s="2">
        <f>'Moving Avg'!G1244</f>
        <v>3.8496960000000002</v>
      </c>
      <c r="I1244" s="2">
        <f>'Moving Avg'!H1244</f>
        <v>3.9022210000000039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  <c r="M1244" s="7">
        <f t="shared" si="190"/>
        <v>25</v>
      </c>
      <c r="N1244" s="7">
        <f t="shared" si="191"/>
        <v>100</v>
      </c>
      <c r="O1244" s="7">
        <f t="shared" si="192"/>
        <v>50</v>
      </c>
      <c r="P1244" s="7">
        <f t="shared" si="193"/>
        <v>83.5</v>
      </c>
      <c r="Q1244" s="8">
        <f t="shared" si="194"/>
        <v>63.774999999999999</v>
      </c>
      <c r="R1244" s="8">
        <f t="shared" si="195"/>
        <v>63.375</v>
      </c>
      <c r="S1244" s="8">
        <f t="shared" si="196"/>
        <v>68.825000000000003</v>
      </c>
      <c r="T1244" s="8">
        <f t="shared" si="197"/>
        <v>64.625</v>
      </c>
      <c r="U1244" s="7">
        <f t="shared" si="198"/>
        <v>65.325000000000003</v>
      </c>
      <c r="V1244" s="7">
        <f t="shared" si="199"/>
        <v>65.150000000000006</v>
      </c>
    </row>
    <row r="1245" spans="1:22" ht="13.5" x14ac:dyDescent="0.25">
      <c r="A1245" s="3">
        <f>RSI!A1245</f>
        <v>44125</v>
      </c>
      <c r="B1245" s="2">
        <f>RSI!B1245</f>
        <v>4.2542999999999997</v>
      </c>
      <c r="C1245" s="2">
        <f>RSI!I1245</f>
        <v>68.121302645163155</v>
      </c>
      <c r="D1245" s="2">
        <f>MACD!E1245</f>
        <v>-5.280224386124388E-2</v>
      </c>
      <c r="E1245" s="2">
        <f>MACD!F1245</f>
        <v>3.273146978614444E-3</v>
      </c>
      <c r="F1245" s="2">
        <f>'Moving Avg'!D1245</f>
        <v>4.1741599999999996</v>
      </c>
      <c r="G1245" s="2">
        <f>'Moving Avg'!F1245</f>
        <v>3.9888650000000005</v>
      </c>
      <c r="H1245" s="2">
        <f>'Moving Avg'!G1245</f>
        <v>3.8580400000000004</v>
      </c>
      <c r="I1245" s="2">
        <f>'Moving Avg'!H1245</f>
        <v>3.9024255000000032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  <c r="M1245" s="7">
        <f t="shared" si="190"/>
        <v>25</v>
      </c>
      <c r="N1245" s="7">
        <f t="shared" si="191"/>
        <v>100</v>
      </c>
      <c r="O1245" s="7">
        <f t="shared" si="192"/>
        <v>50</v>
      </c>
      <c r="P1245" s="7">
        <f t="shared" si="193"/>
        <v>83.5</v>
      </c>
      <c r="Q1245" s="8">
        <f t="shared" si="194"/>
        <v>63.774999999999999</v>
      </c>
      <c r="R1245" s="8">
        <f t="shared" si="195"/>
        <v>63.375</v>
      </c>
      <c r="S1245" s="8">
        <f t="shared" si="196"/>
        <v>68.825000000000003</v>
      </c>
      <c r="T1245" s="8">
        <f t="shared" si="197"/>
        <v>64.625</v>
      </c>
      <c r="U1245" s="7">
        <f t="shared" si="198"/>
        <v>65.325000000000003</v>
      </c>
      <c r="V1245" s="7">
        <f t="shared" si="199"/>
        <v>65.150000000000006</v>
      </c>
    </row>
    <row r="1246" spans="1:22" ht="13.5" x14ac:dyDescent="0.25">
      <c r="A1246" s="3">
        <f>RSI!A1246</f>
        <v>44126</v>
      </c>
      <c r="B1246" s="2">
        <f>RSI!B1246</f>
        <v>4.2134</v>
      </c>
      <c r="C1246" s="2">
        <f>RSI!I1246</f>
        <v>64.564293651078628</v>
      </c>
      <c r="D1246" s="2">
        <f>MACD!E1246</f>
        <v>-7.7131592026141949E-2</v>
      </c>
      <c r="E1246" s="2">
        <f>MACD!F1246</f>
        <v>-1.2807800822336835E-2</v>
      </c>
      <c r="F1246" s="2">
        <f>'Moving Avg'!D1246</f>
        <v>4.1905200000000002</v>
      </c>
      <c r="G1246" s="2">
        <f>'Moving Avg'!F1246</f>
        <v>4.0031800000000004</v>
      </c>
      <c r="H1246" s="2">
        <f>'Moving Avg'!G1246</f>
        <v>3.8670380000000004</v>
      </c>
      <c r="I1246" s="2">
        <f>'Moving Avg'!H1246</f>
        <v>3.9024255000000028</v>
      </c>
      <c r="J1246" s="5" t="str">
        <f>OBV!F1246</f>
        <v>BULLISH</v>
      </c>
      <c r="K1246" s="5" t="str">
        <f>OBV!G1246</f>
        <v>NEUTRAL</v>
      </c>
      <c r="L1246" s="5" t="str">
        <f>OBV!H1246</f>
        <v>CONFIRMED BULLISH</v>
      </c>
      <c r="M1246" s="7">
        <f t="shared" si="190"/>
        <v>25</v>
      </c>
      <c r="N1246" s="7">
        <f t="shared" si="191"/>
        <v>100</v>
      </c>
      <c r="O1246" s="7">
        <f t="shared" si="192"/>
        <v>50</v>
      </c>
      <c r="P1246" s="7">
        <f t="shared" si="193"/>
        <v>83.5</v>
      </c>
      <c r="Q1246" s="8">
        <f t="shared" si="194"/>
        <v>63.774999999999999</v>
      </c>
      <c r="R1246" s="8">
        <f t="shared" si="195"/>
        <v>63.375</v>
      </c>
      <c r="S1246" s="8">
        <f t="shared" si="196"/>
        <v>68.825000000000003</v>
      </c>
      <c r="T1246" s="8">
        <f t="shared" si="197"/>
        <v>64.625</v>
      </c>
      <c r="U1246" s="7">
        <f t="shared" si="198"/>
        <v>65.325000000000003</v>
      </c>
      <c r="V1246" s="7">
        <f t="shared" si="199"/>
        <v>65.150000000000006</v>
      </c>
    </row>
    <row r="1247" spans="1:22" ht="13.5" x14ac:dyDescent="0.25">
      <c r="A1247" s="3">
        <f>RSI!A1247</f>
        <v>44127</v>
      </c>
      <c r="B1247" s="2">
        <f>RSI!B1247</f>
        <v>4.2053000000000003</v>
      </c>
      <c r="C1247" s="2">
        <f>RSI!I1247</f>
        <v>63.853193070712287</v>
      </c>
      <c r="D1247" s="2">
        <f>MACD!E1247</f>
        <v>-0.10473513726045169</v>
      </c>
      <c r="E1247" s="2">
        <f>MACD!F1247</f>
        <v>-3.1193268109959808E-2</v>
      </c>
      <c r="F1247" s="2">
        <f>'Moving Avg'!D1247</f>
        <v>4.2052600000000009</v>
      </c>
      <c r="G1247" s="2">
        <f>'Moving Avg'!F1247</f>
        <v>4.0179099999999988</v>
      </c>
      <c r="H1247" s="2">
        <f>'Moving Avg'!G1247</f>
        <v>3.8762020000000006</v>
      </c>
      <c r="I1247" s="2">
        <f>'Moving Avg'!H1247</f>
        <v>3.902385000000002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  <c r="M1247" s="7">
        <f t="shared" si="190"/>
        <v>25</v>
      </c>
      <c r="N1247" s="7">
        <f t="shared" si="191"/>
        <v>100</v>
      </c>
      <c r="O1247" s="7">
        <f t="shared" si="192"/>
        <v>50</v>
      </c>
      <c r="P1247" s="7">
        <f t="shared" si="193"/>
        <v>83.5</v>
      </c>
      <c r="Q1247" s="8">
        <f t="shared" si="194"/>
        <v>63.774999999999999</v>
      </c>
      <c r="R1247" s="8">
        <f t="shared" si="195"/>
        <v>63.375</v>
      </c>
      <c r="S1247" s="8">
        <f t="shared" si="196"/>
        <v>68.825000000000003</v>
      </c>
      <c r="T1247" s="8">
        <f t="shared" si="197"/>
        <v>64.625</v>
      </c>
      <c r="U1247" s="7">
        <f t="shared" si="198"/>
        <v>65.325000000000003</v>
      </c>
      <c r="V1247" s="7">
        <f t="shared" si="199"/>
        <v>65.150000000000006</v>
      </c>
    </row>
    <row r="1248" spans="1:22" ht="13.5" x14ac:dyDescent="0.25">
      <c r="A1248" s="3">
        <f>RSI!A1248</f>
        <v>44130</v>
      </c>
      <c r="B1248" s="2">
        <f>RSI!B1248</f>
        <v>4.2462</v>
      </c>
      <c r="C1248" s="2">
        <f>RSI!I1248</f>
        <v>65.895731961490327</v>
      </c>
      <c r="D1248" s="2">
        <f>MACD!E1248</f>
        <v>-0.13356201586556038</v>
      </c>
      <c r="E1248" s="2">
        <f>MACD!F1248</f>
        <v>-5.1667017661079923E-2</v>
      </c>
      <c r="F1248" s="2">
        <f>'Moving Avg'!D1248</f>
        <v>4.2216199999999997</v>
      </c>
      <c r="G1248" s="2">
        <f>'Moving Avg'!F1248</f>
        <v>4.0289549999999998</v>
      </c>
      <c r="H1248" s="2">
        <f>'Moving Avg'!G1248</f>
        <v>3.8860199999999998</v>
      </c>
      <c r="I1248" s="2">
        <f>'Moving Avg'!H1248</f>
        <v>3.9027535000000029</v>
      </c>
      <c r="J1248" s="5" t="str">
        <f>OBV!F1248</f>
        <v>BULLISH</v>
      </c>
      <c r="K1248" s="5" t="str">
        <f>OBV!G1248</f>
        <v>NEUTRAL</v>
      </c>
      <c r="L1248" s="5" t="str">
        <f>OBV!H1248</f>
        <v>CONFIRMED BULLISH</v>
      </c>
      <c r="M1248" s="7">
        <f t="shared" si="190"/>
        <v>25</v>
      </c>
      <c r="N1248" s="7">
        <f t="shared" si="191"/>
        <v>100</v>
      </c>
      <c r="O1248" s="7">
        <f t="shared" si="192"/>
        <v>50</v>
      </c>
      <c r="P1248" s="7">
        <f t="shared" si="193"/>
        <v>83.5</v>
      </c>
      <c r="Q1248" s="8">
        <f t="shared" si="194"/>
        <v>63.774999999999999</v>
      </c>
      <c r="R1248" s="8">
        <f t="shared" si="195"/>
        <v>63.375</v>
      </c>
      <c r="S1248" s="8">
        <f t="shared" si="196"/>
        <v>68.825000000000003</v>
      </c>
      <c r="T1248" s="8">
        <f t="shared" si="197"/>
        <v>64.625</v>
      </c>
      <c r="U1248" s="7">
        <f t="shared" si="198"/>
        <v>65.325000000000003</v>
      </c>
      <c r="V1248" s="7">
        <f t="shared" si="199"/>
        <v>65.150000000000006</v>
      </c>
    </row>
    <row r="1249" spans="1:22" ht="13.5" x14ac:dyDescent="0.25">
      <c r="A1249" s="3">
        <f>RSI!A1249</f>
        <v>44131</v>
      </c>
      <c r="B1249" s="2">
        <f>RSI!B1249</f>
        <v>4.2134</v>
      </c>
      <c r="C1249" s="2">
        <f>RSI!I1249</f>
        <v>62.829538967077632</v>
      </c>
      <c r="D1249" s="2">
        <f>MACD!E1249</f>
        <v>-0.15559604308192165</v>
      </c>
      <c r="E1249" s="2">
        <f>MACD!F1249</f>
        <v>-7.2452822745248266E-2</v>
      </c>
      <c r="F1249" s="2">
        <f>'Moving Avg'!D1249</f>
        <v>4.2265200000000007</v>
      </c>
      <c r="G1249" s="2">
        <f>'Moving Avg'!F1249</f>
        <v>4.0379499999999995</v>
      </c>
      <c r="H1249" s="2">
        <f>'Moving Avg'!G1249</f>
        <v>3.895346</v>
      </c>
      <c r="I1249" s="2">
        <f>'Moving Avg'!H1249</f>
        <v>3.9033670000000029</v>
      </c>
      <c r="J1249" s="5" t="str">
        <f>OBV!F1249</f>
        <v>BEARISH</v>
      </c>
      <c r="K1249" s="5" t="str">
        <f>OBV!G1249</f>
        <v>NEUTRAL</v>
      </c>
      <c r="L1249" s="5" t="str">
        <f>OBV!H1249</f>
        <v>BEARISH DIVERGENCE</v>
      </c>
      <c r="M1249" s="7">
        <f t="shared" si="190"/>
        <v>25</v>
      </c>
      <c r="N1249" s="7">
        <f t="shared" si="191"/>
        <v>100</v>
      </c>
      <c r="O1249" s="7">
        <f t="shared" si="192"/>
        <v>50</v>
      </c>
      <c r="P1249" s="7">
        <f t="shared" si="193"/>
        <v>16.5</v>
      </c>
      <c r="Q1249" s="8">
        <f t="shared" si="194"/>
        <v>53.725000000000001</v>
      </c>
      <c r="R1249" s="8">
        <f t="shared" si="195"/>
        <v>46.625</v>
      </c>
      <c r="S1249" s="8">
        <f t="shared" si="196"/>
        <v>38.674999999999997</v>
      </c>
      <c r="T1249" s="8">
        <f t="shared" si="197"/>
        <v>47.875</v>
      </c>
      <c r="U1249" s="7">
        <f t="shared" si="198"/>
        <v>46.341666666666661</v>
      </c>
      <c r="V1249" s="7">
        <f t="shared" si="199"/>
        <v>46.724999999999994</v>
      </c>
    </row>
    <row r="1250" spans="1:22" ht="13.5" x14ac:dyDescent="0.25">
      <c r="A1250" s="3">
        <f>RSI!A1250</f>
        <v>44132</v>
      </c>
      <c r="B1250" s="2">
        <f>RSI!B1250</f>
        <v>4.0907</v>
      </c>
      <c r="C1250" s="2">
        <f>RSI!I1250</f>
        <v>52.911079456057813</v>
      </c>
      <c r="D1250" s="2">
        <f>MACD!E1250</f>
        <v>-0.14102274767500278</v>
      </c>
      <c r="E1250" s="2">
        <f>MACD!F1250</f>
        <v>-8.6166807731199169E-2</v>
      </c>
      <c r="F1250" s="2">
        <f>'Moving Avg'!D1250</f>
        <v>4.1938000000000004</v>
      </c>
      <c r="G1250" s="2">
        <f>'Moving Avg'!F1250</f>
        <v>4.0420399999999983</v>
      </c>
      <c r="H1250" s="2">
        <f>'Moving Avg'!G1250</f>
        <v>3.9043459999999999</v>
      </c>
      <c r="I1250" s="2">
        <f>'Moving Avg'!H1250</f>
        <v>3.9033670000000029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100</v>
      </c>
      <c r="O1250" s="7">
        <f t="shared" si="192"/>
        <v>50</v>
      </c>
      <c r="P1250" s="7">
        <f t="shared" si="193"/>
        <v>16.5</v>
      </c>
      <c r="Q1250" s="8">
        <f t="shared" si="194"/>
        <v>53.725000000000001</v>
      </c>
      <c r="R1250" s="8">
        <f t="shared" si="195"/>
        <v>46.625</v>
      </c>
      <c r="S1250" s="8">
        <f t="shared" si="196"/>
        <v>38.674999999999997</v>
      </c>
      <c r="T1250" s="8">
        <f t="shared" si="197"/>
        <v>47.875</v>
      </c>
      <c r="U1250" s="7">
        <f t="shared" si="198"/>
        <v>46.341666666666661</v>
      </c>
      <c r="V1250" s="7">
        <f t="shared" si="199"/>
        <v>46.724999999999994</v>
      </c>
    </row>
    <row r="1251" spans="1:22" ht="13.5" x14ac:dyDescent="0.25">
      <c r="A1251" s="3">
        <f>RSI!A1251</f>
        <v>44134</v>
      </c>
      <c r="B1251" s="2">
        <f>RSI!B1251</f>
        <v>4.2134</v>
      </c>
      <c r="C1251" s="2">
        <f>RSI!I1251</f>
        <v>59.753276342511363</v>
      </c>
      <c r="D1251" s="2">
        <f>MACD!E1251</f>
        <v>-0.11914198634280115</v>
      </c>
      <c r="E1251" s="2">
        <f>MACD!F1251</f>
        <v>-9.2761843453519566E-2</v>
      </c>
      <c r="F1251" s="2">
        <f>'Moving Avg'!D1251</f>
        <v>4.1938000000000004</v>
      </c>
      <c r="G1251" s="2">
        <f>'Moving Avg'!F1251</f>
        <v>4.0526750000000007</v>
      </c>
      <c r="H1251" s="2">
        <f>'Moving Avg'!G1251</f>
        <v>3.9166179999999997</v>
      </c>
      <c r="I1251" s="2">
        <f>'Moving Avg'!H1251</f>
        <v>3.9040620000000028</v>
      </c>
      <c r="J1251" s="5" t="str">
        <f>OBV!F1251</f>
        <v>BULLISH</v>
      </c>
      <c r="K1251" s="5" t="str">
        <f>OBV!G1251</f>
        <v>NEUTRAL</v>
      </c>
      <c r="L1251" s="5" t="str">
        <f>OBV!H1251</f>
        <v>NEUTRAL</v>
      </c>
      <c r="M1251" s="7">
        <f t="shared" si="190"/>
        <v>25</v>
      </c>
      <c r="N1251" s="7">
        <f t="shared" si="191"/>
        <v>100</v>
      </c>
      <c r="O1251" s="7">
        <f t="shared" si="192"/>
        <v>50</v>
      </c>
      <c r="P1251" s="7">
        <f t="shared" si="193"/>
        <v>49.5</v>
      </c>
      <c r="Q1251" s="8">
        <f t="shared" si="194"/>
        <v>58.674999999999997</v>
      </c>
      <c r="R1251" s="8">
        <f t="shared" si="195"/>
        <v>54.875</v>
      </c>
      <c r="S1251" s="8">
        <f t="shared" si="196"/>
        <v>53.525000000000006</v>
      </c>
      <c r="T1251" s="8">
        <f t="shared" si="197"/>
        <v>56.125</v>
      </c>
      <c r="U1251" s="7">
        <f t="shared" si="198"/>
        <v>55.691666666666663</v>
      </c>
      <c r="V1251" s="7">
        <f t="shared" si="199"/>
        <v>55.8</v>
      </c>
    </row>
    <row r="1252" spans="1:22" ht="13.5" x14ac:dyDescent="0.25">
      <c r="A1252" s="3">
        <f>RSI!A1252</f>
        <v>44137</v>
      </c>
      <c r="B1252" s="2">
        <f>RSI!B1252</f>
        <v>4.2542999999999997</v>
      </c>
      <c r="C1252" s="2">
        <f>RSI!I1252</f>
        <v>61.7484875358873</v>
      </c>
      <c r="D1252" s="2">
        <f>MACD!E1252</f>
        <v>-0.10460301964272611</v>
      </c>
      <c r="E1252" s="2">
        <f>MACD!F1252</f>
        <v>-9.5130078691360878E-2</v>
      </c>
      <c r="F1252" s="2">
        <f>'Moving Avg'!D1252</f>
        <v>4.2035999999999998</v>
      </c>
      <c r="G1252" s="2">
        <f>'Moving Avg'!F1252</f>
        <v>4.0710800000000003</v>
      </c>
      <c r="H1252" s="2">
        <f>'Moving Avg'!G1252</f>
        <v>3.92889</v>
      </c>
      <c r="I1252" s="2">
        <f>'Moving Avg'!H1252</f>
        <v>3.9052890000000025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25</v>
      </c>
      <c r="N1252" s="7">
        <f t="shared" si="191"/>
        <v>45</v>
      </c>
      <c r="O1252" s="7">
        <f t="shared" si="192"/>
        <v>50</v>
      </c>
      <c r="P1252" s="7">
        <f t="shared" si="193"/>
        <v>83.5</v>
      </c>
      <c r="Q1252" s="8">
        <f t="shared" si="194"/>
        <v>44.524999999999999</v>
      </c>
      <c r="R1252" s="8">
        <f t="shared" si="195"/>
        <v>52.375</v>
      </c>
      <c r="S1252" s="8">
        <f t="shared" si="196"/>
        <v>60.575000000000003</v>
      </c>
      <c r="T1252" s="8">
        <f t="shared" si="197"/>
        <v>50.875</v>
      </c>
      <c r="U1252" s="7">
        <f t="shared" si="198"/>
        <v>52.491666666666674</v>
      </c>
      <c r="V1252" s="7">
        <f t="shared" si="199"/>
        <v>52.087500000000006</v>
      </c>
    </row>
    <row r="1253" spans="1:22" ht="13.5" x14ac:dyDescent="0.25">
      <c r="A1253" s="3">
        <f>RSI!A1253</f>
        <v>44138</v>
      </c>
      <c r="B1253" s="2">
        <f>RSI!B1253</f>
        <v>4.2542999999999997</v>
      </c>
      <c r="C1253" s="2">
        <f>RSI!I1253</f>
        <v>61.7484875358873</v>
      </c>
      <c r="D1253" s="2">
        <f>MACD!E1253</f>
        <v>-8.8372170864687405E-2</v>
      </c>
      <c r="E1253" s="2">
        <f>MACD!F1253</f>
        <v>-9.3778497126026192E-2</v>
      </c>
      <c r="F1253" s="2">
        <f>'Moving Avg'!D1253</f>
        <v>4.2052199999999997</v>
      </c>
      <c r="G1253" s="2">
        <f>'Moving Avg'!F1253</f>
        <v>4.0915300000000006</v>
      </c>
      <c r="H1253" s="2">
        <f>'Moving Avg'!G1253</f>
        <v>3.9411619999999998</v>
      </c>
      <c r="I1253" s="2">
        <f>'Moving Avg'!H1253</f>
        <v>3.9067615000000018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25</v>
      </c>
      <c r="N1253" s="7">
        <f t="shared" si="191"/>
        <v>0</v>
      </c>
      <c r="O1253" s="7">
        <f t="shared" si="192"/>
        <v>50</v>
      </c>
      <c r="P1253" s="7">
        <f t="shared" si="193"/>
        <v>83.5</v>
      </c>
      <c r="Q1253" s="8">
        <f t="shared" si="194"/>
        <v>28.774999999999999</v>
      </c>
      <c r="R1253" s="8">
        <f t="shared" si="195"/>
        <v>43.375</v>
      </c>
      <c r="S1253" s="8">
        <f t="shared" si="196"/>
        <v>53.825000000000003</v>
      </c>
      <c r="T1253" s="8">
        <f t="shared" si="197"/>
        <v>39.625</v>
      </c>
      <c r="U1253" s="7">
        <f t="shared" si="198"/>
        <v>41.991666666666667</v>
      </c>
      <c r="V1253" s="7">
        <f t="shared" si="199"/>
        <v>41.400000000000006</v>
      </c>
    </row>
    <row r="1254" spans="1:22" ht="13.5" x14ac:dyDescent="0.25">
      <c r="A1254" s="3">
        <f>RSI!A1254</f>
        <v>44139</v>
      </c>
      <c r="B1254" s="2">
        <f>RSI!B1254</f>
        <v>4.2953000000000001</v>
      </c>
      <c r="C1254" s="2">
        <f>RSI!I1254</f>
        <v>63.832982964283673</v>
      </c>
      <c r="D1254" s="2">
        <f>MACD!E1254</f>
        <v>-7.4940911327879611E-2</v>
      </c>
      <c r="E1254" s="2">
        <f>MACD!F1254</f>
        <v>-9.0010979966396884E-2</v>
      </c>
      <c r="F1254" s="2">
        <f>'Moving Avg'!D1254</f>
        <v>4.2216000000000005</v>
      </c>
      <c r="G1254" s="2">
        <f>'Moving Avg'!F1254</f>
        <v>4.1091199999999999</v>
      </c>
      <c r="H1254" s="2">
        <f>'Moving Avg'!G1254</f>
        <v>3.9544160000000002</v>
      </c>
      <c r="I1254" s="2">
        <f>'Moving Avg'!H1254</f>
        <v>3.9072525000000025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25</v>
      </c>
      <c r="N1254" s="7">
        <f t="shared" si="191"/>
        <v>0</v>
      </c>
      <c r="O1254" s="7">
        <f t="shared" si="192"/>
        <v>50</v>
      </c>
      <c r="P1254" s="7">
        <f t="shared" si="193"/>
        <v>83.5</v>
      </c>
      <c r="Q1254" s="8">
        <f t="shared" si="194"/>
        <v>28.774999999999999</v>
      </c>
      <c r="R1254" s="8">
        <f t="shared" si="195"/>
        <v>43.375</v>
      </c>
      <c r="S1254" s="8">
        <f t="shared" si="196"/>
        <v>53.825000000000003</v>
      </c>
      <c r="T1254" s="8">
        <f t="shared" si="197"/>
        <v>39.625</v>
      </c>
      <c r="U1254" s="7">
        <f t="shared" si="198"/>
        <v>41.991666666666667</v>
      </c>
      <c r="V1254" s="7">
        <f t="shared" si="199"/>
        <v>41.400000000000006</v>
      </c>
    </row>
    <row r="1255" spans="1:22" ht="13.5" x14ac:dyDescent="0.25">
      <c r="A1255" s="3">
        <f>RSI!A1255</f>
        <v>44140</v>
      </c>
      <c r="B1255" s="2">
        <f>RSI!B1255</f>
        <v>4.2953000000000001</v>
      </c>
      <c r="C1255" s="2">
        <f>RSI!I1255</f>
        <v>63.832982964283673</v>
      </c>
      <c r="D1255" s="2">
        <f>MACD!E1255</f>
        <v>-5.4714814410690593E-2</v>
      </c>
      <c r="E1255" s="2">
        <f>MACD!F1255</f>
        <v>-8.2951746855255637E-2</v>
      </c>
      <c r="F1255" s="2">
        <f>'Moving Avg'!D1255</f>
        <v>4.2625200000000003</v>
      </c>
      <c r="G1255" s="2">
        <f>'Moving Avg'!F1255</f>
        <v>4.1287599999999998</v>
      </c>
      <c r="H1255" s="2">
        <f>'Moving Avg'!G1255</f>
        <v>3.9679979999999997</v>
      </c>
      <c r="I1255" s="2">
        <f>'Moving Avg'!H1255</f>
        <v>3.9068435000000021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25</v>
      </c>
      <c r="N1255" s="7">
        <f t="shared" si="191"/>
        <v>0</v>
      </c>
      <c r="O1255" s="7">
        <f t="shared" si="192"/>
        <v>50</v>
      </c>
      <c r="P1255" s="7">
        <f t="shared" si="193"/>
        <v>83.5</v>
      </c>
      <c r="Q1255" s="8">
        <f t="shared" si="194"/>
        <v>28.774999999999999</v>
      </c>
      <c r="R1255" s="8">
        <f t="shared" si="195"/>
        <v>43.375</v>
      </c>
      <c r="S1255" s="8">
        <f t="shared" si="196"/>
        <v>53.825000000000003</v>
      </c>
      <c r="T1255" s="8">
        <f t="shared" si="197"/>
        <v>39.625</v>
      </c>
      <c r="U1255" s="7">
        <f t="shared" si="198"/>
        <v>41.991666666666667</v>
      </c>
      <c r="V1255" s="7">
        <f t="shared" si="199"/>
        <v>41.400000000000006</v>
      </c>
    </row>
    <row r="1256" spans="1:22" ht="13.5" x14ac:dyDescent="0.25">
      <c r="A1256" s="3">
        <f>RSI!A1256</f>
        <v>44141</v>
      </c>
      <c r="B1256" s="2">
        <f>RSI!B1256</f>
        <v>4.2380000000000004</v>
      </c>
      <c r="C1256" s="2">
        <f>RSI!I1256</f>
        <v>58.652404145342693</v>
      </c>
      <c r="D1256" s="2">
        <f>MACD!E1256</f>
        <v>-4.0759726348382763E-2</v>
      </c>
      <c r="E1256" s="2">
        <f>MACD!F1256</f>
        <v>-7.4513342753881065E-2</v>
      </c>
      <c r="F1256" s="2">
        <f>'Moving Avg'!D1256</f>
        <v>4.2674399999999997</v>
      </c>
      <c r="G1256" s="2">
        <f>'Moving Avg'!F1256</f>
        <v>4.14635</v>
      </c>
      <c r="H1256" s="2">
        <f>'Moving Avg'!G1256</f>
        <v>3.9823979999999994</v>
      </c>
      <c r="I1256" s="2">
        <f>'Moving Avg'!H1256</f>
        <v>3.9068435000000021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25</v>
      </c>
      <c r="N1256" s="7">
        <f t="shared" si="191"/>
        <v>0</v>
      </c>
      <c r="O1256" s="7">
        <f t="shared" si="192"/>
        <v>50</v>
      </c>
      <c r="P1256" s="7">
        <f t="shared" si="193"/>
        <v>83.5</v>
      </c>
      <c r="Q1256" s="8">
        <f t="shared" si="194"/>
        <v>28.774999999999999</v>
      </c>
      <c r="R1256" s="8">
        <f t="shared" si="195"/>
        <v>43.375</v>
      </c>
      <c r="S1256" s="8">
        <f t="shared" si="196"/>
        <v>53.825000000000003</v>
      </c>
      <c r="T1256" s="8">
        <f t="shared" si="197"/>
        <v>39.625</v>
      </c>
      <c r="U1256" s="7">
        <f t="shared" si="198"/>
        <v>41.991666666666667</v>
      </c>
      <c r="V1256" s="7">
        <f t="shared" si="199"/>
        <v>41.400000000000006</v>
      </c>
    </row>
    <row r="1257" spans="1:22" ht="13.5" x14ac:dyDescent="0.25">
      <c r="A1257" s="3">
        <f>RSI!A1257</f>
        <v>44144</v>
      </c>
      <c r="B1257" s="2">
        <f>RSI!B1257</f>
        <v>4.2380000000000004</v>
      </c>
      <c r="C1257" s="2">
        <f>RSI!I1257</f>
        <v>58.652404145342693</v>
      </c>
      <c r="D1257" s="2">
        <f>MACD!E1257</f>
        <v>-3.0888250215823199E-2</v>
      </c>
      <c r="E1257" s="2">
        <f>MACD!F1257</f>
        <v>-6.57883242462695E-2</v>
      </c>
      <c r="F1257" s="2">
        <f>'Moving Avg'!D1257</f>
        <v>4.2641799999999996</v>
      </c>
      <c r="G1257" s="2">
        <f>'Moving Avg'!F1257</f>
        <v>4.1659849999999992</v>
      </c>
      <c r="H1257" s="2">
        <f>'Moving Avg'!G1257</f>
        <v>3.995487999999999</v>
      </c>
      <c r="I1257" s="2">
        <f>'Moving Avg'!H1257</f>
        <v>3.9065980000000025</v>
      </c>
      <c r="J1257" s="5" t="str">
        <f>OBV!F1257</f>
        <v>BULLISH</v>
      </c>
      <c r="K1257" s="5" t="str">
        <f>OBV!G1257</f>
        <v>NEUTRAL</v>
      </c>
      <c r="L1257" s="5" t="str">
        <f>OBV!H1257</f>
        <v>BULLISH DIVERGENCE</v>
      </c>
      <c r="M1257" s="7">
        <f t="shared" si="190"/>
        <v>25</v>
      </c>
      <c r="N1257" s="7">
        <f t="shared" si="191"/>
        <v>0</v>
      </c>
      <c r="O1257" s="7">
        <f t="shared" si="192"/>
        <v>50</v>
      </c>
      <c r="P1257" s="7">
        <f t="shared" si="193"/>
        <v>66.5</v>
      </c>
      <c r="Q1257" s="8">
        <f t="shared" si="194"/>
        <v>26.225000000000001</v>
      </c>
      <c r="R1257" s="8">
        <f t="shared" si="195"/>
        <v>39.125</v>
      </c>
      <c r="S1257" s="8">
        <f t="shared" si="196"/>
        <v>46.174999999999997</v>
      </c>
      <c r="T1257" s="8">
        <f t="shared" si="197"/>
        <v>35.375</v>
      </c>
      <c r="U1257" s="7">
        <f t="shared" si="198"/>
        <v>37.174999999999997</v>
      </c>
      <c r="V1257" s="7">
        <f t="shared" si="199"/>
        <v>36.724999999999994</v>
      </c>
    </row>
    <row r="1258" spans="1:22" ht="13.5" x14ac:dyDescent="0.25">
      <c r="A1258" s="3">
        <f>RSI!A1258</f>
        <v>44145</v>
      </c>
      <c r="B1258" s="2">
        <f>RSI!B1258</f>
        <v>4.1725000000000003</v>
      </c>
      <c r="C1258" s="2">
        <f>RSI!I1258</f>
        <v>52.954773344954305</v>
      </c>
      <c r="D1258" s="2">
        <f>MACD!E1258</f>
        <v>-1.2030674895831872E-2</v>
      </c>
      <c r="E1258" s="2">
        <f>MACD!F1258</f>
        <v>-5.5036794376181981E-2</v>
      </c>
      <c r="F1258" s="2">
        <f>'Moving Avg'!D1258</f>
        <v>4.2478199999999999</v>
      </c>
      <c r="G1258" s="2">
        <f>'Moving Avg'!F1258</f>
        <v>4.1827550000000002</v>
      </c>
      <c r="H1258" s="2">
        <f>'Moving Avg'!G1258</f>
        <v>4.0069419999999996</v>
      </c>
      <c r="I1258" s="2">
        <f>'Moving Avg'!H1258</f>
        <v>3.9061890000000021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16.5</v>
      </c>
      <c r="Q1258" s="8">
        <f t="shared" si="194"/>
        <v>18.725000000000001</v>
      </c>
      <c r="R1258" s="8">
        <f t="shared" si="195"/>
        <v>26.625</v>
      </c>
      <c r="S1258" s="8">
        <f t="shared" si="196"/>
        <v>23.675000000000001</v>
      </c>
      <c r="T1258" s="8">
        <f t="shared" si="197"/>
        <v>22.875</v>
      </c>
      <c r="U1258" s="7">
        <f t="shared" si="198"/>
        <v>23.008333333333336</v>
      </c>
      <c r="V1258" s="7">
        <f t="shared" si="199"/>
        <v>22.975000000000001</v>
      </c>
    </row>
    <row r="1259" spans="1:22" ht="13.5" x14ac:dyDescent="0.25">
      <c r="A1259" s="3">
        <f>RSI!A1259</f>
        <v>44146</v>
      </c>
      <c r="B1259" s="2">
        <f>RSI!B1259</f>
        <v>4.2053000000000003</v>
      </c>
      <c r="C1259" s="2">
        <f>RSI!I1259</f>
        <v>55.296659044139503</v>
      </c>
      <c r="D1259" s="2">
        <f>MACD!E1259</f>
        <v>-3.7550170252309556E-3</v>
      </c>
      <c r="E1259" s="2">
        <f>MACD!F1259</f>
        <v>-4.478043890599178E-2</v>
      </c>
      <c r="F1259" s="2">
        <f>'Moving Avg'!D1259</f>
        <v>4.2298200000000001</v>
      </c>
      <c r="G1259" s="2">
        <f>'Moving Avg'!F1259</f>
        <v>4.2007549999999991</v>
      </c>
      <c r="H1259" s="2">
        <f>'Moving Avg'!G1259</f>
        <v>4.0206879999999998</v>
      </c>
      <c r="I1259" s="2">
        <f>'Moving Avg'!H1259</f>
        <v>3.9061075000000023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16.5</v>
      </c>
      <c r="Q1259" s="8">
        <f t="shared" si="194"/>
        <v>18.725000000000001</v>
      </c>
      <c r="R1259" s="8">
        <f t="shared" si="195"/>
        <v>26.625</v>
      </c>
      <c r="S1259" s="8">
        <f t="shared" si="196"/>
        <v>23.675000000000001</v>
      </c>
      <c r="T1259" s="8">
        <f t="shared" si="197"/>
        <v>22.875</v>
      </c>
      <c r="U1259" s="7">
        <f t="shared" si="198"/>
        <v>23.008333333333336</v>
      </c>
      <c r="V1259" s="7">
        <f t="shared" si="199"/>
        <v>22.975000000000001</v>
      </c>
    </row>
    <row r="1260" spans="1:22" ht="13.5" x14ac:dyDescent="0.25">
      <c r="A1260" s="3">
        <f>RSI!A1260</f>
        <v>44147</v>
      </c>
      <c r="B1260" s="2">
        <f>RSI!B1260</f>
        <v>4.2953000000000001</v>
      </c>
      <c r="C1260" s="2">
        <f>RSI!I1260</f>
        <v>61.029149753715338</v>
      </c>
      <c r="D1260" s="2">
        <f>MACD!E1260</f>
        <v>-2.2679729325754572E-2</v>
      </c>
      <c r="E1260" s="2">
        <f>MACD!F1260</f>
        <v>-4.0360296989944339E-2</v>
      </c>
      <c r="F1260" s="2">
        <f>'Moving Avg'!D1260</f>
        <v>4.229820000000001</v>
      </c>
      <c r="G1260" s="2">
        <f>'Moving Avg'!F1260</f>
        <v>4.2150749999999997</v>
      </c>
      <c r="H1260" s="2">
        <f>'Moving Avg'!G1260</f>
        <v>4.037706</v>
      </c>
      <c r="I1260" s="2">
        <f>'Moving Avg'!H1260</f>
        <v>3.9059850000000025</v>
      </c>
      <c r="J1260" s="5" t="str">
        <f>OBV!F1260</f>
        <v>BULLISH</v>
      </c>
      <c r="K1260" s="5" t="str">
        <f>OBV!G1260</f>
        <v>NEUTRAL</v>
      </c>
      <c r="L1260" s="5" t="str">
        <f>OBV!H1260</f>
        <v>NEUTRAL</v>
      </c>
      <c r="M1260" s="7">
        <f t="shared" si="190"/>
        <v>25</v>
      </c>
      <c r="N1260" s="7">
        <f t="shared" si="191"/>
        <v>0</v>
      </c>
      <c r="O1260" s="7">
        <f t="shared" si="192"/>
        <v>50</v>
      </c>
      <c r="P1260" s="7">
        <f t="shared" si="193"/>
        <v>49.5</v>
      </c>
      <c r="Q1260" s="8">
        <f t="shared" si="194"/>
        <v>23.675000000000001</v>
      </c>
      <c r="R1260" s="8">
        <f t="shared" si="195"/>
        <v>34.875</v>
      </c>
      <c r="S1260" s="8">
        <f t="shared" si="196"/>
        <v>38.525000000000006</v>
      </c>
      <c r="T1260" s="8">
        <f t="shared" si="197"/>
        <v>31.125</v>
      </c>
      <c r="U1260" s="7">
        <f t="shared" si="198"/>
        <v>32.358333333333334</v>
      </c>
      <c r="V1260" s="7">
        <f t="shared" si="199"/>
        <v>32.049999999999997</v>
      </c>
    </row>
    <row r="1261" spans="1:22" ht="13.5" x14ac:dyDescent="0.25">
      <c r="A1261" s="3">
        <f>RSI!A1261</f>
        <v>44148</v>
      </c>
      <c r="B1261" s="2">
        <f>RSI!B1261</f>
        <v>4.4507000000000003</v>
      </c>
      <c r="C1261" s="2">
        <f>RSI!I1261</f>
        <v>68.532550051777818</v>
      </c>
      <c r="D1261" s="2">
        <f>MACD!E1261</f>
        <v>-3.2214136634419077E-2</v>
      </c>
      <c r="E1261" s="2">
        <f>MACD!F1261</f>
        <v>-3.8731064918839292E-2</v>
      </c>
      <c r="F1261" s="2">
        <f>'Moving Avg'!D1261</f>
        <v>4.2723600000000008</v>
      </c>
      <c r="G1261" s="2">
        <f>'Moving Avg'!F1261</f>
        <v>4.2310299999999987</v>
      </c>
      <c r="H1261" s="2">
        <f>'Moving Avg'!G1261</f>
        <v>4.0573420000000002</v>
      </c>
      <c r="I1261" s="2">
        <f>'Moving Avg'!H1261</f>
        <v>3.9069260000000021</v>
      </c>
      <c r="J1261" s="5" t="str">
        <f>OBV!F1261</f>
        <v>BULLISH</v>
      </c>
      <c r="K1261" s="5" t="str">
        <f>OBV!G1261</f>
        <v>NEUTRAL</v>
      </c>
      <c r="L1261" s="5" t="str">
        <f>OBV!H1261</f>
        <v>CONFIRMED BULLISH</v>
      </c>
      <c r="M1261" s="7">
        <f t="shared" si="190"/>
        <v>25</v>
      </c>
      <c r="N1261" s="7">
        <f t="shared" si="191"/>
        <v>0</v>
      </c>
      <c r="O1261" s="7">
        <f t="shared" si="192"/>
        <v>50</v>
      </c>
      <c r="P1261" s="7">
        <f t="shared" si="193"/>
        <v>83.5</v>
      </c>
      <c r="Q1261" s="8">
        <f t="shared" si="194"/>
        <v>28.774999999999999</v>
      </c>
      <c r="R1261" s="8">
        <f t="shared" si="195"/>
        <v>43.375</v>
      </c>
      <c r="S1261" s="8">
        <f t="shared" si="196"/>
        <v>53.825000000000003</v>
      </c>
      <c r="T1261" s="8">
        <f t="shared" si="197"/>
        <v>39.625</v>
      </c>
      <c r="U1261" s="7">
        <f t="shared" si="198"/>
        <v>41.991666666666667</v>
      </c>
      <c r="V1261" s="7">
        <f t="shared" si="199"/>
        <v>41.400000000000006</v>
      </c>
    </row>
    <row r="1262" spans="1:22" ht="13.5" x14ac:dyDescent="0.25">
      <c r="A1262" s="3">
        <f>RSI!A1262</f>
        <v>44151</v>
      </c>
      <c r="B1262" s="2">
        <f>RSI!B1262</f>
        <v>4.5651999999999999</v>
      </c>
      <c r="C1262" s="2">
        <f>RSI!I1262</f>
        <v>72.70291167680827</v>
      </c>
      <c r="D1262" s="2">
        <f>MACD!E1262</f>
        <v>-4.4210448495800136E-2</v>
      </c>
      <c r="E1262" s="2">
        <f>MACD!F1262</f>
        <v>-3.9826941634231464E-2</v>
      </c>
      <c r="F1262" s="2">
        <f>'Moving Avg'!D1262</f>
        <v>4.3378000000000005</v>
      </c>
      <c r="G1262" s="2">
        <f>'Moving Avg'!F1262</f>
        <v>4.2527099999999995</v>
      </c>
      <c r="H1262" s="2">
        <f>'Moving Avg'!G1262</f>
        <v>4.0802500000000004</v>
      </c>
      <c r="I1262" s="2">
        <f>'Moving Avg'!H1262</f>
        <v>3.9071710000000026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  <c r="M1262" s="7">
        <f t="shared" si="190"/>
        <v>0</v>
      </c>
      <c r="N1262" s="7">
        <f t="shared" si="191"/>
        <v>45</v>
      </c>
      <c r="O1262" s="7">
        <f t="shared" si="192"/>
        <v>50</v>
      </c>
      <c r="P1262" s="7">
        <f t="shared" si="193"/>
        <v>83.5</v>
      </c>
      <c r="Q1262" s="8">
        <f t="shared" si="194"/>
        <v>35.774999999999999</v>
      </c>
      <c r="R1262" s="8">
        <f t="shared" si="195"/>
        <v>47.375</v>
      </c>
      <c r="S1262" s="8">
        <f t="shared" si="196"/>
        <v>56.825000000000003</v>
      </c>
      <c r="T1262" s="8">
        <f t="shared" si="197"/>
        <v>44.625</v>
      </c>
      <c r="U1262" s="7">
        <f t="shared" si="198"/>
        <v>46.658333333333339</v>
      </c>
      <c r="V1262" s="7">
        <f t="shared" si="199"/>
        <v>46.150000000000006</v>
      </c>
    </row>
    <row r="1263" spans="1:22" ht="13.5" x14ac:dyDescent="0.25">
      <c r="A1263" s="3">
        <f>RSI!A1263</f>
        <v>44152</v>
      </c>
      <c r="B1263" s="2">
        <f>RSI!B1263</f>
        <v>4.4343000000000004</v>
      </c>
      <c r="C1263" s="2">
        <f>RSI!I1263</f>
        <v>62.504303054523326</v>
      </c>
      <c r="D1263" s="2">
        <f>MACD!E1263</f>
        <v>-4.6952169202057803E-2</v>
      </c>
      <c r="E1263" s="2">
        <f>MACD!F1263</f>
        <v>-4.1251987147796737E-2</v>
      </c>
      <c r="F1263" s="2">
        <f>'Moving Avg'!D1263</f>
        <v>4.3901599999999998</v>
      </c>
      <c r="G1263" s="2">
        <f>'Moving Avg'!F1263</f>
        <v>4.2662049999999994</v>
      </c>
      <c r="H1263" s="2">
        <f>'Moving Avg'!G1263</f>
        <v>4.0964480000000005</v>
      </c>
      <c r="I1263" s="2">
        <f>'Moving Avg'!H1263</f>
        <v>3.9074160000000022</v>
      </c>
      <c r="J1263" s="5" t="str">
        <f>OBV!F1263</f>
        <v>BULLISH</v>
      </c>
      <c r="K1263" s="5" t="str">
        <f>OBV!G1263</f>
        <v>NEUTRAL</v>
      </c>
      <c r="L1263" s="5" t="str">
        <f>OBV!H1263</f>
        <v>CONFIRMED BULLISH</v>
      </c>
      <c r="M1263" s="7">
        <f t="shared" si="190"/>
        <v>25</v>
      </c>
      <c r="N1263" s="7">
        <f t="shared" si="191"/>
        <v>45</v>
      </c>
      <c r="O1263" s="7">
        <f t="shared" si="192"/>
        <v>50</v>
      </c>
      <c r="P1263" s="7">
        <f t="shared" si="193"/>
        <v>83.5</v>
      </c>
      <c r="Q1263" s="8">
        <f t="shared" si="194"/>
        <v>44.524999999999999</v>
      </c>
      <c r="R1263" s="8">
        <f t="shared" si="195"/>
        <v>52.375</v>
      </c>
      <c r="S1263" s="8">
        <f t="shared" si="196"/>
        <v>60.575000000000003</v>
      </c>
      <c r="T1263" s="8">
        <f t="shared" si="197"/>
        <v>50.875</v>
      </c>
      <c r="U1263" s="7">
        <f t="shared" si="198"/>
        <v>52.491666666666674</v>
      </c>
      <c r="V1263" s="7">
        <f t="shared" si="199"/>
        <v>52.087500000000006</v>
      </c>
    </row>
    <row r="1264" spans="1:22" ht="13.5" x14ac:dyDescent="0.25">
      <c r="A1264" s="3">
        <f>RSI!A1264</f>
        <v>44153</v>
      </c>
      <c r="B1264" s="2">
        <f>RSI!B1264</f>
        <v>4.4097999999999997</v>
      </c>
      <c r="C1264" s="2">
        <f>RSI!I1264</f>
        <v>60.785599608265116</v>
      </c>
      <c r="D1264" s="2">
        <f>MACD!E1264</f>
        <v>-4.2493948453946828E-2</v>
      </c>
      <c r="E1264" s="2">
        <f>MACD!F1264</f>
        <v>-4.1500379409026761E-2</v>
      </c>
      <c r="F1264" s="2">
        <f>'Moving Avg'!D1264</f>
        <v>4.4310600000000004</v>
      </c>
      <c r="G1264" s="2">
        <f>'Moving Avg'!F1264</f>
        <v>4.2772500000000004</v>
      </c>
      <c r="H1264" s="2">
        <f>'Moving Avg'!G1264</f>
        <v>4.1090480000000005</v>
      </c>
      <c r="I1264" s="2">
        <f>'Moving Avg'!H1264</f>
        <v>3.9072525000000025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  <c r="M1264" s="7">
        <f t="shared" si="190"/>
        <v>25</v>
      </c>
      <c r="N1264" s="7">
        <f t="shared" si="191"/>
        <v>45</v>
      </c>
      <c r="O1264" s="7">
        <f t="shared" si="192"/>
        <v>50</v>
      </c>
      <c r="P1264" s="7">
        <f t="shared" si="193"/>
        <v>83.5</v>
      </c>
      <c r="Q1264" s="8">
        <f t="shared" si="194"/>
        <v>44.524999999999999</v>
      </c>
      <c r="R1264" s="8">
        <f t="shared" si="195"/>
        <v>52.375</v>
      </c>
      <c r="S1264" s="8">
        <f t="shared" si="196"/>
        <v>60.575000000000003</v>
      </c>
      <c r="T1264" s="8">
        <f t="shared" si="197"/>
        <v>50.875</v>
      </c>
      <c r="U1264" s="7">
        <f t="shared" si="198"/>
        <v>52.491666666666674</v>
      </c>
      <c r="V1264" s="7">
        <f t="shared" si="199"/>
        <v>52.087500000000006</v>
      </c>
    </row>
    <row r="1265" spans="1:22" ht="13.5" x14ac:dyDescent="0.25">
      <c r="A1265" s="3">
        <f>RSI!A1265</f>
        <v>44154</v>
      </c>
      <c r="B1265" s="2">
        <f>RSI!B1265</f>
        <v>4.2953000000000001</v>
      </c>
      <c r="C1265" s="2">
        <f>RSI!I1265</f>
        <v>53.395956157186127</v>
      </c>
      <c r="D1265" s="2">
        <f>MACD!E1265</f>
        <v>-3.1340140762931235E-2</v>
      </c>
      <c r="E1265" s="2">
        <f>MACD!F1265</f>
        <v>-3.9468331679807664E-2</v>
      </c>
      <c r="F1265" s="2">
        <f>'Moving Avg'!D1265</f>
        <v>4.4310600000000004</v>
      </c>
      <c r="G1265" s="2">
        <f>'Moving Avg'!F1265</f>
        <v>4.2793000000000001</v>
      </c>
      <c r="H1265" s="2">
        <f>'Moving Avg'!G1265</f>
        <v>4.1147760000000009</v>
      </c>
      <c r="I1265" s="2">
        <f>'Moving Avg'!H1265</f>
        <v>3.9068025000000022</v>
      </c>
      <c r="J1265" s="5" t="str">
        <f>OBV!F1265</f>
        <v>BULLISH</v>
      </c>
      <c r="K1265" s="5" t="str">
        <f>OBV!G1265</f>
        <v>NEUTRAL</v>
      </c>
      <c r="L1265" s="5" t="str">
        <f>OBV!H1265</f>
        <v>NEUTRAL</v>
      </c>
      <c r="M1265" s="7">
        <f t="shared" si="190"/>
        <v>25</v>
      </c>
      <c r="N1265" s="7">
        <f t="shared" si="191"/>
        <v>0</v>
      </c>
      <c r="O1265" s="7">
        <f t="shared" si="192"/>
        <v>50</v>
      </c>
      <c r="P1265" s="7">
        <f t="shared" si="193"/>
        <v>49.5</v>
      </c>
      <c r="Q1265" s="8">
        <f t="shared" si="194"/>
        <v>23.675000000000001</v>
      </c>
      <c r="R1265" s="8">
        <f t="shared" si="195"/>
        <v>34.875</v>
      </c>
      <c r="S1265" s="8">
        <f t="shared" si="196"/>
        <v>38.525000000000006</v>
      </c>
      <c r="T1265" s="8">
        <f t="shared" si="197"/>
        <v>31.125</v>
      </c>
      <c r="U1265" s="7">
        <f t="shared" si="198"/>
        <v>32.358333333333334</v>
      </c>
      <c r="V1265" s="7">
        <f t="shared" si="199"/>
        <v>32.049999999999997</v>
      </c>
    </row>
    <row r="1266" spans="1:22" ht="13.5" x14ac:dyDescent="0.25">
      <c r="A1266" s="3">
        <f>RSI!A1266</f>
        <v>44155</v>
      </c>
      <c r="B1266" s="2">
        <f>RSI!B1266</f>
        <v>4.2706999999999997</v>
      </c>
      <c r="C1266" s="2">
        <f>RSI!I1266</f>
        <v>51.935130754369901</v>
      </c>
      <c r="D1266" s="2">
        <f>MACD!E1266</f>
        <v>-2.9237412335350044E-2</v>
      </c>
      <c r="E1266" s="2">
        <f>MACD!F1266</f>
        <v>-3.7422147810916143E-2</v>
      </c>
      <c r="F1266" s="2">
        <f>'Moving Avg'!D1266</f>
        <v>4.3950600000000009</v>
      </c>
      <c r="G1266" s="2">
        <f>'Moving Avg'!F1266</f>
        <v>4.282165</v>
      </c>
      <c r="H1266" s="2">
        <f>'Moving Avg'!G1266</f>
        <v>4.1164120000000004</v>
      </c>
      <c r="I1266" s="2">
        <f>'Moving Avg'!H1266</f>
        <v>3.9072115000000025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25</v>
      </c>
      <c r="N1266" s="7">
        <f t="shared" si="191"/>
        <v>0</v>
      </c>
      <c r="O1266" s="7">
        <f t="shared" si="192"/>
        <v>50</v>
      </c>
      <c r="P1266" s="7">
        <f t="shared" si="193"/>
        <v>16.5</v>
      </c>
      <c r="Q1266" s="8">
        <f t="shared" si="194"/>
        <v>18.725000000000001</v>
      </c>
      <c r="R1266" s="8">
        <f t="shared" si="195"/>
        <v>26.625</v>
      </c>
      <c r="S1266" s="8">
        <f t="shared" si="196"/>
        <v>23.675000000000001</v>
      </c>
      <c r="T1266" s="8">
        <f t="shared" si="197"/>
        <v>22.875</v>
      </c>
      <c r="U1266" s="7">
        <f t="shared" si="198"/>
        <v>23.008333333333336</v>
      </c>
      <c r="V1266" s="7">
        <f t="shared" si="199"/>
        <v>22.975000000000001</v>
      </c>
    </row>
    <row r="1267" spans="1:22" ht="13.5" x14ac:dyDescent="0.25">
      <c r="A1267" s="3">
        <f>RSI!A1267</f>
        <v>44158</v>
      </c>
      <c r="B1267" s="2">
        <f>RSI!B1267</f>
        <v>4.3197999999999999</v>
      </c>
      <c r="C1267" s="2">
        <f>RSI!I1267</f>
        <v>54.604646084972607</v>
      </c>
      <c r="D1267" s="2">
        <f>MACD!E1267</f>
        <v>-3.1266472258636213E-2</v>
      </c>
      <c r="E1267" s="2">
        <f>MACD!F1267</f>
        <v>-3.6191012700460157E-2</v>
      </c>
      <c r="F1267" s="2">
        <f>'Moving Avg'!D1267</f>
        <v>4.34598</v>
      </c>
      <c r="G1267" s="2">
        <f>'Moving Avg'!F1267</f>
        <v>4.28789</v>
      </c>
      <c r="H1267" s="2">
        <f>'Moving Avg'!G1267</f>
        <v>4.1208300000000007</v>
      </c>
      <c r="I1267" s="2">
        <f>'Moving Avg'!H1267</f>
        <v>3.9075390000000021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16.5</v>
      </c>
      <c r="Q1267" s="8">
        <f t="shared" si="194"/>
        <v>18.725000000000001</v>
      </c>
      <c r="R1267" s="8">
        <f t="shared" si="195"/>
        <v>26.625</v>
      </c>
      <c r="S1267" s="8">
        <f t="shared" si="196"/>
        <v>23.675000000000001</v>
      </c>
      <c r="T1267" s="8">
        <f t="shared" si="197"/>
        <v>22.875</v>
      </c>
      <c r="U1267" s="7">
        <f t="shared" si="198"/>
        <v>23.008333333333336</v>
      </c>
      <c r="V1267" s="7">
        <f t="shared" si="199"/>
        <v>22.975000000000001</v>
      </c>
    </row>
    <row r="1268" spans="1:22" ht="13.5" x14ac:dyDescent="0.25">
      <c r="A1268" s="3">
        <f>RSI!A1268</f>
        <v>44159</v>
      </c>
      <c r="B1268" s="2">
        <f>RSI!B1268</f>
        <v>4.3771000000000004</v>
      </c>
      <c r="C1268" s="2">
        <f>RSI!I1268</f>
        <v>57.566549008671828</v>
      </c>
      <c r="D1268" s="2">
        <f>MACD!E1268</f>
        <v>-4.7753439751142324E-2</v>
      </c>
      <c r="E1268" s="2">
        <f>MACD!F1268</f>
        <v>-3.8503498110596591E-2</v>
      </c>
      <c r="F1268" s="2">
        <f>'Moving Avg'!D1268</f>
        <v>4.3345399999999996</v>
      </c>
      <c r="G1268" s="2">
        <f>'Moving Avg'!F1268</f>
        <v>4.294435</v>
      </c>
      <c r="H1268" s="2">
        <f>'Moving Avg'!G1268</f>
        <v>4.125248</v>
      </c>
      <c r="I1268" s="2">
        <f>'Moving Avg'!H1268</f>
        <v>3.9079480000000024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  <c r="M1268" s="7">
        <f t="shared" si="190"/>
        <v>25</v>
      </c>
      <c r="N1268" s="7">
        <f t="shared" si="191"/>
        <v>45</v>
      </c>
      <c r="O1268" s="7">
        <f t="shared" si="192"/>
        <v>50</v>
      </c>
      <c r="P1268" s="7">
        <f t="shared" si="193"/>
        <v>16.5</v>
      </c>
      <c r="Q1268" s="8">
        <f t="shared" si="194"/>
        <v>34.475000000000001</v>
      </c>
      <c r="R1268" s="8">
        <f t="shared" si="195"/>
        <v>35.625</v>
      </c>
      <c r="S1268" s="8">
        <f t="shared" si="196"/>
        <v>30.425000000000001</v>
      </c>
      <c r="T1268" s="8">
        <f t="shared" si="197"/>
        <v>34.125</v>
      </c>
      <c r="U1268" s="7">
        <f t="shared" si="198"/>
        <v>33.508333333333333</v>
      </c>
      <c r="V1268" s="7">
        <f t="shared" si="199"/>
        <v>33.662499999999994</v>
      </c>
    </row>
    <row r="1269" spans="1:22" ht="13.5" x14ac:dyDescent="0.25">
      <c r="A1269" s="3">
        <f>RSI!A1269</f>
        <v>44160</v>
      </c>
      <c r="B1269" s="2">
        <f>RSI!B1269</f>
        <v>4.508</v>
      </c>
      <c r="C1269" s="2">
        <f>RSI!I1269</f>
        <v>63.435829297735232</v>
      </c>
      <c r="D1269" s="2">
        <f>MACD!E1269</f>
        <v>-6.7108147162636911E-2</v>
      </c>
      <c r="E1269" s="2">
        <f>MACD!F1269</f>
        <v>-4.4224427921004658E-2</v>
      </c>
      <c r="F1269" s="2">
        <f>'Moving Avg'!D1269</f>
        <v>4.3541800000000004</v>
      </c>
      <c r="G1269" s="2">
        <f>'Moving Avg'!F1269</f>
        <v>4.3091649999999992</v>
      </c>
      <c r="H1269" s="2">
        <f>'Moving Avg'!G1269</f>
        <v>4.1335940000000004</v>
      </c>
      <c r="I1269" s="2">
        <f>'Moving Avg'!H1269</f>
        <v>3.9081935000000017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  <c r="M1269" s="7">
        <f t="shared" si="190"/>
        <v>25</v>
      </c>
      <c r="N1269" s="7">
        <f t="shared" si="191"/>
        <v>100</v>
      </c>
      <c r="O1269" s="7">
        <f t="shared" si="192"/>
        <v>50</v>
      </c>
      <c r="P1269" s="7">
        <f t="shared" si="193"/>
        <v>83.5</v>
      </c>
      <c r="Q1269" s="8">
        <f t="shared" si="194"/>
        <v>63.774999999999999</v>
      </c>
      <c r="R1269" s="8">
        <f t="shared" si="195"/>
        <v>63.375</v>
      </c>
      <c r="S1269" s="8">
        <f t="shared" si="196"/>
        <v>68.825000000000003</v>
      </c>
      <c r="T1269" s="8">
        <f t="shared" si="197"/>
        <v>64.625</v>
      </c>
      <c r="U1269" s="7">
        <f t="shared" si="198"/>
        <v>65.325000000000003</v>
      </c>
      <c r="V1269" s="7">
        <f t="shared" si="199"/>
        <v>65.150000000000006</v>
      </c>
    </row>
    <row r="1270" spans="1:22" ht="13.5" x14ac:dyDescent="0.25">
      <c r="A1270" s="3">
        <f>RSI!A1270</f>
        <v>44161</v>
      </c>
      <c r="B1270" s="2">
        <f>RSI!B1270</f>
        <v>4.4997999999999996</v>
      </c>
      <c r="C1270" s="2">
        <f>RSI!I1270</f>
        <v>62.849372088929357</v>
      </c>
      <c r="D1270" s="2">
        <f>MACD!E1270</f>
        <v>-7.0503337901982377E-2</v>
      </c>
      <c r="E1270" s="2">
        <f>MACD!F1270</f>
        <v>-4.9480209917200209E-2</v>
      </c>
      <c r="F1270" s="2">
        <f>'Moving Avg'!D1270</f>
        <v>4.3950800000000001</v>
      </c>
      <c r="G1270" s="2">
        <f>'Moving Avg'!F1270</f>
        <v>4.3296199999999994</v>
      </c>
      <c r="H1270" s="2">
        <f>'Moving Avg'!G1270</f>
        <v>4.1442300000000003</v>
      </c>
      <c r="I1270" s="2">
        <f>'Moving Avg'!H1270</f>
        <v>3.9084390000000018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  <c r="M1270" s="7">
        <f t="shared" si="190"/>
        <v>25</v>
      </c>
      <c r="N1270" s="7">
        <f t="shared" si="191"/>
        <v>100</v>
      </c>
      <c r="O1270" s="7">
        <f t="shared" si="192"/>
        <v>50</v>
      </c>
      <c r="P1270" s="7">
        <f t="shared" si="193"/>
        <v>83.5</v>
      </c>
      <c r="Q1270" s="8">
        <f t="shared" si="194"/>
        <v>63.774999999999999</v>
      </c>
      <c r="R1270" s="8">
        <f t="shared" si="195"/>
        <v>63.375</v>
      </c>
      <c r="S1270" s="8">
        <f t="shared" si="196"/>
        <v>68.825000000000003</v>
      </c>
      <c r="T1270" s="8">
        <f t="shared" si="197"/>
        <v>64.625</v>
      </c>
      <c r="U1270" s="7">
        <f t="shared" si="198"/>
        <v>65.325000000000003</v>
      </c>
      <c r="V1270" s="7">
        <f t="shared" si="199"/>
        <v>65.150000000000006</v>
      </c>
    </row>
    <row r="1271" spans="1:22" ht="13.5" x14ac:dyDescent="0.25">
      <c r="A1271" s="3">
        <f>RSI!A1271</f>
        <v>44162</v>
      </c>
      <c r="B1271" s="2">
        <f>RSI!B1271</f>
        <v>4.7042999999999999</v>
      </c>
      <c r="C1271" s="2">
        <f>RSI!I1271</f>
        <v>70.238874590995323</v>
      </c>
      <c r="D1271" s="2">
        <f>MACD!E1271</f>
        <v>-6.5930870955293486E-2</v>
      </c>
      <c r="E1271" s="2">
        <f>MACD!F1271</f>
        <v>-5.2770342124818868E-2</v>
      </c>
      <c r="F1271" s="2">
        <f>'Moving Avg'!D1271</f>
        <v>4.4817999999999998</v>
      </c>
      <c r="G1271" s="2">
        <f>'Moving Avg'!F1271</f>
        <v>4.3541649999999992</v>
      </c>
      <c r="H1271" s="2">
        <f>'Moving Avg'!G1271</f>
        <v>4.1599380000000004</v>
      </c>
      <c r="I1271" s="2">
        <f>'Moving Avg'!H1271</f>
        <v>3.9083570000000019</v>
      </c>
      <c r="J1271" s="5" t="str">
        <f>OBV!F1271</f>
        <v>BULLISH</v>
      </c>
      <c r="K1271" s="5" t="str">
        <f>OBV!G1271</f>
        <v>NEUTRAL</v>
      </c>
      <c r="L1271" s="5" t="str">
        <f>OBV!H1271</f>
        <v>CONFIRMED BULLISH</v>
      </c>
      <c r="M1271" s="7">
        <f t="shared" si="190"/>
        <v>0</v>
      </c>
      <c r="N1271" s="7">
        <f t="shared" si="191"/>
        <v>45</v>
      </c>
      <c r="O1271" s="7">
        <f t="shared" si="192"/>
        <v>50</v>
      </c>
      <c r="P1271" s="7">
        <f t="shared" si="193"/>
        <v>83.5</v>
      </c>
      <c r="Q1271" s="8">
        <f t="shared" si="194"/>
        <v>35.774999999999999</v>
      </c>
      <c r="R1271" s="8">
        <f t="shared" si="195"/>
        <v>47.375</v>
      </c>
      <c r="S1271" s="8">
        <f t="shared" si="196"/>
        <v>56.825000000000003</v>
      </c>
      <c r="T1271" s="8">
        <f t="shared" si="197"/>
        <v>44.625</v>
      </c>
      <c r="U1271" s="7">
        <f t="shared" si="198"/>
        <v>46.658333333333339</v>
      </c>
      <c r="V1271" s="7">
        <f t="shared" si="199"/>
        <v>46.150000000000006</v>
      </c>
    </row>
    <row r="1272" spans="1:22" ht="13.5" x14ac:dyDescent="0.25">
      <c r="A1272" s="3">
        <f>RSI!A1272</f>
        <v>44165</v>
      </c>
      <c r="B1272" s="2">
        <f>RSI!B1272</f>
        <v>4.8433999999999999</v>
      </c>
      <c r="C1272" s="2">
        <f>RSI!I1272</f>
        <v>74.02369226953364</v>
      </c>
      <c r="D1272" s="2">
        <f>MACD!E1272</f>
        <v>-5.7175452453411602E-2</v>
      </c>
      <c r="E1272" s="2">
        <f>MACD!F1272</f>
        <v>-5.3651364190537419E-2</v>
      </c>
      <c r="F1272" s="2">
        <f>'Moving Avg'!D1272</f>
        <v>4.5865200000000002</v>
      </c>
      <c r="G1272" s="2">
        <f>'Moving Avg'!F1272</f>
        <v>4.3836199999999987</v>
      </c>
      <c r="H1272" s="2">
        <f>'Moving Avg'!G1272</f>
        <v>4.1761360000000005</v>
      </c>
      <c r="I1272" s="2">
        <f>'Moving Avg'!H1272</f>
        <v>3.9089705000000015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  <c r="M1272" s="7">
        <f t="shared" si="190"/>
        <v>0</v>
      </c>
      <c r="N1272" s="7">
        <f t="shared" si="191"/>
        <v>45</v>
      </c>
      <c r="O1272" s="7">
        <f t="shared" si="192"/>
        <v>50</v>
      </c>
      <c r="P1272" s="7">
        <f t="shared" si="193"/>
        <v>100</v>
      </c>
      <c r="Q1272" s="8">
        <f t="shared" si="194"/>
        <v>38.25</v>
      </c>
      <c r="R1272" s="8">
        <f t="shared" si="195"/>
        <v>51.5</v>
      </c>
      <c r="S1272" s="8">
        <f t="shared" si="196"/>
        <v>64.25</v>
      </c>
      <c r="T1272" s="8">
        <f t="shared" si="197"/>
        <v>48.75</v>
      </c>
      <c r="U1272" s="7">
        <f t="shared" si="198"/>
        <v>51.333333333333336</v>
      </c>
      <c r="V1272" s="7">
        <f t="shared" si="199"/>
        <v>50.6875</v>
      </c>
    </row>
    <row r="1273" spans="1:22" ht="13.5" x14ac:dyDescent="0.25">
      <c r="A1273" s="3">
        <f>RSI!A1273</f>
        <v>44166</v>
      </c>
      <c r="B1273" s="2">
        <f>RSI!B1273</f>
        <v>4.7779999999999996</v>
      </c>
      <c r="C1273" s="2">
        <f>RSI!I1273</f>
        <v>69.545526996237513</v>
      </c>
      <c r="D1273" s="2">
        <f>MACD!E1273</f>
        <v>-6.8128609439646937E-2</v>
      </c>
      <c r="E1273" s="2">
        <f>MACD!F1273</f>
        <v>-5.6546813240359331E-2</v>
      </c>
      <c r="F1273" s="2">
        <f>'Moving Avg'!D1273</f>
        <v>4.6666999999999996</v>
      </c>
      <c r="G1273" s="2">
        <f>'Moving Avg'!F1273</f>
        <v>4.4098050000000004</v>
      </c>
      <c r="H1273" s="2">
        <f>'Moving Avg'!G1273</f>
        <v>4.1910260000000008</v>
      </c>
      <c r="I1273" s="2">
        <f>'Moving Avg'!H1273</f>
        <v>3.9093390000000015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25</v>
      </c>
      <c r="N1273" s="7">
        <f t="shared" si="191"/>
        <v>45</v>
      </c>
      <c r="O1273" s="7">
        <f t="shared" si="192"/>
        <v>50</v>
      </c>
      <c r="P1273" s="7">
        <f t="shared" si="193"/>
        <v>83.5</v>
      </c>
      <c r="Q1273" s="8">
        <f t="shared" si="194"/>
        <v>44.524999999999999</v>
      </c>
      <c r="R1273" s="8">
        <f t="shared" si="195"/>
        <v>52.375</v>
      </c>
      <c r="S1273" s="8">
        <f t="shared" si="196"/>
        <v>60.575000000000003</v>
      </c>
      <c r="T1273" s="8">
        <f t="shared" si="197"/>
        <v>50.875</v>
      </c>
      <c r="U1273" s="7">
        <f t="shared" si="198"/>
        <v>52.491666666666674</v>
      </c>
      <c r="V1273" s="7">
        <f t="shared" si="199"/>
        <v>52.087500000000006</v>
      </c>
    </row>
    <row r="1274" spans="1:22" ht="13.5" x14ac:dyDescent="0.25">
      <c r="A1274" s="3">
        <f>RSI!A1274</f>
        <v>44167</v>
      </c>
      <c r="B1274" s="2">
        <f>RSI!B1274</f>
        <v>4.4916</v>
      </c>
      <c r="C1274" s="2">
        <f>RSI!I1274</f>
        <v>54.108191541259593</v>
      </c>
      <c r="D1274" s="2">
        <f>MACD!E1274</f>
        <v>-6.2404973352627735E-2</v>
      </c>
      <c r="E1274" s="2">
        <f>MACD!F1274</f>
        <v>-5.7718445262813015E-2</v>
      </c>
      <c r="F1274" s="2">
        <f>'Moving Avg'!D1274</f>
        <v>4.6634199999999995</v>
      </c>
      <c r="G1274" s="2">
        <f>'Moving Avg'!F1274</f>
        <v>4.4196200000000001</v>
      </c>
      <c r="H1274" s="2">
        <f>'Moving Avg'!G1274</f>
        <v>4.200844</v>
      </c>
      <c r="I1274" s="2">
        <f>'Moving Avg'!H1274</f>
        <v>3.9085210000000012</v>
      </c>
      <c r="J1274" s="5" t="str">
        <f>OBV!F1274</f>
        <v>BEARISH</v>
      </c>
      <c r="K1274" s="5" t="str">
        <f>OBV!G1274</f>
        <v>NEUTRAL</v>
      </c>
      <c r="L1274" s="5" t="str">
        <f>OBV!H1274</f>
        <v>CONFIRMED BEARISH</v>
      </c>
      <c r="M1274" s="7">
        <f t="shared" si="190"/>
        <v>25</v>
      </c>
      <c r="N1274" s="7">
        <f t="shared" si="191"/>
        <v>45</v>
      </c>
      <c r="O1274" s="7">
        <f t="shared" si="192"/>
        <v>50</v>
      </c>
      <c r="P1274" s="7">
        <f t="shared" si="193"/>
        <v>16.5</v>
      </c>
      <c r="Q1274" s="8">
        <f t="shared" si="194"/>
        <v>34.475000000000001</v>
      </c>
      <c r="R1274" s="8">
        <f t="shared" si="195"/>
        <v>35.625</v>
      </c>
      <c r="S1274" s="8">
        <f t="shared" si="196"/>
        <v>30.425000000000001</v>
      </c>
      <c r="T1274" s="8">
        <f t="shared" si="197"/>
        <v>34.125</v>
      </c>
      <c r="U1274" s="7">
        <f t="shared" si="198"/>
        <v>33.508333333333333</v>
      </c>
      <c r="V1274" s="7">
        <f t="shared" si="199"/>
        <v>33.662499999999994</v>
      </c>
    </row>
    <row r="1275" spans="1:22" ht="13.5" x14ac:dyDescent="0.25">
      <c r="A1275" s="3">
        <f>RSI!A1275</f>
        <v>44168</v>
      </c>
      <c r="B1275" s="2">
        <f>RSI!B1275</f>
        <v>4.3525</v>
      </c>
      <c r="C1275" s="2">
        <f>RSI!I1275</f>
        <v>48.479585682294783</v>
      </c>
      <c r="D1275" s="2">
        <f>MACD!E1275</f>
        <v>-6.5453349941400063E-2</v>
      </c>
      <c r="E1275" s="2">
        <f>MACD!F1275</f>
        <v>-5.9265426198530424E-2</v>
      </c>
      <c r="F1275" s="2">
        <f>'Moving Avg'!D1275</f>
        <v>4.6339599999999992</v>
      </c>
      <c r="G1275" s="2">
        <f>'Moving Avg'!F1275</f>
        <v>4.4224800000000011</v>
      </c>
      <c r="H1275" s="2">
        <f>'Moving Avg'!G1275</f>
        <v>4.2101699999999997</v>
      </c>
      <c r="I1275" s="2">
        <f>'Moving Avg'!H1275</f>
        <v>3.9072120000000008</v>
      </c>
      <c r="J1275" s="5" t="str">
        <f>OBV!F1275</f>
        <v>BEARISH</v>
      </c>
      <c r="K1275" s="5" t="str">
        <f>OBV!G1275</f>
        <v>NEUTRAL</v>
      </c>
      <c r="L1275" s="5" t="str">
        <f>OBV!H1275</f>
        <v>CONFIRMED BEARISH</v>
      </c>
      <c r="M1275" s="7">
        <f t="shared" si="190"/>
        <v>25</v>
      </c>
      <c r="N1275" s="7">
        <f t="shared" si="191"/>
        <v>45</v>
      </c>
      <c r="O1275" s="7">
        <f t="shared" si="192"/>
        <v>50</v>
      </c>
      <c r="P1275" s="7">
        <f t="shared" si="193"/>
        <v>16.5</v>
      </c>
      <c r="Q1275" s="8">
        <f t="shared" si="194"/>
        <v>34.475000000000001</v>
      </c>
      <c r="R1275" s="8">
        <f t="shared" si="195"/>
        <v>35.625</v>
      </c>
      <c r="S1275" s="8">
        <f t="shared" si="196"/>
        <v>30.425000000000001</v>
      </c>
      <c r="T1275" s="8">
        <f t="shared" si="197"/>
        <v>34.125</v>
      </c>
      <c r="U1275" s="7">
        <f t="shared" si="198"/>
        <v>33.508333333333333</v>
      </c>
      <c r="V1275" s="7">
        <f t="shared" si="199"/>
        <v>33.662499999999994</v>
      </c>
    </row>
    <row r="1276" spans="1:22" ht="13.5" x14ac:dyDescent="0.25">
      <c r="A1276" s="3">
        <f>RSI!A1276</f>
        <v>44169</v>
      </c>
      <c r="B1276" s="2">
        <f>RSI!B1276</f>
        <v>4.3280000000000003</v>
      </c>
      <c r="C1276" s="2">
        <f>RSI!I1276</f>
        <v>47.541517305535685</v>
      </c>
      <c r="D1276" s="2">
        <f>MACD!E1276</f>
        <v>-6.9717424477430789E-2</v>
      </c>
      <c r="E1276" s="2">
        <f>MACD!F1276</f>
        <v>-6.13558258543105E-2</v>
      </c>
      <c r="F1276" s="2">
        <f>'Moving Avg'!D1276</f>
        <v>4.5587</v>
      </c>
      <c r="G1276" s="2">
        <f>'Moving Avg'!F1276</f>
        <v>4.4269800000000012</v>
      </c>
      <c r="H1276" s="2">
        <f>'Moving Avg'!G1276</f>
        <v>4.2181880000000005</v>
      </c>
      <c r="I1276" s="2">
        <f>'Moving Avg'!H1276</f>
        <v>3.9059440000000007</v>
      </c>
      <c r="J1276" s="5" t="str">
        <f>OBV!F1276</f>
        <v>BEARISH</v>
      </c>
      <c r="K1276" s="5" t="str">
        <f>OBV!G1276</f>
        <v>NEUTRAL</v>
      </c>
      <c r="L1276" s="5" t="str">
        <f>OBV!H1276</f>
        <v>CONFIRMED BEARISH</v>
      </c>
      <c r="M1276" s="7">
        <f t="shared" si="190"/>
        <v>25</v>
      </c>
      <c r="N1276" s="7">
        <f t="shared" si="191"/>
        <v>45</v>
      </c>
      <c r="O1276" s="7">
        <f t="shared" si="192"/>
        <v>50</v>
      </c>
      <c r="P1276" s="7">
        <f t="shared" si="193"/>
        <v>16.5</v>
      </c>
      <c r="Q1276" s="8">
        <f t="shared" si="194"/>
        <v>34.475000000000001</v>
      </c>
      <c r="R1276" s="8">
        <f t="shared" si="195"/>
        <v>35.625</v>
      </c>
      <c r="S1276" s="8">
        <f t="shared" si="196"/>
        <v>30.425000000000001</v>
      </c>
      <c r="T1276" s="8">
        <f t="shared" si="197"/>
        <v>34.125</v>
      </c>
      <c r="U1276" s="7">
        <f t="shared" si="198"/>
        <v>33.508333333333333</v>
      </c>
      <c r="V1276" s="7">
        <f t="shared" si="199"/>
        <v>33.662499999999994</v>
      </c>
    </row>
    <row r="1277" spans="1:22" ht="13.5" x14ac:dyDescent="0.25">
      <c r="A1277" s="3">
        <f>RSI!A1277</f>
        <v>44172</v>
      </c>
      <c r="B1277" s="2">
        <f>RSI!B1277</f>
        <v>4.2053000000000003</v>
      </c>
      <c r="C1277" s="2">
        <f>RSI!I1277</f>
        <v>43.048886971726532</v>
      </c>
      <c r="D1277" s="2">
        <f>MACD!E1277</f>
        <v>-5.6273979461757051E-2</v>
      </c>
      <c r="E1277" s="2">
        <f>MACD!F1277</f>
        <v>-6.0339456575799817E-2</v>
      </c>
      <c r="F1277" s="2">
        <f>'Moving Avg'!D1277</f>
        <v>4.4310799999999997</v>
      </c>
      <c r="G1277" s="2">
        <f>'Moving Avg'!F1277</f>
        <v>4.425345000000001</v>
      </c>
      <c r="H1277" s="2">
        <f>'Moving Avg'!G1277</f>
        <v>4.2240799999999998</v>
      </c>
      <c r="I1277" s="2">
        <f>'Moving Avg'!H1277</f>
        <v>3.9043490000000003</v>
      </c>
      <c r="J1277" s="5" t="str">
        <f>OBV!F1277</f>
        <v>BEARISH</v>
      </c>
      <c r="K1277" s="5" t="str">
        <f>OBV!G1277</f>
        <v>WEAK</v>
      </c>
      <c r="L1277" s="5" t="str">
        <f>OBV!H1277</f>
        <v>CONFIRMED BEARISH</v>
      </c>
      <c r="M1277" s="7">
        <f t="shared" si="190"/>
        <v>25</v>
      </c>
      <c r="N1277" s="7">
        <f t="shared" si="191"/>
        <v>0</v>
      </c>
      <c r="O1277" s="7">
        <f t="shared" si="192"/>
        <v>50</v>
      </c>
      <c r="P1277" s="7">
        <f t="shared" si="193"/>
        <v>0</v>
      </c>
      <c r="Q1277" s="8">
        <f t="shared" si="194"/>
        <v>16.25</v>
      </c>
      <c r="R1277" s="8">
        <f t="shared" si="195"/>
        <v>22.5</v>
      </c>
      <c r="S1277" s="8">
        <f t="shared" si="196"/>
        <v>16.25</v>
      </c>
      <c r="T1277" s="8">
        <f t="shared" si="197"/>
        <v>18.75</v>
      </c>
      <c r="U1277" s="7">
        <f t="shared" si="198"/>
        <v>18.333333333333332</v>
      </c>
      <c r="V1277" s="7">
        <f t="shared" si="199"/>
        <v>18.4375</v>
      </c>
    </row>
    <row r="1278" spans="1:22" ht="13.5" x14ac:dyDescent="0.25">
      <c r="A1278" s="3">
        <f>RSI!A1278</f>
        <v>44173</v>
      </c>
      <c r="B1278" s="2">
        <f>RSI!B1278</f>
        <v>4.0252999999999997</v>
      </c>
      <c r="C1278" s="2">
        <f>RSI!I1278</f>
        <v>37.456833303468784</v>
      </c>
      <c r="D1278" s="2">
        <f>MACD!E1278</f>
        <v>-2.1646505680682715E-2</v>
      </c>
      <c r="E1278" s="2">
        <f>MACD!F1278</f>
        <v>-5.26008663967764E-2</v>
      </c>
      <c r="F1278" s="2">
        <f>'Moving Avg'!D1278</f>
        <v>4.2805400000000002</v>
      </c>
      <c r="G1278" s="2">
        <f>'Moving Avg'!F1278</f>
        <v>4.4179850000000007</v>
      </c>
      <c r="H1278" s="2">
        <f>'Moving Avg'!G1278</f>
        <v>4.2240799999999998</v>
      </c>
      <c r="I1278" s="2">
        <f>'Moving Avg'!H1278</f>
        <v>3.9018945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  <c r="M1278" s="7">
        <f t="shared" si="190"/>
        <v>25</v>
      </c>
      <c r="N1278" s="7">
        <f t="shared" si="191"/>
        <v>0</v>
      </c>
      <c r="O1278" s="7">
        <f t="shared" si="192"/>
        <v>50</v>
      </c>
      <c r="P1278" s="7">
        <f t="shared" si="193"/>
        <v>16.5</v>
      </c>
      <c r="Q1278" s="8">
        <f t="shared" si="194"/>
        <v>18.725000000000001</v>
      </c>
      <c r="R1278" s="8">
        <f t="shared" si="195"/>
        <v>26.625</v>
      </c>
      <c r="S1278" s="8">
        <f t="shared" si="196"/>
        <v>23.675000000000001</v>
      </c>
      <c r="T1278" s="8">
        <f t="shared" si="197"/>
        <v>22.875</v>
      </c>
      <c r="U1278" s="7">
        <f t="shared" si="198"/>
        <v>23.008333333333336</v>
      </c>
      <c r="V1278" s="7">
        <f t="shared" si="199"/>
        <v>22.975000000000001</v>
      </c>
    </row>
    <row r="1279" spans="1:22" ht="13.5" x14ac:dyDescent="0.25">
      <c r="A1279" s="3">
        <f>RSI!A1279</f>
        <v>44174</v>
      </c>
      <c r="B1279" s="2">
        <f>RSI!B1279</f>
        <v>4.0171000000000001</v>
      </c>
      <c r="C1279" s="2">
        <f>RSI!I1279</f>
        <v>37.219637189527489</v>
      </c>
      <c r="D1279" s="2">
        <f>MACD!E1279</f>
        <v>3.0484951050138598E-2</v>
      </c>
      <c r="E1279" s="2">
        <f>MACD!F1279</f>
        <v>-3.5983702907393403E-2</v>
      </c>
      <c r="F1279" s="2">
        <f>'Moving Avg'!D1279</f>
        <v>4.1856399999999994</v>
      </c>
      <c r="G1279" s="2">
        <f>'Moving Avg'!F1279</f>
        <v>4.4085750000000008</v>
      </c>
      <c r="H1279" s="2">
        <f>'Moving Avg'!G1279</f>
        <v>4.2237519999999993</v>
      </c>
      <c r="I1279" s="2">
        <f>'Moving Avg'!H1279</f>
        <v>3.8987040000000008</v>
      </c>
      <c r="J1279" s="5" t="str">
        <f>OBV!F1279</f>
        <v>BEARISH</v>
      </c>
      <c r="K1279" s="5" t="str">
        <f>OBV!G1279</f>
        <v>NEUTRAL</v>
      </c>
      <c r="L1279" s="5" t="str">
        <f>OBV!H1279</f>
        <v>CONFIRMED BEARISH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16.5</v>
      </c>
      <c r="Q1279" s="8">
        <f t="shared" si="194"/>
        <v>18.725000000000001</v>
      </c>
      <c r="R1279" s="8">
        <f t="shared" si="195"/>
        <v>26.625</v>
      </c>
      <c r="S1279" s="8">
        <f t="shared" si="196"/>
        <v>23.675000000000001</v>
      </c>
      <c r="T1279" s="8">
        <f t="shared" si="197"/>
        <v>22.875</v>
      </c>
      <c r="U1279" s="7">
        <f t="shared" si="198"/>
        <v>23.008333333333336</v>
      </c>
      <c r="V1279" s="7">
        <f t="shared" si="199"/>
        <v>22.975000000000001</v>
      </c>
    </row>
    <row r="1280" spans="1:22" ht="13.5" x14ac:dyDescent="0.25">
      <c r="A1280" s="3">
        <f>RSI!A1280</f>
        <v>44175</v>
      </c>
      <c r="B1280" s="2">
        <f>RSI!B1280</f>
        <v>3.9925000000000002</v>
      </c>
      <c r="C1280" s="2">
        <f>RSI!I1280</f>
        <v>36.473430627817343</v>
      </c>
      <c r="D1280" s="2">
        <f>MACD!E1280</f>
        <v>7.7136263861463661E-2</v>
      </c>
      <c r="E1280" s="2">
        <f>MACD!F1280</f>
        <v>-1.3359709553621993E-2</v>
      </c>
      <c r="F1280" s="2">
        <f>'Moving Avg'!D1280</f>
        <v>4.1136400000000002</v>
      </c>
      <c r="G1280" s="2">
        <f>'Moving Avg'!F1280</f>
        <v>4.3934350000000011</v>
      </c>
      <c r="H1280" s="2">
        <f>'Moving Avg'!G1280</f>
        <v>4.2234239999999987</v>
      </c>
      <c r="I1280" s="2">
        <f>'Moving Avg'!H1280</f>
        <v>3.8953905000000004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16.5</v>
      </c>
      <c r="Q1280" s="8">
        <f t="shared" si="194"/>
        <v>18.725000000000001</v>
      </c>
      <c r="R1280" s="8">
        <f t="shared" si="195"/>
        <v>26.625</v>
      </c>
      <c r="S1280" s="8">
        <f t="shared" si="196"/>
        <v>23.675000000000001</v>
      </c>
      <c r="T1280" s="8">
        <f t="shared" si="197"/>
        <v>22.875</v>
      </c>
      <c r="U1280" s="7">
        <f t="shared" si="198"/>
        <v>23.008333333333336</v>
      </c>
      <c r="V1280" s="7">
        <f t="shared" si="199"/>
        <v>22.975000000000001</v>
      </c>
    </row>
    <row r="1281" spans="1:22" ht="13.5" x14ac:dyDescent="0.25">
      <c r="A1281" s="3">
        <f>RSI!A1281</f>
        <v>44176</v>
      </c>
      <c r="B1281" s="2">
        <f>RSI!B1281</f>
        <v>4.1071</v>
      </c>
      <c r="C1281" s="2">
        <f>RSI!I1281</f>
        <v>42.27912328181926</v>
      </c>
      <c r="D1281" s="2">
        <f>MACD!E1281</f>
        <v>0.14156123812832622</v>
      </c>
      <c r="E1281" s="2">
        <f>MACD!F1281</f>
        <v>1.762447998276765E-2</v>
      </c>
      <c r="F1281" s="2">
        <f>'Moving Avg'!D1281</f>
        <v>4.0694599999999994</v>
      </c>
      <c r="G1281" s="2">
        <f>'Moving Avg'!F1281</f>
        <v>4.3762550000000005</v>
      </c>
      <c r="H1281" s="2">
        <f>'Moving Avg'!G1281</f>
        <v>4.2255519999999995</v>
      </c>
      <c r="I1281" s="2">
        <f>'Moving Avg'!H1281</f>
        <v>3.8929769999999997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16.5</v>
      </c>
      <c r="Q1281" s="8">
        <f t="shared" si="194"/>
        <v>18.725000000000001</v>
      </c>
      <c r="R1281" s="8">
        <f t="shared" si="195"/>
        <v>26.625</v>
      </c>
      <c r="S1281" s="8">
        <f t="shared" si="196"/>
        <v>23.675000000000001</v>
      </c>
      <c r="T1281" s="8">
        <f t="shared" si="197"/>
        <v>22.875</v>
      </c>
      <c r="U1281" s="7">
        <f t="shared" si="198"/>
        <v>23.008333333333336</v>
      </c>
      <c r="V1281" s="7">
        <f t="shared" si="199"/>
        <v>22.975000000000001</v>
      </c>
    </row>
    <row r="1282" spans="1:22" ht="13.5" x14ac:dyDescent="0.25">
      <c r="A1282" s="3">
        <f>RSI!A1282</f>
        <v>44179</v>
      </c>
      <c r="B1282" s="2">
        <f>RSI!B1282</f>
        <v>4.0824999999999996</v>
      </c>
      <c r="C1282" s="2">
        <f>RSI!I1282</f>
        <v>41.404381023173791</v>
      </c>
      <c r="D1282" s="2">
        <f>MACD!E1282</f>
        <v>0.2204513320624395</v>
      </c>
      <c r="E1282" s="2">
        <f>MACD!F1282</f>
        <v>5.8189850398702024E-2</v>
      </c>
      <c r="F1282" s="2">
        <f>'Moving Avg'!D1282</f>
        <v>4.0449000000000002</v>
      </c>
      <c r="G1282" s="2">
        <f>'Moving Avg'!F1282</f>
        <v>4.3521200000000002</v>
      </c>
      <c r="H1282" s="2">
        <f>'Moving Avg'!G1282</f>
        <v>4.2294779999999994</v>
      </c>
      <c r="I1282" s="2">
        <f>'Moving Avg'!H1282</f>
        <v>3.8904405000000004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18.725000000000001</v>
      </c>
      <c r="R1282" s="8">
        <f t="shared" si="195"/>
        <v>26.625</v>
      </c>
      <c r="S1282" s="8">
        <f t="shared" si="196"/>
        <v>23.675000000000001</v>
      </c>
      <c r="T1282" s="8">
        <f t="shared" si="197"/>
        <v>22.875</v>
      </c>
      <c r="U1282" s="7">
        <f t="shared" si="198"/>
        <v>23.008333333333336</v>
      </c>
      <c r="V1282" s="7">
        <f t="shared" si="199"/>
        <v>22.975000000000001</v>
      </c>
    </row>
    <row r="1283" spans="1:22" ht="13.5" x14ac:dyDescent="0.25">
      <c r="A1283" s="3">
        <f>RSI!A1283</f>
        <v>44180</v>
      </c>
      <c r="B1283" s="2">
        <f>RSI!B1283</f>
        <v>3.9762</v>
      </c>
      <c r="C1283" s="2">
        <f>RSI!I1283</f>
        <v>37.768064307127581</v>
      </c>
      <c r="D1283" s="2">
        <f>MACD!E1283</f>
        <v>0.28623130500725846</v>
      </c>
      <c r="E1283" s="2">
        <f>MACD!F1283</f>
        <v>0.10379814132041332</v>
      </c>
      <c r="F1283" s="2">
        <f>'Moving Avg'!D1283</f>
        <v>4.0350799999999998</v>
      </c>
      <c r="G1283" s="2">
        <f>'Moving Avg'!F1283</f>
        <v>4.3292150000000005</v>
      </c>
      <c r="H1283" s="2">
        <f>'Moving Avg'!G1283</f>
        <v>4.2320959999999994</v>
      </c>
      <c r="I1283" s="2">
        <f>'Moving Avg'!H1283</f>
        <v>3.8875359999999999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16.5</v>
      </c>
      <c r="Q1283" s="8">
        <f t="shared" ref="Q1283:Q1346" si="204">0.35*M1283+N1283*0.35+O1283*0.15+P1283*0.15</f>
        <v>18.725000000000001</v>
      </c>
      <c r="R1283" s="8">
        <f t="shared" ref="R1283:R1346" si="205">M1283*0.2+N1283*0.2+O1283*0.35+P1283*0.25</f>
        <v>26.625</v>
      </c>
      <c r="S1283" s="8">
        <f t="shared" ref="S1283:S1346" si="206">M1283*0.15+N1283*0.15+O1283*0.25+P1283*0.45</f>
        <v>23.675000000000001</v>
      </c>
      <c r="T1283" s="8">
        <f t="shared" ref="T1283:T1346" si="207">0.25*SUM(M1283:P1283)</f>
        <v>22.875</v>
      </c>
      <c r="U1283" s="7">
        <f t="shared" ref="U1283:U1346" si="208">SUM(Q1283:S1283)/3</f>
        <v>23.008333333333336</v>
      </c>
      <c r="V1283" s="7">
        <f t="shared" ref="V1283:V1346" si="209">SUM(Q1283:T1283)/4</f>
        <v>22.975000000000001</v>
      </c>
    </row>
    <row r="1284" spans="1:22" ht="13.5" x14ac:dyDescent="0.25">
      <c r="A1284" s="3">
        <f>RSI!A1284</f>
        <v>44181</v>
      </c>
      <c r="B1284" s="2">
        <f>RSI!B1284</f>
        <v>4.0252999999999997</v>
      </c>
      <c r="C1284" s="2">
        <f>RSI!I1284</f>
        <v>40.372967067993272</v>
      </c>
      <c r="D1284" s="2">
        <f>MACD!E1284</f>
        <v>0.29594517207220505</v>
      </c>
      <c r="E1284" s="2">
        <f>MACD!F1284</f>
        <v>0.14222754747077165</v>
      </c>
      <c r="F1284" s="2">
        <f>'Moving Avg'!D1284</f>
        <v>4.0367199999999999</v>
      </c>
      <c r="G1284" s="2">
        <f>'Moving Avg'!F1284</f>
        <v>4.3099900000000009</v>
      </c>
      <c r="H1284" s="2">
        <f>'Moving Avg'!G1284</f>
        <v>4.2337319999999998</v>
      </c>
      <c r="I1284" s="2">
        <f>'Moving Avg'!H1284</f>
        <v>3.8852455000000004</v>
      </c>
      <c r="J1284" s="5" t="str">
        <f>OBV!F1284</f>
        <v>BEARISH</v>
      </c>
      <c r="K1284" s="5" t="str">
        <f>OBV!G1284</f>
        <v>NEUTRAL</v>
      </c>
      <c r="L1284" s="5" t="str">
        <f>OBV!H1284</f>
        <v>BEARISH DIVERGENCE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16.5</v>
      </c>
      <c r="Q1284" s="8">
        <f t="shared" si="204"/>
        <v>18.725000000000001</v>
      </c>
      <c r="R1284" s="8">
        <f t="shared" si="205"/>
        <v>26.625</v>
      </c>
      <c r="S1284" s="8">
        <f t="shared" si="206"/>
        <v>23.675000000000001</v>
      </c>
      <c r="T1284" s="8">
        <f t="shared" si="207"/>
        <v>22.875</v>
      </c>
      <c r="U1284" s="7">
        <f t="shared" si="208"/>
        <v>23.008333333333336</v>
      </c>
      <c r="V1284" s="7">
        <f t="shared" si="209"/>
        <v>22.975000000000001</v>
      </c>
    </row>
    <row r="1285" spans="1:22" ht="13.5" x14ac:dyDescent="0.25">
      <c r="A1285" s="3">
        <f>RSI!A1285</f>
        <v>44182</v>
      </c>
      <c r="B1285" s="2">
        <f>RSI!B1285</f>
        <v>4.0088999999999997</v>
      </c>
      <c r="C1285" s="2">
        <f>RSI!I1285</f>
        <v>39.774106554300765</v>
      </c>
      <c r="D1285" s="2">
        <f>MACD!E1285</f>
        <v>0.28531193205673855</v>
      </c>
      <c r="E1285" s="2">
        <f>MACD!F1285</f>
        <v>0.17084442438796504</v>
      </c>
      <c r="F1285" s="2">
        <f>'Moving Avg'!D1285</f>
        <v>4.04</v>
      </c>
      <c r="G1285" s="2">
        <f>'Moving Avg'!F1285</f>
        <v>4.2956700000000003</v>
      </c>
      <c r="H1285" s="2">
        <f>'Moving Avg'!G1285</f>
        <v>4.2358599999999997</v>
      </c>
      <c r="I1285" s="2">
        <f>'Moving Avg'!H1285</f>
        <v>3.8830365000000002</v>
      </c>
      <c r="J1285" s="5" t="str">
        <f>OBV!F1285</f>
        <v>BULLISH</v>
      </c>
      <c r="K1285" s="5" t="str">
        <f>OBV!G1285</f>
        <v>NEUTRAL</v>
      </c>
      <c r="L1285" s="5" t="str">
        <f>OBV!H1285</f>
        <v>CONFIRMED BULLISH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83.5</v>
      </c>
      <c r="Q1285" s="8">
        <f t="shared" si="204"/>
        <v>28.774999999999999</v>
      </c>
      <c r="R1285" s="8">
        <f t="shared" si="205"/>
        <v>43.375</v>
      </c>
      <c r="S1285" s="8">
        <f t="shared" si="206"/>
        <v>53.825000000000003</v>
      </c>
      <c r="T1285" s="8">
        <f t="shared" si="207"/>
        <v>39.625</v>
      </c>
      <c r="U1285" s="7">
        <f t="shared" si="208"/>
        <v>41.991666666666667</v>
      </c>
      <c r="V1285" s="7">
        <f t="shared" si="209"/>
        <v>41.400000000000006</v>
      </c>
    </row>
    <row r="1286" spans="1:22" ht="13.5" x14ac:dyDescent="0.25">
      <c r="A1286" s="3">
        <f>RSI!A1286</f>
        <v>44183</v>
      </c>
      <c r="B1286" s="2">
        <f>RSI!B1286</f>
        <v>4.0088999999999997</v>
      </c>
      <c r="C1286" s="2">
        <f>RSI!I1286</f>
        <v>39.774106554300765</v>
      </c>
      <c r="D1286" s="2">
        <f>MACD!E1286</f>
        <v>0.27387606672203724</v>
      </c>
      <c r="E1286" s="2">
        <f>MACD!F1286</f>
        <v>0.19145075285477947</v>
      </c>
      <c r="F1286" s="2">
        <f>'Moving Avg'!D1286</f>
        <v>4.0203600000000002</v>
      </c>
      <c r="G1286" s="2">
        <f>'Moving Avg'!F1286</f>
        <v>4.2825800000000003</v>
      </c>
      <c r="H1286" s="2">
        <f>'Moving Avg'!G1286</f>
        <v>4.2383139999999999</v>
      </c>
      <c r="I1286" s="2">
        <f>'Moving Avg'!H1286</f>
        <v>3.8809910000000003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16.5</v>
      </c>
      <c r="Q1286" s="8">
        <f t="shared" si="204"/>
        <v>18.725000000000001</v>
      </c>
      <c r="R1286" s="8">
        <f t="shared" si="205"/>
        <v>26.625</v>
      </c>
      <c r="S1286" s="8">
        <f t="shared" si="206"/>
        <v>23.675000000000001</v>
      </c>
      <c r="T1286" s="8">
        <f t="shared" si="207"/>
        <v>22.875</v>
      </c>
      <c r="U1286" s="7">
        <f t="shared" si="208"/>
        <v>23.008333333333336</v>
      </c>
      <c r="V1286" s="7">
        <f t="shared" si="209"/>
        <v>22.975000000000001</v>
      </c>
    </row>
    <row r="1287" spans="1:22" ht="13.5" x14ac:dyDescent="0.25">
      <c r="A1287" s="3">
        <f>RSI!A1287</f>
        <v>44186</v>
      </c>
      <c r="B1287" s="2">
        <f>RSI!B1287</f>
        <v>4.0824999999999996</v>
      </c>
      <c r="C1287" s="2">
        <f>RSI!I1287</f>
        <v>44.090527015262879</v>
      </c>
      <c r="D1287" s="2">
        <f>MACD!E1287</f>
        <v>0.24110294069944249</v>
      </c>
      <c r="E1287" s="2">
        <f>MACD!F1287</f>
        <v>0.20138119042371208</v>
      </c>
      <c r="F1287" s="2">
        <f>'Moving Avg'!D1287</f>
        <v>4.0203600000000002</v>
      </c>
      <c r="G1287" s="2">
        <f>'Moving Avg'!F1287</f>
        <v>4.270715</v>
      </c>
      <c r="H1287" s="2">
        <f>'Moving Avg'!G1287</f>
        <v>4.2430580000000004</v>
      </c>
      <c r="I1287" s="2">
        <f>'Moving Avg'!H1287</f>
        <v>3.8793135000000003</v>
      </c>
      <c r="J1287" s="5" t="str">
        <f>OBV!F1287</f>
        <v>BULLISH</v>
      </c>
      <c r="K1287" s="5" t="str">
        <f>OBV!G1287</f>
        <v>NEUTRAL</v>
      </c>
      <c r="L1287" s="5" t="str">
        <f>OBV!H1287</f>
        <v>NEUTRAL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49.5</v>
      </c>
      <c r="Q1287" s="8">
        <f t="shared" si="204"/>
        <v>23.675000000000001</v>
      </c>
      <c r="R1287" s="8">
        <f t="shared" si="205"/>
        <v>34.875</v>
      </c>
      <c r="S1287" s="8">
        <f t="shared" si="206"/>
        <v>38.525000000000006</v>
      </c>
      <c r="T1287" s="8">
        <f t="shared" si="207"/>
        <v>31.125</v>
      </c>
      <c r="U1287" s="7">
        <f t="shared" si="208"/>
        <v>32.358333333333334</v>
      </c>
      <c r="V1287" s="7">
        <f t="shared" si="209"/>
        <v>32.049999999999997</v>
      </c>
    </row>
    <row r="1288" spans="1:22" ht="13.5" x14ac:dyDescent="0.25">
      <c r="A1288" s="3">
        <f>RSI!A1288</f>
        <v>44187</v>
      </c>
      <c r="B1288" s="2">
        <f>RSI!B1288</f>
        <v>4.1643999999999997</v>
      </c>
      <c r="C1288" s="2">
        <f>RSI!I1288</f>
        <v>48.512659235717052</v>
      </c>
      <c r="D1288" s="2">
        <f>MACD!E1288</f>
        <v>0.18031883409257166</v>
      </c>
      <c r="E1288" s="2">
        <f>MACD!F1288</f>
        <v>0.19716871915748402</v>
      </c>
      <c r="F1288" s="2">
        <f>'Moving Avg'!D1288</f>
        <v>4.0579999999999998</v>
      </c>
      <c r="G1288" s="2">
        <f>'Moving Avg'!F1288</f>
        <v>4.2600800000000003</v>
      </c>
      <c r="H1288" s="2">
        <f>'Moving Avg'!G1288</f>
        <v>4.2496039999999997</v>
      </c>
      <c r="I1288" s="2">
        <f>'Moving Avg'!H1288</f>
        <v>3.8782909999999999</v>
      </c>
      <c r="J1288" s="5" t="str">
        <f>OBV!F1288</f>
        <v>BULLISH</v>
      </c>
      <c r="K1288" s="5" t="str">
        <f>OBV!G1288</f>
        <v>NEUTRAL</v>
      </c>
      <c r="L1288" s="5" t="str">
        <f>OBV!H1288</f>
        <v>CONFIRMED BULLISH</v>
      </c>
      <c r="M1288" s="7">
        <f t="shared" si="200"/>
        <v>25</v>
      </c>
      <c r="N1288" s="7">
        <f t="shared" si="201"/>
        <v>45</v>
      </c>
      <c r="O1288" s="7">
        <f t="shared" si="202"/>
        <v>50</v>
      </c>
      <c r="P1288" s="7">
        <f t="shared" si="203"/>
        <v>83.5</v>
      </c>
      <c r="Q1288" s="8">
        <f t="shared" si="204"/>
        <v>44.524999999999999</v>
      </c>
      <c r="R1288" s="8">
        <f t="shared" si="205"/>
        <v>52.375</v>
      </c>
      <c r="S1288" s="8">
        <f t="shared" si="206"/>
        <v>60.575000000000003</v>
      </c>
      <c r="T1288" s="8">
        <f t="shared" si="207"/>
        <v>50.875</v>
      </c>
      <c r="U1288" s="7">
        <f t="shared" si="208"/>
        <v>52.491666666666674</v>
      </c>
      <c r="V1288" s="7">
        <f t="shared" si="209"/>
        <v>52.087500000000006</v>
      </c>
    </row>
    <row r="1289" spans="1:22" ht="13.5" x14ac:dyDescent="0.25">
      <c r="A1289" s="3">
        <f>RSI!A1289</f>
        <v>44188</v>
      </c>
      <c r="B1289" s="2">
        <f>RSI!B1289</f>
        <v>4.0662000000000003</v>
      </c>
      <c r="C1289" s="2">
        <f>RSI!I1289</f>
        <v>44.017134784718515</v>
      </c>
      <c r="D1289" s="2">
        <f>MACD!E1289</f>
        <v>0.13506839348499522</v>
      </c>
      <c r="E1289" s="2">
        <f>MACD!F1289</f>
        <v>0.18474865402298629</v>
      </c>
      <c r="F1289" s="2">
        <f>'Moving Avg'!D1289</f>
        <v>4.0661800000000001</v>
      </c>
      <c r="G1289" s="2">
        <f>'Moving Avg'!F1289</f>
        <v>4.2379899999999981</v>
      </c>
      <c r="H1289" s="2">
        <f>'Moving Avg'!G1289</f>
        <v>4.254022</v>
      </c>
      <c r="I1289" s="2">
        <f>'Moving Avg'!H1289</f>
        <v>3.8757959999999998</v>
      </c>
      <c r="J1289" s="5" t="str">
        <f>OBV!F1289</f>
        <v>BULLISH</v>
      </c>
      <c r="K1289" s="5" t="str">
        <f>OBV!G1289</f>
        <v>NEUTRAL</v>
      </c>
      <c r="L1289" s="5" t="str">
        <f>OBV!H1289</f>
        <v>CONFIRMED BULLISH</v>
      </c>
      <c r="M1289" s="7">
        <f t="shared" si="200"/>
        <v>25</v>
      </c>
      <c r="N1289" s="7">
        <f t="shared" si="201"/>
        <v>100</v>
      </c>
      <c r="O1289" s="7">
        <f t="shared" si="202"/>
        <v>50</v>
      </c>
      <c r="P1289" s="7">
        <f t="shared" si="203"/>
        <v>83.5</v>
      </c>
      <c r="Q1289" s="8">
        <f t="shared" si="204"/>
        <v>63.774999999999999</v>
      </c>
      <c r="R1289" s="8">
        <f t="shared" si="205"/>
        <v>63.375</v>
      </c>
      <c r="S1289" s="8">
        <f t="shared" si="206"/>
        <v>68.825000000000003</v>
      </c>
      <c r="T1289" s="8">
        <f t="shared" si="207"/>
        <v>64.625</v>
      </c>
      <c r="U1289" s="7">
        <f t="shared" si="208"/>
        <v>65.325000000000003</v>
      </c>
      <c r="V1289" s="7">
        <f t="shared" si="209"/>
        <v>65.150000000000006</v>
      </c>
    </row>
    <row r="1290" spans="1:22" ht="13.5" x14ac:dyDescent="0.25">
      <c r="A1290" s="3">
        <f>RSI!A1290</f>
        <v>44189</v>
      </c>
      <c r="B1290" s="2">
        <f>RSI!B1290</f>
        <v>4.0824999999999996</v>
      </c>
      <c r="C1290" s="2">
        <f>RSI!I1290</f>
        <v>44.929368541627575</v>
      </c>
      <c r="D1290" s="2">
        <f>MACD!E1290</f>
        <v>9.2524961174386355E-2</v>
      </c>
      <c r="E1290" s="2">
        <f>MACD!F1290</f>
        <v>0.16630391545326631</v>
      </c>
      <c r="F1290" s="2">
        <f>'Moving Avg'!D1290</f>
        <v>4.0809000000000006</v>
      </c>
      <c r="G1290" s="2">
        <f>'Moving Avg'!F1290</f>
        <v>4.2171249999999993</v>
      </c>
      <c r="H1290" s="2">
        <f>'Moving Avg'!G1290</f>
        <v>4.2554940000000006</v>
      </c>
      <c r="I1290" s="2">
        <f>'Moving Avg'!H1290</f>
        <v>3.8740369999999991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  <c r="M1290" s="7">
        <f t="shared" si="200"/>
        <v>25</v>
      </c>
      <c r="N1290" s="7">
        <f t="shared" si="201"/>
        <v>100</v>
      </c>
      <c r="O1290" s="7">
        <f t="shared" si="202"/>
        <v>50</v>
      </c>
      <c r="P1290" s="7">
        <f t="shared" si="203"/>
        <v>83.5</v>
      </c>
      <c r="Q1290" s="8">
        <f t="shared" si="204"/>
        <v>63.774999999999999</v>
      </c>
      <c r="R1290" s="8">
        <f t="shared" si="205"/>
        <v>63.375</v>
      </c>
      <c r="S1290" s="8">
        <f t="shared" si="206"/>
        <v>68.825000000000003</v>
      </c>
      <c r="T1290" s="8">
        <f t="shared" si="207"/>
        <v>64.625</v>
      </c>
      <c r="U1290" s="7">
        <f t="shared" si="208"/>
        <v>65.325000000000003</v>
      </c>
      <c r="V1290" s="7">
        <f t="shared" si="209"/>
        <v>65.150000000000006</v>
      </c>
    </row>
    <row r="1291" spans="1:22" ht="13.5" x14ac:dyDescent="0.25">
      <c r="A1291" s="3">
        <f>RSI!A1291</f>
        <v>44190</v>
      </c>
      <c r="B1291" s="2">
        <f>RSI!B1291</f>
        <v>4.0088999999999997</v>
      </c>
      <c r="C1291" s="2">
        <f>RSI!I1291</f>
        <v>41.63069334862314</v>
      </c>
      <c r="D1291" s="2">
        <f>MACD!E1291</f>
        <v>8.0195776758103854E-2</v>
      </c>
      <c r="E1291" s="2">
        <f>MACD!F1291</f>
        <v>0.14908228771423382</v>
      </c>
      <c r="F1291" s="2">
        <f>'Moving Avg'!D1291</f>
        <v>4.0809000000000006</v>
      </c>
      <c r="G1291" s="2">
        <f>'Moving Avg'!F1291</f>
        <v>4.1823549999999994</v>
      </c>
      <c r="H1291" s="2">
        <f>'Moving Avg'!G1291</f>
        <v>4.2530400000000004</v>
      </c>
      <c r="I1291" s="2">
        <f>'Moving Avg'!H1291</f>
        <v>3.8716234999999997</v>
      </c>
      <c r="J1291" s="5" t="str">
        <f>OBV!F1291</f>
        <v>BULLISH</v>
      </c>
      <c r="K1291" s="5" t="str">
        <f>OBV!G1291</f>
        <v>NEUTRAL</v>
      </c>
      <c r="L1291" s="5" t="str">
        <f>OBV!H1291</f>
        <v>NEUTRAL</v>
      </c>
      <c r="M1291" s="7">
        <f t="shared" si="200"/>
        <v>25</v>
      </c>
      <c r="N1291" s="7">
        <f t="shared" si="201"/>
        <v>100</v>
      </c>
      <c r="O1291" s="7">
        <f t="shared" si="202"/>
        <v>50</v>
      </c>
      <c r="P1291" s="7">
        <f t="shared" si="203"/>
        <v>49.5</v>
      </c>
      <c r="Q1291" s="8">
        <f t="shared" si="204"/>
        <v>58.674999999999997</v>
      </c>
      <c r="R1291" s="8">
        <f t="shared" si="205"/>
        <v>54.875</v>
      </c>
      <c r="S1291" s="8">
        <f t="shared" si="206"/>
        <v>53.525000000000006</v>
      </c>
      <c r="T1291" s="8">
        <f t="shared" si="207"/>
        <v>56.125</v>
      </c>
      <c r="U1291" s="7">
        <f t="shared" si="208"/>
        <v>55.691666666666663</v>
      </c>
      <c r="V1291" s="7">
        <f t="shared" si="209"/>
        <v>55.8</v>
      </c>
    </row>
    <row r="1292" spans="1:22" ht="13.5" x14ac:dyDescent="0.25">
      <c r="A1292" s="3">
        <f>RSI!A1292</f>
        <v>44193</v>
      </c>
      <c r="B1292" s="2">
        <f>RSI!B1292</f>
        <v>3.968</v>
      </c>
      <c r="C1292" s="2">
        <f>RSI!I1292</f>
        <v>39.878514672446869</v>
      </c>
      <c r="D1292" s="2">
        <f>MACD!E1292</f>
        <v>6.998634991619479E-2</v>
      </c>
      <c r="E1292" s="2">
        <f>MACD!F1292</f>
        <v>0.13326310015462603</v>
      </c>
      <c r="F1292" s="2">
        <f>'Moving Avg'!D1292</f>
        <v>4.0579999999999998</v>
      </c>
      <c r="G1292" s="2">
        <f>'Moving Avg'!F1292</f>
        <v>4.138585</v>
      </c>
      <c r="H1292" s="2">
        <f>'Moving Avg'!G1292</f>
        <v>4.2497680000000004</v>
      </c>
      <c r="I1292" s="2">
        <f>'Moving Avg'!H1292</f>
        <v>3.8696599999999988</v>
      </c>
      <c r="J1292" s="5" t="str">
        <f>OBV!F1292</f>
        <v>BULLISH</v>
      </c>
      <c r="K1292" s="5" t="str">
        <f>OBV!G1292</f>
        <v>NEUTRAL</v>
      </c>
      <c r="L1292" s="5" t="str">
        <f>OBV!H1292</f>
        <v>BULLISH DIVERGENCE</v>
      </c>
      <c r="M1292" s="7">
        <f t="shared" si="200"/>
        <v>25</v>
      </c>
      <c r="N1292" s="7">
        <f t="shared" si="201"/>
        <v>100</v>
      </c>
      <c r="O1292" s="7">
        <f t="shared" si="202"/>
        <v>50</v>
      </c>
      <c r="P1292" s="7">
        <f t="shared" si="203"/>
        <v>66.5</v>
      </c>
      <c r="Q1292" s="8">
        <f t="shared" si="204"/>
        <v>61.225000000000001</v>
      </c>
      <c r="R1292" s="8">
        <f t="shared" si="205"/>
        <v>59.125</v>
      </c>
      <c r="S1292" s="8">
        <f t="shared" si="206"/>
        <v>61.174999999999997</v>
      </c>
      <c r="T1292" s="8">
        <f t="shared" si="207"/>
        <v>60.375</v>
      </c>
      <c r="U1292" s="7">
        <f t="shared" si="208"/>
        <v>60.508333333333326</v>
      </c>
      <c r="V1292" s="7">
        <f t="shared" si="209"/>
        <v>60.474999999999994</v>
      </c>
    </row>
    <row r="1293" spans="1:22" ht="13.5" x14ac:dyDescent="0.25">
      <c r="A1293" s="3">
        <f>RSI!A1293</f>
        <v>44194</v>
      </c>
      <c r="B1293" s="2">
        <f>RSI!B1293</f>
        <v>4.0088999999999997</v>
      </c>
      <c r="C1293" s="2">
        <f>RSI!I1293</f>
        <v>42.485432192027751</v>
      </c>
      <c r="D1293" s="2">
        <f>MACD!E1293</f>
        <v>4.3111313502548931E-2</v>
      </c>
      <c r="E1293" s="2">
        <f>MACD!F1293</f>
        <v>0.11523274282421062</v>
      </c>
      <c r="F1293" s="2">
        <f>'Moving Avg'!D1293</f>
        <v>4.0268999999999995</v>
      </c>
      <c r="G1293" s="2">
        <f>'Moving Avg'!F1293</f>
        <v>4.1001299999999992</v>
      </c>
      <c r="H1293" s="2">
        <f>'Moving Avg'!G1293</f>
        <v>4.2466580000000009</v>
      </c>
      <c r="I1293" s="2">
        <f>'Moving Avg'!H1293</f>
        <v>3.8680234999999987</v>
      </c>
      <c r="J1293" s="5" t="str">
        <f>OBV!F1293</f>
        <v>BEARISH</v>
      </c>
      <c r="K1293" s="5" t="str">
        <f>OBV!G1293</f>
        <v>NEUTRAL</v>
      </c>
      <c r="L1293" s="5" t="str">
        <f>OBV!H1293</f>
        <v>CONFIRMED BEARISH</v>
      </c>
      <c r="M1293" s="7">
        <f t="shared" si="200"/>
        <v>25</v>
      </c>
      <c r="N1293" s="7">
        <f t="shared" si="201"/>
        <v>100</v>
      </c>
      <c r="O1293" s="7">
        <f t="shared" si="202"/>
        <v>50</v>
      </c>
      <c r="P1293" s="7">
        <f t="shared" si="203"/>
        <v>16.5</v>
      </c>
      <c r="Q1293" s="8">
        <f t="shared" si="204"/>
        <v>53.725000000000001</v>
      </c>
      <c r="R1293" s="8">
        <f t="shared" si="205"/>
        <v>46.625</v>
      </c>
      <c r="S1293" s="8">
        <f t="shared" si="206"/>
        <v>38.674999999999997</v>
      </c>
      <c r="T1293" s="8">
        <f t="shared" si="207"/>
        <v>47.875</v>
      </c>
      <c r="U1293" s="7">
        <f t="shared" si="208"/>
        <v>46.341666666666661</v>
      </c>
      <c r="V1293" s="7">
        <f t="shared" si="209"/>
        <v>46.724999999999994</v>
      </c>
    </row>
    <row r="1294" spans="1:22" ht="13.5" x14ac:dyDescent="0.25">
      <c r="A1294" s="3">
        <f>RSI!A1294</f>
        <v>44195</v>
      </c>
      <c r="B1294" s="2">
        <f>RSI!B1294</f>
        <v>3.9925000000000002</v>
      </c>
      <c r="C1294" s="2">
        <f>RSI!I1294</f>
        <v>41.704548705899903</v>
      </c>
      <c r="D1294" s="2">
        <f>MACD!E1294</f>
        <v>2.9960087668467139E-2</v>
      </c>
      <c r="E1294" s="2">
        <f>MACD!F1294</f>
        <v>9.8178211793061923E-2</v>
      </c>
      <c r="F1294" s="2">
        <f>'Moving Avg'!D1294</f>
        <v>4.0121599999999997</v>
      </c>
      <c r="G1294" s="2">
        <f>'Moving Avg'!F1294</f>
        <v>4.0751749999999998</v>
      </c>
      <c r="H1294" s="2">
        <f>'Moving Avg'!G1294</f>
        <v>4.2427300000000017</v>
      </c>
      <c r="I1294" s="2">
        <f>'Moving Avg'!H1294</f>
        <v>3.8669189999999984</v>
      </c>
      <c r="J1294" s="5" t="str">
        <f>OBV!F1294</f>
        <v>BEARISH</v>
      </c>
      <c r="K1294" s="5" t="str">
        <f>OBV!G1294</f>
        <v>NEUTRAL</v>
      </c>
      <c r="L1294" s="5" t="str">
        <f>OBV!H1294</f>
        <v>CONFIRMED BEARISH</v>
      </c>
      <c r="M1294" s="7">
        <f t="shared" si="200"/>
        <v>25</v>
      </c>
      <c r="N1294" s="7">
        <f t="shared" si="201"/>
        <v>100</v>
      </c>
      <c r="O1294" s="7">
        <f t="shared" si="202"/>
        <v>50</v>
      </c>
      <c r="P1294" s="7">
        <f t="shared" si="203"/>
        <v>16.5</v>
      </c>
      <c r="Q1294" s="8">
        <f t="shared" si="204"/>
        <v>53.725000000000001</v>
      </c>
      <c r="R1294" s="8">
        <f t="shared" si="205"/>
        <v>46.625</v>
      </c>
      <c r="S1294" s="8">
        <f t="shared" si="206"/>
        <v>38.674999999999997</v>
      </c>
      <c r="T1294" s="8">
        <f t="shared" si="207"/>
        <v>47.875</v>
      </c>
      <c r="U1294" s="7">
        <f t="shared" si="208"/>
        <v>46.341666666666661</v>
      </c>
      <c r="V1294" s="7">
        <f t="shared" si="209"/>
        <v>46.724999999999994</v>
      </c>
    </row>
    <row r="1295" spans="1:22" ht="13.5" x14ac:dyDescent="0.25">
      <c r="A1295" s="3">
        <f>RSI!A1295</f>
        <v>44196</v>
      </c>
      <c r="B1295" s="2">
        <f>RSI!B1295</f>
        <v>3.9925000000000002</v>
      </c>
      <c r="C1295" s="2">
        <f>RSI!I1295</f>
        <v>41.704548705899903</v>
      </c>
      <c r="D1295" s="2">
        <f>MACD!E1295</f>
        <v>1.7165707454659618E-2</v>
      </c>
      <c r="E1295" s="2">
        <f>MACD!F1295</f>
        <v>8.1975710925381459E-2</v>
      </c>
      <c r="F1295" s="2">
        <f>'Moving Avg'!D1295</f>
        <v>3.9941599999999999</v>
      </c>
      <c r="G1295" s="2">
        <f>'Moving Avg'!F1295</f>
        <v>4.0571750000000009</v>
      </c>
      <c r="H1295" s="2">
        <f>'Moving Avg'!G1295</f>
        <v>4.2374940000000016</v>
      </c>
      <c r="I1295" s="2">
        <f>'Moving Avg'!H1295</f>
        <v>3.8656914999999983</v>
      </c>
      <c r="J1295" s="5" t="str">
        <f>OBV!F1295</f>
        <v>BEARISH</v>
      </c>
      <c r="K1295" s="5" t="str">
        <f>OBV!G1295</f>
        <v>NEUTRAL</v>
      </c>
      <c r="L1295" s="5" t="str">
        <f>OBV!H1295</f>
        <v>CONFIRMED BEARISH</v>
      </c>
      <c r="M1295" s="7">
        <f t="shared" si="200"/>
        <v>25</v>
      </c>
      <c r="N1295" s="7">
        <f t="shared" si="201"/>
        <v>100</v>
      </c>
      <c r="O1295" s="7">
        <f t="shared" si="202"/>
        <v>50</v>
      </c>
      <c r="P1295" s="7">
        <f t="shared" si="203"/>
        <v>16.5</v>
      </c>
      <c r="Q1295" s="8">
        <f t="shared" si="204"/>
        <v>53.725000000000001</v>
      </c>
      <c r="R1295" s="8">
        <f t="shared" si="205"/>
        <v>46.625</v>
      </c>
      <c r="S1295" s="8">
        <f t="shared" si="206"/>
        <v>38.674999999999997</v>
      </c>
      <c r="T1295" s="8">
        <f t="shared" si="207"/>
        <v>47.875</v>
      </c>
      <c r="U1295" s="7">
        <f t="shared" si="208"/>
        <v>46.341666666666661</v>
      </c>
      <c r="V1295" s="7">
        <f t="shared" si="209"/>
        <v>46.724999999999994</v>
      </c>
    </row>
    <row r="1296" spans="1:22" ht="13.5" x14ac:dyDescent="0.25">
      <c r="A1296" s="3">
        <f>RSI!A1296</f>
        <v>44200</v>
      </c>
      <c r="B1296" s="2">
        <f>RSI!B1296</f>
        <v>3.9598</v>
      </c>
      <c r="C1296" s="2">
        <f>RSI!I1296</f>
        <v>40.004248581237384</v>
      </c>
      <c r="D1296" s="2">
        <f>MACD!E1296</f>
        <v>9.5551166039022917E-3</v>
      </c>
      <c r="E1296" s="2">
        <f>MACD!F1296</f>
        <v>6.7491592061085626E-2</v>
      </c>
      <c r="F1296" s="2">
        <f>'Moving Avg'!D1296</f>
        <v>3.9843400000000004</v>
      </c>
      <c r="G1296" s="2">
        <f>'Moving Avg'!F1296</f>
        <v>4.0387649999999997</v>
      </c>
      <c r="H1296" s="2">
        <f>'Moving Avg'!G1296</f>
        <v>4.2324220000000015</v>
      </c>
      <c r="I1296" s="2">
        <f>'Moving Avg'!H1296</f>
        <v>3.8649139999999984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  <c r="M1296" s="7">
        <f t="shared" si="200"/>
        <v>25</v>
      </c>
      <c r="N1296" s="7">
        <f t="shared" si="201"/>
        <v>100</v>
      </c>
      <c r="O1296" s="7">
        <f t="shared" si="202"/>
        <v>50</v>
      </c>
      <c r="P1296" s="7">
        <f t="shared" si="203"/>
        <v>16.5</v>
      </c>
      <c r="Q1296" s="8">
        <f t="shared" si="204"/>
        <v>53.725000000000001</v>
      </c>
      <c r="R1296" s="8">
        <f t="shared" si="205"/>
        <v>46.625</v>
      </c>
      <c r="S1296" s="8">
        <f t="shared" si="206"/>
        <v>38.674999999999997</v>
      </c>
      <c r="T1296" s="8">
        <f t="shared" si="207"/>
        <v>47.875</v>
      </c>
      <c r="U1296" s="7">
        <f t="shared" si="208"/>
        <v>46.341666666666661</v>
      </c>
      <c r="V1296" s="7">
        <f t="shared" si="209"/>
        <v>46.724999999999994</v>
      </c>
    </row>
    <row r="1297" spans="1:22" ht="13.5" x14ac:dyDescent="0.25">
      <c r="A1297" s="3">
        <f>RSI!A1297</f>
        <v>44201</v>
      </c>
      <c r="B1297" s="2">
        <f>RSI!B1297</f>
        <v>3.9188999999999998</v>
      </c>
      <c r="C1297" s="2">
        <f>RSI!I1297</f>
        <v>37.921722472133965</v>
      </c>
      <c r="D1297" s="2">
        <f>MACD!E1297</f>
        <v>1.8395763468934234E-2</v>
      </c>
      <c r="E1297" s="2">
        <f>MACD!F1297</f>
        <v>5.7672426342655347E-2</v>
      </c>
      <c r="F1297" s="2">
        <f>'Moving Avg'!D1297</f>
        <v>3.9745199999999996</v>
      </c>
      <c r="G1297" s="2">
        <f>'Moving Avg'!F1297</f>
        <v>4.0244450000000001</v>
      </c>
      <c r="H1297" s="2">
        <f>'Moving Avg'!G1297</f>
        <v>4.2266940000000019</v>
      </c>
      <c r="I1297" s="2">
        <f>'Moving Avg'!H1297</f>
        <v>3.8651594999999981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  <c r="M1297" s="7">
        <f t="shared" si="200"/>
        <v>25</v>
      </c>
      <c r="N1297" s="7">
        <f t="shared" si="201"/>
        <v>100</v>
      </c>
      <c r="O1297" s="7">
        <f t="shared" si="202"/>
        <v>50</v>
      </c>
      <c r="P1297" s="7">
        <f t="shared" si="203"/>
        <v>16.5</v>
      </c>
      <c r="Q1297" s="8">
        <f t="shared" si="204"/>
        <v>53.725000000000001</v>
      </c>
      <c r="R1297" s="8">
        <f t="shared" si="205"/>
        <v>46.625</v>
      </c>
      <c r="S1297" s="8">
        <f t="shared" si="206"/>
        <v>38.674999999999997</v>
      </c>
      <c r="T1297" s="8">
        <f t="shared" si="207"/>
        <v>47.875</v>
      </c>
      <c r="U1297" s="7">
        <f t="shared" si="208"/>
        <v>46.341666666666661</v>
      </c>
      <c r="V1297" s="7">
        <f t="shared" si="209"/>
        <v>46.724999999999994</v>
      </c>
    </row>
    <row r="1298" spans="1:22" ht="13.5" x14ac:dyDescent="0.25">
      <c r="A1298" s="3">
        <f>RSI!A1298</f>
        <v>44202</v>
      </c>
      <c r="B1298" s="2">
        <f>RSI!B1298</f>
        <v>3.7797999999999998</v>
      </c>
      <c r="C1298" s="2">
        <f>RSI!I1298</f>
        <v>31.849173689344184</v>
      </c>
      <c r="D1298" s="2">
        <f>MACD!E1298</f>
        <v>4.9880649035909386E-2</v>
      </c>
      <c r="E1298" s="2">
        <f>MACD!F1298</f>
        <v>5.6114070881306155E-2</v>
      </c>
      <c r="F1298" s="2">
        <f>'Moving Avg'!D1298</f>
        <v>3.9287000000000005</v>
      </c>
      <c r="G1298" s="2">
        <f>'Moving Avg'!F1298</f>
        <v>4.0121700000000002</v>
      </c>
      <c r="H1298" s="2">
        <f>'Moving Avg'!G1298</f>
        <v>4.2173660000000019</v>
      </c>
      <c r="I1298" s="2">
        <f>'Moving Avg'!H1298</f>
        <v>3.8655684999999975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  <c r="M1298" s="7">
        <f t="shared" si="200"/>
        <v>25</v>
      </c>
      <c r="N1298" s="7">
        <f t="shared" si="201"/>
        <v>45</v>
      </c>
      <c r="O1298" s="7">
        <f t="shared" si="202"/>
        <v>50</v>
      </c>
      <c r="P1298" s="7">
        <f t="shared" si="203"/>
        <v>16.5</v>
      </c>
      <c r="Q1298" s="8">
        <f t="shared" si="204"/>
        <v>34.475000000000001</v>
      </c>
      <c r="R1298" s="8">
        <f t="shared" si="205"/>
        <v>35.625</v>
      </c>
      <c r="S1298" s="8">
        <f t="shared" si="206"/>
        <v>30.425000000000001</v>
      </c>
      <c r="T1298" s="8">
        <f t="shared" si="207"/>
        <v>34.125</v>
      </c>
      <c r="U1298" s="7">
        <f t="shared" si="208"/>
        <v>33.508333333333333</v>
      </c>
      <c r="V1298" s="7">
        <f t="shared" si="209"/>
        <v>33.662499999999994</v>
      </c>
    </row>
    <row r="1299" spans="1:22" ht="13.5" x14ac:dyDescent="0.25">
      <c r="A1299" s="3">
        <f>RSI!A1299</f>
        <v>44203</v>
      </c>
      <c r="B1299" s="2">
        <f>RSI!B1299</f>
        <v>3.7797999999999998</v>
      </c>
      <c r="C1299" s="2">
        <f>RSI!I1299</f>
        <v>31.849173689344184</v>
      </c>
      <c r="D1299" s="2">
        <f>MACD!E1299</f>
        <v>6.3255067653500419E-2</v>
      </c>
      <c r="E1299" s="2">
        <f>MACD!F1299</f>
        <v>5.7542270235745013E-2</v>
      </c>
      <c r="F1299" s="2">
        <f>'Moving Avg'!D1299</f>
        <v>3.8861599999999994</v>
      </c>
      <c r="G1299" s="2">
        <f>'Moving Avg'!F1299</f>
        <v>4.0003049999999991</v>
      </c>
      <c r="H1299" s="2">
        <f>'Moving Avg'!G1299</f>
        <v>4.2086940000000022</v>
      </c>
      <c r="I1299" s="2">
        <f>'Moving Avg'!H1299</f>
        <v>3.8654864999999976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25</v>
      </c>
      <c r="N1299" s="7">
        <f t="shared" si="201"/>
        <v>0</v>
      </c>
      <c r="O1299" s="7">
        <f t="shared" si="202"/>
        <v>50</v>
      </c>
      <c r="P1299" s="7">
        <f t="shared" si="203"/>
        <v>16.5</v>
      </c>
      <c r="Q1299" s="8">
        <f t="shared" si="204"/>
        <v>18.725000000000001</v>
      </c>
      <c r="R1299" s="8">
        <f t="shared" si="205"/>
        <v>26.625</v>
      </c>
      <c r="S1299" s="8">
        <f t="shared" si="206"/>
        <v>23.675000000000001</v>
      </c>
      <c r="T1299" s="8">
        <f t="shared" si="207"/>
        <v>22.875</v>
      </c>
      <c r="U1299" s="7">
        <f t="shared" si="208"/>
        <v>23.008333333333336</v>
      </c>
      <c r="V1299" s="7">
        <f t="shared" si="209"/>
        <v>22.975000000000001</v>
      </c>
    </row>
    <row r="1300" spans="1:22" ht="13.5" x14ac:dyDescent="0.25">
      <c r="A1300" s="3">
        <f>RSI!A1300</f>
        <v>44204</v>
      </c>
      <c r="B1300" s="2">
        <f>RSI!B1300</f>
        <v>3.8452999999999999</v>
      </c>
      <c r="C1300" s="2">
        <f>RSI!I1300</f>
        <v>37.329769629429371</v>
      </c>
      <c r="D1300" s="2">
        <f>MACD!E1300</f>
        <v>7.393240340627294E-2</v>
      </c>
      <c r="E1300" s="2">
        <f>MACD!F1300</f>
        <v>6.0820296869850604E-2</v>
      </c>
      <c r="F1300" s="2">
        <f>'Moving Avg'!D1300</f>
        <v>3.8567200000000001</v>
      </c>
      <c r="G1300" s="2">
        <f>'Moving Avg'!F1300</f>
        <v>3.9929449999999989</v>
      </c>
      <c r="H1300" s="2">
        <f>'Moving Avg'!G1300</f>
        <v>4.2037860000000018</v>
      </c>
      <c r="I1300" s="2">
        <f>'Moving Avg'!H1300</f>
        <v>3.8662639999999984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0</v>
      </c>
      <c r="P1300" s="7">
        <f t="shared" si="203"/>
        <v>16.5</v>
      </c>
      <c r="Q1300" s="8">
        <f t="shared" si="204"/>
        <v>11.225</v>
      </c>
      <c r="R1300" s="8">
        <f t="shared" si="205"/>
        <v>9.125</v>
      </c>
      <c r="S1300" s="8">
        <f t="shared" si="206"/>
        <v>11.175000000000001</v>
      </c>
      <c r="T1300" s="8">
        <f t="shared" si="207"/>
        <v>10.375</v>
      </c>
      <c r="U1300" s="7">
        <f t="shared" si="208"/>
        <v>10.508333333333335</v>
      </c>
      <c r="V1300" s="7">
        <f t="shared" si="209"/>
        <v>10.475000000000001</v>
      </c>
    </row>
    <row r="1301" spans="1:22" ht="13.5" x14ac:dyDescent="0.25">
      <c r="A1301" s="3">
        <f>RSI!A1301</f>
        <v>44207</v>
      </c>
      <c r="B1301" s="2">
        <f>RSI!B1301</f>
        <v>3.9188999999999998</v>
      </c>
      <c r="C1301" s="2">
        <f>RSI!I1301</f>
        <v>42.887634748161133</v>
      </c>
      <c r="D1301" s="2">
        <f>MACD!E1301</f>
        <v>6.7383508017063498E-2</v>
      </c>
      <c r="E1301" s="2">
        <f>MACD!F1301</f>
        <v>6.213293909929319E-2</v>
      </c>
      <c r="F1301" s="2">
        <f>'Moving Avg'!D1301</f>
        <v>3.8485399999999998</v>
      </c>
      <c r="G1301" s="2">
        <f>'Moving Avg'!F1301</f>
        <v>3.9835349999999985</v>
      </c>
      <c r="H1301" s="2">
        <f>'Moving Avg'!G1301</f>
        <v>4.1978960000000018</v>
      </c>
      <c r="I1301" s="2">
        <f>'Moving Avg'!H1301</f>
        <v>3.8674094999999982</v>
      </c>
      <c r="J1301" s="5" t="str">
        <f>OBV!F1301</f>
        <v>BULLISH</v>
      </c>
      <c r="K1301" s="5" t="str">
        <f>OBV!G1301</f>
        <v>NEUTRAL</v>
      </c>
      <c r="L1301" s="5" t="str">
        <f>OBV!H1301</f>
        <v>BULLISH DIVERGENCE</v>
      </c>
      <c r="M1301" s="7">
        <f t="shared" si="200"/>
        <v>25</v>
      </c>
      <c r="N1301" s="7">
        <f t="shared" si="201"/>
        <v>0</v>
      </c>
      <c r="O1301" s="7">
        <f t="shared" si="202"/>
        <v>0</v>
      </c>
      <c r="P1301" s="7">
        <f t="shared" si="203"/>
        <v>66.5</v>
      </c>
      <c r="Q1301" s="8">
        <f t="shared" si="204"/>
        <v>18.725000000000001</v>
      </c>
      <c r="R1301" s="8">
        <f t="shared" si="205"/>
        <v>21.625</v>
      </c>
      <c r="S1301" s="8">
        <f t="shared" si="206"/>
        <v>33.674999999999997</v>
      </c>
      <c r="T1301" s="8">
        <f t="shared" si="207"/>
        <v>22.875</v>
      </c>
      <c r="U1301" s="7">
        <f t="shared" si="208"/>
        <v>24.675000000000001</v>
      </c>
      <c r="V1301" s="7">
        <f t="shared" si="209"/>
        <v>24.225000000000001</v>
      </c>
    </row>
    <row r="1302" spans="1:22" ht="13.5" x14ac:dyDescent="0.25">
      <c r="A1302" s="3">
        <f>RSI!A1302</f>
        <v>44208</v>
      </c>
      <c r="B1302" s="2">
        <f>RSI!B1302</f>
        <v>3.9106999999999998</v>
      </c>
      <c r="C1302" s="2">
        <f>RSI!I1302</f>
        <v>42.436087942933554</v>
      </c>
      <c r="D1302" s="2">
        <f>MACD!E1302</f>
        <v>5.6825444586577234E-2</v>
      </c>
      <c r="E1302" s="2">
        <f>MACD!F1302</f>
        <v>6.1071440196750003E-2</v>
      </c>
      <c r="F1302" s="2">
        <f>'Moving Avg'!D1302</f>
        <v>3.8468999999999993</v>
      </c>
      <c r="G1302" s="2">
        <f>'Moving Avg'!F1302</f>
        <v>3.9749449999999995</v>
      </c>
      <c r="H1302" s="2">
        <f>'Moving Avg'!G1302</f>
        <v>4.1910240000000014</v>
      </c>
      <c r="I1302" s="2">
        <f>'Moving Avg'!H1302</f>
        <v>3.8681454999999985</v>
      </c>
      <c r="J1302" s="5" t="str">
        <f>OBV!F1302</f>
        <v>BULLISH</v>
      </c>
      <c r="K1302" s="5" t="str">
        <f>OBV!G1302</f>
        <v>NEUTRAL</v>
      </c>
      <c r="L1302" s="5" t="str">
        <f>OBV!H1302</f>
        <v>BULLISH DIVERGENCE</v>
      </c>
      <c r="M1302" s="7">
        <f t="shared" si="200"/>
        <v>25</v>
      </c>
      <c r="N1302" s="7">
        <f t="shared" si="201"/>
        <v>45</v>
      </c>
      <c r="O1302" s="7">
        <f t="shared" si="202"/>
        <v>0</v>
      </c>
      <c r="P1302" s="7">
        <f t="shared" si="203"/>
        <v>66.5</v>
      </c>
      <c r="Q1302" s="8">
        <f t="shared" si="204"/>
        <v>34.475000000000001</v>
      </c>
      <c r="R1302" s="8">
        <f t="shared" si="205"/>
        <v>30.625</v>
      </c>
      <c r="S1302" s="8">
        <f t="shared" si="206"/>
        <v>40.424999999999997</v>
      </c>
      <c r="T1302" s="8">
        <f t="shared" si="207"/>
        <v>34.125</v>
      </c>
      <c r="U1302" s="7">
        <f t="shared" si="208"/>
        <v>35.174999999999997</v>
      </c>
      <c r="V1302" s="7">
        <f t="shared" si="209"/>
        <v>34.912499999999994</v>
      </c>
    </row>
    <row r="1303" spans="1:22" ht="13.5" x14ac:dyDescent="0.25">
      <c r="A1303" s="3">
        <f>RSI!A1303</f>
        <v>44209</v>
      </c>
      <c r="B1303" s="2">
        <f>RSI!B1303</f>
        <v>3.8452999999999999</v>
      </c>
      <c r="C1303" s="2">
        <f>RSI!I1303</f>
        <v>38.916788269488755</v>
      </c>
      <c r="D1303" s="2">
        <f>MACD!E1303</f>
        <v>5.9695617744041307E-2</v>
      </c>
      <c r="E1303" s="2">
        <f>MACD!F1303</f>
        <v>6.0796275706208269E-2</v>
      </c>
      <c r="F1303" s="2">
        <f>'Moving Avg'!D1303</f>
        <v>3.8600000000000003</v>
      </c>
      <c r="G1303" s="2">
        <f>'Moving Avg'!F1303</f>
        <v>3.9683999999999999</v>
      </c>
      <c r="H1303" s="2">
        <f>'Moving Avg'!G1303</f>
        <v>4.182844000000002</v>
      </c>
      <c r="I1303" s="2">
        <f>'Moving Avg'!H1303</f>
        <v>3.8690454999999981</v>
      </c>
      <c r="J1303" s="5" t="str">
        <f>OBV!F1303</f>
        <v>BULLISH</v>
      </c>
      <c r="K1303" s="5" t="str">
        <f>OBV!G1303</f>
        <v>NEUTRAL</v>
      </c>
      <c r="L1303" s="5" t="str">
        <f>OBV!H1303</f>
        <v>CONFIRMED BULLISH</v>
      </c>
      <c r="M1303" s="7">
        <f t="shared" si="200"/>
        <v>25</v>
      </c>
      <c r="N1303" s="7">
        <f t="shared" si="201"/>
        <v>45</v>
      </c>
      <c r="O1303" s="7">
        <f t="shared" si="202"/>
        <v>0</v>
      </c>
      <c r="P1303" s="7">
        <f t="shared" si="203"/>
        <v>83.5</v>
      </c>
      <c r="Q1303" s="8">
        <f t="shared" si="204"/>
        <v>37.024999999999999</v>
      </c>
      <c r="R1303" s="8">
        <f t="shared" si="205"/>
        <v>34.875</v>
      </c>
      <c r="S1303" s="8">
        <f t="shared" si="206"/>
        <v>48.075000000000003</v>
      </c>
      <c r="T1303" s="8">
        <f t="shared" si="207"/>
        <v>38.375</v>
      </c>
      <c r="U1303" s="7">
        <f t="shared" si="208"/>
        <v>39.991666666666667</v>
      </c>
      <c r="V1303" s="7">
        <f t="shared" si="209"/>
        <v>39.587500000000006</v>
      </c>
    </row>
    <row r="1304" spans="1:22" ht="13.5" x14ac:dyDescent="0.25">
      <c r="A1304" s="3">
        <f>RSI!A1304</f>
        <v>44211</v>
      </c>
      <c r="B1304" s="2">
        <f>RSI!B1304</f>
        <v>3.7635000000000001</v>
      </c>
      <c r="C1304" s="2">
        <f>RSI!I1304</f>
        <v>35.006329400531385</v>
      </c>
      <c r="D1304" s="2">
        <f>MACD!E1304</f>
        <v>6.6664606767763424E-2</v>
      </c>
      <c r="E1304" s="2">
        <f>MACD!F1304</f>
        <v>6.1969941918519303E-2</v>
      </c>
      <c r="F1304" s="2">
        <f>'Moving Avg'!D1304</f>
        <v>3.8567399999999998</v>
      </c>
      <c r="G1304" s="2">
        <f>'Moving Avg'!F1304</f>
        <v>3.9553099999999994</v>
      </c>
      <c r="H1304" s="2">
        <f>'Moving Avg'!G1304</f>
        <v>4.1722080000000021</v>
      </c>
      <c r="I1304" s="2">
        <f>'Moving Avg'!H1304</f>
        <v>3.8690049999999978</v>
      </c>
      <c r="J1304" s="5" t="str">
        <f>OBV!F1304</f>
        <v>BULLISH</v>
      </c>
      <c r="K1304" s="5" t="str">
        <f>OBV!G1304</f>
        <v>NEUTRAL</v>
      </c>
      <c r="L1304" s="5" t="str">
        <f>OBV!H1304</f>
        <v>BULLISH DIVERGENCE</v>
      </c>
      <c r="M1304" s="7">
        <f t="shared" si="200"/>
        <v>25</v>
      </c>
      <c r="N1304" s="7">
        <f t="shared" si="201"/>
        <v>0</v>
      </c>
      <c r="O1304" s="7">
        <f t="shared" si="202"/>
        <v>0</v>
      </c>
      <c r="P1304" s="7">
        <f t="shared" si="203"/>
        <v>66.5</v>
      </c>
      <c r="Q1304" s="8">
        <f t="shared" si="204"/>
        <v>18.725000000000001</v>
      </c>
      <c r="R1304" s="8">
        <f t="shared" si="205"/>
        <v>21.625</v>
      </c>
      <c r="S1304" s="8">
        <f t="shared" si="206"/>
        <v>33.674999999999997</v>
      </c>
      <c r="T1304" s="8">
        <f t="shared" si="207"/>
        <v>22.875</v>
      </c>
      <c r="U1304" s="7">
        <f t="shared" si="208"/>
        <v>24.675000000000001</v>
      </c>
      <c r="V1304" s="7">
        <f t="shared" si="209"/>
        <v>24.225000000000001</v>
      </c>
    </row>
    <row r="1305" spans="1:22" ht="13.5" x14ac:dyDescent="0.25">
      <c r="A1305" s="3">
        <f>RSI!A1305</f>
        <v>44214</v>
      </c>
      <c r="B1305" s="2">
        <f>RSI!B1305</f>
        <v>3.7635000000000001</v>
      </c>
      <c r="C1305" s="2">
        <f>RSI!I1305</f>
        <v>35.006329400531371</v>
      </c>
      <c r="D1305" s="2">
        <f>MACD!E1305</f>
        <v>7.3974616894409095E-2</v>
      </c>
      <c r="E1305" s="2">
        <f>MACD!F1305</f>
        <v>6.4370876913697264E-2</v>
      </c>
      <c r="F1305" s="2">
        <f>'Moving Avg'!D1305</f>
        <v>3.8403799999999997</v>
      </c>
      <c r="G1305" s="2">
        <f>'Moving Avg'!F1305</f>
        <v>3.9430399999999999</v>
      </c>
      <c r="H1305" s="2">
        <f>'Moving Avg'!G1305</f>
        <v>4.1615720000000023</v>
      </c>
      <c r="I1305" s="2">
        <f>'Moving Avg'!H1305</f>
        <v>3.8690049999999974</v>
      </c>
      <c r="J1305" s="5" t="str">
        <f>OBV!F1305</f>
        <v>BULLISH</v>
      </c>
      <c r="K1305" s="5" t="str">
        <f>OBV!G1305</f>
        <v>NEUTRAL</v>
      </c>
      <c r="L1305" s="5" t="str">
        <f>OBV!H1305</f>
        <v>BULLISH DIVERGENCE</v>
      </c>
      <c r="M1305" s="7">
        <f t="shared" si="200"/>
        <v>25</v>
      </c>
      <c r="N1305" s="7">
        <f t="shared" si="201"/>
        <v>0</v>
      </c>
      <c r="O1305" s="7">
        <f t="shared" si="202"/>
        <v>0</v>
      </c>
      <c r="P1305" s="7">
        <f t="shared" si="203"/>
        <v>66.5</v>
      </c>
      <c r="Q1305" s="8">
        <f t="shared" si="204"/>
        <v>18.725000000000001</v>
      </c>
      <c r="R1305" s="8">
        <f t="shared" si="205"/>
        <v>21.625</v>
      </c>
      <c r="S1305" s="8">
        <f t="shared" si="206"/>
        <v>33.674999999999997</v>
      </c>
      <c r="T1305" s="8">
        <f t="shared" si="207"/>
        <v>22.875</v>
      </c>
      <c r="U1305" s="7">
        <f t="shared" si="208"/>
        <v>24.675000000000001</v>
      </c>
      <c r="V1305" s="7">
        <f t="shared" si="209"/>
        <v>24.225000000000001</v>
      </c>
    </row>
    <row r="1306" spans="1:22" ht="13.5" x14ac:dyDescent="0.25">
      <c r="A1306" s="3">
        <f>RSI!A1306</f>
        <v>44215</v>
      </c>
      <c r="B1306" s="2">
        <f>RSI!B1306</f>
        <v>3.8043999999999998</v>
      </c>
      <c r="C1306" s="2">
        <f>RSI!I1306</f>
        <v>38.584866328668525</v>
      </c>
      <c r="D1306" s="2">
        <f>MACD!E1306</f>
        <v>7.340810497774175E-2</v>
      </c>
      <c r="E1306" s="2">
        <f>MACD!F1306</f>
        <v>6.6178322526506156E-2</v>
      </c>
      <c r="F1306" s="2">
        <f>'Moving Avg'!D1306</f>
        <v>3.8174800000000007</v>
      </c>
      <c r="G1306" s="2">
        <f>'Moving Avg'!F1306</f>
        <v>3.9328150000000002</v>
      </c>
      <c r="H1306" s="2">
        <f>'Moving Avg'!G1306</f>
        <v>4.1529000000000016</v>
      </c>
      <c r="I1306" s="2">
        <f>'Moving Avg'!H1306</f>
        <v>3.869209499999998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  <c r="M1306" s="7">
        <f t="shared" si="200"/>
        <v>25</v>
      </c>
      <c r="N1306" s="7">
        <f t="shared" si="201"/>
        <v>0</v>
      </c>
      <c r="O1306" s="7">
        <f t="shared" si="202"/>
        <v>0</v>
      </c>
      <c r="P1306" s="7">
        <f t="shared" si="203"/>
        <v>16.5</v>
      </c>
      <c r="Q1306" s="8">
        <f t="shared" si="204"/>
        <v>11.225</v>
      </c>
      <c r="R1306" s="8">
        <f t="shared" si="205"/>
        <v>9.125</v>
      </c>
      <c r="S1306" s="8">
        <f t="shared" si="206"/>
        <v>11.175000000000001</v>
      </c>
      <c r="T1306" s="8">
        <f t="shared" si="207"/>
        <v>10.375</v>
      </c>
      <c r="U1306" s="7">
        <f t="shared" si="208"/>
        <v>10.508333333333335</v>
      </c>
      <c r="V1306" s="7">
        <f t="shared" si="209"/>
        <v>10.475000000000001</v>
      </c>
    </row>
    <row r="1307" spans="1:22" ht="13.5" x14ac:dyDescent="0.25">
      <c r="A1307" s="3">
        <f>RSI!A1307</f>
        <v>44216</v>
      </c>
      <c r="B1307" s="2">
        <f>RSI!B1307</f>
        <v>3.8371</v>
      </c>
      <c r="C1307" s="2">
        <f>RSI!I1307</f>
        <v>41.364601653805245</v>
      </c>
      <c r="D1307" s="2">
        <f>MACD!E1307</f>
        <v>6.5184107265507496E-2</v>
      </c>
      <c r="E1307" s="2">
        <f>MACD!F1307</f>
        <v>6.5979479474306435E-2</v>
      </c>
      <c r="F1307" s="2">
        <f>'Moving Avg'!D1307</f>
        <v>3.8027600000000001</v>
      </c>
      <c r="G1307" s="2">
        <f>'Moving Avg'!F1307</f>
        <v>3.9205450000000006</v>
      </c>
      <c r="H1307" s="2">
        <f>'Moving Avg'!G1307</f>
        <v>4.1448820000000008</v>
      </c>
      <c r="I1307" s="2">
        <f>'Moving Avg'!H1307</f>
        <v>3.8701094999999976</v>
      </c>
      <c r="J1307" s="5" t="str">
        <f>OBV!F1307</f>
        <v>BEARISH</v>
      </c>
      <c r="K1307" s="5" t="str">
        <f>OBV!G1307</f>
        <v>NEUTRAL</v>
      </c>
      <c r="L1307" s="5" t="str">
        <f>OBV!H1307</f>
        <v>CONFIRMED BEARISH</v>
      </c>
      <c r="M1307" s="7">
        <f t="shared" si="200"/>
        <v>25</v>
      </c>
      <c r="N1307" s="7">
        <f t="shared" si="201"/>
        <v>45</v>
      </c>
      <c r="O1307" s="7">
        <f t="shared" si="202"/>
        <v>0</v>
      </c>
      <c r="P1307" s="7">
        <f t="shared" si="203"/>
        <v>16.5</v>
      </c>
      <c r="Q1307" s="8">
        <f t="shared" si="204"/>
        <v>26.975000000000001</v>
      </c>
      <c r="R1307" s="8">
        <f t="shared" si="205"/>
        <v>18.125</v>
      </c>
      <c r="S1307" s="8">
        <f t="shared" si="206"/>
        <v>17.925000000000001</v>
      </c>
      <c r="T1307" s="8">
        <f t="shared" si="207"/>
        <v>21.625</v>
      </c>
      <c r="U1307" s="7">
        <f t="shared" si="208"/>
        <v>21.008333333333336</v>
      </c>
      <c r="V1307" s="7">
        <f t="shared" si="209"/>
        <v>21.162500000000001</v>
      </c>
    </row>
    <row r="1308" spans="1:22" ht="13.5" x14ac:dyDescent="0.25">
      <c r="A1308" s="3">
        <f>RSI!A1308</f>
        <v>44217</v>
      </c>
      <c r="B1308" s="2">
        <f>RSI!B1308</f>
        <v>3.8043999999999998</v>
      </c>
      <c r="C1308" s="2">
        <f>RSI!I1308</f>
        <v>39.442074522464409</v>
      </c>
      <c r="D1308" s="2">
        <f>MACD!E1308</f>
        <v>3.9952381339790399E-2</v>
      </c>
      <c r="E1308" s="2">
        <f>MACD!F1308</f>
        <v>6.0774059847403236E-2</v>
      </c>
      <c r="F1308" s="2">
        <f>'Moving Avg'!D1308</f>
        <v>3.7945799999999998</v>
      </c>
      <c r="G1308" s="2">
        <f>'Moving Avg'!F1308</f>
        <v>3.9025450000000008</v>
      </c>
      <c r="H1308" s="2">
        <f>'Moving Avg'!G1308</f>
        <v>4.1375200000000003</v>
      </c>
      <c r="I1308" s="2">
        <f>'Moving Avg'!H1308</f>
        <v>3.8704369999999972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  <c r="M1308" s="7">
        <f t="shared" si="200"/>
        <v>25</v>
      </c>
      <c r="N1308" s="7">
        <f t="shared" si="201"/>
        <v>100</v>
      </c>
      <c r="O1308" s="7">
        <f t="shared" si="202"/>
        <v>0</v>
      </c>
      <c r="P1308" s="7">
        <f t="shared" si="203"/>
        <v>16.5</v>
      </c>
      <c r="Q1308" s="8">
        <f t="shared" si="204"/>
        <v>46.225000000000001</v>
      </c>
      <c r="R1308" s="8">
        <f t="shared" si="205"/>
        <v>29.125</v>
      </c>
      <c r="S1308" s="8">
        <f t="shared" si="206"/>
        <v>26.175000000000001</v>
      </c>
      <c r="T1308" s="8">
        <f t="shared" si="207"/>
        <v>35.375</v>
      </c>
      <c r="U1308" s="7">
        <f t="shared" si="208"/>
        <v>33.841666666666661</v>
      </c>
      <c r="V1308" s="7">
        <f t="shared" si="209"/>
        <v>34.224999999999994</v>
      </c>
    </row>
    <row r="1309" spans="1:22" ht="13.5" x14ac:dyDescent="0.25">
      <c r="A1309" s="3">
        <f>RSI!A1309</f>
        <v>44218</v>
      </c>
      <c r="B1309" s="2">
        <f>RSI!B1309</f>
        <v>3.7635000000000001</v>
      </c>
      <c r="C1309" s="2">
        <f>RSI!I1309</f>
        <v>37.118310265021471</v>
      </c>
      <c r="D1309" s="2">
        <f>MACD!E1309</f>
        <v>2.2477925057934556E-2</v>
      </c>
      <c r="E1309" s="2">
        <f>MACD!F1309</f>
        <v>5.3114832889509501E-2</v>
      </c>
      <c r="F1309" s="2">
        <f>'Moving Avg'!D1309</f>
        <v>3.7945799999999998</v>
      </c>
      <c r="G1309" s="2">
        <f>'Moving Avg'!F1309</f>
        <v>3.8874100000000005</v>
      </c>
      <c r="H1309" s="2">
        <f>'Moving Avg'!G1309</f>
        <v>4.1286839999999998</v>
      </c>
      <c r="I1309" s="2">
        <f>'Moving Avg'!H1309</f>
        <v>3.8710914999999977</v>
      </c>
      <c r="J1309" s="5" t="str">
        <f>OBV!F1309</f>
        <v>BEARISH</v>
      </c>
      <c r="K1309" s="5" t="str">
        <f>OBV!G1309</f>
        <v>NEUTRAL</v>
      </c>
      <c r="L1309" s="5" t="str">
        <f>OBV!H1309</f>
        <v>NEUTRAL</v>
      </c>
      <c r="M1309" s="7">
        <f t="shared" si="200"/>
        <v>25</v>
      </c>
      <c r="N1309" s="7">
        <f t="shared" si="201"/>
        <v>100</v>
      </c>
      <c r="O1309" s="7">
        <f t="shared" si="202"/>
        <v>0</v>
      </c>
      <c r="P1309" s="7">
        <f t="shared" si="203"/>
        <v>16.5</v>
      </c>
      <c r="Q1309" s="8">
        <f t="shared" si="204"/>
        <v>46.225000000000001</v>
      </c>
      <c r="R1309" s="8">
        <f t="shared" si="205"/>
        <v>29.125</v>
      </c>
      <c r="S1309" s="8">
        <f t="shared" si="206"/>
        <v>26.175000000000001</v>
      </c>
      <c r="T1309" s="8">
        <f t="shared" si="207"/>
        <v>35.375</v>
      </c>
      <c r="U1309" s="7">
        <f t="shared" si="208"/>
        <v>33.841666666666661</v>
      </c>
      <c r="V1309" s="7">
        <f t="shared" si="209"/>
        <v>34.224999999999994</v>
      </c>
    </row>
    <row r="1310" spans="1:22" ht="13.5" x14ac:dyDescent="0.25">
      <c r="A1310" s="3">
        <f>RSI!A1310</f>
        <v>44221</v>
      </c>
      <c r="B1310" s="2">
        <f>RSI!B1310</f>
        <v>3.7143999999999999</v>
      </c>
      <c r="C1310" s="2">
        <f>RSI!I1310</f>
        <v>34.491170834826676</v>
      </c>
      <c r="D1310" s="2">
        <f>MACD!E1310</f>
        <v>2.2430668141290688E-2</v>
      </c>
      <c r="E1310" s="2">
        <f>MACD!F1310</f>
        <v>4.697799993986574E-2</v>
      </c>
      <c r="F1310" s="2">
        <f>'Moving Avg'!D1310</f>
        <v>3.7847599999999999</v>
      </c>
      <c r="G1310" s="2">
        <f>'Moving Avg'!F1310</f>
        <v>3.869005</v>
      </c>
      <c r="H1310" s="2">
        <f>'Moving Avg'!G1310</f>
        <v>4.1170660000000003</v>
      </c>
      <c r="I1310" s="2">
        <f>'Moving Avg'!H1310</f>
        <v>3.8717049999999977</v>
      </c>
      <c r="J1310" s="5" t="str">
        <f>OBV!F1310</f>
        <v>BEARISH</v>
      </c>
      <c r="K1310" s="5" t="str">
        <f>OBV!G1310</f>
        <v>NEUTRAL</v>
      </c>
      <c r="L1310" s="5" t="str">
        <f>OBV!H1310</f>
        <v>CONFIRMED BEARISH</v>
      </c>
      <c r="M1310" s="7">
        <f t="shared" si="200"/>
        <v>25</v>
      </c>
      <c r="N1310" s="7">
        <f t="shared" si="201"/>
        <v>100</v>
      </c>
      <c r="O1310" s="7">
        <f t="shared" si="202"/>
        <v>0</v>
      </c>
      <c r="P1310" s="7">
        <f t="shared" si="203"/>
        <v>16.5</v>
      </c>
      <c r="Q1310" s="8">
        <f t="shared" si="204"/>
        <v>46.225000000000001</v>
      </c>
      <c r="R1310" s="8">
        <f t="shared" si="205"/>
        <v>29.125</v>
      </c>
      <c r="S1310" s="8">
        <f t="shared" si="206"/>
        <v>26.175000000000001</v>
      </c>
      <c r="T1310" s="8">
        <f t="shared" si="207"/>
        <v>35.375</v>
      </c>
      <c r="U1310" s="7">
        <f t="shared" si="208"/>
        <v>33.841666666666661</v>
      </c>
      <c r="V1310" s="7">
        <f t="shared" si="209"/>
        <v>34.224999999999994</v>
      </c>
    </row>
    <row r="1311" spans="1:22" ht="13.5" x14ac:dyDescent="0.25">
      <c r="A1311" s="3">
        <f>RSI!A1311</f>
        <v>44222</v>
      </c>
      <c r="B1311" s="2">
        <f>RSI!B1311</f>
        <v>3.6816</v>
      </c>
      <c r="C1311" s="2">
        <f>RSI!I1311</f>
        <v>32.82003775402211</v>
      </c>
      <c r="D1311" s="2">
        <f>MACD!E1311</f>
        <v>3.7382467786184481E-2</v>
      </c>
      <c r="E1311" s="2">
        <f>MACD!F1311</f>
        <v>4.5058893509129491E-2</v>
      </c>
      <c r="F1311" s="2">
        <f>'Moving Avg'!D1311</f>
        <v>3.7601999999999998</v>
      </c>
      <c r="G1311" s="2">
        <f>'Moving Avg'!F1311</f>
        <v>3.8526400000000001</v>
      </c>
      <c r="H1311" s="2">
        <f>'Moving Avg'!G1311</f>
        <v>4.1016839999999997</v>
      </c>
      <c r="I1311" s="2">
        <f>'Moving Avg'!H1311</f>
        <v>3.8726864999999977</v>
      </c>
      <c r="J1311" s="5" t="str">
        <f>OBV!F1311</f>
        <v>BEARISH</v>
      </c>
      <c r="K1311" s="5" t="str">
        <f>OBV!G1311</f>
        <v>NEUTRAL</v>
      </c>
      <c r="L1311" s="5" t="str">
        <f>OBV!H1311</f>
        <v>CONFIRMED BEARISH</v>
      </c>
      <c r="M1311" s="7">
        <f t="shared" si="200"/>
        <v>25</v>
      </c>
      <c r="N1311" s="7">
        <f t="shared" si="201"/>
        <v>45</v>
      </c>
      <c r="O1311" s="7">
        <f t="shared" si="202"/>
        <v>0</v>
      </c>
      <c r="P1311" s="7">
        <f t="shared" si="203"/>
        <v>16.5</v>
      </c>
      <c r="Q1311" s="8">
        <f t="shared" si="204"/>
        <v>26.975000000000001</v>
      </c>
      <c r="R1311" s="8">
        <f t="shared" si="205"/>
        <v>18.125</v>
      </c>
      <c r="S1311" s="8">
        <f t="shared" si="206"/>
        <v>17.925000000000001</v>
      </c>
      <c r="T1311" s="8">
        <f t="shared" si="207"/>
        <v>21.625</v>
      </c>
      <c r="U1311" s="7">
        <f t="shared" si="208"/>
        <v>21.008333333333336</v>
      </c>
      <c r="V1311" s="7">
        <f t="shared" si="209"/>
        <v>21.162500000000001</v>
      </c>
    </row>
    <row r="1312" spans="1:22" ht="13.5" x14ac:dyDescent="0.25">
      <c r="A1312" s="3">
        <f>RSI!A1312</f>
        <v>44223</v>
      </c>
      <c r="B1312" s="2">
        <f>RSI!B1312</f>
        <v>3.7143999999999999</v>
      </c>
      <c r="C1312" s="2">
        <f>RSI!I1312</f>
        <v>36.151526139689658</v>
      </c>
      <c r="D1312" s="2">
        <f>MACD!E1312</f>
        <v>4.7683935111543896E-2</v>
      </c>
      <c r="E1312" s="2">
        <f>MACD!F1312</f>
        <v>4.5583901829612375E-2</v>
      </c>
      <c r="F1312" s="2">
        <f>'Moving Avg'!D1312</f>
        <v>3.7356600000000002</v>
      </c>
      <c r="G1312" s="2">
        <f>'Moving Avg'!F1312</f>
        <v>3.83996</v>
      </c>
      <c r="H1312" s="2">
        <f>'Moving Avg'!G1312</f>
        <v>4.0846679999999997</v>
      </c>
      <c r="I1312" s="2">
        <f>'Moving Avg'!H1312</f>
        <v>3.8737094999999973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  <c r="M1312" s="7">
        <f t="shared" si="200"/>
        <v>25</v>
      </c>
      <c r="N1312" s="7">
        <f t="shared" si="201"/>
        <v>0</v>
      </c>
      <c r="O1312" s="7">
        <f t="shared" si="202"/>
        <v>0</v>
      </c>
      <c r="P1312" s="7">
        <f t="shared" si="203"/>
        <v>16.5</v>
      </c>
      <c r="Q1312" s="8">
        <f t="shared" si="204"/>
        <v>11.225</v>
      </c>
      <c r="R1312" s="8">
        <f t="shared" si="205"/>
        <v>9.125</v>
      </c>
      <c r="S1312" s="8">
        <f t="shared" si="206"/>
        <v>11.175000000000001</v>
      </c>
      <c r="T1312" s="8">
        <f t="shared" si="207"/>
        <v>10.375</v>
      </c>
      <c r="U1312" s="7">
        <f t="shared" si="208"/>
        <v>10.508333333333335</v>
      </c>
      <c r="V1312" s="7">
        <f t="shared" si="209"/>
        <v>10.475000000000001</v>
      </c>
    </row>
    <row r="1313" spans="1:22" ht="13.5" x14ac:dyDescent="0.25">
      <c r="A1313" s="3">
        <f>RSI!A1313</f>
        <v>44224</v>
      </c>
      <c r="B1313" s="2">
        <f>RSI!B1313</f>
        <v>3.6080000000000001</v>
      </c>
      <c r="C1313" s="2">
        <f>RSI!I1313</f>
        <v>30.8133810844447</v>
      </c>
      <c r="D1313" s="2">
        <f>MACD!E1313</f>
        <v>5.5268458684272215E-2</v>
      </c>
      <c r="E1313" s="2">
        <f>MACD!F1313</f>
        <v>4.7520813200544347E-2</v>
      </c>
      <c r="F1313" s="2">
        <f>'Moving Avg'!D1313</f>
        <v>3.69638</v>
      </c>
      <c r="G1313" s="2">
        <f>'Moving Avg'!F1313</f>
        <v>3.8199150000000008</v>
      </c>
      <c r="H1313" s="2">
        <f>'Moving Avg'!G1313</f>
        <v>4.0681419999999999</v>
      </c>
      <c r="I1313" s="2">
        <f>'Moving Avg'!H1313</f>
        <v>3.8742409999999965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  <c r="M1313" s="7">
        <f t="shared" si="200"/>
        <v>25</v>
      </c>
      <c r="N1313" s="7">
        <f t="shared" si="201"/>
        <v>0</v>
      </c>
      <c r="O1313" s="7">
        <f t="shared" si="202"/>
        <v>0</v>
      </c>
      <c r="P1313" s="7">
        <f t="shared" si="203"/>
        <v>16.5</v>
      </c>
      <c r="Q1313" s="8">
        <f t="shared" si="204"/>
        <v>11.225</v>
      </c>
      <c r="R1313" s="8">
        <f t="shared" si="205"/>
        <v>9.125</v>
      </c>
      <c r="S1313" s="8">
        <f t="shared" si="206"/>
        <v>11.175000000000001</v>
      </c>
      <c r="T1313" s="8">
        <f t="shared" si="207"/>
        <v>10.375</v>
      </c>
      <c r="U1313" s="7">
        <f t="shared" si="208"/>
        <v>10.508333333333335</v>
      </c>
      <c r="V1313" s="7">
        <f t="shared" si="209"/>
        <v>10.475000000000001</v>
      </c>
    </row>
    <row r="1314" spans="1:22" ht="13.5" x14ac:dyDescent="0.25">
      <c r="A1314" s="3">
        <f>RSI!A1314</f>
        <v>44225</v>
      </c>
      <c r="B1314" s="2">
        <f>RSI!B1314</f>
        <v>3.5998000000000001</v>
      </c>
      <c r="C1314" s="2">
        <f>RSI!I1314</f>
        <v>30.440328563941307</v>
      </c>
      <c r="D1314" s="2">
        <f>MACD!E1314</f>
        <v>5.130797477476623E-2</v>
      </c>
      <c r="E1314" s="2">
        <f>MACD!F1314</f>
        <v>4.8278245515388729E-2</v>
      </c>
      <c r="F1314" s="2">
        <f>'Moving Avg'!D1314</f>
        <v>3.66364</v>
      </c>
      <c r="G1314" s="2">
        <f>'Moving Avg'!F1314</f>
        <v>3.8002799999999999</v>
      </c>
      <c r="H1314" s="2">
        <f>'Moving Avg'!G1314</f>
        <v>4.0519419999999995</v>
      </c>
      <c r="I1314" s="2">
        <f>'Moving Avg'!H1314</f>
        <v>3.8746909999999968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  <c r="M1314" s="7">
        <f t="shared" si="200"/>
        <v>25</v>
      </c>
      <c r="N1314" s="7">
        <f t="shared" si="201"/>
        <v>0</v>
      </c>
      <c r="O1314" s="7">
        <f t="shared" si="202"/>
        <v>0</v>
      </c>
      <c r="P1314" s="7">
        <f t="shared" si="203"/>
        <v>16.5</v>
      </c>
      <c r="Q1314" s="8">
        <f t="shared" si="204"/>
        <v>11.225</v>
      </c>
      <c r="R1314" s="8">
        <f t="shared" si="205"/>
        <v>9.125</v>
      </c>
      <c r="S1314" s="8">
        <f t="shared" si="206"/>
        <v>11.175000000000001</v>
      </c>
      <c r="T1314" s="8">
        <f t="shared" si="207"/>
        <v>10.375</v>
      </c>
      <c r="U1314" s="7">
        <f t="shared" si="208"/>
        <v>10.508333333333335</v>
      </c>
      <c r="V1314" s="7">
        <f t="shared" si="209"/>
        <v>10.475000000000001</v>
      </c>
    </row>
    <row r="1315" spans="1:22" ht="13.5" x14ac:dyDescent="0.25">
      <c r="A1315" s="3">
        <f>RSI!A1315</f>
        <v>44228</v>
      </c>
      <c r="B1315" s="2">
        <f>RSI!B1315</f>
        <v>3.5998000000000001</v>
      </c>
      <c r="C1315" s="2">
        <f>RSI!I1315</f>
        <v>30.440328563941307</v>
      </c>
      <c r="D1315" s="2">
        <f>MACD!E1315</f>
        <v>4.9485852341109915E-2</v>
      </c>
      <c r="E1315" s="2">
        <f>MACD!F1315</f>
        <v>4.8519766880532972E-2</v>
      </c>
      <c r="F1315" s="2">
        <f>'Moving Avg'!D1315</f>
        <v>3.6407200000000004</v>
      </c>
      <c r="G1315" s="2">
        <f>'Moving Avg'!F1315</f>
        <v>3.7806450000000007</v>
      </c>
      <c r="H1315" s="2">
        <f>'Moving Avg'!G1315</f>
        <v>4.0380319999999994</v>
      </c>
      <c r="I1315" s="2">
        <f>'Moving Avg'!H1315</f>
        <v>3.8748954999999965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25</v>
      </c>
      <c r="N1315" s="7">
        <f t="shared" si="201"/>
        <v>0</v>
      </c>
      <c r="O1315" s="7">
        <f t="shared" si="202"/>
        <v>0</v>
      </c>
      <c r="P1315" s="7">
        <f t="shared" si="203"/>
        <v>16.5</v>
      </c>
      <c r="Q1315" s="8">
        <f t="shared" si="204"/>
        <v>11.225</v>
      </c>
      <c r="R1315" s="8">
        <f t="shared" si="205"/>
        <v>9.125</v>
      </c>
      <c r="S1315" s="8">
        <f t="shared" si="206"/>
        <v>11.175000000000001</v>
      </c>
      <c r="T1315" s="8">
        <f t="shared" si="207"/>
        <v>10.375</v>
      </c>
      <c r="U1315" s="7">
        <f t="shared" si="208"/>
        <v>10.508333333333335</v>
      </c>
      <c r="V1315" s="7">
        <f t="shared" si="209"/>
        <v>10.475000000000001</v>
      </c>
    </row>
    <row r="1316" spans="1:22" ht="13.5" x14ac:dyDescent="0.25">
      <c r="A1316" s="3">
        <f>RSI!A1316</f>
        <v>44229</v>
      </c>
      <c r="B1316" s="2">
        <f>RSI!B1316</f>
        <v>3.5998000000000001</v>
      </c>
      <c r="C1316" s="2">
        <f>RSI!I1316</f>
        <v>30.440328563941307</v>
      </c>
      <c r="D1316" s="2">
        <f>MACD!E1316</f>
        <v>5.5652156960426247E-2</v>
      </c>
      <c r="E1316" s="2">
        <f>MACD!F1316</f>
        <v>4.994624489651163E-2</v>
      </c>
      <c r="F1316" s="2">
        <f>'Moving Avg'!D1316</f>
        <v>3.6243600000000002</v>
      </c>
      <c r="G1316" s="2">
        <f>'Moving Avg'!F1316</f>
        <v>3.7626450000000005</v>
      </c>
      <c r="H1316" s="2">
        <f>'Moving Avg'!G1316</f>
        <v>4.0246139999999988</v>
      </c>
      <c r="I1316" s="2">
        <f>'Moving Avg'!H1316</f>
        <v>3.8745679999999965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25</v>
      </c>
      <c r="N1316" s="7">
        <f t="shared" si="201"/>
        <v>0</v>
      </c>
      <c r="O1316" s="7">
        <f t="shared" si="202"/>
        <v>0</v>
      </c>
      <c r="P1316" s="7">
        <f t="shared" si="203"/>
        <v>16.5</v>
      </c>
      <c r="Q1316" s="8">
        <f t="shared" si="204"/>
        <v>11.225</v>
      </c>
      <c r="R1316" s="8">
        <f t="shared" si="205"/>
        <v>9.125</v>
      </c>
      <c r="S1316" s="8">
        <f t="shared" si="206"/>
        <v>11.175000000000001</v>
      </c>
      <c r="T1316" s="8">
        <f t="shared" si="207"/>
        <v>10.375</v>
      </c>
      <c r="U1316" s="7">
        <f t="shared" si="208"/>
        <v>10.508333333333335</v>
      </c>
      <c r="V1316" s="7">
        <f t="shared" si="209"/>
        <v>10.475000000000001</v>
      </c>
    </row>
    <row r="1317" spans="1:22" ht="13.5" x14ac:dyDescent="0.25">
      <c r="A1317" s="3">
        <f>RSI!A1317</f>
        <v>44230</v>
      </c>
      <c r="B1317" s="2">
        <f>RSI!B1317</f>
        <v>3.5834999999999999</v>
      </c>
      <c r="C1317" s="2">
        <f>RSI!I1317</f>
        <v>29.552056241374956</v>
      </c>
      <c r="D1317" s="2">
        <f>MACD!E1317</f>
        <v>6.8418895258062218E-2</v>
      </c>
      <c r="E1317" s="2">
        <f>MACD!F1317</f>
        <v>5.3640774968821747E-2</v>
      </c>
      <c r="F1317" s="2">
        <f>'Moving Avg'!D1317</f>
        <v>3.5981800000000002</v>
      </c>
      <c r="G1317" s="2">
        <f>'Moving Avg'!F1317</f>
        <v>3.7458750000000003</v>
      </c>
      <c r="H1317" s="2">
        <f>'Moving Avg'!G1317</f>
        <v>4.0098879999999983</v>
      </c>
      <c r="I1317" s="2">
        <f>'Moving Avg'!H1317</f>
        <v>3.8739134999999965</v>
      </c>
      <c r="J1317" s="5" t="str">
        <f>OBV!F1317</f>
        <v>BEARISH</v>
      </c>
      <c r="K1317" s="5" t="str">
        <f>OBV!G1317</f>
        <v>NEUTRAL</v>
      </c>
      <c r="L1317" s="5" t="str">
        <f>OBV!H1317</f>
        <v>CONFIRMED BEARISH</v>
      </c>
      <c r="M1317" s="7">
        <f t="shared" si="200"/>
        <v>50</v>
      </c>
      <c r="N1317" s="7">
        <f t="shared" si="201"/>
        <v>0</v>
      </c>
      <c r="O1317" s="7">
        <f t="shared" si="202"/>
        <v>0</v>
      </c>
      <c r="P1317" s="7">
        <f t="shared" si="203"/>
        <v>16.5</v>
      </c>
      <c r="Q1317" s="8">
        <f t="shared" si="204"/>
        <v>19.975000000000001</v>
      </c>
      <c r="R1317" s="8">
        <f t="shared" si="205"/>
        <v>14.125</v>
      </c>
      <c r="S1317" s="8">
        <f t="shared" si="206"/>
        <v>14.925000000000001</v>
      </c>
      <c r="T1317" s="8">
        <f t="shared" si="207"/>
        <v>16.625</v>
      </c>
      <c r="U1317" s="7">
        <f t="shared" si="208"/>
        <v>16.341666666666669</v>
      </c>
      <c r="V1317" s="7">
        <f t="shared" si="209"/>
        <v>16.412500000000001</v>
      </c>
    </row>
    <row r="1318" spans="1:22" ht="13.5" x14ac:dyDescent="0.25">
      <c r="A1318" s="3">
        <f>RSI!A1318</f>
        <v>44231</v>
      </c>
      <c r="B1318" s="2">
        <f>RSI!B1318</f>
        <v>3.5589</v>
      </c>
      <c r="C1318" s="2">
        <f>RSI!I1318</f>
        <v>28.21394330338903</v>
      </c>
      <c r="D1318" s="2">
        <f>MACD!E1318</f>
        <v>7.7323104519650965E-2</v>
      </c>
      <c r="E1318" s="2">
        <f>MACD!F1318</f>
        <v>5.8377240878987595E-2</v>
      </c>
      <c r="F1318" s="2">
        <f>'Moving Avg'!D1318</f>
        <v>3.5883600000000002</v>
      </c>
      <c r="G1318" s="2">
        <f>'Moving Avg'!F1318</f>
        <v>3.7348300000000001</v>
      </c>
      <c r="H1318" s="2">
        <f>'Moving Avg'!G1318</f>
        <v>3.993523999999999</v>
      </c>
      <c r="I1318" s="2">
        <f>'Moving Avg'!H1318</f>
        <v>3.8736679999999972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50</v>
      </c>
      <c r="N1318" s="7">
        <f t="shared" si="201"/>
        <v>0</v>
      </c>
      <c r="O1318" s="7">
        <f t="shared" si="202"/>
        <v>0</v>
      </c>
      <c r="P1318" s="7">
        <f t="shared" si="203"/>
        <v>16.5</v>
      </c>
      <c r="Q1318" s="8">
        <f t="shared" si="204"/>
        <v>19.975000000000001</v>
      </c>
      <c r="R1318" s="8">
        <f t="shared" si="205"/>
        <v>14.125</v>
      </c>
      <c r="S1318" s="8">
        <f t="shared" si="206"/>
        <v>14.925000000000001</v>
      </c>
      <c r="T1318" s="8">
        <f t="shared" si="207"/>
        <v>16.625</v>
      </c>
      <c r="U1318" s="7">
        <f t="shared" si="208"/>
        <v>16.341666666666669</v>
      </c>
      <c r="V1318" s="7">
        <f t="shared" si="209"/>
        <v>16.412500000000001</v>
      </c>
    </row>
    <row r="1319" spans="1:22" ht="13.5" x14ac:dyDescent="0.25">
      <c r="A1319" s="3">
        <f>RSI!A1319</f>
        <v>44232</v>
      </c>
      <c r="B1319" s="2">
        <f>RSI!B1319</f>
        <v>3.5344000000000002</v>
      </c>
      <c r="C1319" s="2">
        <f>RSI!I1319</f>
        <v>26.907203014352291</v>
      </c>
      <c r="D1319" s="2">
        <f>MACD!E1319</f>
        <v>8.1738389787053833E-2</v>
      </c>
      <c r="E1319" s="2">
        <f>MACD!F1319</f>
        <v>6.3049470660600848E-2</v>
      </c>
      <c r="F1319" s="2">
        <f>'Moving Avg'!D1319</f>
        <v>3.5752800000000002</v>
      </c>
      <c r="G1319" s="2">
        <f>'Moving Avg'!F1319</f>
        <v>3.7225600000000001</v>
      </c>
      <c r="H1319" s="2">
        <f>'Moving Avg'!G1319</f>
        <v>3.9740519999999981</v>
      </c>
      <c r="I1319" s="2">
        <f>'Moving Avg'!H1319</f>
        <v>3.8733409999999968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50</v>
      </c>
      <c r="N1319" s="7">
        <f t="shared" si="201"/>
        <v>0</v>
      </c>
      <c r="O1319" s="7">
        <f t="shared" si="202"/>
        <v>0</v>
      </c>
      <c r="P1319" s="7">
        <f t="shared" si="203"/>
        <v>16.5</v>
      </c>
      <c r="Q1319" s="8">
        <f t="shared" si="204"/>
        <v>19.975000000000001</v>
      </c>
      <c r="R1319" s="8">
        <f t="shared" si="205"/>
        <v>14.125</v>
      </c>
      <c r="S1319" s="8">
        <f t="shared" si="206"/>
        <v>14.925000000000001</v>
      </c>
      <c r="T1319" s="8">
        <f t="shared" si="207"/>
        <v>16.625</v>
      </c>
      <c r="U1319" s="7">
        <f t="shared" si="208"/>
        <v>16.341666666666669</v>
      </c>
      <c r="V1319" s="7">
        <f t="shared" si="209"/>
        <v>16.412500000000001</v>
      </c>
    </row>
    <row r="1320" spans="1:22" ht="13.5" x14ac:dyDescent="0.25">
      <c r="A1320" s="3">
        <f>RSI!A1320</f>
        <v>44235</v>
      </c>
      <c r="B1320" s="2">
        <f>RSI!B1320</f>
        <v>3.5261999999999998</v>
      </c>
      <c r="C1320" s="2">
        <f>RSI!I1320</f>
        <v>26.465392264282372</v>
      </c>
      <c r="D1320" s="2">
        <f>MACD!E1320</f>
        <v>7.9930554714084057E-2</v>
      </c>
      <c r="E1320" s="2">
        <f>MACD!F1320</f>
        <v>6.6425687471297498E-2</v>
      </c>
      <c r="F1320" s="2">
        <f>'Moving Avg'!D1320</f>
        <v>3.5605600000000002</v>
      </c>
      <c r="G1320" s="2">
        <f>'Moving Avg'!F1320</f>
        <v>3.7066050000000006</v>
      </c>
      <c r="H1320" s="2">
        <f>'Moving Avg'!G1320</f>
        <v>3.9545799999999982</v>
      </c>
      <c r="I1320" s="2">
        <f>'Moving Avg'!H1320</f>
        <v>3.8724409999999971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50</v>
      </c>
      <c r="N1320" s="7">
        <f t="shared" si="201"/>
        <v>0</v>
      </c>
      <c r="O1320" s="7">
        <f t="shared" si="202"/>
        <v>0</v>
      </c>
      <c r="P1320" s="7">
        <f t="shared" si="203"/>
        <v>16.5</v>
      </c>
      <c r="Q1320" s="8">
        <f t="shared" si="204"/>
        <v>19.975000000000001</v>
      </c>
      <c r="R1320" s="8">
        <f t="shared" si="205"/>
        <v>14.125</v>
      </c>
      <c r="S1320" s="8">
        <f t="shared" si="206"/>
        <v>14.925000000000001</v>
      </c>
      <c r="T1320" s="8">
        <f t="shared" si="207"/>
        <v>16.625</v>
      </c>
      <c r="U1320" s="7">
        <f t="shared" si="208"/>
        <v>16.341666666666669</v>
      </c>
      <c r="V1320" s="7">
        <f t="shared" si="209"/>
        <v>16.412500000000001</v>
      </c>
    </row>
    <row r="1321" spans="1:22" ht="13.5" x14ac:dyDescent="0.25">
      <c r="A1321" s="3">
        <f>RSI!A1321</f>
        <v>44236</v>
      </c>
      <c r="B1321" s="2">
        <f>RSI!B1321</f>
        <v>3.4525999999999999</v>
      </c>
      <c r="C1321" s="2">
        <f>RSI!I1321</f>
        <v>22.840306425085217</v>
      </c>
      <c r="D1321" s="2">
        <f>MACD!E1321</f>
        <v>8.0153697551909708E-2</v>
      </c>
      <c r="E1321" s="2">
        <f>MACD!F1321</f>
        <v>6.9171289487419949E-2</v>
      </c>
      <c r="F1321" s="2">
        <f>'Moving Avg'!D1321</f>
        <v>3.53112</v>
      </c>
      <c r="G1321" s="2">
        <f>'Moving Avg'!F1321</f>
        <v>3.6832900000000008</v>
      </c>
      <c r="H1321" s="2">
        <f>'Moving Avg'!G1321</f>
        <v>3.9295459999999975</v>
      </c>
      <c r="I1321" s="2">
        <f>'Moving Avg'!H1321</f>
        <v>3.8707229999999964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50</v>
      </c>
      <c r="N1321" s="7">
        <f t="shared" si="201"/>
        <v>0</v>
      </c>
      <c r="O1321" s="7">
        <f t="shared" si="202"/>
        <v>0</v>
      </c>
      <c r="P1321" s="7">
        <f t="shared" si="203"/>
        <v>16.5</v>
      </c>
      <c r="Q1321" s="8">
        <f t="shared" si="204"/>
        <v>19.975000000000001</v>
      </c>
      <c r="R1321" s="8">
        <f t="shared" si="205"/>
        <v>14.125</v>
      </c>
      <c r="S1321" s="8">
        <f t="shared" si="206"/>
        <v>14.925000000000001</v>
      </c>
      <c r="T1321" s="8">
        <f t="shared" si="207"/>
        <v>16.625</v>
      </c>
      <c r="U1321" s="7">
        <f t="shared" si="208"/>
        <v>16.341666666666669</v>
      </c>
      <c r="V1321" s="7">
        <f t="shared" si="209"/>
        <v>16.412500000000001</v>
      </c>
    </row>
    <row r="1322" spans="1:22" ht="13.5" x14ac:dyDescent="0.25">
      <c r="A1322" s="3">
        <f>RSI!A1322</f>
        <v>44237</v>
      </c>
      <c r="B1322" s="2">
        <f>RSI!B1322</f>
        <v>3.5998000000000001</v>
      </c>
      <c r="C1322" s="2">
        <f>RSI!I1322</f>
        <v>40.418244601678559</v>
      </c>
      <c r="D1322" s="2">
        <f>MACD!E1322</f>
        <v>7.616722886300531E-2</v>
      </c>
      <c r="E1322" s="2">
        <f>MACD!F1322</f>
        <v>7.0570477362537021E-2</v>
      </c>
      <c r="F1322" s="2">
        <f>'Moving Avg'!D1322</f>
        <v>3.5343800000000001</v>
      </c>
      <c r="G1322" s="2">
        <f>'Moving Avg'!F1322</f>
        <v>3.6677450000000009</v>
      </c>
      <c r="H1322" s="2">
        <f>'Moving Avg'!G1322</f>
        <v>3.9046739999999978</v>
      </c>
      <c r="I1322" s="2">
        <f>'Moving Avg'!H1322</f>
        <v>3.8697409999999963</v>
      </c>
      <c r="J1322" s="5" t="str">
        <f>OBV!F1322</f>
        <v>BULLISH</v>
      </c>
      <c r="K1322" s="5" t="str">
        <f>OBV!G1322</f>
        <v>NEUTRAL</v>
      </c>
      <c r="L1322" s="5" t="str">
        <f>OBV!H1322</f>
        <v>CONFIRMED BULLISH</v>
      </c>
      <c r="M1322" s="7">
        <f t="shared" si="200"/>
        <v>25</v>
      </c>
      <c r="N1322" s="7">
        <f t="shared" si="201"/>
        <v>0</v>
      </c>
      <c r="O1322" s="7">
        <f t="shared" si="202"/>
        <v>0</v>
      </c>
      <c r="P1322" s="7">
        <f t="shared" si="203"/>
        <v>83.5</v>
      </c>
      <c r="Q1322" s="8">
        <f t="shared" si="204"/>
        <v>21.274999999999999</v>
      </c>
      <c r="R1322" s="8">
        <f t="shared" si="205"/>
        <v>25.875</v>
      </c>
      <c r="S1322" s="8">
        <f t="shared" si="206"/>
        <v>41.325000000000003</v>
      </c>
      <c r="T1322" s="8">
        <f t="shared" si="207"/>
        <v>27.125</v>
      </c>
      <c r="U1322" s="7">
        <f t="shared" si="208"/>
        <v>29.491666666666664</v>
      </c>
      <c r="V1322" s="7">
        <f t="shared" si="209"/>
        <v>28.9</v>
      </c>
    </row>
    <row r="1323" spans="1:22" ht="13.5" x14ac:dyDescent="0.25">
      <c r="A1323" s="3">
        <f>RSI!A1323</f>
        <v>44238</v>
      </c>
      <c r="B1323" s="2">
        <f>RSI!B1323</f>
        <v>3.6816</v>
      </c>
      <c r="C1323" s="2">
        <f>RSI!I1323</f>
        <v>47.566737595720404</v>
      </c>
      <c r="D1323" s="2">
        <f>MACD!E1323</f>
        <v>5.1053417453031269E-2</v>
      </c>
      <c r="E1323" s="2">
        <f>MACD!F1323</f>
        <v>6.6667065380635881E-2</v>
      </c>
      <c r="F1323" s="2">
        <f>'Moving Avg'!D1323</f>
        <v>3.5589199999999996</v>
      </c>
      <c r="G1323" s="2">
        <f>'Moving Avg'!F1323</f>
        <v>3.6595600000000004</v>
      </c>
      <c r="H1323" s="2">
        <f>'Moving Avg'!G1323</f>
        <v>3.8827459999999974</v>
      </c>
      <c r="I1323" s="2">
        <f>'Moving Avg'!H1323</f>
        <v>3.8692089999999961</v>
      </c>
      <c r="J1323" s="5" t="str">
        <f>OBV!F1323</f>
        <v>BULLISH</v>
      </c>
      <c r="K1323" s="5" t="str">
        <f>OBV!G1323</f>
        <v>NEUTRAL</v>
      </c>
      <c r="L1323" s="5" t="str">
        <f>OBV!H1323</f>
        <v>CONFIRMED BULLISH</v>
      </c>
      <c r="M1323" s="7">
        <f t="shared" si="200"/>
        <v>25</v>
      </c>
      <c r="N1323" s="7">
        <f t="shared" si="201"/>
        <v>45</v>
      </c>
      <c r="O1323" s="7">
        <f t="shared" si="202"/>
        <v>0</v>
      </c>
      <c r="P1323" s="7">
        <f t="shared" si="203"/>
        <v>83.5</v>
      </c>
      <c r="Q1323" s="8">
        <f t="shared" si="204"/>
        <v>37.024999999999999</v>
      </c>
      <c r="R1323" s="8">
        <f t="shared" si="205"/>
        <v>34.875</v>
      </c>
      <c r="S1323" s="8">
        <f t="shared" si="206"/>
        <v>48.075000000000003</v>
      </c>
      <c r="T1323" s="8">
        <f t="shared" si="207"/>
        <v>38.375</v>
      </c>
      <c r="U1323" s="7">
        <f t="shared" si="208"/>
        <v>39.991666666666667</v>
      </c>
      <c r="V1323" s="7">
        <f t="shared" si="209"/>
        <v>39.587500000000006</v>
      </c>
    </row>
    <row r="1324" spans="1:22" ht="13.5" x14ac:dyDescent="0.25">
      <c r="A1324" s="3">
        <f>RSI!A1324</f>
        <v>44239</v>
      </c>
      <c r="B1324" s="2">
        <f>RSI!B1324</f>
        <v>3.6406999999999998</v>
      </c>
      <c r="C1324" s="2">
        <f>RSI!I1324</f>
        <v>44.680238835673777</v>
      </c>
      <c r="D1324" s="2">
        <f>MACD!E1324</f>
        <v>3.1724893784783603E-2</v>
      </c>
      <c r="E1324" s="2">
        <f>MACD!F1324</f>
        <v>5.9678631061465426E-2</v>
      </c>
      <c r="F1324" s="2">
        <f>'Moving Avg'!D1324</f>
        <v>3.5801799999999999</v>
      </c>
      <c r="G1324" s="2">
        <f>'Moving Avg'!F1324</f>
        <v>3.6534199999999997</v>
      </c>
      <c r="H1324" s="2">
        <f>'Moving Avg'!G1324</f>
        <v>3.8657279999999981</v>
      </c>
      <c r="I1324" s="2">
        <f>'Moving Avg'!H1324</f>
        <v>3.8690044999999968</v>
      </c>
      <c r="J1324" s="5" t="str">
        <f>OBV!F1324</f>
        <v>BULLISH</v>
      </c>
      <c r="K1324" s="5" t="str">
        <f>OBV!G1324</f>
        <v>NEUTRAL</v>
      </c>
      <c r="L1324" s="5" t="str">
        <f>OBV!H1324</f>
        <v>CONFIRMED BULLISH</v>
      </c>
      <c r="M1324" s="7">
        <f t="shared" si="200"/>
        <v>25</v>
      </c>
      <c r="N1324" s="7">
        <f t="shared" si="201"/>
        <v>100</v>
      </c>
      <c r="O1324" s="7">
        <f t="shared" si="202"/>
        <v>0</v>
      </c>
      <c r="P1324" s="7">
        <f t="shared" si="203"/>
        <v>83.5</v>
      </c>
      <c r="Q1324" s="8">
        <f t="shared" si="204"/>
        <v>56.274999999999999</v>
      </c>
      <c r="R1324" s="8">
        <f t="shared" si="205"/>
        <v>45.875</v>
      </c>
      <c r="S1324" s="8">
        <f t="shared" si="206"/>
        <v>56.325000000000003</v>
      </c>
      <c r="T1324" s="8">
        <f t="shared" si="207"/>
        <v>52.125</v>
      </c>
      <c r="U1324" s="7">
        <f t="shared" si="208"/>
        <v>52.82500000000001</v>
      </c>
      <c r="V1324" s="7">
        <f t="shared" si="209"/>
        <v>52.650000000000006</v>
      </c>
    </row>
    <row r="1325" spans="1:22" ht="13.5" x14ac:dyDescent="0.25">
      <c r="A1325" s="3">
        <f>RSI!A1325</f>
        <v>44242</v>
      </c>
      <c r="B1325" s="2">
        <f>RSI!B1325</f>
        <v>3.5344000000000002</v>
      </c>
      <c r="C1325" s="2">
        <f>RSI!I1325</f>
        <v>38.193171931111245</v>
      </c>
      <c r="D1325" s="2">
        <f>MACD!E1325</f>
        <v>2.3627903517241311E-2</v>
      </c>
      <c r="E1325" s="2">
        <f>MACD!F1325</f>
        <v>5.2468485552620611E-2</v>
      </c>
      <c r="F1325" s="2">
        <f>'Moving Avg'!D1325</f>
        <v>3.5818200000000004</v>
      </c>
      <c r="G1325" s="2">
        <f>'Moving Avg'!F1325</f>
        <v>3.6419650000000003</v>
      </c>
      <c r="H1325" s="2">
        <f>'Moving Avg'!G1325</f>
        <v>3.849365999999999</v>
      </c>
      <c r="I1325" s="2">
        <f>'Moving Avg'!H1325</f>
        <v>3.8683089999999969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  <c r="M1325" s="7">
        <f t="shared" si="200"/>
        <v>25</v>
      </c>
      <c r="N1325" s="7">
        <f t="shared" si="201"/>
        <v>100</v>
      </c>
      <c r="O1325" s="7">
        <f t="shared" si="202"/>
        <v>0</v>
      </c>
      <c r="P1325" s="7">
        <f t="shared" si="203"/>
        <v>83.5</v>
      </c>
      <c r="Q1325" s="8">
        <f t="shared" si="204"/>
        <v>56.274999999999999</v>
      </c>
      <c r="R1325" s="8">
        <f t="shared" si="205"/>
        <v>45.875</v>
      </c>
      <c r="S1325" s="8">
        <f t="shared" si="206"/>
        <v>56.325000000000003</v>
      </c>
      <c r="T1325" s="8">
        <f t="shared" si="207"/>
        <v>52.125</v>
      </c>
      <c r="U1325" s="7">
        <f t="shared" si="208"/>
        <v>52.82500000000001</v>
      </c>
      <c r="V1325" s="7">
        <f t="shared" si="209"/>
        <v>52.650000000000006</v>
      </c>
    </row>
    <row r="1326" spans="1:22" ht="13.5" x14ac:dyDescent="0.25">
      <c r="A1326" s="3">
        <f>RSI!A1326</f>
        <v>44243</v>
      </c>
      <c r="B1326" s="2">
        <f>RSI!B1326</f>
        <v>3.4689000000000001</v>
      </c>
      <c r="C1326" s="2">
        <f>RSI!I1326</f>
        <v>34.836843812498984</v>
      </c>
      <c r="D1326" s="2">
        <f>MACD!E1326</f>
        <v>2.2611994862987927E-2</v>
      </c>
      <c r="E1326" s="2">
        <f>MACD!F1326</f>
        <v>4.6497187414694073E-2</v>
      </c>
      <c r="F1326" s="2">
        <f>'Moving Avg'!D1326</f>
        <v>3.58508</v>
      </c>
      <c r="G1326" s="2">
        <f>'Moving Avg'!F1326</f>
        <v>3.6251900000000008</v>
      </c>
      <c r="H1326" s="2">
        <f>'Moving Avg'!G1326</f>
        <v>3.8321839999999985</v>
      </c>
      <c r="I1326" s="2">
        <f>'Moving Avg'!H1326</f>
        <v>3.8678179999999971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  <c r="M1326" s="7">
        <f t="shared" si="200"/>
        <v>25</v>
      </c>
      <c r="N1326" s="7">
        <f t="shared" si="201"/>
        <v>100</v>
      </c>
      <c r="O1326" s="7">
        <f t="shared" si="202"/>
        <v>0</v>
      </c>
      <c r="P1326" s="7">
        <f t="shared" si="203"/>
        <v>83.5</v>
      </c>
      <c r="Q1326" s="8">
        <f t="shared" si="204"/>
        <v>56.274999999999999</v>
      </c>
      <c r="R1326" s="8">
        <f t="shared" si="205"/>
        <v>45.875</v>
      </c>
      <c r="S1326" s="8">
        <f t="shared" si="206"/>
        <v>56.325000000000003</v>
      </c>
      <c r="T1326" s="8">
        <f t="shared" si="207"/>
        <v>52.125</v>
      </c>
      <c r="U1326" s="7">
        <f t="shared" si="208"/>
        <v>52.82500000000001</v>
      </c>
      <c r="V1326" s="7">
        <f t="shared" si="209"/>
        <v>52.650000000000006</v>
      </c>
    </row>
    <row r="1327" spans="1:22" ht="13.5" x14ac:dyDescent="0.25">
      <c r="A1327" s="3">
        <f>RSI!A1327</f>
        <v>44244</v>
      </c>
      <c r="B1327" s="2">
        <f>RSI!B1327</f>
        <v>3.5998000000000001</v>
      </c>
      <c r="C1327" s="2">
        <f>RSI!I1327</f>
        <v>45.201007978837922</v>
      </c>
      <c r="D1327" s="2">
        <f>MACD!E1327</f>
        <v>1.084611777076061E-2</v>
      </c>
      <c r="E1327" s="2">
        <f>MACD!F1327</f>
        <v>3.9366973485907383E-2</v>
      </c>
      <c r="F1327" s="2">
        <f>'Moving Avg'!D1327</f>
        <v>3.58508</v>
      </c>
      <c r="G1327" s="2">
        <f>'Moving Avg'!F1327</f>
        <v>3.613325000000001</v>
      </c>
      <c r="H1327" s="2">
        <f>'Moving Avg'!G1327</f>
        <v>3.8200739999999977</v>
      </c>
      <c r="I1327" s="2">
        <f>'Moving Avg'!H1327</f>
        <v>3.8675724999999965</v>
      </c>
      <c r="J1327" s="5" t="str">
        <f>OBV!F1327</f>
        <v>BEARISH</v>
      </c>
      <c r="K1327" s="5" t="str">
        <f>OBV!G1327</f>
        <v>NEUTRAL</v>
      </c>
      <c r="L1327" s="5" t="str">
        <f>OBV!H1327</f>
        <v>NEUTRAL</v>
      </c>
      <c r="M1327" s="7">
        <f t="shared" si="200"/>
        <v>25</v>
      </c>
      <c r="N1327" s="7">
        <f t="shared" si="201"/>
        <v>100</v>
      </c>
      <c r="O1327" s="7">
        <f t="shared" si="202"/>
        <v>0</v>
      </c>
      <c r="P1327" s="7">
        <f t="shared" si="203"/>
        <v>16.5</v>
      </c>
      <c r="Q1327" s="8">
        <f t="shared" si="204"/>
        <v>46.225000000000001</v>
      </c>
      <c r="R1327" s="8">
        <f t="shared" si="205"/>
        <v>29.125</v>
      </c>
      <c r="S1327" s="8">
        <f t="shared" si="206"/>
        <v>26.175000000000001</v>
      </c>
      <c r="T1327" s="8">
        <f t="shared" si="207"/>
        <v>35.375</v>
      </c>
      <c r="U1327" s="7">
        <f t="shared" si="208"/>
        <v>33.841666666666661</v>
      </c>
      <c r="V1327" s="7">
        <f t="shared" si="209"/>
        <v>34.224999999999994</v>
      </c>
    </row>
    <row r="1328" spans="1:22" ht="13.5" x14ac:dyDescent="0.25">
      <c r="A1328" s="3">
        <f>RSI!A1328</f>
        <v>44245</v>
      </c>
      <c r="B1328" s="2">
        <f>RSI!B1328</f>
        <v>3.6326000000000001</v>
      </c>
      <c r="C1328" s="2">
        <f>RSI!I1328</f>
        <v>47.456145253118699</v>
      </c>
      <c r="D1328" s="2">
        <f>MACD!E1328</f>
        <v>-4.8957644840692538E-3</v>
      </c>
      <c r="E1328" s="2">
        <f>MACD!F1328</f>
        <v>3.0514425891912056E-2</v>
      </c>
      <c r="F1328" s="2">
        <f>'Moving Avg'!D1328</f>
        <v>3.5752800000000002</v>
      </c>
      <c r="G1328" s="2">
        <f>'Moving Avg'!F1328</f>
        <v>3.6047350000000002</v>
      </c>
      <c r="H1328" s="2">
        <f>'Moving Avg'!G1328</f>
        <v>3.8122199999999982</v>
      </c>
      <c r="I1328" s="2">
        <f>'Moving Avg'!H1328</f>
        <v>3.867327499999996</v>
      </c>
      <c r="J1328" s="5" t="str">
        <f>OBV!F1328</f>
        <v>BEARISH</v>
      </c>
      <c r="K1328" s="5" t="str">
        <f>OBV!G1328</f>
        <v>NEUTRAL</v>
      </c>
      <c r="L1328" s="5" t="str">
        <f>OBV!H1328</f>
        <v>CONFIRMED BEARISH</v>
      </c>
      <c r="M1328" s="7">
        <f t="shared" si="200"/>
        <v>25</v>
      </c>
      <c r="N1328" s="7">
        <f t="shared" si="201"/>
        <v>100</v>
      </c>
      <c r="O1328" s="7">
        <f t="shared" si="202"/>
        <v>0</v>
      </c>
      <c r="P1328" s="7">
        <f t="shared" si="203"/>
        <v>16.5</v>
      </c>
      <c r="Q1328" s="8">
        <f t="shared" si="204"/>
        <v>46.225000000000001</v>
      </c>
      <c r="R1328" s="8">
        <f t="shared" si="205"/>
        <v>29.125</v>
      </c>
      <c r="S1328" s="8">
        <f t="shared" si="206"/>
        <v>26.175000000000001</v>
      </c>
      <c r="T1328" s="8">
        <f t="shared" si="207"/>
        <v>35.375</v>
      </c>
      <c r="U1328" s="7">
        <f t="shared" si="208"/>
        <v>33.841666666666661</v>
      </c>
      <c r="V1328" s="7">
        <f t="shared" si="209"/>
        <v>34.224999999999994</v>
      </c>
    </row>
    <row r="1329" spans="1:22" ht="13.5" x14ac:dyDescent="0.25">
      <c r="A1329" s="3">
        <f>RSI!A1329</f>
        <v>44246</v>
      </c>
      <c r="B1329" s="2">
        <f>RSI!B1329</f>
        <v>3.5179999999999998</v>
      </c>
      <c r="C1329" s="2">
        <f>RSI!I1329</f>
        <v>41.093102999001196</v>
      </c>
      <c r="D1329" s="2">
        <f>MACD!E1329</f>
        <v>-1.3293583749431015E-2</v>
      </c>
      <c r="E1329" s="2">
        <f>MACD!F1329</f>
        <v>2.1752823963643444E-2</v>
      </c>
      <c r="F1329" s="2">
        <f>'Moving Avg'!D1329</f>
        <v>3.5507400000000002</v>
      </c>
      <c r="G1329" s="2">
        <f>'Moving Avg'!F1329</f>
        <v>3.59246</v>
      </c>
      <c r="H1329" s="2">
        <f>'Moving Avg'!G1329</f>
        <v>3.8022379999999973</v>
      </c>
      <c r="I1329" s="2">
        <f>'Moving Avg'!H1329</f>
        <v>3.8670409999999968</v>
      </c>
      <c r="J1329" s="5" t="str">
        <f>OBV!F1329</f>
        <v>BEARISH</v>
      </c>
      <c r="K1329" s="5" t="str">
        <f>OBV!G1329</f>
        <v>NEUTRAL</v>
      </c>
      <c r="L1329" s="5" t="str">
        <f>OBV!H1329</f>
        <v>CONFIRMED BEARISH</v>
      </c>
      <c r="M1329" s="7">
        <f t="shared" si="200"/>
        <v>25</v>
      </c>
      <c r="N1329" s="7">
        <f t="shared" si="201"/>
        <v>100</v>
      </c>
      <c r="O1329" s="7">
        <f t="shared" si="202"/>
        <v>0</v>
      </c>
      <c r="P1329" s="7">
        <f t="shared" si="203"/>
        <v>16.5</v>
      </c>
      <c r="Q1329" s="8">
        <f t="shared" si="204"/>
        <v>46.225000000000001</v>
      </c>
      <c r="R1329" s="8">
        <f t="shared" si="205"/>
        <v>29.125</v>
      </c>
      <c r="S1329" s="8">
        <f t="shared" si="206"/>
        <v>26.175000000000001</v>
      </c>
      <c r="T1329" s="8">
        <f t="shared" si="207"/>
        <v>35.375</v>
      </c>
      <c r="U1329" s="7">
        <f t="shared" si="208"/>
        <v>33.841666666666661</v>
      </c>
      <c r="V1329" s="7">
        <f t="shared" si="209"/>
        <v>34.224999999999994</v>
      </c>
    </row>
    <row r="1330" spans="1:22" ht="13.5" x14ac:dyDescent="0.25">
      <c r="A1330" s="3">
        <f>RSI!A1330</f>
        <v>44249</v>
      </c>
      <c r="B1330" s="2">
        <f>RSI!B1330</f>
        <v>3.4689000000000001</v>
      </c>
      <c r="C1330" s="2">
        <f>RSI!I1330</f>
        <v>38.698943835316662</v>
      </c>
      <c r="D1330" s="2">
        <f>MACD!E1330</f>
        <v>-1.7159184783552828E-2</v>
      </c>
      <c r="E1330" s="2">
        <f>MACD!F1330</f>
        <v>1.3970422214204189E-2</v>
      </c>
      <c r="F1330" s="2">
        <f>'Moving Avg'!D1330</f>
        <v>3.5376400000000006</v>
      </c>
      <c r="G1330" s="2">
        <f>'Moving Avg'!F1330</f>
        <v>3.5801850000000011</v>
      </c>
      <c r="H1330" s="2">
        <f>'Moving Avg'!G1330</f>
        <v>3.7917659999999973</v>
      </c>
      <c r="I1330" s="2">
        <f>'Moving Avg'!H1330</f>
        <v>3.8660179999999968</v>
      </c>
      <c r="J1330" s="5" t="str">
        <f>OBV!F1330</f>
        <v>BEARISH</v>
      </c>
      <c r="K1330" s="5" t="str">
        <f>OBV!G1330</f>
        <v>NEUTRAL</v>
      </c>
      <c r="L1330" s="5" t="str">
        <f>OBV!H1330</f>
        <v>CONFIRMED BEARISH</v>
      </c>
      <c r="M1330" s="7">
        <f t="shared" si="200"/>
        <v>25</v>
      </c>
      <c r="N1330" s="7">
        <f t="shared" si="201"/>
        <v>100</v>
      </c>
      <c r="O1330" s="7">
        <f t="shared" si="202"/>
        <v>0</v>
      </c>
      <c r="P1330" s="7">
        <f t="shared" si="203"/>
        <v>16.5</v>
      </c>
      <c r="Q1330" s="8">
        <f t="shared" si="204"/>
        <v>46.225000000000001</v>
      </c>
      <c r="R1330" s="8">
        <f t="shared" si="205"/>
        <v>29.125</v>
      </c>
      <c r="S1330" s="8">
        <f t="shared" si="206"/>
        <v>26.175000000000001</v>
      </c>
      <c r="T1330" s="8">
        <f t="shared" si="207"/>
        <v>35.375</v>
      </c>
      <c r="U1330" s="7">
        <f t="shared" si="208"/>
        <v>33.841666666666661</v>
      </c>
      <c r="V1330" s="7">
        <f t="shared" si="209"/>
        <v>34.224999999999994</v>
      </c>
    </row>
    <row r="1331" spans="1:22" ht="13.5" x14ac:dyDescent="0.25">
      <c r="A1331" s="3">
        <f>RSI!A1331</f>
        <v>44250</v>
      </c>
      <c r="B1331" s="2">
        <f>RSI!B1331</f>
        <v>3.3871000000000002</v>
      </c>
      <c r="C1331" s="2">
        <f>RSI!I1331</f>
        <v>35.03657391189158</v>
      </c>
      <c r="D1331" s="2">
        <f>MACD!E1331</f>
        <v>-2.4603069527853627E-2</v>
      </c>
      <c r="E1331" s="2">
        <f>MACD!F1331</f>
        <v>6.2557238657926255E-3</v>
      </c>
      <c r="F1331" s="2">
        <f>'Moving Avg'!D1331</f>
        <v>3.52128</v>
      </c>
      <c r="G1331" s="2">
        <f>'Moving Avg'!F1331</f>
        <v>3.5654600000000007</v>
      </c>
      <c r="H1331" s="2">
        <f>'Moving Avg'!G1331</f>
        <v>3.7773659999999971</v>
      </c>
      <c r="I1331" s="2">
        <f>'Moving Avg'!H1331</f>
        <v>3.8651179999999972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  <c r="M1331" s="7">
        <f t="shared" si="200"/>
        <v>25</v>
      </c>
      <c r="N1331" s="7">
        <f t="shared" si="201"/>
        <v>100</v>
      </c>
      <c r="O1331" s="7">
        <f t="shared" si="202"/>
        <v>0</v>
      </c>
      <c r="P1331" s="7">
        <f t="shared" si="203"/>
        <v>16.5</v>
      </c>
      <c r="Q1331" s="8">
        <f t="shared" si="204"/>
        <v>46.225000000000001</v>
      </c>
      <c r="R1331" s="8">
        <f t="shared" si="205"/>
        <v>29.125</v>
      </c>
      <c r="S1331" s="8">
        <f t="shared" si="206"/>
        <v>26.175000000000001</v>
      </c>
      <c r="T1331" s="8">
        <f t="shared" si="207"/>
        <v>35.375</v>
      </c>
      <c r="U1331" s="7">
        <f t="shared" si="208"/>
        <v>33.841666666666661</v>
      </c>
      <c r="V1331" s="7">
        <f t="shared" si="209"/>
        <v>34.224999999999994</v>
      </c>
    </row>
    <row r="1332" spans="1:22" ht="13.5" x14ac:dyDescent="0.25">
      <c r="A1332" s="3">
        <f>RSI!A1332</f>
        <v>44251</v>
      </c>
      <c r="B1332" s="2">
        <f>RSI!B1332</f>
        <v>3.3871000000000002</v>
      </c>
      <c r="C1332" s="2">
        <f>RSI!I1332</f>
        <v>35.03657391189158</v>
      </c>
      <c r="D1332" s="2">
        <f>MACD!E1332</f>
        <v>-6.7622035066885466E-3</v>
      </c>
      <c r="E1332" s="2">
        <f>MACD!F1332</f>
        <v>3.6521383912963912E-3</v>
      </c>
      <c r="F1332" s="2">
        <f>'Moving Avg'!D1332</f>
        <v>3.4787400000000006</v>
      </c>
      <c r="G1332" s="2">
        <f>'Moving Avg'!F1332</f>
        <v>3.5490950000000012</v>
      </c>
      <c r="H1332" s="2">
        <f>'Moving Avg'!G1332</f>
        <v>3.7634579999999982</v>
      </c>
      <c r="I1332" s="2">
        <f>'Moving Avg'!H1332</f>
        <v>3.863890499999997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  <c r="M1332" s="7">
        <f t="shared" si="200"/>
        <v>25</v>
      </c>
      <c r="N1332" s="7">
        <f t="shared" si="201"/>
        <v>45</v>
      </c>
      <c r="O1332" s="7">
        <f t="shared" si="202"/>
        <v>0</v>
      </c>
      <c r="P1332" s="7">
        <f t="shared" si="203"/>
        <v>16.5</v>
      </c>
      <c r="Q1332" s="8">
        <f t="shared" si="204"/>
        <v>26.975000000000001</v>
      </c>
      <c r="R1332" s="8">
        <f t="shared" si="205"/>
        <v>18.125</v>
      </c>
      <c r="S1332" s="8">
        <f t="shared" si="206"/>
        <v>17.925000000000001</v>
      </c>
      <c r="T1332" s="8">
        <f t="shared" si="207"/>
        <v>21.625</v>
      </c>
      <c r="U1332" s="7">
        <f t="shared" si="208"/>
        <v>21.008333333333336</v>
      </c>
      <c r="V1332" s="7">
        <f t="shared" si="209"/>
        <v>21.162500000000001</v>
      </c>
    </row>
    <row r="1333" spans="1:22" ht="13.5" x14ac:dyDescent="0.25">
      <c r="A1333" s="3">
        <f>RSI!A1333</f>
        <v>44252</v>
      </c>
      <c r="B1333" s="2">
        <f>RSI!B1333</f>
        <v>3.2562000000000002</v>
      </c>
      <c r="C1333" s="2">
        <f>RSI!I1333</f>
        <v>29.802175517898846</v>
      </c>
      <c r="D1333" s="2">
        <f>MACD!E1333</f>
        <v>3.199758843019751E-2</v>
      </c>
      <c r="E1333" s="2">
        <f>MACD!F1333</f>
        <v>9.3212283990766163E-3</v>
      </c>
      <c r="F1333" s="2">
        <f>'Moving Avg'!D1333</f>
        <v>3.4034600000000004</v>
      </c>
      <c r="G1333" s="2">
        <f>'Moving Avg'!F1333</f>
        <v>3.5315050000000006</v>
      </c>
      <c r="H1333" s="2">
        <f>'Moving Avg'!G1333</f>
        <v>3.7490579999999989</v>
      </c>
      <c r="I1333" s="2">
        <f>'Moving Avg'!H1333</f>
        <v>3.8615584999999975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50</v>
      </c>
      <c r="N1333" s="7">
        <f t="shared" si="201"/>
        <v>0</v>
      </c>
      <c r="O1333" s="7">
        <f t="shared" si="202"/>
        <v>0</v>
      </c>
      <c r="P1333" s="7">
        <f t="shared" si="203"/>
        <v>16.5</v>
      </c>
      <c r="Q1333" s="8">
        <f t="shared" si="204"/>
        <v>19.975000000000001</v>
      </c>
      <c r="R1333" s="8">
        <f t="shared" si="205"/>
        <v>14.125</v>
      </c>
      <c r="S1333" s="8">
        <f t="shared" si="206"/>
        <v>14.925000000000001</v>
      </c>
      <c r="T1333" s="8">
        <f t="shared" si="207"/>
        <v>16.625</v>
      </c>
      <c r="U1333" s="7">
        <f t="shared" si="208"/>
        <v>16.341666666666669</v>
      </c>
      <c r="V1333" s="7">
        <f t="shared" si="209"/>
        <v>16.412500000000001</v>
      </c>
    </row>
    <row r="1334" spans="1:22" ht="13.5" x14ac:dyDescent="0.25">
      <c r="A1334" s="3">
        <f>RSI!A1334</f>
        <v>44253</v>
      </c>
      <c r="B1334" s="2">
        <f>RSI!B1334</f>
        <v>3.2317</v>
      </c>
      <c r="C1334" s="2">
        <f>RSI!I1334</f>
        <v>28.930972646237294</v>
      </c>
      <c r="D1334" s="2">
        <f>MACD!E1334</f>
        <v>6.2370672273282413E-2</v>
      </c>
      <c r="E1334" s="2">
        <f>MACD!F1334</f>
        <v>1.9931117173917778E-2</v>
      </c>
      <c r="F1334" s="2">
        <f>'Moving Avg'!D1334</f>
        <v>3.3462000000000005</v>
      </c>
      <c r="G1334" s="2">
        <f>'Moving Avg'!F1334</f>
        <v>3.5131000000000006</v>
      </c>
      <c r="H1334" s="2">
        <f>'Moving Avg'!G1334</f>
        <v>3.733185999999999</v>
      </c>
      <c r="I1334" s="2">
        <f>'Moving Avg'!H1334</f>
        <v>3.8591039999999968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  <c r="M1334" s="7">
        <f t="shared" si="200"/>
        <v>50</v>
      </c>
      <c r="N1334" s="7">
        <f t="shared" si="201"/>
        <v>0</v>
      </c>
      <c r="O1334" s="7">
        <f t="shared" si="202"/>
        <v>0</v>
      </c>
      <c r="P1334" s="7">
        <f t="shared" si="203"/>
        <v>16.5</v>
      </c>
      <c r="Q1334" s="8">
        <f t="shared" si="204"/>
        <v>19.975000000000001</v>
      </c>
      <c r="R1334" s="8">
        <f t="shared" si="205"/>
        <v>14.125</v>
      </c>
      <c r="S1334" s="8">
        <f t="shared" si="206"/>
        <v>14.925000000000001</v>
      </c>
      <c r="T1334" s="8">
        <f t="shared" si="207"/>
        <v>16.625</v>
      </c>
      <c r="U1334" s="7">
        <f t="shared" si="208"/>
        <v>16.341666666666669</v>
      </c>
      <c r="V1334" s="7">
        <f t="shared" si="209"/>
        <v>16.412500000000001</v>
      </c>
    </row>
    <row r="1335" spans="1:22" ht="13.5" x14ac:dyDescent="0.25">
      <c r="A1335" s="3">
        <f>RSI!A1335</f>
        <v>44256</v>
      </c>
      <c r="B1335" s="2">
        <f>RSI!B1335</f>
        <v>3.1661999999999999</v>
      </c>
      <c r="C1335" s="2">
        <f>RSI!I1335</f>
        <v>26.685028746136169</v>
      </c>
      <c r="D1335" s="2">
        <f>MACD!E1335</f>
        <v>7.8615445400790573E-2</v>
      </c>
      <c r="E1335" s="2">
        <f>MACD!F1335</f>
        <v>3.166798281929234E-2</v>
      </c>
      <c r="F1335" s="2">
        <f>'Moving Avg'!D1335</f>
        <v>3.28566</v>
      </c>
      <c r="G1335" s="2">
        <f>'Moving Avg'!F1335</f>
        <v>3.4914200000000002</v>
      </c>
      <c r="H1335" s="2">
        <f>'Moving Avg'!G1335</f>
        <v>3.7163319999999995</v>
      </c>
      <c r="I1335" s="2">
        <f>'Moving Avg'!H1335</f>
        <v>3.8561174999999976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50</v>
      </c>
      <c r="N1335" s="7">
        <f t="shared" si="201"/>
        <v>0</v>
      </c>
      <c r="O1335" s="7">
        <f t="shared" si="202"/>
        <v>0</v>
      </c>
      <c r="P1335" s="7">
        <f t="shared" si="203"/>
        <v>16.5</v>
      </c>
      <c r="Q1335" s="8">
        <f t="shared" si="204"/>
        <v>19.975000000000001</v>
      </c>
      <c r="R1335" s="8">
        <f t="shared" si="205"/>
        <v>14.125</v>
      </c>
      <c r="S1335" s="8">
        <f t="shared" si="206"/>
        <v>14.925000000000001</v>
      </c>
      <c r="T1335" s="8">
        <f t="shared" si="207"/>
        <v>16.625</v>
      </c>
      <c r="U1335" s="7">
        <f t="shared" si="208"/>
        <v>16.341666666666669</v>
      </c>
      <c r="V1335" s="7">
        <f t="shared" si="209"/>
        <v>16.412500000000001</v>
      </c>
    </row>
    <row r="1336" spans="1:22" ht="13.5" x14ac:dyDescent="0.25">
      <c r="A1336" s="3">
        <f>RSI!A1336</f>
        <v>44257</v>
      </c>
      <c r="B1336" s="2">
        <f>RSI!B1336</f>
        <v>3.2399</v>
      </c>
      <c r="C1336" s="2">
        <f>RSI!I1336</f>
        <v>32.988716290723389</v>
      </c>
      <c r="D1336" s="2">
        <f>MACD!E1336</f>
        <v>7.9106758302390556E-2</v>
      </c>
      <c r="E1336" s="2">
        <f>MACD!F1336</f>
        <v>4.1155737915911983E-2</v>
      </c>
      <c r="F1336" s="2">
        <f>'Moving Avg'!D1336</f>
        <v>3.2562199999999999</v>
      </c>
      <c r="G1336" s="2">
        <f>'Moving Avg'!F1336</f>
        <v>3.4734250000000002</v>
      </c>
      <c r="H1336" s="2">
        <f>'Moving Avg'!G1336</f>
        <v>3.7009519999999996</v>
      </c>
      <c r="I1336" s="2">
        <f>'Moving Avg'!H1336</f>
        <v>3.8540314999999969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0</v>
      </c>
      <c r="O1336" s="7">
        <f t="shared" si="202"/>
        <v>0</v>
      </c>
      <c r="P1336" s="7">
        <f t="shared" si="203"/>
        <v>16.5</v>
      </c>
      <c r="Q1336" s="8">
        <f t="shared" si="204"/>
        <v>11.225</v>
      </c>
      <c r="R1336" s="8">
        <f t="shared" si="205"/>
        <v>9.125</v>
      </c>
      <c r="S1336" s="8">
        <f t="shared" si="206"/>
        <v>11.175000000000001</v>
      </c>
      <c r="T1336" s="8">
        <f t="shared" si="207"/>
        <v>10.375</v>
      </c>
      <c r="U1336" s="7">
        <f t="shared" si="208"/>
        <v>10.508333333333335</v>
      </c>
      <c r="V1336" s="7">
        <f t="shared" si="209"/>
        <v>10.475000000000001</v>
      </c>
    </row>
    <row r="1337" spans="1:22" ht="13.5" x14ac:dyDescent="0.25">
      <c r="A1337" s="3">
        <f>RSI!A1337</f>
        <v>44258</v>
      </c>
      <c r="B1337" s="2">
        <f>RSI!B1337</f>
        <v>3.2562000000000002</v>
      </c>
      <c r="C1337" s="2">
        <f>RSI!I1337</f>
        <v>34.333494657600582</v>
      </c>
      <c r="D1337" s="2">
        <f>MACD!E1337</f>
        <v>0.10013092928452805</v>
      </c>
      <c r="E1337" s="2">
        <f>MACD!F1337</f>
        <v>5.2950776189635201E-2</v>
      </c>
      <c r="F1337" s="2">
        <f>'Moving Avg'!D1337</f>
        <v>3.2300400000000002</v>
      </c>
      <c r="G1337" s="2">
        <f>'Moving Avg'!F1337</f>
        <v>3.4570600000000007</v>
      </c>
      <c r="H1337" s="2">
        <f>'Moving Avg'!G1337</f>
        <v>3.6844260000000002</v>
      </c>
      <c r="I1337" s="2">
        <f>'Moving Avg'!H1337</f>
        <v>3.8525179999999972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0</v>
      </c>
      <c r="O1337" s="7">
        <f t="shared" si="202"/>
        <v>0</v>
      </c>
      <c r="P1337" s="7">
        <f t="shared" si="203"/>
        <v>16.5</v>
      </c>
      <c r="Q1337" s="8">
        <f t="shared" si="204"/>
        <v>11.225</v>
      </c>
      <c r="R1337" s="8">
        <f t="shared" si="205"/>
        <v>9.125</v>
      </c>
      <c r="S1337" s="8">
        <f t="shared" si="206"/>
        <v>11.175000000000001</v>
      </c>
      <c r="T1337" s="8">
        <f t="shared" si="207"/>
        <v>10.375</v>
      </c>
      <c r="U1337" s="7">
        <f t="shared" si="208"/>
        <v>10.508333333333335</v>
      </c>
      <c r="V1337" s="7">
        <f t="shared" si="209"/>
        <v>10.475000000000001</v>
      </c>
    </row>
    <row r="1338" spans="1:22" ht="13.5" x14ac:dyDescent="0.25">
      <c r="A1338" s="3">
        <f>RSI!A1338</f>
        <v>44259</v>
      </c>
      <c r="B1338" s="2">
        <f>RSI!B1338</f>
        <v>3.2071000000000001</v>
      </c>
      <c r="C1338" s="2">
        <f>RSI!I1338</f>
        <v>32.234994763831793</v>
      </c>
      <c r="D1338" s="2">
        <f>MACD!E1338</f>
        <v>0.12806062530432838</v>
      </c>
      <c r="E1338" s="2">
        <f>MACD!F1338</f>
        <v>6.7972746012573845E-2</v>
      </c>
      <c r="F1338" s="2">
        <f>'Moving Avg'!D1338</f>
        <v>3.2202199999999999</v>
      </c>
      <c r="G1338" s="2">
        <f>'Moving Avg'!F1338</f>
        <v>3.43947</v>
      </c>
      <c r="H1338" s="2">
        <f>'Moving Avg'!G1338</f>
        <v>3.6652800000000001</v>
      </c>
      <c r="I1338" s="2">
        <f>'Moving Avg'!H1338</f>
        <v>3.8507589999999965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  <c r="M1338" s="7">
        <f t="shared" si="200"/>
        <v>25</v>
      </c>
      <c r="N1338" s="7">
        <f t="shared" si="201"/>
        <v>0</v>
      </c>
      <c r="O1338" s="7">
        <f t="shared" si="202"/>
        <v>0</v>
      </c>
      <c r="P1338" s="7">
        <f t="shared" si="203"/>
        <v>66.5</v>
      </c>
      <c r="Q1338" s="8">
        <f t="shared" si="204"/>
        <v>18.725000000000001</v>
      </c>
      <c r="R1338" s="8">
        <f t="shared" si="205"/>
        <v>21.625</v>
      </c>
      <c r="S1338" s="8">
        <f t="shared" si="206"/>
        <v>33.674999999999997</v>
      </c>
      <c r="T1338" s="8">
        <f t="shared" si="207"/>
        <v>22.875</v>
      </c>
      <c r="U1338" s="7">
        <f t="shared" si="208"/>
        <v>24.675000000000001</v>
      </c>
      <c r="V1338" s="7">
        <f t="shared" si="209"/>
        <v>24.225000000000001</v>
      </c>
    </row>
    <row r="1339" spans="1:22" ht="13.5" x14ac:dyDescent="0.25">
      <c r="A1339" s="3">
        <f>RSI!A1339</f>
        <v>44260</v>
      </c>
      <c r="B1339" s="2">
        <f>RSI!B1339</f>
        <v>3.1907999999999999</v>
      </c>
      <c r="C1339" s="2">
        <f>RSI!I1339</f>
        <v>31.545673709666801</v>
      </c>
      <c r="D1339" s="2">
        <f>MACD!E1339</f>
        <v>0.13690912645597386</v>
      </c>
      <c r="E1339" s="2">
        <f>MACD!F1339</f>
        <v>8.1760022101253854E-2</v>
      </c>
      <c r="F1339" s="2">
        <f>'Moving Avg'!D1339</f>
        <v>3.2120400000000005</v>
      </c>
      <c r="G1339" s="2">
        <f>'Moving Avg'!F1339</f>
        <v>3.4222899999999994</v>
      </c>
      <c r="H1339" s="2">
        <f>'Moving Avg'!G1339</f>
        <v>3.6477720000000007</v>
      </c>
      <c r="I1339" s="2">
        <f>'Moving Avg'!H1339</f>
        <v>3.8494499999999965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0</v>
      </c>
      <c r="O1339" s="7">
        <f t="shared" si="202"/>
        <v>0</v>
      </c>
      <c r="P1339" s="7">
        <f t="shared" si="203"/>
        <v>16.5</v>
      </c>
      <c r="Q1339" s="8">
        <f t="shared" si="204"/>
        <v>11.225</v>
      </c>
      <c r="R1339" s="8">
        <f t="shared" si="205"/>
        <v>9.125</v>
      </c>
      <c r="S1339" s="8">
        <f t="shared" si="206"/>
        <v>11.175000000000001</v>
      </c>
      <c r="T1339" s="8">
        <f t="shared" si="207"/>
        <v>10.375</v>
      </c>
      <c r="U1339" s="7">
        <f t="shared" si="208"/>
        <v>10.508333333333335</v>
      </c>
      <c r="V1339" s="7">
        <f t="shared" si="209"/>
        <v>10.475000000000001</v>
      </c>
    </row>
    <row r="1340" spans="1:22" ht="13.5" x14ac:dyDescent="0.25">
      <c r="A1340" s="3">
        <f>RSI!A1340</f>
        <v>44263</v>
      </c>
      <c r="B1340" s="2">
        <f>RSI!B1340</f>
        <v>3.1907999999999999</v>
      </c>
      <c r="C1340" s="2">
        <f>RSI!I1340</f>
        <v>31.545673709666815</v>
      </c>
      <c r="D1340" s="2">
        <f>MACD!E1340</f>
        <v>0.13845642363796484</v>
      </c>
      <c r="E1340" s="2">
        <f>MACD!F1340</f>
        <v>9.3099302408596055E-2</v>
      </c>
      <c r="F1340" s="2">
        <f>'Moving Avg'!D1340</f>
        <v>3.2169600000000003</v>
      </c>
      <c r="G1340" s="2">
        <f>'Moving Avg'!F1340</f>
        <v>3.4055199999999992</v>
      </c>
      <c r="H1340" s="2">
        <f>'Moving Avg'!G1340</f>
        <v>3.6299379999999997</v>
      </c>
      <c r="I1340" s="2">
        <f>'Moving Avg'!H1340</f>
        <v>3.8483864999999962</v>
      </c>
      <c r="J1340" s="5" t="str">
        <f>OBV!F1340</f>
        <v>BEARISH</v>
      </c>
      <c r="K1340" s="5" t="str">
        <f>OBV!G1340</f>
        <v>NEUTRAL</v>
      </c>
      <c r="L1340" s="5" t="str">
        <f>OBV!H1340</f>
        <v>BEARISH DIVERGENCE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16.5</v>
      </c>
      <c r="Q1340" s="8">
        <f t="shared" si="204"/>
        <v>11.225</v>
      </c>
      <c r="R1340" s="8">
        <f t="shared" si="205"/>
        <v>9.125</v>
      </c>
      <c r="S1340" s="8">
        <f t="shared" si="206"/>
        <v>11.175000000000001</v>
      </c>
      <c r="T1340" s="8">
        <f t="shared" si="207"/>
        <v>10.375</v>
      </c>
      <c r="U1340" s="7">
        <f t="shared" si="208"/>
        <v>10.508333333333335</v>
      </c>
      <c r="V1340" s="7">
        <f t="shared" si="209"/>
        <v>10.475000000000001</v>
      </c>
    </row>
    <row r="1341" spans="1:22" ht="13.5" x14ac:dyDescent="0.25">
      <c r="A1341" s="3">
        <f>RSI!A1341</f>
        <v>44264</v>
      </c>
      <c r="B1341" s="2">
        <f>RSI!B1341</f>
        <v>3.1825999999999999</v>
      </c>
      <c r="C1341" s="2">
        <f>RSI!I1341</f>
        <v>31.156946940380095</v>
      </c>
      <c r="D1341" s="2">
        <f>MACD!E1341</f>
        <v>0.12928286532028821</v>
      </c>
      <c r="E1341" s="2">
        <f>MACD!F1341</f>
        <v>0.10033601499093449</v>
      </c>
      <c r="F1341" s="2">
        <f>'Moving Avg'!D1341</f>
        <v>3.2054999999999998</v>
      </c>
      <c r="G1341" s="2">
        <f>'Moving Avg'!F1341</f>
        <v>3.39202</v>
      </c>
      <c r="H1341" s="2">
        <f>'Moving Avg'!G1341</f>
        <v>3.6134120000000003</v>
      </c>
      <c r="I1341" s="2">
        <f>'Moving Avg'!H1341</f>
        <v>3.8469139999999959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16.5</v>
      </c>
      <c r="Q1341" s="8">
        <f t="shared" si="204"/>
        <v>11.225</v>
      </c>
      <c r="R1341" s="8">
        <f t="shared" si="205"/>
        <v>9.125</v>
      </c>
      <c r="S1341" s="8">
        <f t="shared" si="206"/>
        <v>11.175000000000001</v>
      </c>
      <c r="T1341" s="8">
        <f t="shared" si="207"/>
        <v>10.375</v>
      </c>
      <c r="U1341" s="7">
        <f t="shared" si="208"/>
        <v>10.508333333333335</v>
      </c>
      <c r="V1341" s="7">
        <f t="shared" si="209"/>
        <v>10.475000000000001</v>
      </c>
    </row>
    <row r="1342" spans="1:22" ht="13.5" x14ac:dyDescent="0.25">
      <c r="A1342" s="3">
        <f>RSI!A1342</f>
        <v>44265</v>
      </c>
      <c r="B1342" s="2">
        <f>RSI!B1342</f>
        <v>3.3708</v>
      </c>
      <c r="C1342" s="2">
        <f>RSI!I1342</f>
        <v>47.229540653610378</v>
      </c>
      <c r="D1342" s="2">
        <f>MACD!E1342</f>
        <v>0.10901203911333024</v>
      </c>
      <c r="E1342" s="2">
        <f>MACD!F1342</f>
        <v>0.10207121981541364</v>
      </c>
      <c r="F1342" s="2">
        <f>'Moving Avg'!D1342</f>
        <v>3.2284199999999998</v>
      </c>
      <c r="G1342" s="2">
        <f>'Moving Avg'!F1342</f>
        <v>3.3805700000000001</v>
      </c>
      <c r="H1342" s="2">
        <f>'Moving Avg'!G1342</f>
        <v>3.6014680000000006</v>
      </c>
      <c r="I1342" s="2">
        <f>'Moving Avg'!H1342</f>
        <v>3.845891499999996</v>
      </c>
      <c r="J1342" s="5" t="str">
        <f>OBV!F1342</f>
        <v>BEARISH</v>
      </c>
      <c r="K1342" s="5" t="str">
        <f>OBV!G1342</f>
        <v>NEUTRAL</v>
      </c>
      <c r="L1342" s="5" t="str">
        <f>OBV!H1342</f>
        <v>BEARISH DIVERGENCE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16.5</v>
      </c>
      <c r="Q1342" s="8">
        <f t="shared" si="204"/>
        <v>11.225</v>
      </c>
      <c r="R1342" s="8">
        <f t="shared" si="205"/>
        <v>9.125</v>
      </c>
      <c r="S1342" s="8">
        <f t="shared" si="206"/>
        <v>11.175000000000001</v>
      </c>
      <c r="T1342" s="8">
        <f t="shared" si="207"/>
        <v>10.375</v>
      </c>
      <c r="U1342" s="7">
        <f t="shared" si="208"/>
        <v>10.508333333333335</v>
      </c>
      <c r="V1342" s="7">
        <f t="shared" si="209"/>
        <v>10.475000000000001</v>
      </c>
    </row>
    <row r="1343" spans="1:22" ht="13.5" x14ac:dyDescent="0.25">
      <c r="A1343" s="3">
        <f>RSI!A1343</f>
        <v>44266</v>
      </c>
      <c r="B1343" s="2">
        <f>RSI!B1343</f>
        <v>3.5179999999999998</v>
      </c>
      <c r="C1343" s="2">
        <f>RSI!I1343</f>
        <v>55.901588484788356</v>
      </c>
      <c r="D1343" s="2">
        <f>MACD!E1343</f>
        <v>6.1031624972684106E-2</v>
      </c>
      <c r="E1343" s="2">
        <f>MACD!F1343</f>
        <v>9.3863300846867739E-2</v>
      </c>
      <c r="F1343" s="2">
        <f>'Moving Avg'!D1343</f>
        <v>3.2906</v>
      </c>
      <c r="G1343" s="2">
        <f>'Moving Avg'!F1343</f>
        <v>3.3723900000000002</v>
      </c>
      <c r="H1343" s="2">
        <f>'Moving Avg'!G1343</f>
        <v>3.5916500000000013</v>
      </c>
      <c r="I1343" s="2">
        <f>'Moving Avg'!H1343</f>
        <v>3.8461369999999966</v>
      </c>
      <c r="J1343" s="5" t="str">
        <f>OBV!F1343</f>
        <v>BULLISH</v>
      </c>
      <c r="K1343" s="5" t="str">
        <f>OBV!G1343</f>
        <v>NEUTRAL</v>
      </c>
      <c r="L1343" s="5" t="str">
        <f>OBV!H1343</f>
        <v>CONFIRMED BULLISH</v>
      </c>
      <c r="M1343" s="7">
        <f t="shared" si="200"/>
        <v>25</v>
      </c>
      <c r="N1343" s="7">
        <f t="shared" si="201"/>
        <v>100</v>
      </c>
      <c r="O1343" s="7">
        <f t="shared" si="202"/>
        <v>0</v>
      </c>
      <c r="P1343" s="7">
        <f t="shared" si="203"/>
        <v>83.5</v>
      </c>
      <c r="Q1343" s="8">
        <f t="shared" si="204"/>
        <v>56.274999999999999</v>
      </c>
      <c r="R1343" s="8">
        <f t="shared" si="205"/>
        <v>45.875</v>
      </c>
      <c r="S1343" s="8">
        <f t="shared" si="206"/>
        <v>56.325000000000003</v>
      </c>
      <c r="T1343" s="8">
        <f t="shared" si="207"/>
        <v>52.125</v>
      </c>
      <c r="U1343" s="7">
        <f t="shared" si="208"/>
        <v>52.82500000000001</v>
      </c>
      <c r="V1343" s="7">
        <f t="shared" si="209"/>
        <v>52.650000000000006</v>
      </c>
    </row>
    <row r="1344" spans="1:22" ht="13.5" x14ac:dyDescent="0.25">
      <c r="A1344" s="3">
        <f>RSI!A1344</f>
        <v>44267</v>
      </c>
      <c r="B1344" s="2">
        <f>RSI!B1344</f>
        <v>3.5017</v>
      </c>
      <c r="C1344" s="2">
        <f>RSI!I1344</f>
        <v>54.827127231930092</v>
      </c>
      <c r="D1344" s="2">
        <f>MACD!E1344</f>
        <v>1.7199316173344137E-2</v>
      </c>
      <c r="E1344" s="2">
        <f>MACD!F1344</f>
        <v>7.8530503912163027E-2</v>
      </c>
      <c r="F1344" s="2">
        <f>'Moving Avg'!D1344</f>
        <v>3.3527800000000001</v>
      </c>
      <c r="G1344" s="2">
        <f>'Moving Avg'!F1344</f>
        <v>3.3654400000000009</v>
      </c>
      <c r="H1344" s="2">
        <f>'Moving Avg'!G1344</f>
        <v>3.5818340000000006</v>
      </c>
      <c r="I1344" s="2">
        <f>'Moving Avg'!H1344</f>
        <v>3.846791499999997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  <c r="M1344" s="7">
        <f t="shared" si="200"/>
        <v>25</v>
      </c>
      <c r="N1344" s="7">
        <f t="shared" si="201"/>
        <v>100</v>
      </c>
      <c r="O1344" s="7">
        <f t="shared" si="202"/>
        <v>0</v>
      </c>
      <c r="P1344" s="7">
        <f t="shared" si="203"/>
        <v>83.5</v>
      </c>
      <c r="Q1344" s="8">
        <f t="shared" si="204"/>
        <v>56.274999999999999</v>
      </c>
      <c r="R1344" s="8">
        <f t="shared" si="205"/>
        <v>45.875</v>
      </c>
      <c r="S1344" s="8">
        <f t="shared" si="206"/>
        <v>56.325000000000003</v>
      </c>
      <c r="T1344" s="8">
        <f t="shared" si="207"/>
        <v>52.125</v>
      </c>
      <c r="U1344" s="7">
        <f t="shared" si="208"/>
        <v>52.82500000000001</v>
      </c>
      <c r="V1344" s="7">
        <f t="shared" si="209"/>
        <v>52.650000000000006</v>
      </c>
    </row>
    <row r="1345" spans="1:22" ht="13.5" x14ac:dyDescent="0.25">
      <c r="A1345" s="3">
        <f>RSI!A1345</f>
        <v>44270</v>
      </c>
      <c r="B1345" s="2">
        <f>RSI!B1345</f>
        <v>3.4935</v>
      </c>
      <c r="C1345" s="2">
        <f>RSI!I1345</f>
        <v>54.262093872177907</v>
      </c>
      <c r="D1345" s="2">
        <f>MACD!E1345</f>
        <v>-2.9884678654325203E-2</v>
      </c>
      <c r="E1345" s="2">
        <f>MACD!F1345</f>
        <v>5.6847467398865384E-2</v>
      </c>
      <c r="F1345" s="2">
        <f>'Moving Avg'!D1345</f>
        <v>3.4133200000000001</v>
      </c>
      <c r="G1345" s="2">
        <f>'Moving Avg'!F1345</f>
        <v>3.3633950000000006</v>
      </c>
      <c r="H1345" s="2">
        <f>'Moving Avg'!G1345</f>
        <v>3.5718540000000014</v>
      </c>
      <c r="I1345" s="2">
        <f>'Moving Avg'!H1345</f>
        <v>3.8474869999999974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  <c r="M1345" s="7">
        <f t="shared" si="200"/>
        <v>25</v>
      </c>
      <c r="N1345" s="7">
        <f t="shared" si="201"/>
        <v>100</v>
      </c>
      <c r="O1345" s="7">
        <f t="shared" si="202"/>
        <v>0</v>
      </c>
      <c r="P1345" s="7">
        <f t="shared" si="203"/>
        <v>83.5</v>
      </c>
      <c r="Q1345" s="8">
        <f t="shared" si="204"/>
        <v>56.274999999999999</v>
      </c>
      <c r="R1345" s="8">
        <f t="shared" si="205"/>
        <v>45.875</v>
      </c>
      <c r="S1345" s="8">
        <f t="shared" si="206"/>
        <v>56.325000000000003</v>
      </c>
      <c r="T1345" s="8">
        <f t="shared" si="207"/>
        <v>52.125</v>
      </c>
      <c r="U1345" s="7">
        <f t="shared" si="208"/>
        <v>52.82500000000001</v>
      </c>
      <c r="V1345" s="7">
        <f t="shared" si="209"/>
        <v>52.650000000000006</v>
      </c>
    </row>
    <row r="1346" spans="1:22" ht="13.5" x14ac:dyDescent="0.25">
      <c r="A1346" s="3">
        <f>RSI!A1346</f>
        <v>44271</v>
      </c>
      <c r="B1346" s="2">
        <f>RSI!B1346</f>
        <v>3.4853000000000001</v>
      </c>
      <c r="C1346" s="2">
        <f>RSI!I1346</f>
        <v>53.666477845257262</v>
      </c>
      <c r="D1346" s="2">
        <f>MACD!E1346</f>
        <v>-5.82173278366378E-2</v>
      </c>
      <c r="E1346" s="2">
        <f>MACD!F1346</f>
        <v>3.3834508351764749E-2</v>
      </c>
      <c r="F1346" s="2">
        <f>'Moving Avg'!D1346</f>
        <v>3.4738599999999997</v>
      </c>
      <c r="G1346" s="2">
        <f>'Moving Avg'!F1346</f>
        <v>3.3642150000000002</v>
      </c>
      <c r="H1346" s="2">
        <f>'Moving Avg'!G1346</f>
        <v>3.562364000000001</v>
      </c>
      <c r="I1346" s="2">
        <f>'Moving Avg'!H1346</f>
        <v>3.8479369999999977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83.5</v>
      </c>
      <c r="Q1346" s="8">
        <f t="shared" si="204"/>
        <v>56.274999999999999</v>
      </c>
      <c r="R1346" s="8">
        <f t="shared" si="205"/>
        <v>45.875</v>
      </c>
      <c r="S1346" s="8">
        <f t="shared" si="206"/>
        <v>56.325000000000003</v>
      </c>
      <c r="T1346" s="8">
        <f t="shared" si="207"/>
        <v>52.125</v>
      </c>
      <c r="U1346" s="7">
        <f t="shared" si="208"/>
        <v>52.82500000000001</v>
      </c>
      <c r="V1346" s="7">
        <f t="shared" si="209"/>
        <v>52.650000000000006</v>
      </c>
    </row>
    <row r="1347" spans="1:22" ht="13.5" x14ac:dyDescent="0.25">
      <c r="A1347" s="3">
        <f>RSI!A1347</f>
        <v>44272</v>
      </c>
      <c r="B1347" s="2">
        <f>RSI!B1347</f>
        <v>3.4361999999999999</v>
      </c>
      <c r="C1347" s="2">
        <f>RSI!I1347</f>
        <v>50.118962961441831</v>
      </c>
      <c r="D1347" s="2">
        <f>MACD!E1347</f>
        <v>-7.6403678873074643E-2</v>
      </c>
      <c r="E1347" s="2">
        <f>MACD!F1347</f>
        <v>1.178687090679687E-2</v>
      </c>
      <c r="F1347" s="2">
        <f>'Moving Avg'!D1347</f>
        <v>3.4869400000000006</v>
      </c>
      <c r="G1347" s="2">
        <f>'Moving Avg'!F1347</f>
        <v>3.3560350000000008</v>
      </c>
      <c r="H1347" s="2">
        <f>'Moving Avg'!G1347</f>
        <v>3.5527100000000011</v>
      </c>
      <c r="I1347" s="2">
        <f>'Moving Avg'!H1347</f>
        <v>3.8480594999999975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  <c r="M1347" s="7">
        <f t="shared" si="210"/>
        <v>25</v>
      </c>
      <c r="N1347" s="7">
        <f t="shared" si="211"/>
        <v>100</v>
      </c>
      <c r="O1347" s="7">
        <f t="shared" si="212"/>
        <v>0</v>
      </c>
      <c r="P1347" s="7">
        <f t="shared" si="213"/>
        <v>83.5</v>
      </c>
      <c r="Q1347" s="8">
        <f t="shared" ref="Q1347:Q1410" si="214">0.35*M1347+N1347*0.35+O1347*0.15+P1347*0.15</f>
        <v>56.274999999999999</v>
      </c>
      <c r="R1347" s="8">
        <f t="shared" ref="R1347:R1410" si="215">M1347*0.2+N1347*0.2+O1347*0.35+P1347*0.25</f>
        <v>45.875</v>
      </c>
      <c r="S1347" s="8">
        <f t="shared" ref="S1347:S1410" si="216">M1347*0.15+N1347*0.15+O1347*0.25+P1347*0.45</f>
        <v>56.325000000000003</v>
      </c>
      <c r="T1347" s="8">
        <f t="shared" ref="T1347:T1410" si="217">0.25*SUM(M1347:P1347)</f>
        <v>52.125</v>
      </c>
      <c r="U1347" s="7">
        <f t="shared" ref="U1347:U1410" si="218">SUM(Q1347:S1347)/3</f>
        <v>52.82500000000001</v>
      </c>
      <c r="V1347" s="7">
        <f t="shared" ref="V1347:V1410" si="219">SUM(Q1347:T1347)/4</f>
        <v>52.650000000000006</v>
      </c>
    </row>
    <row r="1348" spans="1:22" ht="13.5" x14ac:dyDescent="0.25">
      <c r="A1348" s="3">
        <f>RSI!A1348</f>
        <v>44273</v>
      </c>
      <c r="B1348" s="2">
        <f>RSI!B1348</f>
        <v>3.3788999999999998</v>
      </c>
      <c r="C1348" s="2">
        <f>RSI!I1348</f>
        <v>46.274622596861349</v>
      </c>
      <c r="D1348" s="2">
        <f>MACD!E1348</f>
        <v>-9.5142231065462379E-2</v>
      </c>
      <c r="E1348" s="2">
        <f>MACD!F1348</f>
        <v>-9.5989494876549813E-3</v>
      </c>
      <c r="F1348" s="2">
        <f>'Moving Avg'!D1348</f>
        <v>3.45912</v>
      </c>
      <c r="G1348" s="2">
        <f>'Moving Avg'!F1348</f>
        <v>3.34335</v>
      </c>
      <c r="H1348" s="2">
        <f>'Moving Avg'!G1348</f>
        <v>3.5446920000000013</v>
      </c>
      <c r="I1348" s="2">
        <f>'Moving Avg'!H1348</f>
        <v>3.8480999999999979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  <c r="M1348" s="7">
        <f t="shared" si="210"/>
        <v>25</v>
      </c>
      <c r="N1348" s="7">
        <f t="shared" si="211"/>
        <v>100</v>
      </c>
      <c r="O1348" s="7">
        <f t="shared" si="212"/>
        <v>0</v>
      </c>
      <c r="P1348" s="7">
        <f t="shared" si="213"/>
        <v>16.5</v>
      </c>
      <c r="Q1348" s="8">
        <f t="shared" si="214"/>
        <v>46.225000000000001</v>
      </c>
      <c r="R1348" s="8">
        <f t="shared" si="215"/>
        <v>29.125</v>
      </c>
      <c r="S1348" s="8">
        <f t="shared" si="216"/>
        <v>26.175000000000001</v>
      </c>
      <c r="T1348" s="8">
        <f t="shared" si="217"/>
        <v>35.375</v>
      </c>
      <c r="U1348" s="7">
        <f t="shared" si="218"/>
        <v>33.841666666666661</v>
      </c>
      <c r="V1348" s="7">
        <f t="shared" si="219"/>
        <v>34.224999999999994</v>
      </c>
    </row>
    <row r="1349" spans="1:22" ht="13.5" x14ac:dyDescent="0.25">
      <c r="A1349" s="3">
        <f>RSI!A1349</f>
        <v>44274</v>
      </c>
      <c r="B1349" s="2">
        <f>RSI!B1349</f>
        <v>3.3708</v>
      </c>
      <c r="C1349" s="2">
        <f>RSI!I1349</f>
        <v>45.740506331707415</v>
      </c>
      <c r="D1349" s="2">
        <f>MACD!E1349</f>
        <v>-0.11260471804165828</v>
      </c>
      <c r="E1349" s="2">
        <f>MACD!F1349</f>
        <v>-3.0200103198455643E-2</v>
      </c>
      <c r="F1349" s="2">
        <f>'Moving Avg'!D1349</f>
        <v>3.4329399999999999</v>
      </c>
      <c r="G1349" s="2">
        <f>'Moving Avg'!F1349</f>
        <v>3.3359900000000002</v>
      </c>
      <c r="H1349" s="2">
        <f>'Moving Avg'!G1349</f>
        <v>3.5365120000000014</v>
      </c>
      <c r="I1349" s="2">
        <f>'Moving Avg'!H1349</f>
        <v>3.8480184999999976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  <c r="M1349" s="7">
        <f t="shared" si="210"/>
        <v>25</v>
      </c>
      <c r="N1349" s="7">
        <f t="shared" si="211"/>
        <v>100</v>
      </c>
      <c r="O1349" s="7">
        <f t="shared" si="212"/>
        <v>0</v>
      </c>
      <c r="P1349" s="7">
        <f t="shared" si="213"/>
        <v>16.5</v>
      </c>
      <c r="Q1349" s="8">
        <f t="shared" si="214"/>
        <v>46.225000000000001</v>
      </c>
      <c r="R1349" s="8">
        <f t="shared" si="215"/>
        <v>29.125</v>
      </c>
      <c r="S1349" s="8">
        <f t="shared" si="216"/>
        <v>26.175000000000001</v>
      </c>
      <c r="T1349" s="8">
        <f t="shared" si="217"/>
        <v>35.375</v>
      </c>
      <c r="U1349" s="7">
        <f t="shared" si="218"/>
        <v>33.841666666666661</v>
      </c>
      <c r="V1349" s="7">
        <f t="shared" si="219"/>
        <v>34.224999999999994</v>
      </c>
    </row>
    <row r="1350" spans="1:22" ht="13.5" x14ac:dyDescent="0.25">
      <c r="A1350" s="3">
        <f>RSI!A1350</f>
        <v>44277</v>
      </c>
      <c r="B1350" s="2">
        <f>RSI!B1350</f>
        <v>3.2726000000000002</v>
      </c>
      <c r="C1350" s="2">
        <f>RSI!I1350</f>
        <v>39.75026764616107</v>
      </c>
      <c r="D1350" s="2">
        <f>MACD!E1350</f>
        <v>-0.11978011703392921</v>
      </c>
      <c r="E1350" s="2">
        <f>MACD!F1350</f>
        <v>-4.8116105965550361E-2</v>
      </c>
      <c r="F1350" s="2">
        <f>'Moving Avg'!D1350</f>
        <v>3.38876</v>
      </c>
      <c r="G1350" s="2">
        <f>'Moving Avg'!F1350</f>
        <v>3.3261750000000005</v>
      </c>
      <c r="H1350" s="2">
        <f>'Moving Avg'!G1350</f>
        <v>3.5250580000000014</v>
      </c>
      <c r="I1350" s="2">
        <f>'Moving Avg'!H1350</f>
        <v>3.8469549999999981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  <c r="M1350" s="7">
        <f t="shared" si="210"/>
        <v>25</v>
      </c>
      <c r="N1350" s="7">
        <f t="shared" si="211"/>
        <v>100</v>
      </c>
      <c r="O1350" s="7">
        <f t="shared" si="212"/>
        <v>0</v>
      </c>
      <c r="P1350" s="7">
        <f t="shared" si="213"/>
        <v>16.5</v>
      </c>
      <c r="Q1350" s="8">
        <f t="shared" si="214"/>
        <v>46.225000000000001</v>
      </c>
      <c r="R1350" s="8">
        <f t="shared" si="215"/>
        <v>29.125</v>
      </c>
      <c r="S1350" s="8">
        <f t="shared" si="216"/>
        <v>26.175000000000001</v>
      </c>
      <c r="T1350" s="8">
        <f t="shared" si="217"/>
        <v>35.375</v>
      </c>
      <c r="U1350" s="7">
        <f t="shared" si="218"/>
        <v>33.841666666666661</v>
      </c>
      <c r="V1350" s="7">
        <f t="shared" si="219"/>
        <v>34.224999999999994</v>
      </c>
    </row>
    <row r="1351" spans="1:22" ht="13.5" x14ac:dyDescent="0.25">
      <c r="A1351" s="3">
        <f>RSI!A1351</f>
        <v>44278</v>
      </c>
      <c r="B1351" s="2">
        <f>RSI!B1351</f>
        <v>3.2071000000000001</v>
      </c>
      <c r="C1351" s="2">
        <f>RSI!I1351</f>
        <v>36.332425167996661</v>
      </c>
      <c r="D1351" s="2">
        <f>MACD!E1351</f>
        <v>-0.12137873314429548</v>
      </c>
      <c r="E1351" s="2">
        <f>MACD!F1351</f>
        <v>-6.2768631401299388E-2</v>
      </c>
      <c r="F1351" s="2">
        <f>'Moving Avg'!D1351</f>
        <v>3.3331200000000001</v>
      </c>
      <c r="G1351" s="2">
        <f>'Moving Avg'!F1351</f>
        <v>3.3171750000000002</v>
      </c>
      <c r="H1351" s="2">
        <f>'Moving Avg'!G1351</f>
        <v>3.5108220000000019</v>
      </c>
      <c r="I1351" s="2">
        <f>'Moving Avg'!H1351</f>
        <v>3.845072999999998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100</v>
      </c>
      <c r="O1351" s="7">
        <f t="shared" si="212"/>
        <v>0</v>
      </c>
      <c r="P1351" s="7">
        <f t="shared" si="213"/>
        <v>16.5</v>
      </c>
      <c r="Q1351" s="8">
        <f t="shared" si="214"/>
        <v>46.225000000000001</v>
      </c>
      <c r="R1351" s="8">
        <f t="shared" si="215"/>
        <v>29.125</v>
      </c>
      <c r="S1351" s="8">
        <f t="shared" si="216"/>
        <v>26.175000000000001</v>
      </c>
      <c r="T1351" s="8">
        <f t="shared" si="217"/>
        <v>35.375</v>
      </c>
      <c r="U1351" s="7">
        <f t="shared" si="218"/>
        <v>33.841666666666661</v>
      </c>
      <c r="V1351" s="7">
        <f t="shared" si="219"/>
        <v>34.224999999999994</v>
      </c>
    </row>
    <row r="1352" spans="1:22" ht="13.5" x14ac:dyDescent="0.25">
      <c r="A1352" s="3">
        <f>RSI!A1352</f>
        <v>44279</v>
      </c>
      <c r="B1352" s="2">
        <f>RSI!B1352</f>
        <v>3.0680000000000001</v>
      </c>
      <c r="C1352" s="2">
        <f>RSI!I1352</f>
        <v>30.361912506723328</v>
      </c>
      <c r="D1352" s="2">
        <f>MACD!E1352</f>
        <v>-8.2269629149348322E-2</v>
      </c>
      <c r="E1352" s="2">
        <f>MACD!F1352</f>
        <v>-6.6668830950909183E-2</v>
      </c>
      <c r="F1352" s="2">
        <f>'Moving Avg'!D1352</f>
        <v>3.2594799999999999</v>
      </c>
      <c r="G1352" s="2">
        <f>'Moving Avg'!F1352</f>
        <v>3.3012199999999998</v>
      </c>
      <c r="H1352" s="2">
        <f>'Moving Avg'!G1352</f>
        <v>3.493968000000002</v>
      </c>
      <c r="I1352" s="2">
        <f>'Moving Avg'!H1352</f>
        <v>3.8422909999999986</v>
      </c>
      <c r="J1352" s="5" t="str">
        <f>OBV!F1352</f>
        <v>BEARISH</v>
      </c>
      <c r="K1352" s="5" t="str">
        <f>OBV!G1352</f>
        <v>NEUTRAL</v>
      </c>
      <c r="L1352" s="5" t="str">
        <f>OBV!H1352</f>
        <v>CONFIRMED BEARISH</v>
      </c>
      <c r="M1352" s="7">
        <f t="shared" si="210"/>
        <v>25</v>
      </c>
      <c r="N1352" s="7">
        <f t="shared" si="211"/>
        <v>45</v>
      </c>
      <c r="O1352" s="7">
        <f t="shared" si="212"/>
        <v>0</v>
      </c>
      <c r="P1352" s="7">
        <f t="shared" si="213"/>
        <v>16.5</v>
      </c>
      <c r="Q1352" s="8">
        <f t="shared" si="214"/>
        <v>26.975000000000001</v>
      </c>
      <c r="R1352" s="8">
        <f t="shared" si="215"/>
        <v>18.125</v>
      </c>
      <c r="S1352" s="8">
        <f t="shared" si="216"/>
        <v>17.925000000000001</v>
      </c>
      <c r="T1352" s="8">
        <f t="shared" si="217"/>
        <v>21.625</v>
      </c>
      <c r="U1352" s="7">
        <f t="shared" si="218"/>
        <v>21.008333333333336</v>
      </c>
      <c r="V1352" s="7">
        <f t="shared" si="219"/>
        <v>21.162500000000001</v>
      </c>
    </row>
    <row r="1353" spans="1:22" ht="13.5" x14ac:dyDescent="0.25">
      <c r="A1353" s="3">
        <f>RSI!A1353</f>
        <v>44280</v>
      </c>
      <c r="B1353" s="2">
        <f>RSI!B1353</f>
        <v>3.0926</v>
      </c>
      <c r="C1353" s="2">
        <f>RSI!I1353</f>
        <v>32.475268984004387</v>
      </c>
      <c r="D1353" s="2">
        <f>MACD!E1353</f>
        <v>-2.6416403749895956E-2</v>
      </c>
      <c r="E1353" s="2">
        <f>MACD!F1353</f>
        <v>-5.8618345510706542E-2</v>
      </c>
      <c r="F1353" s="2">
        <f>'Moving Avg'!D1353</f>
        <v>3.2022199999999996</v>
      </c>
      <c r="G1353" s="2">
        <f>'Moving Avg'!F1353</f>
        <v>3.29304</v>
      </c>
      <c r="H1353" s="2">
        <f>'Moving Avg'!G1353</f>
        <v>3.4789140000000018</v>
      </c>
      <c r="I1353" s="2">
        <f>'Moving Avg'!H1353</f>
        <v>3.839386499999998</v>
      </c>
      <c r="J1353" s="5" t="str">
        <f>OBV!F1353</f>
        <v>BEARISH</v>
      </c>
      <c r="K1353" s="5" t="str">
        <f>OBV!G1353</f>
        <v>NEUTRAL</v>
      </c>
      <c r="L1353" s="5" t="str">
        <f>OBV!H1353</f>
        <v>CONFIRMED BEARISH</v>
      </c>
      <c r="M1353" s="7">
        <f t="shared" si="210"/>
        <v>25</v>
      </c>
      <c r="N1353" s="7">
        <f t="shared" si="211"/>
        <v>0</v>
      </c>
      <c r="O1353" s="7">
        <f t="shared" si="212"/>
        <v>0</v>
      </c>
      <c r="P1353" s="7">
        <f t="shared" si="213"/>
        <v>16.5</v>
      </c>
      <c r="Q1353" s="8">
        <f t="shared" si="214"/>
        <v>11.225</v>
      </c>
      <c r="R1353" s="8">
        <f t="shared" si="215"/>
        <v>9.125</v>
      </c>
      <c r="S1353" s="8">
        <f t="shared" si="216"/>
        <v>11.175000000000001</v>
      </c>
      <c r="T1353" s="8">
        <f t="shared" si="217"/>
        <v>10.375</v>
      </c>
      <c r="U1353" s="7">
        <f t="shared" si="218"/>
        <v>10.508333333333335</v>
      </c>
      <c r="V1353" s="7">
        <f t="shared" si="219"/>
        <v>10.475000000000001</v>
      </c>
    </row>
    <row r="1354" spans="1:22" ht="13.5" x14ac:dyDescent="0.25">
      <c r="A1354" s="3">
        <f>RSI!A1354</f>
        <v>44281</v>
      </c>
      <c r="B1354" s="2">
        <f>RSI!B1354</f>
        <v>3.0270999999999999</v>
      </c>
      <c r="C1354" s="2">
        <f>RSI!I1354</f>
        <v>29.875515285096398</v>
      </c>
      <c r="D1354" s="2">
        <f>MACD!E1354</f>
        <v>2.4836310209787271E-2</v>
      </c>
      <c r="E1354" s="2">
        <f>MACD!F1354</f>
        <v>-4.1927414366607782E-2</v>
      </c>
      <c r="F1354" s="2">
        <f>'Moving Avg'!D1354</f>
        <v>3.13348</v>
      </c>
      <c r="G1354" s="2">
        <f>'Moving Avg'!F1354</f>
        <v>3.28281</v>
      </c>
      <c r="H1354" s="2">
        <f>'Moving Avg'!G1354</f>
        <v>3.4641860000000015</v>
      </c>
      <c r="I1354" s="2">
        <f>'Moving Avg'!H1354</f>
        <v>3.8362774999999982</v>
      </c>
      <c r="J1354" s="5" t="str">
        <f>OBV!F1354</f>
        <v>BEARISH</v>
      </c>
      <c r="K1354" s="5" t="str">
        <f>OBV!G1354</f>
        <v>NEUTRAL</v>
      </c>
      <c r="L1354" s="5" t="str">
        <f>OBV!H1354</f>
        <v>CONFIRMED BEARISH</v>
      </c>
      <c r="M1354" s="7">
        <f t="shared" si="210"/>
        <v>50</v>
      </c>
      <c r="N1354" s="7">
        <f t="shared" si="211"/>
        <v>0</v>
      </c>
      <c r="O1354" s="7">
        <f t="shared" si="212"/>
        <v>0</v>
      </c>
      <c r="P1354" s="7">
        <f t="shared" si="213"/>
        <v>16.5</v>
      </c>
      <c r="Q1354" s="8">
        <f t="shared" si="214"/>
        <v>19.975000000000001</v>
      </c>
      <c r="R1354" s="8">
        <f t="shared" si="215"/>
        <v>14.125</v>
      </c>
      <c r="S1354" s="8">
        <f t="shared" si="216"/>
        <v>14.925000000000001</v>
      </c>
      <c r="T1354" s="8">
        <f t="shared" si="217"/>
        <v>16.625</v>
      </c>
      <c r="U1354" s="7">
        <f t="shared" si="218"/>
        <v>16.341666666666669</v>
      </c>
      <c r="V1354" s="7">
        <f t="shared" si="219"/>
        <v>16.412500000000001</v>
      </c>
    </row>
    <row r="1355" spans="1:22" ht="13.5" x14ac:dyDescent="0.25">
      <c r="A1355" s="3">
        <f>RSI!A1355</f>
        <v>44284</v>
      </c>
      <c r="B1355" s="2">
        <f>RSI!B1355</f>
        <v>3.0270999999999999</v>
      </c>
      <c r="C1355" s="2">
        <f>RSI!I1355</f>
        <v>29.875515285096398</v>
      </c>
      <c r="D1355" s="2">
        <f>MACD!E1355</f>
        <v>6.8855544107433442E-2</v>
      </c>
      <c r="E1355" s="2">
        <f>MACD!F1355</f>
        <v>-1.977082267179954E-2</v>
      </c>
      <c r="F1355" s="2">
        <f>'Moving Avg'!D1355</f>
        <v>3.0843800000000003</v>
      </c>
      <c r="G1355" s="2">
        <f>'Moving Avg'!F1355</f>
        <v>3.275855</v>
      </c>
      <c r="H1355" s="2">
        <f>'Moving Avg'!G1355</f>
        <v>3.4494580000000008</v>
      </c>
      <c r="I1355" s="2">
        <f>'Moving Avg'!H1355</f>
        <v>3.8334139999999981</v>
      </c>
      <c r="J1355" s="5" t="str">
        <f>OBV!F1355</f>
        <v>BEARISH</v>
      </c>
      <c r="K1355" s="5" t="str">
        <f>OBV!G1355</f>
        <v>NEUTRAL</v>
      </c>
      <c r="L1355" s="5" t="str">
        <f>OBV!H1355</f>
        <v>CONFIRMED BEARISH</v>
      </c>
      <c r="M1355" s="7">
        <f t="shared" si="210"/>
        <v>50</v>
      </c>
      <c r="N1355" s="7">
        <f t="shared" si="211"/>
        <v>0</v>
      </c>
      <c r="O1355" s="7">
        <f t="shared" si="212"/>
        <v>0</v>
      </c>
      <c r="P1355" s="7">
        <f t="shared" si="213"/>
        <v>16.5</v>
      </c>
      <c r="Q1355" s="8">
        <f t="shared" si="214"/>
        <v>19.975000000000001</v>
      </c>
      <c r="R1355" s="8">
        <f t="shared" si="215"/>
        <v>14.125</v>
      </c>
      <c r="S1355" s="8">
        <f t="shared" si="216"/>
        <v>14.925000000000001</v>
      </c>
      <c r="T1355" s="8">
        <f t="shared" si="217"/>
        <v>16.625</v>
      </c>
      <c r="U1355" s="7">
        <f t="shared" si="218"/>
        <v>16.341666666666669</v>
      </c>
      <c r="V1355" s="7">
        <f t="shared" si="219"/>
        <v>16.412500000000001</v>
      </c>
    </row>
    <row r="1356" spans="1:22" ht="13.5" x14ac:dyDescent="0.25">
      <c r="A1356" s="3">
        <f>RSI!A1356</f>
        <v>44285</v>
      </c>
      <c r="B1356" s="2">
        <f>RSI!B1356</f>
        <v>3.0680000000000001</v>
      </c>
      <c r="C1356" s="2">
        <f>RSI!I1356</f>
        <v>33.71811941011336</v>
      </c>
      <c r="D1356" s="2">
        <f>MACD!E1356</f>
        <v>0.10358280093200056</v>
      </c>
      <c r="E1356" s="2">
        <f>MACD!F1356</f>
        <v>4.8999020489604792E-3</v>
      </c>
      <c r="F1356" s="2">
        <f>'Moving Avg'!D1356</f>
        <v>3.0565600000000002</v>
      </c>
      <c r="G1356" s="2">
        <f>'Moving Avg'!F1356</f>
        <v>3.2672599999999994</v>
      </c>
      <c r="H1356" s="2">
        <f>'Moving Avg'!G1356</f>
        <v>3.4347300000000014</v>
      </c>
      <c r="I1356" s="2">
        <f>'Moving Avg'!H1356</f>
        <v>3.8308774999999979</v>
      </c>
      <c r="J1356" s="5" t="str">
        <f>OBV!F1356</f>
        <v>BEARISH</v>
      </c>
      <c r="K1356" s="5" t="str">
        <f>OBV!G1356</f>
        <v>NEUTRAL</v>
      </c>
      <c r="L1356" s="5" t="str">
        <f>OBV!H1356</f>
        <v>CONFIRMED BEARISH</v>
      </c>
      <c r="M1356" s="7">
        <f t="shared" si="210"/>
        <v>25</v>
      </c>
      <c r="N1356" s="7">
        <f t="shared" si="211"/>
        <v>0</v>
      </c>
      <c r="O1356" s="7">
        <f t="shared" si="212"/>
        <v>0</v>
      </c>
      <c r="P1356" s="7">
        <f t="shared" si="213"/>
        <v>16.5</v>
      </c>
      <c r="Q1356" s="8">
        <f t="shared" si="214"/>
        <v>11.225</v>
      </c>
      <c r="R1356" s="8">
        <f t="shared" si="215"/>
        <v>9.125</v>
      </c>
      <c r="S1356" s="8">
        <f t="shared" si="216"/>
        <v>11.175000000000001</v>
      </c>
      <c r="T1356" s="8">
        <f t="shared" si="217"/>
        <v>10.375</v>
      </c>
      <c r="U1356" s="7">
        <f t="shared" si="218"/>
        <v>10.508333333333335</v>
      </c>
      <c r="V1356" s="7">
        <f t="shared" si="219"/>
        <v>10.475000000000001</v>
      </c>
    </row>
    <row r="1357" spans="1:22" ht="13.5" x14ac:dyDescent="0.25">
      <c r="A1357" s="3">
        <f>RSI!A1357</f>
        <v>44286</v>
      </c>
      <c r="B1357" s="2">
        <f>RSI!B1357</f>
        <v>3.0270999999999999</v>
      </c>
      <c r="C1357" s="2">
        <f>RSI!I1357</f>
        <v>31.839221900756982</v>
      </c>
      <c r="D1357" s="2">
        <f>MACD!E1357</f>
        <v>0.12984167393208024</v>
      </c>
      <c r="E1357" s="2">
        <f>MACD!F1357</f>
        <v>2.9888256425584434E-2</v>
      </c>
      <c r="F1357" s="2">
        <f>'Moving Avg'!D1357</f>
        <v>3.0483799999999994</v>
      </c>
      <c r="G1357" s="2">
        <f>'Moving Avg'!F1357</f>
        <v>3.2558049999999996</v>
      </c>
      <c r="H1357" s="2">
        <f>'Moving Avg'!G1357</f>
        <v>3.4185300000000014</v>
      </c>
      <c r="I1357" s="2">
        <f>'Moving Avg'!H1357</f>
        <v>3.8281364999999976</v>
      </c>
      <c r="J1357" s="5" t="str">
        <f>OBV!F1357</f>
        <v>BEARISH</v>
      </c>
      <c r="K1357" s="5" t="str">
        <f>OBV!G1357</f>
        <v>NEUTRAL</v>
      </c>
      <c r="L1357" s="5" t="str">
        <f>OBV!H1357</f>
        <v>CONFIRMED BEARISH</v>
      </c>
      <c r="M1357" s="7">
        <f t="shared" si="210"/>
        <v>25</v>
      </c>
      <c r="N1357" s="7">
        <f t="shared" si="211"/>
        <v>0</v>
      </c>
      <c r="O1357" s="7">
        <f t="shared" si="212"/>
        <v>0</v>
      </c>
      <c r="P1357" s="7">
        <f t="shared" si="213"/>
        <v>16.5</v>
      </c>
      <c r="Q1357" s="8">
        <f t="shared" si="214"/>
        <v>11.225</v>
      </c>
      <c r="R1357" s="8">
        <f t="shared" si="215"/>
        <v>9.125</v>
      </c>
      <c r="S1357" s="8">
        <f t="shared" si="216"/>
        <v>11.175000000000001</v>
      </c>
      <c r="T1357" s="8">
        <f t="shared" si="217"/>
        <v>10.375</v>
      </c>
      <c r="U1357" s="7">
        <f t="shared" si="218"/>
        <v>10.508333333333335</v>
      </c>
      <c r="V1357" s="7">
        <f t="shared" si="219"/>
        <v>10.475000000000001</v>
      </c>
    </row>
    <row r="1358" spans="1:22" ht="13.5" x14ac:dyDescent="0.25">
      <c r="A1358" s="3">
        <f>RSI!A1358</f>
        <v>44287</v>
      </c>
      <c r="B1358" s="2">
        <f>RSI!B1358</f>
        <v>3.0190000000000001</v>
      </c>
      <c r="C1358" s="2">
        <f>RSI!I1358</f>
        <v>31.465268418673773</v>
      </c>
      <c r="D1358" s="2">
        <f>MACD!E1358</f>
        <v>0.14538191147992485</v>
      </c>
      <c r="E1358" s="2">
        <f>MACD!F1358</f>
        <v>5.2986987436452519E-2</v>
      </c>
      <c r="F1358" s="2">
        <f>'Moving Avg'!D1358</f>
        <v>3.0336600000000002</v>
      </c>
      <c r="G1358" s="2">
        <f>'Moving Avg'!F1358</f>
        <v>3.2463999999999991</v>
      </c>
      <c r="H1358" s="2">
        <f>'Moving Avg'!G1358</f>
        <v>3.4028220000000009</v>
      </c>
      <c r="I1358" s="2">
        <f>'Moving Avg'!H1358</f>
        <v>3.8258459999999985</v>
      </c>
      <c r="J1358" s="5" t="str">
        <f>OBV!F1358</f>
        <v>BEARISH</v>
      </c>
      <c r="K1358" s="5" t="str">
        <f>OBV!G1358</f>
        <v>NEUTRAL</v>
      </c>
      <c r="L1358" s="5" t="str">
        <f>OBV!H1358</f>
        <v>CONFIRMED BEARISH</v>
      </c>
      <c r="M1358" s="7">
        <f t="shared" si="210"/>
        <v>25</v>
      </c>
      <c r="N1358" s="7">
        <f t="shared" si="211"/>
        <v>0</v>
      </c>
      <c r="O1358" s="7">
        <f t="shared" si="212"/>
        <v>0</v>
      </c>
      <c r="P1358" s="7">
        <f t="shared" si="213"/>
        <v>16.5</v>
      </c>
      <c r="Q1358" s="8">
        <f t="shared" si="214"/>
        <v>11.225</v>
      </c>
      <c r="R1358" s="8">
        <f t="shared" si="215"/>
        <v>9.125</v>
      </c>
      <c r="S1358" s="8">
        <f t="shared" si="216"/>
        <v>11.175000000000001</v>
      </c>
      <c r="T1358" s="8">
        <f t="shared" si="217"/>
        <v>10.375</v>
      </c>
      <c r="U1358" s="7">
        <f t="shared" si="218"/>
        <v>10.508333333333335</v>
      </c>
      <c r="V1358" s="7">
        <f t="shared" si="219"/>
        <v>10.475000000000001</v>
      </c>
    </row>
    <row r="1359" spans="1:22" ht="13.5" x14ac:dyDescent="0.25">
      <c r="A1359" s="3">
        <f>RSI!A1359</f>
        <v>44288</v>
      </c>
      <c r="B1359" s="2">
        <f>RSI!B1359</f>
        <v>3.0270999999999999</v>
      </c>
      <c r="C1359" s="2">
        <f>RSI!I1359</f>
        <v>32.321303970593618</v>
      </c>
      <c r="D1359" s="2">
        <f>MACD!E1359</f>
        <v>0.15815580800339379</v>
      </c>
      <c r="E1359" s="2">
        <f>MACD!F1359</f>
        <v>7.402075154984078E-2</v>
      </c>
      <c r="F1359" s="2">
        <f>'Moving Avg'!D1359</f>
        <v>3.0336599999999998</v>
      </c>
      <c r="G1359" s="2">
        <f>'Moving Avg'!F1359</f>
        <v>3.238214999999999</v>
      </c>
      <c r="H1359" s="2">
        <f>'Moving Avg'!G1359</f>
        <v>3.3880940000000006</v>
      </c>
      <c r="I1359" s="2">
        <f>'Moving Avg'!H1359</f>
        <v>3.8238004999999977</v>
      </c>
      <c r="J1359" s="5" t="str">
        <f>OBV!F1359</f>
        <v>BEARISH</v>
      </c>
      <c r="K1359" s="5" t="str">
        <f>OBV!G1359</f>
        <v>NEUTRAL</v>
      </c>
      <c r="L1359" s="5" t="str">
        <f>OBV!H1359</f>
        <v>NEUTRAL</v>
      </c>
      <c r="M1359" s="7">
        <f t="shared" si="210"/>
        <v>25</v>
      </c>
      <c r="N1359" s="7">
        <f t="shared" si="211"/>
        <v>0</v>
      </c>
      <c r="O1359" s="7">
        <f t="shared" si="212"/>
        <v>0</v>
      </c>
      <c r="P1359" s="7">
        <f t="shared" si="213"/>
        <v>16.5</v>
      </c>
      <c r="Q1359" s="8">
        <f t="shared" si="214"/>
        <v>11.225</v>
      </c>
      <c r="R1359" s="8">
        <f t="shared" si="215"/>
        <v>9.125</v>
      </c>
      <c r="S1359" s="8">
        <f t="shared" si="216"/>
        <v>11.175000000000001</v>
      </c>
      <c r="T1359" s="8">
        <f t="shared" si="217"/>
        <v>10.375</v>
      </c>
      <c r="U1359" s="7">
        <f t="shared" si="218"/>
        <v>10.508333333333335</v>
      </c>
      <c r="V1359" s="7">
        <f t="shared" si="219"/>
        <v>10.475000000000001</v>
      </c>
    </row>
    <row r="1360" spans="1:22" ht="13.5" x14ac:dyDescent="0.25">
      <c r="A1360" s="3">
        <f>RSI!A1360</f>
        <v>44291</v>
      </c>
      <c r="B1360" s="2">
        <f>RSI!B1360</f>
        <v>3.0190000000000001</v>
      </c>
      <c r="C1360" s="2">
        <f>RSI!I1360</f>
        <v>31.892309456684032</v>
      </c>
      <c r="D1360" s="2">
        <f>MACD!E1360</f>
        <v>0.15577061800892222</v>
      </c>
      <c r="E1360" s="2">
        <f>MACD!F1360</f>
        <v>9.0370724841657077E-2</v>
      </c>
      <c r="F1360" s="2">
        <f>'Moving Avg'!D1360</f>
        <v>3.0320400000000003</v>
      </c>
      <c r="G1360" s="2">
        <f>'Moving Avg'!F1360</f>
        <v>3.2296249999999986</v>
      </c>
      <c r="H1360" s="2">
        <f>'Moving Avg'!G1360</f>
        <v>3.3741860000000008</v>
      </c>
      <c r="I1360" s="2">
        <f>'Moving Avg'!H1360</f>
        <v>3.8219189999999981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25</v>
      </c>
      <c r="N1360" s="7">
        <f t="shared" si="211"/>
        <v>0</v>
      </c>
      <c r="O1360" s="7">
        <f t="shared" si="212"/>
        <v>0</v>
      </c>
      <c r="P1360" s="7">
        <f t="shared" si="213"/>
        <v>16.5</v>
      </c>
      <c r="Q1360" s="8">
        <f t="shared" si="214"/>
        <v>11.225</v>
      </c>
      <c r="R1360" s="8">
        <f t="shared" si="215"/>
        <v>9.125</v>
      </c>
      <c r="S1360" s="8">
        <f t="shared" si="216"/>
        <v>11.175000000000001</v>
      </c>
      <c r="T1360" s="8">
        <f t="shared" si="217"/>
        <v>10.375</v>
      </c>
      <c r="U1360" s="7">
        <f t="shared" si="218"/>
        <v>10.508333333333335</v>
      </c>
      <c r="V1360" s="7">
        <f t="shared" si="219"/>
        <v>10.475000000000001</v>
      </c>
    </row>
    <row r="1361" spans="1:22" ht="13.5" x14ac:dyDescent="0.25">
      <c r="A1361" s="3">
        <f>RSI!A1361</f>
        <v>44292</v>
      </c>
      <c r="B1361" s="2">
        <f>RSI!B1361</f>
        <v>3.0190000000000001</v>
      </c>
      <c r="C1361" s="2">
        <f>RSI!I1361</f>
        <v>31.892309456684032</v>
      </c>
      <c r="D1361" s="2">
        <f>MACD!E1361</f>
        <v>0.14493982108437686</v>
      </c>
      <c r="E1361" s="2">
        <f>MACD!F1361</f>
        <v>0.10128454409020103</v>
      </c>
      <c r="F1361" s="2">
        <f>'Moving Avg'!D1361</f>
        <v>3.02224</v>
      </c>
      <c r="G1361" s="2">
        <f>'Moving Avg'!F1361</f>
        <v>3.2214449999999983</v>
      </c>
      <c r="H1361" s="2">
        <f>'Moving Avg'!G1361</f>
        <v>3.3609340000000008</v>
      </c>
      <c r="I1361" s="2">
        <f>'Moving Avg'!H1361</f>
        <v>3.820037499999998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25</v>
      </c>
      <c r="N1361" s="7">
        <f t="shared" si="211"/>
        <v>0</v>
      </c>
      <c r="O1361" s="7">
        <f t="shared" si="212"/>
        <v>0</v>
      </c>
      <c r="P1361" s="7">
        <f t="shared" si="213"/>
        <v>16.5</v>
      </c>
      <c r="Q1361" s="8">
        <f t="shared" si="214"/>
        <v>11.225</v>
      </c>
      <c r="R1361" s="8">
        <f t="shared" si="215"/>
        <v>9.125</v>
      </c>
      <c r="S1361" s="8">
        <f t="shared" si="216"/>
        <v>11.175000000000001</v>
      </c>
      <c r="T1361" s="8">
        <f t="shared" si="217"/>
        <v>10.375</v>
      </c>
      <c r="U1361" s="7">
        <f t="shared" si="218"/>
        <v>10.508333333333335</v>
      </c>
      <c r="V1361" s="7">
        <f t="shared" si="219"/>
        <v>10.475000000000001</v>
      </c>
    </row>
    <row r="1362" spans="1:22" ht="13.5" x14ac:dyDescent="0.25">
      <c r="A1362" s="3">
        <f>RSI!A1362</f>
        <v>44293</v>
      </c>
      <c r="B1362" s="2">
        <f>RSI!B1362</f>
        <v>3.0108000000000001</v>
      </c>
      <c r="C1362" s="2">
        <f>RSI!I1362</f>
        <v>31.402946086363343</v>
      </c>
      <c r="D1362" s="2">
        <f>MACD!E1362</f>
        <v>0.11615341527643519</v>
      </c>
      <c r="E1362" s="2">
        <f>MACD!F1362</f>
        <v>0.10425831832744788</v>
      </c>
      <c r="F1362" s="2">
        <f>'Moving Avg'!D1362</f>
        <v>3.01898</v>
      </c>
      <c r="G1362" s="2">
        <f>'Moving Avg'!F1362</f>
        <v>3.2034449999999994</v>
      </c>
      <c r="H1362" s="2">
        <f>'Moving Avg'!G1362</f>
        <v>3.3468620000000002</v>
      </c>
      <c r="I1362" s="2">
        <f>'Moving Avg'!H1362</f>
        <v>3.8170924999999976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0</v>
      </c>
      <c r="O1362" s="7">
        <f t="shared" si="212"/>
        <v>0</v>
      </c>
      <c r="P1362" s="7">
        <f t="shared" si="213"/>
        <v>16.5</v>
      </c>
      <c r="Q1362" s="8">
        <f t="shared" si="214"/>
        <v>11.225</v>
      </c>
      <c r="R1362" s="8">
        <f t="shared" si="215"/>
        <v>9.125</v>
      </c>
      <c r="S1362" s="8">
        <f t="shared" si="216"/>
        <v>11.175000000000001</v>
      </c>
      <c r="T1362" s="8">
        <f t="shared" si="217"/>
        <v>10.375</v>
      </c>
      <c r="U1362" s="7">
        <f t="shared" si="218"/>
        <v>10.508333333333335</v>
      </c>
      <c r="V1362" s="7">
        <f t="shared" si="219"/>
        <v>10.475000000000001</v>
      </c>
    </row>
    <row r="1363" spans="1:22" ht="13.5" x14ac:dyDescent="0.25">
      <c r="A1363" s="3">
        <f>RSI!A1363</f>
        <v>44294</v>
      </c>
      <c r="B1363" s="2">
        <f>RSI!B1363</f>
        <v>3.0108000000000001</v>
      </c>
      <c r="C1363" s="2">
        <f>RSI!I1363</f>
        <v>31.402946086363343</v>
      </c>
      <c r="D1363" s="2">
        <f>MACD!E1363</f>
        <v>9.6712745024897462E-2</v>
      </c>
      <c r="E1363" s="2">
        <f>MACD!F1363</f>
        <v>0.10274920366693779</v>
      </c>
      <c r="F1363" s="2">
        <f>'Moving Avg'!D1363</f>
        <v>3.0173399999999999</v>
      </c>
      <c r="G1363" s="2">
        <f>'Moving Avg'!F1363</f>
        <v>3.1780849999999994</v>
      </c>
      <c r="H1363" s="2">
        <f>'Moving Avg'!G1363</f>
        <v>3.334918</v>
      </c>
      <c r="I1363" s="2">
        <f>'Moving Avg'!H1363</f>
        <v>3.8130834999999981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45</v>
      </c>
      <c r="O1363" s="7">
        <f t="shared" si="212"/>
        <v>0</v>
      </c>
      <c r="P1363" s="7">
        <f t="shared" si="213"/>
        <v>16.5</v>
      </c>
      <c r="Q1363" s="8">
        <f t="shared" si="214"/>
        <v>26.975000000000001</v>
      </c>
      <c r="R1363" s="8">
        <f t="shared" si="215"/>
        <v>18.125</v>
      </c>
      <c r="S1363" s="8">
        <f t="shared" si="216"/>
        <v>17.925000000000001</v>
      </c>
      <c r="T1363" s="8">
        <f t="shared" si="217"/>
        <v>21.625</v>
      </c>
      <c r="U1363" s="7">
        <f t="shared" si="218"/>
        <v>21.008333333333336</v>
      </c>
      <c r="V1363" s="7">
        <f t="shared" si="219"/>
        <v>21.162500000000001</v>
      </c>
    </row>
    <row r="1364" spans="1:22" ht="13.5" x14ac:dyDescent="0.25">
      <c r="A1364" s="3">
        <f>RSI!A1364</f>
        <v>44298</v>
      </c>
      <c r="B1364" s="2">
        <f>RSI!B1364</f>
        <v>2.9944000000000002</v>
      </c>
      <c r="C1364" s="2">
        <f>RSI!I1364</f>
        <v>30.323684257165979</v>
      </c>
      <c r="D1364" s="2">
        <f>MACD!E1364</f>
        <v>7.2449396593921467E-2</v>
      </c>
      <c r="E1364" s="2">
        <f>MACD!F1364</f>
        <v>9.6689242252334523E-2</v>
      </c>
      <c r="F1364" s="2">
        <f>'Moving Avg'!D1364</f>
        <v>3.0108000000000001</v>
      </c>
      <c r="G1364" s="2">
        <f>'Moving Avg'!F1364</f>
        <v>3.1527199999999995</v>
      </c>
      <c r="H1364" s="2">
        <f>'Moving Avg'!G1364</f>
        <v>3.32281</v>
      </c>
      <c r="I1364" s="2">
        <f>'Moving Avg'!H1364</f>
        <v>3.8092379999999979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100</v>
      </c>
      <c r="O1364" s="7">
        <f t="shared" si="212"/>
        <v>0</v>
      </c>
      <c r="P1364" s="7">
        <f t="shared" si="213"/>
        <v>16.5</v>
      </c>
      <c r="Q1364" s="8">
        <f t="shared" si="214"/>
        <v>46.225000000000001</v>
      </c>
      <c r="R1364" s="8">
        <f t="shared" si="215"/>
        <v>29.125</v>
      </c>
      <c r="S1364" s="8">
        <f t="shared" si="216"/>
        <v>26.175000000000001</v>
      </c>
      <c r="T1364" s="8">
        <f t="shared" si="217"/>
        <v>35.375</v>
      </c>
      <c r="U1364" s="7">
        <f t="shared" si="218"/>
        <v>33.841666666666661</v>
      </c>
      <c r="V1364" s="7">
        <f t="shared" si="219"/>
        <v>34.224999999999994</v>
      </c>
    </row>
    <row r="1365" spans="1:22" ht="13.5" x14ac:dyDescent="0.25">
      <c r="A1365" s="3">
        <f>RSI!A1365</f>
        <v>44299</v>
      </c>
      <c r="B1365" s="2">
        <f>RSI!B1365</f>
        <v>2.9944000000000002</v>
      </c>
      <c r="C1365" s="2">
        <f>RSI!I1365</f>
        <v>30.323684257165965</v>
      </c>
      <c r="D1365" s="2">
        <f>MACD!E1365</f>
        <v>5.2986666095648172E-2</v>
      </c>
      <c r="E1365" s="2">
        <f>MACD!F1365</f>
        <v>8.794872702099725E-2</v>
      </c>
      <c r="F1365" s="2">
        <f>'Moving Avg'!D1365</f>
        <v>3.0058800000000003</v>
      </c>
      <c r="G1365" s="2">
        <f>'Moving Avg'!F1365</f>
        <v>3.1277649999999997</v>
      </c>
      <c r="H1365" s="2">
        <f>'Moving Avg'!G1365</f>
        <v>3.3107019999999996</v>
      </c>
      <c r="I1365" s="2">
        <f>'Moving Avg'!H1365</f>
        <v>3.8054744999999985</v>
      </c>
      <c r="J1365" s="5" t="str">
        <f>OBV!F1365</f>
        <v>BEARISH</v>
      </c>
      <c r="K1365" s="5" t="str">
        <f>OBV!G1365</f>
        <v>NEUTRAL</v>
      </c>
      <c r="L1365" s="5" t="str">
        <f>OBV!H1365</f>
        <v>CONFIRMED BEARISH</v>
      </c>
      <c r="M1365" s="7">
        <f t="shared" si="210"/>
        <v>25</v>
      </c>
      <c r="N1365" s="7">
        <f t="shared" si="211"/>
        <v>100</v>
      </c>
      <c r="O1365" s="7">
        <f t="shared" si="212"/>
        <v>0</v>
      </c>
      <c r="P1365" s="7">
        <f t="shared" si="213"/>
        <v>16.5</v>
      </c>
      <c r="Q1365" s="8">
        <f t="shared" si="214"/>
        <v>46.225000000000001</v>
      </c>
      <c r="R1365" s="8">
        <f t="shared" si="215"/>
        <v>29.125</v>
      </c>
      <c r="S1365" s="8">
        <f t="shared" si="216"/>
        <v>26.175000000000001</v>
      </c>
      <c r="T1365" s="8">
        <f t="shared" si="217"/>
        <v>35.375</v>
      </c>
      <c r="U1365" s="7">
        <f t="shared" si="218"/>
        <v>33.841666666666661</v>
      </c>
      <c r="V1365" s="7">
        <f t="shared" si="219"/>
        <v>34.224999999999994</v>
      </c>
    </row>
    <row r="1366" spans="1:22" ht="13.5" x14ac:dyDescent="0.25">
      <c r="A1366" s="3">
        <f>RSI!A1366</f>
        <v>44300</v>
      </c>
      <c r="B1366" s="2">
        <f>RSI!B1366</f>
        <v>2.9617</v>
      </c>
      <c r="C1366" s="2">
        <f>RSI!I1366</f>
        <v>28.091144845842464</v>
      </c>
      <c r="D1366" s="2">
        <f>MACD!E1366</f>
        <v>4.6221430906452365E-2</v>
      </c>
      <c r="E1366" s="2">
        <f>MACD!F1366</f>
        <v>7.9603267798088281E-2</v>
      </c>
      <c r="F1366" s="2">
        <f>'Moving Avg'!D1366</f>
        <v>2.9944200000000003</v>
      </c>
      <c r="G1366" s="2">
        <f>'Moving Avg'!F1366</f>
        <v>3.101585</v>
      </c>
      <c r="H1366" s="2">
        <f>'Moving Avg'!G1366</f>
        <v>3.2979399999999996</v>
      </c>
      <c r="I1366" s="2">
        <f>'Moving Avg'!H1366</f>
        <v>3.8022019999999981</v>
      </c>
      <c r="J1366" s="5" t="str">
        <f>OBV!F1366</f>
        <v>BEARISH</v>
      </c>
      <c r="K1366" s="5" t="str">
        <f>OBV!G1366</f>
        <v>NEUTRAL</v>
      </c>
      <c r="L1366" s="5" t="str">
        <f>OBV!H1366</f>
        <v>CONFIRMED BEARISH</v>
      </c>
      <c r="M1366" s="7">
        <f t="shared" si="210"/>
        <v>50</v>
      </c>
      <c r="N1366" s="7">
        <f t="shared" si="211"/>
        <v>100</v>
      </c>
      <c r="O1366" s="7">
        <f t="shared" si="212"/>
        <v>0</v>
      </c>
      <c r="P1366" s="7">
        <f t="shared" si="213"/>
        <v>16.5</v>
      </c>
      <c r="Q1366" s="8">
        <f t="shared" si="214"/>
        <v>54.975000000000001</v>
      </c>
      <c r="R1366" s="8">
        <f t="shared" si="215"/>
        <v>34.125</v>
      </c>
      <c r="S1366" s="8">
        <f t="shared" si="216"/>
        <v>29.925000000000001</v>
      </c>
      <c r="T1366" s="8">
        <f t="shared" si="217"/>
        <v>41.625</v>
      </c>
      <c r="U1366" s="7">
        <f t="shared" si="218"/>
        <v>39.674999999999997</v>
      </c>
      <c r="V1366" s="7">
        <f t="shared" si="219"/>
        <v>40.162499999999994</v>
      </c>
    </row>
    <row r="1367" spans="1:22" ht="13.5" x14ac:dyDescent="0.25">
      <c r="A1367" s="3">
        <f>RSI!A1367</f>
        <v>44301</v>
      </c>
      <c r="B1367" s="2">
        <f>RSI!B1367</f>
        <v>2.9453</v>
      </c>
      <c r="C1367" s="2">
        <f>RSI!I1367</f>
        <v>27.016828192078592</v>
      </c>
      <c r="D1367" s="2">
        <f>MACD!E1367</f>
        <v>3.652819614675229E-2</v>
      </c>
      <c r="E1367" s="2">
        <f>MACD!F1367</f>
        <v>7.0988253467821089E-2</v>
      </c>
      <c r="F1367" s="2">
        <f>'Moving Avg'!D1367</f>
        <v>2.9813200000000002</v>
      </c>
      <c r="G1367" s="2">
        <f>'Moving Avg'!F1367</f>
        <v>3.0770400000000002</v>
      </c>
      <c r="H1367" s="2">
        <f>'Moving Avg'!G1367</f>
        <v>3.2851760000000003</v>
      </c>
      <c r="I1367" s="2">
        <f>'Moving Avg'!H1367</f>
        <v>3.7986839999999988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  <c r="M1367" s="7">
        <f t="shared" si="210"/>
        <v>50</v>
      </c>
      <c r="N1367" s="7">
        <f t="shared" si="211"/>
        <v>100</v>
      </c>
      <c r="O1367" s="7">
        <f t="shared" si="212"/>
        <v>0</v>
      </c>
      <c r="P1367" s="7">
        <f t="shared" si="213"/>
        <v>16.5</v>
      </c>
      <c r="Q1367" s="8">
        <f t="shared" si="214"/>
        <v>54.975000000000001</v>
      </c>
      <c r="R1367" s="8">
        <f t="shared" si="215"/>
        <v>34.125</v>
      </c>
      <c r="S1367" s="8">
        <f t="shared" si="216"/>
        <v>29.925000000000001</v>
      </c>
      <c r="T1367" s="8">
        <f t="shared" si="217"/>
        <v>41.625</v>
      </c>
      <c r="U1367" s="7">
        <f t="shared" si="218"/>
        <v>39.674999999999997</v>
      </c>
      <c r="V1367" s="7">
        <f t="shared" si="219"/>
        <v>40.162499999999994</v>
      </c>
    </row>
    <row r="1368" spans="1:22" ht="13.5" x14ac:dyDescent="0.25">
      <c r="A1368" s="3">
        <f>RSI!A1368</f>
        <v>44302</v>
      </c>
      <c r="B1368" s="2">
        <f>RSI!B1368</f>
        <v>3.0270999999999999</v>
      </c>
      <c r="C1368" s="2">
        <f>RSI!I1368</f>
        <v>39.454494894999343</v>
      </c>
      <c r="D1368" s="2">
        <f>MACD!E1368</f>
        <v>2.2144286336198249E-2</v>
      </c>
      <c r="E1368" s="2">
        <f>MACD!F1368</f>
        <v>6.1219460041496525E-2</v>
      </c>
      <c r="F1368" s="2">
        <f>'Moving Avg'!D1368</f>
        <v>2.9845799999999998</v>
      </c>
      <c r="G1368" s="2">
        <f>'Moving Avg'!F1368</f>
        <v>3.05945</v>
      </c>
      <c r="H1368" s="2">
        <f>'Moving Avg'!G1368</f>
        <v>3.27454</v>
      </c>
      <c r="I1368" s="2">
        <f>'Moving Avg'!H1368</f>
        <v>3.7956159999999994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100</v>
      </c>
      <c r="O1368" s="7">
        <f t="shared" si="212"/>
        <v>0</v>
      </c>
      <c r="P1368" s="7">
        <f t="shared" si="213"/>
        <v>83.5</v>
      </c>
      <c r="Q1368" s="8">
        <f t="shared" si="214"/>
        <v>56.274999999999999</v>
      </c>
      <c r="R1368" s="8">
        <f t="shared" si="215"/>
        <v>45.875</v>
      </c>
      <c r="S1368" s="8">
        <f t="shared" si="216"/>
        <v>56.325000000000003</v>
      </c>
      <c r="T1368" s="8">
        <f t="shared" si="217"/>
        <v>52.125</v>
      </c>
      <c r="U1368" s="7">
        <f t="shared" si="218"/>
        <v>52.82500000000001</v>
      </c>
      <c r="V1368" s="7">
        <f t="shared" si="219"/>
        <v>52.650000000000006</v>
      </c>
    </row>
    <row r="1369" spans="1:22" ht="13.5" x14ac:dyDescent="0.25">
      <c r="A1369" s="3">
        <f>RSI!A1369</f>
        <v>44305</v>
      </c>
      <c r="B1369" s="2">
        <f>RSI!B1369</f>
        <v>2.9453</v>
      </c>
      <c r="C1369" s="2">
        <f>RSI!I1369</f>
        <v>33.336360076279576</v>
      </c>
      <c r="D1369" s="2">
        <f>MACD!E1369</f>
        <v>1.7835590201590534E-2</v>
      </c>
      <c r="E1369" s="2">
        <f>MACD!F1369</f>
        <v>5.2542686073515324E-2</v>
      </c>
      <c r="F1369" s="2">
        <f>'Moving Avg'!D1369</f>
        <v>2.9747599999999998</v>
      </c>
      <c r="G1369" s="2">
        <f>'Moving Avg'!F1369</f>
        <v>3.0381750000000007</v>
      </c>
      <c r="H1369" s="2">
        <f>'Moving Avg'!G1369</f>
        <v>3.2627579999999998</v>
      </c>
      <c r="I1369" s="2">
        <f>'Moving Avg'!H1369</f>
        <v>3.7924249999999988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  <c r="M1369" s="7">
        <f t="shared" si="210"/>
        <v>25</v>
      </c>
      <c r="N1369" s="7">
        <f t="shared" si="211"/>
        <v>100</v>
      </c>
      <c r="O1369" s="7">
        <f t="shared" si="212"/>
        <v>0</v>
      </c>
      <c r="P1369" s="7">
        <f t="shared" si="213"/>
        <v>16.5</v>
      </c>
      <c r="Q1369" s="8">
        <f t="shared" si="214"/>
        <v>46.225000000000001</v>
      </c>
      <c r="R1369" s="8">
        <f t="shared" si="215"/>
        <v>29.125</v>
      </c>
      <c r="S1369" s="8">
        <f t="shared" si="216"/>
        <v>26.175000000000001</v>
      </c>
      <c r="T1369" s="8">
        <f t="shared" si="217"/>
        <v>35.375</v>
      </c>
      <c r="U1369" s="7">
        <f t="shared" si="218"/>
        <v>33.841666666666661</v>
      </c>
      <c r="V1369" s="7">
        <f t="shared" si="219"/>
        <v>34.224999999999994</v>
      </c>
    </row>
    <row r="1370" spans="1:22" ht="13.5" x14ac:dyDescent="0.25">
      <c r="A1370" s="3">
        <f>RSI!A1370</f>
        <v>44306</v>
      </c>
      <c r="B1370" s="2">
        <f>RSI!B1370</f>
        <v>3.0270999999999999</v>
      </c>
      <c r="C1370" s="2">
        <f>RSI!I1370</f>
        <v>42.875884551146711</v>
      </c>
      <c r="D1370" s="2">
        <f>MACD!E1370</f>
        <v>7.8833571593590612E-3</v>
      </c>
      <c r="E1370" s="2">
        <f>MACD!F1370</f>
        <v>4.3610820290684076E-2</v>
      </c>
      <c r="F1370" s="2">
        <f>'Moving Avg'!D1370</f>
        <v>2.9813000000000001</v>
      </c>
      <c r="G1370" s="2">
        <f>'Moving Avg'!F1370</f>
        <v>3.0259000000000005</v>
      </c>
      <c r="H1370" s="2">
        <f>'Moving Avg'!G1370</f>
        <v>3.2527759999999999</v>
      </c>
      <c r="I1370" s="2">
        <f>'Moving Avg'!H1370</f>
        <v>3.7897249999999989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25</v>
      </c>
      <c r="N1370" s="7">
        <f t="shared" si="211"/>
        <v>100</v>
      </c>
      <c r="O1370" s="7">
        <f t="shared" si="212"/>
        <v>0</v>
      </c>
      <c r="P1370" s="7">
        <f t="shared" si="213"/>
        <v>83.5</v>
      </c>
      <c r="Q1370" s="8">
        <f t="shared" si="214"/>
        <v>56.274999999999999</v>
      </c>
      <c r="R1370" s="8">
        <f t="shared" si="215"/>
        <v>45.875</v>
      </c>
      <c r="S1370" s="8">
        <f t="shared" si="216"/>
        <v>56.325000000000003</v>
      </c>
      <c r="T1370" s="8">
        <f t="shared" si="217"/>
        <v>52.125</v>
      </c>
      <c r="U1370" s="7">
        <f t="shared" si="218"/>
        <v>52.82500000000001</v>
      </c>
      <c r="V1370" s="7">
        <f t="shared" si="219"/>
        <v>52.650000000000006</v>
      </c>
    </row>
    <row r="1371" spans="1:22" ht="13.5" x14ac:dyDescent="0.25">
      <c r="A1371" s="3">
        <f>RSI!A1371</f>
        <v>44307</v>
      </c>
      <c r="B1371" s="2">
        <f>RSI!B1371</f>
        <v>2.9453</v>
      </c>
      <c r="C1371" s="2">
        <f>RSI!I1371</f>
        <v>37.150701171458508</v>
      </c>
      <c r="D1371" s="2">
        <f>MACD!E1371</f>
        <v>5.9631363181877894E-3</v>
      </c>
      <c r="E1371" s="2">
        <f>MACD!F1371</f>
        <v>3.6081283496184821E-2</v>
      </c>
      <c r="F1371" s="2">
        <f>'Moving Avg'!D1371</f>
        <v>2.9780199999999999</v>
      </c>
      <c r="G1371" s="2">
        <f>'Moving Avg'!F1371</f>
        <v>3.0128100000000004</v>
      </c>
      <c r="H1371" s="2">
        <f>'Moving Avg'!G1371</f>
        <v>3.2426300000000001</v>
      </c>
      <c r="I1371" s="2">
        <f>'Moving Avg'!H1371</f>
        <v>3.786697999999999</v>
      </c>
      <c r="J1371" s="5" t="str">
        <f>OBV!F1371</f>
        <v>BULLISH</v>
      </c>
      <c r="K1371" s="5" t="str">
        <f>OBV!G1371</f>
        <v>NEUTRAL</v>
      </c>
      <c r="L1371" s="5" t="str">
        <f>OBV!H1371</f>
        <v>BULLISH DIVERGENCE</v>
      </c>
      <c r="M1371" s="7">
        <f t="shared" si="210"/>
        <v>25</v>
      </c>
      <c r="N1371" s="7">
        <f t="shared" si="211"/>
        <v>100</v>
      </c>
      <c r="O1371" s="7">
        <f t="shared" si="212"/>
        <v>0</v>
      </c>
      <c r="P1371" s="7">
        <f t="shared" si="213"/>
        <v>66.5</v>
      </c>
      <c r="Q1371" s="8">
        <f t="shared" si="214"/>
        <v>53.725000000000001</v>
      </c>
      <c r="R1371" s="8">
        <f t="shared" si="215"/>
        <v>41.625</v>
      </c>
      <c r="S1371" s="8">
        <f t="shared" si="216"/>
        <v>48.674999999999997</v>
      </c>
      <c r="T1371" s="8">
        <f t="shared" si="217"/>
        <v>47.875</v>
      </c>
      <c r="U1371" s="7">
        <f t="shared" si="218"/>
        <v>48.008333333333326</v>
      </c>
      <c r="V1371" s="7">
        <f t="shared" si="219"/>
        <v>47.974999999999994</v>
      </c>
    </row>
    <row r="1372" spans="1:22" ht="13.5" x14ac:dyDescent="0.25">
      <c r="A1372" s="3">
        <f>RSI!A1372</f>
        <v>44308</v>
      </c>
      <c r="B1372" s="2">
        <f>RSI!B1372</f>
        <v>2.9289999999999998</v>
      </c>
      <c r="C1372" s="2">
        <f>RSI!I1372</f>
        <v>36.115814701085576</v>
      </c>
      <c r="D1372" s="2">
        <f>MACD!E1372</f>
        <v>5.1764888065215509E-3</v>
      </c>
      <c r="E1372" s="2">
        <f>MACD!F1372</f>
        <v>2.9900324558252166E-2</v>
      </c>
      <c r="F1372" s="2">
        <f>'Moving Avg'!D1372</f>
        <v>2.9747600000000003</v>
      </c>
      <c r="G1372" s="2">
        <f>'Moving Avg'!F1372</f>
        <v>3.0058600000000002</v>
      </c>
      <c r="H1372" s="2">
        <f>'Moving Avg'!G1372</f>
        <v>3.2292140000000007</v>
      </c>
      <c r="I1372" s="2">
        <f>'Moving Avg'!H1372</f>
        <v>3.7836709999999987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  <c r="M1372" s="7">
        <f t="shared" si="210"/>
        <v>25</v>
      </c>
      <c r="N1372" s="7">
        <f t="shared" si="211"/>
        <v>100</v>
      </c>
      <c r="O1372" s="7">
        <f t="shared" si="212"/>
        <v>0</v>
      </c>
      <c r="P1372" s="7">
        <f t="shared" si="213"/>
        <v>16.5</v>
      </c>
      <c r="Q1372" s="8">
        <f t="shared" si="214"/>
        <v>46.225000000000001</v>
      </c>
      <c r="R1372" s="8">
        <f t="shared" si="215"/>
        <v>29.125</v>
      </c>
      <c r="S1372" s="8">
        <f t="shared" si="216"/>
        <v>26.175000000000001</v>
      </c>
      <c r="T1372" s="8">
        <f t="shared" si="217"/>
        <v>35.375</v>
      </c>
      <c r="U1372" s="7">
        <f t="shared" si="218"/>
        <v>33.841666666666661</v>
      </c>
      <c r="V1372" s="7">
        <f t="shared" si="219"/>
        <v>34.224999999999994</v>
      </c>
    </row>
    <row r="1373" spans="1:22" ht="13.5" x14ac:dyDescent="0.25">
      <c r="A1373" s="3">
        <f>RSI!A1373</f>
        <v>44309</v>
      </c>
      <c r="B1373" s="2">
        <f>RSI!B1373</f>
        <v>2.9289999999999998</v>
      </c>
      <c r="C1373" s="2">
        <f>RSI!I1373</f>
        <v>36.115814701085576</v>
      </c>
      <c r="D1373" s="2">
        <f>MACD!E1373</f>
        <v>5.433371937762832E-3</v>
      </c>
      <c r="E1373" s="2">
        <f>MACD!F1373</f>
        <v>2.5006934034154299E-2</v>
      </c>
      <c r="F1373" s="2">
        <f>'Moving Avg'!D1373</f>
        <v>2.9551400000000001</v>
      </c>
      <c r="G1373" s="2">
        <f>'Moving Avg'!F1373</f>
        <v>2.9976799999999999</v>
      </c>
      <c r="H1373" s="2">
        <f>'Moving Avg'!G1373</f>
        <v>3.2141620000000013</v>
      </c>
      <c r="I1373" s="2">
        <f>'Moving Avg'!H1373</f>
        <v>3.7798259999999995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  <c r="M1373" s="7">
        <f t="shared" si="210"/>
        <v>25</v>
      </c>
      <c r="N1373" s="7">
        <f t="shared" si="211"/>
        <v>45</v>
      </c>
      <c r="O1373" s="7">
        <f t="shared" si="212"/>
        <v>0</v>
      </c>
      <c r="P1373" s="7">
        <f t="shared" si="213"/>
        <v>16.5</v>
      </c>
      <c r="Q1373" s="8">
        <f t="shared" si="214"/>
        <v>26.975000000000001</v>
      </c>
      <c r="R1373" s="8">
        <f t="shared" si="215"/>
        <v>18.125</v>
      </c>
      <c r="S1373" s="8">
        <f t="shared" si="216"/>
        <v>17.925000000000001</v>
      </c>
      <c r="T1373" s="8">
        <f t="shared" si="217"/>
        <v>21.625</v>
      </c>
      <c r="U1373" s="7">
        <f t="shared" si="218"/>
        <v>21.008333333333336</v>
      </c>
      <c r="V1373" s="7">
        <f t="shared" si="219"/>
        <v>21.162500000000001</v>
      </c>
    </row>
    <row r="1374" spans="1:22" ht="13.5" x14ac:dyDescent="0.25">
      <c r="A1374" s="3">
        <f>RSI!A1374</f>
        <v>44312</v>
      </c>
      <c r="B1374" s="2">
        <f>RSI!B1374</f>
        <v>2.8471000000000002</v>
      </c>
      <c r="C1374" s="2">
        <f>RSI!I1374</f>
        <v>31.07198557695979</v>
      </c>
      <c r="D1374" s="2">
        <f>MACD!E1374</f>
        <v>1.0048498357535962E-2</v>
      </c>
      <c r="E1374" s="2">
        <f>MACD!F1374</f>
        <v>2.2015246898830634E-2</v>
      </c>
      <c r="F1374" s="2">
        <f>'Moving Avg'!D1374</f>
        <v>2.9355000000000002</v>
      </c>
      <c r="G1374" s="2">
        <f>'Moving Avg'!F1374</f>
        <v>2.98868</v>
      </c>
      <c r="H1374" s="2">
        <f>'Moving Avg'!G1374</f>
        <v>3.1982900000000019</v>
      </c>
      <c r="I1374" s="2">
        <f>'Moving Avg'!H1374</f>
        <v>3.7747534999999988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  <c r="M1374" s="7">
        <f t="shared" si="210"/>
        <v>25</v>
      </c>
      <c r="N1374" s="7">
        <f t="shared" si="211"/>
        <v>45</v>
      </c>
      <c r="O1374" s="7">
        <f t="shared" si="212"/>
        <v>0</v>
      </c>
      <c r="P1374" s="7">
        <f t="shared" si="213"/>
        <v>16.5</v>
      </c>
      <c r="Q1374" s="8">
        <f t="shared" si="214"/>
        <v>26.975000000000001</v>
      </c>
      <c r="R1374" s="8">
        <f t="shared" si="215"/>
        <v>18.125</v>
      </c>
      <c r="S1374" s="8">
        <f t="shared" si="216"/>
        <v>17.925000000000001</v>
      </c>
      <c r="T1374" s="8">
        <f t="shared" si="217"/>
        <v>21.625</v>
      </c>
      <c r="U1374" s="7">
        <f t="shared" si="218"/>
        <v>21.008333333333336</v>
      </c>
      <c r="V1374" s="7">
        <f t="shared" si="219"/>
        <v>21.162500000000001</v>
      </c>
    </row>
    <row r="1375" spans="1:22" ht="13.5" x14ac:dyDescent="0.25">
      <c r="A1375" s="3">
        <f>RSI!A1375</f>
        <v>44313</v>
      </c>
      <c r="B1375" s="2">
        <f>RSI!B1375</f>
        <v>2.8471000000000002</v>
      </c>
      <c r="C1375" s="2">
        <f>RSI!I1375</f>
        <v>31.07198557695979</v>
      </c>
      <c r="D1375" s="2">
        <f>MACD!E1375</f>
        <v>1.5228457821944374E-2</v>
      </c>
      <c r="E1375" s="2">
        <f>MACD!F1375</f>
        <v>2.0657889083453382E-2</v>
      </c>
      <c r="F1375" s="2">
        <f>'Moving Avg'!D1375</f>
        <v>2.8995000000000006</v>
      </c>
      <c r="G1375" s="2">
        <f>'Moving Avg'!F1375</f>
        <v>2.9796800000000001</v>
      </c>
      <c r="H1375" s="2">
        <f>'Moving Avg'!G1375</f>
        <v>3.1845440000000012</v>
      </c>
      <c r="I1375" s="2">
        <f>'Moving Avg'!H1375</f>
        <v>3.7688214999999992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45</v>
      </c>
      <c r="O1375" s="7">
        <f t="shared" si="212"/>
        <v>0</v>
      </c>
      <c r="P1375" s="7">
        <f t="shared" si="213"/>
        <v>16.5</v>
      </c>
      <c r="Q1375" s="8">
        <f t="shared" si="214"/>
        <v>26.975000000000001</v>
      </c>
      <c r="R1375" s="8">
        <f t="shared" si="215"/>
        <v>18.125</v>
      </c>
      <c r="S1375" s="8">
        <f t="shared" si="216"/>
        <v>17.925000000000001</v>
      </c>
      <c r="T1375" s="8">
        <f t="shared" si="217"/>
        <v>21.625</v>
      </c>
      <c r="U1375" s="7">
        <f t="shared" si="218"/>
        <v>21.008333333333336</v>
      </c>
      <c r="V1375" s="7">
        <f t="shared" si="219"/>
        <v>21.162500000000001</v>
      </c>
    </row>
    <row r="1376" spans="1:22" ht="13.5" x14ac:dyDescent="0.25">
      <c r="A1376" s="3">
        <f>RSI!A1376</f>
        <v>44314</v>
      </c>
      <c r="B1376" s="2">
        <f>RSI!B1376</f>
        <v>2.8635000000000002</v>
      </c>
      <c r="C1376" s="2">
        <f>RSI!I1376</f>
        <v>33.237325040522308</v>
      </c>
      <c r="D1376" s="2">
        <f>MACD!E1376</f>
        <v>1.4546335375860586E-2</v>
      </c>
      <c r="E1376" s="2">
        <f>MACD!F1376</f>
        <v>1.9435578341934826E-2</v>
      </c>
      <c r="F1376" s="2">
        <f>'Moving Avg'!D1376</f>
        <v>2.88314</v>
      </c>
      <c r="G1376" s="2">
        <f>'Moving Avg'!F1376</f>
        <v>2.969455</v>
      </c>
      <c r="H1376" s="2">
        <f>'Moving Avg'!G1376</f>
        <v>3.1724360000000007</v>
      </c>
      <c r="I1376" s="2">
        <f>'Moving Avg'!H1376</f>
        <v>3.7617444999999994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  <c r="M1376" s="7">
        <f t="shared" si="210"/>
        <v>25</v>
      </c>
      <c r="N1376" s="7">
        <f t="shared" si="211"/>
        <v>45</v>
      </c>
      <c r="O1376" s="7">
        <f t="shared" si="212"/>
        <v>0</v>
      </c>
      <c r="P1376" s="7">
        <f t="shared" si="213"/>
        <v>16.5</v>
      </c>
      <c r="Q1376" s="8">
        <f t="shared" si="214"/>
        <v>26.975000000000001</v>
      </c>
      <c r="R1376" s="8">
        <f t="shared" si="215"/>
        <v>18.125</v>
      </c>
      <c r="S1376" s="8">
        <f t="shared" si="216"/>
        <v>17.925000000000001</v>
      </c>
      <c r="T1376" s="8">
        <f t="shared" si="217"/>
        <v>21.625</v>
      </c>
      <c r="U1376" s="7">
        <f t="shared" si="218"/>
        <v>21.008333333333336</v>
      </c>
      <c r="V1376" s="7">
        <f t="shared" si="219"/>
        <v>21.162500000000001</v>
      </c>
    </row>
    <row r="1377" spans="1:22" ht="13.5" x14ac:dyDescent="0.25">
      <c r="A1377" s="3">
        <f>RSI!A1377</f>
        <v>44315</v>
      </c>
      <c r="B1377" s="2">
        <f>RSI!B1377</f>
        <v>3.0270999999999999</v>
      </c>
      <c r="C1377" s="2">
        <f>RSI!I1377</f>
        <v>50.083418126851534</v>
      </c>
      <c r="D1377" s="2">
        <f>MACD!E1377</f>
        <v>3.2363163176807319E-4</v>
      </c>
      <c r="E1377" s="2">
        <f>MACD!F1377</f>
        <v>1.5613188999901478E-2</v>
      </c>
      <c r="F1377" s="2">
        <f>'Moving Avg'!D1377</f>
        <v>2.9027599999999998</v>
      </c>
      <c r="G1377" s="2">
        <f>'Moving Avg'!F1377</f>
        <v>2.969455</v>
      </c>
      <c r="H1377" s="2">
        <f>'Moving Avg'!G1377</f>
        <v>3.1609820000000006</v>
      </c>
      <c r="I1377" s="2">
        <f>'Moving Avg'!H1377</f>
        <v>3.7554034999999995</v>
      </c>
      <c r="J1377" s="5" t="str">
        <f>OBV!F1377</f>
        <v>BULLISH</v>
      </c>
      <c r="K1377" s="5" t="str">
        <f>OBV!G1377</f>
        <v>NEUTRAL</v>
      </c>
      <c r="L1377" s="5" t="str">
        <f>OBV!H1377</f>
        <v>CONFIRMED BULLISH</v>
      </c>
      <c r="M1377" s="7">
        <f t="shared" si="210"/>
        <v>25</v>
      </c>
      <c r="N1377" s="7">
        <f t="shared" si="211"/>
        <v>45</v>
      </c>
      <c r="O1377" s="7">
        <f t="shared" si="212"/>
        <v>0</v>
      </c>
      <c r="P1377" s="7">
        <f t="shared" si="213"/>
        <v>83.5</v>
      </c>
      <c r="Q1377" s="8">
        <f t="shared" si="214"/>
        <v>37.024999999999999</v>
      </c>
      <c r="R1377" s="8">
        <f t="shared" si="215"/>
        <v>34.875</v>
      </c>
      <c r="S1377" s="8">
        <f t="shared" si="216"/>
        <v>48.075000000000003</v>
      </c>
      <c r="T1377" s="8">
        <f t="shared" si="217"/>
        <v>38.375</v>
      </c>
      <c r="U1377" s="7">
        <f t="shared" si="218"/>
        <v>39.991666666666667</v>
      </c>
      <c r="V1377" s="7">
        <f t="shared" si="219"/>
        <v>39.587500000000006</v>
      </c>
    </row>
    <row r="1378" spans="1:22" ht="13.5" x14ac:dyDescent="0.25">
      <c r="A1378" s="3">
        <f>RSI!A1378</f>
        <v>44316</v>
      </c>
      <c r="B1378" s="2">
        <f>RSI!B1378</f>
        <v>2.9699</v>
      </c>
      <c r="C1378" s="2">
        <f>RSI!I1378</f>
        <v>45.737922527973026</v>
      </c>
      <c r="D1378" s="2">
        <f>MACD!E1378</f>
        <v>5.0662582524156896E-3</v>
      </c>
      <c r="E1378" s="2">
        <f>MACD!F1378</f>
        <v>1.350380285040432E-2</v>
      </c>
      <c r="F1378" s="2">
        <f>'Moving Avg'!D1378</f>
        <v>2.9109400000000001</v>
      </c>
      <c r="G1378" s="2">
        <f>'Moving Avg'!F1378</f>
        <v>2.9670000000000001</v>
      </c>
      <c r="H1378" s="2">
        <f>'Moving Avg'!G1378</f>
        <v>3.1477280000000007</v>
      </c>
      <c r="I1378" s="2">
        <f>'Moving Avg'!H1378</f>
        <v>3.7494309999999995</v>
      </c>
      <c r="J1378" s="5" t="str">
        <f>OBV!F1378</f>
        <v>BULLISH</v>
      </c>
      <c r="K1378" s="5" t="str">
        <f>OBV!G1378</f>
        <v>NEUTRAL</v>
      </c>
      <c r="L1378" s="5" t="str">
        <f>OBV!H1378</f>
        <v>CONFIRMED BULLISH</v>
      </c>
      <c r="M1378" s="7">
        <f t="shared" si="210"/>
        <v>25</v>
      </c>
      <c r="N1378" s="7">
        <f t="shared" si="211"/>
        <v>45</v>
      </c>
      <c r="O1378" s="7">
        <f t="shared" si="212"/>
        <v>0</v>
      </c>
      <c r="P1378" s="7">
        <f t="shared" si="213"/>
        <v>83.5</v>
      </c>
      <c r="Q1378" s="8">
        <f t="shared" si="214"/>
        <v>37.024999999999999</v>
      </c>
      <c r="R1378" s="8">
        <f t="shared" si="215"/>
        <v>34.875</v>
      </c>
      <c r="S1378" s="8">
        <f t="shared" si="216"/>
        <v>48.075000000000003</v>
      </c>
      <c r="T1378" s="8">
        <f t="shared" si="217"/>
        <v>38.375</v>
      </c>
      <c r="U1378" s="7">
        <f t="shared" si="218"/>
        <v>39.991666666666667</v>
      </c>
      <c r="V1378" s="7">
        <f t="shared" si="219"/>
        <v>39.587500000000006</v>
      </c>
    </row>
    <row r="1379" spans="1:22" ht="13.5" x14ac:dyDescent="0.25">
      <c r="A1379" s="3">
        <f>RSI!A1379</f>
        <v>44319</v>
      </c>
      <c r="B1379" s="2">
        <f>RSI!B1379</f>
        <v>2.9453</v>
      </c>
      <c r="C1379" s="2">
        <f>RSI!I1379</f>
        <v>43.970929792613475</v>
      </c>
      <c r="D1379" s="2">
        <f>MACD!E1379</f>
        <v>-1.3862850875598909E-3</v>
      </c>
      <c r="E1379" s="2">
        <f>MACD!F1379</f>
        <v>1.052578526281148E-2</v>
      </c>
      <c r="F1379" s="2">
        <f>'Moving Avg'!D1379</f>
        <v>2.93058</v>
      </c>
      <c r="G1379" s="2">
        <f>'Moving Avg'!F1379</f>
        <v>2.9629100000000004</v>
      </c>
      <c r="H1379" s="2">
        <f>'Moving Avg'!G1379</f>
        <v>3.1362740000000007</v>
      </c>
      <c r="I1379" s="2">
        <f>'Moving Avg'!H1379</f>
        <v>3.7443174999999997</v>
      </c>
      <c r="J1379" s="5" t="str">
        <f>OBV!F1379</f>
        <v>BULLISH</v>
      </c>
      <c r="K1379" s="5" t="str">
        <f>OBV!G1379</f>
        <v>NEUTRAL</v>
      </c>
      <c r="L1379" s="5" t="str">
        <f>OBV!H1379</f>
        <v>CONFIRMED BULLISH</v>
      </c>
      <c r="M1379" s="7">
        <f t="shared" si="210"/>
        <v>25</v>
      </c>
      <c r="N1379" s="7">
        <f t="shared" si="211"/>
        <v>45</v>
      </c>
      <c r="O1379" s="7">
        <f t="shared" si="212"/>
        <v>0</v>
      </c>
      <c r="P1379" s="7">
        <f t="shared" si="213"/>
        <v>83.5</v>
      </c>
      <c r="Q1379" s="8">
        <f t="shared" si="214"/>
        <v>37.024999999999999</v>
      </c>
      <c r="R1379" s="8">
        <f t="shared" si="215"/>
        <v>34.875</v>
      </c>
      <c r="S1379" s="8">
        <f t="shared" si="216"/>
        <v>48.075000000000003</v>
      </c>
      <c r="T1379" s="8">
        <f t="shared" si="217"/>
        <v>38.375</v>
      </c>
      <c r="U1379" s="7">
        <f t="shared" si="218"/>
        <v>39.991666666666667</v>
      </c>
      <c r="V1379" s="7">
        <f t="shared" si="219"/>
        <v>39.587500000000006</v>
      </c>
    </row>
    <row r="1380" spans="1:22" ht="13.5" x14ac:dyDescent="0.25">
      <c r="A1380" s="3">
        <f>RSI!A1380</f>
        <v>44320</v>
      </c>
      <c r="B1380" s="2">
        <f>RSI!B1380</f>
        <v>2.9371</v>
      </c>
      <c r="C1380" s="2">
        <f>RSI!I1380</f>
        <v>43.369470993389719</v>
      </c>
      <c r="D1380" s="2">
        <f>MACD!E1380</f>
        <v>6.7661243764201018E-3</v>
      </c>
      <c r="E1380" s="2">
        <f>MACD!F1380</f>
        <v>9.7738530855332045E-3</v>
      </c>
      <c r="F1380" s="2">
        <f>'Moving Avg'!D1380</f>
        <v>2.9485799999999998</v>
      </c>
      <c r="G1380" s="2">
        <f>'Moving Avg'!F1380</f>
        <v>2.9588150000000004</v>
      </c>
      <c r="H1380" s="2">
        <f>'Moving Avg'!G1380</f>
        <v>3.1256380000000008</v>
      </c>
      <c r="I1380" s="2">
        <f>'Moving Avg'!H1380</f>
        <v>3.7389584999999999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25</v>
      </c>
      <c r="N1380" s="7">
        <f t="shared" si="211"/>
        <v>45</v>
      </c>
      <c r="O1380" s="7">
        <f t="shared" si="212"/>
        <v>0</v>
      </c>
      <c r="P1380" s="7">
        <f t="shared" si="213"/>
        <v>83.5</v>
      </c>
      <c r="Q1380" s="8">
        <f t="shared" si="214"/>
        <v>37.024999999999999</v>
      </c>
      <c r="R1380" s="8">
        <f t="shared" si="215"/>
        <v>34.875</v>
      </c>
      <c r="S1380" s="8">
        <f t="shared" si="216"/>
        <v>48.075000000000003</v>
      </c>
      <c r="T1380" s="8">
        <f t="shared" si="217"/>
        <v>38.375</v>
      </c>
      <c r="U1380" s="7">
        <f t="shared" si="218"/>
        <v>39.991666666666667</v>
      </c>
      <c r="V1380" s="7">
        <f t="shared" si="219"/>
        <v>39.587500000000006</v>
      </c>
    </row>
    <row r="1381" spans="1:22" ht="13.5" x14ac:dyDescent="0.25">
      <c r="A1381" s="3">
        <f>RSI!A1381</f>
        <v>44321</v>
      </c>
      <c r="B1381" s="2">
        <f>RSI!B1381</f>
        <v>2.8553000000000002</v>
      </c>
      <c r="C1381" s="2">
        <f>RSI!I1381</f>
        <v>37.812928031733151</v>
      </c>
      <c r="D1381" s="2">
        <f>MACD!E1381</f>
        <v>7.5765178382116716E-3</v>
      </c>
      <c r="E1381" s="2">
        <f>MACD!F1381</f>
        <v>9.3343860360688997E-3</v>
      </c>
      <c r="F1381" s="2">
        <f>'Moving Avg'!D1381</f>
        <v>2.9469400000000001</v>
      </c>
      <c r="G1381" s="2">
        <f>'Moving Avg'!F1381</f>
        <v>2.9506300000000003</v>
      </c>
      <c r="H1381" s="2">
        <f>'Moving Avg'!G1381</f>
        <v>3.1150020000000005</v>
      </c>
      <c r="I1381" s="2">
        <f>'Moving Avg'!H1381</f>
        <v>3.732863</v>
      </c>
      <c r="J1381" s="5" t="str">
        <f>OBV!F1381</f>
        <v>BULLISH</v>
      </c>
      <c r="K1381" s="5" t="str">
        <f>OBV!G1381</f>
        <v>NEUTRAL</v>
      </c>
      <c r="L1381" s="5" t="str">
        <f>OBV!H1381</f>
        <v>BULLISH DIVERGENCE</v>
      </c>
      <c r="M1381" s="7">
        <f t="shared" si="210"/>
        <v>25</v>
      </c>
      <c r="N1381" s="7">
        <f t="shared" si="211"/>
        <v>45</v>
      </c>
      <c r="O1381" s="7">
        <f t="shared" si="212"/>
        <v>0</v>
      </c>
      <c r="P1381" s="7">
        <f t="shared" si="213"/>
        <v>66.5</v>
      </c>
      <c r="Q1381" s="8">
        <f t="shared" si="214"/>
        <v>34.475000000000001</v>
      </c>
      <c r="R1381" s="8">
        <f t="shared" si="215"/>
        <v>30.625</v>
      </c>
      <c r="S1381" s="8">
        <f t="shared" si="216"/>
        <v>40.424999999999997</v>
      </c>
      <c r="T1381" s="8">
        <f t="shared" si="217"/>
        <v>34.125</v>
      </c>
      <c r="U1381" s="7">
        <f t="shared" si="218"/>
        <v>35.174999999999997</v>
      </c>
      <c r="V1381" s="7">
        <f t="shared" si="219"/>
        <v>34.912499999999994</v>
      </c>
    </row>
    <row r="1382" spans="1:22" ht="13.5" x14ac:dyDescent="0.25">
      <c r="A1382" s="3">
        <f>RSI!A1382</f>
        <v>44322</v>
      </c>
      <c r="B1382" s="2">
        <f>RSI!B1382</f>
        <v>2.7570999999999999</v>
      </c>
      <c r="C1382" s="2">
        <f>RSI!I1382</f>
        <v>32.439647176093061</v>
      </c>
      <c r="D1382" s="2">
        <f>MACD!E1382</f>
        <v>1.3917122199008869E-2</v>
      </c>
      <c r="E1382" s="2">
        <f>MACD!F1382</f>
        <v>1.0250933268656894E-2</v>
      </c>
      <c r="F1382" s="2">
        <f>'Moving Avg'!D1382</f>
        <v>2.8929399999999998</v>
      </c>
      <c r="G1382" s="2">
        <f>'Moving Avg'!F1382</f>
        <v>2.937945</v>
      </c>
      <c r="H1382" s="2">
        <f>'Moving Avg'!G1382</f>
        <v>3.1024020000000005</v>
      </c>
      <c r="I1382" s="2">
        <f>'Moving Avg'!H1382</f>
        <v>3.7265630000000005</v>
      </c>
      <c r="J1382" s="5" t="str">
        <f>OBV!F1382</f>
        <v>BEARISH</v>
      </c>
      <c r="K1382" s="5" t="str">
        <f>OBV!G1382</f>
        <v>NEUTRAL</v>
      </c>
      <c r="L1382" s="5" t="str">
        <f>OBV!H1382</f>
        <v>CONFIRMED BEARISH</v>
      </c>
      <c r="M1382" s="7">
        <f t="shared" si="210"/>
        <v>25</v>
      </c>
      <c r="N1382" s="7">
        <f t="shared" si="211"/>
        <v>0</v>
      </c>
      <c r="O1382" s="7">
        <f t="shared" si="212"/>
        <v>0</v>
      </c>
      <c r="P1382" s="7">
        <f t="shared" si="213"/>
        <v>16.5</v>
      </c>
      <c r="Q1382" s="8">
        <f t="shared" si="214"/>
        <v>11.225</v>
      </c>
      <c r="R1382" s="8">
        <f t="shared" si="215"/>
        <v>9.125</v>
      </c>
      <c r="S1382" s="8">
        <f t="shared" si="216"/>
        <v>11.175000000000001</v>
      </c>
      <c r="T1382" s="8">
        <f t="shared" si="217"/>
        <v>10.375</v>
      </c>
      <c r="U1382" s="7">
        <f t="shared" si="218"/>
        <v>10.508333333333335</v>
      </c>
      <c r="V1382" s="7">
        <f t="shared" si="219"/>
        <v>10.475000000000001</v>
      </c>
    </row>
    <row r="1383" spans="1:22" ht="13.5" x14ac:dyDescent="0.25">
      <c r="A1383" s="3">
        <f>RSI!A1383</f>
        <v>44323</v>
      </c>
      <c r="B1383" s="2">
        <f>RSI!B1383</f>
        <v>2.8961999999999999</v>
      </c>
      <c r="C1383" s="2">
        <f>RSI!I1383</f>
        <v>44.475667331124157</v>
      </c>
      <c r="D1383" s="2">
        <f>MACD!E1383</f>
        <v>1.0381503140385107E-2</v>
      </c>
      <c r="E1383" s="2">
        <f>MACD!F1383</f>
        <v>1.0277047243002536E-2</v>
      </c>
      <c r="F1383" s="2">
        <f>'Moving Avg'!D1383</f>
        <v>2.8782000000000001</v>
      </c>
      <c r="G1383" s="2">
        <f>'Moving Avg'!F1383</f>
        <v>2.9322150000000002</v>
      </c>
      <c r="H1383" s="2">
        <f>'Moving Avg'!G1383</f>
        <v>3.0952020000000005</v>
      </c>
      <c r="I1383" s="2">
        <f>'Moving Avg'!H1383</f>
        <v>3.7221450000000011</v>
      </c>
      <c r="J1383" s="5" t="str">
        <f>OBV!F1383</f>
        <v>BEARISH</v>
      </c>
      <c r="K1383" s="5" t="str">
        <f>OBV!G1383</f>
        <v>NEUTRAL</v>
      </c>
      <c r="L1383" s="5" t="str">
        <f>OBV!H1383</f>
        <v>CONFIRMED BEARISH</v>
      </c>
      <c r="M1383" s="7">
        <f t="shared" si="210"/>
        <v>25</v>
      </c>
      <c r="N1383" s="7">
        <f t="shared" si="211"/>
        <v>0</v>
      </c>
      <c r="O1383" s="7">
        <f t="shared" si="212"/>
        <v>0</v>
      </c>
      <c r="P1383" s="7">
        <f t="shared" si="213"/>
        <v>16.5</v>
      </c>
      <c r="Q1383" s="8">
        <f t="shared" si="214"/>
        <v>11.225</v>
      </c>
      <c r="R1383" s="8">
        <f t="shared" si="215"/>
        <v>9.125</v>
      </c>
      <c r="S1383" s="8">
        <f t="shared" si="216"/>
        <v>11.175000000000001</v>
      </c>
      <c r="T1383" s="8">
        <f t="shared" si="217"/>
        <v>10.375</v>
      </c>
      <c r="U1383" s="7">
        <f t="shared" si="218"/>
        <v>10.508333333333335</v>
      </c>
      <c r="V1383" s="7">
        <f t="shared" si="219"/>
        <v>10.475000000000001</v>
      </c>
    </row>
    <row r="1384" spans="1:22" ht="13.5" x14ac:dyDescent="0.25">
      <c r="A1384" s="3">
        <f>RSI!A1384</f>
        <v>44326</v>
      </c>
      <c r="B1384" s="2">
        <f>RSI!B1384</f>
        <v>3.0190000000000001</v>
      </c>
      <c r="C1384" s="2">
        <f>RSI!I1384</f>
        <v>52.517903205543782</v>
      </c>
      <c r="D1384" s="2">
        <f>MACD!E1384</f>
        <v>-1.3829383622244951E-2</v>
      </c>
      <c r="E1384" s="2">
        <f>MACD!F1384</f>
        <v>5.4557610699530381E-3</v>
      </c>
      <c r="F1384" s="2">
        <f>'Moving Avg'!D1384</f>
        <v>2.8929400000000003</v>
      </c>
      <c r="G1384" s="2">
        <f>'Moving Avg'!F1384</f>
        <v>2.9334449999999999</v>
      </c>
      <c r="H1384" s="2">
        <f>'Moving Avg'!G1384</f>
        <v>3.090948</v>
      </c>
      <c r="I1384" s="2">
        <f>'Moving Avg'!H1384</f>
        <v>3.7186270000000015</v>
      </c>
      <c r="J1384" s="5" t="str">
        <f>OBV!F1384</f>
        <v>BEARISH</v>
      </c>
      <c r="K1384" s="5" t="str">
        <f>OBV!G1384</f>
        <v>NEUTRAL</v>
      </c>
      <c r="L1384" s="5" t="str">
        <f>OBV!H1384</f>
        <v>BEARISH DIVERGENCE</v>
      </c>
      <c r="M1384" s="7">
        <f t="shared" si="210"/>
        <v>25</v>
      </c>
      <c r="N1384" s="7">
        <f t="shared" si="211"/>
        <v>45</v>
      </c>
      <c r="O1384" s="7">
        <f t="shared" si="212"/>
        <v>0</v>
      </c>
      <c r="P1384" s="7">
        <f t="shared" si="213"/>
        <v>16.5</v>
      </c>
      <c r="Q1384" s="8">
        <f t="shared" si="214"/>
        <v>26.975000000000001</v>
      </c>
      <c r="R1384" s="8">
        <f t="shared" si="215"/>
        <v>18.125</v>
      </c>
      <c r="S1384" s="8">
        <f t="shared" si="216"/>
        <v>17.925000000000001</v>
      </c>
      <c r="T1384" s="8">
        <f t="shared" si="217"/>
        <v>21.625</v>
      </c>
      <c r="U1384" s="7">
        <f t="shared" si="218"/>
        <v>21.008333333333336</v>
      </c>
      <c r="V1384" s="7">
        <f t="shared" si="219"/>
        <v>21.162500000000001</v>
      </c>
    </row>
    <row r="1385" spans="1:22" ht="13.5" x14ac:dyDescent="0.25">
      <c r="A1385" s="3">
        <f>RSI!A1385</f>
        <v>44327</v>
      </c>
      <c r="B1385" s="2">
        <f>RSI!B1385</f>
        <v>3.0270999999999999</v>
      </c>
      <c r="C1385" s="2">
        <f>RSI!I1385</f>
        <v>53.001461842002172</v>
      </c>
      <c r="D1385" s="2">
        <f>MACD!E1385</f>
        <v>-3.5199401642854955E-2</v>
      </c>
      <c r="E1385" s="2">
        <f>MACD!F1385</f>
        <v>-2.6752714726085607E-3</v>
      </c>
      <c r="F1385" s="2">
        <f>'Moving Avg'!D1385</f>
        <v>2.9109400000000001</v>
      </c>
      <c r="G1385" s="2">
        <f>'Moving Avg'!F1385</f>
        <v>2.9350800000000001</v>
      </c>
      <c r="H1385" s="2">
        <f>'Moving Avg'!G1385</f>
        <v>3.0881660000000006</v>
      </c>
      <c r="I1385" s="2">
        <f>'Moving Avg'!H1385</f>
        <v>3.7152725000000015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25</v>
      </c>
      <c r="N1385" s="7">
        <f t="shared" si="211"/>
        <v>100</v>
      </c>
      <c r="O1385" s="7">
        <f t="shared" si="212"/>
        <v>0</v>
      </c>
      <c r="P1385" s="7">
        <f t="shared" si="213"/>
        <v>83.5</v>
      </c>
      <c r="Q1385" s="8">
        <f t="shared" si="214"/>
        <v>56.274999999999999</v>
      </c>
      <c r="R1385" s="8">
        <f t="shared" si="215"/>
        <v>45.875</v>
      </c>
      <c r="S1385" s="8">
        <f t="shared" si="216"/>
        <v>56.325000000000003</v>
      </c>
      <c r="T1385" s="8">
        <f t="shared" si="217"/>
        <v>52.125</v>
      </c>
      <c r="U1385" s="7">
        <f t="shared" si="218"/>
        <v>52.82500000000001</v>
      </c>
      <c r="V1385" s="7">
        <f t="shared" si="219"/>
        <v>52.650000000000006</v>
      </c>
    </row>
    <row r="1386" spans="1:22" ht="13.5" x14ac:dyDescent="0.25">
      <c r="A1386" s="3">
        <f>RSI!A1386</f>
        <v>44333</v>
      </c>
      <c r="B1386" s="2">
        <f>RSI!B1386</f>
        <v>2.9862000000000002</v>
      </c>
      <c r="C1386" s="2">
        <f>RSI!I1386</f>
        <v>50.220328710831005</v>
      </c>
      <c r="D1386" s="2">
        <f>MACD!E1386</f>
        <v>-4.8039735970764941E-2</v>
      </c>
      <c r="E1386" s="2">
        <f>MACD!F1386</f>
        <v>-1.1748164372239838E-2</v>
      </c>
      <c r="F1386" s="2">
        <f>'Moving Avg'!D1386</f>
        <v>2.9371200000000002</v>
      </c>
      <c r="G1386" s="2">
        <f>'Moving Avg'!F1386</f>
        <v>2.9363049999999999</v>
      </c>
      <c r="H1386" s="2">
        <f>'Moving Avg'!G1386</f>
        <v>3.0830920000000002</v>
      </c>
      <c r="I1386" s="2">
        <f>'Moving Avg'!H1386</f>
        <v>3.7118770000000025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  <c r="M1386" s="7">
        <f t="shared" si="210"/>
        <v>25</v>
      </c>
      <c r="N1386" s="7">
        <f t="shared" si="211"/>
        <v>100</v>
      </c>
      <c r="O1386" s="7">
        <f t="shared" si="212"/>
        <v>0</v>
      </c>
      <c r="P1386" s="7">
        <f t="shared" si="213"/>
        <v>83.5</v>
      </c>
      <c r="Q1386" s="8">
        <f t="shared" si="214"/>
        <v>56.274999999999999</v>
      </c>
      <c r="R1386" s="8">
        <f t="shared" si="215"/>
        <v>45.875</v>
      </c>
      <c r="S1386" s="8">
        <f t="shared" si="216"/>
        <v>56.325000000000003</v>
      </c>
      <c r="T1386" s="8">
        <f t="shared" si="217"/>
        <v>52.125</v>
      </c>
      <c r="U1386" s="7">
        <f t="shared" si="218"/>
        <v>52.82500000000001</v>
      </c>
      <c r="V1386" s="7">
        <f t="shared" si="219"/>
        <v>52.650000000000006</v>
      </c>
    </row>
    <row r="1387" spans="1:22" ht="13.5" x14ac:dyDescent="0.25">
      <c r="A1387" s="3">
        <f>RSI!A1387</f>
        <v>44334</v>
      </c>
      <c r="B1387" s="2">
        <f>RSI!B1387</f>
        <v>2.9862000000000002</v>
      </c>
      <c r="C1387" s="2">
        <f>RSI!I1387</f>
        <v>50.220328710831005</v>
      </c>
      <c r="D1387" s="2">
        <f>MACD!E1387</f>
        <v>-3.378142541889062E-2</v>
      </c>
      <c r="E1387" s="2">
        <f>MACD!F1387</f>
        <v>-1.6154816581569996E-2</v>
      </c>
      <c r="F1387" s="2">
        <f>'Moving Avg'!D1387</f>
        <v>2.9829400000000001</v>
      </c>
      <c r="G1387" s="2">
        <f>'Moving Avg'!F1387</f>
        <v>2.9383499999999998</v>
      </c>
      <c r="H1387" s="2">
        <f>'Moving Avg'!G1387</f>
        <v>3.0776920000000003</v>
      </c>
      <c r="I1387" s="2">
        <f>'Moving Avg'!H1387</f>
        <v>3.7086450000000024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  <c r="M1387" s="7">
        <f t="shared" si="210"/>
        <v>25</v>
      </c>
      <c r="N1387" s="7">
        <f t="shared" si="211"/>
        <v>45</v>
      </c>
      <c r="O1387" s="7">
        <f t="shared" si="212"/>
        <v>0</v>
      </c>
      <c r="P1387" s="7">
        <f t="shared" si="213"/>
        <v>83.5</v>
      </c>
      <c r="Q1387" s="8">
        <f t="shared" si="214"/>
        <v>37.024999999999999</v>
      </c>
      <c r="R1387" s="8">
        <f t="shared" si="215"/>
        <v>34.875</v>
      </c>
      <c r="S1387" s="8">
        <f t="shared" si="216"/>
        <v>48.075000000000003</v>
      </c>
      <c r="T1387" s="8">
        <f t="shared" si="217"/>
        <v>38.375</v>
      </c>
      <c r="U1387" s="7">
        <f t="shared" si="218"/>
        <v>39.991666666666667</v>
      </c>
      <c r="V1387" s="7">
        <f t="shared" si="219"/>
        <v>39.587500000000006</v>
      </c>
    </row>
    <row r="1388" spans="1:22" ht="13.5" x14ac:dyDescent="0.25">
      <c r="A1388" s="3">
        <f>RSI!A1388</f>
        <v>44335</v>
      </c>
      <c r="B1388" s="2">
        <f>RSI!B1388</f>
        <v>2.9699</v>
      </c>
      <c r="C1388" s="2">
        <f>RSI!I1388</f>
        <v>49.031169922591502</v>
      </c>
      <c r="D1388" s="2">
        <f>MACD!E1388</f>
        <v>-2.9351906605668887E-2</v>
      </c>
      <c r="E1388" s="2">
        <f>MACD!F1388</f>
        <v>-1.8794234586389773E-2</v>
      </c>
      <c r="F1388" s="2">
        <f>'Moving Avg'!D1388</f>
        <v>2.9976799999999999</v>
      </c>
      <c r="G1388" s="2">
        <f>'Moving Avg'!F1388</f>
        <v>2.9354900000000006</v>
      </c>
      <c r="H1388" s="2">
        <f>'Moving Avg'!G1388</f>
        <v>3.0729480000000002</v>
      </c>
      <c r="I1388" s="2">
        <f>'Moving Avg'!H1388</f>
        <v>3.704595500000003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  <c r="M1388" s="7">
        <f t="shared" si="210"/>
        <v>25</v>
      </c>
      <c r="N1388" s="7">
        <f t="shared" si="211"/>
        <v>45</v>
      </c>
      <c r="O1388" s="7">
        <f t="shared" si="212"/>
        <v>0</v>
      </c>
      <c r="P1388" s="7">
        <f t="shared" si="213"/>
        <v>83.5</v>
      </c>
      <c r="Q1388" s="8">
        <f t="shared" si="214"/>
        <v>37.024999999999999</v>
      </c>
      <c r="R1388" s="8">
        <f t="shared" si="215"/>
        <v>34.875</v>
      </c>
      <c r="S1388" s="8">
        <f t="shared" si="216"/>
        <v>48.075000000000003</v>
      </c>
      <c r="T1388" s="8">
        <f t="shared" si="217"/>
        <v>38.375</v>
      </c>
      <c r="U1388" s="7">
        <f t="shared" si="218"/>
        <v>39.991666666666667</v>
      </c>
      <c r="V1388" s="7">
        <f t="shared" si="219"/>
        <v>39.587500000000006</v>
      </c>
    </row>
    <row r="1389" spans="1:22" ht="13.5" x14ac:dyDescent="0.25">
      <c r="A1389" s="3">
        <f>RSI!A1389</f>
        <v>44336</v>
      </c>
      <c r="B1389" s="2">
        <f>RSI!B1389</f>
        <v>2.9453</v>
      </c>
      <c r="C1389" s="2">
        <f>RSI!I1389</f>
        <v>47.214129972031152</v>
      </c>
      <c r="D1389" s="2">
        <f>MACD!E1389</f>
        <v>-2.7509384383279212E-2</v>
      </c>
      <c r="E1389" s="2">
        <f>MACD!F1389</f>
        <v>-2.053726454576766E-2</v>
      </c>
      <c r="F1389" s="2">
        <f>'Moving Avg'!D1389</f>
        <v>2.9829400000000001</v>
      </c>
      <c r="G1389" s="2">
        <f>'Moving Avg'!F1389</f>
        <v>2.9354899999999997</v>
      </c>
      <c r="H1389" s="2">
        <f>'Moving Avg'!G1389</f>
        <v>3.068038</v>
      </c>
      <c r="I1389" s="2">
        <f>'Moving Avg'!H1389</f>
        <v>3.6998095000000033</v>
      </c>
      <c r="J1389" s="5" t="str">
        <f>OBV!F1389</f>
        <v>BULLISH</v>
      </c>
      <c r="K1389" s="5" t="str">
        <f>OBV!G1389</f>
        <v>NEUTRAL</v>
      </c>
      <c r="L1389" s="5" t="str">
        <f>OBV!H1389</f>
        <v>BULLISH DIVERGENCE</v>
      </c>
      <c r="M1389" s="7">
        <f t="shared" si="210"/>
        <v>25</v>
      </c>
      <c r="N1389" s="7">
        <f t="shared" si="211"/>
        <v>45</v>
      </c>
      <c r="O1389" s="7">
        <f t="shared" si="212"/>
        <v>0</v>
      </c>
      <c r="P1389" s="7">
        <f t="shared" si="213"/>
        <v>66.5</v>
      </c>
      <c r="Q1389" s="8">
        <f t="shared" si="214"/>
        <v>34.475000000000001</v>
      </c>
      <c r="R1389" s="8">
        <f t="shared" si="215"/>
        <v>30.625</v>
      </c>
      <c r="S1389" s="8">
        <f t="shared" si="216"/>
        <v>40.424999999999997</v>
      </c>
      <c r="T1389" s="8">
        <f t="shared" si="217"/>
        <v>34.125</v>
      </c>
      <c r="U1389" s="7">
        <f t="shared" si="218"/>
        <v>35.174999999999997</v>
      </c>
      <c r="V1389" s="7">
        <f t="shared" si="219"/>
        <v>34.912499999999994</v>
      </c>
    </row>
    <row r="1390" spans="1:22" ht="13.5" x14ac:dyDescent="0.25">
      <c r="A1390" s="3">
        <f>RSI!A1390</f>
        <v>44337</v>
      </c>
      <c r="B1390" s="2">
        <f>RSI!B1390</f>
        <v>2.9617</v>
      </c>
      <c r="C1390" s="2">
        <f>RSI!I1390</f>
        <v>48.582171791078764</v>
      </c>
      <c r="D1390" s="2">
        <f>MACD!E1390</f>
        <v>-2.8228668859945127E-2</v>
      </c>
      <c r="E1390" s="2">
        <f>MACD!F1390</f>
        <v>-2.2075545408603153E-2</v>
      </c>
      <c r="F1390" s="2">
        <f>'Moving Avg'!D1390</f>
        <v>2.9698599999999997</v>
      </c>
      <c r="G1390" s="2">
        <f>'Moving Avg'!F1390</f>
        <v>2.93222</v>
      </c>
      <c r="H1390" s="2">
        <f>'Moving Avg'!G1390</f>
        <v>3.063456</v>
      </c>
      <c r="I1390" s="2">
        <f>'Moving Avg'!H1390</f>
        <v>3.694819000000003</v>
      </c>
      <c r="J1390" s="5" t="str">
        <f>OBV!F1390</f>
        <v>BEARISH</v>
      </c>
      <c r="K1390" s="5" t="str">
        <f>OBV!G1390</f>
        <v>NEUTRAL</v>
      </c>
      <c r="L1390" s="5" t="str">
        <f>OBV!H1390</f>
        <v>CONFIRMED BEARISH</v>
      </c>
      <c r="M1390" s="7">
        <f t="shared" si="210"/>
        <v>25</v>
      </c>
      <c r="N1390" s="7">
        <f t="shared" si="211"/>
        <v>45</v>
      </c>
      <c r="O1390" s="7">
        <f t="shared" si="212"/>
        <v>0</v>
      </c>
      <c r="P1390" s="7">
        <f t="shared" si="213"/>
        <v>16.5</v>
      </c>
      <c r="Q1390" s="8">
        <f t="shared" si="214"/>
        <v>26.975000000000001</v>
      </c>
      <c r="R1390" s="8">
        <f t="shared" si="215"/>
        <v>18.125</v>
      </c>
      <c r="S1390" s="8">
        <f t="shared" si="216"/>
        <v>17.925000000000001</v>
      </c>
      <c r="T1390" s="8">
        <f t="shared" si="217"/>
        <v>21.625</v>
      </c>
      <c r="U1390" s="7">
        <f t="shared" si="218"/>
        <v>21.008333333333336</v>
      </c>
      <c r="V1390" s="7">
        <f t="shared" si="219"/>
        <v>21.162500000000001</v>
      </c>
    </row>
    <row r="1391" spans="1:22" ht="13.5" x14ac:dyDescent="0.25">
      <c r="A1391" s="3">
        <f>RSI!A1391</f>
        <v>44340</v>
      </c>
      <c r="B1391" s="2">
        <f>RSI!B1391</f>
        <v>2.9862000000000002</v>
      </c>
      <c r="C1391" s="2">
        <f>RSI!I1391</f>
        <v>50.640248571508344</v>
      </c>
      <c r="D1391" s="2">
        <f>MACD!E1391</f>
        <v>-4.3150288676592652E-2</v>
      </c>
      <c r="E1391" s="2">
        <f>MACD!F1391</f>
        <v>-2.6290494062201054E-2</v>
      </c>
      <c r="F1391" s="2">
        <f>'Moving Avg'!D1391</f>
        <v>2.9698600000000002</v>
      </c>
      <c r="G1391" s="2">
        <f>'Moving Avg'!F1391</f>
        <v>2.9342649999999999</v>
      </c>
      <c r="H1391" s="2">
        <f>'Moving Avg'!G1391</f>
        <v>3.0595279999999998</v>
      </c>
      <c r="I1391" s="2">
        <f>'Moving Avg'!H1391</f>
        <v>3.6897875000000031</v>
      </c>
      <c r="J1391" s="5" t="str">
        <f>OBV!F1391</f>
        <v>BEARISH</v>
      </c>
      <c r="K1391" s="5" t="str">
        <f>OBV!G1391</f>
        <v>NEUTRAL</v>
      </c>
      <c r="L1391" s="5" t="str">
        <f>OBV!H1391</f>
        <v>NEUTRAL</v>
      </c>
      <c r="M1391" s="7">
        <f t="shared" si="210"/>
        <v>25</v>
      </c>
      <c r="N1391" s="7">
        <f t="shared" si="211"/>
        <v>45</v>
      </c>
      <c r="O1391" s="7">
        <f t="shared" si="212"/>
        <v>0</v>
      </c>
      <c r="P1391" s="7">
        <f t="shared" si="213"/>
        <v>16.5</v>
      </c>
      <c r="Q1391" s="8">
        <f t="shared" si="214"/>
        <v>26.975000000000001</v>
      </c>
      <c r="R1391" s="8">
        <f t="shared" si="215"/>
        <v>18.125</v>
      </c>
      <c r="S1391" s="8">
        <f t="shared" si="216"/>
        <v>17.925000000000001</v>
      </c>
      <c r="T1391" s="8">
        <f t="shared" si="217"/>
        <v>21.625</v>
      </c>
      <c r="U1391" s="7">
        <f t="shared" si="218"/>
        <v>21.008333333333336</v>
      </c>
      <c r="V1391" s="7">
        <f t="shared" si="219"/>
        <v>21.162500000000001</v>
      </c>
    </row>
    <row r="1392" spans="1:22" ht="13.5" x14ac:dyDescent="0.25">
      <c r="A1392" s="3">
        <f>RSI!A1392</f>
        <v>44341</v>
      </c>
      <c r="B1392" s="2">
        <f>RSI!B1392</f>
        <v>2.9289999999999998</v>
      </c>
      <c r="C1392" s="2">
        <f>RSI!I1392</f>
        <v>46.009899270590552</v>
      </c>
      <c r="D1392" s="2">
        <f>MACD!E1392</f>
        <v>-6.6711668434061622E-2</v>
      </c>
      <c r="E1392" s="2">
        <f>MACD!F1392</f>
        <v>-3.4374728936573173E-2</v>
      </c>
      <c r="F1392" s="2">
        <f>'Moving Avg'!D1392</f>
        <v>2.9584200000000003</v>
      </c>
      <c r="G1392" s="2">
        <f>'Moving Avg'!F1392</f>
        <v>2.9342649999999999</v>
      </c>
      <c r="H1392" s="2">
        <f>'Moving Avg'!G1392</f>
        <v>3.0506919999999997</v>
      </c>
      <c r="I1392" s="2">
        <f>'Moving Avg'!H1392</f>
        <v>3.6847970000000032</v>
      </c>
      <c r="J1392" s="5" t="str">
        <f>OBV!F1392</f>
        <v>BEARISH</v>
      </c>
      <c r="K1392" s="5" t="str">
        <f>OBV!G1392</f>
        <v>NEUTRAL</v>
      </c>
      <c r="L1392" s="5" t="str">
        <f>OBV!H1392</f>
        <v>CONFIRMED BEARISH</v>
      </c>
      <c r="M1392" s="7">
        <f t="shared" si="210"/>
        <v>25</v>
      </c>
      <c r="N1392" s="7">
        <f t="shared" si="211"/>
        <v>100</v>
      </c>
      <c r="O1392" s="7">
        <f t="shared" si="212"/>
        <v>0</v>
      </c>
      <c r="P1392" s="7">
        <f t="shared" si="213"/>
        <v>16.5</v>
      </c>
      <c r="Q1392" s="8">
        <f t="shared" si="214"/>
        <v>46.225000000000001</v>
      </c>
      <c r="R1392" s="8">
        <f t="shared" si="215"/>
        <v>29.125</v>
      </c>
      <c r="S1392" s="8">
        <f t="shared" si="216"/>
        <v>26.175000000000001</v>
      </c>
      <c r="T1392" s="8">
        <f t="shared" si="217"/>
        <v>35.375</v>
      </c>
      <c r="U1392" s="7">
        <f t="shared" si="218"/>
        <v>33.841666666666661</v>
      </c>
      <c r="V1392" s="7">
        <f t="shared" si="219"/>
        <v>34.224999999999994</v>
      </c>
    </row>
    <row r="1393" spans="1:22" ht="13.5" x14ac:dyDescent="0.25">
      <c r="A1393" s="3">
        <f>RSI!A1393</f>
        <v>44342</v>
      </c>
      <c r="B1393" s="2">
        <f>RSI!B1393</f>
        <v>2.9699</v>
      </c>
      <c r="C1393" s="2">
        <f>RSI!I1393</f>
        <v>49.561254874444124</v>
      </c>
      <c r="D1393" s="2">
        <f>MACD!E1393</f>
        <v>-6.7999795954198028E-2</v>
      </c>
      <c r="E1393" s="2">
        <f>MACD!F1393</f>
        <v>-4.1099742340098146E-2</v>
      </c>
      <c r="F1393" s="2">
        <f>'Moving Avg'!D1393</f>
        <v>2.9584200000000003</v>
      </c>
      <c r="G1393" s="2">
        <f>'Moving Avg'!F1393</f>
        <v>2.9363099999999998</v>
      </c>
      <c r="H1393" s="2">
        <f>'Moving Avg'!G1393</f>
        <v>3.0397299999999996</v>
      </c>
      <c r="I1393" s="2">
        <f>'Moving Avg'!H1393</f>
        <v>3.6802155000000041</v>
      </c>
      <c r="J1393" s="5" t="str">
        <f>OBV!F1393</f>
        <v>BULLISH</v>
      </c>
      <c r="K1393" s="5" t="str">
        <f>OBV!G1393</f>
        <v>NEUTRAL</v>
      </c>
      <c r="L1393" s="5" t="str">
        <f>OBV!H1393</f>
        <v>NEUTRAL</v>
      </c>
      <c r="M1393" s="7">
        <f t="shared" si="210"/>
        <v>25</v>
      </c>
      <c r="N1393" s="7">
        <f t="shared" si="211"/>
        <v>100</v>
      </c>
      <c r="O1393" s="7">
        <f t="shared" si="212"/>
        <v>0</v>
      </c>
      <c r="P1393" s="7">
        <f t="shared" si="213"/>
        <v>49.5</v>
      </c>
      <c r="Q1393" s="8">
        <f t="shared" si="214"/>
        <v>51.174999999999997</v>
      </c>
      <c r="R1393" s="8">
        <f t="shared" si="215"/>
        <v>37.375</v>
      </c>
      <c r="S1393" s="8">
        <f t="shared" si="216"/>
        <v>41.025000000000006</v>
      </c>
      <c r="T1393" s="8">
        <f t="shared" si="217"/>
        <v>43.625</v>
      </c>
      <c r="U1393" s="7">
        <f t="shared" si="218"/>
        <v>43.191666666666663</v>
      </c>
      <c r="V1393" s="7">
        <f t="shared" si="219"/>
        <v>43.3</v>
      </c>
    </row>
    <row r="1394" spans="1:22" ht="13.5" x14ac:dyDescent="0.25">
      <c r="A1394" s="3">
        <f>RSI!A1394</f>
        <v>44343</v>
      </c>
      <c r="B1394" s="2">
        <f>RSI!B1394</f>
        <v>2.9453</v>
      </c>
      <c r="C1394" s="2">
        <f>RSI!I1394</f>
        <v>47.535912983916496</v>
      </c>
      <c r="D1394" s="2">
        <f>MACD!E1394</f>
        <v>-4.835944234798939E-2</v>
      </c>
      <c r="E1394" s="2">
        <f>MACD!F1394</f>
        <v>-4.2551682341676396E-2</v>
      </c>
      <c r="F1394" s="2">
        <f>'Moving Avg'!D1394</f>
        <v>2.9584200000000003</v>
      </c>
      <c r="G1394" s="2">
        <f>'Moving Avg'!F1394</f>
        <v>2.9412200000000004</v>
      </c>
      <c r="H1394" s="2">
        <f>'Moving Avg'!G1394</f>
        <v>3.0286020000000002</v>
      </c>
      <c r="I1394" s="2">
        <f>'Moving Avg'!H1394</f>
        <v>3.6757155000000035</v>
      </c>
      <c r="J1394" s="5" t="str">
        <f>OBV!F1394</f>
        <v>BULLISH</v>
      </c>
      <c r="K1394" s="5" t="str">
        <f>OBV!G1394</f>
        <v>NEUTRAL</v>
      </c>
      <c r="L1394" s="5" t="str">
        <f>OBV!H1394</f>
        <v>NEUTRAL</v>
      </c>
      <c r="M1394" s="7">
        <f t="shared" si="210"/>
        <v>25</v>
      </c>
      <c r="N1394" s="7">
        <f t="shared" si="211"/>
        <v>45</v>
      </c>
      <c r="O1394" s="7">
        <f t="shared" si="212"/>
        <v>0</v>
      </c>
      <c r="P1394" s="7">
        <f t="shared" si="213"/>
        <v>49.5</v>
      </c>
      <c r="Q1394" s="8">
        <f t="shared" si="214"/>
        <v>31.925000000000001</v>
      </c>
      <c r="R1394" s="8">
        <f t="shared" si="215"/>
        <v>26.375</v>
      </c>
      <c r="S1394" s="8">
        <f t="shared" si="216"/>
        <v>32.775000000000006</v>
      </c>
      <c r="T1394" s="8">
        <f t="shared" si="217"/>
        <v>29.875</v>
      </c>
      <c r="U1394" s="7">
        <f t="shared" si="218"/>
        <v>30.358333333333334</v>
      </c>
      <c r="V1394" s="7">
        <f t="shared" si="219"/>
        <v>30.237500000000001</v>
      </c>
    </row>
    <row r="1395" spans="1:22" ht="13.5" x14ac:dyDescent="0.25">
      <c r="A1395" s="3">
        <f>RSI!A1395</f>
        <v>44344</v>
      </c>
      <c r="B1395" s="2">
        <f>RSI!B1395</f>
        <v>2.9453</v>
      </c>
      <c r="C1395" s="2">
        <f>RSI!I1395</f>
        <v>47.535912983916496</v>
      </c>
      <c r="D1395" s="2">
        <f>MACD!E1395</f>
        <v>-3.033455627648074E-2</v>
      </c>
      <c r="E1395" s="2">
        <f>MACD!F1395</f>
        <v>-4.0108257128637262E-2</v>
      </c>
      <c r="F1395" s="2">
        <f>'Moving Avg'!D1395</f>
        <v>2.9551400000000001</v>
      </c>
      <c r="G1395" s="2">
        <f>'Moving Avg'!F1395</f>
        <v>2.9461300000000006</v>
      </c>
      <c r="H1395" s="2">
        <f>'Moving Avg'!G1395</f>
        <v>3.0176380000000007</v>
      </c>
      <c r="I1395" s="2">
        <f>'Moving Avg'!H1395</f>
        <v>3.6712565000000037</v>
      </c>
      <c r="J1395" s="5" t="str">
        <f>OBV!F1395</f>
        <v>BULLISH</v>
      </c>
      <c r="K1395" s="5" t="str">
        <f>OBV!G1395</f>
        <v>NEUTRAL</v>
      </c>
      <c r="L1395" s="5" t="str">
        <f>OBV!H1395</f>
        <v>BULLISH DIVERGENCE</v>
      </c>
      <c r="M1395" s="7">
        <f t="shared" si="210"/>
        <v>25</v>
      </c>
      <c r="N1395" s="7">
        <f t="shared" si="211"/>
        <v>0</v>
      </c>
      <c r="O1395" s="7">
        <f t="shared" si="212"/>
        <v>0</v>
      </c>
      <c r="P1395" s="7">
        <f t="shared" si="213"/>
        <v>66.5</v>
      </c>
      <c r="Q1395" s="8">
        <f t="shared" si="214"/>
        <v>18.725000000000001</v>
      </c>
      <c r="R1395" s="8">
        <f t="shared" si="215"/>
        <v>21.625</v>
      </c>
      <c r="S1395" s="8">
        <f t="shared" si="216"/>
        <v>33.674999999999997</v>
      </c>
      <c r="T1395" s="8">
        <f t="shared" si="217"/>
        <v>22.875</v>
      </c>
      <c r="U1395" s="7">
        <f t="shared" si="218"/>
        <v>24.675000000000001</v>
      </c>
      <c r="V1395" s="7">
        <f t="shared" si="219"/>
        <v>24.225000000000001</v>
      </c>
    </row>
    <row r="1396" spans="1:22" ht="13.5" x14ac:dyDescent="0.25">
      <c r="A1396" s="3">
        <f>RSI!A1396</f>
        <v>44347</v>
      </c>
      <c r="B1396" s="2">
        <f>RSI!B1396</f>
        <v>2.9371</v>
      </c>
      <c r="C1396" s="2">
        <f>RSI!I1396</f>
        <v>46.796616539503241</v>
      </c>
      <c r="D1396" s="2">
        <f>MACD!E1396</f>
        <v>-2.0619508143230991E-2</v>
      </c>
      <c r="E1396" s="2">
        <f>MACD!F1396</f>
        <v>-3.6210507331556008E-2</v>
      </c>
      <c r="F1396" s="2">
        <f>'Moving Avg'!D1396</f>
        <v>2.9453199999999997</v>
      </c>
      <c r="G1396" s="2">
        <f>'Moving Avg'!F1396</f>
        <v>2.9498100000000012</v>
      </c>
      <c r="H1396" s="2">
        <f>'Moving Avg'!G1396</f>
        <v>3.0066739999999998</v>
      </c>
      <c r="I1396" s="2">
        <f>'Moving Avg'!H1396</f>
        <v>3.6671245000000035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  <c r="M1396" s="7">
        <f t="shared" si="210"/>
        <v>25</v>
      </c>
      <c r="N1396" s="7">
        <f t="shared" si="211"/>
        <v>0</v>
      </c>
      <c r="O1396" s="7">
        <f t="shared" si="212"/>
        <v>0</v>
      </c>
      <c r="P1396" s="7">
        <f t="shared" si="213"/>
        <v>16.5</v>
      </c>
      <c r="Q1396" s="8">
        <f t="shared" si="214"/>
        <v>11.225</v>
      </c>
      <c r="R1396" s="8">
        <f t="shared" si="215"/>
        <v>9.125</v>
      </c>
      <c r="S1396" s="8">
        <f t="shared" si="216"/>
        <v>11.175000000000001</v>
      </c>
      <c r="T1396" s="8">
        <f t="shared" si="217"/>
        <v>10.375</v>
      </c>
      <c r="U1396" s="7">
        <f t="shared" si="218"/>
        <v>10.508333333333335</v>
      </c>
      <c r="V1396" s="7">
        <f t="shared" si="219"/>
        <v>10.475000000000001</v>
      </c>
    </row>
    <row r="1397" spans="1:22" ht="13.5" x14ac:dyDescent="0.25">
      <c r="A1397" s="3">
        <f>RSI!A1397</f>
        <v>44348</v>
      </c>
      <c r="B1397" s="2">
        <f>RSI!B1397</f>
        <v>2.9371</v>
      </c>
      <c r="C1397" s="2">
        <f>RSI!I1397</f>
        <v>46.796616539503241</v>
      </c>
      <c r="D1397" s="2">
        <f>MACD!E1397</f>
        <v>-1.221347888620361E-2</v>
      </c>
      <c r="E1397" s="2">
        <f>MACD!F1397</f>
        <v>-3.1411101642485534E-2</v>
      </c>
      <c r="F1397" s="2">
        <f>'Moving Avg'!D1397</f>
        <v>2.9469400000000001</v>
      </c>
      <c r="G1397" s="2">
        <f>'Moving Avg'!F1397</f>
        <v>2.945310000000001</v>
      </c>
      <c r="H1397" s="2">
        <f>'Moving Avg'!G1397</f>
        <v>2.9966919999999999</v>
      </c>
      <c r="I1397" s="2">
        <f>'Moving Avg'!H1397</f>
        <v>3.6630745000000036</v>
      </c>
      <c r="J1397" s="5" t="str">
        <f>OBV!F1397</f>
        <v>BEARISH</v>
      </c>
      <c r="K1397" s="5" t="str">
        <f>OBV!G1397</f>
        <v>NEUTRAL</v>
      </c>
      <c r="L1397" s="5" t="str">
        <f>OBV!H1397</f>
        <v>BEARISH DIVERGENCE</v>
      </c>
      <c r="M1397" s="7">
        <f t="shared" si="210"/>
        <v>25</v>
      </c>
      <c r="N1397" s="7">
        <f t="shared" si="211"/>
        <v>0</v>
      </c>
      <c r="O1397" s="7">
        <f t="shared" si="212"/>
        <v>0</v>
      </c>
      <c r="P1397" s="7">
        <f t="shared" si="213"/>
        <v>16.5</v>
      </c>
      <c r="Q1397" s="8">
        <f t="shared" si="214"/>
        <v>11.225</v>
      </c>
      <c r="R1397" s="8">
        <f t="shared" si="215"/>
        <v>9.125</v>
      </c>
      <c r="S1397" s="8">
        <f t="shared" si="216"/>
        <v>11.175000000000001</v>
      </c>
      <c r="T1397" s="8">
        <f t="shared" si="217"/>
        <v>10.375</v>
      </c>
      <c r="U1397" s="7">
        <f t="shared" si="218"/>
        <v>10.508333333333335</v>
      </c>
      <c r="V1397" s="7">
        <f t="shared" si="219"/>
        <v>10.475000000000001</v>
      </c>
    </row>
    <row r="1398" spans="1:22" ht="13.5" x14ac:dyDescent="0.25">
      <c r="A1398" s="3">
        <f>RSI!A1398</f>
        <v>44349</v>
      </c>
      <c r="B1398" s="2">
        <f>RSI!B1398</f>
        <v>2.9371</v>
      </c>
      <c r="C1398" s="2">
        <f>RSI!I1398</f>
        <v>46.796616539503241</v>
      </c>
      <c r="D1398" s="2">
        <f>MACD!E1398</f>
        <v>-7.4365217317100551E-3</v>
      </c>
      <c r="E1398" s="2">
        <f>MACD!F1398</f>
        <v>-2.661618566033044E-2</v>
      </c>
      <c r="F1398" s="2">
        <f>'Moving Avg'!D1398</f>
        <v>2.9403800000000002</v>
      </c>
      <c r="G1398" s="2">
        <f>'Moving Avg'!F1398</f>
        <v>2.9436700000000005</v>
      </c>
      <c r="H1398" s="2">
        <f>'Moving Avg'!G1398</f>
        <v>2.9878559999999994</v>
      </c>
      <c r="I1398" s="2">
        <f>'Moving Avg'!H1398</f>
        <v>3.6589835000000033</v>
      </c>
      <c r="J1398" s="5" t="str">
        <f>OBV!F1398</f>
        <v>BEARISH</v>
      </c>
      <c r="K1398" s="5" t="str">
        <f>OBV!G1398</f>
        <v>NEUTRAL</v>
      </c>
      <c r="L1398" s="5" t="str">
        <f>OBV!H1398</f>
        <v>CONFIRMED BEARISH</v>
      </c>
      <c r="M1398" s="7">
        <f t="shared" si="210"/>
        <v>25</v>
      </c>
      <c r="N1398" s="7">
        <f t="shared" si="211"/>
        <v>0</v>
      </c>
      <c r="O1398" s="7">
        <f t="shared" si="212"/>
        <v>0</v>
      </c>
      <c r="P1398" s="7">
        <f t="shared" si="213"/>
        <v>16.5</v>
      </c>
      <c r="Q1398" s="8">
        <f t="shared" si="214"/>
        <v>11.225</v>
      </c>
      <c r="R1398" s="8">
        <f t="shared" si="215"/>
        <v>9.125</v>
      </c>
      <c r="S1398" s="8">
        <f t="shared" si="216"/>
        <v>11.175000000000001</v>
      </c>
      <c r="T1398" s="8">
        <f t="shared" si="217"/>
        <v>10.375</v>
      </c>
      <c r="U1398" s="7">
        <f t="shared" si="218"/>
        <v>10.508333333333335</v>
      </c>
      <c r="V1398" s="7">
        <f t="shared" si="219"/>
        <v>10.475000000000001</v>
      </c>
    </row>
    <row r="1399" spans="1:22" ht="13.5" x14ac:dyDescent="0.25">
      <c r="A1399" s="3">
        <f>RSI!A1399</f>
        <v>44350</v>
      </c>
      <c r="B1399" s="2">
        <f>RSI!B1399</f>
        <v>2.8961999999999999</v>
      </c>
      <c r="C1399" s="2">
        <f>RSI!I1399</f>
        <v>42.663160624961947</v>
      </c>
      <c r="D1399" s="2">
        <f>MACD!E1399</f>
        <v>-3.9903413772579555E-3</v>
      </c>
      <c r="E1399" s="2">
        <f>MACD!F1399</f>
        <v>-2.2091016803715946E-2</v>
      </c>
      <c r="F1399" s="2">
        <f>'Moving Avg'!D1399</f>
        <v>2.9305600000000007</v>
      </c>
      <c r="G1399" s="2">
        <f>'Moving Avg'!F1399</f>
        <v>2.9412150000000006</v>
      </c>
      <c r="H1399" s="2">
        <f>'Moving Avg'!G1399</f>
        <v>2.9783639999999991</v>
      </c>
      <c r="I1399" s="2">
        <f>'Moving Avg'!H1399</f>
        <v>3.6547290000000037</v>
      </c>
      <c r="J1399" s="5" t="str">
        <f>OBV!F1399</f>
        <v>BEARISH</v>
      </c>
      <c r="K1399" s="5" t="str">
        <f>OBV!G1399</f>
        <v>NEUTRAL</v>
      </c>
      <c r="L1399" s="5" t="str">
        <f>OBV!H1399</f>
        <v>CONFIRMED BEARISH</v>
      </c>
      <c r="M1399" s="7">
        <f t="shared" si="210"/>
        <v>25</v>
      </c>
      <c r="N1399" s="7">
        <f t="shared" si="211"/>
        <v>0</v>
      </c>
      <c r="O1399" s="7">
        <f t="shared" si="212"/>
        <v>0</v>
      </c>
      <c r="P1399" s="7">
        <f t="shared" si="213"/>
        <v>16.5</v>
      </c>
      <c r="Q1399" s="8">
        <f t="shared" si="214"/>
        <v>11.225</v>
      </c>
      <c r="R1399" s="8">
        <f t="shared" si="215"/>
        <v>9.125</v>
      </c>
      <c r="S1399" s="8">
        <f t="shared" si="216"/>
        <v>11.175000000000001</v>
      </c>
      <c r="T1399" s="8">
        <f t="shared" si="217"/>
        <v>10.375</v>
      </c>
      <c r="U1399" s="7">
        <f t="shared" si="218"/>
        <v>10.508333333333335</v>
      </c>
      <c r="V1399" s="7">
        <f t="shared" si="219"/>
        <v>10.475000000000001</v>
      </c>
    </row>
    <row r="1400" spans="1:22" ht="13.5" x14ac:dyDescent="0.25">
      <c r="A1400" s="3">
        <f>RSI!A1400</f>
        <v>44351</v>
      </c>
      <c r="B1400" s="2">
        <f>RSI!B1400</f>
        <v>2.8961999999999999</v>
      </c>
      <c r="C1400" s="2">
        <f>RSI!I1400</f>
        <v>42.663160624961947</v>
      </c>
      <c r="D1400" s="2">
        <f>MACD!E1400</f>
        <v>1.8377525343753476E-3</v>
      </c>
      <c r="E1400" s="2">
        <f>MACD!F1400</f>
        <v>-1.7305262936097687E-2</v>
      </c>
      <c r="F1400" s="2">
        <f>'Moving Avg'!D1400</f>
        <v>2.9207399999999999</v>
      </c>
      <c r="G1400" s="2">
        <f>'Moving Avg'!F1400</f>
        <v>2.9391700000000007</v>
      </c>
      <c r="H1400" s="2">
        <f>'Moving Avg'!G1400</f>
        <v>2.9708359999999989</v>
      </c>
      <c r="I1400" s="2">
        <f>'Moving Avg'!H1400</f>
        <v>3.6510065000000038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0</v>
      </c>
      <c r="P1400" s="7">
        <f t="shared" si="213"/>
        <v>16.5</v>
      </c>
      <c r="Q1400" s="8">
        <f t="shared" si="214"/>
        <v>11.225</v>
      </c>
      <c r="R1400" s="8">
        <f t="shared" si="215"/>
        <v>9.125</v>
      </c>
      <c r="S1400" s="8">
        <f t="shared" si="216"/>
        <v>11.175000000000001</v>
      </c>
      <c r="T1400" s="8">
        <f t="shared" si="217"/>
        <v>10.375</v>
      </c>
      <c r="U1400" s="7">
        <f t="shared" si="218"/>
        <v>10.508333333333335</v>
      </c>
      <c r="V1400" s="7">
        <f t="shared" si="219"/>
        <v>10.475000000000001</v>
      </c>
    </row>
    <row r="1401" spans="1:22" ht="13.5" x14ac:dyDescent="0.25">
      <c r="A1401" s="3">
        <f>RSI!A1401</f>
        <v>44354</v>
      </c>
      <c r="B1401" s="2">
        <f>RSI!B1401</f>
        <v>2.9371</v>
      </c>
      <c r="C1401" s="2">
        <f>RSI!I1401</f>
        <v>47.990951070759309</v>
      </c>
      <c r="D1401" s="2">
        <f>MACD!E1401</f>
        <v>7.8690198151782909E-3</v>
      </c>
      <c r="E1401" s="2">
        <f>MACD!F1401</f>
        <v>-1.2270406385842493E-2</v>
      </c>
      <c r="F1401" s="2">
        <f>'Moving Avg'!D1401</f>
        <v>2.9207399999999999</v>
      </c>
      <c r="G1401" s="2">
        <f>'Moving Avg'!F1401</f>
        <v>2.9432600000000009</v>
      </c>
      <c r="H1401" s="2">
        <f>'Moving Avg'!G1401</f>
        <v>2.9654359999999986</v>
      </c>
      <c r="I1401" s="2">
        <f>'Moving Avg'!H1401</f>
        <v>3.6476930000000038</v>
      </c>
      <c r="J1401" s="5" t="str">
        <f>OBV!F1401</f>
        <v>BEARISH</v>
      </c>
      <c r="K1401" s="5" t="str">
        <f>OBV!G1401</f>
        <v>NEUTRAL</v>
      </c>
      <c r="L1401" s="5" t="str">
        <f>OBV!H1401</f>
        <v>NEUTRAL</v>
      </c>
      <c r="M1401" s="7">
        <f t="shared" si="210"/>
        <v>25</v>
      </c>
      <c r="N1401" s="7">
        <f t="shared" si="211"/>
        <v>0</v>
      </c>
      <c r="O1401" s="7">
        <f t="shared" si="212"/>
        <v>0</v>
      </c>
      <c r="P1401" s="7">
        <f t="shared" si="213"/>
        <v>16.5</v>
      </c>
      <c r="Q1401" s="8">
        <f t="shared" si="214"/>
        <v>11.225</v>
      </c>
      <c r="R1401" s="8">
        <f t="shared" si="215"/>
        <v>9.125</v>
      </c>
      <c r="S1401" s="8">
        <f t="shared" si="216"/>
        <v>11.175000000000001</v>
      </c>
      <c r="T1401" s="8">
        <f t="shared" si="217"/>
        <v>10.375</v>
      </c>
      <c r="U1401" s="7">
        <f t="shared" si="218"/>
        <v>10.508333333333335</v>
      </c>
      <c r="V1401" s="7">
        <f t="shared" si="219"/>
        <v>10.475000000000001</v>
      </c>
    </row>
    <row r="1402" spans="1:22" ht="13.5" x14ac:dyDescent="0.25">
      <c r="A1402" s="3">
        <f>RSI!A1402</f>
        <v>44355</v>
      </c>
      <c r="B1402" s="2">
        <f>RSI!B1402</f>
        <v>2.9207999999999998</v>
      </c>
      <c r="C1402" s="2">
        <f>RSI!I1402</f>
        <v>46.15044090867471</v>
      </c>
      <c r="D1402" s="2">
        <f>MACD!E1402</f>
        <v>5.4716478008192126E-3</v>
      </c>
      <c r="E1402" s="2">
        <f>MACD!F1402</f>
        <v>-8.721995548510152E-3</v>
      </c>
      <c r="F1402" s="2">
        <f>'Moving Avg'!D1402</f>
        <v>2.9174799999999999</v>
      </c>
      <c r="G1402" s="2">
        <f>'Moving Avg'!F1402</f>
        <v>2.9514450000000005</v>
      </c>
      <c r="H1402" s="2">
        <f>'Moving Avg'!G1402</f>
        <v>2.9624919999999988</v>
      </c>
      <c r="I1402" s="2">
        <f>'Moving Avg'!H1402</f>
        <v>3.6440935000000034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0</v>
      </c>
      <c r="P1402" s="7">
        <f t="shared" si="213"/>
        <v>16.5</v>
      </c>
      <c r="Q1402" s="8">
        <f t="shared" si="214"/>
        <v>11.225</v>
      </c>
      <c r="R1402" s="8">
        <f t="shared" si="215"/>
        <v>9.125</v>
      </c>
      <c r="S1402" s="8">
        <f t="shared" si="216"/>
        <v>11.175000000000001</v>
      </c>
      <c r="T1402" s="8">
        <f t="shared" si="217"/>
        <v>10.375</v>
      </c>
      <c r="U1402" s="7">
        <f t="shared" si="218"/>
        <v>10.508333333333335</v>
      </c>
      <c r="V1402" s="7">
        <f t="shared" si="219"/>
        <v>10.475000000000001</v>
      </c>
    </row>
    <row r="1403" spans="1:22" ht="13.5" x14ac:dyDescent="0.25">
      <c r="A1403" s="3">
        <f>RSI!A1403</f>
        <v>44356</v>
      </c>
      <c r="B1403" s="2">
        <f>RSI!B1403</f>
        <v>2.9371</v>
      </c>
      <c r="C1403" s="2">
        <f>RSI!I1403</f>
        <v>48.286283754732743</v>
      </c>
      <c r="D1403" s="2">
        <f>MACD!E1403</f>
        <v>8.7093575012411328E-3</v>
      </c>
      <c r="E1403" s="2">
        <f>MACD!F1403</f>
        <v>-5.2357249385598954E-3</v>
      </c>
      <c r="F1403" s="2">
        <f>'Moving Avg'!D1403</f>
        <v>2.9174799999999999</v>
      </c>
      <c r="G1403" s="2">
        <f>'Moving Avg'!F1403</f>
        <v>2.9534900000000004</v>
      </c>
      <c r="H1403" s="2">
        <f>'Moving Avg'!G1403</f>
        <v>2.9593819999999984</v>
      </c>
      <c r="I1403" s="2">
        <f>'Moving Avg'!H1403</f>
        <v>3.6405755000000033</v>
      </c>
      <c r="J1403" s="5" t="str">
        <f>OBV!F1403</f>
        <v>BEARISH</v>
      </c>
      <c r="K1403" s="5" t="str">
        <f>OBV!G1403</f>
        <v>NEUTRAL</v>
      </c>
      <c r="L1403" s="5" t="str">
        <f>OBV!H1403</f>
        <v>NEUTRAL</v>
      </c>
      <c r="M1403" s="7">
        <f t="shared" si="210"/>
        <v>25</v>
      </c>
      <c r="N1403" s="7">
        <f t="shared" si="211"/>
        <v>0</v>
      </c>
      <c r="O1403" s="7">
        <f t="shared" si="212"/>
        <v>0</v>
      </c>
      <c r="P1403" s="7">
        <f t="shared" si="213"/>
        <v>16.5</v>
      </c>
      <c r="Q1403" s="8">
        <f t="shared" si="214"/>
        <v>11.225</v>
      </c>
      <c r="R1403" s="8">
        <f t="shared" si="215"/>
        <v>9.125</v>
      </c>
      <c r="S1403" s="8">
        <f t="shared" si="216"/>
        <v>11.175000000000001</v>
      </c>
      <c r="T1403" s="8">
        <f t="shared" si="217"/>
        <v>10.375</v>
      </c>
      <c r="U1403" s="7">
        <f t="shared" si="218"/>
        <v>10.508333333333335</v>
      </c>
      <c r="V1403" s="7">
        <f t="shared" si="219"/>
        <v>10.475000000000001</v>
      </c>
    </row>
    <row r="1404" spans="1:22" ht="13.5" x14ac:dyDescent="0.25">
      <c r="A1404" s="3">
        <f>RSI!A1404</f>
        <v>44357</v>
      </c>
      <c r="B1404" s="2">
        <f>RSI!B1404</f>
        <v>2.9371</v>
      </c>
      <c r="C1404" s="2">
        <f>RSI!I1404</f>
        <v>48.286283754732743</v>
      </c>
      <c r="D1404" s="2">
        <f>MACD!E1404</f>
        <v>7.7359464972839298E-3</v>
      </c>
      <c r="E1404" s="2">
        <f>MACD!F1404</f>
        <v>-2.6413906513911307E-3</v>
      </c>
      <c r="F1404" s="2">
        <f>'Moving Avg'!D1404</f>
        <v>2.9256599999999997</v>
      </c>
      <c r="G1404" s="2">
        <f>'Moving Avg'!F1404</f>
        <v>2.949395</v>
      </c>
      <c r="H1404" s="2">
        <f>'Moving Avg'!G1404</f>
        <v>2.9575819999999986</v>
      </c>
      <c r="I1404" s="2">
        <f>'Moving Avg'!H1404</f>
        <v>3.6370980000000026</v>
      </c>
      <c r="J1404" s="5" t="str">
        <f>OBV!F1404</f>
        <v>BEARISH</v>
      </c>
      <c r="K1404" s="5" t="str">
        <f>OBV!G1404</f>
        <v>NEUTRAL</v>
      </c>
      <c r="L1404" s="5" t="str">
        <f>OBV!H1404</f>
        <v>BEARISH DIVERGENCE</v>
      </c>
      <c r="M1404" s="7">
        <f t="shared" si="210"/>
        <v>25</v>
      </c>
      <c r="N1404" s="7">
        <f t="shared" si="211"/>
        <v>0</v>
      </c>
      <c r="O1404" s="7">
        <f t="shared" si="212"/>
        <v>0</v>
      </c>
      <c r="P1404" s="7">
        <f t="shared" si="213"/>
        <v>16.5</v>
      </c>
      <c r="Q1404" s="8">
        <f t="shared" si="214"/>
        <v>11.225</v>
      </c>
      <c r="R1404" s="8">
        <f t="shared" si="215"/>
        <v>9.125</v>
      </c>
      <c r="S1404" s="8">
        <f t="shared" si="216"/>
        <v>11.175000000000001</v>
      </c>
      <c r="T1404" s="8">
        <f t="shared" si="217"/>
        <v>10.375</v>
      </c>
      <c r="U1404" s="7">
        <f t="shared" si="218"/>
        <v>10.508333333333335</v>
      </c>
      <c r="V1404" s="7">
        <f t="shared" si="219"/>
        <v>10.475000000000001</v>
      </c>
    </row>
    <row r="1405" spans="1:22" ht="13.5" x14ac:dyDescent="0.25">
      <c r="A1405" s="3">
        <f>RSI!A1405</f>
        <v>44358</v>
      </c>
      <c r="B1405" s="2">
        <f>RSI!B1405</f>
        <v>2.9862000000000002</v>
      </c>
      <c r="C1405" s="2">
        <f>RSI!I1405</f>
        <v>54.579877408292113</v>
      </c>
      <c r="D1405" s="2">
        <f>MACD!E1405</f>
        <v>3.3415538702827874E-3</v>
      </c>
      <c r="E1405" s="2">
        <f>MACD!F1405</f>
        <v>-1.4448017470563468E-3</v>
      </c>
      <c r="F1405" s="2">
        <f>'Moving Avg'!D1405</f>
        <v>2.9436599999999999</v>
      </c>
      <c r="G1405" s="2">
        <f>'Moving Avg'!F1405</f>
        <v>2.9473500000000001</v>
      </c>
      <c r="H1405" s="2">
        <f>'Moving Avg'!G1405</f>
        <v>2.9567639999999984</v>
      </c>
      <c r="I1405" s="2">
        <f>'Moving Avg'!H1405</f>
        <v>3.6339480000000024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  <c r="M1405" s="7">
        <f t="shared" si="210"/>
        <v>25</v>
      </c>
      <c r="N1405" s="7">
        <f t="shared" si="211"/>
        <v>0</v>
      </c>
      <c r="O1405" s="7">
        <f t="shared" si="212"/>
        <v>0</v>
      </c>
      <c r="P1405" s="7">
        <f t="shared" si="213"/>
        <v>83.5</v>
      </c>
      <c r="Q1405" s="8">
        <f t="shared" si="214"/>
        <v>21.274999999999999</v>
      </c>
      <c r="R1405" s="8">
        <f t="shared" si="215"/>
        <v>25.875</v>
      </c>
      <c r="S1405" s="8">
        <f t="shared" si="216"/>
        <v>41.325000000000003</v>
      </c>
      <c r="T1405" s="8">
        <f t="shared" si="217"/>
        <v>27.125</v>
      </c>
      <c r="U1405" s="7">
        <f t="shared" si="218"/>
        <v>29.491666666666664</v>
      </c>
      <c r="V1405" s="7">
        <f t="shared" si="219"/>
        <v>28.9</v>
      </c>
    </row>
    <row r="1406" spans="1:22" ht="13.5" x14ac:dyDescent="0.25">
      <c r="A1406" s="3">
        <f>RSI!A1406</f>
        <v>44361</v>
      </c>
      <c r="B1406" s="2">
        <f>RSI!B1406</f>
        <v>3.0190000000000001</v>
      </c>
      <c r="C1406" s="2">
        <f>RSI!I1406</f>
        <v>58.236397310414397</v>
      </c>
      <c r="D1406" s="2">
        <f>MACD!E1406</f>
        <v>-4.2966916793081289E-3</v>
      </c>
      <c r="E1406" s="2">
        <f>MACD!F1406</f>
        <v>-2.0151797335067035E-3</v>
      </c>
      <c r="F1406" s="2">
        <f>'Moving Avg'!D1406</f>
        <v>2.9600400000000002</v>
      </c>
      <c r="G1406" s="2">
        <f>'Moving Avg'!F1406</f>
        <v>2.9489900000000002</v>
      </c>
      <c r="H1406" s="2">
        <f>'Moving Avg'!G1406</f>
        <v>2.9557839999999986</v>
      </c>
      <c r="I1406" s="2">
        <f>'Moving Avg'!H1406</f>
        <v>3.6314530000000032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  <c r="M1406" s="7">
        <f t="shared" si="210"/>
        <v>25</v>
      </c>
      <c r="N1406" s="7">
        <f t="shared" si="211"/>
        <v>45</v>
      </c>
      <c r="O1406" s="7">
        <f t="shared" si="212"/>
        <v>0</v>
      </c>
      <c r="P1406" s="7">
        <f t="shared" si="213"/>
        <v>83.5</v>
      </c>
      <c r="Q1406" s="8">
        <f t="shared" si="214"/>
        <v>37.024999999999999</v>
      </c>
      <c r="R1406" s="8">
        <f t="shared" si="215"/>
        <v>34.875</v>
      </c>
      <c r="S1406" s="8">
        <f t="shared" si="216"/>
        <v>48.075000000000003</v>
      </c>
      <c r="T1406" s="8">
        <f t="shared" si="217"/>
        <v>38.375</v>
      </c>
      <c r="U1406" s="7">
        <f t="shared" si="218"/>
        <v>39.991666666666667</v>
      </c>
      <c r="V1406" s="7">
        <f t="shared" si="219"/>
        <v>39.587500000000006</v>
      </c>
    </row>
    <row r="1407" spans="1:22" ht="13.5" x14ac:dyDescent="0.25">
      <c r="A1407" s="3">
        <f>RSI!A1407</f>
        <v>44362</v>
      </c>
      <c r="B1407" s="2">
        <f>RSI!B1407</f>
        <v>3.1499000000000001</v>
      </c>
      <c r="C1407" s="2">
        <f>RSI!I1407</f>
        <v>68.971953683599224</v>
      </c>
      <c r="D1407" s="2">
        <f>MACD!E1407</f>
        <v>-2.0861736577941326E-2</v>
      </c>
      <c r="E1407" s="2">
        <f>MACD!F1407</f>
        <v>-5.7844911023936284E-3</v>
      </c>
      <c r="F1407" s="2">
        <f>'Moving Avg'!D1407</f>
        <v>3.0058600000000002</v>
      </c>
      <c r="G1407" s="2">
        <f>'Moving Avg'!F1407</f>
        <v>2.9571750000000003</v>
      </c>
      <c r="H1407" s="2">
        <f>'Moving Avg'!G1407</f>
        <v>2.9582399999999982</v>
      </c>
      <c r="I1407" s="2">
        <f>'Moving Avg'!H1407</f>
        <v>3.6292850000000025</v>
      </c>
      <c r="J1407" s="5" t="str">
        <f>OBV!F1407</f>
        <v>BULLISH</v>
      </c>
      <c r="K1407" s="5" t="str">
        <f>OBV!G1407</f>
        <v>NEUTRAL</v>
      </c>
      <c r="L1407" s="5" t="str">
        <f>OBV!H1407</f>
        <v>CONFIRMED BULLISH</v>
      </c>
      <c r="M1407" s="7">
        <f t="shared" si="210"/>
        <v>25</v>
      </c>
      <c r="N1407" s="7">
        <f t="shared" si="211"/>
        <v>45</v>
      </c>
      <c r="O1407" s="7">
        <f t="shared" si="212"/>
        <v>0</v>
      </c>
      <c r="P1407" s="7">
        <f t="shared" si="213"/>
        <v>83.5</v>
      </c>
      <c r="Q1407" s="8">
        <f t="shared" si="214"/>
        <v>37.024999999999999</v>
      </c>
      <c r="R1407" s="8">
        <f t="shared" si="215"/>
        <v>34.875</v>
      </c>
      <c r="S1407" s="8">
        <f t="shared" si="216"/>
        <v>48.075000000000003</v>
      </c>
      <c r="T1407" s="8">
        <f t="shared" si="217"/>
        <v>38.375</v>
      </c>
      <c r="U1407" s="7">
        <f t="shared" si="218"/>
        <v>39.991666666666667</v>
      </c>
      <c r="V1407" s="7">
        <f t="shared" si="219"/>
        <v>39.587500000000006</v>
      </c>
    </row>
    <row r="1408" spans="1:22" ht="13.5" x14ac:dyDescent="0.25">
      <c r="A1408" s="3">
        <f>RSI!A1408</f>
        <v>44363</v>
      </c>
      <c r="B1408" s="2">
        <f>RSI!B1408</f>
        <v>3.1089000000000002</v>
      </c>
      <c r="C1408" s="2">
        <f>RSI!I1408</f>
        <v>63.468751717072536</v>
      </c>
      <c r="D1408" s="2">
        <f>MACD!E1408</f>
        <v>-3.2990341708461379E-2</v>
      </c>
      <c r="E1408" s="2">
        <f>MACD!F1408</f>
        <v>-1.1225661223607179E-2</v>
      </c>
      <c r="F1408" s="2">
        <f>'Moving Avg'!D1408</f>
        <v>3.0402200000000001</v>
      </c>
      <c r="G1408" s="2">
        <f>'Moving Avg'!F1408</f>
        <v>2.9641250000000001</v>
      </c>
      <c r="H1408" s="2">
        <f>'Moving Avg'!G1408</f>
        <v>2.9600379999999995</v>
      </c>
      <c r="I1408" s="2">
        <f>'Moving Avg'!H1408</f>
        <v>3.6268305000000027</v>
      </c>
      <c r="J1408" s="5" t="str">
        <f>OBV!F1408</f>
        <v>BULLISH</v>
      </c>
      <c r="K1408" s="5" t="str">
        <f>OBV!G1408</f>
        <v>NEUTRAL</v>
      </c>
      <c r="L1408" s="5" t="str">
        <f>OBV!H1408</f>
        <v>CONFIRMED BULLISH</v>
      </c>
      <c r="M1408" s="7">
        <f t="shared" si="210"/>
        <v>25</v>
      </c>
      <c r="N1408" s="7">
        <f t="shared" si="211"/>
        <v>100</v>
      </c>
      <c r="O1408" s="7">
        <f t="shared" si="212"/>
        <v>0</v>
      </c>
      <c r="P1408" s="7">
        <f t="shared" si="213"/>
        <v>83.5</v>
      </c>
      <c r="Q1408" s="8">
        <f t="shared" si="214"/>
        <v>56.274999999999999</v>
      </c>
      <c r="R1408" s="8">
        <f t="shared" si="215"/>
        <v>45.875</v>
      </c>
      <c r="S1408" s="8">
        <f t="shared" si="216"/>
        <v>56.325000000000003</v>
      </c>
      <c r="T1408" s="8">
        <f t="shared" si="217"/>
        <v>52.125</v>
      </c>
      <c r="U1408" s="7">
        <f t="shared" si="218"/>
        <v>52.82500000000001</v>
      </c>
      <c r="V1408" s="7">
        <f t="shared" si="219"/>
        <v>52.650000000000006</v>
      </c>
    </row>
    <row r="1409" spans="1:22" ht="13.5" x14ac:dyDescent="0.25">
      <c r="A1409" s="3">
        <f>RSI!A1409</f>
        <v>44364</v>
      </c>
      <c r="B1409" s="2">
        <f>RSI!B1409</f>
        <v>3.2808000000000002</v>
      </c>
      <c r="C1409" s="2">
        <f>RSI!I1409</f>
        <v>73.143980948950372</v>
      </c>
      <c r="D1409" s="2">
        <f>MACD!E1409</f>
        <v>-6.3100327588971439E-2</v>
      </c>
      <c r="E1409" s="2">
        <f>MACD!F1409</f>
        <v>-2.1600594496680031E-2</v>
      </c>
      <c r="F1409" s="2">
        <f>'Moving Avg'!D1409</f>
        <v>3.1089600000000006</v>
      </c>
      <c r="G1409" s="2">
        <f>'Moving Avg'!F1409</f>
        <v>2.9809000000000005</v>
      </c>
      <c r="H1409" s="2">
        <f>'Moving Avg'!G1409</f>
        <v>2.9651119999999995</v>
      </c>
      <c r="I1409" s="2">
        <f>'Moving Avg'!H1409</f>
        <v>3.625644500000003</v>
      </c>
      <c r="J1409" s="5" t="str">
        <f>OBV!F1409</f>
        <v>BULLISH</v>
      </c>
      <c r="K1409" s="5" t="str">
        <f>OBV!G1409</f>
        <v>NEUTRAL</v>
      </c>
      <c r="L1409" s="5" t="str">
        <f>OBV!H1409</f>
        <v>CONFIRMED BULLISH</v>
      </c>
      <c r="M1409" s="7">
        <f t="shared" si="210"/>
        <v>0</v>
      </c>
      <c r="N1409" s="7">
        <f t="shared" si="211"/>
        <v>100</v>
      </c>
      <c r="O1409" s="7">
        <f t="shared" si="212"/>
        <v>0</v>
      </c>
      <c r="P1409" s="7">
        <f t="shared" si="213"/>
        <v>83.5</v>
      </c>
      <c r="Q1409" s="8">
        <f t="shared" si="214"/>
        <v>47.524999999999999</v>
      </c>
      <c r="R1409" s="8">
        <f t="shared" si="215"/>
        <v>40.875</v>
      </c>
      <c r="S1409" s="8">
        <f t="shared" si="216"/>
        <v>52.575000000000003</v>
      </c>
      <c r="T1409" s="8">
        <f t="shared" si="217"/>
        <v>45.875</v>
      </c>
      <c r="U1409" s="7">
        <f t="shared" si="218"/>
        <v>46.991666666666674</v>
      </c>
      <c r="V1409" s="7">
        <f t="shared" si="219"/>
        <v>46.712500000000006</v>
      </c>
    </row>
    <row r="1410" spans="1:22" ht="13.5" x14ac:dyDescent="0.25">
      <c r="A1410" s="3">
        <f>RSI!A1410</f>
        <v>44365</v>
      </c>
      <c r="B1410" s="2">
        <f>RSI!B1410</f>
        <v>3.4771000000000001</v>
      </c>
      <c r="C1410" s="2">
        <f>RSI!I1410</f>
        <v>79.742101523041185</v>
      </c>
      <c r="D1410" s="2">
        <f>MACD!E1410</f>
        <v>-0.10489532703849935</v>
      </c>
      <c r="E1410" s="2">
        <f>MACD!F1410</f>
        <v>-3.8259541005043897E-2</v>
      </c>
      <c r="F1410" s="2">
        <f>'Moving Avg'!D1410</f>
        <v>3.2071400000000003</v>
      </c>
      <c r="G1410" s="2">
        <f>'Moving Avg'!F1410</f>
        <v>3.0066700000000002</v>
      </c>
      <c r="H1410" s="2">
        <f>'Moving Avg'!G1410</f>
        <v>2.9742739999999999</v>
      </c>
      <c r="I1410" s="2">
        <f>'Moving Avg'!H1410</f>
        <v>3.6258080000000028</v>
      </c>
      <c r="J1410" s="5" t="str">
        <f>OBV!F1410</f>
        <v>BULLISH</v>
      </c>
      <c r="K1410" s="5" t="str">
        <f>OBV!G1410</f>
        <v>NEUTRAL</v>
      </c>
      <c r="L1410" s="5" t="str">
        <f>OBV!H1410</f>
        <v>CONFIRMED BULLISH</v>
      </c>
      <c r="M1410" s="7">
        <f t="shared" ref="M1410:M1473" si="220">IF(C1410&lt;30,50, IF(C1410&gt;70, 0, 25))</f>
        <v>0</v>
      </c>
      <c r="N1410" s="7">
        <f t="shared" ref="N1410:N1473" si="221">IF(E1410-D1410&gt;0.02, 100, IF(E1410-D1410&lt;0,0,45))</f>
        <v>100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83.5</v>
      </c>
      <c r="Q1410" s="8">
        <f t="shared" si="214"/>
        <v>47.524999999999999</v>
      </c>
      <c r="R1410" s="8">
        <f t="shared" si="215"/>
        <v>40.875</v>
      </c>
      <c r="S1410" s="8">
        <f t="shared" si="216"/>
        <v>52.575000000000003</v>
      </c>
      <c r="T1410" s="8">
        <f t="shared" si="217"/>
        <v>45.875</v>
      </c>
      <c r="U1410" s="7">
        <f t="shared" si="218"/>
        <v>46.991666666666674</v>
      </c>
      <c r="V1410" s="7">
        <f t="shared" si="219"/>
        <v>46.712500000000006</v>
      </c>
    </row>
    <row r="1411" spans="1:22" ht="13.5" x14ac:dyDescent="0.25">
      <c r="A1411" s="3">
        <f>RSI!A1411</f>
        <v>44368</v>
      </c>
      <c r="B1411" s="2">
        <f>RSI!B1411</f>
        <v>3.5998000000000001</v>
      </c>
      <c r="C1411" s="2">
        <f>RSI!I1411</f>
        <v>82.616941920576792</v>
      </c>
      <c r="D1411" s="2">
        <f>MACD!E1411</f>
        <v>-0.14586183285179333</v>
      </c>
      <c r="E1411" s="2">
        <f>MACD!F1411</f>
        <v>-5.9779999374393787E-2</v>
      </c>
      <c r="F1411" s="2">
        <f>'Moving Avg'!D1411</f>
        <v>3.3233000000000006</v>
      </c>
      <c r="G1411" s="2">
        <f>'Moving Avg'!F1411</f>
        <v>3.0373500000000004</v>
      </c>
      <c r="H1411" s="2">
        <f>'Moving Avg'!G1411</f>
        <v>2.9858899999999999</v>
      </c>
      <c r="I1411" s="2">
        <f>'Moving Avg'!H1411</f>
        <v>3.6264625000000028</v>
      </c>
      <c r="J1411" s="5" t="str">
        <f>OBV!F1411</f>
        <v>BULLISH</v>
      </c>
      <c r="K1411" s="5" t="str">
        <f>OBV!G1411</f>
        <v>STRONG</v>
      </c>
      <c r="L1411" s="5" t="str">
        <f>OBV!H1411</f>
        <v>CONFIRMED BULLISH</v>
      </c>
      <c r="M1411" s="7">
        <f t="shared" si="220"/>
        <v>0</v>
      </c>
      <c r="N1411" s="7">
        <f t="shared" si="221"/>
        <v>100</v>
      </c>
      <c r="O1411" s="7">
        <f t="shared" si="222"/>
        <v>0</v>
      </c>
      <c r="P1411" s="7">
        <f t="shared" si="223"/>
        <v>100</v>
      </c>
      <c r="Q1411" s="8">
        <f t="shared" ref="Q1411:Q1474" si="224">0.35*M1411+N1411*0.35+O1411*0.15+P1411*0.15</f>
        <v>50</v>
      </c>
      <c r="R1411" s="8">
        <f t="shared" ref="R1411:R1474" si="225">M1411*0.2+N1411*0.2+O1411*0.35+P1411*0.25</f>
        <v>45</v>
      </c>
      <c r="S1411" s="8">
        <f t="shared" ref="S1411:S1474" si="226">M1411*0.15+N1411*0.15+O1411*0.25+P1411*0.45</f>
        <v>60</v>
      </c>
      <c r="T1411" s="8">
        <f t="shared" ref="T1411:T1474" si="227">0.25*SUM(M1411:P1411)</f>
        <v>50</v>
      </c>
      <c r="U1411" s="7">
        <f t="shared" ref="U1411:U1474" si="228">SUM(Q1411:S1411)/3</f>
        <v>51.666666666666664</v>
      </c>
      <c r="V1411" s="7">
        <f t="shared" ref="V1411:V1474" si="229">SUM(Q1411:T1411)/4</f>
        <v>51.25</v>
      </c>
    </row>
    <row r="1412" spans="1:22" ht="13.5" x14ac:dyDescent="0.25">
      <c r="A1412" s="3">
        <f>RSI!A1412</f>
        <v>44369</v>
      </c>
      <c r="B1412" s="2">
        <f>RSI!B1412</f>
        <v>3.5179999999999998</v>
      </c>
      <c r="C1412" s="2">
        <f>RSI!I1412</f>
        <v>74.977785829261705</v>
      </c>
      <c r="D1412" s="2">
        <f>MACD!E1412</f>
        <v>-0.1802964247812775</v>
      </c>
      <c r="E1412" s="2">
        <f>MACD!F1412</f>
        <v>-8.3883284455770535E-2</v>
      </c>
      <c r="F1412" s="2">
        <f>'Moving Avg'!D1412</f>
        <v>3.3969200000000002</v>
      </c>
      <c r="G1412" s="2">
        <f>'Moving Avg'!F1412</f>
        <v>3.0668000000000002</v>
      </c>
      <c r="H1412" s="2">
        <f>'Moving Avg'!G1412</f>
        <v>2.9960339999999999</v>
      </c>
      <c r="I1412" s="2">
        <f>'Moving Avg'!H1412</f>
        <v>3.6269535000000026</v>
      </c>
      <c r="J1412" s="5" t="str">
        <f>OBV!F1412</f>
        <v>BULLISH</v>
      </c>
      <c r="K1412" s="5" t="str">
        <f>OBV!G1412</f>
        <v>NEUTRAL</v>
      </c>
      <c r="L1412" s="5" t="str">
        <f>OBV!H1412</f>
        <v>CONFIRMED BULLISH</v>
      </c>
      <c r="M1412" s="7">
        <f t="shared" si="220"/>
        <v>0</v>
      </c>
      <c r="N1412" s="7">
        <f t="shared" si="221"/>
        <v>100</v>
      </c>
      <c r="O1412" s="7">
        <f t="shared" si="222"/>
        <v>0</v>
      </c>
      <c r="P1412" s="7">
        <f t="shared" si="223"/>
        <v>83.5</v>
      </c>
      <c r="Q1412" s="8">
        <f t="shared" si="224"/>
        <v>47.524999999999999</v>
      </c>
      <c r="R1412" s="8">
        <f t="shared" si="225"/>
        <v>40.875</v>
      </c>
      <c r="S1412" s="8">
        <f t="shared" si="226"/>
        <v>52.575000000000003</v>
      </c>
      <c r="T1412" s="8">
        <f t="shared" si="227"/>
        <v>45.875</v>
      </c>
      <c r="U1412" s="7">
        <f t="shared" si="228"/>
        <v>46.991666666666674</v>
      </c>
      <c r="V1412" s="7">
        <f t="shared" si="229"/>
        <v>46.712500000000006</v>
      </c>
    </row>
    <row r="1413" spans="1:22" ht="13.5" x14ac:dyDescent="0.25">
      <c r="A1413" s="3">
        <f>RSI!A1413</f>
        <v>44370</v>
      </c>
      <c r="B1413" s="2">
        <f>RSI!B1413</f>
        <v>3.3380000000000001</v>
      </c>
      <c r="C1413" s="2">
        <f>RSI!I1413</f>
        <v>61.501610773172622</v>
      </c>
      <c r="D1413" s="2">
        <f>MACD!E1413</f>
        <v>-0.19618510592510319</v>
      </c>
      <c r="E1413" s="2">
        <f>MACD!F1413</f>
        <v>-0.10634364874963706</v>
      </c>
      <c r="F1413" s="2">
        <f>'Moving Avg'!D1413</f>
        <v>3.4427400000000006</v>
      </c>
      <c r="G1413" s="2">
        <f>'Moving Avg'!F1413</f>
        <v>3.0852050000000006</v>
      </c>
      <c r="H1413" s="2">
        <f>'Moving Avg'!G1413</f>
        <v>3.0025779999999993</v>
      </c>
      <c r="I1413" s="2">
        <f>'Moving Avg'!H1413</f>
        <v>3.6255215000000023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  <c r="M1413" s="7">
        <f t="shared" si="220"/>
        <v>25</v>
      </c>
      <c r="N1413" s="7">
        <f t="shared" si="221"/>
        <v>100</v>
      </c>
      <c r="O1413" s="7">
        <f t="shared" si="222"/>
        <v>0</v>
      </c>
      <c r="P1413" s="7">
        <f t="shared" si="223"/>
        <v>83.5</v>
      </c>
      <c r="Q1413" s="8">
        <f t="shared" si="224"/>
        <v>56.274999999999999</v>
      </c>
      <c r="R1413" s="8">
        <f t="shared" si="225"/>
        <v>45.875</v>
      </c>
      <c r="S1413" s="8">
        <f t="shared" si="226"/>
        <v>56.325000000000003</v>
      </c>
      <c r="T1413" s="8">
        <f t="shared" si="227"/>
        <v>52.125</v>
      </c>
      <c r="U1413" s="7">
        <f t="shared" si="228"/>
        <v>52.82500000000001</v>
      </c>
      <c r="V1413" s="7">
        <f t="shared" si="229"/>
        <v>52.650000000000006</v>
      </c>
    </row>
    <row r="1414" spans="1:22" ht="13.5" x14ac:dyDescent="0.25">
      <c r="A1414" s="3">
        <f>RSI!A1414</f>
        <v>44371</v>
      </c>
      <c r="B1414" s="2">
        <f>RSI!B1414</f>
        <v>3.3544</v>
      </c>
      <c r="C1414" s="2">
        <f>RSI!I1414</f>
        <v>62.16878664170752</v>
      </c>
      <c r="D1414" s="2">
        <f>MACD!E1414</f>
        <v>-0.21218125091328455</v>
      </c>
      <c r="E1414" s="2">
        <f>MACD!F1414</f>
        <v>-0.12751116918236655</v>
      </c>
      <c r="F1414" s="2">
        <f>'Moving Avg'!D1414</f>
        <v>3.4574600000000002</v>
      </c>
      <c r="G1414" s="2">
        <f>'Moving Avg'!F1414</f>
        <v>3.1056600000000003</v>
      </c>
      <c r="H1414" s="2">
        <f>'Moving Avg'!G1414</f>
        <v>3.0097779999999994</v>
      </c>
      <c r="I1414" s="2">
        <f>'Moving Avg'!H1414</f>
        <v>3.6233945000000021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  <c r="M1414" s="7">
        <f t="shared" si="220"/>
        <v>25</v>
      </c>
      <c r="N1414" s="7">
        <f t="shared" si="221"/>
        <v>100</v>
      </c>
      <c r="O1414" s="7">
        <f t="shared" si="222"/>
        <v>0</v>
      </c>
      <c r="P1414" s="7">
        <f t="shared" si="223"/>
        <v>83.5</v>
      </c>
      <c r="Q1414" s="8">
        <f t="shared" si="224"/>
        <v>56.274999999999999</v>
      </c>
      <c r="R1414" s="8">
        <f t="shared" si="225"/>
        <v>45.875</v>
      </c>
      <c r="S1414" s="8">
        <f t="shared" si="226"/>
        <v>56.325000000000003</v>
      </c>
      <c r="T1414" s="8">
        <f t="shared" si="227"/>
        <v>52.125</v>
      </c>
      <c r="U1414" s="7">
        <f t="shared" si="228"/>
        <v>52.82500000000001</v>
      </c>
      <c r="V1414" s="7">
        <f t="shared" si="229"/>
        <v>52.650000000000006</v>
      </c>
    </row>
    <row r="1415" spans="1:22" ht="13.5" x14ac:dyDescent="0.25">
      <c r="A1415" s="3">
        <f>RSI!A1415</f>
        <v>44372</v>
      </c>
      <c r="B1415" s="2">
        <f>RSI!B1415</f>
        <v>3.3380000000000001</v>
      </c>
      <c r="C1415" s="2">
        <f>RSI!I1415</f>
        <v>61.029785144222899</v>
      </c>
      <c r="D1415" s="2">
        <f>MACD!E1415</f>
        <v>-0.2182827177739588</v>
      </c>
      <c r="E1415" s="2">
        <f>MACD!F1415</f>
        <v>-0.14566547890068499</v>
      </c>
      <c r="F1415" s="2">
        <f>'Moving Avg'!D1415</f>
        <v>3.42964</v>
      </c>
      <c r="G1415" s="2">
        <f>'Moving Avg'!F1415</f>
        <v>3.1252950000000004</v>
      </c>
      <c r="H1415" s="2">
        <f>'Moving Avg'!G1415</f>
        <v>3.0166499999999998</v>
      </c>
      <c r="I1415" s="2">
        <f>'Moving Avg'!H1415</f>
        <v>3.6200400000000017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  <c r="M1415" s="7">
        <f t="shared" si="220"/>
        <v>25</v>
      </c>
      <c r="N1415" s="7">
        <f t="shared" si="221"/>
        <v>100</v>
      </c>
      <c r="O1415" s="7">
        <f t="shared" si="222"/>
        <v>0</v>
      </c>
      <c r="P1415" s="7">
        <f t="shared" si="223"/>
        <v>16.5</v>
      </c>
      <c r="Q1415" s="8">
        <f t="shared" si="224"/>
        <v>46.225000000000001</v>
      </c>
      <c r="R1415" s="8">
        <f t="shared" si="225"/>
        <v>29.125</v>
      </c>
      <c r="S1415" s="8">
        <f t="shared" si="226"/>
        <v>26.175000000000001</v>
      </c>
      <c r="T1415" s="8">
        <f t="shared" si="227"/>
        <v>35.375</v>
      </c>
      <c r="U1415" s="7">
        <f t="shared" si="228"/>
        <v>33.841666666666661</v>
      </c>
      <c r="V1415" s="7">
        <f t="shared" si="229"/>
        <v>34.224999999999994</v>
      </c>
    </row>
    <row r="1416" spans="1:22" ht="13.5" x14ac:dyDescent="0.25">
      <c r="A1416" s="3">
        <f>RSI!A1416</f>
        <v>44375</v>
      </c>
      <c r="B1416" s="2">
        <f>RSI!B1416</f>
        <v>3.3380000000000001</v>
      </c>
      <c r="C1416" s="2">
        <f>RSI!I1416</f>
        <v>61.029785144222899</v>
      </c>
      <c r="D1416" s="2">
        <f>MACD!E1416</f>
        <v>-0.21953847992663578</v>
      </c>
      <c r="E1416" s="2">
        <f>MACD!F1416</f>
        <v>-0.16044007910587516</v>
      </c>
      <c r="F1416" s="2">
        <f>'Moving Avg'!D1416</f>
        <v>3.3772800000000003</v>
      </c>
      <c r="G1416" s="2">
        <f>'Moving Avg'!F1416</f>
        <v>3.14534</v>
      </c>
      <c r="H1416" s="2">
        <f>'Moving Avg'!G1416</f>
        <v>3.0241759999999993</v>
      </c>
      <c r="I1416" s="2">
        <f>'Moving Avg'!H1416</f>
        <v>3.6157855000000017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  <c r="M1416" s="7">
        <f t="shared" si="220"/>
        <v>25</v>
      </c>
      <c r="N1416" s="7">
        <f t="shared" si="221"/>
        <v>100</v>
      </c>
      <c r="O1416" s="7">
        <f t="shared" si="222"/>
        <v>0</v>
      </c>
      <c r="P1416" s="7">
        <f t="shared" si="223"/>
        <v>16.5</v>
      </c>
      <c r="Q1416" s="8">
        <f t="shared" si="224"/>
        <v>46.225000000000001</v>
      </c>
      <c r="R1416" s="8">
        <f t="shared" si="225"/>
        <v>29.125</v>
      </c>
      <c r="S1416" s="8">
        <f t="shared" si="226"/>
        <v>26.175000000000001</v>
      </c>
      <c r="T1416" s="8">
        <f t="shared" si="227"/>
        <v>35.375</v>
      </c>
      <c r="U1416" s="7">
        <f t="shared" si="228"/>
        <v>33.841666666666661</v>
      </c>
      <c r="V1416" s="7">
        <f t="shared" si="229"/>
        <v>34.224999999999994</v>
      </c>
    </row>
    <row r="1417" spans="1:22" ht="13.5" x14ac:dyDescent="0.25">
      <c r="A1417" s="3">
        <f>RSI!A1417</f>
        <v>44376</v>
      </c>
      <c r="B1417" s="2">
        <f>RSI!B1417</f>
        <v>3.3298000000000001</v>
      </c>
      <c r="C1417" s="2">
        <f>RSI!I1417</f>
        <v>60.388215991293166</v>
      </c>
      <c r="D1417" s="2">
        <f>MACD!E1417</f>
        <v>-0.20090993483341535</v>
      </c>
      <c r="E1417" s="2">
        <f>MACD!F1417</f>
        <v>-0.16853405025138321</v>
      </c>
      <c r="F1417" s="2">
        <f>'Moving Avg'!D1417</f>
        <v>3.3396400000000002</v>
      </c>
      <c r="G1417" s="2">
        <f>'Moving Avg'!F1417</f>
        <v>3.1649750000000001</v>
      </c>
      <c r="H1417" s="2">
        <f>'Moving Avg'!G1417</f>
        <v>3.0318659999999995</v>
      </c>
      <c r="I1417" s="2">
        <f>'Moving Avg'!H1417</f>
        <v>3.6119400000000006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  <c r="M1417" s="7">
        <f t="shared" si="220"/>
        <v>25</v>
      </c>
      <c r="N1417" s="7">
        <f t="shared" si="221"/>
        <v>100</v>
      </c>
      <c r="O1417" s="7">
        <f t="shared" si="222"/>
        <v>0</v>
      </c>
      <c r="P1417" s="7">
        <f t="shared" si="223"/>
        <v>16.5</v>
      </c>
      <c r="Q1417" s="8">
        <f t="shared" si="224"/>
        <v>46.225000000000001</v>
      </c>
      <c r="R1417" s="8">
        <f t="shared" si="225"/>
        <v>29.125</v>
      </c>
      <c r="S1417" s="8">
        <f t="shared" si="226"/>
        <v>26.175000000000001</v>
      </c>
      <c r="T1417" s="8">
        <f t="shared" si="227"/>
        <v>35.375</v>
      </c>
      <c r="U1417" s="7">
        <f t="shared" si="228"/>
        <v>33.841666666666661</v>
      </c>
      <c r="V1417" s="7">
        <f t="shared" si="229"/>
        <v>34.224999999999994</v>
      </c>
    </row>
    <row r="1418" spans="1:22" ht="13.5" x14ac:dyDescent="0.25">
      <c r="A1418" s="3">
        <f>RSI!A1418</f>
        <v>44377</v>
      </c>
      <c r="B1418" s="2">
        <f>RSI!B1418</f>
        <v>3.2235</v>
      </c>
      <c r="C1418" s="2">
        <f>RSI!I1418</f>
        <v>52.659886217421324</v>
      </c>
      <c r="D1418" s="2">
        <f>MACD!E1418</f>
        <v>-0.18450910964831779</v>
      </c>
      <c r="E1418" s="2">
        <f>MACD!F1418</f>
        <v>-0.17172906213077013</v>
      </c>
      <c r="F1418" s="2">
        <f>'Moving Avg'!D1418</f>
        <v>3.3167400000000002</v>
      </c>
      <c r="G1418" s="2">
        <f>'Moving Avg'!F1418</f>
        <v>3.1792950000000002</v>
      </c>
      <c r="H1418" s="2">
        <f>'Moving Avg'!G1418</f>
        <v>3.0357939999999997</v>
      </c>
      <c r="I1418" s="2">
        <f>'Moving Avg'!H1418</f>
        <v>3.6072764999999998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  <c r="M1418" s="7">
        <f t="shared" si="220"/>
        <v>25</v>
      </c>
      <c r="N1418" s="7">
        <f t="shared" si="221"/>
        <v>45</v>
      </c>
      <c r="O1418" s="7">
        <f t="shared" si="222"/>
        <v>0</v>
      </c>
      <c r="P1418" s="7">
        <f t="shared" si="223"/>
        <v>16.5</v>
      </c>
      <c r="Q1418" s="8">
        <f t="shared" si="224"/>
        <v>26.975000000000001</v>
      </c>
      <c r="R1418" s="8">
        <f t="shared" si="225"/>
        <v>18.125</v>
      </c>
      <c r="S1418" s="8">
        <f t="shared" si="226"/>
        <v>17.925000000000001</v>
      </c>
      <c r="T1418" s="8">
        <f t="shared" si="227"/>
        <v>21.625</v>
      </c>
      <c r="U1418" s="7">
        <f t="shared" si="228"/>
        <v>21.008333333333336</v>
      </c>
      <c r="V1418" s="7">
        <f t="shared" si="229"/>
        <v>21.162500000000001</v>
      </c>
    </row>
    <row r="1419" spans="1:22" ht="13.5" x14ac:dyDescent="0.25">
      <c r="A1419" s="3">
        <f>RSI!A1419</f>
        <v>44378</v>
      </c>
      <c r="B1419" s="2">
        <f>RSI!B1419</f>
        <v>3.2235</v>
      </c>
      <c r="C1419" s="2">
        <f>RSI!I1419</f>
        <v>52.659886217421324</v>
      </c>
      <c r="D1419" s="2">
        <f>MACD!E1419</f>
        <v>-0.14441662143038325</v>
      </c>
      <c r="E1419" s="2">
        <f>MACD!F1419</f>
        <v>-0.16626657399069275</v>
      </c>
      <c r="F1419" s="2">
        <f>'Moving Avg'!D1419</f>
        <v>3.2905600000000002</v>
      </c>
      <c r="G1419" s="2">
        <f>'Moving Avg'!F1419</f>
        <v>3.1956600000000002</v>
      </c>
      <c r="H1419" s="2">
        <f>'Moving Avg'!G1419</f>
        <v>3.0413579999999998</v>
      </c>
      <c r="I1419" s="2">
        <f>'Moving Avg'!H1419</f>
        <v>3.6029404999999999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  <c r="M1419" s="7">
        <f t="shared" si="220"/>
        <v>25</v>
      </c>
      <c r="N1419" s="7">
        <f t="shared" si="221"/>
        <v>0</v>
      </c>
      <c r="O1419" s="7">
        <f t="shared" si="222"/>
        <v>0</v>
      </c>
      <c r="P1419" s="7">
        <f t="shared" si="223"/>
        <v>16.5</v>
      </c>
      <c r="Q1419" s="8">
        <f t="shared" si="224"/>
        <v>11.225</v>
      </c>
      <c r="R1419" s="8">
        <f t="shared" si="225"/>
        <v>9.125</v>
      </c>
      <c r="S1419" s="8">
        <f t="shared" si="226"/>
        <v>11.175000000000001</v>
      </c>
      <c r="T1419" s="8">
        <f t="shared" si="227"/>
        <v>10.375</v>
      </c>
      <c r="U1419" s="7">
        <f t="shared" si="228"/>
        <v>10.508333333333335</v>
      </c>
      <c r="V1419" s="7">
        <f t="shared" si="229"/>
        <v>10.475000000000001</v>
      </c>
    </row>
    <row r="1420" spans="1:22" ht="13.5" x14ac:dyDescent="0.25">
      <c r="A1420" s="3">
        <f>RSI!A1420</f>
        <v>44379</v>
      </c>
      <c r="B1420" s="2">
        <f>RSI!B1420</f>
        <v>3.1825999999999999</v>
      </c>
      <c r="C1420" s="2">
        <f>RSI!I1420</f>
        <v>49.8150738057018</v>
      </c>
      <c r="D1420" s="2">
        <f>MACD!E1420</f>
        <v>-7.7476733266127695E-2</v>
      </c>
      <c r="E1420" s="2">
        <f>MACD!F1420</f>
        <v>-0.14850860584577977</v>
      </c>
      <c r="F1420" s="2">
        <f>'Moving Avg'!D1420</f>
        <v>3.2594799999999999</v>
      </c>
      <c r="G1420" s="2">
        <f>'Moving Avg'!F1420</f>
        <v>3.2099800000000003</v>
      </c>
      <c r="H1420" s="2">
        <f>'Moving Avg'!G1420</f>
        <v>3.0444680000000006</v>
      </c>
      <c r="I1420" s="2">
        <f>'Moving Avg'!H1420</f>
        <v>3.5990135000000003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  <c r="M1420" s="7">
        <f t="shared" si="220"/>
        <v>25</v>
      </c>
      <c r="N1420" s="7">
        <f t="shared" si="221"/>
        <v>0</v>
      </c>
      <c r="O1420" s="7">
        <f t="shared" si="222"/>
        <v>0</v>
      </c>
      <c r="P1420" s="7">
        <f t="shared" si="223"/>
        <v>16.5</v>
      </c>
      <c r="Q1420" s="8">
        <f t="shared" si="224"/>
        <v>11.225</v>
      </c>
      <c r="R1420" s="8">
        <f t="shared" si="225"/>
        <v>9.125</v>
      </c>
      <c r="S1420" s="8">
        <f t="shared" si="226"/>
        <v>11.175000000000001</v>
      </c>
      <c r="T1420" s="8">
        <f t="shared" si="227"/>
        <v>10.375</v>
      </c>
      <c r="U1420" s="7">
        <f t="shared" si="228"/>
        <v>10.508333333333335</v>
      </c>
      <c r="V1420" s="7">
        <f t="shared" si="229"/>
        <v>10.475000000000001</v>
      </c>
    </row>
    <row r="1421" spans="1:22" ht="13.5" x14ac:dyDescent="0.25">
      <c r="A1421" s="3">
        <f>RSI!A1421</f>
        <v>44382</v>
      </c>
      <c r="B1421" s="2">
        <f>RSI!B1421</f>
        <v>3.1661999999999999</v>
      </c>
      <c r="C1421" s="2">
        <f>RSI!I1421</f>
        <v>48.679475256047127</v>
      </c>
      <c r="D1421" s="2">
        <f>MACD!E1421</f>
        <v>-7.0016295776653692E-4</v>
      </c>
      <c r="E1421" s="2">
        <f>MACD!F1421</f>
        <v>-0.11894691726817712</v>
      </c>
      <c r="F1421" s="2">
        <f>'Moving Avg'!D1421</f>
        <v>3.2251199999999995</v>
      </c>
      <c r="G1421" s="2">
        <f>'Moving Avg'!F1421</f>
        <v>3.2214350000000005</v>
      </c>
      <c r="H1421" s="2">
        <f>'Moving Avg'!G1421</f>
        <v>3.0488860000000004</v>
      </c>
      <c r="I1421" s="2">
        <f>'Moving Avg'!H1421</f>
        <v>3.5952500000000005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25</v>
      </c>
      <c r="N1421" s="7">
        <f t="shared" si="221"/>
        <v>0</v>
      </c>
      <c r="O1421" s="7">
        <f t="shared" si="222"/>
        <v>0</v>
      </c>
      <c r="P1421" s="7">
        <f t="shared" si="223"/>
        <v>16.5</v>
      </c>
      <c r="Q1421" s="8">
        <f t="shared" si="224"/>
        <v>11.225</v>
      </c>
      <c r="R1421" s="8">
        <f t="shared" si="225"/>
        <v>9.125</v>
      </c>
      <c r="S1421" s="8">
        <f t="shared" si="226"/>
        <v>11.175000000000001</v>
      </c>
      <c r="T1421" s="8">
        <f t="shared" si="227"/>
        <v>10.375</v>
      </c>
      <c r="U1421" s="7">
        <f t="shared" si="228"/>
        <v>10.508333333333335</v>
      </c>
      <c r="V1421" s="7">
        <f t="shared" si="229"/>
        <v>10.475000000000001</v>
      </c>
    </row>
    <row r="1422" spans="1:22" ht="13.5" x14ac:dyDescent="0.25">
      <c r="A1422" s="3">
        <f>RSI!A1422</f>
        <v>44383</v>
      </c>
      <c r="B1422" s="2">
        <f>RSI!B1422</f>
        <v>3.1089000000000002</v>
      </c>
      <c r="C1422" s="2">
        <f>RSI!I1422</f>
        <v>44.833861568352489</v>
      </c>
      <c r="D1422" s="2">
        <f>MACD!E1422</f>
        <v>5.6061539283345674E-2</v>
      </c>
      <c r="E1422" s="2">
        <f>MACD!F1422</f>
        <v>-8.3945225957872571E-2</v>
      </c>
      <c r="F1422" s="2">
        <f>'Moving Avg'!D1422</f>
        <v>3.1809400000000001</v>
      </c>
      <c r="G1422" s="2">
        <f>'Moving Avg'!F1422</f>
        <v>3.2308400000000006</v>
      </c>
      <c r="H1422" s="2">
        <f>'Moving Avg'!G1422</f>
        <v>3.0524840000000006</v>
      </c>
      <c r="I1422" s="2">
        <f>'Moving Avg'!H1422</f>
        <v>3.590627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25</v>
      </c>
      <c r="N1422" s="7">
        <f t="shared" si="221"/>
        <v>0</v>
      </c>
      <c r="O1422" s="7">
        <f t="shared" si="222"/>
        <v>0</v>
      </c>
      <c r="P1422" s="7">
        <f t="shared" si="223"/>
        <v>16.5</v>
      </c>
      <c r="Q1422" s="8">
        <f t="shared" si="224"/>
        <v>11.225</v>
      </c>
      <c r="R1422" s="8">
        <f t="shared" si="225"/>
        <v>9.125</v>
      </c>
      <c r="S1422" s="8">
        <f t="shared" si="226"/>
        <v>11.175000000000001</v>
      </c>
      <c r="T1422" s="8">
        <f t="shared" si="227"/>
        <v>10.375</v>
      </c>
      <c r="U1422" s="7">
        <f t="shared" si="228"/>
        <v>10.508333333333335</v>
      </c>
      <c r="V1422" s="7">
        <f t="shared" si="229"/>
        <v>10.475000000000001</v>
      </c>
    </row>
    <row r="1423" spans="1:22" ht="13.5" x14ac:dyDescent="0.25">
      <c r="A1423" s="3">
        <f>RSI!A1423</f>
        <v>44384</v>
      </c>
      <c r="B1423" s="2">
        <f>RSI!B1423</f>
        <v>3.1089000000000002</v>
      </c>
      <c r="C1423" s="2">
        <f>RSI!I1423</f>
        <v>44.833861568352489</v>
      </c>
      <c r="D1423" s="2">
        <f>MACD!E1423</f>
        <v>7.6863881047370075E-2</v>
      </c>
      <c r="E1423" s="2">
        <f>MACD!F1423</f>
        <v>-5.178340455682405E-2</v>
      </c>
      <c r="F1423" s="2">
        <f>'Moving Avg'!D1423</f>
        <v>3.15802</v>
      </c>
      <c r="G1423" s="2">
        <f>'Moving Avg'!F1423</f>
        <v>3.23943</v>
      </c>
      <c r="H1423" s="2">
        <f>'Moving Avg'!G1423</f>
        <v>3.0560820000000009</v>
      </c>
      <c r="I1423" s="2">
        <f>'Moving Avg'!H1423</f>
        <v>3.5860040000000004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25</v>
      </c>
      <c r="N1423" s="7">
        <f t="shared" si="221"/>
        <v>0</v>
      </c>
      <c r="O1423" s="7">
        <f t="shared" si="222"/>
        <v>0</v>
      </c>
      <c r="P1423" s="7">
        <f t="shared" si="223"/>
        <v>16.5</v>
      </c>
      <c r="Q1423" s="8">
        <f t="shared" si="224"/>
        <v>11.225</v>
      </c>
      <c r="R1423" s="8">
        <f t="shared" si="225"/>
        <v>9.125</v>
      </c>
      <c r="S1423" s="8">
        <f t="shared" si="226"/>
        <v>11.175000000000001</v>
      </c>
      <c r="T1423" s="8">
        <f t="shared" si="227"/>
        <v>10.375</v>
      </c>
      <c r="U1423" s="7">
        <f t="shared" si="228"/>
        <v>10.508333333333335</v>
      </c>
      <c r="V1423" s="7">
        <f t="shared" si="229"/>
        <v>10.475000000000001</v>
      </c>
    </row>
    <row r="1424" spans="1:22" ht="13.5" x14ac:dyDescent="0.25">
      <c r="A1424" s="3">
        <f>RSI!A1424</f>
        <v>44385</v>
      </c>
      <c r="B1424" s="2">
        <f>RSI!B1424</f>
        <v>3.0190000000000001</v>
      </c>
      <c r="C1424" s="2">
        <f>RSI!I1424</f>
        <v>39.1991594943715</v>
      </c>
      <c r="D1424" s="2">
        <f>MACD!E1424</f>
        <v>0.10407923278787479</v>
      </c>
      <c r="E1424" s="2">
        <f>MACD!F1424</f>
        <v>-2.0610877087884283E-2</v>
      </c>
      <c r="F1424" s="2">
        <f>'Moving Avg'!D1424</f>
        <v>3.1171199999999999</v>
      </c>
      <c r="G1424" s="2">
        <f>'Moving Avg'!F1424</f>
        <v>3.2435250000000004</v>
      </c>
      <c r="H1424" s="2">
        <f>'Moving Avg'!G1424</f>
        <v>3.05952</v>
      </c>
      <c r="I1424" s="2">
        <f>'Moving Avg'!H1424</f>
        <v>3.5810955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  <c r="M1424" s="7">
        <f t="shared" si="220"/>
        <v>25</v>
      </c>
      <c r="N1424" s="7">
        <f t="shared" si="221"/>
        <v>0</v>
      </c>
      <c r="O1424" s="7">
        <f t="shared" si="222"/>
        <v>0</v>
      </c>
      <c r="P1424" s="7">
        <f t="shared" si="223"/>
        <v>16.5</v>
      </c>
      <c r="Q1424" s="8">
        <f t="shared" si="224"/>
        <v>11.225</v>
      </c>
      <c r="R1424" s="8">
        <f t="shared" si="225"/>
        <v>9.125</v>
      </c>
      <c r="S1424" s="8">
        <f t="shared" si="226"/>
        <v>11.175000000000001</v>
      </c>
      <c r="T1424" s="8">
        <f t="shared" si="227"/>
        <v>10.375</v>
      </c>
      <c r="U1424" s="7">
        <f t="shared" si="228"/>
        <v>10.508333333333335</v>
      </c>
      <c r="V1424" s="7">
        <f t="shared" si="229"/>
        <v>10.475000000000001</v>
      </c>
    </row>
    <row r="1425" spans="1:22" ht="13.5" x14ac:dyDescent="0.25">
      <c r="A1425" s="3">
        <f>RSI!A1425</f>
        <v>44386</v>
      </c>
      <c r="B1425" s="2">
        <f>RSI!B1425</f>
        <v>3.0190000000000001</v>
      </c>
      <c r="C1425" s="2">
        <f>RSI!I1425</f>
        <v>39.1991594943715</v>
      </c>
      <c r="D1425" s="2">
        <f>MACD!E1425</f>
        <v>0.12551485899154224</v>
      </c>
      <c r="E1425" s="2">
        <f>MACD!F1425</f>
        <v>8.6142701280010232E-3</v>
      </c>
      <c r="F1425" s="2">
        <f>'Moving Avg'!D1425</f>
        <v>3.0844</v>
      </c>
      <c r="G1425" s="2">
        <f>'Moving Avg'!F1425</f>
        <v>3.2451650000000001</v>
      </c>
      <c r="H1425" s="2">
        <f>'Moving Avg'!G1425</f>
        <v>3.0629580000000005</v>
      </c>
      <c r="I1425" s="2">
        <f>'Moving Avg'!H1425</f>
        <v>3.5767595000000001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25</v>
      </c>
      <c r="N1425" s="7">
        <f t="shared" si="221"/>
        <v>0</v>
      </c>
      <c r="O1425" s="7">
        <f t="shared" si="222"/>
        <v>0</v>
      </c>
      <c r="P1425" s="7">
        <f t="shared" si="223"/>
        <v>16.5</v>
      </c>
      <c r="Q1425" s="8">
        <f t="shared" si="224"/>
        <v>11.225</v>
      </c>
      <c r="R1425" s="8">
        <f t="shared" si="225"/>
        <v>9.125</v>
      </c>
      <c r="S1425" s="8">
        <f t="shared" si="226"/>
        <v>11.175000000000001</v>
      </c>
      <c r="T1425" s="8">
        <f t="shared" si="227"/>
        <v>10.375</v>
      </c>
      <c r="U1425" s="7">
        <f t="shared" si="228"/>
        <v>10.508333333333335</v>
      </c>
      <c r="V1425" s="7">
        <f t="shared" si="229"/>
        <v>10.475000000000001</v>
      </c>
    </row>
    <row r="1426" spans="1:22" ht="13.5" x14ac:dyDescent="0.25">
      <c r="A1426" s="3">
        <f>RSI!A1426</f>
        <v>44389</v>
      </c>
      <c r="B1426" s="2">
        <f>RSI!B1426</f>
        <v>2.9535</v>
      </c>
      <c r="C1426" s="2">
        <f>RSI!I1426</f>
        <v>35.435938475061391</v>
      </c>
      <c r="D1426" s="2">
        <f>MACD!E1426</f>
        <v>0.14936596374949751</v>
      </c>
      <c r="E1426" s="2">
        <f>MACD!F1426</f>
        <v>3.6764608852300325E-2</v>
      </c>
      <c r="F1426" s="2">
        <f>'Moving Avg'!D1426</f>
        <v>3.0418600000000002</v>
      </c>
      <c r="G1426" s="2">
        <f>'Moving Avg'!F1426</f>
        <v>3.2418900000000002</v>
      </c>
      <c r="H1426" s="2">
        <f>'Moving Avg'!G1426</f>
        <v>3.0647580000000003</v>
      </c>
      <c r="I1426" s="2">
        <f>'Moving Avg'!H1426</f>
        <v>3.5718915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25</v>
      </c>
      <c r="N1426" s="7">
        <f t="shared" si="221"/>
        <v>0</v>
      </c>
      <c r="O1426" s="7">
        <f t="shared" si="222"/>
        <v>0</v>
      </c>
      <c r="P1426" s="7">
        <f t="shared" si="223"/>
        <v>16.5</v>
      </c>
      <c r="Q1426" s="8">
        <f t="shared" si="224"/>
        <v>11.225</v>
      </c>
      <c r="R1426" s="8">
        <f t="shared" si="225"/>
        <v>9.125</v>
      </c>
      <c r="S1426" s="8">
        <f t="shared" si="226"/>
        <v>11.175000000000001</v>
      </c>
      <c r="T1426" s="8">
        <f t="shared" si="227"/>
        <v>10.375</v>
      </c>
      <c r="U1426" s="7">
        <f t="shared" si="228"/>
        <v>10.508333333333335</v>
      </c>
      <c r="V1426" s="7">
        <f t="shared" si="229"/>
        <v>10.475000000000001</v>
      </c>
    </row>
    <row r="1427" spans="1:22" ht="13.5" x14ac:dyDescent="0.25">
      <c r="A1427" s="3">
        <f>RSI!A1427</f>
        <v>44390</v>
      </c>
      <c r="B1427" s="2">
        <f>RSI!B1427</f>
        <v>3.0190000000000001</v>
      </c>
      <c r="C1427" s="2">
        <f>RSI!I1427</f>
        <v>41.485591586191902</v>
      </c>
      <c r="D1427" s="2">
        <f>MACD!E1427</f>
        <v>0.16461892657981014</v>
      </c>
      <c r="E1427" s="2">
        <f>MACD!F1427</f>
        <v>6.2335472397802294E-2</v>
      </c>
      <c r="F1427" s="2">
        <f>'Moving Avg'!D1427</f>
        <v>3.0238800000000001</v>
      </c>
      <c r="G1427" s="2">
        <f>'Moving Avg'!F1427</f>
        <v>3.2353449999999997</v>
      </c>
      <c r="H1427" s="2">
        <f>'Moving Avg'!G1427</f>
        <v>3.0645960000000008</v>
      </c>
      <c r="I1427" s="2">
        <f>'Moving Avg'!H1427</f>
        <v>3.5674329999999999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25</v>
      </c>
      <c r="N1427" s="7">
        <f t="shared" si="221"/>
        <v>0</v>
      </c>
      <c r="O1427" s="7">
        <f t="shared" si="222"/>
        <v>0</v>
      </c>
      <c r="P1427" s="7">
        <f t="shared" si="223"/>
        <v>16.5</v>
      </c>
      <c r="Q1427" s="8">
        <f t="shared" si="224"/>
        <v>11.225</v>
      </c>
      <c r="R1427" s="8">
        <f t="shared" si="225"/>
        <v>9.125</v>
      </c>
      <c r="S1427" s="8">
        <f t="shared" si="226"/>
        <v>11.175000000000001</v>
      </c>
      <c r="T1427" s="8">
        <f t="shared" si="227"/>
        <v>10.375</v>
      </c>
      <c r="U1427" s="7">
        <f t="shared" si="228"/>
        <v>10.508333333333335</v>
      </c>
      <c r="V1427" s="7">
        <f t="shared" si="229"/>
        <v>10.475000000000001</v>
      </c>
    </row>
    <row r="1428" spans="1:22" ht="13.5" x14ac:dyDescent="0.25">
      <c r="A1428" s="3">
        <f>RSI!A1428</f>
        <v>44391</v>
      </c>
      <c r="B1428" s="2">
        <f>RSI!B1428</f>
        <v>3.0680000000000001</v>
      </c>
      <c r="C1428" s="2">
        <f>RSI!I1428</f>
        <v>45.592700886979848</v>
      </c>
      <c r="D1428" s="2">
        <f>MACD!E1428</f>
        <v>0.15825165897871862</v>
      </c>
      <c r="E1428" s="2">
        <f>MACD!F1428</f>
        <v>8.151870971398556E-2</v>
      </c>
      <c r="F1428" s="2">
        <f>'Moving Avg'!D1428</f>
        <v>3.0156999999999998</v>
      </c>
      <c r="G1428" s="2">
        <f>'Moving Avg'!F1428</f>
        <v>3.2332999999999998</v>
      </c>
      <c r="H1428" s="2">
        <f>'Moving Avg'!G1428</f>
        <v>3.0665580000000006</v>
      </c>
      <c r="I1428" s="2">
        <f>'Moving Avg'!H1428</f>
        <v>3.5626465</v>
      </c>
      <c r="J1428" s="5" t="str">
        <f>OBV!F1428</f>
        <v>BULLISH</v>
      </c>
      <c r="K1428" s="5" t="str">
        <f>OBV!G1428</f>
        <v>NEUTRAL</v>
      </c>
      <c r="L1428" s="5" t="str">
        <f>OBV!H1428</f>
        <v>BULLISH DIVERGENCE</v>
      </c>
      <c r="M1428" s="7">
        <f t="shared" si="220"/>
        <v>25</v>
      </c>
      <c r="N1428" s="7">
        <f t="shared" si="221"/>
        <v>0</v>
      </c>
      <c r="O1428" s="7">
        <f t="shared" si="222"/>
        <v>0</v>
      </c>
      <c r="P1428" s="7">
        <f t="shared" si="223"/>
        <v>66.5</v>
      </c>
      <c r="Q1428" s="8">
        <f t="shared" si="224"/>
        <v>18.725000000000001</v>
      </c>
      <c r="R1428" s="8">
        <f t="shared" si="225"/>
        <v>21.625</v>
      </c>
      <c r="S1428" s="8">
        <f t="shared" si="226"/>
        <v>33.674999999999997</v>
      </c>
      <c r="T1428" s="8">
        <f t="shared" si="227"/>
        <v>22.875</v>
      </c>
      <c r="U1428" s="7">
        <f t="shared" si="228"/>
        <v>24.675000000000001</v>
      </c>
      <c r="V1428" s="7">
        <f t="shared" si="229"/>
        <v>24.225000000000001</v>
      </c>
    </row>
    <row r="1429" spans="1:22" ht="13.5" x14ac:dyDescent="0.25">
      <c r="A1429" s="3">
        <f>RSI!A1429</f>
        <v>44392</v>
      </c>
      <c r="B1429" s="2">
        <f>RSI!B1429</f>
        <v>3.1579999999999999</v>
      </c>
      <c r="C1429" s="2">
        <f>RSI!I1429</f>
        <v>52.225551782819657</v>
      </c>
      <c r="D1429" s="2">
        <f>MACD!E1429</f>
        <v>0.14656503440260726</v>
      </c>
      <c r="E1429" s="2">
        <f>MACD!F1429</f>
        <v>9.4527974651709895E-2</v>
      </c>
      <c r="F1429" s="2">
        <f>'Moving Avg'!D1429</f>
        <v>3.0434999999999999</v>
      </c>
      <c r="G1429" s="2">
        <f>'Moving Avg'!F1429</f>
        <v>3.22716</v>
      </c>
      <c r="H1429" s="2">
        <f>'Moving Avg'!G1429</f>
        <v>3.0708120000000001</v>
      </c>
      <c r="I1429" s="2">
        <f>'Moving Avg'!H1429</f>
        <v>3.5582690000000001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25</v>
      </c>
      <c r="N1429" s="7">
        <f t="shared" si="221"/>
        <v>0</v>
      </c>
      <c r="O1429" s="7">
        <f t="shared" si="222"/>
        <v>0</v>
      </c>
      <c r="P1429" s="7">
        <f t="shared" si="223"/>
        <v>83.5</v>
      </c>
      <c r="Q1429" s="8">
        <f t="shared" si="224"/>
        <v>21.274999999999999</v>
      </c>
      <c r="R1429" s="8">
        <f t="shared" si="225"/>
        <v>25.875</v>
      </c>
      <c r="S1429" s="8">
        <f t="shared" si="226"/>
        <v>41.325000000000003</v>
      </c>
      <c r="T1429" s="8">
        <f t="shared" si="227"/>
        <v>27.125</v>
      </c>
      <c r="U1429" s="7">
        <f t="shared" si="228"/>
        <v>29.491666666666664</v>
      </c>
      <c r="V1429" s="7">
        <f t="shared" si="229"/>
        <v>28.9</v>
      </c>
    </row>
    <row r="1430" spans="1:22" ht="13.5" x14ac:dyDescent="0.25">
      <c r="A1430" s="3">
        <f>RSI!A1430</f>
        <v>44393</v>
      </c>
      <c r="B1430" s="2">
        <f>RSI!B1430</f>
        <v>3.1089000000000002</v>
      </c>
      <c r="C1430" s="2">
        <f>RSI!I1430</f>
        <v>48.734897857060133</v>
      </c>
      <c r="D1430" s="2">
        <f>MACD!E1430</f>
        <v>0.13382975834550992</v>
      </c>
      <c r="E1430" s="2">
        <f>MACD!F1430</f>
        <v>0.10238833139046991</v>
      </c>
      <c r="F1430" s="2">
        <f>'Moving Avg'!D1430</f>
        <v>3.06148</v>
      </c>
      <c r="G1430" s="2">
        <f>'Moving Avg'!F1430</f>
        <v>3.2087499999999998</v>
      </c>
      <c r="H1430" s="2">
        <f>'Moving Avg'!G1430</f>
        <v>3.0742480000000008</v>
      </c>
      <c r="I1430" s="2">
        <f>'Moving Avg'!H1430</f>
        <v>3.553769</v>
      </c>
      <c r="J1430" s="5" t="str">
        <f>OBV!F1430</f>
        <v>BEARISH</v>
      </c>
      <c r="K1430" s="5" t="str">
        <f>OBV!G1430</f>
        <v>NEUTRAL</v>
      </c>
      <c r="L1430" s="5" t="str">
        <f>OBV!H1430</f>
        <v>BEARISH DIVERGENCE</v>
      </c>
      <c r="M1430" s="7">
        <f t="shared" si="220"/>
        <v>25</v>
      </c>
      <c r="N1430" s="7">
        <f t="shared" si="221"/>
        <v>0</v>
      </c>
      <c r="O1430" s="7">
        <f t="shared" si="222"/>
        <v>0</v>
      </c>
      <c r="P1430" s="7">
        <f t="shared" si="223"/>
        <v>16.5</v>
      </c>
      <c r="Q1430" s="8">
        <f t="shared" si="224"/>
        <v>11.225</v>
      </c>
      <c r="R1430" s="8">
        <f t="shared" si="225"/>
        <v>9.125</v>
      </c>
      <c r="S1430" s="8">
        <f t="shared" si="226"/>
        <v>11.175000000000001</v>
      </c>
      <c r="T1430" s="8">
        <f t="shared" si="227"/>
        <v>10.375</v>
      </c>
      <c r="U1430" s="7">
        <f t="shared" si="228"/>
        <v>10.508333333333335</v>
      </c>
      <c r="V1430" s="7">
        <f t="shared" si="229"/>
        <v>10.475000000000001</v>
      </c>
    </row>
    <row r="1431" spans="1:22" ht="13.5" x14ac:dyDescent="0.25">
      <c r="A1431" s="3">
        <f>RSI!A1431</f>
        <v>44396</v>
      </c>
      <c r="B1431" s="2">
        <f>RSI!B1431</f>
        <v>3.1661999999999999</v>
      </c>
      <c r="C1431" s="2">
        <f>RSI!I1431</f>
        <v>52.707489618064869</v>
      </c>
      <c r="D1431" s="2">
        <f>MACD!E1431</f>
        <v>0.11639921718002899</v>
      </c>
      <c r="E1431" s="2">
        <f>MACD!F1431</f>
        <v>0.10519050854838173</v>
      </c>
      <c r="F1431" s="2">
        <f>'Moving Avg'!D1431</f>
        <v>3.1040199999999998</v>
      </c>
      <c r="G1431" s="2">
        <f>'Moving Avg'!F1431</f>
        <v>3.1870699999999994</v>
      </c>
      <c r="H1431" s="2">
        <f>'Moving Avg'!G1431</f>
        <v>3.0804660000000008</v>
      </c>
      <c r="I1431" s="2">
        <f>'Moving Avg'!H1431</f>
        <v>3.5495965000000003</v>
      </c>
      <c r="J1431" s="5" t="str">
        <f>OBV!F1431</f>
        <v>BEARISH</v>
      </c>
      <c r="K1431" s="5" t="str">
        <f>OBV!G1431</f>
        <v>NEUTRAL</v>
      </c>
      <c r="L1431" s="5" t="str">
        <f>OBV!H1431</f>
        <v>BEARISH DIVERGENCE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16.5</v>
      </c>
      <c r="Q1431" s="8">
        <f t="shared" si="224"/>
        <v>11.225</v>
      </c>
      <c r="R1431" s="8">
        <f t="shared" si="225"/>
        <v>9.125</v>
      </c>
      <c r="S1431" s="8">
        <f t="shared" si="226"/>
        <v>11.175000000000001</v>
      </c>
      <c r="T1431" s="8">
        <f t="shared" si="227"/>
        <v>10.375</v>
      </c>
      <c r="U1431" s="7">
        <f t="shared" si="228"/>
        <v>10.508333333333335</v>
      </c>
      <c r="V1431" s="7">
        <f t="shared" si="229"/>
        <v>10.475000000000001</v>
      </c>
    </row>
    <row r="1432" spans="1:22" ht="13.5" x14ac:dyDescent="0.25">
      <c r="A1432" s="3">
        <f>RSI!A1432</f>
        <v>44399</v>
      </c>
      <c r="B1432" s="2">
        <f>RSI!B1432</f>
        <v>3.1661999999999999</v>
      </c>
      <c r="C1432" s="2">
        <f>RSI!I1432</f>
        <v>52.707489618064869</v>
      </c>
      <c r="D1432" s="2">
        <f>MACD!E1432</f>
        <v>9.2600938863142357E-2</v>
      </c>
      <c r="E1432" s="2">
        <f>MACD!F1432</f>
        <v>0.10267259461133386</v>
      </c>
      <c r="F1432" s="2">
        <f>'Moving Avg'!D1432</f>
        <v>3.1334600000000004</v>
      </c>
      <c r="G1432" s="2">
        <f>'Moving Avg'!F1432</f>
        <v>3.1694800000000001</v>
      </c>
      <c r="H1432" s="2">
        <f>'Moving Avg'!G1432</f>
        <v>3.0886480000000005</v>
      </c>
      <c r="I1432" s="2">
        <f>'Moving Avg'!H1432</f>
        <v>3.5459964999999998</v>
      </c>
      <c r="J1432" s="5" t="str">
        <f>OBV!F1432</f>
        <v>BEARISH</v>
      </c>
      <c r="K1432" s="5" t="str">
        <f>OBV!G1432</f>
        <v>NEUTRAL</v>
      </c>
      <c r="L1432" s="5" t="str">
        <f>OBV!H1432</f>
        <v>BEARISH DIVERGENCE</v>
      </c>
      <c r="M1432" s="7">
        <f t="shared" si="220"/>
        <v>25</v>
      </c>
      <c r="N1432" s="7">
        <f t="shared" si="221"/>
        <v>45</v>
      </c>
      <c r="O1432" s="7">
        <f t="shared" si="222"/>
        <v>0</v>
      </c>
      <c r="P1432" s="7">
        <f t="shared" si="223"/>
        <v>16.5</v>
      </c>
      <c r="Q1432" s="8">
        <f t="shared" si="224"/>
        <v>26.975000000000001</v>
      </c>
      <c r="R1432" s="8">
        <f t="shared" si="225"/>
        <v>18.125</v>
      </c>
      <c r="S1432" s="8">
        <f t="shared" si="226"/>
        <v>17.925000000000001</v>
      </c>
      <c r="T1432" s="8">
        <f t="shared" si="227"/>
        <v>21.625</v>
      </c>
      <c r="U1432" s="7">
        <f t="shared" si="228"/>
        <v>21.008333333333336</v>
      </c>
      <c r="V1432" s="7">
        <f t="shared" si="229"/>
        <v>21.162500000000001</v>
      </c>
    </row>
    <row r="1433" spans="1:22" ht="13.5" x14ac:dyDescent="0.25">
      <c r="A1433" s="3">
        <f>RSI!A1433</f>
        <v>44400</v>
      </c>
      <c r="B1433" s="2">
        <f>RSI!B1433</f>
        <v>3.2153</v>
      </c>
      <c r="C1433" s="2">
        <f>RSI!I1433</f>
        <v>56.089079162636921</v>
      </c>
      <c r="D1433" s="2">
        <f>MACD!E1433</f>
        <v>6.8610254268850479E-2</v>
      </c>
      <c r="E1433" s="2">
        <f>MACD!F1433</f>
        <v>9.5860126542837196E-2</v>
      </c>
      <c r="F1433" s="2">
        <f>'Moving Avg'!D1433</f>
        <v>3.1629199999999997</v>
      </c>
      <c r="G1433" s="2">
        <f>'Moving Avg'!F1433</f>
        <v>3.1633449999999996</v>
      </c>
      <c r="H1433" s="2">
        <f>'Moving Avg'!G1433</f>
        <v>3.0950300000000008</v>
      </c>
      <c r="I1433" s="2">
        <f>'Moving Avg'!H1433</f>
        <v>3.5428465</v>
      </c>
      <c r="J1433" s="5" t="str">
        <f>OBV!F1433</f>
        <v>BEARISH</v>
      </c>
      <c r="K1433" s="5" t="str">
        <f>OBV!G1433</f>
        <v>NEUTRAL</v>
      </c>
      <c r="L1433" s="5" t="str">
        <f>OBV!H1433</f>
        <v>BEARISH DIVERGENCE</v>
      </c>
      <c r="M1433" s="7">
        <f t="shared" si="220"/>
        <v>25</v>
      </c>
      <c r="N1433" s="7">
        <f t="shared" si="221"/>
        <v>100</v>
      </c>
      <c r="O1433" s="7">
        <f t="shared" si="222"/>
        <v>0</v>
      </c>
      <c r="P1433" s="7">
        <f t="shared" si="223"/>
        <v>16.5</v>
      </c>
      <c r="Q1433" s="8">
        <f t="shared" si="224"/>
        <v>46.225000000000001</v>
      </c>
      <c r="R1433" s="8">
        <f t="shared" si="225"/>
        <v>29.125</v>
      </c>
      <c r="S1433" s="8">
        <f t="shared" si="226"/>
        <v>26.175000000000001</v>
      </c>
      <c r="T1433" s="8">
        <f t="shared" si="227"/>
        <v>35.375</v>
      </c>
      <c r="U1433" s="7">
        <f t="shared" si="228"/>
        <v>33.841666666666661</v>
      </c>
      <c r="V1433" s="7">
        <f t="shared" si="229"/>
        <v>34.224999999999994</v>
      </c>
    </row>
    <row r="1434" spans="1:22" ht="13.5" x14ac:dyDescent="0.25">
      <c r="A1434" s="3">
        <f>RSI!A1434</f>
        <v>44403</v>
      </c>
      <c r="B1434" s="2">
        <f>RSI!B1434</f>
        <v>3.1743999999999999</v>
      </c>
      <c r="C1434" s="2">
        <f>RSI!I1434</f>
        <v>52.708173957521481</v>
      </c>
      <c r="D1434" s="2">
        <f>MACD!E1434</f>
        <v>3.7018575407011145E-2</v>
      </c>
      <c r="E1434" s="2">
        <f>MACD!F1434</f>
        <v>8.4091816315671988E-2</v>
      </c>
      <c r="F1434" s="2">
        <f>'Moving Avg'!D1434</f>
        <v>3.1662000000000003</v>
      </c>
      <c r="G1434" s="2">
        <f>'Moving Avg'!F1434</f>
        <v>3.1543449999999997</v>
      </c>
      <c r="H1434" s="2">
        <f>'Moving Avg'!G1434</f>
        <v>3.0981380000000005</v>
      </c>
      <c r="I1434" s="2">
        <f>'Moving Avg'!H1434</f>
        <v>3.5390009999999994</v>
      </c>
      <c r="J1434" s="5" t="str">
        <f>OBV!F1434</f>
        <v>BEARISH</v>
      </c>
      <c r="K1434" s="5" t="str">
        <f>OBV!G1434</f>
        <v>NEUTRAL</v>
      </c>
      <c r="L1434" s="5" t="str">
        <f>OBV!H1434</f>
        <v>BEARISH DIVERGENCE</v>
      </c>
      <c r="M1434" s="7">
        <f t="shared" si="220"/>
        <v>25</v>
      </c>
      <c r="N1434" s="7">
        <f t="shared" si="221"/>
        <v>100</v>
      </c>
      <c r="O1434" s="7">
        <f t="shared" si="222"/>
        <v>0</v>
      </c>
      <c r="P1434" s="7">
        <f t="shared" si="223"/>
        <v>16.5</v>
      </c>
      <c r="Q1434" s="8">
        <f t="shared" si="224"/>
        <v>46.225000000000001</v>
      </c>
      <c r="R1434" s="8">
        <f t="shared" si="225"/>
        <v>29.125</v>
      </c>
      <c r="S1434" s="8">
        <f t="shared" si="226"/>
        <v>26.175000000000001</v>
      </c>
      <c r="T1434" s="8">
        <f t="shared" si="227"/>
        <v>35.375</v>
      </c>
      <c r="U1434" s="7">
        <f t="shared" si="228"/>
        <v>33.841666666666661</v>
      </c>
      <c r="V1434" s="7">
        <f t="shared" si="229"/>
        <v>34.224999999999994</v>
      </c>
    </row>
    <row r="1435" spans="1:22" ht="13.5" x14ac:dyDescent="0.25">
      <c r="A1435" s="3">
        <f>RSI!A1435</f>
        <v>44404</v>
      </c>
      <c r="B1435" s="2">
        <f>RSI!B1435</f>
        <v>3.1907999999999999</v>
      </c>
      <c r="C1435" s="2">
        <f>RSI!I1435</f>
        <v>53.907911622127578</v>
      </c>
      <c r="D1435" s="2">
        <f>MACD!E1435</f>
        <v>8.8596409664587483E-3</v>
      </c>
      <c r="E1435" s="2">
        <f>MACD!F1435</f>
        <v>6.9045381245829346E-2</v>
      </c>
      <c r="F1435" s="2">
        <f>'Moving Avg'!D1435</f>
        <v>3.1825799999999997</v>
      </c>
      <c r="G1435" s="2">
        <f>'Moving Avg'!F1435</f>
        <v>3.1469849999999995</v>
      </c>
      <c r="H1435" s="2">
        <f>'Moving Avg'!G1435</f>
        <v>3.1014120000000003</v>
      </c>
      <c r="I1435" s="2">
        <f>'Moving Avg'!H1435</f>
        <v>3.5354424999999998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  <c r="M1435" s="7">
        <f t="shared" si="220"/>
        <v>25</v>
      </c>
      <c r="N1435" s="7">
        <f t="shared" si="221"/>
        <v>100</v>
      </c>
      <c r="O1435" s="7">
        <f t="shared" si="222"/>
        <v>0</v>
      </c>
      <c r="P1435" s="7">
        <f t="shared" si="223"/>
        <v>83.5</v>
      </c>
      <c r="Q1435" s="8">
        <f t="shared" si="224"/>
        <v>56.274999999999999</v>
      </c>
      <c r="R1435" s="8">
        <f t="shared" si="225"/>
        <v>45.875</v>
      </c>
      <c r="S1435" s="8">
        <f t="shared" si="226"/>
        <v>56.325000000000003</v>
      </c>
      <c r="T1435" s="8">
        <f t="shared" si="227"/>
        <v>52.125</v>
      </c>
      <c r="U1435" s="7">
        <f t="shared" si="228"/>
        <v>52.82500000000001</v>
      </c>
      <c r="V1435" s="7">
        <f t="shared" si="229"/>
        <v>52.650000000000006</v>
      </c>
    </row>
    <row r="1436" spans="1:22" ht="13.5" x14ac:dyDescent="0.25">
      <c r="A1436" s="3">
        <f>RSI!A1436</f>
        <v>44405</v>
      </c>
      <c r="B1436" s="2">
        <f>RSI!B1436</f>
        <v>3.1499000000000001</v>
      </c>
      <c r="C1436" s="2">
        <f>RSI!I1436</f>
        <v>50.469236934703254</v>
      </c>
      <c r="D1436" s="2">
        <f>MACD!E1436</f>
        <v>-2.230829503074272E-2</v>
      </c>
      <c r="E1436" s="2">
        <f>MACD!F1436</f>
        <v>5.0774645990514934E-2</v>
      </c>
      <c r="F1436" s="2">
        <f>'Moving Avg'!D1436</f>
        <v>3.1793199999999997</v>
      </c>
      <c r="G1436" s="2">
        <f>'Moving Avg'!F1436</f>
        <v>3.1375799999999998</v>
      </c>
      <c r="H1436" s="2">
        <f>'Moving Avg'!G1436</f>
        <v>3.1046860000000005</v>
      </c>
      <c r="I1436" s="2">
        <f>'Moving Avg'!H1436</f>
        <v>3.5317609999999995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  <c r="M1436" s="7">
        <f t="shared" si="220"/>
        <v>25</v>
      </c>
      <c r="N1436" s="7">
        <f t="shared" si="221"/>
        <v>100</v>
      </c>
      <c r="O1436" s="7">
        <f t="shared" si="222"/>
        <v>0</v>
      </c>
      <c r="P1436" s="7">
        <f t="shared" si="223"/>
        <v>16.5</v>
      </c>
      <c r="Q1436" s="8">
        <f t="shared" si="224"/>
        <v>46.225000000000001</v>
      </c>
      <c r="R1436" s="8">
        <f t="shared" si="225"/>
        <v>29.125</v>
      </c>
      <c r="S1436" s="8">
        <f t="shared" si="226"/>
        <v>26.175000000000001</v>
      </c>
      <c r="T1436" s="8">
        <f t="shared" si="227"/>
        <v>35.375</v>
      </c>
      <c r="U1436" s="7">
        <f t="shared" si="228"/>
        <v>33.841666666666661</v>
      </c>
      <c r="V1436" s="7">
        <f t="shared" si="229"/>
        <v>34.224999999999994</v>
      </c>
    </row>
    <row r="1437" spans="1:22" ht="13.5" x14ac:dyDescent="0.25">
      <c r="A1437" s="3">
        <f>RSI!A1437</f>
        <v>44406</v>
      </c>
      <c r="B1437" s="2">
        <f>RSI!B1437</f>
        <v>3.1825999999999999</v>
      </c>
      <c r="C1437" s="2">
        <f>RSI!I1437</f>
        <v>53.047945780816946</v>
      </c>
      <c r="D1437" s="2">
        <f>MACD!E1437</f>
        <v>-4.1056868304553351E-2</v>
      </c>
      <c r="E1437" s="2">
        <f>MACD!F1437</f>
        <v>3.2408343131501274E-2</v>
      </c>
      <c r="F1437" s="2">
        <f>'Moving Avg'!D1437</f>
        <v>3.1825999999999999</v>
      </c>
      <c r="G1437" s="2">
        <f>'Moving Avg'!F1437</f>
        <v>3.1302200000000004</v>
      </c>
      <c r="H1437" s="2">
        <f>'Moving Avg'!G1437</f>
        <v>3.1086140000000007</v>
      </c>
      <c r="I1437" s="2">
        <f>'Moving Avg'!H1437</f>
        <v>3.5284475</v>
      </c>
      <c r="J1437" s="5" t="str">
        <f>OBV!F1437</f>
        <v>BEARISH</v>
      </c>
      <c r="K1437" s="5" t="str">
        <f>OBV!G1437</f>
        <v>NEUTRAL</v>
      </c>
      <c r="L1437" s="5" t="str">
        <f>OBV!H1437</f>
        <v>BEARISH DIVERGENCE</v>
      </c>
      <c r="M1437" s="7">
        <f t="shared" si="220"/>
        <v>25</v>
      </c>
      <c r="N1437" s="7">
        <f t="shared" si="221"/>
        <v>100</v>
      </c>
      <c r="O1437" s="7">
        <f t="shared" si="222"/>
        <v>0</v>
      </c>
      <c r="P1437" s="7">
        <f t="shared" si="223"/>
        <v>16.5</v>
      </c>
      <c r="Q1437" s="8">
        <f t="shared" si="224"/>
        <v>46.225000000000001</v>
      </c>
      <c r="R1437" s="8">
        <f t="shared" si="225"/>
        <v>29.125</v>
      </c>
      <c r="S1437" s="8">
        <f t="shared" si="226"/>
        <v>26.175000000000001</v>
      </c>
      <c r="T1437" s="8">
        <f t="shared" si="227"/>
        <v>35.375</v>
      </c>
      <c r="U1437" s="7">
        <f t="shared" si="228"/>
        <v>33.841666666666661</v>
      </c>
      <c r="V1437" s="7">
        <f t="shared" si="229"/>
        <v>34.224999999999994</v>
      </c>
    </row>
    <row r="1438" spans="1:22" ht="13.5" x14ac:dyDescent="0.25">
      <c r="A1438" s="3">
        <f>RSI!A1438</f>
        <v>44407</v>
      </c>
      <c r="B1438" s="2">
        <f>RSI!B1438</f>
        <v>3.1743999999999999</v>
      </c>
      <c r="C1438" s="2">
        <f>RSI!I1438</f>
        <v>52.312445075037232</v>
      </c>
      <c r="D1438" s="2">
        <f>MACD!E1438</f>
        <v>-4.8996555418740595E-2</v>
      </c>
      <c r="E1438" s="2">
        <f>MACD!F1438</f>
        <v>1.6127363421452899E-2</v>
      </c>
      <c r="F1438" s="2">
        <f>'Moving Avg'!D1438</f>
        <v>3.1744200000000005</v>
      </c>
      <c r="G1438" s="2">
        <f>'Moving Avg'!F1438</f>
        <v>3.1277650000000001</v>
      </c>
      <c r="H1438" s="2">
        <f>'Moving Avg'!G1438</f>
        <v>3.1127040000000004</v>
      </c>
      <c r="I1438" s="2">
        <f>'Moving Avg'!H1438</f>
        <v>3.525134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100</v>
      </c>
      <c r="O1438" s="7">
        <f t="shared" si="222"/>
        <v>0</v>
      </c>
      <c r="P1438" s="7">
        <f t="shared" si="223"/>
        <v>16.5</v>
      </c>
      <c r="Q1438" s="8">
        <f t="shared" si="224"/>
        <v>46.225000000000001</v>
      </c>
      <c r="R1438" s="8">
        <f t="shared" si="225"/>
        <v>29.125</v>
      </c>
      <c r="S1438" s="8">
        <f t="shared" si="226"/>
        <v>26.175000000000001</v>
      </c>
      <c r="T1438" s="8">
        <f t="shared" si="227"/>
        <v>35.375</v>
      </c>
      <c r="U1438" s="7">
        <f t="shared" si="228"/>
        <v>33.841666666666661</v>
      </c>
      <c r="V1438" s="7">
        <f t="shared" si="229"/>
        <v>34.224999999999994</v>
      </c>
    </row>
    <row r="1439" spans="1:22" ht="13.5" x14ac:dyDescent="0.25">
      <c r="A1439" s="3">
        <f>RSI!A1439</f>
        <v>44410</v>
      </c>
      <c r="B1439" s="2">
        <f>RSI!B1439</f>
        <v>3.1743999999999999</v>
      </c>
      <c r="C1439" s="2">
        <f>RSI!I1439</f>
        <v>52.312445075037232</v>
      </c>
      <c r="D1439" s="2">
        <f>MACD!E1439</f>
        <v>-4.2025124463545449E-2</v>
      </c>
      <c r="E1439" s="2">
        <f>MACD!F1439</f>
        <v>4.4968658444532305E-3</v>
      </c>
      <c r="F1439" s="2">
        <f>'Moving Avg'!D1439</f>
        <v>3.17442</v>
      </c>
      <c r="G1439" s="2">
        <f>'Moving Avg'!F1439</f>
        <v>3.1253099999999998</v>
      </c>
      <c r="H1439" s="2">
        <f>'Moving Avg'!G1439</f>
        <v>3.1172860000000004</v>
      </c>
      <c r="I1439" s="2">
        <f>'Moving Avg'!H1439</f>
        <v>3.5217794999999992</v>
      </c>
      <c r="J1439" s="5" t="str">
        <f>OBV!F1439</f>
        <v>BEARISH</v>
      </c>
      <c r="K1439" s="5" t="str">
        <f>OBV!G1439</f>
        <v>NEUTRAL</v>
      </c>
      <c r="L1439" s="5" t="str">
        <f>OBV!H1439</f>
        <v>NEUTRAL</v>
      </c>
      <c r="M1439" s="7">
        <f t="shared" si="220"/>
        <v>25</v>
      </c>
      <c r="N1439" s="7">
        <f t="shared" si="221"/>
        <v>100</v>
      </c>
      <c r="O1439" s="7">
        <f t="shared" si="222"/>
        <v>0</v>
      </c>
      <c r="P1439" s="7">
        <f t="shared" si="223"/>
        <v>16.5</v>
      </c>
      <c r="Q1439" s="8">
        <f t="shared" si="224"/>
        <v>46.225000000000001</v>
      </c>
      <c r="R1439" s="8">
        <f t="shared" si="225"/>
        <v>29.125</v>
      </c>
      <c r="S1439" s="8">
        <f t="shared" si="226"/>
        <v>26.175000000000001</v>
      </c>
      <c r="T1439" s="8">
        <f t="shared" si="227"/>
        <v>35.375</v>
      </c>
      <c r="U1439" s="7">
        <f t="shared" si="228"/>
        <v>33.841666666666661</v>
      </c>
      <c r="V1439" s="7">
        <f t="shared" si="229"/>
        <v>34.224999999999994</v>
      </c>
    </row>
    <row r="1440" spans="1:22" ht="13.5" x14ac:dyDescent="0.25">
      <c r="A1440" s="3">
        <f>RSI!A1440</f>
        <v>44411</v>
      </c>
      <c r="B1440" s="2">
        <f>RSI!B1440</f>
        <v>3.1089000000000002</v>
      </c>
      <c r="C1440" s="2">
        <f>RSI!I1440</f>
        <v>46.358063973303004</v>
      </c>
      <c r="D1440" s="2">
        <f>MACD!E1440</f>
        <v>-3.8973147225560556E-2</v>
      </c>
      <c r="E1440" s="2">
        <f>MACD!F1440</f>
        <v>-4.1971367695495271E-3</v>
      </c>
      <c r="F1440" s="2">
        <f>'Moving Avg'!D1440</f>
        <v>3.1580400000000002</v>
      </c>
      <c r="G1440" s="2">
        <f>'Moving Avg'!F1440</f>
        <v>3.1216250000000003</v>
      </c>
      <c r="H1440" s="2">
        <f>'Moving Avg'!G1440</f>
        <v>3.1202300000000003</v>
      </c>
      <c r="I1440" s="2">
        <f>'Moving Avg'!H1440</f>
        <v>3.517279499999999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25</v>
      </c>
      <c r="N1440" s="7">
        <f t="shared" si="221"/>
        <v>100</v>
      </c>
      <c r="O1440" s="7">
        <f t="shared" si="222"/>
        <v>0</v>
      </c>
      <c r="P1440" s="7">
        <f t="shared" si="223"/>
        <v>16.5</v>
      </c>
      <c r="Q1440" s="8">
        <f t="shared" si="224"/>
        <v>46.225000000000001</v>
      </c>
      <c r="R1440" s="8">
        <f t="shared" si="225"/>
        <v>29.125</v>
      </c>
      <c r="S1440" s="8">
        <f t="shared" si="226"/>
        <v>26.175000000000001</v>
      </c>
      <c r="T1440" s="8">
        <f t="shared" si="227"/>
        <v>35.375</v>
      </c>
      <c r="U1440" s="7">
        <f t="shared" si="228"/>
        <v>33.841666666666661</v>
      </c>
      <c r="V1440" s="7">
        <f t="shared" si="229"/>
        <v>34.224999999999994</v>
      </c>
    </row>
    <row r="1441" spans="1:22" ht="13.5" x14ac:dyDescent="0.25">
      <c r="A1441" s="3">
        <f>RSI!A1441</f>
        <v>44412</v>
      </c>
      <c r="B1441" s="2">
        <f>RSI!B1441</f>
        <v>3.1089000000000002</v>
      </c>
      <c r="C1441" s="2">
        <f>RSI!I1441</f>
        <v>46.358063973303004</v>
      </c>
      <c r="D1441" s="2">
        <f>MACD!E1441</f>
        <v>-2.7322473922574364E-2</v>
      </c>
      <c r="E1441" s="2">
        <f>MACD!F1441</f>
        <v>-8.8222042001544956E-3</v>
      </c>
      <c r="F1441" s="2">
        <f>'Moving Avg'!D1441</f>
        <v>3.1498400000000002</v>
      </c>
      <c r="G1441" s="2">
        <f>'Moving Avg'!F1441</f>
        <v>3.11876</v>
      </c>
      <c r="H1441" s="2">
        <f>'Moving Avg'!G1441</f>
        <v>3.1226840000000005</v>
      </c>
      <c r="I1441" s="2">
        <f>'Moving Avg'!H1441</f>
        <v>3.5121659999999988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45</v>
      </c>
      <c r="O1441" s="7">
        <f t="shared" si="222"/>
        <v>0</v>
      </c>
      <c r="P1441" s="7">
        <f t="shared" si="223"/>
        <v>16.5</v>
      </c>
      <c r="Q1441" s="8">
        <f t="shared" si="224"/>
        <v>26.975000000000001</v>
      </c>
      <c r="R1441" s="8">
        <f t="shared" si="225"/>
        <v>18.125</v>
      </c>
      <c r="S1441" s="8">
        <f t="shared" si="226"/>
        <v>17.925000000000001</v>
      </c>
      <c r="T1441" s="8">
        <f t="shared" si="227"/>
        <v>21.625</v>
      </c>
      <c r="U1441" s="7">
        <f t="shared" si="228"/>
        <v>21.008333333333336</v>
      </c>
      <c r="V1441" s="7">
        <f t="shared" si="229"/>
        <v>21.162500000000001</v>
      </c>
    </row>
    <row r="1442" spans="1:22" ht="13.5" x14ac:dyDescent="0.25">
      <c r="A1442" s="3">
        <f>RSI!A1442</f>
        <v>44413</v>
      </c>
      <c r="B1442" s="2">
        <f>RSI!B1442</f>
        <v>3.1253000000000002</v>
      </c>
      <c r="C1442" s="2">
        <f>RSI!I1442</f>
        <v>48.074333925876005</v>
      </c>
      <c r="D1442" s="2">
        <f>MACD!E1442</f>
        <v>-1.8444909666131437E-2</v>
      </c>
      <c r="E1442" s="2">
        <f>MACD!F1442</f>
        <v>-1.0746745293349885E-2</v>
      </c>
      <c r="F1442" s="2">
        <f>'Moving Avg'!D1442</f>
        <v>3.1383800000000002</v>
      </c>
      <c r="G1442" s="2">
        <f>'Moving Avg'!F1442</f>
        <v>3.11958</v>
      </c>
      <c r="H1442" s="2">
        <f>'Moving Avg'!G1442</f>
        <v>3.1266100000000012</v>
      </c>
      <c r="I1442" s="2">
        <f>'Moving Avg'!H1442</f>
        <v>3.5071344999999985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  <c r="M1442" s="7">
        <f t="shared" si="220"/>
        <v>25</v>
      </c>
      <c r="N1442" s="7">
        <f t="shared" si="221"/>
        <v>45</v>
      </c>
      <c r="O1442" s="7">
        <f t="shared" si="222"/>
        <v>0</v>
      </c>
      <c r="P1442" s="7">
        <f t="shared" si="223"/>
        <v>16.5</v>
      </c>
      <c r="Q1442" s="8">
        <f t="shared" si="224"/>
        <v>26.975000000000001</v>
      </c>
      <c r="R1442" s="8">
        <f t="shared" si="225"/>
        <v>18.125</v>
      </c>
      <c r="S1442" s="8">
        <f t="shared" si="226"/>
        <v>17.925000000000001</v>
      </c>
      <c r="T1442" s="8">
        <f t="shared" si="227"/>
        <v>21.625</v>
      </c>
      <c r="U1442" s="7">
        <f t="shared" si="228"/>
        <v>21.008333333333336</v>
      </c>
      <c r="V1442" s="7">
        <f t="shared" si="229"/>
        <v>21.162500000000001</v>
      </c>
    </row>
    <row r="1443" spans="1:22" ht="13.5" x14ac:dyDescent="0.25">
      <c r="A1443" s="3">
        <f>RSI!A1443</f>
        <v>44414</v>
      </c>
      <c r="B1443" s="2">
        <f>RSI!B1443</f>
        <v>3.1335000000000002</v>
      </c>
      <c r="C1443" s="2">
        <f>RSI!I1443</f>
        <v>48.953760523878579</v>
      </c>
      <c r="D1443" s="2">
        <f>MACD!E1443</f>
        <v>-3.8668190416681902E-3</v>
      </c>
      <c r="E1443" s="2">
        <f>MACD!F1443</f>
        <v>-9.3707600430135464E-3</v>
      </c>
      <c r="F1443" s="2">
        <f>'Moving Avg'!D1443</f>
        <v>3.1302000000000003</v>
      </c>
      <c r="G1443" s="2">
        <f>'Moving Avg'!F1443</f>
        <v>3.1208099999999996</v>
      </c>
      <c r="H1443" s="2">
        <f>'Moving Avg'!G1443</f>
        <v>3.1298820000000012</v>
      </c>
      <c r="I1443" s="2">
        <f>'Moving Avg'!H1443</f>
        <v>3.5019799999999979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0</v>
      </c>
      <c r="P1443" s="7">
        <f t="shared" si="223"/>
        <v>16.5</v>
      </c>
      <c r="Q1443" s="8">
        <f t="shared" si="224"/>
        <v>11.225</v>
      </c>
      <c r="R1443" s="8">
        <f t="shared" si="225"/>
        <v>9.125</v>
      </c>
      <c r="S1443" s="8">
        <f t="shared" si="226"/>
        <v>11.175000000000001</v>
      </c>
      <c r="T1443" s="8">
        <f t="shared" si="227"/>
        <v>10.375</v>
      </c>
      <c r="U1443" s="7">
        <f t="shared" si="228"/>
        <v>10.508333333333335</v>
      </c>
      <c r="V1443" s="7">
        <f t="shared" si="229"/>
        <v>10.475000000000001</v>
      </c>
    </row>
    <row r="1444" spans="1:22" ht="13.5" x14ac:dyDescent="0.25">
      <c r="A1444" s="3">
        <f>RSI!A1444</f>
        <v>44417</v>
      </c>
      <c r="B1444" s="2">
        <f>RSI!B1444</f>
        <v>3.1499000000000001</v>
      </c>
      <c r="C1444" s="2">
        <f>RSI!I1444</f>
        <v>50.750296105842821</v>
      </c>
      <c r="D1444" s="2">
        <f>MACD!E1444</f>
        <v>1.0238994708502425E-3</v>
      </c>
      <c r="E1444" s="2">
        <f>MACD!F1444</f>
        <v>-7.2918281402407888E-3</v>
      </c>
      <c r="F1444" s="2">
        <f>'Moving Avg'!D1444</f>
        <v>3.1253000000000002</v>
      </c>
      <c r="G1444" s="2">
        <f>'Moving Avg'!F1444</f>
        <v>3.1273550000000001</v>
      </c>
      <c r="H1444" s="2">
        <f>'Moving Avg'!G1444</f>
        <v>3.1339740000000011</v>
      </c>
      <c r="I1444" s="2">
        <f>'Moving Avg'!H1444</f>
        <v>3.4967849999999983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  <c r="M1444" s="7">
        <f t="shared" si="220"/>
        <v>25</v>
      </c>
      <c r="N1444" s="7">
        <f t="shared" si="221"/>
        <v>0</v>
      </c>
      <c r="O1444" s="7">
        <f t="shared" si="222"/>
        <v>0</v>
      </c>
      <c r="P1444" s="7">
        <f t="shared" si="223"/>
        <v>16.5</v>
      </c>
      <c r="Q1444" s="8">
        <f t="shared" si="224"/>
        <v>11.225</v>
      </c>
      <c r="R1444" s="8">
        <f t="shared" si="225"/>
        <v>9.125</v>
      </c>
      <c r="S1444" s="8">
        <f t="shared" si="226"/>
        <v>11.175000000000001</v>
      </c>
      <c r="T1444" s="8">
        <f t="shared" si="227"/>
        <v>10.375</v>
      </c>
      <c r="U1444" s="7">
        <f t="shared" si="228"/>
        <v>10.508333333333335</v>
      </c>
      <c r="V1444" s="7">
        <f t="shared" si="229"/>
        <v>10.475000000000001</v>
      </c>
    </row>
    <row r="1445" spans="1:22" ht="13.5" x14ac:dyDescent="0.25">
      <c r="A1445" s="3">
        <f>RSI!A1445</f>
        <v>44419</v>
      </c>
      <c r="B1445" s="2">
        <f>RSI!B1445</f>
        <v>3.1499000000000001</v>
      </c>
      <c r="C1445" s="2">
        <f>RSI!I1445</f>
        <v>50.750296105842821</v>
      </c>
      <c r="D1445" s="2">
        <f>MACD!E1445</f>
        <v>7.6462698214458946E-3</v>
      </c>
      <c r="E1445" s="2">
        <f>MACD!F1445</f>
        <v>-4.3042085479034521E-3</v>
      </c>
      <c r="F1445" s="2">
        <f>'Moving Avg'!D1445</f>
        <v>3.1335000000000006</v>
      </c>
      <c r="G1445" s="2">
        <f>'Moving Avg'!F1445</f>
        <v>3.1338999999999997</v>
      </c>
      <c r="H1445" s="2">
        <f>'Moving Avg'!G1445</f>
        <v>3.1380660000000011</v>
      </c>
      <c r="I1445" s="2">
        <f>'Moving Avg'!H1445</f>
        <v>3.4912629999999978</v>
      </c>
      <c r="J1445" s="5" t="str">
        <f>OBV!F1445</f>
        <v>BULLISH</v>
      </c>
      <c r="K1445" s="5" t="str">
        <f>OBV!G1445</f>
        <v>NEUTRAL</v>
      </c>
      <c r="L1445" s="5" t="str">
        <f>OBV!H1445</f>
        <v>CONFIRMED BULLISH</v>
      </c>
      <c r="M1445" s="7">
        <f t="shared" si="220"/>
        <v>25</v>
      </c>
      <c r="N1445" s="7">
        <f t="shared" si="221"/>
        <v>0</v>
      </c>
      <c r="O1445" s="7">
        <f t="shared" si="222"/>
        <v>0</v>
      </c>
      <c r="P1445" s="7">
        <f t="shared" si="223"/>
        <v>83.5</v>
      </c>
      <c r="Q1445" s="8">
        <f t="shared" si="224"/>
        <v>21.274999999999999</v>
      </c>
      <c r="R1445" s="8">
        <f t="shared" si="225"/>
        <v>25.875</v>
      </c>
      <c r="S1445" s="8">
        <f t="shared" si="226"/>
        <v>41.325000000000003</v>
      </c>
      <c r="T1445" s="8">
        <f t="shared" si="227"/>
        <v>27.125</v>
      </c>
      <c r="U1445" s="7">
        <f t="shared" si="228"/>
        <v>29.491666666666664</v>
      </c>
      <c r="V1445" s="7">
        <f t="shared" si="229"/>
        <v>28.9</v>
      </c>
    </row>
    <row r="1446" spans="1:22" ht="13.5" x14ac:dyDescent="0.25">
      <c r="A1446" s="3">
        <f>RSI!A1446</f>
        <v>44420</v>
      </c>
      <c r="B1446" s="2">
        <f>RSI!B1446</f>
        <v>3.1743999999999999</v>
      </c>
      <c r="C1446" s="2">
        <f>RSI!I1446</f>
        <v>53.580785056968836</v>
      </c>
      <c r="D1446" s="2">
        <f>MACD!E1446</f>
        <v>5.1065740012981031E-3</v>
      </c>
      <c r="E1446" s="2">
        <f>MACD!F1446</f>
        <v>-2.4220520380631412E-3</v>
      </c>
      <c r="F1446" s="2">
        <f>'Moving Avg'!D1446</f>
        <v>3.1466000000000003</v>
      </c>
      <c r="G1446" s="2">
        <f>'Moving Avg'!F1446</f>
        <v>3.1449449999999994</v>
      </c>
      <c r="H1446" s="2">
        <f>'Moving Avg'!G1446</f>
        <v>3.142812000000001</v>
      </c>
      <c r="I1446" s="2">
        <f>'Moving Avg'!H1446</f>
        <v>3.4860679999999973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83.5</v>
      </c>
      <c r="Q1446" s="8">
        <f t="shared" si="224"/>
        <v>21.274999999999999</v>
      </c>
      <c r="R1446" s="8">
        <f t="shared" si="225"/>
        <v>25.875</v>
      </c>
      <c r="S1446" s="8">
        <f t="shared" si="226"/>
        <v>41.325000000000003</v>
      </c>
      <c r="T1446" s="8">
        <f t="shared" si="227"/>
        <v>27.125</v>
      </c>
      <c r="U1446" s="7">
        <f t="shared" si="228"/>
        <v>29.491666666666664</v>
      </c>
      <c r="V1446" s="7">
        <f t="shared" si="229"/>
        <v>28.9</v>
      </c>
    </row>
    <row r="1447" spans="1:22" ht="13.5" x14ac:dyDescent="0.25">
      <c r="A1447" s="3">
        <f>RSI!A1447</f>
        <v>44424</v>
      </c>
      <c r="B1447" s="2">
        <f>RSI!B1447</f>
        <v>3.1989000000000001</v>
      </c>
      <c r="C1447" s="2">
        <f>RSI!I1447</f>
        <v>56.286359570461627</v>
      </c>
      <c r="D1447" s="2">
        <f>MACD!E1447</f>
        <v>5.9953413900561969E-3</v>
      </c>
      <c r="E1447" s="2">
        <f>MACD!F1447</f>
        <v>-7.3857335243927369E-4</v>
      </c>
      <c r="F1447" s="2">
        <f>'Moving Avg'!D1447</f>
        <v>3.1613200000000004</v>
      </c>
      <c r="G1447" s="2">
        <f>'Moving Avg'!F1447</f>
        <v>3.15394</v>
      </c>
      <c r="H1447" s="2">
        <f>'Moving Avg'!G1447</f>
        <v>3.1480480000000011</v>
      </c>
      <c r="I1447" s="2">
        <f>'Moving Avg'!H1447</f>
        <v>3.4810359999999974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83.5</v>
      </c>
      <c r="Q1447" s="8">
        <f t="shared" si="224"/>
        <v>21.274999999999999</v>
      </c>
      <c r="R1447" s="8">
        <f t="shared" si="225"/>
        <v>25.875</v>
      </c>
      <c r="S1447" s="8">
        <f t="shared" si="226"/>
        <v>41.325000000000003</v>
      </c>
      <c r="T1447" s="8">
        <f t="shared" si="227"/>
        <v>27.125</v>
      </c>
      <c r="U1447" s="7">
        <f t="shared" si="228"/>
        <v>29.491666666666664</v>
      </c>
      <c r="V1447" s="7">
        <f t="shared" si="229"/>
        <v>28.9</v>
      </c>
    </row>
    <row r="1448" spans="1:22" ht="13.5" x14ac:dyDescent="0.25">
      <c r="A1448" s="3">
        <f>RSI!A1448</f>
        <v>44425</v>
      </c>
      <c r="B1448" s="2">
        <f>RSI!B1448</f>
        <v>3.1907999999999999</v>
      </c>
      <c r="C1448" s="2">
        <f>RSI!I1448</f>
        <v>55.142037859099155</v>
      </c>
      <c r="D1448" s="2">
        <f>MACD!E1448</f>
        <v>5.776052690193989E-3</v>
      </c>
      <c r="E1448" s="2">
        <f>MACD!F1448</f>
        <v>5.6435185608737877E-4</v>
      </c>
      <c r="F1448" s="2">
        <f>'Moving Avg'!D1448</f>
        <v>3.1727799999999999</v>
      </c>
      <c r="G1448" s="2">
        <f>'Moving Avg'!F1448</f>
        <v>3.1600799999999998</v>
      </c>
      <c r="H1448" s="2">
        <f>'Moving Avg'!G1448</f>
        <v>3.1531220000000015</v>
      </c>
      <c r="I1448" s="2">
        <f>'Moving Avg'!H1448</f>
        <v>3.4757589999999969</v>
      </c>
      <c r="J1448" s="5" t="str">
        <f>OBV!F1448</f>
        <v>BEARISH</v>
      </c>
      <c r="K1448" s="5" t="str">
        <f>OBV!G1448</f>
        <v>NEUTRAL</v>
      </c>
      <c r="L1448" s="5" t="str">
        <f>OBV!H1448</f>
        <v>BEARISH DIVERGENCE</v>
      </c>
      <c r="M1448" s="7">
        <f t="shared" si="220"/>
        <v>25</v>
      </c>
      <c r="N1448" s="7">
        <f t="shared" si="221"/>
        <v>0</v>
      </c>
      <c r="O1448" s="7">
        <f t="shared" si="222"/>
        <v>0</v>
      </c>
      <c r="P1448" s="7">
        <f t="shared" si="223"/>
        <v>16.5</v>
      </c>
      <c r="Q1448" s="8">
        <f t="shared" si="224"/>
        <v>11.225</v>
      </c>
      <c r="R1448" s="8">
        <f t="shared" si="225"/>
        <v>9.125</v>
      </c>
      <c r="S1448" s="8">
        <f t="shared" si="226"/>
        <v>11.175000000000001</v>
      </c>
      <c r="T1448" s="8">
        <f t="shared" si="227"/>
        <v>10.375</v>
      </c>
      <c r="U1448" s="7">
        <f t="shared" si="228"/>
        <v>10.508333333333335</v>
      </c>
      <c r="V1448" s="7">
        <f t="shared" si="229"/>
        <v>10.475000000000001</v>
      </c>
    </row>
    <row r="1449" spans="1:22" ht="13.5" x14ac:dyDescent="0.25">
      <c r="A1449" s="3">
        <f>RSI!A1449</f>
        <v>44426</v>
      </c>
      <c r="B1449" s="2">
        <f>RSI!B1449</f>
        <v>3.1743999999999999</v>
      </c>
      <c r="C1449" s="2">
        <f>RSI!I1449</f>
        <v>52.801401536941675</v>
      </c>
      <c r="D1449" s="2">
        <f>MACD!E1449</f>
        <v>6.5663415699006578E-3</v>
      </c>
      <c r="E1449" s="2">
        <f>MACD!F1449</f>
        <v>1.7647497988500347E-3</v>
      </c>
      <c r="F1449" s="2">
        <f>'Moving Avg'!D1449</f>
        <v>3.1776799999999996</v>
      </c>
      <c r="G1449" s="2">
        <f>'Moving Avg'!F1449</f>
        <v>3.1609000000000003</v>
      </c>
      <c r="H1449" s="2">
        <f>'Moving Avg'!G1449</f>
        <v>3.1586860000000012</v>
      </c>
      <c r="I1449" s="2">
        <f>'Moving Avg'!H1449</f>
        <v>3.4705639999999973</v>
      </c>
      <c r="J1449" s="5" t="str">
        <f>OBV!F1449</f>
        <v>BEARISH</v>
      </c>
      <c r="K1449" s="5" t="str">
        <f>OBV!G1449</f>
        <v>NEUTRAL</v>
      </c>
      <c r="L1449" s="5" t="str">
        <f>OBV!H1449</f>
        <v>BEARISH DIVERGENCE</v>
      </c>
      <c r="M1449" s="7">
        <f t="shared" si="220"/>
        <v>25</v>
      </c>
      <c r="N1449" s="7">
        <f t="shared" si="221"/>
        <v>0</v>
      </c>
      <c r="O1449" s="7">
        <f t="shared" si="222"/>
        <v>0</v>
      </c>
      <c r="P1449" s="7">
        <f t="shared" si="223"/>
        <v>16.5</v>
      </c>
      <c r="Q1449" s="8">
        <f t="shared" si="224"/>
        <v>11.225</v>
      </c>
      <c r="R1449" s="8">
        <f t="shared" si="225"/>
        <v>9.125</v>
      </c>
      <c r="S1449" s="8">
        <f t="shared" si="226"/>
        <v>11.175000000000001</v>
      </c>
      <c r="T1449" s="8">
        <f t="shared" si="227"/>
        <v>10.375</v>
      </c>
      <c r="U1449" s="7">
        <f t="shared" si="228"/>
        <v>10.508333333333335</v>
      </c>
      <c r="V1449" s="7">
        <f t="shared" si="229"/>
        <v>10.475000000000001</v>
      </c>
    </row>
    <row r="1450" spans="1:22" ht="13.5" x14ac:dyDescent="0.25">
      <c r="A1450" s="3">
        <f>RSI!A1450</f>
        <v>44427</v>
      </c>
      <c r="B1450" s="2">
        <f>RSI!B1450</f>
        <v>3.2644000000000002</v>
      </c>
      <c r="C1450" s="2">
        <f>RSI!I1450</f>
        <v>62.267134707520746</v>
      </c>
      <c r="D1450" s="2">
        <f>MACD!E1450</f>
        <v>-9.6329060778495013E-3</v>
      </c>
      <c r="E1450" s="2">
        <f>MACD!F1450</f>
        <v>-5.1478137648987266E-4</v>
      </c>
      <c r="F1450" s="2">
        <f>'Moving Avg'!D1450</f>
        <v>3.20058</v>
      </c>
      <c r="G1450" s="2">
        <f>'Moving Avg'!F1450</f>
        <v>3.1686750000000004</v>
      </c>
      <c r="H1450" s="2">
        <f>'Moving Avg'!G1450</f>
        <v>3.1660500000000011</v>
      </c>
      <c r="I1450" s="2">
        <f>'Moving Avg'!H1450</f>
        <v>3.4664324999999967</v>
      </c>
      <c r="J1450" s="5" t="str">
        <f>OBV!F1450</f>
        <v>BULLISH</v>
      </c>
      <c r="K1450" s="5" t="str">
        <f>OBV!G1450</f>
        <v>NEUTRAL</v>
      </c>
      <c r="L1450" s="5" t="str">
        <f>OBV!H1450</f>
        <v>CONFIRMED BULLISH</v>
      </c>
      <c r="M1450" s="7">
        <f t="shared" si="220"/>
        <v>25</v>
      </c>
      <c r="N1450" s="7">
        <f t="shared" si="221"/>
        <v>45</v>
      </c>
      <c r="O1450" s="7">
        <f t="shared" si="222"/>
        <v>0</v>
      </c>
      <c r="P1450" s="7">
        <f t="shared" si="223"/>
        <v>83.5</v>
      </c>
      <c r="Q1450" s="8">
        <f t="shared" si="224"/>
        <v>37.024999999999999</v>
      </c>
      <c r="R1450" s="8">
        <f t="shared" si="225"/>
        <v>34.875</v>
      </c>
      <c r="S1450" s="8">
        <f t="shared" si="226"/>
        <v>48.075000000000003</v>
      </c>
      <c r="T1450" s="8">
        <f t="shared" si="227"/>
        <v>38.375</v>
      </c>
      <c r="U1450" s="7">
        <f t="shared" si="228"/>
        <v>39.991666666666667</v>
      </c>
      <c r="V1450" s="7">
        <f t="shared" si="229"/>
        <v>39.587500000000006</v>
      </c>
    </row>
    <row r="1451" spans="1:22" ht="13.5" x14ac:dyDescent="0.25">
      <c r="A1451" s="3">
        <f>RSI!A1451</f>
        <v>44428</v>
      </c>
      <c r="B1451" s="2">
        <f>RSI!B1451</f>
        <v>3.3462000000000001</v>
      </c>
      <c r="C1451" s="2">
        <f>RSI!I1451</f>
        <v>68.458697199088121</v>
      </c>
      <c r="D1451" s="2">
        <f>MACD!E1451</f>
        <v>-3.0046186644288042E-2</v>
      </c>
      <c r="E1451" s="2">
        <f>MACD!F1451</f>
        <v>-6.4210624300495064E-3</v>
      </c>
      <c r="F1451" s="2">
        <f>'Moving Avg'!D1451</f>
        <v>3.2349400000000004</v>
      </c>
      <c r="G1451" s="2">
        <f>'Moving Avg'!F1451</f>
        <v>3.1776750000000002</v>
      </c>
      <c r="H1451" s="2">
        <f>'Moving Avg'!G1451</f>
        <v>3.1742320000000013</v>
      </c>
      <c r="I1451" s="2">
        <f>'Moving Avg'!H1451</f>
        <v>3.4620964999999959</v>
      </c>
      <c r="J1451" s="5" t="str">
        <f>OBV!F1451</f>
        <v>BULLISH</v>
      </c>
      <c r="K1451" s="5" t="str">
        <f>OBV!G1451</f>
        <v>NEUTRAL</v>
      </c>
      <c r="L1451" s="5" t="str">
        <f>OBV!H1451</f>
        <v>CONFIRMED BULLISH</v>
      </c>
      <c r="M1451" s="7">
        <f t="shared" si="220"/>
        <v>25</v>
      </c>
      <c r="N1451" s="7">
        <f t="shared" si="221"/>
        <v>100</v>
      </c>
      <c r="O1451" s="7">
        <f t="shared" si="222"/>
        <v>0</v>
      </c>
      <c r="P1451" s="7">
        <f t="shared" si="223"/>
        <v>83.5</v>
      </c>
      <c r="Q1451" s="8">
        <f t="shared" si="224"/>
        <v>56.274999999999999</v>
      </c>
      <c r="R1451" s="8">
        <f t="shared" si="225"/>
        <v>45.875</v>
      </c>
      <c r="S1451" s="8">
        <f t="shared" si="226"/>
        <v>56.325000000000003</v>
      </c>
      <c r="T1451" s="8">
        <f t="shared" si="227"/>
        <v>52.125</v>
      </c>
      <c r="U1451" s="7">
        <f t="shared" si="228"/>
        <v>52.82500000000001</v>
      </c>
      <c r="V1451" s="7">
        <f t="shared" si="229"/>
        <v>52.650000000000006</v>
      </c>
    </row>
    <row r="1452" spans="1:22" ht="13.5" x14ac:dyDescent="0.25">
      <c r="A1452" s="3">
        <f>RSI!A1452</f>
        <v>44431</v>
      </c>
      <c r="B1452" s="2">
        <f>RSI!B1452</f>
        <v>3.3788999999999998</v>
      </c>
      <c r="C1452" s="2">
        <f>RSI!I1452</f>
        <v>70.539807899579372</v>
      </c>
      <c r="D1452" s="2">
        <f>MACD!E1452</f>
        <v>-4.8300509747403186E-2</v>
      </c>
      <c r="E1452" s="2">
        <f>MACD!F1452</f>
        <v>-1.4796951893520243E-2</v>
      </c>
      <c r="F1452" s="2">
        <f>'Moving Avg'!D1452</f>
        <v>3.2709400000000004</v>
      </c>
      <c r="G1452" s="2">
        <f>'Moving Avg'!F1452</f>
        <v>3.1883100000000004</v>
      </c>
      <c r="H1452" s="2">
        <f>'Moving Avg'!G1452</f>
        <v>3.1833940000000012</v>
      </c>
      <c r="I1452" s="2">
        <f>'Moving Avg'!H1452</f>
        <v>3.4577194999999965</v>
      </c>
      <c r="J1452" s="5" t="str">
        <f>OBV!F1452</f>
        <v>BULLISH</v>
      </c>
      <c r="K1452" s="5" t="str">
        <f>OBV!G1452</f>
        <v>NEUTRAL</v>
      </c>
      <c r="L1452" s="5" t="str">
        <f>OBV!H1452</f>
        <v>CONFIRMED BULLISH</v>
      </c>
      <c r="M1452" s="7">
        <f t="shared" si="220"/>
        <v>0</v>
      </c>
      <c r="N1452" s="7">
        <f t="shared" si="221"/>
        <v>100</v>
      </c>
      <c r="O1452" s="7">
        <f t="shared" si="222"/>
        <v>0</v>
      </c>
      <c r="P1452" s="7">
        <f t="shared" si="223"/>
        <v>83.5</v>
      </c>
      <c r="Q1452" s="8">
        <f t="shared" si="224"/>
        <v>47.524999999999999</v>
      </c>
      <c r="R1452" s="8">
        <f t="shared" si="225"/>
        <v>40.875</v>
      </c>
      <c r="S1452" s="8">
        <f t="shared" si="226"/>
        <v>52.575000000000003</v>
      </c>
      <c r="T1452" s="8">
        <f t="shared" si="227"/>
        <v>45.875</v>
      </c>
      <c r="U1452" s="7">
        <f t="shared" si="228"/>
        <v>46.991666666666674</v>
      </c>
      <c r="V1452" s="7">
        <f t="shared" si="229"/>
        <v>46.712500000000006</v>
      </c>
    </row>
    <row r="1453" spans="1:22" ht="13.5" x14ac:dyDescent="0.25">
      <c r="A1453" s="3">
        <f>RSI!A1453</f>
        <v>44432</v>
      </c>
      <c r="B1453" s="2">
        <f>RSI!B1453</f>
        <v>3.3462000000000001</v>
      </c>
      <c r="C1453" s="2">
        <f>RSI!I1453</f>
        <v>65.860060987105072</v>
      </c>
      <c r="D1453" s="2">
        <f>MACD!E1453</f>
        <v>-6.1258164489189415E-2</v>
      </c>
      <c r="E1453" s="2">
        <f>MACD!F1453</f>
        <v>-2.4089194412654079E-2</v>
      </c>
      <c r="F1453" s="2">
        <f>'Moving Avg'!D1453</f>
        <v>3.3020200000000002</v>
      </c>
      <c r="G1453" s="2">
        <f>'Moving Avg'!F1453</f>
        <v>3.1948550000000009</v>
      </c>
      <c r="H1453" s="2">
        <f>'Moving Avg'!G1453</f>
        <v>3.1915760000000004</v>
      </c>
      <c r="I1453" s="2">
        <f>'Moving Avg'!H1453</f>
        <v>3.453178999999996</v>
      </c>
      <c r="J1453" s="5" t="str">
        <f>OBV!F1453</f>
        <v>BULLISH</v>
      </c>
      <c r="K1453" s="5" t="str">
        <f>OBV!G1453</f>
        <v>NEUTRAL</v>
      </c>
      <c r="L1453" s="5" t="str">
        <f>OBV!H1453</f>
        <v>CONFIRMED BULLISH</v>
      </c>
      <c r="M1453" s="7">
        <f t="shared" si="220"/>
        <v>25</v>
      </c>
      <c r="N1453" s="7">
        <f t="shared" si="221"/>
        <v>100</v>
      </c>
      <c r="O1453" s="7">
        <f t="shared" si="222"/>
        <v>0</v>
      </c>
      <c r="P1453" s="7">
        <f t="shared" si="223"/>
        <v>83.5</v>
      </c>
      <c r="Q1453" s="8">
        <f t="shared" si="224"/>
        <v>56.274999999999999</v>
      </c>
      <c r="R1453" s="8">
        <f t="shared" si="225"/>
        <v>45.875</v>
      </c>
      <c r="S1453" s="8">
        <f t="shared" si="226"/>
        <v>56.325000000000003</v>
      </c>
      <c r="T1453" s="8">
        <f t="shared" si="227"/>
        <v>52.125</v>
      </c>
      <c r="U1453" s="7">
        <f t="shared" si="228"/>
        <v>52.82500000000001</v>
      </c>
      <c r="V1453" s="7">
        <f t="shared" si="229"/>
        <v>52.650000000000006</v>
      </c>
    </row>
    <row r="1454" spans="1:22" ht="13.5" x14ac:dyDescent="0.25">
      <c r="A1454" s="3">
        <f>RSI!A1454</f>
        <v>44433</v>
      </c>
      <c r="B1454" s="2">
        <f>RSI!B1454</f>
        <v>3.3544</v>
      </c>
      <c r="C1454" s="2">
        <f>RSI!I1454</f>
        <v>66.460943707748896</v>
      </c>
      <c r="D1454" s="2">
        <f>MACD!E1454</f>
        <v>-7.1220336557663799E-2</v>
      </c>
      <c r="E1454" s="2">
        <f>MACD!F1454</f>
        <v>-3.3515422841656026E-2</v>
      </c>
      <c r="F1454" s="2">
        <f>'Moving Avg'!D1454</f>
        <v>3.3380200000000002</v>
      </c>
      <c r="G1454" s="2">
        <f>'Moving Avg'!F1454</f>
        <v>3.2038550000000008</v>
      </c>
      <c r="H1454" s="2">
        <f>'Moving Avg'!G1454</f>
        <v>3.1999220000000008</v>
      </c>
      <c r="I1454" s="2">
        <f>'Moving Avg'!H1454</f>
        <v>3.4484744999999966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  <c r="M1454" s="7">
        <f t="shared" si="220"/>
        <v>25</v>
      </c>
      <c r="N1454" s="7">
        <f t="shared" si="221"/>
        <v>100</v>
      </c>
      <c r="O1454" s="7">
        <f t="shared" si="222"/>
        <v>0</v>
      </c>
      <c r="P1454" s="7">
        <f t="shared" si="223"/>
        <v>83.5</v>
      </c>
      <c r="Q1454" s="8">
        <f t="shared" si="224"/>
        <v>56.274999999999999</v>
      </c>
      <c r="R1454" s="8">
        <f t="shared" si="225"/>
        <v>45.875</v>
      </c>
      <c r="S1454" s="8">
        <f t="shared" si="226"/>
        <v>56.325000000000003</v>
      </c>
      <c r="T1454" s="8">
        <f t="shared" si="227"/>
        <v>52.125</v>
      </c>
      <c r="U1454" s="7">
        <f t="shared" si="228"/>
        <v>52.82500000000001</v>
      </c>
      <c r="V1454" s="7">
        <f t="shared" si="229"/>
        <v>52.650000000000006</v>
      </c>
    </row>
    <row r="1455" spans="1:22" ht="13.5" x14ac:dyDescent="0.25">
      <c r="A1455" s="3">
        <f>RSI!A1455</f>
        <v>44434</v>
      </c>
      <c r="B1455" s="2">
        <f>RSI!B1455</f>
        <v>3.3544</v>
      </c>
      <c r="C1455" s="2">
        <f>RSI!I1455</f>
        <v>66.460943707748896</v>
      </c>
      <c r="D1455" s="2">
        <f>MACD!E1455</f>
        <v>-8.0544313687577862E-2</v>
      </c>
      <c r="E1455" s="2">
        <f>MACD!F1455</f>
        <v>-4.2921201010840397E-2</v>
      </c>
      <c r="F1455" s="2">
        <f>'Moving Avg'!D1455</f>
        <v>3.3560199999999996</v>
      </c>
      <c r="G1455" s="2">
        <f>'Moving Avg'!F1455</f>
        <v>3.2120350000000011</v>
      </c>
      <c r="H1455" s="2">
        <f>'Moving Avg'!G1455</f>
        <v>3.2072860000000007</v>
      </c>
      <c r="I1455" s="2">
        <f>'Moving Avg'!H1455</f>
        <v>3.4437699999999962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25</v>
      </c>
      <c r="N1455" s="7">
        <f t="shared" si="221"/>
        <v>100</v>
      </c>
      <c r="O1455" s="7">
        <f t="shared" si="222"/>
        <v>0</v>
      </c>
      <c r="P1455" s="7">
        <f t="shared" si="223"/>
        <v>83.5</v>
      </c>
      <c r="Q1455" s="8">
        <f t="shared" si="224"/>
        <v>56.274999999999999</v>
      </c>
      <c r="R1455" s="8">
        <f t="shared" si="225"/>
        <v>45.875</v>
      </c>
      <c r="S1455" s="8">
        <f t="shared" si="226"/>
        <v>56.325000000000003</v>
      </c>
      <c r="T1455" s="8">
        <f t="shared" si="227"/>
        <v>52.125</v>
      </c>
      <c r="U1455" s="7">
        <f t="shared" si="228"/>
        <v>52.82500000000001</v>
      </c>
      <c r="V1455" s="7">
        <f t="shared" si="229"/>
        <v>52.650000000000006</v>
      </c>
    </row>
    <row r="1456" spans="1:22" ht="13.5" x14ac:dyDescent="0.25">
      <c r="A1456" s="3">
        <f>RSI!A1456</f>
        <v>44435</v>
      </c>
      <c r="B1456" s="2">
        <f>RSI!B1456</f>
        <v>3.2562000000000002</v>
      </c>
      <c r="C1456" s="2">
        <f>RSI!I1456</f>
        <v>53.405782009463664</v>
      </c>
      <c r="D1456" s="2">
        <f>MACD!E1456</f>
        <v>-7.8218719545059212E-2</v>
      </c>
      <c r="E1456" s="2">
        <f>MACD!F1456</f>
        <v>-4.9980704717684163E-2</v>
      </c>
      <c r="F1456" s="2">
        <f>'Moving Avg'!D1456</f>
        <v>3.3380200000000002</v>
      </c>
      <c r="G1456" s="2">
        <f>'Moving Avg'!F1456</f>
        <v>3.2173500000000006</v>
      </c>
      <c r="H1456" s="2">
        <f>'Moving Avg'!G1456</f>
        <v>3.2120300000000008</v>
      </c>
      <c r="I1456" s="2">
        <f>'Moving Avg'!H1456</f>
        <v>3.4388609999999966</v>
      </c>
      <c r="J1456" s="5" t="str">
        <f>OBV!F1456</f>
        <v>BULLISH</v>
      </c>
      <c r="K1456" s="5" t="str">
        <f>OBV!G1456</f>
        <v>NEUTRAL</v>
      </c>
      <c r="L1456" s="5" t="str">
        <f>OBV!H1456</f>
        <v>BULLISH DIVERGENCE</v>
      </c>
      <c r="M1456" s="7">
        <f t="shared" si="220"/>
        <v>25</v>
      </c>
      <c r="N1456" s="7">
        <f t="shared" si="221"/>
        <v>100</v>
      </c>
      <c r="O1456" s="7">
        <f t="shared" si="222"/>
        <v>0</v>
      </c>
      <c r="P1456" s="7">
        <f t="shared" si="223"/>
        <v>66.5</v>
      </c>
      <c r="Q1456" s="8">
        <f t="shared" si="224"/>
        <v>53.725000000000001</v>
      </c>
      <c r="R1456" s="8">
        <f t="shared" si="225"/>
        <v>41.625</v>
      </c>
      <c r="S1456" s="8">
        <f t="shared" si="226"/>
        <v>48.674999999999997</v>
      </c>
      <c r="T1456" s="8">
        <f t="shared" si="227"/>
        <v>47.875</v>
      </c>
      <c r="U1456" s="7">
        <f t="shared" si="228"/>
        <v>48.008333333333326</v>
      </c>
      <c r="V1456" s="7">
        <f t="shared" si="229"/>
        <v>47.974999999999994</v>
      </c>
    </row>
    <row r="1457" spans="1:22" ht="13.5" x14ac:dyDescent="0.25">
      <c r="A1457" s="3">
        <f>RSI!A1457</f>
        <v>44438</v>
      </c>
      <c r="B1457" s="2">
        <f>RSI!B1457</f>
        <v>3.2562000000000002</v>
      </c>
      <c r="C1457" s="2">
        <f>RSI!I1457</f>
        <v>53.405782009463657</v>
      </c>
      <c r="D1457" s="2">
        <f>MACD!E1457</f>
        <v>-7.2668254395849008E-2</v>
      </c>
      <c r="E1457" s="2">
        <f>MACD!F1457</f>
        <v>-5.4518214653317132E-2</v>
      </c>
      <c r="F1457" s="2">
        <f>'Moving Avg'!D1457</f>
        <v>3.3134799999999998</v>
      </c>
      <c r="G1457" s="2">
        <f>'Moving Avg'!F1457</f>
        <v>3.2210300000000003</v>
      </c>
      <c r="H1457" s="2">
        <f>'Moving Avg'!G1457</f>
        <v>3.2141560000000005</v>
      </c>
      <c r="I1457" s="2">
        <f>'Moving Avg'!H1457</f>
        <v>3.4339519999999966</v>
      </c>
      <c r="J1457" s="5" t="str">
        <f>OBV!F1457</f>
        <v>BEARISH</v>
      </c>
      <c r="K1457" s="5" t="str">
        <f>OBV!G1457</f>
        <v>NEUTRAL</v>
      </c>
      <c r="L1457" s="5" t="str">
        <f>OBV!H1457</f>
        <v>CONFIRMED BEARISH</v>
      </c>
      <c r="M1457" s="7">
        <f t="shared" si="220"/>
        <v>25</v>
      </c>
      <c r="N1457" s="7">
        <f t="shared" si="221"/>
        <v>45</v>
      </c>
      <c r="O1457" s="7">
        <f t="shared" si="222"/>
        <v>0</v>
      </c>
      <c r="P1457" s="7">
        <f t="shared" si="223"/>
        <v>16.5</v>
      </c>
      <c r="Q1457" s="8">
        <f t="shared" si="224"/>
        <v>26.975000000000001</v>
      </c>
      <c r="R1457" s="8">
        <f t="shared" si="225"/>
        <v>18.125</v>
      </c>
      <c r="S1457" s="8">
        <f t="shared" si="226"/>
        <v>17.925000000000001</v>
      </c>
      <c r="T1457" s="8">
        <f t="shared" si="227"/>
        <v>21.625</v>
      </c>
      <c r="U1457" s="7">
        <f t="shared" si="228"/>
        <v>21.008333333333336</v>
      </c>
      <c r="V1457" s="7">
        <f t="shared" si="229"/>
        <v>21.162500000000001</v>
      </c>
    </row>
    <row r="1458" spans="1:22" ht="13.5" x14ac:dyDescent="0.25">
      <c r="A1458" s="3">
        <f>RSI!A1458</f>
        <v>44439</v>
      </c>
      <c r="B1458" s="2">
        <f>RSI!B1458</f>
        <v>3.3134999999999999</v>
      </c>
      <c r="C1458" s="2">
        <f>RSI!I1458</f>
        <v>58.872876585201197</v>
      </c>
      <c r="D1458" s="2">
        <f>MACD!E1458</f>
        <v>-7.3635060852782708E-2</v>
      </c>
      <c r="E1458" s="2">
        <f>MACD!F1458</f>
        <v>-5.8341583893210244E-2</v>
      </c>
      <c r="F1458" s="2">
        <f>'Moving Avg'!D1458</f>
        <v>3.30694</v>
      </c>
      <c r="G1458" s="2">
        <f>'Moving Avg'!F1458</f>
        <v>3.2279850000000003</v>
      </c>
      <c r="H1458" s="2">
        <f>'Moving Avg'!G1458</f>
        <v>3.2182480000000009</v>
      </c>
      <c r="I1458" s="2">
        <f>'Moving Avg'!H1458</f>
        <v>3.4296569999999962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  <c r="M1458" s="7">
        <f t="shared" si="220"/>
        <v>25</v>
      </c>
      <c r="N1458" s="7">
        <f t="shared" si="221"/>
        <v>45</v>
      </c>
      <c r="O1458" s="7">
        <f t="shared" si="222"/>
        <v>0</v>
      </c>
      <c r="P1458" s="7">
        <f t="shared" si="223"/>
        <v>66.5</v>
      </c>
      <c r="Q1458" s="8">
        <f t="shared" si="224"/>
        <v>34.475000000000001</v>
      </c>
      <c r="R1458" s="8">
        <f t="shared" si="225"/>
        <v>30.625</v>
      </c>
      <c r="S1458" s="8">
        <f t="shared" si="226"/>
        <v>40.424999999999997</v>
      </c>
      <c r="T1458" s="8">
        <f t="shared" si="227"/>
        <v>34.125</v>
      </c>
      <c r="U1458" s="7">
        <f t="shared" si="228"/>
        <v>35.174999999999997</v>
      </c>
      <c r="V1458" s="7">
        <f t="shared" si="229"/>
        <v>34.912499999999994</v>
      </c>
    </row>
    <row r="1459" spans="1:22" ht="13.5" x14ac:dyDescent="0.25">
      <c r="A1459" s="3">
        <f>RSI!A1459</f>
        <v>44440</v>
      </c>
      <c r="B1459" s="2">
        <f>RSI!B1459</f>
        <v>3.1907999999999999</v>
      </c>
      <c r="C1459" s="2">
        <f>RSI!I1459</f>
        <v>46.335355345487031</v>
      </c>
      <c r="D1459" s="2">
        <f>MACD!E1459</f>
        <v>-6.8385862938952435E-2</v>
      </c>
      <c r="E1459" s="2">
        <f>MACD!F1459</f>
        <v>-6.0350439702358691E-2</v>
      </c>
      <c r="F1459" s="2">
        <f>'Moving Avg'!D1459</f>
        <v>3.2742199999999997</v>
      </c>
      <c r="G1459" s="2">
        <f>'Moving Avg'!F1459</f>
        <v>3.2288049999999999</v>
      </c>
      <c r="H1459" s="2">
        <f>'Moving Avg'!G1459</f>
        <v>3.2164480000000011</v>
      </c>
      <c r="I1459" s="2">
        <f>'Moving Avg'!H1459</f>
        <v>3.424584499999995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  <c r="M1459" s="7">
        <f t="shared" si="220"/>
        <v>25</v>
      </c>
      <c r="N1459" s="7">
        <f t="shared" si="221"/>
        <v>45</v>
      </c>
      <c r="O1459" s="7">
        <f t="shared" si="222"/>
        <v>0</v>
      </c>
      <c r="P1459" s="7">
        <f t="shared" si="223"/>
        <v>16.5</v>
      </c>
      <c r="Q1459" s="8">
        <f t="shared" si="224"/>
        <v>26.975000000000001</v>
      </c>
      <c r="R1459" s="8">
        <f t="shared" si="225"/>
        <v>18.125</v>
      </c>
      <c r="S1459" s="8">
        <f t="shared" si="226"/>
        <v>17.925000000000001</v>
      </c>
      <c r="T1459" s="8">
        <f t="shared" si="227"/>
        <v>21.625</v>
      </c>
      <c r="U1459" s="7">
        <f t="shared" si="228"/>
        <v>21.008333333333336</v>
      </c>
      <c r="V1459" s="7">
        <f t="shared" si="229"/>
        <v>21.162500000000001</v>
      </c>
    </row>
    <row r="1460" spans="1:22" ht="13.5" x14ac:dyDescent="0.25">
      <c r="A1460" s="3">
        <f>RSI!A1460</f>
        <v>44441</v>
      </c>
      <c r="B1460" s="2">
        <f>RSI!B1460</f>
        <v>3.2480000000000002</v>
      </c>
      <c r="C1460" s="2">
        <f>RSI!I1460</f>
        <v>51.518664896215228</v>
      </c>
      <c r="D1460" s="2">
        <f>MACD!E1460</f>
        <v>-5.4071695195194724E-2</v>
      </c>
      <c r="E1460" s="2">
        <f>MACD!F1460</f>
        <v>-5.90946908009259E-2</v>
      </c>
      <c r="F1460" s="2">
        <f>'Moving Avg'!D1460</f>
        <v>3.2529400000000002</v>
      </c>
      <c r="G1460" s="2">
        <f>'Moving Avg'!F1460</f>
        <v>3.2357600000000004</v>
      </c>
      <c r="H1460" s="2">
        <f>'Moving Avg'!G1460</f>
        <v>3.2118660000000006</v>
      </c>
      <c r="I1460" s="2">
        <f>'Moving Avg'!H1460</f>
        <v>3.4193479999999954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0</v>
      </c>
      <c r="O1460" s="7">
        <f t="shared" si="222"/>
        <v>0</v>
      </c>
      <c r="P1460" s="7">
        <f t="shared" si="223"/>
        <v>16.5</v>
      </c>
      <c r="Q1460" s="8">
        <f t="shared" si="224"/>
        <v>11.225</v>
      </c>
      <c r="R1460" s="8">
        <f t="shared" si="225"/>
        <v>9.125</v>
      </c>
      <c r="S1460" s="8">
        <f t="shared" si="226"/>
        <v>11.175000000000001</v>
      </c>
      <c r="T1460" s="8">
        <f t="shared" si="227"/>
        <v>10.375</v>
      </c>
      <c r="U1460" s="7">
        <f t="shared" si="228"/>
        <v>10.508333333333335</v>
      </c>
      <c r="V1460" s="7">
        <f t="shared" si="229"/>
        <v>10.475000000000001</v>
      </c>
    </row>
    <row r="1461" spans="1:22" ht="13.5" x14ac:dyDescent="0.25">
      <c r="A1461" s="3">
        <f>RSI!A1461</f>
        <v>44442</v>
      </c>
      <c r="B1461" s="2">
        <f>RSI!B1461</f>
        <v>3.1907999999999999</v>
      </c>
      <c r="C1461" s="2">
        <f>RSI!I1461</f>
        <v>46.664746382983331</v>
      </c>
      <c r="D1461" s="2">
        <f>MACD!E1461</f>
        <v>-2.523214274415686E-2</v>
      </c>
      <c r="E1461" s="2">
        <f>MACD!F1461</f>
        <v>-5.2322181189572096E-2</v>
      </c>
      <c r="F1461" s="2">
        <f>'Moving Avg'!D1461</f>
        <v>3.2398600000000002</v>
      </c>
      <c r="G1461" s="2">
        <f>'Moving Avg'!F1461</f>
        <v>3.2398549999999999</v>
      </c>
      <c r="H1461" s="2">
        <f>'Moving Avg'!G1461</f>
        <v>3.2036860000000003</v>
      </c>
      <c r="I1461" s="2">
        <f>'Moving Avg'!H1461</f>
        <v>3.4130484999999955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25</v>
      </c>
      <c r="N1461" s="7">
        <f t="shared" si="221"/>
        <v>0</v>
      </c>
      <c r="O1461" s="7">
        <f t="shared" si="222"/>
        <v>0</v>
      </c>
      <c r="P1461" s="7">
        <f t="shared" si="223"/>
        <v>16.5</v>
      </c>
      <c r="Q1461" s="8">
        <f t="shared" si="224"/>
        <v>11.225</v>
      </c>
      <c r="R1461" s="8">
        <f t="shared" si="225"/>
        <v>9.125</v>
      </c>
      <c r="S1461" s="8">
        <f t="shared" si="226"/>
        <v>11.175000000000001</v>
      </c>
      <c r="T1461" s="8">
        <f t="shared" si="227"/>
        <v>10.375</v>
      </c>
      <c r="U1461" s="7">
        <f t="shared" si="228"/>
        <v>10.508333333333335</v>
      </c>
      <c r="V1461" s="7">
        <f t="shared" si="229"/>
        <v>10.475000000000001</v>
      </c>
    </row>
    <row r="1462" spans="1:22" ht="13.5" x14ac:dyDescent="0.25">
      <c r="A1462" s="3">
        <f>RSI!A1462</f>
        <v>44445</v>
      </c>
      <c r="B1462" s="2">
        <f>RSI!B1462</f>
        <v>3.1907999999999999</v>
      </c>
      <c r="C1462" s="2">
        <f>RSI!I1462</f>
        <v>46.664746382983331</v>
      </c>
      <c r="D1462" s="2">
        <f>MACD!E1462</f>
        <v>4.4522033954783602E-3</v>
      </c>
      <c r="E1462" s="2">
        <f>MACD!F1462</f>
        <v>-4.0967304272562004E-2</v>
      </c>
      <c r="F1462" s="2">
        <f>'Moving Avg'!D1462</f>
        <v>3.2267800000000002</v>
      </c>
      <c r="G1462" s="2">
        <f>'Moving Avg'!F1462</f>
        <v>3.2431299999999998</v>
      </c>
      <c r="H1462" s="2">
        <f>'Moving Avg'!G1462</f>
        <v>3.1971419999999999</v>
      </c>
      <c r="I1462" s="2">
        <f>'Moving Avg'!H1462</f>
        <v>3.4061764999999955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0</v>
      </c>
      <c r="O1462" s="7">
        <f t="shared" si="222"/>
        <v>0</v>
      </c>
      <c r="P1462" s="7">
        <f t="shared" si="223"/>
        <v>16.5</v>
      </c>
      <c r="Q1462" s="8">
        <f t="shared" si="224"/>
        <v>11.225</v>
      </c>
      <c r="R1462" s="8">
        <f t="shared" si="225"/>
        <v>9.125</v>
      </c>
      <c r="S1462" s="8">
        <f t="shared" si="226"/>
        <v>11.175000000000001</v>
      </c>
      <c r="T1462" s="8">
        <f t="shared" si="227"/>
        <v>10.375</v>
      </c>
      <c r="U1462" s="7">
        <f t="shared" si="228"/>
        <v>10.508333333333335</v>
      </c>
      <c r="V1462" s="7">
        <f t="shared" si="229"/>
        <v>10.475000000000001</v>
      </c>
    </row>
    <row r="1463" spans="1:22" ht="13.5" x14ac:dyDescent="0.25">
      <c r="A1463" s="3">
        <f>RSI!A1463</f>
        <v>44446</v>
      </c>
      <c r="B1463" s="2">
        <f>RSI!B1463</f>
        <v>3.1907999999999999</v>
      </c>
      <c r="C1463" s="2">
        <f>RSI!I1463</f>
        <v>46.664746382983331</v>
      </c>
      <c r="D1463" s="2">
        <f>MACD!E1463</f>
        <v>2.4771252896383711E-2</v>
      </c>
      <c r="E1463" s="2">
        <f>MACD!F1463</f>
        <v>-2.7819592838772864E-2</v>
      </c>
      <c r="F1463" s="2">
        <f>'Moving Avg'!D1463</f>
        <v>3.2022399999999998</v>
      </c>
      <c r="G1463" s="2">
        <f>'Moving Avg'!F1463</f>
        <v>3.2459949999999997</v>
      </c>
      <c r="H1463" s="2">
        <f>'Moving Avg'!G1463</f>
        <v>3.1941980000000001</v>
      </c>
      <c r="I1463" s="2">
        <f>'Moving Avg'!H1463</f>
        <v>3.3999589999999955</v>
      </c>
      <c r="J1463" s="5" t="str">
        <f>OBV!F1463</f>
        <v>BEARISH</v>
      </c>
      <c r="K1463" s="5" t="str">
        <f>OBV!G1463</f>
        <v>NEUTRAL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0</v>
      </c>
      <c r="P1463" s="7">
        <f t="shared" si="223"/>
        <v>16.5</v>
      </c>
      <c r="Q1463" s="8">
        <f t="shared" si="224"/>
        <v>11.225</v>
      </c>
      <c r="R1463" s="8">
        <f t="shared" si="225"/>
        <v>9.125</v>
      </c>
      <c r="S1463" s="8">
        <f t="shared" si="226"/>
        <v>11.175000000000001</v>
      </c>
      <c r="T1463" s="8">
        <f t="shared" si="227"/>
        <v>10.375</v>
      </c>
      <c r="U1463" s="7">
        <f t="shared" si="228"/>
        <v>10.508333333333335</v>
      </c>
      <c r="V1463" s="7">
        <f t="shared" si="229"/>
        <v>10.475000000000001</v>
      </c>
    </row>
    <row r="1464" spans="1:22" ht="13.5" x14ac:dyDescent="0.25">
      <c r="A1464" s="3">
        <f>RSI!A1464</f>
        <v>44447</v>
      </c>
      <c r="B1464" s="2">
        <f>RSI!B1464</f>
        <v>3.1579999999999999</v>
      </c>
      <c r="C1464" s="2">
        <f>RSI!I1464</f>
        <v>43.714964674619694</v>
      </c>
      <c r="D1464" s="2">
        <f>MACD!E1464</f>
        <v>4.5870550905396268E-2</v>
      </c>
      <c r="E1464" s="2">
        <f>MACD!F1464</f>
        <v>-1.3081564089939041E-2</v>
      </c>
      <c r="F1464" s="2">
        <f>'Moving Avg'!D1464</f>
        <v>3.1956799999999999</v>
      </c>
      <c r="G1464" s="2">
        <f>'Moving Avg'!F1464</f>
        <v>3.2464</v>
      </c>
      <c r="H1464" s="2">
        <f>'Moving Avg'!G1464</f>
        <v>3.1902699999999999</v>
      </c>
      <c r="I1464" s="2">
        <f>'Moving Avg'!H1464</f>
        <v>3.3936999999999955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  <c r="M1464" s="7">
        <f t="shared" si="220"/>
        <v>25</v>
      </c>
      <c r="N1464" s="7">
        <f t="shared" si="221"/>
        <v>0</v>
      </c>
      <c r="O1464" s="7">
        <f t="shared" si="222"/>
        <v>0</v>
      </c>
      <c r="P1464" s="7">
        <f t="shared" si="223"/>
        <v>16.5</v>
      </c>
      <c r="Q1464" s="8">
        <f t="shared" si="224"/>
        <v>11.225</v>
      </c>
      <c r="R1464" s="8">
        <f t="shared" si="225"/>
        <v>9.125</v>
      </c>
      <c r="S1464" s="8">
        <f t="shared" si="226"/>
        <v>11.175000000000001</v>
      </c>
      <c r="T1464" s="8">
        <f t="shared" si="227"/>
        <v>10.375</v>
      </c>
      <c r="U1464" s="7">
        <f t="shared" si="228"/>
        <v>10.508333333333335</v>
      </c>
      <c r="V1464" s="7">
        <f t="shared" si="229"/>
        <v>10.475000000000001</v>
      </c>
    </row>
    <row r="1465" spans="1:22" ht="13.5" x14ac:dyDescent="0.25">
      <c r="A1465" s="3">
        <f>RSI!A1465</f>
        <v>44448</v>
      </c>
      <c r="B1465" s="2">
        <f>RSI!B1465</f>
        <v>3.1743999999999999</v>
      </c>
      <c r="C1465" s="2">
        <f>RSI!I1465</f>
        <v>45.567695707300011</v>
      </c>
      <c r="D1465" s="2">
        <f>MACD!E1465</f>
        <v>6.2901960446299032E-2</v>
      </c>
      <c r="E1465" s="2">
        <f>MACD!F1465</f>
        <v>2.115140817308573E-3</v>
      </c>
      <c r="F1465" s="2">
        <f>'Moving Avg'!D1465</f>
        <v>3.1809599999999998</v>
      </c>
      <c r="G1465" s="2">
        <f>'Moving Avg'!F1465</f>
        <v>3.2476250000000007</v>
      </c>
      <c r="H1465" s="2">
        <f>'Moving Avg'!G1465</f>
        <v>3.1869979999999991</v>
      </c>
      <c r="I1465" s="2">
        <f>'Moving Avg'!H1465</f>
        <v>3.3880954999999955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0</v>
      </c>
      <c r="O1465" s="7">
        <f t="shared" si="222"/>
        <v>0</v>
      </c>
      <c r="P1465" s="7">
        <f t="shared" si="223"/>
        <v>16.5</v>
      </c>
      <c r="Q1465" s="8">
        <f t="shared" si="224"/>
        <v>11.225</v>
      </c>
      <c r="R1465" s="8">
        <f t="shared" si="225"/>
        <v>9.125</v>
      </c>
      <c r="S1465" s="8">
        <f t="shared" si="226"/>
        <v>11.175000000000001</v>
      </c>
      <c r="T1465" s="8">
        <f t="shared" si="227"/>
        <v>10.375</v>
      </c>
      <c r="U1465" s="7">
        <f t="shared" si="228"/>
        <v>10.508333333333335</v>
      </c>
      <c r="V1465" s="7">
        <f t="shared" si="229"/>
        <v>10.475000000000001</v>
      </c>
    </row>
    <row r="1466" spans="1:22" ht="13.5" x14ac:dyDescent="0.25">
      <c r="A1466" s="3">
        <f>RSI!A1466</f>
        <v>44449</v>
      </c>
      <c r="B1466" s="2">
        <f>RSI!B1466</f>
        <v>3.1008</v>
      </c>
      <c r="C1466" s="2">
        <f>RSI!I1466</f>
        <v>39.313396563362893</v>
      </c>
      <c r="D1466" s="2">
        <f>MACD!E1466</f>
        <v>6.7924267517418535E-2</v>
      </c>
      <c r="E1466" s="2">
        <f>MACD!F1466</f>
        <v>1.5276966157330565E-2</v>
      </c>
      <c r="F1466" s="2">
        <f>'Moving Avg'!D1466</f>
        <v>3.16296</v>
      </c>
      <c r="G1466" s="2">
        <f>'Moving Avg'!F1466</f>
        <v>3.243945000000001</v>
      </c>
      <c r="H1466" s="2">
        <f>'Moving Avg'!G1466</f>
        <v>3.182253999999999</v>
      </c>
      <c r="I1466" s="2">
        <f>'Moving Avg'!H1466</f>
        <v>3.3822459999999963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  <c r="M1466" s="7">
        <f t="shared" si="220"/>
        <v>25</v>
      </c>
      <c r="N1466" s="7">
        <f t="shared" si="221"/>
        <v>0</v>
      </c>
      <c r="O1466" s="7">
        <f t="shared" si="222"/>
        <v>0</v>
      </c>
      <c r="P1466" s="7">
        <f t="shared" si="223"/>
        <v>16.5</v>
      </c>
      <c r="Q1466" s="8">
        <f t="shared" si="224"/>
        <v>11.225</v>
      </c>
      <c r="R1466" s="8">
        <f t="shared" si="225"/>
        <v>9.125</v>
      </c>
      <c r="S1466" s="8">
        <f t="shared" si="226"/>
        <v>11.175000000000001</v>
      </c>
      <c r="T1466" s="8">
        <f t="shared" si="227"/>
        <v>10.375</v>
      </c>
      <c r="U1466" s="7">
        <f t="shared" si="228"/>
        <v>10.508333333333335</v>
      </c>
      <c r="V1466" s="7">
        <f t="shared" si="229"/>
        <v>10.475000000000001</v>
      </c>
    </row>
    <row r="1467" spans="1:22" ht="13.5" x14ac:dyDescent="0.25">
      <c r="A1467" s="3">
        <f>RSI!A1467</f>
        <v>44452</v>
      </c>
      <c r="B1467" s="2">
        <f>RSI!B1467</f>
        <v>3.1171000000000002</v>
      </c>
      <c r="C1467" s="2">
        <f>RSI!I1467</f>
        <v>41.237019175316412</v>
      </c>
      <c r="D1467" s="2">
        <f>MACD!E1467</f>
        <v>7.1648590521658839E-2</v>
      </c>
      <c r="E1467" s="2">
        <f>MACD!F1467</f>
        <v>2.6551291030196222E-2</v>
      </c>
      <c r="F1467" s="2">
        <f>'Moving Avg'!D1467</f>
        <v>3.1482199999999998</v>
      </c>
      <c r="G1467" s="2">
        <f>'Moving Avg'!F1467</f>
        <v>3.2398549999999999</v>
      </c>
      <c r="H1467" s="2">
        <f>'Moving Avg'!G1467</f>
        <v>3.177999999999999</v>
      </c>
      <c r="I1467" s="2">
        <f>'Moving Avg'!H1467</f>
        <v>3.3762324999999964</v>
      </c>
      <c r="J1467" s="5" t="str">
        <f>OBV!F1467</f>
        <v>BEARISH</v>
      </c>
      <c r="K1467" s="5" t="str">
        <f>OBV!G1467</f>
        <v>NEUTRAL</v>
      </c>
      <c r="L1467" s="5" t="str">
        <f>OBV!H1467</f>
        <v>CONFIRMED BEARISH</v>
      </c>
      <c r="M1467" s="7">
        <f t="shared" si="220"/>
        <v>25</v>
      </c>
      <c r="N1467" s="7">
        <f t="shared" si="221"/>
        <v>0</v>
      </c>
      <c r="O1467" s="7">
        <f t="shared" si="222"/>
        <v>0</v>
      </c>
      <c r="P1467" s="7">
        <f t="shared" si="223"/>
        <v>16.5</v>
      </c>
      <c r="Q1467" s="8">
        <f t="shared" si="224"/>
        <v>11.225</v>
      </c>
      <c r="R1467" s="8">
        <f t="shared" si="225"/>
        <v>9.125</v>
      </c>
      <c r="S1467" s="8">
        <f t="shared" si="226"/>
        <v>11.175000000000001</v>
      </c>
      <c r="T1467" s="8">
        <f t="shared" si="227"/>
        <v>10.375</v>
      </c>
      <c r="U1467" s="7">
        <f t="shared" si="228"/>
        <v>10.508333333333335</v>
      </c>
      <c r="V1467" s="7">
        <f t="shared" si="229"/>
        <v>10.475000000000001</v>
      </c>
    </row>
    <row r="1468" spans="1:22" ht="13.5" x14ac:dyDescent="0.25">
      <c r="A1468" s="3">
        <f>RSI!A1468</f>
        <v>44453</v>
      </c>
      <c r="B1468" s="2">
        <f>RSI!B1468</f>
        <v>3.0434999999999999</v>
      </c>
      <c r="C1468" s="2">
        <f>RSI!I1468</f>
        <v>35.72979824143529</v>
      </c>
      <c r="D1468" s="2">
        <f>MACD!E1468</f>
        <v>8.9602420903651669E-2</v>
      </c>
      <c r="E1468" s="2">
        <f>MACD!F1468</f>
        <v>3.9161517004887313E-2</v>
      </c>
      <c r="F1468" s="2">
        <f>'Moving Avg'!D1468</f>
        <v>3.11876</v>
      </c>
      <c r="G1468" s="2">
        <f>'Moving Avg'!F1468</f>
        <v>3.2324899999999999</v>
      </c>
      <c r="H1468" s="2">
        <f>'Moving Avg'!G1468</f>
        <v>3.1743999999999994</v>
      </c>
      <c r="I1468" s="2">
        <f>'Moving Avg'!H1468</f>
        <v>3.369564499999997</v>
      </c>
      <c r="J1468" s="5" t="str">
        <f>OBV!F1468</f>
        <v>BEARISH</v>
      </c>
      <c r="K1468" s="5" t="str">
        <f>OBV!G1468</f>
        <v>NEUTRAL</v>
      </c>
      <c r="L1468" s="5" t="str">
        <f>OBV!H1468</f>
        <v>CONFIRMED BEARISH</v>
      </c>
      <c r="M1468" s="7">
        <f t="shared" si="220"/>
        <v>25</v>
      </c>
      <c r="N1468" s="7">
        <f t="shared" si="221"/>
        <v>0</v>
      </c>
      <c r="O1468" s="7">
        <f t="shared" si="222"/>
        <v>0</v>
      </c>
      <c r="P1468" s="7">
        <f t="shared" si="223"/>
        <v>16.5</v>
      </c>
      <c r="Q1468" s="8">
        <f t="shared" si="224"/>
        <v>11.225</v>
      </c>
      <c r="R1468" s="8">
        <f t="shared" si="225"/>
        <v>9.125</v>
      </c>
      <c r="S1468" s="8">
        <f t="shared" si="226"/>
        <v>11.175000000000001</v>
      </c>
      <c r="T1468" s="8">
        <f t="shared" si="227"/>
        <v>10.375</v>
      </c>
      <c r="U1468" s="7">
        <f t="shared" si="228"/>
        <v>10.508333333333335</v>
      </c>
      <c r="V1468" s="7">
        <f t="shared" si="229"/>
        <v>10.475000000000001</v>
      </c>
    </row>
    <row r="1469" spans="1:22" ht="13.5" x14ac:dyDescent="0.25">
      <c r="A1469" s="3">
        <f>RSI!A1469</f>
        <v>44454</v>
      </c>
      <c r="B1469" s="2">
        <f>RSI!B1469</f>
        <v>3.1008</v>
      </c>
      <c r="C1469" s="2">
        <f>RSI!I1469</f>
        <v>42.201564303773537</v>
      </c>
      <c r="D1469" s="2">
        <f>MACD!E1469</f>
        <v>8.2603257574402011E-2</v>
      </c>
      <c r="E1469" s="2">
        <f>MACD!F1469</f>
        <v>4.7849865118790261E-2</v>
      </c>
      <c r="F1469" s="2">
        <f>'Moving Avg'!D1469</f>
        <v>3.1073200000000001</v>
      </c>
      <c r="G1469" s="2">
        <f>'Moving Avg'!F1469</f>
        <v>3.2288100000000006</v>
      </c>
      <c r="H1469" s="2">
        <f>'Moving Avg'!G1469</f>
        <v>3.1719459999999988</v>
      </c>
      <c r="I1469" s="2">
        <f>'Moving Avg'!H1469</f>
        <v>3.3625284999999976</v>
      </c>
      <c r="J1469" s="5" t="str">
        <f>OBV!F1469</f>
        <v>BULLISH</v>
      </c>
      <c r="K1469" s="5" t="str">
        <f>OBV!G1469</f>
        <v>NEUTRAL</v>
      </c>
      <c r="L1469" s="5" t="str">
        <f>OBV!H1469</f>
        <v>BULLISH DIVERGENCE</v>
      </c>
      <c r="M1469" s="7">
        <f t="shared" si="220"/>
        <v>25</v>
      </c>
      <c r="N1469" s="7">
        <f t="shared" si="221"/>
        <v>0</v>
      </c>
      <c r="O1469" s="7">
        <f t="shared" si="222"/>
        <v>0</v>
      </c>
      <c r="P1469" s="7">
        <f t="shared" si="223"/>
        <v>66.5</v>
      </c>
      <c r="Q1469" s="8">
        <f t="shared" si="224"/>
        <v>18.725000000000001</v>
      </c>
      <c r="R1469" s="8">
        <f t="shared" si="225"/>
        <v>21.625</v>
      </c>
      <c r="S1469" s="8">
        <f t="shared" si="226"/>
        <v>33.674999999999997</v>
      </c>
      <c r="T1469" s="8">
        <f t="shared" si="227"/>
        <v>22.875</v>
      </c>
      <c r="U1469" s="7">
        <f t="shared" si="228"/>
        <v>24.675000000000001</v>
      </c>
      <c r="V1469" s="7">
        <f t="shared" si="229"/>
        <v>24.225000000000001</v>
      </c>
    </row>
    <row r="1470" spans="1:22" ht="13.5" x14ac:dyDescent="0.25">
      <c r="A1470" s="3">
        <f>RSI!A1470</f>
        <v>44455</v>
      </c>
      <c r="B1470" s="2">
        <f>RSI!B1470</f>
        <v>3.0680000000000001</v>
      </c>
      <c r="C1470" s="2">
        <f>RSI!I1470</f>
        <v>39.735011618062785</v>
      </c>
      <c r="D1470" s="2">
        <f>MACD!E1470</f>
        <v>8.8433505591948514E-2</v>
      </c>
      <c r="E1470" s="2">
        <f>MACD!F1470</f>
        <v>5.5966593213421914E-2</v>
      </c>
      <c r="F1470" s="2">
        <f>'Moving Avg'!D1470</f>
        <v>3.0860399999999997</v>
      </c>
      <c r="G1470" s="2">
        <f>'Moving Avg'!F1470</f>
        <v>3.2189900000000002</v>
      </c>
      <c r="H1470" s="2">
        <f>'Moving Avg'!G1470</f>
        <v>3.1696539999999995</v>
      </c>
      <c r="I1470" s="2">
        <f>'Moving Avg'!H1470</f>
        <v>3.3553694999999975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  <c r="M1470" s="7">
        <f t="shared" si="220"/>
        <v>25</v>
      </c>
      <c r="N1470" s="7">
        <f t="shared" si="221"/>
        <v>0</v>
      </c>
      <c r="O1470" s="7">
        <f t="shared" si="222"/>
        <v>0</v>
      </c>
      <c r="P1470" s="7">
        <f t="shared" si="223"/>
        <v>16.5</v>
      </c>
      <c r="Q1470" s="8">
        <f t="shared" si="224"/>
        <v>11.225</v>
      </c>
      <c r="R1470" s="8">
        <f t="shared" si="225"/>
        <v>9.125</v>
      </c>
      <c r="S1470" s="8">
        <f t="shared" si="226"/>
        <v>11.175000000000001</v>
      </c>
      <c r="T1470" s="8">
        <f t="shared" si="227"/>
        <v>10.375</v>
      </c>
      <c r="U1470" s="7">
        <f t="shared" si="228"/>
        <v>10.508333333333335</v>
      </c>
      <c r="V1470" s="7">
        <f t="shared" si="229"/>
        <v>10.475000000000001</v>
      </c>
    </row>
    <row r="1471" spans="1:22" ht="13.5" x14ac:dyDescent="0.25">
      <c r="A1471" s="3">
        <f>RSI!A1471</f>
        <v>44456</v>
      </c>
      <c r="B1471" s="2">
        <f>RSI!B1471</f>
        <v>3.0598999999999998</v>
      </c>
      <c r="C1471" s="2">
        <f>RSI!I1471</f>
        <v>39.126831269675868</v>
      </c>
      <c r="D1471" s="2">
        <f>MACD!E1471</f>
        <v>8.5844856539120773E-2</v>
      </c>
      <c r="E1471" s="2">
        <f>MACD!F1471</f>
        <v>6.1942245878561689E-2</v>
      </c>
      <c r="F1471" s="2">
        <f>'Moving Avg'!D1471</f>
        <v>3.0778599999999998</v>
      </c>
      <c r="G1471" s="2">
        <f>'Moving Avg'!F1471</f>
        <v>3.2046750000000004</v>
      </c>
      <c r="H1471" s="2">
        <f>'Moving Avg'!G1471</f>
        <v>3.167527999999999</v>
      </c>
      <c r="I1471" s="2">
        <f>'Moving Avg'!H1471</f>
        <v>3.3471474999999975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0</v>
      </c>
      <c r="O1471" s="7">
        <f t="shared" si="222"/>
        <v>0</v>
      </c>
      <c r="P1471" s="7">
        <f t="shared" si="223"/>
        <v>16.5</v>
      </c>
      <c r="Q1471" s="8">
        <f t="shared" si="224"/>
        <v>11.225</v>
      </c>
      <c r="R1471" s="8">
        <f t="shared" si="225"/>
        <v>9.125</v>
      </c>
      <c r="S1471" s="8">
        <f t="shared" si="226"/>
        <v>11.175000000000001</v>
      </c>
      <c r="T1471" s="8">
        <f t="shared" si="227"/>
        <v>10.375</v>
      </c>
      <c r="U1471" s="7">
        <f t="shared" si="228"/>
        <v>10.508333333333335</v>
      </c>
      <c r="V1471" s="7">
        <f t="shared" si="229"/>
        <v>10.475000000000001</v>
      </c>
    </row>
    <row r="1472" spans="1:22" ht="13.5" x14ac:dyDescent="0.25">
      <c r="A1472" s="3">
        <f>RSI!A1472</f>
        <v>44459</v>
      </c>
      <c r="B1472" s="2">
        <f>RSI!B1472</f>
        <v>2.9944000000000002</v>
      </c>
      <c r="C1472" s="2">
        <f>RSI!I1472</f>
        <v>34.524971953841472</v>
      </c>
      <c r="D1472" s="2">
        <f>MACD!E1472</f>
        <v>8.9182013474493615E-2</v>
      </c>
      <c r="E1472" s="2">
        <f>MACD!F1472</f>
        <v>6.7390199397748068E-2</v>
      </c>
      <c r="F1472" s="2">
        <f>'Moving Avg'!D1472</f>
        <v>3.0533199999999998</v>
      </c>
      <c r="G1472" s="2">
        <f>'Moving Avg'!F1472</f>
        <v>3.1854500000000003</v>
      </c>
      <c r="H1472" s="2">
        <f>'Moving Avg'!G1472</f>
        <v>3.165238</v>
      </c>
      <c r="I1472" s="2">
        <f>'Moving Avg'!H1472</f>
        <v>3.337902499999998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0</v>
      </c>
      <c r="O1472" s="7">
        <f t="shared" si="222"/>
        <v>0</v>
      </c>
      <c r="P1472" s="7">
        <f t="shared" si="223"/>
        <v>16.5</v>
      </c>
      <c r="Q1472" s="8">
        <f t="shared" si="224"/>
        <v>11.225</v>
      </c>
      <c r="R1472" s="8">
        <f t="shared" si="225"/>
        <v>9.125</v>
      </c>
      <c r="S1472" s="8">
        <f t="shared" si="226"/>
        <v>11.175000000000001</v>
      </c>
      <c r="T1472" s="8">
        <f t="shared" si="227"/>
        <v>10.375</v>
      </c>
      <c r="U1472" s="7">
        <f t="shared" si="228"/>
        <v>10.508333333333335</v>
      </c>
      <c r="V1472" s="7">
        <f t="shared" si="229"/>
        <v>10.475000000000001</v>
      </c>
    </row>
    <row r="1473" spans="1:22" ht="13.5" x14ac:dyDescent="0.25">
      <c r="A1473" s="3">
        <f>RSI!A1473</f>
        <v>44460</v>
      </c>
      <c r="B1473" s="2">
        <f>RSI!B1473</f>
        <v>2.9944000000000002</v>
      </c>
      <c r="C1473" s="2">
        <f>RSI!I1473</f>
        <v>34.524971953841472</v>
      </c>
      <c r="D1473" s="2">
        <f>MACD!E1473</f>
        <v>9.3018452515318817E-2</v>
      </c>
      <c r="E1473" s="2">
        <f>MACD!F1473</f>
        <v>7.2515850021262221E-2</v>
      </c>
      <c r="F1473" s="2">
        <f>'Moving Avg'!D1473</f>
        <v>3.0435000000000003</v>
      </c>
      <c r="G1473" s="2">
        <f>'Moving Avg'!F1473</f>
        <v>3.1678600000000001</v>
      </c>
      <c r="H1473" s="2">
        <f>'Moving Avg'!G1473</f>
        <v>3.1629479999999996</v>
      </c>
      <c r="I1473" s="2">
        <f>'Moving Avg'!H1473</f>
        <v>3.328984499999998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0</v>
      </c>
      <c r="O1473" s="7">
        <f t="shared" si="222"/>
        <v>0</v>
      </c>
      <c r="P1473" s="7">
        <f t="shared" si="223"/>
        <v>16.5</v>
      </c>
      <c r="Q1473" s="8">
        <f t="shared" si="224"/>
        <v>11.225</v>
      </c>
      <c r="R1473" s="8">
        <f t="shared" si="225"/>
        <v>9.125</v>
      </c>
      <c r="S1473" s="8">
        <f t="shared" si="226"/>
        <v>11.175000000000001</v>
      </c>
      <c r="T1473" s="8">
        <f t="shared" si="227"/>
        <v>10.375</v>
      </c>
      <c r="U1473" s="7">
        <f t="shared" si="228"/>
        <v>10.508333333333335</v>
      </c>
      <c r="V1473" s="7">
        <f t="shared" si="229"/>
        <v>10.475000000000001</v>
      </c>
    </row>
    <row r="1474" spans="1:22" ht="13.5" x14ac:dyDescent="0.25">
      <c r="A1474" s="3">
        <f>RSI!A1474</f>
        <v>44461</v>
      </c>
      <c r="B1474" s="2">
        <f>RSI!B1474</f>
        <v>2.9780000000000002</v>
      </c>
      <c r="C1474" s="2">
        <f>RSI!I1474</f>
        <v>33.384777152422174</v>
      </c>
      <c r="D1474" s="2">
        <f>MACD!E1474</f>
        <v>9.3371007860520105E-2</v>
      </c>
      <c r="E1474" s="2">
        <f>MACD!F1474</f>
        <v>7.6686881589113798E-2</v>
      </c>
      <c r="F1474" s="2">
        <f>'Moving Avg'!D1474</f>
        <v>3.0189400000000002</v>
      </c>
      <c r="G1474" s="2">
        <f>'Moving Avg'!F1474</f>
        <v>3.1490399999999998</v>
      </c>
      <c r="H1474" s="2">
        <f>'Moving Avg'!G1474</f>
        <v>3.162128</v>
      </c>
      <c r="I1474" s="2">
        <f>'Moving Avg'!H1474</f>
        <v>3.3214164999999984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11.225</v>
      </c>
      <c r="R1474" s="8">
        <f t="shared" si="225"/>
        <v>9.125</v>
      </c>
      <c r="S1474" s="8">
        <f t="shared" si="226"/>
        <v>11.175000000000001</v>
      </c>
      <c r="T1474" s="8">
        <f t="shared" si="227"/>
        <v>10.375</v>
      </c>
      <c r="U1474" s="7">
        <f t="shared" si="228"/>
        <v>10.508333333333335</v>
      </c>
      <c r="V1474" s="7">
        <f t="shared" si="229"/>
        <v>10.475000000000001</v>
      </c>
    </row>
    <row r="1475" spans="1:22" ht="13.5" x14ac:dyDescent="0.25">
      <c r="A1475" s="3">
        <f>RSI!A1475</f>
        <v>44462</v>
      </c>
      <c r="B1475" s="2">
        <f>RSI!B1475</f>
        <v>2.9699</v>
      </c>
      <c r="C1475" s="2">
        <f>RSI!I1475</f>
        <v>32.808465377510615</v>
      </c>
      <c r="D1475" s="2">
        <f>MACD!E1475</f>
        <v>9.7757528340543409E-2</v>
      </c>
      <c r="E1475" s="2">
        <f>MACD!F1475</f>
        <v>8.090101093939972E-2</v>
      </c>
      <c r="F1475" s="2">
        <f>'Moving Avg'!D1475</f>
        <v>2.99932</v>
      </c>
      <c r="G1475" s="2">
        <f>'Moving Avg'!F1475</f>
        <v>3.1298149999999998</v>
      </c>
      <c r="H1475" s="2">
        <f>'Moving Avg'!G1475</f>
        <v>3.1611460000000005</v>
      </c>
      <c r="I1475" s="2">
        <f>'Moving Avg'!H1475</f>
        <v>3.3145034999999989</v>
      </c>
      <c r="J1475" s="5" t="str">
        <f>OBV!F1475</f>
        <v>BEARISH</v>
      </c>
      <c r="K1475" s="5" t="str">
        <f>OBV!G1475</f>
        <v>NEUTRAL</v>
      </c>
      <c r="L1475" s="5" t="str">
        <f>OBV!H1475</f>
        <v>CONFIRMED BEARISH</v>
      </c>
      <c r="M1475" s="7">
        <f t="shared" si="230"/>
        <v>25</v>
      </c>
      <c r="N1475" s="7">
        <f t="shared" si="231"/>
        <v>0</v>
      </c>
      <c r="O1475" s="7">
        <f t="shared" si="232"/>
        <v>0</v>
      </c>
      <c r="P1475" s="7">
        <f t="shared" si="233"/>
        <v>16.5</v>
      </c>
      <c r="Q1475" s="8">
        <f t="shared" ref="Q1475:Q1538" si="234">0.35*M1475+N1475*0.35+O1475*0.15+P1475*0.15</f>
        <v>11.225</v>
      </c>
      <c r="R1475" s="8">
        <f t="shared" ref="R1475:R1538" si="235">M1475*0.2+N1475*0.2+O1475*0.35+P1475*0.25</f>
        <v>9.125</v>
      </c>
      <c r="S1475" s="8">
        <f t="shared" ref="S1475:S1538" si="236">M1475*0.15+N1475*0.15+O1475*0.25+P1475*0.45</f>
        <v>11.175000000000001</v>
      </c>
      <c r="T1475" s="8">
        <f t="shared" ref="T1475:T1538" si="237">0.25*SUM(M1475:P1475)</f>
        <v>10.375</v>
      </c>
      <c r="U1475" s="7">
        <f t="shared" ref="U1475:U1538" si="238">SUM(Q1475:S1475)/3</f>
        <v>10.508333333333335</v>
      </c>
      <c r="V1475" s="7">
        <f t="shared" ref="V1475:V1538" si="239">SUM(Q1475:T1475)/4</f>
        <v>10.475000000000001</v>
      </c>
    </row>
    <row r="1476" spans="1:22" ht="13.5" x14ac:dyDescent="0.25">
      <c r="A1476" s="3">
        <f>RSI!A1476</f>
        <v>44463</v>
      </c>
      <c r="B1476" s="2">
        <f>RSI!B1476</f>
        <v>2.9043999999999999</v>
      </c>
      <c r="C1476" s="2">
        <f>RSI!I1476</f>
        <v>28.520879003818251</v>
      </c>
      <c r="D1476" s="2">
        <f>MACD!E1476</f>
        <v>9.5939474262606961E-2</v>
      </c>
      <c r="E1476" s="2">
        <f>MACD!F1476</f>
        <v>8.3908703604041179E-2</v>
      </c>
      <c r="F1476" s="2">
        <f>'Moving Avg'!D1476</f>
        <v>2.9682200000000001</v>
      </c>
      <c r="G1476" s="2">
        <f>'Moving Avg'!F1476</f>
        <v>3.112225</v>
      </c>
      <c r="H1476" s="2">
        <f>'Moving Avg'!G1476</f>
        <v>3.1601640000000009</v>
      </c>
      <c r="I1476" s="2">
        <f>'Moving Avg'!H1476</f>
        <v>3.3073854999999992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50</v>
      </c>
      <c r="N1476" s="7">
        <f t="shared" si="231"/>
        <v>0</v>
      </c>
      <c r="O1476" s="7">
        <f t="shared" si="232"/>
        <v>0</v>
      </c>
      <c r="P1476" s="7">
        <f t="shared" si="233"/>
        <v>16.5</v>
      </c>
      <c r="Q1476" s="8">
        <f t="shared" si="234"/>
        <v>19.975000000000001</v>
      </c>
      <c r="R1476" s="8">
        <f t="shared" si="235"/>
        <v>14.125</v>
      </c>
      <c r="S1476" s="8">
        <f t="shared" si="236"/>
        <v>14.925000000000001</v>
      </c>
      <c r="T1476" s="8">
        <f t="shared" si="237"/>
        <v>16.625</v>
      </c>
      <c r="U1476" s="7">
        <f t="shared" si="238"/>
        <v>16.341666666666669</v>
      </c>
      <c r="V1476" s="7">
        <f t="shared" si="239"/>
        <v>16.412500000000001</v>
      </c>
    </row>
    <row r="1477" spans="1:22" ht="13.5" x14ac:dyDescent="0.25">
      <c r="A1477" s="3">
        <f>RSI!A1477</f>
        <v>44466</v>
      </c>
      <c r="B1477" s="2">
        <f>RSI!B1477</f>
        <v>2.8961999999999999</v>
      </c>
      <c r="C1477" s="2">
        <f>RSI!I1477</f>
        <v>28.027066765238558</v>
      </c>
      <c r="D1477" s="2">
        <f>MACD!E1477</f>
        <v>9.8775021930746387E-2</v>
      </c>
      <c r="E1477" s="2">
        <f>MACD!F1477</f>
        <v>8.6881967269382215E-2</v>
      </c>
      <c r="F1477" s="2">
        <f>'Moving Avg'!D1477</f>
        <v>2.9485799999999998</v>
      </c>
      <c r="G1477" s="2">
        <f>'Moving Avg'!F1477</f>
        <v>3.0942250000000002</v>
      </c>
      <c r="H1477" s="2">
        <f>'Moving Avg'!G1477</f>
        <v>3.1577080000000008</v>
      </c>
      <c r="I1477" s="2">
        <f>'Moving Avg'!H1477</f>
        <v>3.3008399999999996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50</v>
      </c>
      <c r="N1477" s="7">
        <f t="shared" si="231"/>
        <v>0</v>
      </c>
      <c r="O1477" s="7">
        <f t="shared" si="232"/>
        <v>0</v>
      </c>
      <c r="P1477" s="7">
        <f t="shared" si="233"/>
        <v>16.5</v>
      </c>
      <c r="Q1477" s="8">
        <f t="shared" si="234"/>
        <v>19.975000000000001</v>
      </c>
      <c r="R1477" s="8">
        <f t="shared" si="235"/>
        <v>14.125</v>
      </c>
      <c r="S1477" s="8">
        <f t="shared" si="236"/>
        <v>14.925000000000001</v>
      </c>
      <c r="T1477" s="8">
        <f t="shared" si="237"/>
        <v>16.625</v>
      </c>
      <c r="U1477" s="7">
        <f t="shared" si="238"/>
        <v>16.341666666666669</v>
      </c>
      <c r="V1477" s="7">
        <f t="shared" si="239"/>
        <v>16.412500000000001</v>
      </c>
    </row>
    <row r="1478" spans="1:22" ht="13.5" x14ac:dyDescent="0.25">
      <c r="A1478" s="3">
        <f>RSI!A1478</f>
        <v>44467</v>
      </c>
      <c r="B1478" s="2">
        <f>RSI!B1478</f>
        <v>2.8961999999999999</v>
      </c>
      <c r="C1478" s="2">
        <f>RSI!I1478</f>
        <v>28.027066765238558</v>
      </c>
      <c r="D1478" s="2">
        <f>MACD!E1478</f>
        <v>9.1065265580362986E-2</v>
      </c>
      <c r="E1478" s="2">
        <f>MACD!F1478</f>
        <v>8.7718626931578378E-2</v>
      </c>
      <c r="F1478" s="2">
        <f>'Moving Avg'!D1478</f>
        <v>2.9289399999999999</v>
      </c>
      <c r="G1478" s="2">
        <f>'Moving Avg'!F1478</f>
        <v>3.0733600000000001</v>
      </c>
      <c r="H1478" s="2">
        <f>'Moving Avg'!G1478</f>
        <v>3.1542720000000006</v>
      </c>
      <c r="I1478" s="2">
        <f>'Moving Avg'!H1478</f>
        <v>3.2951944999999996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50</v>
      </c>
      <c r="N1478" s="7">
        <f t="shared" si="231"/>
        <v>0</v>
      </c>
      <c r="O1478" s="7">
        <f t="shared" si="232"/>
        <v>0</v>
      </c>
      <c r="P1478" s="7">
        <f t="shared" si="233"/>
        <v>16.5</v>
      </c>
      <c r="Q1478" s="8">
        <f t="shared" si="234"/>
        <v>19.975000000000001</v>
      </c>
      <c r="R1478" s="8">
        <f t="shared" si="235"/>
        <v>14.125</v>
      </c>
      <c r="S1478" s="8">
        <f t="shared" si="236"/>
        <v>14.925000000000001</v>
      </c>
      <c r="T1478" s="8">
        <f t="shared" si="237"/>
        <v>16.625</v>
      </c>
      <c r="U1478" s="7">
        <f t="shared" si="238"/>
        <v>16.341666666666669</v>
      </c>
      <c r="V1478" s="7">
        <f t="shared" si="239"/>
        <v>16.412500000000001</v>
      </c>
    </row>
    <row r="1479" spans="1:22" ht="13.5" x14ac:dyDescent="0.25">
      <c r="A1479" s="3">
        <f>RSI!A1479</f>
        <v>44468</v>
      </c>
      <c r="B1479" s="2">
        <f>RSI!B1479</f>
        <v>2.8961999999999999</v>
      </c>
      <c r="C1479" s="2">
        <f>RSI!I1479</f>
        <v>28.027066765238558</v>
      </c>
      <c r="D1479" s="2">
        <f>MACD!E1479</f>
        <v>9.4481094473021887E-2</v>
      </c>
      <c r="E1479" s="2">
        <f>MACD!F1479</f>
        <v>8.9071120439867091E-2</v>
      </c>
      <c r="F1479" s="2">
        <f>'Moving Avg'!D1479</f>
        <v>2.9125800000000002</v>
      </c>
      <c r="G1479" s="2">
        <f>'Moving Avg'!F1479</f>
        <v>3.05863</v>
      </c>
      <c r="H1479" s="2">
        <f>'Moving Avg'!G1479</f>
        <v>3.1490360000000006</v>
      </c>
      <c r="I1479" s="2">
        <f>'Moving Avg'!H1479</f>
        <v>3.28959</v>
      </c>
      <c r="J1479" s="5" t="str">
        <f>OBV!F1479</f>
        <v>BEARISH</v>
      </c>
      <c r="K1479" s="5" t="str">
        <f>OBV!G1479</f>
        <v>NEUTRAL</v>
      </c>
      <c r="L1479" s="5" t="str">
        <f>OBV!H1479</f>
        <v>CONFIRMED BEARISH</v>
      </c>
      <c r="M1479" s="7">
        <f t="shared" si="230"/>
        <v>50</v>
      </c>
      <c r="N1479" s="7">
        <f t="shared" si="231"/>
        <v>0</v>
      </c>
      <c r="O1479" s="7">
        <f t="shared" si="232"/>
        <v>0</v>
      </c>
      <c r="P1479" s="7">
        <f t="shared" si="233"/>
        <v>16.5</v>
      </c>
      <c r="Q1479" s="8">
        <f t="shared" si="234"/>
        <v>19.975000000000001</v>
      </c>
      <c r="R1479" s="8">
        <f t="shared" si="235"/>
        <v>14.125</v>
      </c>
      <c r="S1479" s="8">
        <f t="shared" si="236"/>
        <v>14.925000000000001</v>
      </c>
      <c r="T1479" s="8">
        <f t="shared" si="237"/>
        <v>16.625</v>
      </c>
      <c r="U1479" s="7">
        <f t="shared" si="238"/>
        <v>16.341666666666669</v>
      </c>
      <c r="V1479" s="7">
        <f t="shared" si="239"/>
        <v>16.412500000000001</v>
      </c>
    </row>
    <row r="1480" spans="1:22" ht="13.5" x14ac:dyDescent="0.25">
      <c r="A1480" s="3">
        <f>RSI!A1480</f>
        <v>44469</v>
      </c>
      <c r="B1480" s="2">
        <f>RSI!B1480</f>
        <v>2.9043999999999999</v>
      </c>
      <c r="C1480" s="2">
        <f>RSI!I1480</f>
        <v>29.550525691996327</v>
      </c>
      <c r="D1480" s="2">
        <f>MACD!E1480</f>
        <v>9.275866873965688E-2</v>
      </c>
      <c r="E1480" s="2">
        <f>MACD!F1480</f>
        <v>8.9808630099825065E-2</v>
      </c>
      <c r="F1480" s="2">
        <f>'Moving Avg'!D1480</f>
        <v>2.8994799999999996</v>
      </c>
      <c r="G1480" s="2">
        <f>'Moving Avg'!F1480</f>
        <v>3.0414500000000007</v>
      </c>
      <c r="H1480" s="2">
        <f>'Moving Avg'!G1480</f>
        <v>3.1449460000000009</v>
      </c>
      <c r="I1480" s="2">
        <f>'Moving Avg'!H1480</f>
        <v>3.2841495000000003</v>
      </c>
      <c r="J1480" s="5" t="str">
        <f>OBV!F1480</f>
        <v>BULLISH</v>
      </c>
      <c r="K1480" s="5" t="str">
        <f>OBV!G1480</f>
        <v>NEUTRAL</v>
      </c>
      <c r="L1480" s="5" t="str">
        <f>OBV!H1480</f>
        <v>BULLISH DIVERGENCE</v>
      </c>
      <c r="M1480" s="7">
        <f t="shared" si="230"/>
        <v>50</v>
      </c>
      <c r="N1480" s="7">
        <f t="shared" si="231"/>
        <v>0</v>
      </c>
      <c r="O1480" s="7">
        <f t="shared" si="232"/>
        <v>0</v>
      </c>
      <c r="P1480" s="7">
        <f t="shared" si="233"/>
        <v>66.5</v>
      </c>
      <c r="Q1480" s="8">
        <f t="shared" si="234"/>
        <v>27.475000000000001</v>
      </c>
      <c r="R1480" s="8">
        <f t="shared" si="235"/>
        <v>26.625</v>
      </c>
      <c r="S1480" s="8">
        <f t="shared" si="236"/>
        <v>37.424999999999997</v>
      </c>
      <c r="T1480" s="8">
        <f t="shared" si="237"/>
        <v>29.125</v>
      </c>
      <c r="U1480" s="7">
        <f t="shared" si="238"/>
        <v>30.508333333333336</v>
      </c>
      <c r="V1480" s="7">
        <f t="shared" si="239"/>
        <v>30.162500000000001</v>
      </c>
    </row>
    <row r="1481" spans="1:22" ht="13.5" x14ac:dyDescent="0.25">
      <c r="A1481" s="3">
        <f>RSI!A1481</f>
        <v>44470</v>
      </c>
      <c r="B1481" s="2">
        <f>RSI!B1481</f>
        <v>2.8961999999999999</v>
      </c>
      <c r="C1481" s="2">
        <f>RSI!I1481</f>
        <v>28.891924218894061</v>
      </c>
      <c r="D1481" s="2">
        <f>MACD!E1481</f>
        <v>9.1577752068335183E-2</v>
      </c>
      <c r="E1481" s="2">
        <f>MACD!F1481</f>
        <v>9.0162454493527083E-2</v>
      </c>
      <c r="F1481" s="2">
        <f>'Moving Avg'!D1481</f>
        <v>2.89784</v>
      </c>
      <c r="G1481" s="2">
        <f>'Moving Avg'!F1481</f>
        <v>3.0267200000000005</v>
      </c>
      <c r="H1481" s="2">
        <f>'Moving Avg'!G1481</f>
        <v>3.1395460000000002</v>
      </c>
      <c r="I1481" s="2">
        <f>'Moving Avg'!H1481</f>
        <v>3.278095</v>
      </c>
      <c r="J1481" s="5" t="str">
        <f>OBV!F1481</f>
        <v>BULLISH</v>
      </c>
      <c r="K1481" s="5" t="str">
        <f>OBV!G1481</f>
        <v>NEUTRAL</v>
      </c>
      <c r="L1481" s="5" t="str">
        <f>OBV!H1481</f>
        <v>BULLISH DIVERGENCE</v>
      </c>
      <c r="M1481" s="7">
        <f t="shared" si="230"/>
        <v>50</v>
      </c>
      <c r="N1481" s="7">
        <f t="shared" si="231"/>
        <v>0</v>
      </c>
      <c r="O1481" s="7">
        <f t="shared" si="232"/>
        <v>0</v>
      </c>
      <c r="P1481" s="7">
        <f t="shared" si="233"/>
        <v>66.5</v>
      </c>
      <c r="Q1481" s="8">
        <f t="shared" si="234"/>
        <v>27.475000000000001</v>
      </c>
      <c r="R1481" s="8">
        <f t="shared" si="235"/>
        <v>26.625</v>
      </c>
      <c r="S1481" s="8">
        <f t="shared" si="236"/>
        <v>37.424999999999997</v>
      </c>
      <c r="T1481" s="8">
        <f t="shared" si="237"/>
        <v>29.125</v>
      </c>
      <c r="U1481" s="7">
        <f t="shared" si="238"/>
        <v>30.508333333333336</v>
      </c>
      <c r="V1481" s="7">
        <f t="shared" si="239"/>
        <v>30.162500000000001</v>
      </c>
    </row>
    <row r="1482" spans="1:22" ht="13.5" x14ac:dyDescent="0.25">
      <c r="A1482" s="3">
        <f>RSI!A1482</f>
        <v>44473</v>
      </c>
      <c r="B1482" s="2">
        <f>RSI!B1482</f>
        <v>2.8961999999999999</v>
      </c>
      <c r="C1482" s="2">
        <f>RSI!I1482</f>
        <v>28.891924218894061</v>
      </c>
      <c r="D1482" s="2">
        <f>MACD!E1482</f>
        <v>8.139751533646411E-2</v>
      </c>
      <c r="E1482" s="2">
        <f>MACD!F1482</f>
        <v>8.8409466662114494E-2</v>
      </c>
      <c r="F1482" s="2">
        <f>'Moving Avg'!D1482</f>
        <v>2.89784</v>
      </c>
      <c r="G1482" s="2">
        <f>'Moving Avg'!F1482</f>
        <v>3.0119900000000004</v>
      </c>
      <c r="H1482" s="2">
        <f>'Moving Avg'!G1482</f>
        <v>3.1341459999999999</v>
      </c>
      <c r="I1482" s="2">
        <f>'Moving Avg'!H1482</f>
        <v>3.2721635000000009</v>
      </c>
      <c r="J1482" s="5" t="str">
        <f>OBV!F1482</f>
        <v>BULLISH</v>
      </c>
      <c r="K1482" s="5" t="str">
        <f>OBV!G1482</f>
        <v>NEUTRAL</v>
      </c>
      <c r="L1482" s="5" t="str">
        <f>OBV!H1482</f>
        <v>NEUTRAL</v>
      </c>
      <c r="M1482" s="7">
        <f t="shared" si="230"/>
        <v>50</v>
      </c>
      <c r="N1482" s="7">
        <f t="shared" si="231"/>
        <v>45</v>
      </c>
      <c r="O1482" s="7">
        <f t="shared" si="232"/>
        <v>0</v>
      </c>
      <c r="P1482" s="7">
        <f t="shared" si="233"/>
        <v>49.5</v>
      </c>
      <c r="Q1482" s="8">
        <f t="shared" si="234"/>
        <v>40.674999999999997</v>
      </c>
      <c r="R1482" s="8">
        <f t="shared" si="235"/>
        <v>31.375</v>
      </c>
      <c r="S1482" s="8">
        <f t="shared" si="236"/>
        <v>36.525000000000006</v>
      </c>
      <c r="T1482" s="8">
        <f t="shared" si="237"/>
        <v>36.125</v>
      </c>
      <c r="U1482" s="7">
        <f t="shared" si="238"/>
        <v>36.19166666666667</v>
      </c>
      <c r="V1482" s="7">
        <f t="shared" si="239"/>
        <v>36.174999999999997</v>
      </c>
    </row>
    <row r="1483" spans="1:22" ht="13.5" x14ac:dyDescent="0.25">
      <c r="A1483" s="3">
        <f>RSI!A1483</f>
        <v>44474</v>
      </c>
      <c r="B1483" s="2">
        <f>RSI!B1483</f>
        <v>2.8635000000000002</v>
      </c>
      <c r="C1483" s="2">
        <f>RSI!I1483</f>
        <v>26.192124882027287</v>
      </c>
      <c r="D1483" s="2">
        <f>MACD!E1483</f>
        <v>7.6035249915921366E-2</v>
      </c>
      <c r="E1483" s="2">
        <f>MACD!F1483</f>
        <v>8.5934623312875866E-2</v>
      </c>
      <c r="F1483" s="2">
        <f>'Moving Avg'!D1483</f>
        <v>2.8913000000000002</v>
      </c>
      <c r="G1483" s="2">
        <f>'Moving Avg'!F1483</f>
        <v>2.9956250000000004</v>
      </c>
      <c r="H1483" s="2">
        <f>'Moving Avg'!G1483</f>
        <v>3.1271100000000001</v>
      </c>
      <c r="I1483" s="2">
        <f>'Moving Avg'!H1483</f>
        <v>3.2666000000000013</v>
      </c>
      <c r="J1483" s="5" t="str">
        <f>OBV!F1483</f>
        <v>BULLISH</v>
      </c>
      <c r="K1483" s="5" t="str">
        <f>OBV!G1483</f>
        <v>NEUTRAL</v>
      </c>
      <c r="L1483" s="5" t="str">
        <f>OBV!H1483</f>
        <v>BULLISH DIVERGENCE</v>
      </c>
      <c r="M1483" s="7">
        <f t="shared" si="230"/>
        <v>50</v>
      </c>
      <c r="N1483" s="7">
        <f t="shared" si="231"/>
        <v>45</v>
      </c>
      <c r="O1483" s="7">
        <f t="shared" si="232"/>
        <v>0</v>
      </c>
      <c r="P1483" s="7">
        <f t="shared" si="233"/>
        <v>66.5</v>
      </c>
      <c r="Q1483" s="8">
        <f t="shared" si="234"/>
        <v>43.225000000000001</v>
      </c>
      <c r="R1483" s="8">
        <f t="shared" si="235"/>
        <v>35.625</v>
      </c>
      <c r="S1483" s="8">
        <f t="shared" si="236"/>
        <v>44.174999999999997</v>
      </c>
      <c r="T1483" s="8">
        <f t="shared" si="237"/>
        <v>40.375</v>
      </c>
      <c r="U1483" s="7">
        <f t="shared" si="238"/>
        <v>41.008333333333333</v>
      </c>
      <c r="V1483" s="7">
        <f t="shared" si="239"/>
        <v>40.849999999999994</v>
      </c>
    </row>
    <row r="1484" spans="1:22" ht="13.5" x14ac:dyDescent="0.25">
      <c r="A1484" s="3">
        <f>RSI!A1484</f>
        <v>44475</v>
      </c>
      <c r="B1484" s="2">
        <f>RSI!B1484</f>
        <v>2.8635000000000002</v>
      </c>
      <c r="C1484" s="2">
        <f>RSI!I1484</f>
        <v>26.192124882027287</v>
      </c>
      <c r="D1484" s="2">
        <f>MACD!E1484</f>
        <v>6.9936207208477263E-2</v>
      </c>
      <c r="E1484" s="2">
        <f>MACD!F1484</f>
        <v>8.2734940091996154E-2</v>
      </c>
      <c r="F1484" s="2">
        <f>'Moving Avg'!D1484</f>
        <v>2.88476</v>
      </c>
      <c r="G1484" s="2">
        <f>'Moving Avg'!F1484</f>
        <v>2.9809000000000005</v>
      </c>
      <c r="H1484" s="2">
        <f>'Moving Avg'!G1484</f>
        <v>3.1208919999999996</v>
      </c>
      <c r="I1484" s="2">
        <f>'Moving Avg'!H1484</f>
        <v>3.2607910000000015</v>
      </c>
      <c r="J1484" s="5" t="str">
        <f>OBV!F1484</f>
        <v>BULLISH</v>
      </c>
      <c r="K1484" s="5" t="str">
        <f>OBV!G1484</f>
        <v>NEUTRAL</v>
      </c>
      <c r="L1484" s="5" t="str">
        <f>OBV!H1484</f>
        <v>BULLISH DIVERGENCE</v>
      </c>
      <c r="M1484" s="7">
        <f t="shared" si="230"/>
        <v>50</v>
      </c>
      <c r="N1484" s="7">
        <f t="shared" si="231"/>
        <v>45</v>
      </c>
      <c r="O1484" s="7">
        <f t="shared" si="232"/>
        <v>0</v>
      </c>
      <c r="P1484" s="7">
        <f t="shared" si="233"/>
        <v>66.5</v>
      </c>
      <c r="Q1484" s="8">
        <f t="shared" si="234"/>
        <v>43.225000000000001</v>
      </c>
      <c r="R1484" s="8">
        <f t="shared" si="235"/>
        <v>35.625</v>
      </c>
      <c r="S1484" s="8">
        <f t="shared" si="236"/>
        <v>44.174999999999997</v>
      </c>
      <c r="T1484" s="8">
        <f t="shared" si="237"/>
        <v>40.375</v>
      </c>
      <c r="U1484" s="7">
        <f t="shared" si="238"/>
        <v>41.008333333333333</v>
      </c>
      <c r="V1484" s="7">
        <f t="shared" si="239"/>
        <v>40.849999999999994</v>
      </c>
    </row>
    <row r="1485" spans="1:22" ht="13.5" x14ac:dyDescent="0.25">
      <c r="A1485" s="3">
        <f>RSI!A1485</f>
        <v>44476</v>
      </c>
      <c r="B1485" s="2">
        <f>RSI!B1485</f>
        <v>3.0026000000000002</v>
      </c>
      <c r="C1485" s="2">
        <f>RSI!I1485</f>
        <v>49.481366918354588</v>
      </c>
      <c r="D1485" s="2">
        <f>MACD!E1485</f>
        <v>5.4115746885454286E-2</v>
      </c>
      <c r="E1485" s="2">
        <f>MACD!F1485</f>
        <v>7.7011101450687791E-2</v>
      </c>
      <c r="F1485" s="2">
        <f>'Moving Avg'!D1485</f>
        <v>2.9043999999999999</v>
      </c>
      <c r="G1485" s="2">
        <f>'Moving Avg'!F1485</f>
        <v>2.9723100000000002</v>
      </c>
      <c r="H1485" s="2">
        <f>'Moving Avg'!G1485</f>
        <v>3.1171279999999997</v>
      </c>
      <c r="I1485" s="2">
        <f>'Moving Avg'!H1485</f>
        <v>3.2557595000000021</v>
      </c>
      <c r="J1485" s="5" t="str">
        <f>OBV!F1485</f>
        <v>BULLISH</v>
      </c>
      <c r="K1485" s="5" t="str">
        <f>OBV!G1485</f>
        <v>NEUTRAL</v>
      </c>
      <c r="L1485" s="5" t="str">
        <f>OBV!H1485</f>
        <v>CONFIRMED BULLISH</v>
      </c>
      <c r="M1485" s="7">
        <f t="shared" si="230"/>
        <v>25</v>
      </c>
      <c r="N1485" s="7">
        <f t="shared" si="231"/>
        <v>100</v>
      </c>
      <c r="O1485" s="7">
        <f t="shared" si="232"/>
        <v>0</v>
      </c>
      <c r="P1485" s="7">
        <f t="shared" si="233"/>
        <v>83.5</v>
      </c>
      <c r="Q1485" s="8">
        <f t="shared" si="234"/>
        <v>56.274999999999999</v>
      </c>
      <c r="R1485" s="8">
        <f t="shared" si="235"/>
        <v>45.875</v>
      </c>
      <c r="S1485" s="8">
        <f t="shared" si="236"/>
        <v>56.325000000000003</v>
      </c>
      <c r="T1485" s="8">
        <f t="shared" si="237"/>
        <v>52.125</v>
      </c>
      <c r="U1485" s="7">
        <f t="shared" si="238"/>
        <v>52.82500000000001</v>
      </c>
      <c r="V1485" s="7">
        <f t="shared" si="239"/>
        <v>52.650000000000006</v>
      </c>
    </row>
    <row r="1486" spans="1:22" ht="13.5" x14ac:dyDescent="0.25">
      <c r="A1486" s="3">
        <f>RSI!A1486</f>
        <v>44477</v>
      </c>
      <c r="B1486" s="2">
        <f>RSI!B1486</f>
        <v>2.9453</v>
      </c>
      <c r="C1486" s="2">
        <f>RSI!I1486</f>
        <v>43.405483581955934</v>
      </c>
      <c r="D1486" s="2">
        <f>MACD!E1486</f>
        <v>3.4898967465587294E-2</v>
      </c>
      <c r="E1486" s="2">
        <f>MACD!F1486</f>
        <v>6.8588674653667692E-2</v>
      </c>
      <c r="F1486" s="2">
        <f>'Moving Avg'!D1486</f>
        <v>2.9142200000000003</v>
      </c>
      <c r="G1486" s="2">
        <f>'Moving Avg'!F1486</f>
        <v>2.9645350000000006</v>
      </c>
      <c r="H1486" s="2">
        <f>'Moving Avg'!G1486</f>
        <v>3.1130359999999992</v>
      </c>
      <c r="I1486" s="2">
        <f>'Moving Avg'!H1486</f>
        <v>3.2504415000000018</v>
      </c>
      <c r="J1486" s="5" t="str">
        <f>OBV!F1486</f>
        <v>BULLISH</v>
      </c>
      <c r="K1486" s="5" t="str">
        <f>OBV!G1486</f>
        <v>NEUTRAL</v>
      </c>
      <c r="L1486" s="5" t="str">
        <f>OBV!H1486</f>
        <v>CONFIRMED BULLISH</v>
      </c>
      <c r="M1486" s="7">
        <f t="shared" si="230"/>
        <v>25</v>
      </c>
      <c r="N1486" s="7">
        <f t="shared" si="231"/>
        <v>100</v>
      </c>
      <c r="O1486" s="7">
        <f t="shared" si="232"/>
        <v>0</v>
      </c>
      <c r="P1486" s="7">
        <f t="shared" si="233"/>
        <v>83.5</v>
      </c>
      <c r="Q1486" s="8">
        <f t="shared" si="234"/>
        <v>56.274999999999999</v>
      </c>
      <c r="R1486" s="8">
        <f t="shared" si="235"/>
        <v>45.875</v>
      </c>
      <c r="S1486" s="8">
        <f t="shared" si="236"/>
        <v>56.325000000000003</v>
      </c>
      <c r="T1486" s="8">
        <f t="shared" si="237"/>
        <v>52.125</v>
      </c>
      <c r="U1486" s="7">
        <f t="shared" si="238"/>
        <v>52.82500000000001</v>
      </c>
      <c r="V1486" s="7">
        <f t="shared" si="239"/>
        <v>52.650000000000006</v>
      </c>
    </row>
    <row r="1487" spans="1:22" ht="13.5" x14ac:dyDescent="0.25">
      <c r="A1487" s="3">
        <f>RSI!A1487</f>
        <v>44480</v>
      </c>
      <c r="B1487" s="2">
        <f>RSI!B1487</f>
        <v>2.9535</v>
      </c>
      <c r="C1487" s="2">
        <f>RSI!I1487</f>
        <v>44.456584068447683</v>
      </c>
      <c r="D1487" s="2">
        <f>MACD!E1487</f>
        <v>1.7110334387735904E-2</v>
      </c>
      <c r="E1487" s="2">
        <f>MACD!F1487</f>
        <v>5.829300660048134E-2</v>
      </c>
      <c r="F1487" s="2">
        <f>'Moving Avg'!D1487</f>
        <v>2.9256800000000003</v>
      </c>
      <c r="G1487" s="2">
        <f>'Moving Avg'!F1487</f>
        <v>2.9563550000000003</v>
      </c>
      <c r="H1487" s="2">
        <f>'Moving Avg'!G1487</f>
        <v>3.1084539999999987</v>
      </c>
      <c r="I1487" s="2">
        <f>'Moving Avg'!H1487</f>
        <v>3.244796500000001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  <c r="M1487" s="7">
        <f t="shared" si="230"/>
        <v>25</v>
      </c>
      <c r="N1487" s="7">
        <f t="shared" si="231"/>
        <v>100</v>
      </c>
      <c r="O1487" s="7">
        <f t="shared" si="232"/>
        <v>0</v>
      </c>
      <c r="P1487" s="7">
        <f t="shared" si="233"/>
        <v>83.5</v>
      </c>
      <c r="Q1487" s="8">
        <f t="shared" si="234"/>
        <v>56.274999999999999</v>
      </c>
      <c r="R1487" s="8">
        <f t="shared" si="235"/>
        <v>45.875</v>
      </c>
      <c r="S1487" s="8">
        <f t="shared" si="236"/>
        <v>56.325000000000003</v>
      </c>
      <c r="T1487" s="8">
        <f t="shared" si="237"/>
        <v>52.125</v>
      </c>
      <c r="U1487" s="7">
        <f t="shared" si="238"/>
        <v>52.82500000000001</v>
      </c>
      <c r="V1487" s="7">
        <f t="shared" si="239"/>
        <v>52.650000000000006</v>
      </c>
    </row>
    <row r="1488" spans="1:22" ht="13.5" x14ac:dyDescent="0.25">
      <c r="A1488" s="3">
        <f>RSI!A1488</f>
        <v>44481</v>
      </c>
      <c r="B1488" s="2">
        <f>RSI!B1488</f>
        <v>2.8717000000000001</v>
      </c>
      <c r="C1488" s="2">
        <f>RSI!I1488</f>
        <v>37.061870553920599</v>
      </c>
      <c r="D1488" s="2">
        <f>MACD!E1488</f>
        <v>8.3846493906989394E-3</v>
      </c>
      <c r="E1488" s="2">
        <f>MACD!F1488</f>
        <v>4.8311335158524864E-2</v>
      </c>
      <c r="F1488" s="2">
        <f>'Moving Avg'!D1488</f>
        <v>2.9273200000000004</v>
      </c>
      <c r="G1488" s="2">
        <f>'Moving Avg'!F1488</f>
        <v>2.9477650000000004</v>
      </c>
      <c r="H1488" s="2">
        <f>'Moving Avg'!G1488</f>
        <v>3.1023999999999989</v>
      </c>
      <c r="I1488" s="2">
        <f>'Moving Avg'!H1488</f>
        <v>3.2383330000000012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  <c r="M1488" s="7">
        <f t="shared" si="230"/>
        <v>25</v>
      </c>
      <c r="N1488" s="7">
        <f t="shared" si="231"/>
        <v>100</v>
      </c>
      <c r="O1488" s="7">
        <f t="shared" si="232"/>
        <v>0</v>
      </c>
      <c r="P1488" s="7">
        <f t="shared" si="233"/>
        <v>83.5</v>
      </c>
      <c r="Q1488" s="8">
        <f t="shared" si="234"/>
        <v>56.274999999999999</v>
      </c>
      <c r="R1488" s="8">
        <f t="shared" si="235"/>
        <v>45.875</v>
      </c>
      <c r="S1488" s="8">
        <f t="shared" si="236"/>
        <v>56.325000000000003</v>
      </c>
      <c r="T1488" s="8">
        <f t="shared" si="237"/>
        <v>52.125</v>
      </c>
      <c r="U1488" s="7">
        <f t="shared" si="238"/>
        <v>52.82500000000001</v>
      </c>
      <c r="V1488" s="7">
        <f t="shared" si="239"/>
        <v>52.650000000000006</v>
      </c>
    </row>
    <row r="1489" spans="1:22" ht="13.5" x14ac:dyDescent="0.25">
      <c r="A1489" s="3">
        <f>RSI!A1489</f>
        <v>44482</v>
      </c>
      <c r="B1489" s="2">
        <f>RSI!B1489</f>
        <v>2.9535</v>
      </c>
      <c r="C1489" s="2">
        <f>RSI!I1489</f>
        <v>46.623278387802834</v>
      </c>
      <c r="D1489" s="2">
        <f>MACD!E1489</f>
        <v>-4.3273220387827216E-3</v>
      </c>
      <c r="E1489" s="2">
        <f>MACD!F1489</f>
        <v>3.7783603719063349E-2</v>
      </c>
      <c r="F1489" s="2">
        <f>'Moving Avg'!D1489</f>
        <v>2.9453200000000002</v>
      </c>
      <c r="G1489" s="2">
        <f>'Moving Avg'!F1489</f>
        <v>2.9404000000000003</v>
      </c>
      <c r="H1489" s="2">
        <f>'Moving Avg'!G1489</f>
        <v>3.0979819999999982</v>
      </c>
      <c r="I1489" s="2">
        <f>'Moving Avg'!H1489</f>
        <v>3.2327695000000016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  <c r="M1489" s="7">
        <f t="shared" si="230"/>
        <v>25</v>
      </c>
      <c r="N1489" s="7">
        <f t="shared" si="231"/>
        <v>100</v>
      </c>
      <c r="O1489" s="7">
        <f t="shared" si="232"/>
        <v>0</v>
      </c>
      <c r="P1489" s="7">
        <f t="shared" si="233"/>
        <v>83.5</v>
      </c>
      <c r="Q1489" s="8">
        <f t="shared" si="234"/>
        <v>56.274999999999999</v>
      </c>
      <c r="R1489" s="8">
        <f t="shared" si="235"/>
        <v>45.875</v>
      </c>
      <c r="S1489" s="8">
        <f t="shared" si="236"/>
        <v>56.325000000000003</v>
      </c>
      <c r="T1489" s="8">
        <f t="shared" si="237"/>
        <v>52.125</v>
      </c>
      <c r="U1489" s="7">
        <f t="shared" si="238"/>
        <v>52.82500000000001</v>
      </c>
      <c r="V1489" s="7">
        <f t="shared" si="239"/>
        <v>52.650000000000006</v>
      </c>
    </row>
    <row r="1490" spans="1:22" ht="13.5" x14ac:dyDescent="0.25">
      <c r="A1490" s="3">
        <f>RSI!A1490</f>
        <v>44483</v>
      </c>
      <c r="B1490" s="2">
        <f>RSI!B1490</f>
        <v>3.0400999999999998</v>
      </c>
      <c r="C1490" s="2">
        <f>RSI!I1490</f>
        <v>54.503451133868523</v>
      </c>
      <c r="D1490" s="2">
        <f>MACD!E1490</f>
        <v>-2.004379740901685E-2</v>
      </c>
      <c r="E1490" s="2">
        <f>MACD!F1490</f>
        <v>2.6218123493447314E-2</v>
      </c>
      <c r="F1490" s="2">
        <f>'Moving Avg'!D1490</f>
        <v>2.95282</v>
      </c>
      <c r="G1490" s="2">
        <f>'Moving Avg'!F1490</f>
        <v>2.9390050000000003</v>
      </c>
      <c r="H1490" s="2">
        <f>'Moving Avg'!G1490</f>
        <v>3.0966059999999982</v>
      </c>
      <c r="I1490" s="2">
        <f>'Moving Avg'!H1490</f>
        <v>3.2275575000000014</v>
      </c>
      <c r="J1490" s="5" t="str">
        <f>OBV!F1490</f>
        <v>BULLISH</v>
      </c>
      <c r="K1490" s="5" t="str">
        <f>OBV!G1490</f>
        <v>NEUTRAL</v>
      </c>
      <c r="L1490" s="5" t="str">
        <f>OBV!H1490</f>
        <v>BULLISH DIVERGENCE</v>
      </c>
      <c r="M1490" s="7">
        <f t="shared" si="230"/>
        <v>25</v>
      </c>
      <c r="N1490" s="7">
        <f t="shared" si="231"/>
        <v>100</v>
      </c>
      <c r="O1490" s="7">
        <f t="shared" si="232"/>
        <v>0</v>
      </c>
      <c r="P1490" s="7">
        <f t="shared" si="233"/>
        <v>66.5</v>
      </c>
      <c r="Q1490" s="8">
        <f t="shared" si="234"/>
        <v>53.725000000000001</v>
      </c>
      <c r="R1490" s="8">
        <f t="shared" si="235"/>
        <v>41.625</v>
      </c>
      <c r="S1490" s="8">
        <f t="shared" si="236"/>
        <v>48.674999999999997</v>
      </c>
      <c r="T1490" s="8">
        <f t="shared" si="237"/>
        <v>47.875</v>
      </c>
      <c r="U1490" s="7">
        <f t="shared" si="238"/>
        <v>48.008333333333326</v>
      </c>
      <c r="V1490" s="7">
        <f t="shared" si="239"/>
        <v>47.974999999999994</v>
      </c>
    </row>
    <row r="1491" spans="1:22" ht="13.5" x14ac:dyDescent="0.25">
      <c r="A1491" s="3">
        <f>RSI!A1491</f>
        <v>44488</v>
      </c>
      <c r="B1491" s="2">
        <f>RSI!B1491</f>
        <v>2.9895999999999998</v>
      </c>
      <c r="C1491" s="2">
        <f>RSI!I1491</f>
        <v>49.879004338477095</v>
      </c>
      <c r="D1491" s="2">
        <f>MACD!E1491</f>
        <v>-3.1196092386732488E-2</v>
      </c>
      <c r="E1491" s="2">
        <f>MACD!F1491</f>
        <v>1.4735280317411354E-2</v>
      </c>
      <c r="F1491" s="2">
        <f>'Moving Avg'!D1491</f>
        <v>2.9616799999999999</v>
      </c>
      <c r="G1491" s="2">
        <f>'Moving Avg'!F1491</f>
        <v>2.9354900000000006</v>
      </c>
      <c r="H1491" s="2">
        <f>'Moving Avg'!G1491</f>
        <v>3.0942199999999982</v>
      </c>
      <c r="I1491" s="2">
        <f>'Moving Avg'!H1491</f>
        <v>3.2224610000000018</v>
      </c>
      <c r="J1491" s="5" t="str">
        <f>OBV!F1491</f>
        <v>BULLISH</v>
      </c>
      <c r="K1491" s="5" t="str">
        <f>OBV!G1491</f>
        <v>NEUTRAL</v>
      </c>
      <c r="L1491" s="5" t="str">
        <f>OBV!H1491</f>
        <v>BULLISH DIVERGENCE</v>
      </c>
      <c r="M1491" s="7">
        <f t="shared" si="230"/>
        <v>25</v>
      </c>
      <c r="N1491" s="7">
        <f t="shared" si="231"/>
        <v>100</v>
      </c>
      <c r="O1491" s="7">
        <f t="shared" si="232"/>
        <v>0</v>
      </c>
      <c r="P1491" s="7">
        <f t="shared" si="233"/>
        <v>66.5</v>
      </c>
      <c r="Q1491" s="8">
        <f t="shared" si="234"/>
        <v>53.725000000000001</v>
      </c>
      <c r="R1491" s="8">
        <f t="shared" si="235"/>
        <v>41.625</v>
      </c>
      <c r="S1491" s="8">
        <f t="shared" si="236"/>
        <v>48.674999999999997</v>
      </c>
      <c r="T1491" s="8">
        <f t="shared" si="237"/>
        <v>47.875</v>
      </c>
      <c r="U1491" s="7">
        <f t="shared" si="238"/>
        <v>48.008333333333326</v>
      </c>
      <c r="V1491" s="7">
        <f t="shared" si="239"/>
        <v>47.974999999999994</v>
      </c>
    </row>
    <row r="1492" spans="1:22" ht="13.5" x14ac:dyDescent="0.25">
      <c r="A1492" s="3">
        <f>RSI!A1492</f>
        <v>44489</v>
      </c>
      <c r="B1492" s="2">
        <f>RSI!B1492</f>
        <v>2.9895999999999998</v>
      </c>
      <c r="C1492" s="2">
        <f>RSI!I1492</f>
        <v>49.879004338477088</v>
      </c>
      <c r="D1492" s="2">
        <f>MACD!E1492</f>
        <v>-4.0642521871988802E-2</v>
      </c>
      <c r="E1492" s="2">
        <f>MACD!F1492</f>
        <v>3.6597198795313233E-3</v>
      </c>
      <c r="F1492" s="2">
        <f>'Moving Avg'!D1492</f>
        <v>2.9689000000000001</v>
      </c>
      <c r="G1492" s="2">
        <f>'Moving Avg'!F1492</f>
        <v>2.9352500000000004</v>
      </c>
      <c r="H1492" s="2">
        <f>'Moving Avg'!G1492</f>
        <v>3.0915059999999981</v>
      </c>
      <c r="I1492" s="2">
        <f>'Moving Avg'!H1492</f>
        <v>3.2175690000000015</v>
      </c>
      <c r="J1492" s="5" t="str">
        <f>OBV!F1492</f>
        <v>BULLISH</v>
      </c>
      <c r="K1492" s="5" t="str">
        <f>OBV!G1492</f>
        <v>NEUTRAL</v>
      </c>
      <c r="L1492" s="5" t="str">
        <f>OBV!H1492</f>
        <v>BULLISH DIVERGENCE</v>
      </c>
      <c r="M1492" s="7">
        <f t="shared" si="230"/>
        <v>25</v>
      </c>
      <c r="N1492" s="7">
        <f t="shared" si="231"/>
        <v>100</v>
      </c>
      <c r="O1492" s="7">
        <f t="shared" si="232"/>
        <v>0</v>
      </c>
      <c r="P1492" s="7">
        <f t="shared" si="233"/>
        <v>66.5</v>
      </c>
      <c r="Q1492" s="8">
        <f t="shared" si="234"/>
        <v>53.725000000000001</v>
      </c>
      <c r="R1492" s="8">
        <f t="shared" si="235"/>
        <v>41.625</v>
      </c>
      <c r="S1492" s="8">
        <f t="shared" si="236"/>
        <v>48.674999999999997</v>
      </c>
      <c r="T1492" s="8">
        <f t="shared" si="237"/>
        <v>47.875</v>
      </c>
      <c r="U1492" s="7">
        <f t="shared" si="238"/>
        <v>48.008333333333326</v>
      </c>
      <c r="V1492" s="7">
        <f t="shared" si="239"/>
        <v>47.974999999999994</v>
      </c>
    </row>
    <row r="1493" spans="1:22" ht="13.5" x14ac:dyDescent="0.25">
      <c r="A1493" s="3">
        <f>RSI!A1493</f>
        <v>44490</v>
      </c>
      <c r="B1493" s="2">
        <f>RSI!B1493</f>
        <v>2.9895999999999998</v>
      </c>
      <c r="C1493" s="2">
        <f>RSI!I1493</f>
        <v>49.879004338477088</v>
      </c>
      <c r="D1493" s="2">
        <f>MACD!E1493</f>
        <v>-5.3675564666739284E-2</v>
      </c>
      <c r="E1493" s="2">
        <f>MACD!F1493</f>
        <v>-7.8073370297227981E-3</v>
      </c>
      <c r="F1493" s="2">
        <f>'Moving Avg'!D1493</f>
        <v>2.9924799999999996</v>
      </c>
      <c r="G1493" s="2">
        <f>'Moving Avg'!F1493</f>
        <v>2.9350100000000006</v>
      </c>
      <c r="H1493" s="2">
        <f>'Moving Avg'!G1493</f>
        <v>3.0886279999999982</v>
      </c>
      <c r="I1493" s="2">
        <f>'Moving Avg'!H1493</f>
        <v>3.2124725000000023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25</v>
      </c>
      <c r="N1493" s="7">
        <f t="shared" si="231"/>
        <v>100</v>
      </c>
      <c r="O1493" s="7">
        <f t="shared" si="232"/>
        <v>0</v>
      </c>
      <c r="P1493" s="7">
        <f t="shared" si="233"/>
        <v>83.5</v>
      </c>
      <c r="Q1493" s="8">
        <f t="shared" si="234"/>
        <v>56.274999999999999</v>
      </c>
      <c r="R1493" s="8">
        <f t="shared" si="235"/>
        <v>45.875</v>
      </c>
      <c r="S1493" s="8">
        <f t="shared" si="236"/>
        <v>56.325000000000003</v>
      </c>
      <c r="T1493" s="8">
        <f t="shared" si="237"/>
        <v>52.125</v>
      </c>
      <c r="U1493" s="7">
        <f t="shared" si="238"/>
        <v>52.82500000000001</v>
      </c>
      <c r="V1493" s="7">
        <f t="shared" si="239"/>
        <v>52.650000000000006</v>
      </c>
    </row>
    <row r="1494" spans="1:22" ht="13.5" x14ac:dyDescent="0.25">
      <c r="A1494" s="3">
        <f>RSI!A1494</f>
        <v>44491</v>
      </c>
      <c r="B1494" s="2">
        <f>RSI!B1494</f>
        <v>2.9559000000000002</v>
      </c>
      <c r="C1494" s="2">
        <f>RSI!I1494</f>
        <v>46.584643732005446</v>
      </c>
      <c r="D1494" s="2">
        <f>MACD!E1494</f>
        <v>-6.2215691475541401E-2</v>
      </c>
      <c r="E1494" s="2">
        <f>MACD!F1494</f>
        <v>-1.8689007918886519E-2</v>
      </c>
      <c r="F1494" s="2">
        <f>'Moving Avg'!D1494</f>
        <v>2.9929599999999996</v>
      </c>
      <c r="G1494" s="2">
        <f>'Moving Avg'!F1494</f>
        <v>2.9339050000000007</v>
      </c>
      <c r="H1494" s="2">
        <f>'Moving Avg'!G1494</f>
        <v>3.0847479999999985</v>
      </c>
      <c r="I1494" s="2">
        <f>'Moving Avg'!H1494</f>
        <v>3.2072895000000021</v>
      </c>
      <c r="J1494" s="5" t="str">
        <f>OBV!F1494</f>
        <v>BEARISH</v>
      </c>
      <c r="K1494" s="5" t="str">
        <f>OBV!G1494</f>
        <v>NEUTRAL</v>
      </c>
      <c r="L1494" s="5" t="str">
        <f>OBV!H1494</f>
        <v>CONFIRMED BEARISH</v>
      </c>
      <c r="M1494" s="7">
        <f t="shared" si="230"/>
        <v>25</v>
      </c>
      <c r="N1494" s="7">
        <f t="shared" si="231"/>
        <v>100</v>
      </c>
      <c r="O1494" s="7">
        <f t="shared" si="232"/>
        <v>0</v>
      </c>
      <c r="P1494" s="7">
        <f t="shared" si="233"/>
        <v>16.5</v>
      </c>
      <c r="Q1494" s="8">
        <f t="shared" si="234"/>
        <v>46.225000000000001</v>
      </c>
      <c r="R1494" s="8">
        <f t="shared" si="235"/>
        <v>29.125</v>
      </c>
      <c r="S1494" s="8">
        <f t="shared" si="236"/>
        <v>26.175000000000001</v>
      </c>
      <c r="T1494" s="8">
        <f t="shared" si="237"/>
        <v>35.375</v>
      </c>
      <c r="U1494" s="7">
        <f t="shared" si="238"/>
        <v>33.841666666666661</v>
      </c>
      <c r="V1494" s="7">
        <f t="shared" si="239"/>
        <v>34.224999999999994</v>
      </c>
    </row>
    <row r="1495" spans="1:22" ht="13.5" x14ac:dyDescent="0.25">
      <c r="A1495" s="3">
        <f>RSI!A1495</f>
        <v>44494</v>
      </c>
      <c r="B1495" s="2">
        <f>RSI!B1495</f>
        <v>2.9474999999999998</v>
      </c>
      <c r="C1495" s="2">
        <f>RSI!I1495</f>
        <v>45.773126022027078</v>
      </c>
      <c r="D1495" s="2">
        <f>MACD!E1495</f>
        <v>-4.7228432519753394E-2</v>
      </c>
      <c r="E1495" s="2">
        <f>MACD!F1495</f>
        <v>-2.4396892839059894E-2</v>
      </c>
      <c r="F1495" s="2">
        <f>'Moving Avg'!D1495</f>
        <v>2.97444</v>
      </c>
      <c r="G1495" s="2">
        <f>'Moving Avg'!F1495</f>
        <v>2.9327850000000004</v>
      </c>
      <c r="H1495" s="2">
        <f>'Moving Avg'!G1495</f>
        <v>3.0806999999999989</v>
      </c>
      <c r="I1495" s="2">
        <f>'Moving Avg'!H1495</f>
        <v>3.2020645000000023</v>
      </c>
      <c r="J1495" s="5" t="str">
        <f>OBV!F1495</f>
        <v>BEARISH</v>
      </c>
      <c r="K1495" s="5" t="str">
        <f>OBV!G1495</f>
        <v>NEUTRAL</v>
      </c>
      <c r="L1495" s="5" t="str">
        <f>OBV!H1495</f>
        <v>CONFIRMED BEARISH</v>
      </c>
      <c r="M1495" s="7">
        <f t="shared" si="230"/>
        <v>25</v>
      </c>
      <c r="N1495" s="7">
        <f t="shared" si="231"/>
        <v>100</v>
      </c>
      <c r="O1495" s="7">
        <f t="shared" si="232"/>
        <v>0</v>
      </c>
      <c r="P1495" s="7">
        <f t="shared" si="233"/>
        <v>16.5</v>
      </c>
      <c r="Q1495" s="8">
        <f t="shared" si="234"/>
        <v>46.225000000000001</v>
      </c>
      <c r="R1495" s="8">
        <f t="shared" si="235"/>
        <v>29.125</v>
      </c>
      <c r="S1495" s="8">
        <f t="shared" si="236"/>
        <v>26.175000000000001</v>
      </c>
      <c r="T1495" s="8">
        <f t="shared" si="237"/>
        <v>35.375</v>
      </c>
      <c r="U1495" s="7">
        <f t="shared" si="238"/>
        <v>33.841666666666661</v>
      </c>
      <c r="V1495" s="7">
        <f t="shared" si="239"/>
        <v>34.224999999999994</v>
      </c>
    </row>
    <row r="1496" spans="1:22" ht="13.5" x14ac:dyDescent="0.25">
      <c r="A1496" s="3">
        <f>RSI!A1496</f>
        <v>44495</v>
      </c>
      <c r="B1496" s="2">
        <f>RSI!B1496</f>
        <v>2.8128000000000002</v>
      </c>
      <c r="C1496" s="2">
        <f>RSI!I1496</f>
        <v>35.187498464245252</v>
      </c>
      <c r="D1496" s="2">
        <f>MACD!E1496</f>
        <v>-3.3157748921688324E-2</v>
      </c>
      <c r="E1496" s="2">
        <f>MACD!F1496</f>
        <v>-2.6149064055585581E-2</v>
      </c>
      <c r="F1496" s="2">
        <f>'Moving Avg'!D1496</f>
        <v>2.9390799999999997</v>
      </c>
      <c r="G1496" s="2">
        <f>'Moving Avg'!F1496</f>
        <v>2.9282050000000006</v>
      </c>
      <c r="H1496" s="2">
        <f>'Moving Avg'!G1496</f>
        <v>3.0734679999999992</v>
      </c>
      <c r="I1496" s="2">
        <f>'Moving Avg'!H1496</f>
        <v>3.1963295000000023</v>
      </c>
      <c r="J1496" s="5" t="str">
        <f>OBV!F1496</f>
        <v>BEARISH</v>
      </c>
      <c r="K1496" s="5" t="str">
        <f>OBV!G1496</f>
        <v>NEUTRAL</v>
      </c>
      <c r="L1496" s="5" t="str">
        <f>OBV!H1496</f>
        <v>CONFIRMED BEARISH</v>
      </c>
      <c r="M1496" s="7">
        <f t="shared" si="230"/>
        <v>25</v>
      </c>
      <c r="N1496" s="7">
        <f t="shared" si="231"/>
        <v>45</v>
      </c>
      <c r="O1496" s="7">
        <f t="shared" si="232"/>
        <v>0</v>
      </c>
      <c r="P1496" s="7">
        <f t="shared" si="233"/>
        <v>16.5</v>
      </c>
      <c r="Q1496" s="8">
        <f t="shared" si="234"/>
        <v>26.975000000000001</v>
      </c>
      <c r="R1496" s="8">
        <f t="shared" si="235"/>
        <v>18.125</v>
      </c>
      <c r="S1496" s="8">
        <f t="shared" si="236"/>
        <v>17.925000000000001</v>
      </c>
      <c r="T1496" s="8">
        <f t="shared" si="237"/>
        <v>21.625</v>
      </c>
      <c r="U1496" s="7">
        <f t="shared" si="238"/>
        <v>21.008333333333336</v>
      </c>
      <c r="V1496" s="7">
        <f t="shared" si="239"/>
        <v>21.162500000000001</v>
      </c>
    </row>
    <row r="1497" spans="1:22" ht="13.5" x14ac:dyDescent="0.25">
      <c r="A1497" s="3">
        <f>RSI!A1497</f>
        <v>44496</v>
      </c>
      <c r="B1497" s="2">
        <f>RSI!B1497</f>
        <v>2.7117</v>
      </c>
      <c r="C1497" s="2">
        <f>RSI!I1497</f>
        <v>29.645858448918815</v>
      </c>
      <c r="D1497" s="2">
        <f>MACD!E1497</f>
        <v>-1.1495444120678044E-2</v>
      </c>
      <c r="E1497" s="2">
        <f>MACD!F1497</f>
        <v>-2.3218340068604074E-2</v>
      </c>
      <c r="F1497" s="2">
        <f>'Moving Avg'!D1497</f>
        <v>2.8835000000000002</v>
      </c>
      <c r="G1497" s="2">
        <f>'Moving Avg'!F1497</f>
        <v>2.9189800000000008</v>
      </c>
      <c r="H1497" s="2">
        <f>'Moving Avg'!G1497</f>
        <v>3.0637239999999992</v>
      </c>
      <c r="I1497" s="2">
        <f>'Moving Avg'!H1497</f>
        <v>3.1902935000000019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  <c r="M1497" s="7">
        <f t="shared" si="230"/>
        <v>50</v>
      </c>
      <c r="N1497" s="7">
        <f t="shared" si="231"/>
        <v>0</v>
      </c>
      <c r="O1497" s="7">
        <f t="shared" si="232"/>
        <v>0</v>
      </c>
      <c r="P1497" s="7">
        <f t="shared" si="233"/>
        <v>16.5</v>
      </c>
      <c r="Q1497" s="8">
        <f t="shared" si="234"/>
        <v>19.975000000000001</v>
      </c>
      <c r="R1497" s="8">
        <f t="shared" si="235"/>
        <v>14.125</v>
      </c>
      <c r="S1497" s="8">
        <f t="shared" si="236"/>
        <v>14.925000000000001</v>
      </c>
      <c r="T1497" s="8">
        <f t="shared" si="237"/>
        <v>16.625</v>
      </c>
      <c r="U1497" s="7">
        <f t="shared" si="238"/>
        <v>16.341666666666669</v>
      </c>
      <c r="V1497" s="7">
        <f t="shared" si="239"/>
        <v>16.412500000000001</v>
      </c>
    </row>
    <row r="1498" spans="1:22" ht="13.5" x14ac:dyDescent="0.25">
      <c r="A1498" s="3">
        <f>RSI!A1498</f>
        <v>44497</v>
      </c>
      <c r="B1498" s="2">
        <f>RSI!B1498</f>
        <v>2.5600999999999998</v>
      </c>
      <c r="C1498" s="2">
        <f>RSI!I1498</f>
        <v>23.634980664626639</v>
      </c>
      <c r="D1498" s="2">
        <f>MACD!E1498</f>
        <v>7.0080191179560103E-3</v>
      </c>
      <c r="E1498" s="2">
        <f>MACD!F1498</f>
        <v>-1.7173068231292058E-2</v>
      </c>
      <c r="F1498" s="2">
        <f>'Moving Avg'!D1498</f>
        <v>2.7976000000000001</v>
      </c>
      <c r="G1498" s="2">
        <f>'Moving Avg'!F1498</f>
        <v>2.9021750000000006</v>
      </c>
      <c r="H1498" s="2">
        <f>'Moving Avg'!G1498</f>
        <v>3.05111</v>
      </c>
      <c r="I1498" s="2">
        <f>'Moving Avg'!H1498</f>
        <v>3.1841950000000021</v>
      </c>
      <c r="J1498" s="5" t="str">
        <f>OBV!F1498</f>
        <v>BEARISH</v>
      </c>
      <c r="K1498" s="5" t="str">
        <f>OBV!G1498</f>
        <v>WEAK</v>
      </c>
      <c r="L1498" s="5" t="str">
        <f>OBV!H1498</f>
        <v>CONFIRMED BEARISH</v>
      </c>
      <c r="M1498" s="7">
        <f t="shared" si="230"/>
        <v>50</v>
      </c>
      <c r="N1498" s="7">
        <f t="shared" si="231"/>
        <v>0</v>
      </c>
      <c r="O1498" s="7">
        <f t="shared" si="232"/>
        <v>0</v>
      </c>
      <c r="P1498" s="7">
        <f t="shared" si="233"/>
        <v>0</v>
      </c>
      <c r="Q1498" s="8">
        <f t="shared" si="234"/>
        <v>17.5</v>
      </c>
      <c r="R1498" s="8">
        <f t="shared" si="235"/>
        <v>10</v>
      </c>
      <c r="S1498" s="8">
        <f t="shared" si="236"/>
        <v>7.5</v>
      </c>
      <c r="T1498" s="8">
        <f t="shared" si="237"/>
        <v>12.5</v>
      </c>
      <c r="U1498" s="7">
        <f t="shared" si="238"/>
        <v>11.666666666666666</v>
      </c>
      <c r="V1498" s="7">
        <f t="shared" si="239"/>
        <v>11.875</v>
      </c>
    </row>
    <row r="1499" spans="1:22" ht="13.5" x14ac:dyDescent="0.25">
      <c r="A1499" s="3">
        <f>RSI!A1499</f>
        <v>44498</v>
      </c>
      <c r="B1499" s="2">
        <f>RSI!B1499</f>
        <v>2.4759000000000002</v>
      </c>
      <c r="C1499" s="2">
        <f>RSI!I1499</f>
        <v>21.07866467897756</v>
      </c>
      <c r="D1499" s="2">
        <f>MACD!E1499</f>
        <v>4.3797820582777369E-2</v>
      </c>
      <c r="E1499" s="2">
        <f>MACD!F1499</f>
        <v>-4.9788904684781726E-3</v>
      </c>
      <c r="F1499" s="2">
        <f>'Moving Avg'!D1499</f>
        <v>2.7016</v>
      </c>
      <c r="G1499" s="2">
        <f>'Moving Avg'!F1499</f>
        <v>2.8811600000000008</v>
      </c>
      <c r="H1499" s="2">
        <f>'Moving Avg'!G1499</f>
        <v>3.03714</v>
      </c>
      <c r="I1499" s="2">
        <f>'Moving Avg'!H1499</f>
        <v>3.1776755000000021</v>
      </c>
      <c r="J1499" s="5" t="str">
        <f>OBV!F1499</f>
        <v>BEARISH</v>
      </c>
      <c r="K1499" s="5" t="str">
        <f>OBV!G1499</f>
        <v>WEAK</v>
      </c>
      <c r="L1499" s="5" t="str">
        <f>OBV!H1499</f>
        <v>CONFIRMED BEARISH</v>
      </c>
      <c r="M1499" s="7">
        <f t="shared" si="230"/>
        <v>50</v>
      </c>
      <c r="N1499" s="7">
        <f t="shared" si="231"/>
        <v>0</v>
      </c>
      <c r="O1499" s="7">
        <f t="shared" si="232"/>
        <v>0</v>
      </c>
      <c r="P1499" s="7">
        <f t="shared" si="233"/>
        <v>0</v>
      </c>
      <c r="Q1499" s="8">
        <f t="shared" si="234"/>
        <v>17.5</v>
      </c>
      <c r="R1499" s="8">
        <f t="shared" si="235"/>
        <v>10</v>
      </c>
      <c r="S1499" s="8">
        <f t="shared" si="236"/>
        <v>7.5</v>
      </c>
      <c r="T1499" s="8">
        <f t="shared" si="237"/>
        <v>12.5</v>
      </c>
      <c r="U1499" s="7">
        <f t="shared" si="238"/>
        <v>11.666666666666666</v>
      </c>
      <c r="V1499" s="7">
        <f t="shared" si="239"/>
        <v>11.875</v>
      </c>
    </row>
    <row r="1500" spans="1:22" ht="13.5" x14ac:dyDescent="0.25">
      <c r="A1500" s="3">
        <f>RSI!A1500</f>
        <v>44501</v>
      </c>
      <c r="B1500" s="2">
        <f>RSI!B1500</f>
        <v>2.6107</v>
      </c>
      <c r="C1500" s="2">
        <f>RSI!I1500</f>
        <v>33.482540805727155</v>
      </c>
      <c r="D1500" s="2">
        <f>MACD!E1500</f>
        <v>8.090324542749272E-2</v>
      </c>
      <c r="E1500" s="2">
        <f>MACD!F1500</f>
        <v>1.2197536710716005E-2</v>
      </c>
      <c r="F1500" s="2">
        <f>'Moving Avg'!D1500</f>
        <v>2.6342400000000001</v>
      </c>
      <c r="G1500" s="2">
        <f>'Moving Avg'!F1500</f>
        <v>2.8664750000000003</v>
      </c>
      <c r="H1500" s="2">
        <f>'Moving Avg'!G1500</f>
        <v>3.0240659999999995</v>
      </c>
      <c r="I1500" s="2">
        <f>'Moving Avg'!H1500</f>
        <v>3.1715025000000021</v>
      </c>
      <c r="J1500" s="5" t="str">
        <f>OBV!F1500</f>
        <v>BEARISH</v>
      </c>
      <c r="K1500" s="5" t="str">
        <f>OBV!G1500</f>
        <v>WEAK</v>
      </c>
      <c r="L1500" s="5" t="str">
        <f>OBV!H1500</f>
        <v>CONFIRMED BEARISH</v>
      </c>
      <c r="M1500" s="7">
        <f t="shared" si="230"/>
        <v>25</v>
      </c>
      <c r="N1500" s="7">
        <f t="shared" si="231"/>
        <v>0</v>
      </c>
      <c r="O1500" s="7">
        <f t="shared" si="232"/>
        <v>0</v>
      </c>
      <c r="P1500" s="7">
        <f t="shared" si="233"/>
        <v>0</v>
      </c>
      <c r="Q1500" s="8">
        <f t="shared" si="234"/>
        <v>8.75</v>
      </c>
      <c r="R1500" s="8">
        <f t="shared" si="235"/>
        <v>5</v>
      </c>
      <c r="S1500" s="8">
        <f t="shared" si="236"/>
        <v>3.75</v>
      </c>
      <c r="T1500" s="8">
        <f t="shared" si="237"/>
        <v>6.25</v>
      </c>
      <c r="U1500" s="7">
        <f t="shared" si="238"/>
        <v>5.833333333333333</v>
      </c>
      <c r="V1500" s="7">
        <f t="shared" si="239"/>
        <v>5.9375</v>
      </c>
    </row>
    <row r="1501" spans="1:22" ht="13.5" x14ac:dyDescent="0.25">
      <c r="A1501" s="3">
        <f>RSI!A1501</f>
        <v>44502</v>
      </c>
      <c r="B1501" s="2">
        <f>RSI!B1501</f>
        <v>2.6528</v>
      </c>
      <c r="C1501" s="2">
        <f>RSI!I1501</f>
        <v>36.822216296215061</v>
      </c>
      <c r="D1501" s="2">
        <f>MACD!E1501</f>
        <v>0.10305817092773939</v>
      </c>
      <c r="E1501" s="2">
        <f>MACD!F1501</f>
        <v>3.0369663554120685E-2</v>
      </c>
      <c r="F1501" s="2">
        <f>'Moving Avg'!D1501</f>
        <v>2.6022399999999997</v>
      </c>
      <c r="G1501" s="2">
        <f>'Moving Avg'!F1501</f>
        <v>2.8543050000000005</v>
      </c>
      <c r="H1501" s="2">
        <f>'Moving Avg'!G1501</f>
        <v>3.0101980000000004</v>
      </c>
      <c r="I1501" s="2">
        <f>'Moving Avg'!H1501</f>
        <v>3.1651720000000019</v>
      </c>
      <c r="J1501" s="5" t="str">
        <f>OBV!F1501</f>
        <v>BEARISH</v>
      </c>
      <c r="K1501" s="5" t="str">
        <f>OBV!G1501</f>
        <v>NEUTRAL</v>
      </c>
      <c r="L1501" s="5" t="str">
        <f>OBV!H1501</f>
        <v>CONFIRMED BEARISH</v>
      </c>
      <c r="M1501" s="7">
        <f t="shared" si="230"/>
        <v>25</v>
      </c>
      <c r="N1501" s="7">
        <f t="shared" si="231"/>
        <v>0</v>
      </c>
      <c r="O1501" s="7">
        <f t="shared" si="232"/>
        <v>0</v>
      </c>
      <c r="P1501" s="7">
        <f t="shared" si="233"/>
        <v>16.5</v>
      </c>
      <c r="Q1501" s="8">
        <f t="shared" si="234"/>
        <v>11.225</v>
      </c>
      <c r="R1501" s="8">
        <f t="shared" si="235"/>
        <v>9.125</v>
      </c>
      <c r="S1501" s="8">
        <f t="shared" si="236"/>
        <v>11.175000000000001</v>
      </c>
      <c r="T1501" s="8">
        <f t="shared" si="237"/>
        <v>10.375</v>
      </c>
      <c r="U1501" s="7">
        <f t="shared" si="238"/>
        <v>10.508333333333335</v>
      </c>
      <c r="V1501" s="7">
        <f t="shared" si="239"/>
        <v>10.475000000000001</v>
      </c>
    </row>
    <row r="1502" spans="1:22" ht="13.5" x14ac:dyDescent="0.25">
      <c r="A1502" s="3">
        <f>RSI!A1502</f>
        <v>44503</v>
      </c>
      <c r="B1502" s="2">
        <f>RSI!B1502</f>
        <v>2.6274999999999999</v>
      </c>
      <c r="C1502" s="2">
        <f>RSI!I1502</f>
        <v>35.663400318248705</v>
      </c>
      <c r="D1502" s="2">
        <f>MACD!E1502</f>
        <v>0.1249538171637985</v>
      </c>
      <c r="E1502" s="2">
        <f>MACD!F1502</f>
        <v>4.9286494276056247E-2</v>
      </c>
      <c r="F1502" s="2">
        <f>'Moving Avg'!D1502</f>
        <v>2.5853999999999995</v>
      </c>
      <c r="G1502" s="2">
        <f>'Moving Avg'!F1502</f>
        <v>2.8408699999999998</v>
      </c>
      <c r="H1502" s="2">
        <f>'Moving Avg'!G1502</f>
        <v>2.9951699999999999</v>
      </c>
      <c r="I1502" s="2">
        <f>'Moving Avg'!H1502</f>
        <v>3.1587560000000026</v>
      </c>
      <c r="J1502" s="5" t="str">
        <f>OBV!F1502</f>
        <v>BEARISH</v>
      </c>
      <c r="K1502" s="5" t="str">
        <f>OBV!G1502</f>
        <v>NEUTRAL</v>
      </c>
      <c r="L1502" s="5" t="str">
        <f>OBV!H1502</f>
        <v>CONFIRMED BEARISH</v>
      </c>
      <c r="M1502" s="7">
        <f t="shared" si="230"/>
        <v>25</v>
      </c>
      <c r="N1502" s="7">
        <f t="shared" si="231"/>
        <v>0</v>
      </c>
      <c r="O1502" s="7">
        <f t="shared" si="232"/>
        <v>0</v>
      </c>
      <c r="P1502" s="7">
        <f t="shared" si="233"/>
        <v>16.5</v>
      </c>
      <c r="Q1502" s="8">
        <f t="shared" si="234"/>
        <v>11.225</v>
      </c>
      <c r="R1502" s="8">
        <f t="shared" si="235"/>
        <v>9.125</v>
      </c>
      <c r="S1502" s="8">
        <f t="shared" si="236"/>
        <v>11.175000000000001</v>
      </c>
      <c r="T1502" s="8">
        <f t="shared" si="237"/>
        <v>10.375</v>
      </c>
      <c r="U1502" s="7">
        <f t="shared" si="238"/>
        <v>10.508333333333335</v>
      </c>
      <c r="V1502" s="7">
        <f t="shared" si="239"/>
        <v>10.475000000000001</v>
      </c>
    </row>
    <row r="1503" spans="1:22" ht="13.5" x14ac:dyDescent="0.25">
      <c r="A1503" s="3">
        <f>RSI!A1503</f>
        <v>44504</v>
      </c>
      <c r="B1503" s="2">
        <f>RSI!B1503</f>
        <v>2.6274999999999999</v>
      </c>
      <c r="C1503" s="2">
        <f>RSI!I1503</f>
        <v>35.663400318248705</v>
      </c>
      <c r="D1503" s="2">
        <f>MACD!E1503</f>
        <v>0.14481104635542552</v>
      </c>
      <c r="E1503" s="2">
        <f>MACD!F1503</f>
        <v>6.8391404691930099E-2</v>
      </c>
      <c r="F1503" s="2">
        <f>'Moving Avg'!D1503</f>
        <v>2.5988800000000003</v>
      </c>
      <c r="G1503" s="2">
        <f>'Moving Avg'!F1503</f>
        <v>2.8290699999999998</v>
      </c>
      <c r="H1503" s="2">
        <f>'Moving Avg'!G1503</f>
        <v>2.9807959999999998</v>
      </c>
      <c r="I1503" s="2">
        <f>'Moving Avg'!H1503</f>
        <v>3.1526670000000028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25</v>
      </c>
      <c r="N1503" s="7">
        <f t="shared" si="231"/>
        <v>0</v>
      </c>
      <c r="O1503" s="7">
        <f t="shared" si="232"/>
        <v>0</v>
      </c>
      <c r="P1503" s="7">
        <f t="shared" si="233"/>
        <v>83.5</v>
      </c>
      <c r="Q1503" s="8">
        <f t="shared" si="234"/>
        <v>21.274999999999999</v>
      </c>
      <c r="R1503" s="8">
        <f t="shared" si="235"/>
        <v>25.875</v>
      </c>
      <c r="S1503" s="8">
        <f t="shared" si="236"/>
        <v>41.325000000000003</v>
      </c>
      <c r="T1503" s="8">
        <f t="shared" si="237"/>
        <v>27.125</v>
      </c>
      <c r="U1503" s="7">
        <f t="shared" si="238"/>
        <v>29.491666666666664</v>
      </c>
      <c r="V1503" s="7">
        <f t="shared" si="239"/>
        <v>28.9</v>
      </c>
    </row>
    <row r="1504" spans="1:22" ht="13.5" x14ac:dyDescent="0.25">
      <c r="A1504" s="3">
        <f>RSI!A1504</f>
        <v>44505</v>
      </c>
      <c r="B1504" s="2">
        <f>RSI!B1504</f>
        <v>2.5937999999999999</v>
      </c>
      <c r="C1504" s="2">
        <f>RSI!I1504</f>
        <v>34.009956753869631</v>
      </c>
      <c r="D1504" s="2">
        <f>MACD!E1504</f>
        <v>0.16015661285763549</v>
      </c>
      <c r="E1504" s="2">
        <f>MACD!F1504</f>
        <v>8.6744446325071181E-2</v>
      </c>
      <c r="F1504" s="2">
        <f>'Moving Avg'!D1504</f>
        <v>2.6224599999999998</v>
      </c>
      <c r="G1504" s="2">
        <f>'Moving Avg'!F1504</f>
        <v>2.815585</v>
      </c>
      <c r="H1504" s="2">
        <f>'Moving Avg'!G1504</f>
        <v>2.9655839999999993</v>
      </c>
      <c r="I1504" s="2">
        <f>'Moving Avg'!H1504</f>
        <v>3.1468185000000028</v>
      </c>
      <c r="J1504" s="5" t="str">
        <f>OBV!F1504</f>
        <v>BULLISH</v>
      </c>
      <c r="K1504" s="5" t="str">
        <f>OBV!G1504</f>
        <v>STRONG</v>
      </c>
      <c r="L1504" s="5" t="str">
        <f>OBV!H1504</f>
        <v>CONFIRMED BULLISH</v>
      </c>
      <c r="M1504" s="7">
        <f t="shared" si="230"/>
        <v>25</v>
      </c>
      <c r="N1504" s="7">
        <f t="shared" si="231"/>
        <v>0</v>
      </c>
      <c r="O1504" s="7">
        <f t="shared" si="232"/>
        <v>0</v>
      </c>
      <c r="P1504" s="7">
        <f t="shared" si="233"/>
        <v>100</v>
      </c>
      <c r="Q1504" s="8">
        <f t="shared" si="234"/>
        <v>23.75</v>
      </c>
      <c r="R1504" s="8">
        <f t="shared" si="235"/>
        <v>30</v>
      </c>
      <c r="S1504" s="8">
        <f t="shared" si="236"/>
        <v>48.75</v>
      </c>
      <c r="T1504" s="8">
        <f t="shared" si="237"/>
        <v>31.25</v>
      </c>
      <c r="U1504" s="7">
        <f t="shared" si="238"/>
        <v>34.166666666666664</v>
      </c>
      <c r="V1504" s="7">
        <f t="shared" si="239"/>
        <v>33.4375</v>
      </c>
    </row>
    <row r="1505" spans="1:22" ht="13.5" x14ac:dyDescent="0.25">
      <c r="A1505" s="3">
        <f>RSI!A1505</f>
        <v>44508</v>
      </c>
      <c r="B1505" s="2">
        <f>RSI!B1505</f>
        <v>2.7454000000000001</v>
      </c>
      <c r="C1505" s="2">
        <f>RSI!I1505</f>
        <v>46.113228311194788</v>
      </c>
      <c r="D1505" s="2">
        <f>MACD!E1505</f>
        <v>0.1619589044151204</v>
      </c>
      <c r="E1505" s="2">
        <f>MACD!F1505</f>
        <v>0.10178733794308102</v>
      </c>
      <c r="F1505" s="2">
        <f>'Moving Avg'!D1505</f>
        <v>2.6494</v>
      </c>
      <c r="G1505" s="2">
        <f>'Moving Avg'!F1505</f>
        <v>2.8027250000000001</v>
      </c>
      <c r="H1505" s="2">
        <f>'Moving Avg'!G1505</f>
        <v>2.9534039999999986</v>
      </c>
      <c r="I1505" s="2">
        <f>'Moving Avg'!H1505</f>
        <v>3.1417280000000027</v>
      </c>
      <c r="J1505" s="5" t="str">
        <f>OBV!F1505</f>
        <v>BULLISH</v>
      </c>
      <c r="K1505" s="5" t="str">
        <f>OBV!G1505</f>
        <v>STRONG</v>
      </c>
      <c r="L1505" s="5" t="str">
        <f>OBV!H1505</f>
        <v>CONFIRMED BULLISH</v>
      </c>
      <c r="M1505" s="7">
        <f t="shared" si="230"/>
        <v>25</v>
      </c>
      <c r="N1505" s="7">
        <f t="shared" si="231"/>
        <v>0</v>
      </c>
      <c r="O1505" s="7">
        <f t="shared" si="232"/>
        <v>0</v>
      </c>
      <c r="P1505" s="7">
        <f t="shared" si="233"/>
        <v>100</v>
      </c>
      <c r="Q1505" s="8">
        <f t="shared" si="234"/>
        <v>23.75</v>
      </c>
      <c r="R1505" s="8">
        <f t="shared" si="235"/>
        <v>30</v>
      </c>
      <c r="S1505" s="8">
        <f t="shared" si="236"/>
        <v>48.75</v>
      </c>
      <c r="T1505" s="8">
        <f t="shared" si="237"/>
        <v>31.25</v>
      </c>
      <c r="U1505" s="7">
        <f t="shared" si="238"/>
        <v>34.166666666666664</v>
      </c>
      <c r="V1505" s="7">
        <f t="shared" si="239"/>
        <v>33.4375</v>
      </c>
    </row>
    <row r="1506" spans="1:22" ht="13.5" x14ac:dyDescent="0.25">
      <c r="A1506" s="3">
        <f>RSI!A1506</f>
        <v>44509</v>
      </c>
      <c r="B1506" s="2">
        <f>RSI!B1506</f>
        <v>2.7286000000000001</v>
      </c>
      <c r="C1506" s="2">
        <f>RSI!I1506</f>
        <v>45.125491869210322</v>
      </c>
      <c r="D1506" s="2">
        <f>MACD!E1506</f>
        <v>0.1443497721092748</v>
      </c>
      <c r="E1506" s="2">
        <f>MACD!F1506</f>
        <v>0.11029982477631978</v>
      </c>
      <c r="F1506" s="2">
        <f>'Moving Avg'!D1506</f>
        <v>2.6645600000000003</v>
      </c>
      <c r="G1506" s="2">
        <f>'Moving Avg'!F1506</f>
        <v>2.7918899999999995</v>
      </c>
      <c r="H1506" s="2">
        <f>'Moving Avg'!G1506</f>
        <v>2.9428519999999994</v>
      </c>
      <c r="I1506" s="2">
        <f>'Moving Avg'!H1506</f>
        <v>3.1363490000000032</v>
      </c>
      <c r="J1506" s="5" t="str">
        <f>OBV!F1506</f>
        <v>BULLISH</v>
      </c>
      <c r="K1506" s="5" t="str">
        <f>OBV!G1506</f>
        <v>NEUTRAL</v>
      </c>
      <c r="L1506" s="5" t="str">
        <f>OBV!H1506</f>
        <v>CONFIRMED BULLISH</v>
      </c>
      <c r="M1506" s="7">
        <f t="shared" si="230"/>
        <v>25</v>
      </c>
      <c r="N1506" s="7">
        <f t="shared" si="231"/>
        <v>0</v>
      </c>
      <c r="O1506" s="7">
        <f t="shared" si="232"/>
        <v>0</v>
      </c>
      <c r="P1506" s="7">
        <f t="shared" si="233"/>
        <v>83.5</v>
      </c>
      <c r="Q1506" s="8">
        <f t="shared" si="234"/>
        <v>21.274999999999999</v>
      </c>
      <c r="R1506" s="8">
        <f t="shared" si="235"/>
        <v>25.875</v>
      </c>
      <c r="S1506" s="8">
        <f t="shared" si="236"/>
        <v>41.325000000000003</v>
      </c>
      <c r="T1506" s="8">
        <f t="shared" si="237"/>
        <v>27.125</v>
      </c>
      <c r="U1506" s="7">
        <f t="shared" si="238"/>
        <v>29.491666666666664</v>
      </c>
      <c r="V1506" s="7">
        <f t="shared" si="239"/>
        <v>28.9</v>
      </c>
    </row>
    <row r="1507" spans="1:22" ht="13.5" x14ac:dyDescent="0.25">
      <c r="A1507" s="3">
        <f>RSI!A1507</f>
        <v>44510</v>
      </c>
      <c r="B1507" s="2">
        <f>RSI!B1507</f>
        <v>2.6612</v>
      </c>
      <c r="C1507" s="2">
        <f>RSI!I1507</f>
        <v>41.303113791747307</v>
      </c>
      <c r="D1507" s="2">
        <f>MACD!E1507</f>
        <v>0.11930672232994466</v>
      </c>
      <c r="E1507" s="2">
        <f>MACD!F1507</f>
        <v>0.11210120428704476</v>
      </c>
      <c r="F1507" s="2">
        <f>'Moving Avg'!D1507</f>
        <v>2.6713</v>
      </c>
      <c r="G1507" s="2">
        <f>'Moving Avg'!F1507</f>
        <v>2.7772749999999999</v>
      </c>
      <c r="H1507" s="2">
        <f>'Moving Avg'!G1507</f>
        <v>2.9309519999999991</v>
      </c>
      <c r="I1507" s="2">
        <f>'Moving Avg'!H1507</f>
        <v>3.1304695000000025</v>
      </c>
      <c r="J1507" s="5" t="str">
        <f>OBV!F1507</f>
        <v>BULLISH</v>
      </c>
      <c r="K1507" s="5" t="str">
        <f>OBV!G1507</f>
        <v>NEUTRAL</v>
      </c>
      <c r="L1507" s="5" t="str">
        <f>OBV!H1507</f>
        <v>CONFIRMED BULLISH</v>
      </c>
      <c r="M1507" s="7">
        <f t="shared" si="230"/>
        <v>25</v>
      </c>
      <c r="N1507" s="7">
        <f t="shared" si="231"/>
        <v>0</v>
      </c>
      <c r="O1507" s="7">
        <f t="shared" si="232"/>
        <v>0</v>
      </c>
      <c r="P1507" s="7">
        <f t="shared" si="233"/>
        <v>83.5</v>
      </c>
      <c r="Q1507" s="8">
        <f t="shared" si="234"/>
        <v>21.274999999999999</v>
      </c>
      <c r="R1507" s="8">
        <f t="shared" si="235"/>
        <v>25.875</v>
      </c>
      <c r="S1507" s="8">
        <f t="shared" si="236"/>
        <v>41.325000000000003</v>
      </c>
      <c r="T1507" s="8">
        <f t="shared" si="237"/>
        <v>27.125</v>
      </c>
      <c r="U1507" s="7">
        <f t="shared" si="238"/>
        <v>29.491666666666664</v>
      </c>
      <c r="V1507" s="7">
        <f t="shared" si="239"/>
        <v>28.9</v>
      </c>
    </row>
    <row r="1508" spans="1:22" ht="13.5" x14ac:dyDescent="0.25">
      <c r="A1508" s="3">
        <f>RSI!A1508</f>
        <v>44511</v>
      </c>
      <c r="B1508" s="2">
        <f>RSI!B1508</f>
        <v>2.6274999999999999</v>
      </c>
      <c r="C1508" s="2">
        <f>RSI!I1508</f>
        <v>39.501427512858058</v>
      </c>
      <c r="D1508" s="2">
        <f>MACD!E1508</f>
        <v>7.807519646488581E-2</v>
      </c>
      <c r="E1508" s="2">
        <f>MACD!F1508</f>
        <v>0.10529600272261298</v>
      </c>
      <c r="F1508" s="2">
        <f>'Moving Avg'!D1508</f>
        <v>2.6712999999999996</v>
      </c>
      <c r="G1508" s="2">
        <f>'Moving Avg'!F1508</f>
        <v>2.7650649999999994</v>
      </c>
      <c r="H1508" s="2">
        <f>'Moving Avg'!G1508</f>
        <v>2.9172319999999989</v>
      </c>
      <c r="I1508" s="2">
        <f>'Moving Avg'!H1508</f>
        <v>3.1245850000000024</v>
      </c>
      <c r="J1508" s="5" t="str">
        <f>OBV!F1508</f>
        <v>BULLISH</v>
      </c>
      <c r="K1508" s="5" t="str">
        <f>OBV!G1508</f>
        <v>NEUTRAL</v>
      </c>
      <c r="L1508" s="5" t="str">
        <f>OBV!H1508</f>
        <v>NEUTRAL</v>
      </c>
      <c r="M1508" s="7">
        <f t="shared" si="230"/>
        <v>25</v>
      </c>
      <c r="N1508" s="7">
        <f t="shared" si="231"/>
        <v>100</v>
      </c>
      <c r="O1508" s="7">
        <f t="shared" si="232"/>
        <v>0</v>
      </c>
      <c r="P1508" s="7">
        <f t="shared" si="233"/>
        <v>49.5</v>
      </c>
      <c r="Q1508" s="8">
        <f t="shared" si="234"/>
        <v>51.174999999999997</v>
      </c>
      <c r="R1508" s="8">
        <f t="shared" si="235"/>
        <v>37.375</v>
      </c>
      <c r="S1508" s="8">
        <f t="shared" si="236"/>
        <v>41.025000000000006</v>
      </c>
      <c r="T1508" s="8">
        <f t="shared" si="237"/>
        <v>43.625</v>
      </c>
      <c r="U1508" s="7">
        <f t="shared" si="238"/>
        <v>43.191666666666663</v>
      </c>
      <c r="V1508" s="7">
        <f t="shared" si="239"/>
        <v>43.3</v>
      </c>
    </row>
    <row r="1509" spans="1:22" ht="13.5" x14ac:dyDescent="0.25">
      <c r="A1509" s="3">
        <f>RSI!A1509</f>
        <v>44512</v>
      </c>
      <c r="B1509" s="2">
        <f>RSI!B1509</f>
        <v>2.7201</v>
      </c>
      <c r="C1509" s="2">
        <f>RSI!I1509</f>
        <v>46.417860834650014</v>
      </c>
      <c r="D1509" s="2">
        <f>MACD!E1509</f>
        <v>2.4300352024000382E-2</v>
      </c>
      <c r="E1509" s="2">
        <f>MACD!F1509</f>
        <v>8.9096872582890466E-2</v>
      </c>
      <c r="F1509" s="2">
        <f>'Moving Avg'!D1509</f>
        <v>2.6965600000000003</v>
      </c>
      <c r="G1509" s="2">
        <f>'Moving Avg'!F1509</f>
        <v>2.7533950000000003</v>
      </c>
      <c r="H1509" s="2">
        <f>'Moving Avg'!G1509</f>
        <v>2.9078179999999993</v>
      </c>
      <c r="I1509" s="2">
        <f>'Moving Avg'!H1509</f>
        <v>3.1193680000000024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  <c r="M1509" s="7">
        <f t="shared" si="230"/>
        <v>25</v>
      </c>
      <c r="N1509" s="7">
        <f t="shared" si="231"/>
        <v>100</v>
      </c>
      <c r="O1509" s="7">
        <f t="shared" si="232"/>
        <v>0</v>
      </c>
      <c r="P1509" s="7">
        <f t="shared" si="233"/>
        <v>83.5</v>
      </c>
      <c r="Q1509" s="8">
        <f t="shared" si="234"/>
        <v>56.274999999999999</v>
      </c>
      <c r="R1509" s="8">
        <f t="shared" si="235"/>
        <v>45.875</v>
      </c>
      <c r="S1509" s="8">
        <f t="shared" si="236"/>
        <v>56.325000000000003</v>
      </c>
      <c r="T1509" s="8">
        <f t="shared" si="237"/>
        <v>52.125</v>
      </c>
      <c r="U1509" s="7">
        <f t="shared" si="238"/>
        <v>52.82500000000001</v>
      </c>
      <c r="V1509" s="7">
        <f t="shared" si="239"/>
        <v>52.650000000000006</v>
      </c>
    </row>
    <row r="1510" spans="1:22" ht="13.5" x14ac:dyDescent="0.25">
      <c r="A1510" s="3">
        <f>RSI!A1510</f>
        <v>44515</v>
      </c>
      <c r="B1510" s="2">
        <f>RSI!B1510</f>
        <v>2.6612</v>
      </c>
      <c r="C1510" s="2">
        <f>RSI!I1510</f>
        <v>43.046797543194053</v>
      </c>
      <c r="D1510" s="2">
        <f>MACD!E1510</f>
        <v>4.2106550743157278E-3</v>
      </c>
      <c r="E1510" s="2">
        <f>MACD!F1510</f>
        <v>7.2119629081175529E-2</v>
      </c>
      <c r="F1510" s="2">
        <f>'Moving Avg'!D1510</f>
        <v>2.6797200000000005</v>
      </c>
      <c r="G1510" s="2">
        <f>'Moving Avg'!F1510</f>
        <v>2.7344499999999998</v>
      </c>
      <c r="H1510" s="2">
        <f>'Moving Avg'!G1510</f>
        <v>2.8960820000000003</v>
      </c>
      <c r="I1510" s="2">
        <f>'Moving Avg'!H1510</f>
        <v>3.1141020000000026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  <c r="M1510" s="7">
        <f t="shared" si="230"/>
        <v>25</v>
      </c>
      <c r="N1510" s="7">
        <f t="shared" si="231"/>
        <v>100</v>
      </c>
      <c r="O1510" s="7">
        <f t="shared" si="232"/>
        <v>0</v>
      </c>
      <c r="P1510" s="7">
        <f t="shared" si="233"/>
        <v>16.5</v>
      </c>
      <c r="Q1510" s="8">
        <f t="shared" si="234"/>
        <v>46.225000000000001</v>
      </c>
      <c r="R1510" s="8">
        <f t="shared" si="235"/>
        <v>29.125</v>
      </c>
      <c r="S1510" s="8">
        <f t="shared" si="236"/>
        <v>26.175000000000001</v>
      </c>
      <c r="T1510" s="8">
        <f t="shared" si="237"/>
        <v>35.375</v>
      </c>
      <c r="U1510" s="7">
        <f t="shared" si="238"/>
        <v>33.841666666666661</v>
      </c>
      <c r="V1510" s="7">
        <f t="shared" si="239"/>
        <v>34.224999999999994</v>
      </c>
    </row>
    <row r="1511" spans="1:22" ht="13.5" x14ac:dyDescent="0.25">
      <c r="A1511" s="3">
        <f>RSI!A1511</f>
        <v>44516</v>
      </c>
      <c r="B1511" s="2">
        <f>RSI!B1511</f>
        <v>2.6442999999999999</v>
      </c>
      <c r="C1511" s="2">
        <f>RSI!I1511</f>
        <v>42.101996065546949</v>
      </c>
      <c r="D1511" s="2">
        <f>MACD!E1511</f>
        <v>-4.4238443030648611E-3</v>
      </c>
      <c r="E1511" s="2">
        <f>MACD!F1511</f>
        <v>5.6810934404327454E-2</v>
      </c>
      <c r="F1511" s="2">
        <f>'Moving Avg'!D1511</f>
        <v>2.6628600000000002</v>
      </c>
      <c r="G1511" s="2">
        <f>'Moving Avg'!F1511</f>
        <v>2.7171849999999997</v>
      </c>
      <c r="H1511" s="2">
        <f>'Moving Avg'!G1511</f>
        <v>2.8851519999999997</v>
      </c>
      <c r="I1511" s="2">
        <f>'Moving Avg'!H1511</f>
        <v>3.1089155000000028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25</v>
      </c>
      <c r="N1511" s="7">
        <f t="shared" si="231"/>
        <v>100</v>
      </c>
      <c r="O1511" s="7">
        <f t="shared" si="232"/>
        <v>0</v>
      </c>
      <c r="P1511" s="7">
        <f t="shared" si="233"/>
        <v>16.5</v>
      </c>
      <c r="Q1511" s="8">
        <f t="shared" si="234"/>
        <v>46.225000000000001</v>
      </c>
      <c r="R1511" s="8">
        <f t="shared" si="235"/>
        <v>29.125</v>
      </c>
      <c r="S1511" s="8">
        <f t="shared" si="236"/>
        <v>26.175000000000001</v>
      </c>
      <c r="T1511" s="8">
        <f t="shared" si="237"/>
        <v>35.375</v>
      </c>
      <c r="U1511" s="7">
        <f t="shared" si="238"/>
        <v>33.841666666666661</v>
      </c>
      <c r="V1511" s="7">
        <f t="shared" si="239"/>
        <v>34.224999999999994</v>
      </c>
    </row>
    <row r="1512" spans="1:22" ht="13.5" x14ac:dyDescent="0.25">
      <c r="A1512" s="3">
        <f>RSI!A1512</f>
        <v>44517</v>
      </c>
      <c r="B1512" s="2">
        <f>RSI!B1512</f>
        <v>2.6442999999999999</v>
      </c>
      <c r="C1512" s="2">
        <f>RSI!I1512</f>
        <v>42.101996065546949</v>
      </c>
      <c r="D1512" s="2">
        <f>MACD!E1512</f>
        <v>-1.4933792883028651E-2</v>
      </c>
      <c r="E1512" s="2">
        <f>MACD!F1512</f>
        <v>4.2461988946856238E-2</v>
      </c>
      <c r="F1512" s="2">
        <f>'Moving Avg'!D1512</f>
        <v>2.6594799999999998</v>
      </c>
      <c r="G1512" s="2">
        <f>'Moving Avg'!F1512</f>
        <v>2.6999200000000001</v>
      </c>
      <c r="H1512" s="2">
        <f>'Moving Avg'!G1512</f>
        <v>2.8742219999999996</v>
      </c>
      <c r="I1512" s="2">
        <f>'Moving Avg'!H1512</f>
        <v>3.1035650000000028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25</v>
      </c>
      <c r="N1512" s="7">
        <f t="shared" si="231"/>
        <v>100</v>
      </c>
      <c r="O1512" s="7">
        <f t="shared" si="232"/>
        <v>0</v>
      </c>
      <c r="P1512" s="7">
        <f t="shared" si="233"/>
        <v>16.5</v>
      </c>
      <c r="Q1512" s="8">
        <f t="shared" si="234"/>
        <v>46.225000000000001</v>
      </c>
      <c r="R1512" s="8">
        <f t="shared" si="235"/>
        <v>29.125</v>
      </c>
      <c r="S1512" s="8">
        <f t="shared" si="236"/>
        <v>26.175000000000001</v>
      </c>
      <c r="T1512" s="8">
        <f t="shared" si="237"/>
        <v>35.375</v>
      </c>
      <c r="U1512" s="7">
        <f t="shared" si="238"/>
        <v>33.841666666666661</v>
      </c>
      <c r="V1512" s="7">
        <f t="shared" si="239"/>
        <v>34.224999999999994</v>
      </c>
    </row>
    <row r="1513" spans="1:22" ht="13.5" x14ac:dyDescent="0.25">
      <c r="A1513" s="3">
        <f>RSI!A1513</f>
        <v>44518</v>
      </c>
      <c r="B1513" s="2">
        <f>RSI!B1513</f>
        <v>2.6442999999999999</v>
      </c>
      <c r="C1513" s="2">
        <f>RSI!I1513</f>
        <v>42.101996065546949</v>
      </c>
      <c r="D1513" s="2">
        <f>MACD!E1513</f>
        <v>-2.3189350398578057E-2</v>
      </c>
      <c r="E1513" s="2">
        <f>MACD!F1513</f>
        <v>2.9331721077769379E-2</v>
      </c>
      <c r="F1513" s="2">
        <f>'Moving Avg'!D1513</f>
        <v>2.6628399999999997</v>
      </c>
      <c r="G1513" s="2">
        <f>'Moving Avg'!F1513</f>
        <v>2.6826550000000005</v>
      </c>
      <c r="H1513" s="2">
        <f>'Moving Avg'!G1513</f>
        <v>2.8632919999999995</v>
      </c>
      <c r="I1513" s="2">
        <f>'Moving Avg'!H1513</f>
        <v>3.098746500000003</v>
      </c>
      <c r="J1513" s="5" t="str">
        <f>OBV!F1513</f>
        <v>BEARISH</v>
      </c>
      <c r="K1513" s="5" t="str">
        <f>OBV!G1513</f>
        <v>NEUTRAL</v>
      </c>
      <c r="L1513" s="5" t="str">
        <f>OBV!H1513</f>
        <v>BEARISH DIVERGENCE</v>
      </c>
      <c r="M1513" s="7">
        <f t="shared" si="230"/>
        <v>25</v>
      </c>
      <c r="N1513" s="7">
        <f t="shared" si="231"/>
        <v>100</v>
      </c>
      <c r="O1513" s="7">
        <f t="shared" si="232"/>
        <v>0</v>
      </c>
      <c r="P1513" s="7">
        <f t="shared" si="233"/>
        <v>16.5</v>
      </c>
      <c r="Q1513" s="8">
        <f t="shared" si="234"/>
        <v>46.225000000000001</v>
      </c>
      <c r="R1513" s="8">
        <f t="shared" si="235"/>
        <v>29.125</v>
      </c>
      <c r="S1513" s="8">
        <f t="shared" si="236"/>
        <v>26.175000000000001</v>
      </c>
      <c r="T1513" s="8">
        <f t="shared" si="237"/>
        <v>35.375</v>
      </c>
      <c r="U1513" s="7">
        <f t="shared" si="238"/>
        <v>33.841666666666661</v>
      </c>
      <c r="V1513" s="7">
        <f t="shared" si="239"/>
        <v>34.224999999999994</v>
      </c>
    </row>
    <row r="1514" spans="1:22" ht="13.5" x14ac:dyDescent="0.25">
      <c r="A1514" s="3">
        <f>RSI!A1514</f>
        <v>44519</v>
      </c>
      <c r="B1514" s="2">
        <f>RSI!B1514</f>
        <v>2.6107</v>
      </c>
      <c r="C1514" s="2">
        <f>RSI!I1514</f>
        <v>39.925980824786393</v>
      </c>
      <c r="D1514" s="2">
        <f>MACD!E1514</f>
        <v>-3.2280293176873975E-2</v>
      </c>
      <c r="E1514" s="2">
        <f>MACD!F1514</f>
        <v>1.7009318226840708E-2</v>
      </c>
      <c r="F1514" s="2">
        <f>'Moving Avg'!D1514</f>
        <v>2.6409599999999998</v>
      </c>
      <c r="G1514" s="2">
        <f>'Moving Avg'!F1514</f>
        <v>2.6653950000000006</v>
      </c>
      <c r="H1514" s="2">
        <f>'Moving Avg'!G1514</f>
        <v>2.8523459999999994</v>
      </c>
      <c r="I1514" s="2">
        <f>'Moving Avg'!H1514</f>
        <v>3.0938010000000027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  <c r="M1514" s="7">
        <f t="shared" si="230"/>
        <v>25</v>
      </c>
      <c r="N1514" s="7">
        <f t="shared" si="231"/>
        <v>100</v>
      </c>
      <c r="O1514" s="7">
        <f t="shared" si="232"/>
        <v>0</v>
      </c>
      <c r="P1514" s="7">
        <f t="shared" si="233"/>
        <v>16.5</v>
      </c>
      <c r="Q1514" s="8">
        <f t="shared" si="234"/>
        <v>46.225000000000001</v>
      </c>
      <c r="R1514" s="8">
        <f t="shared" si="235"/>
        <v>29.125</v>
      </c>
      <c r="S1514" s="8">
        <f t="shared" si="236"/>
        <v>26.175000000000001</v>
      </c>
      <c r="T1514" s="8">
        <f t="shared" si="237"/>
        <v>35.375</v>
      </c>
      <c r="U1514" s="7">
        <f t="shared" si="238"/>
        <v>33.841666666666661</v>
      </c>
      <c r="V1514" s="7">
        <f t="shared" si="239"/>
        <v>34.224999999999994</v>
      </c>
    </row>
    <row r="1515" spans="1:22" ht="13.5" x14ac:dyDescent="0.25">
      <c r="A1515" s="3">
        <f>RSI!A1515</f>
        <v>44522</v>
      </c>
      <c r="B1515" s="2">
        <f>RSI!B1515</f>
        <v>2.6107</v>
      </c>
      <c r="C1515" s="2">
        <f>RSI!I1515</f>
        <v>39.925980824786393</v>
      </c>
      <c r="D1515" s="2">
        <f>MACD!E1515</f>
        <v>-1.5904475773238946E-2</v>
      </c>
      <c r="E1515" s="2">
        <f>MACD!F1515</f>
        <v>1.0426559426824779E-2</v>
      </c>
      <c r="F1515" s="2">
        <f>'Moving Avg'!D1515</f>
        <v>2.6308599999999998</v>
      </c>
      <c r="G1515" s="2">
        <f>'Moving Avg'!F1515</f>
        <v>2.6485550000000009</v>
      </c>
      <c r="H1515" s="2">
        <f>'Moving Avg'!G1515</f>
        <v>2.8410719999999992</v>
      </c>
      <c r="I1515" s="2">
        <f>'Moving Avg'!H1515</f>
        <v>3.0888555000000024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100</v>
      </c>
      <c r="O1515" s="7">
        <f t="shared" si="232"/>
        <v>0</v>
      </c>
      <c r="P1515" s="7">
        <f t="shared" si="233"/>
        <v>16.5</v>
      </c>
      <c r="Q1515" s="8">
        <f t="shared" si="234"/>
        <v>46.225000000000001</v>
      </c>
      <c r="R1515" s="8">
        <f t="shared" si="235"/>
        <v>29.125</v>
      </c>
      <c r="S1515" s="8">
        <f t="shared" si="236"/>
        <v>26.175000000000001</v>
      </c>
      <c r="T1515" s="8">
        <f t="shared" si="237"/>
        <v>35.375</v>
      </c>
      <c r="U1515" s="7">
        <f t="shared" si="238"/>
        <v>33.841666666666661</v>
      </c>
      <c r="V1515" s="7">
        <f t="shared" si="239"/>
        <v>34.224999999999994</v>
      </c>
    </row>
    <row r="1516" spans="1:22" ht="13.5" x14ac:dyDescent="0.25">
      <c r="A1516" s="3">
        <f>RSI!A1516</f>
        <v>44523</v>
      </c>
      <c r="B1516" s="2">
        <f>RSI!B1516</f>
        <v>2.6779999999999999</v>
      </c>
      <c r="C1516" s="2">
        <f>RSI!I1516</f>
        <v>46.365436399668013</v>
      </c>
      <c r="D1516" s="2">
        <f>MACD!E1516</f>
        <v>-8.9279296504676253E-3</v>
      </c>
      <c r="E1516" s="2">
        <f>MACD!F1516</f>
        <v>6.5556616113662978E-3</v>
      </c>
      <c r="F1516" s="2">
        <f>'Moving Avg'!D1516</f>
        <v>2.6375999999999999</v>
      </c>
      <c r="G1516" s="2">
        <f>'Moving Avg'!F1516</f>
        <v>2.6418150000000002</v>
      </c>
      <c r="H1516" s="2">
        <f>'Moving Avg'!G1516</f>
        <v>2.8326159999999994</v>
      </c>
      <c r="I1516" s="2">
        <f>'Moving Avg'!H1516</f>
        <v>3.0842465000000021</v>
      </c>
      <c r="J1516" s="5" t="str">
        <f>OBV!F1516</f>
        <v>BULLISH</v>
      </c>
      <c r="K1516" s="5" t="str">
        <f>OBV!G1516</f>
        <v>NEUTRAL</v>
      </c>
      <c r="L1516" s="5" t="str">
        <f>OBV!H1516</f>
        <v>CONFIRMED BULLISH</v>
      </c>
      <c r="M1516" s="7">
        <f t="shared" si="230"/>
        <v>25</v>
      </c>
      <c r="N1516" s="7">
        <f t="shared" si="231"/>
        <v>45</v>
      </c>
      <c r="O1516" s="7">
        <f t="shared" si="232"/>
        <v>0</v>
      </c>
      <c r="P1516" s="7">
        <f t="shared" si="233"/>
        <v>83.5</v>
      </c>
      <c r="Q1516" s="8">
        <f t="shared" si="234"/>
        <v>37.024999999999999</v>
      </c>
      <c r="R1516" s="8">
        <f t="shared" si="235"/>
        <v>34.875</v>
      </c>
      <c r="S1516" s="8">
        <f t="shared" si="236"/>
        <v>48.075000000000003</v>
      </c>
      <c r="T1516" s="8">
        <f t="shared" si="237"/>
        <v>38.375</v>
      </c>
      <c r="U1516" s="7">
        <f t="shared" si="238"/>
        <v>39.991666666666667</v>
      </c>
      <c r="V1516" s="7">
        <f t="shared" si="239"/>
        <v>39.587500000000006</v>
      </c>
    </row>
    <row r="1517" spans="1:22" ht="13.5" x14ac:dyDescent="0.25">
      <c r="A1517" s="3">
        <f>RSI!A1517</f>
        <v>44524</v>
      </c>
      <c r="B1517" s="2">
        <f>RSI!B1517</f>
        <v>2.6107</v>
      </c>
      <c r="C1517" s="2">
        <f>RSI!I1517</f>
        <v>41.567038784064195</v>
      </c>
      <c r="D1517" s="2">
        <f>MACD!E1517</f>
        <v>-8.1676393303422579E-3</v>
      </c>
      <c r="E1517" s="2">
        <f>MACD!F1517</f>
        <v>3.6110014230245875E-3</v>
      </c>
      <c r="F1517" s="2">
        <f>'Moving Avg'!D1517</f>
        <v>2.6308800000000003</v>
      </c>
      <c r="G1517" s="2">
        <f>'Moving Avg'!F1517</f>
        <v>2.636765</v>
      </c>
      <c r="H1517" s="2">
        <f>'Moving Avg'!G1517</f>
        <v>2.8224879999999994</v>
      </c>
      <c r="I1517" s="2">
        <f>'Moving Avg'!H1517</f>
        <v>3.0793825000000021</v>
      </c>
      <c r="J1517" s="5" t="str">
        <f>OBV!F1517</f>
        <v>BULLISH</v>
      </c>
      <c r="K1517" s="5" t="str">
        <f>OBV!G1517</f>
        <v>NEUTRAL</v>
      </c>
      <c r="L1517" s="5" t="str">
        <f>OBV!H1517</f>
        <v>BULLISH DIVERGENCE</v>
      </c>
      <c r="M1517" s="7">
        <f t="shared" si="230"/>
        <v>25</v>
      </c>
      <c r="N1517" s="7">
        <f t="shared" si="231"/>
        <v>45</v>
      </c>
      <c r="O1517" s="7">
        <f t="shared" si="232"/>
        <v>0</v>
      </c>
      <c r="P1517" s="7">
        <f t="shared" si="233"/>
        <v>66.5</v>
      </c>
      <c r="Q1517" s="8">
        <f t="shared" si="234"/>
        <v>34.475000000000001</v>
      </c>
      <c r="R1517" s="8">
        <f t="shared" si="235"/>
        <v>30.625</v>
      </c>
      <c r="S1517" s="8">
        <f t="shared" si="236"/>
        <v>40.424999999999997</v>
      </c>
      <c r="T1517" s="8">
        <f t="shared" si="237"/>
        <v>34.125</v>
      </c>
      <c r="U1517" s="7">
        <f t="shared" si="238"/>
        <v>35.174999999999997</v>
      </c>
      <c r="V1517" s="7">
        <f t="shared" si="239"/>
        <v>34.912499999999994</v>
      </c>
    </row>
    <row r="1518" spans="1:22" ht="13.5" x14ac:dyDescent="0.25">
      <c r="A1518" s="3">
        <f>RSI!A1518</f>
        <v>44525</v>
      </c>
      <c r="B1518" s="2">
        <f>RSI!B1518</f>
        <v>2.6358999999999999</v>
      </c>
      <c r="C1518" s="2">
        <f>RSI!I1518</f>
        <v>43.907890035628263</v>
      </c>
      <c r="D1518" s="2">
        <f>MACD!E1518</f>
        <v>-1.3954675241009351E-2</v>
      </c>
      <c r="E1518" s="2">
        <f>MACD!F1518</f>
        <v>9.7866090217799649E-5</v>
      </c>
      <c r="F1518" s="2">
        <f>'Moving Avg'!D1518</f>
        <v>2.6292</v>
      </c>
      <c r="G1518" s="2">
        <f>'Moving Avg'!F1518</f>
        <v>2.640555</v>
      </c>
      <c r="H1518" s="2">
        <f>'Moving Avg'!G1518</f>
        <v>2.8143359999999995</v>
      </c>
      <c r="I1518" s="2">
        <f>'Moving Avg'!H1518</f>
        <v>3.0747675000000019</v>
      </c>
      <c r="J1518" s="5" t="str">
        <f>OBV!F1518</f>
        <v>BULLISH</v>
      </c>
      <c r="K1518" s="5" t="str">
        <f>OBV!G1518</f>
        <v>NEUTRAL</v>
      </c>
      <c r="L1518" s="5" t="str">
        <f>OBV!H1518</f>
        <v>BULLISH DIVERGENCE</v>
      </c>
      <c r="M1518" s="7">
        <f t="shared" si="230"/>
        <v>25</v>
      </c>
      <c r="N1518" s="7">
        <f t="shared" si="231"/>
        <v>45</v>
      </c>
      <c r="O1518" s="7">
        <f t="shared" si="232"/>
        <v>0</v>
      </c>
      <c r="P1518" s="7">
        <f t="shared" si="233"/>
        <v>66.5</v>
      </c>
      <c r="Q1518" s="8">
        <f t="shared" si="234"/>
        <v>34.475000000000001</v>
      </c>
      <c r="R1518" s="8">
        <f t="shared" si="235"/>
        <v>30.625</v>
      </c>
      <c r="S1518" s="8">
        <f t="shared" si="236"/>
        <v>40.424999999999997</v>
      </c>
      <c r="T1518" s="8">
        <f t="shared" si="237"/>
        <v>34.125</v>
      </c>
      <c r="U1518" s="7">
        <f t="shared" si="238"/>
        <v>35.174999999999997</v>
      </c>
      <c r="V1518" s="7">
        <f t="shared" si="239"/>
        <v>34.912499999999994</v>
      </c>
    </row>
    <row r="1519" spans="1:22" ht="13.5" x14ac:dyDescent="0.25">
      <c r="A1519" s="3">
        <f>RSI!A1519</f>
        <v>44526</v>
      </c>
      <c r="B1519" s="2">
        <f>RSI!B1519</f>
        <v>2.6442999999999999</v>
      </c>
      <c r="C1519" s="2">
        <f>RSI!I1519</f>
        <v>44.70309697133186</v>
      </c>
      <c r="D1519" s="2">
        <f>MACD!E1519</f>
        <v>-4.8014449688427163E-3</v>
      </c>
      <c r="E1519" s="2">
        <f>MACD!F1519</f>
        <v>-8.8199612159430354E-4</v>
      </c>
      <c r="F1519" s="2">
        <f>'Moving Avg'!D1519</f>
        <v>2.6359199999999996</v>
      </c>
      <c r="G1519" s="2">
        <f>'Moving Avg'!F1519</f>
        <v>2.6489750000000005</v>
      </c>
      <c r="H1519" s="2">
        <f>'Moving Avg'!G1519</f>
        <v>2.8052059999999996</v>
      </c>
      <c r="I1519" s="2">
        <f>'Moving Avg'!H1519</f>
        <v>3.0703170000000024</v>
      </c>
      <c r="J1519" s="5" t="str">
        <f>OBV!F1519</f>
        <v>BULLISH</v>
      </c>
      <c r="K1519" s="5" t="str">
        <f>OBV!G1519</f>
        <v>NEUTRAL</v>
      </c>
      <c r="L1519" s="5" t="str">
        <f>OBV!H1519</f>
        <v>CONFIRMED BULLISH</v>
      </c>
      <c r="M1519" s="7">
        <f t="shared" si="230"/>
        <v>25</v>
      </c>
      <c r="N1519" s="7">
        <f t="shared" si="231"/>
        <v>45</v>
      </c>
      <c r="O1519" s="7">
        <f t="shared" si="232"/>
        <v>0</v>
      </c>
      <c r="P1519" s="7">
        <f t="shared" si="233"/>
        <v>83.5</v>
      </c>
      <c r="Q1519" s="8">
        <f t="shared" si="234"/>
        <v>37.024999999999999</v>
      </c>
      <c r="R1519" s="8">
        <f t="shared" si="235"/>
        <v>34.875</v>
      </c>
      <c r="S1519" s="8">
        <f t="shared" si="236"/>
        <v>48.075000000000003</v>
      </c>
      <c r="T1519" s="8">
        <f t="shared" si="237"/>
        <v>38.375</v>
      </c>
      <c r="U1519" s="7">
        <f t="shared" si="238"/>
        <v>39.991666666666667</v>
      </c>
      <c r="V1519" s="7">
        <f t="shared" si="239"/>
        <v>39.587500000000006</v>
      </c>
    </row>
    <row r="1520" spans="1:22" ht="13.5" x14ac:dyDescent="0.25">
      <c r="A1520" s="3">
        <f>RSI!A1520</f>
        <v>44529</v>
      </c>
      <c r="B1520" s="2">
        <f>RSI!B1520</f>
        <v>2.6358999999999999</v>
      </c>
      <c r="C1520" s="2">
        <f>RSI!I1520</f>
        <v>44.030863293039353</v>
      </c>
      <c r="D1520" s="2">
        <f>MACD!E1520</f>
        <v>-5.1508919639386974E-3</v>
      </c>
      <c r="E1520" s="2">
        <f>MACD!F1520</f>
        <v>-1.7357752900631824E-3</v>
      </c>
      <c r="F1520" s="2">
        <f>'Moving Avg'!D1520</f>
        <v>2.6409599999999998</v>
      </c>
      <c r="G1520" s="2">
        <f>'Moving Avg'!F1520</f>
        <v>2.6502350000000003</v>
      </c>
      <c r="H1520" s="2">
        <f>'Moving Avg'!G1520</f>
        <v>2.7965639999999992</v>
      </c>
      <c r="I1520" s="2">
        <f>'Moving Avg'!H1520</f>
        <v>3.0658655000000015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  <c r="M1520" s="7">
        <f t="shared" si="230"/>
        <v>25</v>
      </c>
      <c r="N1520" s="7">
        <f t="shared" si="231"/>
        <v>45</v>
      </c>
      <c r="O1520" s="7">
        <f t="shared" si="232"/>
        <v>0</v>
      </c>
      <c r="P1520" s="7">
        <f t="shared" si="233"/>
        <v>83.5</v>
      </c>
      <c r="Q1520" s="8">
        <f t="shared" si="234"/>
        <v>37.024999999999999</v>
      </c>
      <c r="R1520" s="8">
        <f t="shared" si="235"/>
        <v>34.875</v>
      </c>
      <c r="S1520" s="8">
        <f t="shared" si="236"/>
        <v>48.075000000000003</v>
      </c>
      <c r="T1520" s="8">
        <f t="shared" si="237"/>
        <v>38.375</v>
      </c>
      <c r="U1520" s="7">
        <f t="shared" si="238"/>
        <v>39.991666666666667</v>
      </c>
      <c r="V1520" s="7">
        <f t="shared" si="239"/>
        <v>39.587500000000006</v>
      </c>
    </row>
    <row r="1521" spans="1:22" ht="13.5" x14ac:dyDescent="0.25">
      <c r="A1521" s="3">
        <f>RSI!A1521</f>
        <v>44530</v>
      </c>
      <c r="B1521" s="2">
        <f>RSI!B1521</f>
        <v>2.6021999999999998</v>
      </c>
      <c r="C1521" s="2">
        <f>RSI!I1521</f>
        <v>41.34466870738035</v>
      </c>
      <c r="D1521" s="2">
        <f>MACD!E1521</f>
        <v>-5.1813602140682313E-3</v>
      </c>
      <c r="E1521" s="2">
        <f>MACD!F1521</f>
        <v>-2.4248922748641923E-3</v>
      </c>
      <c r="F1521" s="2">
        <f>'Moving Avg'!D1521</f>
        <v>2.6257999999999999</v>
      </c>
      <c r="G1521" s="2">
        <f>'Moving Avg'!F1521</f>
        <v>2.6477050000000006</v>
      </c>
      <c r="H1521" s="2">
        <f>'Moving Avg'!G1521</f>
        <v>2.7874099999999995</v>
      </c>
      <c r="I1521" s="2">
        <f>'Moving Avg'!H1521</f>
        <v>3.0616135000000018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  <c r="M1521" s="7">
        <f t="shared" si="230"/>
        <v>25</v>
      </c>
      <c r="N1521" s="7">
        <f t="shared" si="231"/>
        <v>45</v>
      </c>
      <c r="O1521" s="7">
        <f t="shared" si="232"/>
        <v>0</v>
      </c>
      <c r="P1521" s="7">
        <f t="shared" si="233"/>
        <v>16.5</v>
      </c>
      <c r="Q1521" s="8">
        <f t="shared" si="234"/>
        <v>26.975000000000001</v>
      </c>
      <c r="R1521" s="8">
        <f t="shared" si="235"/>
        <v>18.125</v>
      </c>
      <c r="S1521" s="8">
        <f t="shared" si="236"/>
        <v>17.925000000000001</v>
      </c>
      <c r="T1521" s="8">
        <f t="shared" si="237"/>
        <v>21.625</v>
      </c>
      <c r="U1521" s="7">
        <f t="shared" si="238"/>
        <v>21.008333333333336</v>
      </c>
      <c r="V1521" s="7">
        <f t="shared" si="239"/>
        <v>21.162500000000001</v>
      </c>
    </row>
    <row r="1522" spans="1:22" ht="13.5" x14ac:dyDescent="0.25">
      <c r="A1522" s="3">
        <f>RSI!A1522</f>
        <v>44531</v>
      </c>
      <c r="B1522" s="2">
        <f>RSI!B1522</f>
        <v>2.5684999999999998</v>
      </c>
      <c r="C1522" s="2">
        <f>RSI!I1522</f>
        <v>38.79578789228411</v>
      </c>
      <c r="D1522" s="2">
        <f>MACD!E1522</f>
        <v>-2.1701161340952346E-3</v>
      </c>
      <c r="E1522" s="2">
        <f>MACD!F1522</f>
        <v>-2.3739370467104007E-3</v>
      </c>
      <c r="F1522" s="2">
        <f>'Moving Avg'!D1522</f>
        <v>2.6173600000000001</v>
      </c>
      <c r="G1522" s="2">
        <f>'Moving Avg'!F1522</f>
        <v>2.644755</v>
      </c>
      <c r="H1522" s="2">
        <f>'Moving Avg'!G1522</f>
        <v>2.778891999999999</v>
      </c>
      <c r="I1522" s="2">
        <f>'Moving Avg'!H1522</f>
        <v>3.0564570000000013</v>
      </c>
      <c r="J1522" s="5" t="str">
        <f>OBV!F1522</f>
        <v>BEARISH</v>
      </c>
      <c r="K1522" s="5" t="str">
        <f>OBV!G1522</f>
        <v>NEUTRAL</v>
      </c>
      <c r="L1522" s="5" t="str">
        <f>OBV!H1522</f>
        <v>CONFIRMED BEARISH</v>
      </c>
      <c r="M1522" s="7">
        <f t="shared" si="230"/>
        <v>25</v>
      </c>
      <c r="N1522" s="7">
        <f t="shared" si="231"/>
        <v>0</v>
      </c>
      <c r="O1522" s="7">
        <f t="shared" si="232"/>
        <v>0</v>
      </c>
      <c r="P1522" s="7">
        <f t="shared" si="233"/>
        <v>16.5</v>
      </c>
      <c r="Q1522" s="8">
        <f t="shared" si="234"/>
        <v>11.225</v>
      </c>
      <c r="R1522" s="8">
        <f t="shared" si="235"/>
        <v>9.125</v>
      </c>
      <c r="S1522" s="8">
        <f t="shared" si="236"/>
        <v>11.175000000000001</v>
      </c>
      <c r="T1522" s="8">
        <f t="shared" si="237"/>
        <v>10.375</v>
      </c>
      <c r="U1522" s="7">
        <f t="shared" si="238"/>
        <v>10.508333333333335</v>
      </c>
      <c r="V1522" s="7">
        <f t="shared" si="239"/>
        <v>10.475000000000001</v>
      </c>
    </row>
    <row r="1523" spans="1:22" ht="13.5" x14ac:dyDescent="0.25">
      <c r="A1523" s="3">
        <f>RSI!A1523</f>
        <v>44532</v>
      </c>
      <c r="B1523" s="2">
        <f>RSI!B1523</f>
        <v>2.5684999999999998</v>
      </c>
      <c r="C1523" s="2">
        <f>RSI!I1523</f>
        <v>38.79578789228411</v>
      </c>
      <c r="D1523" s="2">
        <f>MACD!E1523</f>
        <v>1.0776690127110022E-3</v>
      </c>
      <c r="E1523" s="2">
        <f>MACD!F1523</f>
        <v>-1.6836158348261202E-3</v>
      </c>
      <c r="F1523" s="2">
        <f>'Moving Avg'!D1523</f>
        <v>2.6038799999999998</v>
      </c>
      <c r="G1523" s="2">
        <f>'Moving Avg'!F1523</f>
        <v>2.6418050000000002</v>
      </c>
      <c r="H1523" s="2">
        <f>'Moving Avg'!G1523</f>
        <v>2.7703739999999994</v>
      </c>
      <c r="I1523" s="2">
        <f>'Moving Avg'!H1523</f>
        <v>3.0508915000000019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25</v>
      </c>
      <c r="N1523" s="7">
        <f t="shared" si="231"/>
        <v>0</v>
      </c>
      <c r="O1523" s="7">
        <f t="shared" si="232"/>
        <v>0</v>
      </c>
      <c r="P1523" s="7">
        <f t="shared" si="233"/>
        <v>16.5</v>
      </c>
      <c r="Q1523" s="8">
        <f t="shared" si="234"/>
        <v>11.225</v>
      </c>
      <c r="R1523" s="8">
        <f t="shared" si="235"/>
        <v>9.125</v>
      </c>
      <c r="S1523" s="8">
        <f t="shared" si="236"/>
        <v>11.175000000000001</v>
      </c>
      <c r="T1523" s="8">
        <f t="shared" si="237"/>
        <v>10.375</v>
      </c>
      <c r="U1523" s="7">
        <f t="shared" si="238"/>
        <v>10.508333333333335</v>
      </c>
      <c r="V1523" s="7">
        <f t="shared" si="239"/>
        <v>10.475000000000001</v>
      </c>
    </row>
    <row r="1524" spans="1:22" ht="13.5" x14ac:dyDescent="0.25">
      <c r="A1524" s="3">
        <f>RSI!A1524</f>
        <v>44533</v>
      </c>
      <c r="B1524" s="2">
        <f>RSI!B1524</f>
        <v>2.5600999999999998</v>
      </c>
      <c r="C1524" s="2">
        <f>RSI!I1524</f>
        <v>38.116487851098135</v>
      </c>
      <c r="D1524" s="2">
        <f>MACD!E1524</f>
        <v>-7.3241986374927848E-5</v>
      </c>
      <c r="E1524" s="2">
        <f>MACD!F1524</f>
        <v>-1.3615410651358819E-3</v>
      </c>
      <c r="F1524" s="2">
        <f>'Moving Avg'!D1524</f>
        <v>2.58704</v>
      </c>
      <c r="G1524" s="2">
        <f>'Moving Avg'!F1524</f>
        <v>2.6401200000000005</v>
      </c>
      <c r="H1524" s="2">
        <f>'Moving Avg'!G1524</f>
        <v>2.762016</v>
      </c>
      <c r="I1524" s="2">
        <f>'Moving Avg'!H1524</f>
        <v>3.045488500000002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0</v>
      </c>
      <c r="O1524" s="7">
        <f t="shared" si="232"/>
        <v>0</v>
      </c>
      <c r="P1524" s="7">
        <f t="shared" si="233"/>
        <v>16.5</v>
      </c>
      <c r="Q1524" s="8">
        <f t="shared" si="234"/>
        <v>11.225</v>
      </c>
      <c r="R1524" s="8">
        <f t="shared" si="235"/>
        <v>9.125</v>
      </c>
      <c r="S1524" s="8">
        <f t="shared" si="236"/>
        <v>11.175000000000001</v>
      </c>
      <c r="T1524" s="8">
        <f t="shared" si="237"/>
        <v>10.375</v>
      </c>
      <c r="U1524" s="7">
        <f t="shared" si="238"/>
        <v>10.508333333333335</v>
      </c>
      <c r="V1524" s="7">
        <f t="shared" si="239"/>
        <v>10.475000000000001</v>
      </c>
    </row>
    <row r="1525" spans="1:22" ht="13.5" x14ac:dyDescent="0.25">
      <c r="A1525" s="3">
        <f>RSI!A1525</f>
        <v>44536</v>
      </c>
      <c r="B1525" s="2">
        <f>RSI!B1525</f>
        <v>2.5516999999999999</v>
      </c>
      <c r="C1525" s="2">
        <f>RSI!I1525</f>
        <v>37.411045397284838</v>
      </c>
      <c r="D1525" s="2">
        <f>MACD!E1525</f>
        <v>2.2474218227719334E-4</v>
      </c>
      <c r="E1525" s="2">
        <f>MACD!F1525</f>
        <v>-1.0442844156532669E-3</v>
      </c>
      <c r="F1525" s="2">
        <f>'Moving Avg'!D1525</f>
        <v>2.5702000000000003</v>
      </c>
      <c r="G1525" s="2">
        <f>'Moving Avg'!F1525</f>
        <v>2.6304350000000003</v>
      </c>
      <c r="H1525" s="2">
        <f>'Moving Avg'!G1525</f>
        <v>2.7536520000000002</v>
      </c>
      <c r="I1525" s="2">
        <f>'Moving Avg'!H1525</f>
        <v>3.0405750000000018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0</v>
      </c>
      <c r="P1525" s="7">
        <f t="shared" si="233"/>
        <v>16.5</v>
      </c>
      <c r="Q1525" s="8">
        <f t="shared" si="234"/>
        <v>11.225</v>
      </c>
      <c r="R1525" s="8">
        <f t="shared" si="235"/>
        <v>9.125</v>
      </c>
      <c r="S1525" s="8">
        <f t="shared" si="236"/>
        <v>11.175000000000001</v>
      </c>
      <c r="T1525" s="8">
        <f t="shared" si="237"/>
        <v>10.375</v>
      </c>
      <c r="U1525" s="7">
        <f t="shared" si="238"/>
        <v>10.508333333333335</v>
      </c>
      <c r="V1525" s="7">
        <f t="shared" si="239"/>
        <v>10.475000000000001</v>
      </c>
    </row>
    <row r="1526" spans="1:22" ht="13.5" x14ac:dyDescent="0.25">
      <c r="A1526" s="3">
        <f>RSI!A1526</f>
        <v>44537</v>
      </c>
      <c r="B1526" s="2">
        <f>RSI!B1526</f>
        <v>2.5179999999999998</v>
      </c>
      <c r="C1526" s="2">
        <f>RSI!I1526</f>
        <v>34.641073544076775</v>
      </c>
      <c r="D1526" s="2">
        <f>MACD!E1526</f>
        <v>1.3978151520312121E-2</v>
      </c>
      <c r="E1526" s="2">
        <f>MACD!F1526</f>
        <v>1.9602027715398106E-3</v>
      </c>
      <c r="F1526" s="2">
        <f>'Moving Avg'!D1526</f>
        <v>2.5533600000000001</v>
      </c>
      <c r="G1526" s="2">
        <f>'Moving Avg'!F1526</f>
        <v>2.6199050000000002</v>
      </c>
      <c r="H1526" s="2">
        <f>'Moving Avg'!G1526</f>
        <v>2.745924</v>
      </c>
      <c r="I1526" s="2">
        <f>'Moving Avg'!H1526</f>
        <v>3.0358205000000016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0</v>
      </c>
      <c r="O1526" s="7">
        <f t="shared" si="232"/>
        <v>0</v>
      </c>
      <c r="P1526" s="7">
        <f t="shared" si="233"/>
        <v>16.5</v>
      </c>
      <c r="Q1526" s="8">
        <f t="shared" si="234"/>
        <v>11.225</v>
      </c>
      <c r="R1526" s="8">
        <f t="shared" si="235"/>
        <v>9.125</v>
      </c>
      <c r="S1526" s="8">
        <f t="shared" si="236"/>
        <v>11.175000000000001</v>
      </c>
      <c r="T1526" s="8">
        <f t="shared" si="237"/>
        <v>10.375</v>
      </c>
      <c r="U1526" s="7">
        <f t="shared" si="238"/>
        <v>10.508333333333335</v>
      </c>
      <c r="V1526" s="7">
        <f t="shared" si="239"/>
        <v>10.475000000000001</v>
      </c>
    </row>
    <row r="1527" spans="1:22" ht="13.5" x14ac:dyDescent="0.25">
      <c r="A1527" s="3">
        <f>RSI!A1527</f>
        <v>44538</v>
      </c>
      <c r="B1527" s="2">
        <f>RSI!B1527</f>
        <v>2.5264000000000002</v>
      </c>
      <c r="C1527" s="2">
        <f>RSI!I1527</f>
        <v>35.914774564961945</v>
      </c>
      <c r="D1527" s="2">
        <f>MACD!E1527</f>
        <v>1.5441612950165329E-2</v>
      </c>
      <c r="E1527" s="2">
        <f>MACD!F1527</f>
        <v>4.6564848072649144E-3</v>
      </c>
      <c r="F1527" s="2">
        <f>'Moving Avg'!D1527</f>
        <v>2.54494</v>
      </c>
      <c r="G1527" s="2">
        <f>'Moving Avg'!F1527</f>
        <v>2.613165</v>
      </c>
      <c r="H1527" s="2">
        <f>'Moving Avg'!G1527</f>
        <v>2.7385280000000001</v>
      </c>
      <c r="I1527" s="2">
        <f>'Moving Avg'!H1527</f>
        <v>3.0304535000000015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0</v>
      </c>
      <c r="O1527" s="7">
        <f t="shared" si="232"/>
        <v>0</v>
      </c>
      <c r="P1527" s="7">
        <f t="shared" si="233"/>
        <v>16.5</v>
      </c>
      <c r="Q1527" s="8">
        <f t="shared" si="234"/>
        <v>11.225</v>
      </c>
      <c r="R1527" s="8">
        <f t="shared" si="235"/>
        <v>9.125</v>
      </c>
      <c r="S1527" s="8">
        <f t="shared" si="236"/>
        <v>11.175000000000001</v>
      </c>
      <c r="T1527" s="8">
        <f t="shared" si="237"/>
        <v>10.375</v>
      </c>
      <c r="U1527" s="7">
        <f t="shared" si="238"/>
        <v>10.508333333333335</v>
      </c>
      <c r="V1527" s="7">
        <f t="shared" si="239"/>
        <v>10.475000000000001</v>
      </c>
    </row>
    <row r="1528" spans="1:22" ht="13.5" x14ac:dyDescent="0.25">
      <c r="A1528" s="3">
        <f>RSI!A1528</f>
        <v>44539</v>
      </c>
      <c r="B1528" s="2">
        <f>RSI!B1528</f>
        <v>2.5179999999999998</v>
      </c>
      <c r="C1528" s="2">
        <f>RSI!I1528</f>
        <v>35.176529986802336</v>
      </c>
      <c r="D1528" s="2">
        <f>MACD!E1528</f>
        <v>2.1872055803181745E-2</v>
      </c>
      <c r="E1528" s="2">
        <f>MACD!F1528</f>
        <v>8.0995990064482801E-3</v>
      </c>
      <c r="F1528" s="2">
        <f>'Moving Avg'!D1528</f>
        <v>2.53484</v>
      </c>
      <c r="G1528" s="2">
        <f>'Moving Avg'!F1528</f>
        <v>2.6076900000000003</v>
      </c>
      <c r="H1528" s="2">
        <f>'Moving Avg'!G1528</f>
        <v>2.7309640000000002</v>
      </c>
      <c r="I1528" s="2">
        <f>'Moving Avg'!H1528</f>
        <v>3.0248805000000014</v>
      </c>
      <c r="J1528" s="5" t="str">
        <f>OBV!F1528</f>
        <v>BEARISH</v>
      </c>
      <c r="K1528" s="5" t="str">
        <f>OBV!G1528</f>
        <v>NEUTRAL</v>
      </c>
      <c r="L1528" s="5" t="str">
        <f>OBV!H1528</f>
        <v>CONFIRMED BEARISH</v>
      </c>
      <c r="M1528" s="7">
        <f t="shared" si="230"/>
        <v>25</v>
      </c>
      <c r="N1528" s="7">
        <f t="shared" si="231"/>
        <v>0</v>
      </c>
      <c r="O1528" s="7">
        <f t="shared" si="232"/>
        <v>0</v>
      </c>
      <c r="P1528" s="7">
        <f t="shared" si="233"/>
        <v>16.5</v>
      </c>
      <c r="Q1528" s="8">
        <f t="shared" si="234"/>
        <v>11.225</v>
      </c>
      <c r="R1528" s="8">
        <f t="shared" si="235"/>
        <v>9.125</v>
      </c>
      <c r="S1528" s="8">
        <f t="shared" si="236"/>
        <v>11.175000000000001</v>
      </c>
      <c r="T1528" s="8">
        <f t="shared" si="237"/>
        <v>10.375</v>
      </c>
      <c r="U1528" s="7">
        <f t="shared" si="238"/>
        <v>10.508333333333335</v>
      </c>
      <c r="V1528" s="7">
        <f t="shared" si="239"/>
        <v>10.475000000000001</v>
      </c>
    </row>
    <row r="1529" spans="1:22" ht="13.5" x14ac:dyDescent="0.25">
      <c r="A1529" s="3">
        <f>RSI!A1529</f>
        <v>44540</v>
      </c>
      <c r="B1529" s="2">
        <f>RSI!B1529</f>
        <v>2.5011999999999999</v>
      </c>
      <c r="C1529" s="2">
        <f>RSI!I1529</f>
        <v>33.685176389130291</v>
      </c>
      <c r="D1529" s="2">
        <f>MACD!E1529</f>
        <v>3.0541239738699488E-2</v>
      </c>
      <c r="E1529" s="2">
        <f>MACD!F1529</f>
        <v>1.2587927152898522E-2</v>
      </c>
      <c r="F1529" s="2">
        <f>'Moving Avg'!D1529</f>
        <v>2.5230600000000001</v>
      </c>
      <c r="G1529" s="2">
        <f>'Moving Avg'!F1529</f>
        <v>2.5967449999999994</v>
      </c>
      <c r="H1529" s="2">
        <f>'Moving Avg'!G1529</f>
        <v>2.7230639999999999</v>
      </c>
      <c r="I1529" s="2">
        <f>'Moving Avg'!H1529</f>
        <v>3.0197965000000018</v>
      </c>
      <c r="J1529" s="5" t="str">
        <f>OBV!F1529</f>
        <v>BEARISH</v>
      </c>
      <c r="K1529" s="5" t="str">
        <f>OBV!G1529</f>
        <v>NEUTRAL</v>
      </c>
      <c r="L1529" s="5" t="str">
        <f>OBV!H1529</f>
        <v>CONFIRMED BEARISH</v>
      </c>
      <c r="M1529" s="7">
        <f t="shared" si="230"/>
        <v>25</v>
      </c>
      <c r="N1529" s="7">
        <f t="shared" si="231"/>
        <v>0</v>
      </c>
      <c r="O1529" s="7">
        <f t="shared" si="232"/>
        <v>0</v>
      </c>
      <c r="P1529" s="7">
        <f t="shared" si="233"/>
        <v>16.5</v>
      </c>
      <c r="Q1529" s="8">
        <f t="shared" si="234"/>
        <v>11.225</v>
      </c>
      <c r="R1529" s="8">
        <f t="shared" si="235"/>
        <v>9.125</v>
      </c>
      <c r="S1529" s="8">
        <f t="shared" si="236"/>
        <v>11.175000000000001</v>
      </c>
      <c r="T1529" s="8">
        <f t="shared" si="237"/>
        <v>10.375</v>
      </c>
      <c r="U1529" s="7">
        <f t="shared" si="238"/>
        <v>10.508333333333335</v>
      </c>
      <c r="V1529" s="7">
        <f t="shared" si="239"/>
        <v>10.475000000000001</v>
      </c>
    </row>
    <row r="1530" spans="1:22" ht="13.5" x14ac:dyDescent="0.25">
      <c r="A1530" s="3">
        <f>RSI!A1530</f>
        <v>44543</v>
      </c>
      <c r="B1530" s="2">
        <f>RSI!B1530</f>
        <v>2.4843000000000002</v>
      </c>
      <c r="C1530" s="2">
        <f>RSI!I1530</f>
        <v>32.205978640673237</v>
      </c>
      <c r="D1530" s="2">
        <f>MACD!E1530</f>
        <v>3.8575600488877981E-2</v>
      </c>
      <c r="E1530" s="2">
        <f>MACD!F1530</f>
        <v>1.7785461820094415E-2</v>
      </c>
      <c r="F1530" s="2">
        <f>'Moving Avg'!D1530</f>
        <v>2.5095799999999997</v>
      </c>
      <c r="G1530" s="2">
        <f>'Moving Avg'!F1530</f>
        <v>2.5878999999999999</v>
      </c>
      <c r="H1530" s="2">
        <f>'Moving Avg'!G1530</f>
        <v>2.7146620000000001</v>
      </c>
      <c r="I1530" s="2">
        <f>'Moving Avg'!H1530</f>
        <v>3.0148735000000011</v>
      </c>
      <c r="J1530" s="5" t="str">
        <f>OBV!F1530</f>
        <v>BEARISH</v>
      </c>
      <c r="K1530" s="5" t="str">
        <f>OBV!G1530</f>
        <v>NEUTRAL</v>
      </c>
      <c r="L1530" s="5" t="str">
        <f>OBV!H1530</f>
        <v>CONFIRMED BEARISH</v>
      </c>
      <c r="M1530" s="7">
        <f t="shared" si="230"/>
        <v>25</v>
      </c>
      <c r="N1530" s="7">
        <f t="shared" si="231"/>
        <v>0</v>
      </c>
      <c r="O1530" s="7">
        <f t="shared" si="232"/>
        <v>0</v>
      </c>
      <c r="P1530" s="7">
        <f t="shared" si="233"/>
        <v>16.5</v>
      </c>
      <c r="Q1530" s="8">
        <f t="shared" si="234"/>
        <v>11.225</v>
      </c>
      <c r="R1530" s="8">
        <f t="shared" si="235"/>
        <v>9.125</v>
      </c>
      <c r="S1530" s="8">
        <f t="shared" si="236"/>
        <v>11.175000000000001</v>
      </c>
      <c r="T1530" s="8">
        <f t="shared" si="237"/>
        <v>10.375</v>
      </c>
      <c r="U1530" s="7">
        <f t="shared" si="238"/>
        <v>10.508333333333335</v>
      </c>
      <c r="V1530" s="7">
        <f t="shared" si="239"/>
        <v>10.475000000000001</v>
      </c>
    </row>
    <row r="1531" spans="1:22" ht="13.5" x14ac:dyDescent="0.25">
      <c r="A1531" s="3">
        <f>RSI!A1531</f>
        <v>44544</v>
      </c>
      <c r="B1531" s="2">
        <f>RSI!B1531</f>
        <v>2.4506000000000001</v>
      </c>
      <c r="C1531" s="2">
        <f>RSI!I1531</f>
        <v>29.4306457525296</v>
      </c>
      <c r="D1531" s="2">
        <f>MACD!E1531</f>
        <v>4.347003582888842E-2</v>
      </c>
      <c r="E1531" s="2">
        <f>MACD!F1531</f>
        <v>2.2922376621853216E-2</v>
      </c>
      <c r="F1531" s="2">
        <f>'Moving Avg'!D1531</f>
        <v>2.4960999999999998</v>
      </c>
      <c r="G1531" s="2">
        <f>'Moving Avg'!F1531</f>
        <v>2.5782149999999997</v>
      </c>
      <c r="H1531" s="2">
        <f>'Moving Avg'!G1531</f>
        <v>2.7057500000000001</v>
      </c>
      <c r="I1531" s="2">
        <f>'Moving Avg'!H1531</f>
        <v>3.0101910000000016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  <c r="M1531" s="7">
        <f t="shared" si="230"/>
        <v>50</v>
      </c>
      <c r="N1531" s="7">
        <f t="shared" si="231"/>
        <v>0</v>
      </c>
      <c r="O1531" s="7">
        <f t="shared" si="232"/>
        <v>0</v>
      </c>
      <c r="P1531" s="7">
        <f t="shared" si="233"/>
        <v>16.5</v>
      </c>
      <c r="Q1531" s="8">
        <f t="shared" si="234"/>
        <v>19.975000000000001</v>
      </c>
      <c r="R1531" s="8">
        <f t="shared" si="235"/>
        <v>14.125</v>
      </c>
      <c r="S1531" s="8">
        <f t="shared" si="236"/>
        <v>14.925000000000001</v>
      </c>
      <c r="T1531" s="8">
        <f t="shared" si="237"/>
        <v>16.625</v>
      </c>
      <c r="U1531" s="7">
        <f t="shared" si="238"/>
        <v>16.341666666666669</v>
      </c>
      <c r="V1531" s="7">
        <f t="shared" si="239"/>
        <v>16.412500000000001</v>
      </c>
    </row>
    <row r="1532" spans="1:22" ht="13.5" x14ac:dyDescent="0.25">
      <c r="A1532" s="3">
        <f>RSI!A1532</f>
        <v>44545</v>
      </c>
      <c r="B1532" s="2">
        <f>RSI!B1532</f>
        <v>2.4338000000000002</v>
      </c>
      <c r="C1532" s="2">
        <f>RSI!I1532</f>
        <v>28.129274591386917</v>
      </c>
      <c r="D1532" s="2">
        <f>MACD!E1532</f>
        <v>4.4596786755347839E-2</v>
      </c>
      <c r="E1532" s="2">
        <f>MACD!F1532</f>
        <v>2.7257258648552142E-2</v>
      </c>
      <c r="F1532" s="2">
        <f>'Moving Avg'!D1532</f>
        <v>2.4775800000000001</v>
      </c>
      <c r="G1532" s="2">
        <f>'Moving Avg'!F1532</f>
        <v>2.5676899999999998</v>
      </c>
      <c r="H1532" s="2">
        <f>'Moving Avg'!G1532</f>
        <v>2.6965019999999993</v>
      </c>
      <c r="I1532" s="2">
        <f>'Moving Avg'!H1532</f>
        <v>3.0054245000000011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50</v>
      </c>
      <c r="N1532" s="7">
        <f t="shared" si="231"/>
        <v>0</v>
      </c>
      <c r="O1532" s="7">
        <f t="shared" si="232"/>
        <v>0</v>
      </c>
      <c r="P1532" s="7">
        <f t="shared" si="233"/>
        <v>16.5</v>
      </c>
      <c r="Q1532" s="8">
        <f t="shared" si="234"/>
        <v>19.975000000000001</v>
      </c>
      <c r="R1532" s="8">
        <f t="shared" si="235"/>
        <v>14.125</v>
      </c>
      <c r="S1532" s="8">
        <f t="shared" si="236"/>
        <v>14.925000000000001</v>
      </c>
      <c r="T1532" s="8">
        <f t="shared" si="237"/>
        <v>16.625</v>
      </c>
      <c r="U1532" s="7">
        <f t="shared" si="238"/>
        <v>16.341666666666669</v>
      </c>
      <c r="V1532" s="7">
        <f t="shared" si="239"/>
        <v>16.412500000000001</v>
      </c>
    </row>
    <row r="1533" spans="1:22" ht="13.5" x14ac:dyDescent="0.25">
      <c r="A1533" s="3">
        <f>RSI!A1533</f>
        <v>44546</v>
      </c>
      <c r="B1533" s="2">
        <f>RSI!B1533</f>
        <v>2.4085000000000001</v>
      </c>
      <c r="C1533" s="2">
        <f>RSI!I1533</f>
        <v>26.247024258711662</v>
      </c>
      <c r="D1533" s="2">
        <f>MACD!E1533</f>
        <v>4.8380460139265224E-2</v>
      </c>
      <c r="E1533" s="2">
        <f>MACD!F1533</f>
        <v>3.1481898946694759E-2</v>
      </c>
      <c r="F1533" s="2">
        <f>'Moving Avg'!D1533</f>
        <v>2.4556800000000001</v>
      </c>
      <c r="G1533" s="2">
        <f>'Moving Avg'!F1533</f>
        <v>2.5558999999999998</v>
      </c>
      <c r="H1533" s="2">
        <f>'Moving Avg'!G1533</f>
        <v>2.6874019999999996</v>
      </c>
      <c r="I1533" s="2">
        <f>'Moving Avg'!H1533</f>
        <v>3.0011860000000015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50</v>
      </c>
      <c r="N1533" s="7">
        <f t="shared" si="231"/>
        <v>0</v>
      </c>
      <c r="O1533" s="7">
        <f t="shared" si="232"/>
        <v>0</v>
      </c>
      <c r="P1533" s="7">
        <f t="shared" si="233"/>
        <v>16.5</v>
      </c>
      <c r="Q1533" s="8">
        <f t="shared" si="234"/>
        <v>19.975000000000001</v>
      </c>
      <c r="R1533" s="8">
        <f t="shared" si="235"/>
        <v>14.125</v>
      </c>
      <c r="S1533" s="8">
        <f t="shared" si="236"/>
        <v>14.925000000000001</v>
      </c>
      <c r="T1533" s="8">
        <f t="shared" si="237"/>
        <v>16.625</v>
      </c>
      <c r="U1533" s="7">
        <f t="shared" si="238"/>
        <v>16.341666666666669</v>
      </c>
      <c r="V1533" s="7">
        <f t="shared" si="239"/>
        <v>16.412500000000001</v>
      </c>
    </row>
    <row r="1534" spans="1:22" ht="13.5" x14ac:dyDescent="0.25">
      <c r="A1534" s="3">
        <f>RSI!A1534</f>
        <v>44550</v>
      </c>
      <c r="B1534" s="2">
        <f>RSI!B1534</f>
        <v>2.4001000000000001</v>
      </c>
      <c r="C1534" s="2">
        <f>RSI!I1534</f>
        <v>25.633722821749103</v>
      </c>
      <c r="D1534" s="2">
        <f>MACD!E1534</f>
        <v>5.1946808686331281E-2</v>
      </c>
      <c r="E1534" s="2">
        <f>MACD!F1534</f>
        <v>3.5574880894622067E-2</v>
      </c>
      <c r="F1534" s="2">
        <f>'Moving Avg'!D1534</f>
        <v>2.43546</v>
      </c>
      <c r="G1534" s="2">
        <f>'Moving Avg'!F1534</f>
        <v>2.5453699999999992</v>
      </c>
      <c r="H1534" s="2">
        <f>'Moving Avg'!G1534</f>
        <v>2.678134</v>
      </c>
      <c r="I1534" s="2">
        <f>'Moving Avg'!H1534</f>
        <v>2.9970280000000007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50</v>
      </c>
      <c r="N1534" s="7">
        <f t="shared" si="231"/>
        <v>0</v>
      </c>
      <c r="O1534" s="7">
        <f t="shared" si="232"/>
        <v>0</v>
      </c>
      <c r="P1534" s="7">
        <f t="shared" si="233"/>
        <v>16.5</v>
      </c>
      <c r="Q1534" s="8">
        <f t="shared" si="234"/>
        <v>19.975000000000001</v>
      </c>
      <c r="R1534" s="8">
        <f t="shared" si="235"/>
        <v>14.125</v>
      </c>
      <c r="S1534" s="8">
        <f t="shared" si="236"/>
        <v>14.925000000000001</v>
      </c>
      <c r="T1534" s="8">
        <f t="shared" si="237"/>
        <v>16.625</v>
      </c>
      <c r="U1534" s="7">
        <f t="shared" si="238"/>
        <v>16.341666666666669</v>
      </c>
      <c r="V1534" s="7">
        <f t="shared" si="239"/>
        <v>16.412500000000001</v>
      </c>
    </row>
    <row r="1535" spans="1:22" ht="13.5" x14ac:dyDescent="0.25">
      <c r="A1535" s="3">
        <f>RSI!A1535</f>
        <v>44551</v>
      </c>
      <c r="B1535" s="2">
        <f>RSI!B1535</f>
        <v>2.3327</v>
      </c>
      <c r="C1535" s="2">
        <f>RSI!I1535</f>
        <v>21.327478090224275</v>
      </c>
      <c r="D1535" s="2">
        <f>MACD!E1535</f>
        <v>5.9672616708262627E-2</v>
      </c>
      <c r="E1535" s="2">
        <f>MACD!F1535</f>
        <v>4.0394428057350183E-2</v>
      </c>
      <c r="F1535" s="2">
        <f>'Moving Avg'!D1535</f>
        <v>2.4051400000000003</v>
      </c>
      <c r="G1535" s="2">
        <f>'Moving Avg'!F1535</f>
        <v>2.5314699999999997</v>
      </c>
      <c r="H1535" s="2">
        <f>'Moving Avg'!G1535</f>
        <v>2.6647359999999995</v>
      </c>
      <c r="I1535" s="2">
        <f>'Moving Avg'!H1535</f>
        <v>2.9928605000000017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50</v>
      </c>
      <c r="N1535" s="7">
        <f t="shared" si="231"/>
        <v>0</v>
      </c>
      <c r="O1535" s="7">
        <f t="shared" si="232"/>
        <v>0</v>
      </c>
      <c r="P1535" s="7">
        <f t="shared" si="233"/>
        <v>16.5</v>
      </c>
      <c r="Q1535" s="8">
        <f t="shared" si="234"/>
        <v>19.975000000000001</v>
      </c>
      <c r="R1535" s="8">
        <f t="shared" si="235"/>
        <v>14.125</v>
      </c>
      <c r="S1535" s="8">
        <f t="shared" si="236"/>
        <v>14.925000000000001</v>
      </c>
      <c r="T1535" s="8">
        <f t="shared" si="237"/>
        <v>16.625</v>
      </c>
      <c r="U1535" s="7">
        <f t="shared" si="238"/>
        <v>16.341666666666669</v>
      </c>
      <c r="V1535" s="7">
        <f t="shared" si="239"/>
        <v>16.412500000000001</v>
      </c>
    </row>
    <row r="1536" spans="1:22" ht="13.5" x14ac:dyDescent="0.25">
      <c r="A1536" s="3">
        <f>RSI!A1536</f>
        <v>44552</v>
      </c>
      <c r="B1536" s="2">
        <f>RSI!B1536</f>
        <v>2.3412000000000002</v>
      </c>
      <c r="C1536" s="2">
        <f>RSI!I1536</f>
        <v>23.08239472681187</v>
      </c>
      <c r="D1536" s="2">
        <f>MACD!E1536</f>
        <v>6.1727051862672688E-2</v>
      </c>
      <c r="E1536" s="2">
        <f>MACD!F1536</f>
        <v>4.4660952818414687E-2</v>
      </c>
      <c r="F1536" s="2">
        <f>'Moving Avg'!D1536</f>
        <v>2.3832599999999999</v>
      </c>
      <c r="G1536" s="2">
        <f>'Moving Avg'!F1536</f>
        <v>2.5146299999999999</v>
      </c>
      <c r="H1536" s="2">
        <f>'Moving Avg'!G1536</f>
        <v>2.6526539999999996</v>
      </c>
      <c r="I1536" s="2">
        <f>'Moving Avg'!H1536</f>
        <v>2.9883670000000007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50</v>
      </c>
      <c r="N1536" s="7">
        <f t="shared" si="231"/>
        <v>0</v>
      </c>
      <c r="O1536" s="7">
        <f t="shared" si="232"/>
        <v>0</v>
      </c>
      <c r="P1536" s="7">
        <f t="shared" si="233"/>
        <v>16.5</v>
      </c>
      <c r="Q1536" s="8">
        <f t="shared" si="234"/>
        <v>19.975000000000001</v>
      </c>
      <c r="R1536" s="8">
        <f t="shared" si="235"/>
        <v>14.125</v>
      </c>
      <c r="S1536" s="8">
        <f t="shared" si="236"/>
        <v>14.925000000000001</v>
      </c>
      <c r="T1536" s="8">
        <f t="shared" si="237"/>
        <v>16.625</v>
      </c>
      <c r="U1536" s="7">
        <f t="shared" si="238"/>
        <v>16.341666666666669</v>
      </c>
      <c r="V1536" s="7">
        <f t="shared" si="239"/>
        <v>16.412500000000001</v>
      </c>
    </row>
    <row r="1537" spans="1:22" ht="13.5" x14ac:dyDescent="0.25">
      <c r="A1537" s="3">
        <f>RSI!A1537</f>
        <v>44553</v>
      </c>
      <c r="B1537" s="2">
        <f>RSI!B1537</f>
        <v>2.3748</v>
      </c>
      <c r="C1537" s="2">
        <f>RSI!I1537</f>
        <v>29.753013935773268</v>
      </c>
      <c r="D1537" s="2">
        <f>MACD!E1537</f>
        <v>6.345144348663867E-2</v>
      </c>
      <c r="E1537" s="2">
        <f>MACD!F1537</f>
        <v>4.8419050952059492E-2</v>
      </c>
      <c r="F1537" s="2">
        <f>'Moving Avg'!D1537</f>
        <v>2.3714599999999999</v>
      </c>
      <c r="G1537" s="2">
        <f>'Moving Avg'!F1537</f>
        <v>2.5028350000000001</v>
      </c>
      <c r="H1537" s="2">
        <f>'Moving Avg'!G1537</f>
        <v>2.6410799999999997</v>
      </c>
      <c r="I1537" s="2">
        <f>'Moving Avg'!H1537</f>
        <v>2.9839600000000015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50</v>
      </c>
      <c r="N1537" s="7">
        <f t="shared" si="231"/>
        <v>0</v>
      </c>
      <c r="O1537" s="7">
        <f t="shared" si="232"/>
        <v>0</v>
      </c>
      <c r="P1537" s="7">
        <f t="shared" si="233"/>
        <v>16.5</v>
      </c>
      <c r="Q1537" s="8">
        <f t="shared" si="234"/>
        <v>19.975000000000001</v>
      </c>
      <c r="R1537" s="8">
        <f t="shared" si="235"/>
        <v>14.125</v>
      </c>
      <c r="S1537" s="8">
        <f t="shared" si="236"/>
        <v>14.925000000000001</v>
      </c>
      <c r="T1537" s="8">
        <f t="shared" si="237"/>
        <v>16.625</v>
      </c>
      <c r="U1537" s="7">
        <f t="shared" si="238"/>
        <v>16.341666666666669</v>
      </c>
      <c r="V1537" s="7">
        <f t="shared" si="239"/>
        <v>16.412500000000001</v>
      </c>
    </row>
    <row r="1538" spans="1:22" ht="13.5" x14ac:dyDescent="0.25">
      <c r="A1538" s="3">
        <f>RSI!A1538</f>
        <v>44554</v>
      </c>
      <c r="B1538" s="2">
        <f>RSI!B1538</f>
        <v>2.4085000000000001</v>
      </c>
      <c r="C1538" s="2">
        <f>RSI!I1538</f>
        <v>35.769678475672023</v>
      </c>
      <c r="D1538" s="2">
        <f>MACD!E1538</f>
        <v>6.2018400531208773E-2</v>
      </c>
      <c r="E1538" s="2">
        <f>MACD!F1538</f>
        <v>5.1138920867889348E-2</v>
      </c>
      <c r="F1538" s="2">
        <f>'Moving Avg'!D1538</f>
        <v>2.3714599999999999</v>
      </c>
      <c r="G1538" s="2">
        <f>'Moving Avg'!F1538</f>
        <v>2.4914650000000003</v>
      </c>
      <c r="H1538" s="2">
        <f>'Moving Avg'!G1538</f>
        <v>2.6318160000000002</v>
      </c>
      <c r="I1538" s="2">
        <f>'Moving Avg'!H1538</f>
        <v>2.9799670000000007</v>
      </c>
      <c r="J1538" s="5" t="str">
        <f>OBV!F1538</f>
        <v>BEARISH</v>
      </c>
      <c r="K1538" s="5" t="str">
        <f>OBV!G1538</f>
        <v>NEUTRAL</v>
      </c>
      <c r="L1538" s="5" t="str">
        <f>OBV!H1538</f>
        <v>NEUTRAL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11.225</v>
      </c>
      <c r="R1538" s="8">
        <f t="shared" si="235"/>
        <v>9.125</v>
      </c>
      <c r="S1538" s="8">
        <f t="shared" si="236"/>
        <v>11.175000000000001</v>
      </c>
      <c r="T1538" s="8">
        <f t="shared" si="237"/>
        <v>10.375</v>
      </c>
      <c r="U1538" s="7">
        <f t="shared" si="238"/>
        <v>10.508333333333335</v>
      </c>
      <c r="V1538" s="7">
        <f t="shared" si="239"/>
        <v>10.475000000000001</v>
      </c>
    </row>
    <row r="1539" spans="1:22" ht="13.5" x14ac:dyDescent="0.25">
      <c r="A1539" s="3">
        <f>RSI!A1539</f>
        <v>44557</v>
      </c>
      <c r="B1539" s="2">
        <f>RSI!B1539</f>
        <v>2.3580000000000001</v>
      </c>
      <c r="C1539" s="2">
        <f>RSI!I1539</f>
        <v>31.425949927245114</v>
      </c>
      <c r="D1539" s="2">
        <f>MACD!E1539</f>
        <v>6.2592872283721679E-2</v>
      </c>
      <c r="E1539" s="2">
        <f>MACD!F1539</f>
        <v>5.3429711151055818E-2</v>
      </c>
      <c r="F1539" s="2">
        <f>'Moving Avg'!D1539</f>
        <v>2.3630400000000003</v>
      </c>
      <c r="G1539" s="2">
        <f>'Moving Avg'!F1539</f>
        <v>2.4771500000000009</v>
      </c>
      <c r="H1539" s="2">
        <f>'Moving Avg'!G1539</f>
        <v>2.6199059999999998</v>
      </c>
      <c r="I1539" s="2">
        <f>'Moving Avg'!H1539</f>
        <v>2.9758030000000009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16.5</v>
      </c>
      <c r="Q1539" s="8">
        <f t="shared" ref="Q1539:Q1602" si="244">0.35*M1539+N1539*0.35+O1539*0.15+P1539*0.15</f>
        <v>11.225</v>
      </c>
      <c r="R1539" s="8">
        <f t="shared" ref="R1539:R1602" si="245">M1539*0.2+N1539*0.2+O1539*0.35+P1539*0.25</f>
        <v>9.125</v>
      </c>
      <c r="S1539" s="8">
        <f t="shared" ref="S1539:S1602" si="246">M1539*0.15+N1539*0.15+O1539*0.25+P1539*0.45</f>
        <v>11.175000000000001</v>
      </c>
      <c r="T1539" s="8">
        <f t="shared" ref="T1539:T1602" si="247">0.25*SUM(M1539:P1539)</f>
        <v>10.375</v>
      </c>
      <c r="U1539" s="7">
        <f t="shared" ref="U1539:U1602" si="248">SUM(Q1539:S1539)/3</f>
        <v>10.508333333333335</v>
      </c>
      <c r="V1539" s="7">
        <f t="shared" ref="V1539:V1602" si="249">SUM(Q1539:T1539)/4</f>
        <v>10.475000000000001</v>
      </c>
    </row>
    <row r="1540" spans="1:22" ht="13.5" x14ac:dyDescent="0.25">
      <c r="A1540" s="3">
        <f>RSI!A1540</f>
        <v>44558</v>
      </c>
      <c r="B1540" s="2">
        <f>RSI!B1540</f>
        <v>2.3580000000000001</v>
      </c>
      <c r="C1540" s="2">
        <f>RSI!I1540</f>
        <v>31.425949927245114</v>
      </c>
      <c r="D1540" s="2">
        <f>MACD!E1540</f>
        <v>6.1361556736160949E-2</v>
      </c>
      <c r="E1540" s="2">
        <f>MACD!F1540</f>
        <v>5.5016080268076847E-2</v>
      </c>
      <c r="F1540" s="2">
        <f>'Moving Avg'!D1540</f>
        <v>2.3681000000000001</v>
      </c>
      <c r="G1540" s="2">
        <f>'Moving Avg'!F1540</f>
        <v>2.4632550000000002</v>
      </c>
      <c r="H1540" s="2">
        <f>'Moving Avg'!G1540</f>
        <v>2.6062639999999999</v>
      </c>
      <c r="I1540" s="2">
        <f>'Moving Avg'!H1540</f>
        <v>2.9716390000000001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83.5</v>
      </c>
      <c r="Q1540" s="8">
        <f t="shared" si="244"/>
        <v>21.274999999999999</v>
      </c>
      <c r="R1540" s="8">
        <f t="shared" si="245"/>
        <v>25.875</v>
      </c>
      <c r="S1540" s="8">
        <f t="shared" si="246"/>
        <v>41.325000000000003</v>
      </c>
      <c r="T1540" s="8">
        <f t="shared" si="247"/>
        <v>27.125</v>
      </c>
      <c r="U1540" s="7">
        <f t="shared" si="248"/>
        <v>29.491666666666664</v>
      </c>
      <c r="V1540" s="7">
        <f t="shared" si="249"/>
        <v>28.9</v>
      </c>
    </row>
    <row r="1541" spans="1:22" ht="13.5" x14ac:dyDescent="0.25">
      <c r="A1541" s="3">
        <f>RSI!A1541</f>
        <v>44559</v>
      </c>
      <c r="B1541" s="2">
        <f>RSI!B1541</f>
        <v>2.3580000000000001</v>
      </c>
      <c r="C1541" s="2">
        <f>RSI!I1541</f>
        <v>31.425949927245114</v>
      </c>
      <c r="D1541" s="2">
        <f>MACD!E1541</f>
        <v>5.5952274677688596E-2</v>
      </c>
      <c r="E1541" s="2">
        <f>MACD!F1541</f>
        <v>5.5203319149999201E-2</v>
      </c>
      <c r="F1541" s="2">
        <f>'Moving Avg'!D1541</f>
        <v>2.3714600000000003</v>
      </c>
      <c r="G1541" s="2">
        <f>'Moving Avg'!F1541</f>
        <v>2.4510450000000001</v>
      </c>
      <c r="H1541" s="2">
        <f>'Moving Avg'!G1541</f>
        <v>2.5936319999999999</v>
      </c>
      <c r="I1541" s="2">
        <f>'Moving Avg'!H1541</f>
        <v>2.9675159999999994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  <c r="M1541" s="7">
        <f t="shared" si="240"/>
        <v>25</v>
      </c>
      <c r="N1541" s="7">
        <f t="shared" si="241"/>
        <v>0</v>
      </c>
      <c r="O1541" s="7">
        <f t="shared" si="242"/>
        <v>0</v>
      </c>
      <c r="P1541" s="7">
        <f t="shared" si="243"/>
        <v>83.5</v>
      </c>
      <c r="Q1541" s="8">
        <f t="shared" si="244"/>
        <v>21.274999999999999</v>
      </c>
      <c r="R1541" s="8">
        <f t="shared" si="245"/>
        <v>25.875</v>
      </c>
      <c r="S1541" s="8">
        <f t="shared" si="246"/>
        <v>41.325000000000003</v>
      </c>
      <c r="T1541" s="8">
        <f t="shared" si="247"/>
        <v>27.125</v>
      </c>
      <c r="U1541" s="7">
        <f t="shared" si="248"/>
        <v>29.491666666666664</v>
      </c>
      <c r="V1541" s="7">
        <f t="shared" si="249"/>
        <v>28.9</v>
      </c>
    </row>
    <row r="1542" spans="1:22" ht="13.5" x14ac:dyDescent="0.25">
      <c r="A1542" s="3">
        <f>RSI!A1542</f>
        <v>44560</v>
      </c>
      <c r="B1542" s="2">
        <f>RSI!B1542</f>
        <v>2.3159000000000001</v>
      </c>
      <c r="C1542" s="2">
        <f>RSI!I1542</f>
        <v>27.898410555702981</v>
      </c>
      <c r="D1542" s="2">
        <f>MACD!E1542</f>
        <v>5.2665774208199068E-2</v>
      </c>
      <c r="E1542" s="2">
        <f>MACD!F1542</f>
        <v>5.4695810161639179E-2</v>
      </c>
      <c r="F1542" s="2">
        <f>'Moving Avg'!D1542</f>
        <v>2.35968</v>
      </c>
      <c r="G1542" s="2">
        <f>'Moving Avg'!F1542</f>
        <v>2.438415</v>
      </c>
      <c r="H1542" s="2">
        <f>'Moving Avg'!G1542</f>
        <v>2.5801580000000008</v>
      </c>
      <c r="I1542" s="2">
        <f>'Moving Avg'!H1542</f>
        <v>2.9622414999999993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  <c r="M1542" s="7">
        <f t="shared" si="240"/>
        <v>50</v>
      </c>
      <c r="N1542" s="7">
        <f t="shared" si="241"/>
        <v>45</v>
      </c>
      <c r="O1542" s="7">
        <f t="shared" si="242"/>
        <v>0</v>
      </c>
      <c r="P1542" s="7">
        <f t="shared" si="243"/>
        <v>16.5</v>
      </c>
      <c r="Q1542" s="8">
        <f t="shared" si="244"/>
        <v>35.725000000000001</v>
      </c>
      <c r="R1542" s="8">
        <f t="shared" si="245"/>
        <v>23.125</v>
      </c>
      <c r="S1542" s="8">
        <f t="shared" si="246"/>
        <v>21.675000000000001</v>
      </c>
      <c r="T1542" s="8">
        <f t="shared" si="247"/>
        <v>27.875</v>
      </c>
      <c r="U1542" s="7">
        <f t="shared" si="248"/>
        <v>26.841666666666669</v>
      </c>
      <c r="V1542" s="7">
        <f t="shared" si="249"/>
        <v>27.1</v>
      </c>
    </row>
    <row r="1543" spans="1:22" ht="13.5" x14ac:dyDescent="0.25">
      <c r="A1543" s="3">
        <f>RSI!A1543</f>
        <v>44561</v>
      </c>
      <c r="B1543" s="2">
        <f>RSI!B1543</f>
        <v>2.3748</v>
      </c>
      <c r="C1543" s="2">
        <f>RSI!I1543</f>
        <v>38.328455150740972</v>
      </c>
      <c r="D1543" s="2">
        <f>MACD!E1543</f>
        <v>4.2579020003234991E-2</v>
      </c>
      <c r="E1543" s="2">
        <f>MACD!F1543</f>
        <v>5.2272452129958347E-2</v>
      </c>
      <c r="F1543" s="2">
        <f>'Moving Avg'!D1543</f>
        <v>2.3529400000000003</v>
      </c>
      <c r="G1543" s="2">
        <f>'Moving Avg'!F1543</f>
        <v>2.4287299999999994</v>
      </c>
      <c r="H1543" s="2">
        <f>'Moving Avg'!G1543</f>
        <v>2.5678620000000008</v>
      </c>
      <c r="I1543" s="2">
        <f>'Moving Avg'!H1543</f>
        <v>2.9565254999999997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  <c r="M1543" s="7">
        <f t="shared" si="240"/>
        <v>25</v>
      </c>
      <c r="N1543" s="7">
        <f t="shared" si="241"/>
        <v>45</v>
      </c>
      <c r="O1543" s="7">
        <f t="shared" si="242"/>
        <v>0</v>
      </c>
      <c r="P1543" s="7">
        <f t="shared" si="243"/>
        <v>16.5</v>
      </c>
      <c r="Q1543" s="8">
        <f t="shared" si="244"/>
        <v>26.975000000000001</v>
      </c>
      <c r="R1543" s="8">
        <f t="shared" si="245"/>
        <v>18.125</v>
      </c>
      <c r="S1543" s="8">
        <f t="shared" si="246"/>
        <v>17.925000000000001</v>
      </c>
      <c r="T1543" s="8">
        <f t="shared" si="247"/>
        <v>21.625</v>
      </c>
      <c r="U1543" s="7">
        <f t="shared" si="248"/>
        <v>21.008333333333336</v>
      </c>
      <c r="V1543" s="7">
        <f t="shared" si="249"/>
        <v>21.162500000000001</v>
      </c>
    </row>
    <row r="1544" spans="1:22" ht="13.5" x14ac:dyDescent="0.25">
      <c r="A1544" s="3">
        <f>RSI!A1544</f>
        <v>44564</v>
      </c>
      <c r="B1544" s="2">
        <f>RSI!B1544</f>
        <v>2.3496000000000001</v>
      </c>
      <c r="C1544" s="2">
        <f>RSI!I1544</f>
        <v>35.933430764700233</v>
      </c>
      <c r="D1544" s="2">
        <f>MACD!E1544</f>
        <v>3.5149465910989441E-2</v>
      </c>
      <c r="E1544" s="2">
        <f>MACD!F1544</f>
        <v>4.8847854886164568E-2</v>
      </c>
      <c r="F1544" s="2">
        <f>'Moving Avg'!D1544</f>
        <v>2.3512600000000003</v>
      </c>
      <c r="G1544" s="2">
        <f>'Moving Avg'!F1544</f>
        <v>2.4182049999999999</v>
      </c>
      <c r="H1544" s="2">
        <f>'Moving Avg'!G1544</f>
        <v>2.5557360000000005</v>
      </c>
      <c r="I1544" s="2">
        <f>'Moving Avg'!H1544</f>
        <v>2.9507649999999996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  <c r="M1544" s="7">
        <f t="shared" si="240"/>
        <v>25</v>
      </c>
      <c r="N1544" s="7">
        <f t="shared" si="241"/>
        <v>45</v>
      </c>
      <c r="O1544" s="7">
        <f t="shared" si="242"/>
        <v>0</v>
      </c>
      <c r="P1544" s="7">
        <f t="shared" si="243"/>
        <v>16.5</v>
      </c>
      <c r="Q1544" s="8">
        <f t="shared" si="244"/>
        <v>26.975000000000001</v>
      </c>
      <c r="R1544" s="8">
        <f t="shared" si="245"/>
        <v>18.125</v>
      </c>
      <c r="S1544" s="8">
        <f t="shared" si="246"/>
        <v>17.925000000000001</v>
      </c>
      <c r="T1544" s="8">
        <f t="shared" si="247"/>
        <v>21.625</v>
      </c>
      <c r="U1544" s="7">
        <f t="shared" si="248"/>
        <v>21.008333333333336</v>
      </c>
      <c r="V1544" s="7">
        <f t="shared" si="249"/>
        <v>21.162500000000001</v>
      </c>
    </row>
    <row r="1545" spans="1:22" ht="13.5" x14ac:dyDescent="0.25">
      <c r="A1545" s="3">
        <f>RSI!A1545</f>
        <v>44565</v>
      </c>
      <c r="B1545" s="2">
        <f>RSI!B1545</f>
        <v>2.3243</v>
      </c>
      <c r="C1545" s="2">
        <f>RSI!I1545</f>
        <v>33.65938370293857</v>
      </c>
      <c r="D1545" s="2">
        <f>MACD!E1545</f>
        <v>2.1008368363948371E-2</v>
      </c>
      <c r="E1545" s="2">
        <f>MACD!F1545</f>
        <v>4.3279957581721332E-2</v>
      </c>
      <c r="F1545" s="2">
        <f>'Moving Avg'!D1545</f>
        <v>2.3445200000000002</v>
      </c>
      <c r="G1545" s="2">
        <f>'Moving Avg'!F1545</f>
        <v>2.4068349999999996</v>
      </c>
      <c r="H1545" s="2">
        <f>'Moving Avg'!G1545</f>
        <v>2.543272</v>
      </c>
      <c r="I1545" s="2">
        <f>'Moving Avg'!H1545</f>
        <v>2.9449189999999992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  <c r="M1545" s="7">
        <f t="shared" si="240"/>
        <v>25</v>
      </c>
      <c r="N1545" s="7">
        <f t="shared" si="241"/>
        <v>100</v>
      </c>
      <c r="O1545" s="7">
        <f t="shared" si="242"/>
        <v>0</v>
      </c>
      <c r="P1545" s="7">
        <f t="shared" si="243"/>
        <v>16.5</v>
      </c>
      <c r="Q1545" s="8">
        <f t="shared" si="244"/>
        <v>46.225000000000001</v>
      </c>
      <c r="R1545" s="8">
        <f t="shared" si="245"/>
        <v>29.125</v>
      </c>
      <c r="S1545" s="8">
        <f t="shared" si="246"/>
        <v>26.175000000000001</v>
      </c>
      <c r="T1545" s="8">
        <f t="shared" si="247"/>
        <v>35.375</v>
      </c>
      <c r="U1545" s="7">
        <f t="shared" si="248"/>
        <v>33.841666666666661</v>
      </c>
      <c r="V1545" s="7">
        <f t="shared" si="249"/>
        <v>34.224999999999994</v>
      </c>
    </row>
    <row r="1546" spans="1:22" ht="13.5" x14ac:dyDescent="0.25">
      <c r="A1546" s="3">
        <f>RSI!A1546</f>
        <v>44566</v>
      </c>
      <c r="B1546" s="2">
        <f>RSI!B1546</f>
        <v>2.3327</v>
      </c>
      <c r="C1546" s="2">
        <f>RSI!I1546</f>
        <v>35.12731617682482</v>
      </c>
      <c r="D1546" s="2">
        <f>MACD!E1546</f>
        <v>1.0470945859982539E-2</v>
      </c>
      <c r="E1546" s="2">
        <f>MACD!F1546</f>
        <v>3.6718155237373575E-2</v>
      </c>
      <c r="F1546" s="2">
        <f>'Moving Avg'!D1546</f>
        <v>2.3394599999999999</v>
      </c>
      <c r="G1546" s="2">
        <f>'Moving Avg'!F1546</f>
        <v>2.3975700000000004</v>
      </c>
      <c r="H1546" s="2">
        <f>'Moving Avg'!G1546</f>
        <v>2.5336700000000003</v>
      </c>
      <c r="I1546" s="2">
        <f>'Moving Avg'!H1546</f>
        <v>2.9391560000000005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  <c r="M1546" s="7">
        <f t="shared" si="240"/>
        <v>25</v>
      </c>
      <c r="N1546" s="7">
        <f t="shared" si="241"/>
        <v>100</v>
      </c>
      <c r="O1546" s="7">
        <f t="shared" si="242"/>
        <v>0</v>
      </c>
      <c r="P1546" s="7">
        <f t="shared" si="243"/>
        <v>16.5</v>
      </c>
      <c r="Q1546" s="8">
        <f t="shared" si="244"/>
        <v>46.225000000000001</v>
      </c>
      <c r="R1546" s="8">
        <f t="shared" si="245"/>
        <v>29.125</v>
      </c>
      <c r="S1546" s="8">
        <f t="shared" si="246"/>
        <v>26.175000000000001</v>
      </c>
      <c r="T1546" s="8">
        <f t="shared" si="247"/>
        <v>35.375</v>
      </c>
      <c r="U1546" s="7">
        <f t="shared" si="248"/>
        <v>33.841666666666661</v>
      </c>
      <c r="V1546" s="7">
        <f t="shared" si="249"/>
        <v>34.224999999999994</v>
      </c>
    </row>
    <row r="1547" spans="1:22" ht="13.5" x14ac:dyDescent="0.25">
      <c r="A1547" s="3">
        <f>RSI!A1547</f>
        <v>44567</v>
      </c>
      <c r="B1547" s="2">
        <f>RSI!B1547</f>
        <v>2.3496000000000001</v>
      </c>
      <c r="C1547" s="2">
        <f>RSI!I1547</f>
        <v>38.095174610017956</v>
      </c>
      <c r="D1547" s="2">
        <f>MACD!E1547</f>
        <v>6.1100485037703933E-3</v>
      </c>
      <c r="E1547" s="2">
        <f>MACD!F1547</f>
        <v>3.0596533890652939E-2</v>
      </c>
      <c r="F1547" s="2">
        <f>'Moving Avg'!D1547</f>
        <v>2.3462000000000001</v>
      </c>
      <c r="G1547" s="2">
        <f>'Moving Avg'!F1547</f>
        <v>2.3887300000000002</v>
      </c>
      <c r="H1547" s="2">
        <f>'Moving Avg'!G1547</f>
        <v>2.5264280000000001</v>
      </c>
      <c r="I1547" s="2">
        <f>'Moving Avg'!H1547</f>
        <v>2.9337230000000005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  <c r="M1547" s="7">
        <f t="shared" si="240"/>
        <v>25</v>
      </c>
      <c r="N1547" s="7">
        <f t="shared" si="241"/>
        <v>100</v>
      </c>
      <c r="O1547" s="7">
        <f t="shared" si="242"/>
        <v>0</v>
      </c>
      <c r="P1547" s="7">
        <f t="shared" si="243"/>
        <v>83.5</v>
      </c>
      <c r="Q1547" s="8">
        <f t="shared" si="244"/>
        <v>56.274999999999999</v>
      </c>
      <c r="R1547" s="8">
        <f t="shared" si="245"/>
        <v>45.875</v>
      </c>
      <c r="S1547" s="8">
        <f t="shared" si="246"/>
        <v>56.325000000000003</v>
      </c>
      <c r="T1547" s="8">
        <f t="shared" si="247"/>
        <v>52.125</v>
      </c>
      <c r="U1547" s="7">
        <f t="shared" si="248"/>
        <v>52.82500000000001</v>
      </c>
      <c r="V1547" s="7">
        <f t="shared" si="249"/>
        <v>52.650000000000006</v>
      </c>
    </row>
    <row r="1548" spans="1:22" ht="13.5" x14ac:dyDescent="0.25">
      <c r="A1548" s="3">
        <f>RSI!A1548</f>
        <v>44568</v>
      </c>
      <c r="B1548" s="2">
        <f>RSI!B1548</f>
        <v>2.3496000000000001</v>
      </c>
      <c r="C1548" s="2">
        <f>RSI!I1548</f>
        <v>38.095174610017956</v>
      </c>
      <c r="D1548" s="2">
        <f>MACD!E1548</f>
        <v>8.0955557203696848E-3</v>
      </c>
      <c r="E1548" s="2">
        <f>MACD!F1548</f>
        <v>2.609633825659629E-2</v>
      </c>
      <c r="F1548" s="2">
        <f>'Moving Avg'!D1548</f>
        <v>2.3411599999999999</v>
      </c>
      <c r="G1548" s="2">
        <f>'Moving Avg'!F1548</f>
        <v>2.3803100000000006</v>
      </c>
      <c r="H1548" s="2">
        <f>'Moving Avg'!G1548</f>
        <v>2.5222179999999996</v>
      </c>
      <c r="I1548" s="2">
        <f>'Moving Avg'!H1548</f>
        <v>2.928576500000001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  <c r="M1548" s="7">
        <f t="shared" si="240"/>
        <v>25</v>
      </c>
      <c r="N1548" s="7">
        <f t="shared" si="241"/>
        <v>45</v>
      </c>
      <c r="O1548" s="7">
        <f t="shared" si="242"/>
        <v>0</v>
      </c>
      <c r="P1548" s="7">
        <f t="shared" si="243"/>
        <v>16.5</v>
      </c>
      <c r="Q1548" s="8">
        <f t="shared" si="244"/>
        <v>26.975000000000001</v>
      </c>
      <c r="R1548" s="8">
        <f t="shared" si="245"/>
        <v>18.125</v>
      </c>
      <c r="S1548" s="8">
        <f t="shared" si="246"/>
        <v>17.925000000000001</v>
      </c>
      <c r="T1548" s="8">
        <f t="shared" si="247"/>
        <v>21.625</v>
      </c>
      <c r="U1548" s="7">
        <f t="shared" si="248"/>
        <v>21.008333333333336</v>
      </c>
      <c r="V1548" s="7">
        <f t="shared" si="249"/>
        <v>21.162500000000001</v>
      </c>
    </row>
    <row r="1549" spans="1:22" ht="13.5" x14ac:dyDescent="0.25">
      <c r="A1549" s="3">
        <f>RSI!A1549</f>
        <v>44571</v>
      </c>
      <c r="B1549" s="2">
        <f>RSI!B1549</f>
        <v>2.3327</v>
      </c>
      <c r="C1549" s="2">
        <f>RSI!I1549</f>
        <v>36.175761887577956</v>
      </c>
      <c r="D1549" s="2">
        <f>MACD!E1549</f>
        <v>3.712741651091811E-3</v>
      </c>
      <c r="E1549" s="2">
        <f>MACD!F1549</f>
        <v>2.1619618935495397E-2</v>
      </c>
      <c r="F1549" s="2">
        <f>'Moving Avg'!D1549</f>
        <v>2.33778</v>
      </c>
      <c r="G1549" s="2">
        <f>'Moving Avg'!F1549</f>
        <v>2.3718850000000007</v>
      </c>
      <c r="H1549" s="2">
        <f>'Moving Avg'!G1549</f>
        <v>2.5193539999999999</v>
      </c>
      <c r="I1549" s="2">
        <f>'Moving Avg'!H1549</f>
        <v>2.9233860000000003</v>
      </c>
      <c r="J1549" s="5" t="str">
        <f>OBV!F1549</f>
        <v>BULLISH</v>
      </c>
      <c r="K1549" s="5" t="str">
        <f>OBV!G1549</f>
        <v>NEUTRAL</v>
      </c>
      <c r="L1549" s="5" t="str">
        <f>OBV!H1549</f>
        <v>BULLISH DIVERGENCE</v>
      </c>
      <c r="M1549" s="7">
        <f t="shared" si="240"/>
        <v>25</v>
      </c>
      <c r="N1549" s="7">
        <f t="shared" si="241"/>
        <v>45</v>
      </c>
      <c r="O1549" s="7">
        <f t="shared" si="242"/>
        <v>0</v>
      </c>
      <c r="P1549" s="7">
        <f t="shared" si="243"/>
        <v>66.5</v>
      </c>
      <c r="Q1549" s="8">
        <f t="shared" si="244"/>
        <v>34.475000000000001</v>
      </c>
      <c r="R1549" s="8">
        <f t="shared" si="245"/>
        <v>30.625</v>
      </c>
      <c r="S1549" s="8">
        <f t="shared" si="246"/>
        <v>40.424999999999997</v>
      </c>
      <c r="T1549" s="8">
        <f t="shared" si="247"/>
        <v>34.125</v>
      </c>
      <c r="U1549" s="7">
        <f t="shared" si="248"/>
        <v>35.174999999999997</v>
      </c>
      <c r="V1549" s="7">
        <f t="shared" si="249"/>
        <v>34.912499999999994</v>
      </c>
    </row>
    <row r="1550" spans="1:22" ht="13.5" x14ac:dyDescent="0.25">
      <c r="A1550" s="3">
        <f>RSI!A1550</f>
        <v>44572</v>
      </c>
      <c r="B1550" s="2">
        <f>RSI!B1550</f>
        <v>2.2906</v>
      </c>
      <c r="C1550" s="2">
        <f>RSI!I1550</f>
        <v>31.868160825247898</v>
      </c>
      <c r="D1550" s="2">
        <f>MACD!E1550</f>
        <v>3.6434401250073911E-3</v>
      </c>
      <c r="E1550" s="2">
        <f>MACD!F1550</f>
        <v>1.8024383173397798E-2</v>
      </c>
      <c r="F1550" s="2">
        <f>'Moving Avg'!D1550</f>
        <v>2.3310399999999998</v>
      </c>
      <c r="G1550" s="2">
        <f>'Moving Avg'!F1550</f>
        <v>2.3622000000000005</v>
      </c>
      <c r="H1550" s="2">
        <f>'Moving Avg'!G1550</f>
        <v>2.5129519999999999</v>
      </c>
      <c r="I1550" s="2">
        <f>'Moving Avg'!H1550</f>
        <v>2.9184760000000005</v>
      </c>
      <c r="J1550" s="5" t="str">
        <f>OBV!F1550</f>
        <v>BULLISH</v>
      </c>
      <c r="K1550" s="5" t="str">
        <f>OBV!G1550</f>
        <v>NEUTRAL</v>
      </c>
      <c r="L1550" s="5" t="str">
        <f>OBV!H1550</f>
        <v>BULLISH DIVERGENCE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66.5</v>
      </c>
      <c r="Q1550" s="8">
        <f t="shared" si="244"/>
        <v>34.475000000000001</v>
      </c>
      <c r="R1550" s="8">
        <f t="shared" si="245"/>
        <v>30.625</v>
      </c>
      <c r="S1550" s="8">
        <f t="shared" si="246"/>
        <v>40.424999999999997</v>
      </c>
      <c r="T1550" s="8">
        <f t="shared" si="247"/>
        <v>34.125</v>
      </c>
      <c r="U1550" s="7">
        <f t="shared" si="248"/>
        <v>35.174999999999997</v>
      </c>
      <c r="V1550" s="7">
        <f t="shared" si="249"/>
        <v>34.912499999999994</v>
      </c>
    </row>
    <row r="1551" spans="1:22" ht="13.5" x14ac:dyDescent="0.25">
      <c r="A1551" s="3">
        <f>RSI!A1551</f>
        <v>44573</v>
      </c>
      <c r="B1551" s="2">
        <f>RSI!B1551</f>
        <v>2.2738</v>
      </c>
      <c r="C1551" s="2">
        <f>RSI!I1551</f>
        <v>30.316799332502214</v>
      </c>
      <c r="D1551" s="2">
        <f>MACD!E1551</f>
        <v>5.5601589849127997E-3</v>
      </c>
      <c r="E1551" s="2">
        <f>MACD!F1551</f>
        <v>1.5531538335700798E-2</v>
      </c>
      <c r="F1551" s="2">
        <f>'Moving Avg'!D1551</f>
        <v>2.3192599999999999</v>
      </c>
      <c r="G1551" s="2">
        <f>'Moving Avg'!F1551</f>
        <v>2.3533600000000003</v>
      </c>
      <c r="H1551" s="2">
        <f>'Moving Avg'!G1551</f>
        <v>2.5053719999999995</v>
      </c>
      <c r="I1551" s="2">
        <f>'Moving Avg'!H1551</f>
        <v>2.9138095000000011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  <c r="M1551" s="7">
        <f t="shared" si="240"/>
        <v>25</v>
      </c>
      <c r="N1551" s="7">
        <f t="shared" si="241"/>
        <v>45</v>
      </c>
      <c r="O1551" s="7">
        <f t="shared" si="242"/>
        <v>0</v>
      </c>
      <c r="P1551" s="7">
        <f t="shared" si="243"/>
        <v>16.5</v>
      </c>
      <c r="Q1551" s="8">
        <f t="shared" si="244"/>
        <v>26.975000000000001</v>
      </c>
      <c r="R1551" s="8">
        <f t="shared" si="245"/>
        <v>18.125</v>
      </c>
      <c r="S1551" s="8">
        <f t="shared" si="246"/>
        <v>17.925000000000001</v>
      </c>
      <c r="T1551" s="8">
        <f t="shared" si="247"/>
        <v>21.625</v>
      </c>
      <c r="U1551" s="7">
        <f t="shared" si="248"/>
        <v>21.008333333333336</v>
      </c>
      <c r="V1551" s="7">
        <f t="shared" si="249"/>
        <v>21.162500000000001</v>
      </c>
    </row>
    <row r="1552" spans="1:22" ht="13.5" x14ac:dyDescent="0.25">
      <c r="A1552" s="3">
        <f>RSI!A1552</f>
        <v>44574</v>
      </c>
      <c r="B1552" s="2">
        <f>RSI!B1552</f>
        <v>2.2738</v>
      </c>
      <c r="C1552" s="2">
        <f>RSI!I1552</f>
        <v>30.316799332502214</v>
      </c>
      <c r="D1552" s="2">
        <f>MACD!E1552</f>
        <v>1.4811192428454412E-3</v>
      </c>
      <c r="E1552" s="2">
        <f>MACD!F1552</f>
        <v>1.2721454517129728E-2</v>
      </c>
      <c r="F1552" s="2">
        <f>'Moving Avg'!D1552</f>
        <v>2.3040999999999996</v>
      </c>
      <c r="G1552" s="2">
        <f>'Moving Avg'!F1552</f>
        <v>2.3453600000000003</v>
      </c>
      <c r="H1552" s="2">
        <f>'Moving Avg'!G1552</f>
        <v>2.4982979999999997</v>
      </c>
      <c r="I1552" s="2">
        <f>'Moving Avg'!H1552</f>
        <v>2.9098385000000007</v>
      </c>
      <c r="J1552" s="5" t="str">
        <f>OBV!F1552</f>
        <v>BEARISH</v>
      </c>
      <c r="K1552" s="5" t="str">
        <f>OBV!G1552</f>
        <v>NEUTRAL</v>
      </c>
      <c r="L1552" s="5" t="str">
        <f>OBV!H1552</f>
        <v>CONFIRMED BEARISH</v>
      </c>
      <c r="M1552" s="7">
        <f t="shared" si="240"/>
        <v>25</v>
      </c>
      <c r="N1552" s="7">
        <f t="shared" si="241"/>
        <v>45</v>
      </c>
      <c r="O1552" s="7">
        <f t="shared" si="242"/>
        <v>0</v>
      </c>
      <c r="P1552" s="7">
        <f t="shared" si="243"/>
        <v>16.5</v>
      </c>
      <c r="Q1552" s="8">
        <f t="shared" si="244"/>
        <v>26.975000000000001</v>
      </c>
      <c r="R1552" s="8">
        <f t="shared" si="245"/>
        <v>18.125</v>
      </c>
      <c r="S1552" s="8">
        <f t="shared" si="246"/>
        <v>17.925000000000001</v>
      </c>
      <c r="T1552" s="8">
        <f t="shared" si="247"/>
        <v>21.625</v>
      </c>
      <c r="U1552" s="7">
        <f t="shared" si="248"/>
        <v>21.008333333333336</v>
      </c>
      <c r="V1552" s="7">
        <f t="shared" si="249"/>
        <v>21.162500000000001</v>
      </c>
    </row>
    <row r="1553" spans="1:22" ht="13.5" x14ac:dyDescent="0.25">
      <c r="A1553" s="3">
        <f>RSI!A1553</f>
        <v>44575</v>
      </c>
      <c r="B1553" s="2">
        <f>RSI!B1553</f>
        <v>2.2906</v>
      </c>
      <c r="C1553" s="2">
        <f>RSI!I1553</f>
        <v>34.040726978498824</v>
      </c>
      <c r="D1553" s="2">
        <f>MACD!E1553</f>
        <v>6.5652776301954319E-3</v>
      </c>
      <c r="E1553" s="2">
        <f>MACD!F1553</f>
        <v>1.1490219139742869E-2</v>
      </c>
      <c r="F1553" s="2">
        <f>'Moving Avg'!D1553</f>
        <v>2.2923</v>
      </c>
      <c r="G1553" s="2">
        <f>'Moving Avg'!F1553</f>
        <v>2.3394650000000001</v>
      </c>
      <c r="H1553" s="2">
        <f>'Moving Avg'!G1553</f>
        <v>2.4915599999999993</v>
      </c>
      <c r="I1553" s="2">
        <f>'Moving Avg'!H1553</f>
        <v>2.9058285000000006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  <c r="M1553" s="7">
        <f t="shared" si="240"/>
        <v>25</v>
      </c>
      <c r="N1553" s="7">
        <f t="shared" si="241"/>
        <v>45</v>
      </c>
      <c r="O1553" s="7">
        <f t="shared" si="242"/>
        <v>0</v>
      </c>
      <c r="P1553" s="7">
        <f t="shared" si="243"/>
        <v>16.5</v>
      </c>
      <c r="Q1553" s="8">
        <f t="shared" si="244"/>
        <v>26.975000000000001</v>
      </c>
      <c r="R1553" s="8">
        <f t="shared" si="245"/>
        <v>18.125</v>
      </c>
      <c r="S1553" s="8">
        <f t="shared" si="246"/>
        <v>17.925000000000001</v>
      </c>
      <c r="T1553" s="8">
        <f t="shared" si="247"/>
        <v>21.625</v>
      </c>
      <c r="U1553" s="7">
        <f t="shared" si="248"/>
        <v>21.008333333333336</v>
      </c>
      <c r="V1553" s="7">
        <f t="shared" si="249"/>
        <v>21.162500000000001</v>
      </c>
    </row>
    <row r="1554" spans="1:22" ht="13.5" x14ac:dyDescent="0.25">
      <c r="A1554" s="3">
        <f>RSI!A1554</f>
        <v>44578</v>
      </c>
      <c r="B1554" s="2">
        <f>RSI!B1554</f>
        <v>2.2738</v>
      </c>
      <c r="C1554" s="2">
        <f>RSI!I1554</f>
        <v>32.18824042668254</v>
      </c>
      <c r="D1554" s="2">
        <f>MACD!E1554</f>
        <v>8.800840154413514E-3</v>
      </c>
      <c r="E1554" s="2">
        <f>MACD!F1554</f>
        <v>1.0952343342676998E-2</v>
      </c>
      <c r="F1554" s="2">
        <f>'Moving Avg'!D1554</f>
        <v>2.2805200000000001</v>
      </c>
      <c r="G1554" s="2">
        <f>'Moving Avg'!F1554</f>
        <v>2.3331500000000003</v>
      </c>
      <c r="H1554" s="2">
        <f>'Moving Avg'!G1554</f>
        <v>2.4851599999999996</v>
      </c>
      <c r="I1554" s="2">
        <f>'Moving Avg'!H1554</f>
        <v>2.9020620000000013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45</v>
      </c>
      <c r="O1554" s="7">
        <f t="shared" si="242"/>
        <v>0</v>
      </c>
      <c r="P1554" s="7">
        <f t="shared" si="243"/>
        <v>16.5</v>
      </c>
      <c r="Q1554" s="8">
        <f t="shared" si="244"/>
        <v>26.975000000000001</v>
      </c>
      <c r="R1554" s="8">
        <f t="shared" si="245"/>
        <v>18.125</v>
      </c>
      <c r="S1554" s="8">
        <f t="shared" si="246"/>
        <v>17.925000000000001</v>
      </c>
      <c r="T1554" s="8">
        <f t="shared" si="247"/>
        <v>21.625</v>
      </c>
      <c r="U1554" s="7">
        <f t="shared" si="248"/>
        <v>21.008333333333336</v>
      </c>
      <c r="V1554" s="7">
        <f t="shared" si="249"/>
        <v>21.162500000000001</v>
      </c>
    </row>
    <row r="1555" spans="1:22" ht="13.5" x14ac:dyDescent="0.25">
      <c r="A1555" s="3">
        <f>RSI!A1555</f>
        <v>44579</v>
      </c>
      <c r="B1555" s="2">
        <f>RSI!B1555</f>
        <v>2.2654000000000001</v>
      </c>
      <c r="C1555" s="2">
        <f>RSI!I1555</f>
        <v>31.27188288966147</v>
      </c>
      <c r="D1555" s="2">
        <f>MACD!E1555</f>
        <v>8.0457869736219045E-3</v>
      </c>
      <c r="E1555" s="2">
        <f>MACD!F1555</f>
        <v>1.0371032068865979E-2</v>
      </c>
      <c r="F1555" s="2">
        <f>'Moving Avg'!D1555</f>
        <v>2.2754799999999999</v>
      </c>
      <c r="G1555" s="2">
        <f>'Moving Avg'!F1555</f>
        <v>2.3297850000000002</v>
      </c>
      <c r="H1555" s="2">
        <f>'Moving Avg'!G1555</f>
        <v>2.4755599999999998</v>
      </c>
      <c r="I1555" s="2">
        <f>'Moving Avg'!H1555</f>
        <v>2.8982535000000014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45</v>
      </c>
      <c r="O1555" s="7">
        <f t="shared" si="242"/>
        <v>0</v>
      </c>
      <c r="P1555" s="7">
        <f t="shared" si="243"/>
        <v>16.5</v>
      </c>
      <c r="Q1555" s="8">
        <f t="shared" si="244"/>
        <v>26.975000000000001</v>
      </c>
      <c r="R1555" s="8">
        <f t="shared" si="245"/>
        <v>18.125</v>
      </c>
      <c r="S1555" s="8">
        <f t="shared" si="246"/>
        <v>17.925000000000001</v>
      </c>
      <c r="T1555" s="8">
        <f t="shared" si="247"/>
        <v>21.625</v>
      </c>
      <c r="U1555" s="7">
        <f t="shared" si="248"/>
        <v>21.008333333333336</v>
      </c>
      <c r="V1555" s="7">
        <f t="shared" si="249"/>
        <v>21.162500000000001</v>
      </c>
    </row>
    <row r="1556" spans="1:22" ht="13.5" x14ac:dyDescent="0.25">
      <c r="A1556" s="3">
        <f>RSI!A1556</f>
        <v>44580</v>
      </c>
      <c r="B1556" s="2">
        <f>RSI!B1556</f>
        <v>2.4001000000000001</v>
      </c>
      <c r="C1556" s="2">
        <f>RSI!I1556</f>
        <v>53.92423372620091</v>
      </c>
      <c r="D1556" s="2">
        <f>MACD!E1556</f>
        <v>-6.5171380304995807E-4</v>
      </c>
      <c r="E1556" s="2">
        <f>MACD!F1556</f>
        <v>8.1664828944827926E-3</v>
      </c>
      <c r="F1556" s="2">
        <f>'Moving Avg'!D1556</f>
        <v>2.3007400000000002</v>
      </c>
      <c r="G1556" s="2">
        <f>'Moving Avg'!F1556</f>
        <v>2.3327300000000002</v>
      </c>
      <c r="H1556" s="2">
        <f>'Moving Avg'!G1556</f>
        <v>2.4689899999999994</v>
      </c>
      <c r="I1556" s="2">
        <f>'Moving Avg'!H1556</f>
        <v>2.8949140000000013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25</v>
      </c>
      <c r="N1556" s="7">
        <f t="shared" si="241"/>
        <v>45</v>
      </c>
      <c r="O1556" s="7">
        <f t="shared" si="242"/>
        <v>0</v>
      </c>
      <c r="P1556" s="7">
        <f t="shared" si="243"/>
        <v>83.5</v>
      </c>
      <c r="Q1556" s="8">
        <f t="shared" si="244"/>
        <v>37.024999999999999</v>
      </c>
      <c r="R1556" s="8">
        <f t="shared" si="245"/>
        <v>34.875</v>
      </c>
      <c r="S1556" s="8">
        <f t="shared" si="246"/>
        <v>48.075000000000003</v>
      </c>
      <c r="T1556" s="8">
        <f t="shared" si="247"/>
        <v>38.375</v>
      </c>
      <c r="U1556" s="7">
        <f t="shared" si="248"/>
        <v>39.991666666666667</v>
      </c>
      <c r="V1556" s="7">
        <f t="shared" si="249"/>
        <v>39.587500000000006</v>
      </c>
    </row>
    <row r="1557" spans="1:22" ht="13.5" x14ac:dyDescent="0.25">
      <c r="A1557" s="3">
        <f>RSI!A1557</f>
        <v>44581</v>
      </c>
      <c r="B1557" s="2">
        <f>RSI!B1557</f>
        <v>2.3917000000000002</v>
      </c>
      <c r="C1557" s="2">
        <f>RSI!I1557</f>
        <v>52.756480641362963</v>
      </c>
      <c r="D1557" s="2">
        <f>MACD!E1557</f>
        <v>-5.004437046277399E-3</v>
      </c>
      <c r="E1557" s="2">
        <f>MACD!F1557</f>
        <v>5.5322989063307541E-3</v>
      </c>
      <c r="F1557" s="2">
        <f>'Moving Avg'!D1557</f>
        <v>2.3243200000000002</v>
      </c>
      <c r="G1557" s="2">
        <f>'Moving Avg'!F1557</f>
        <v>2.3335750000000002</v>
      </c>
      <c r="H1557" s="2">
        <f>'Moving Avg'!G1557</f>
        <v>2.4635999999999991</v>
      </c>
      <c r="I1557" s="2">
        <f>'Moving Avg'!H1557</f>
        <v>2.8917370000000004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  <c r="M1557" s="7">
        <f t="shared" si="240"/>
        <v>25</v>
      </c>
      <c r="N1557" s="7">
        <f t="shared" si="241"/>
        <v>45</v>
      </c>
      <c r="O1557" s="7">
        <f t="shared" si="242"/>
        <v>0</v>
      </c>
      <c r="P1557" s="7">
        <f t="shared" si="243"/>
        <v>83.5</v>
      </c>
      <c r="Q1557" s="8">
        <f t="shared" si="244"/>
        <v>37.024999999999999</v>
      </c>
      <c r="R1557" s="8">
        <f t="shared" si="245"/>
        <v>34.875</v>
      </c>
      <c r="S1557" s="8">
        <f t="shared" si="246"/>
        <v>48.075000000000003</v>
      </c>
      <c r="T1557" s="8">
        <f t="shared" si="247"/>
        <v>38.375</v>
      </c>
      <c r="U1557" s="7">
        <f t="shared" si="248"/>
        <v>39.991666666666667</v>
      </c>
      <c r="V1557" s="7">
        <f t="shared" si="249"/>
        <v>39.587500000000006</v>
      </c>
    </row>
    <row r="1558" spans="1:22" ht="13.5" x14ac:dyDescent="0.25">
      <c r="A1558" s="3">
        <f>RSI!A1558</f>
        <v>44582</v>
      </c>
      <c r="B1558" s="2">
        <f>RSI!B1558</f>
        <v>2.3917000000000002</v>
      </c>
      <c r="C1558" s="2">
        <f>RSI!I1558</f>
        <v>52.75648064136297</v>
      </c>
      <c r="D1558" s="2">
        <f>MACD!E1558</f>
        <v>-8.8374317576795924E-3</v>
      </c>
      <c r="E1558" s="2">
        <f>MACD!F1558</f>
        <v>2.6583527735286848E-3</v>
      </c>
      <c r="F1558" s="2">
        <f>'Moving Avg'!D1558</f>
        <v>2.3445399999999998</v>
      </c>
      <c r="G1558" s="2">
        <f>'Moving Avg'!F1558</f>
        <v>2.332735</v>
      </c>
      <c r="H1558" s="2">
        <f>'Moving Avg'!G1558</f>
        <v>2.458883999999999</v>
      </c>
      <c r="I1558" s="2">
        <f>'Moving Avg'!H1558</f>
        <v>2.8886005000000008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  <c r="M1558" s="7">
        <f t="shared" si="240"/>
        <v>25</v>
      </c>
      <c r="N1558" s="7">
        <f t="shared" si="241"/>
        <v>45</v>
      </c>
      <c r="O1558" s="7">
        <f t="shared" si="242"/>
        <v>0</v>
      </c>
      <c r="P1558" s="7">
        <f t="shared" si="243"/>
        <v>83.5</v>
      </c>
      <c r="Q1558" s="8">
        <f t="shared" si="244"/>
        <v>37.024999999999999</v>
      </c>
      <c r="R1558" s="8">
        <f t="shared" si="245"/>
        <v>34.875</v>
      </c>
      <c r="S1558" s="8">
        <f t="shared" si="246"/>
        <v>48.075000000000003</v>
      </c>
      <c r="T1558" s="8">
        <f t="shared" si="247"/>
        <v>38.375</v>
      </c>
      <c r="U1558" s="7">
        <f t="shared" si="248"/>
        <v>39.991666666666667</v>
      </c>
      <c r="V1558" s="7">
        <f t="shared" si="249"/>
        <v>39.587500000000006</v>
      </c>
    </row>
    <row r="1559" spans="1:22" ht="13.5" x14ac:dyDescent="0.25">
      <c r="A1559" s="3">
        <f>RSI!A1559</f>
        <v>44585</v>
      </c>
      <c r="B1559" s="2">
        <f>RSI!B1559</f>
        <v>2.3580000000000001</v>
      </c>
      <c r="C1559" s="2">
        <f>RSI!I1559</f>
        <v>47.927335003253681</v>
      </c>
      <c r="D1559" s="2">
        <f>MACD!E1559</f>
        <v>-1.2323254602708555E-2</v>
      </c>
      <c r="E1559" s="2">
        <f>MACD!F1559</f>
        <v>-3.3796870171876308E-4</v>
      </c>
      <c r="F1559" s="2">
        <f>'Moving Avg'!D1559</f>
        <v>2.36138</v>
      </c>
      <c r="G1559" s="2">
        <f>'Moving Avg'!F1559</f>
        <v>2.332735</v>
      </c>
      <c r="H1559" s="2">
        <f>'Moving Avg'!G1559</f>
        <v>2.4516419999999992</v>
      </c>
      <c r="I1559" s="2">
        <f>'Moving Avg'!H1559</f>
        <v>2.8852550000000008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25</v>
      </c>
      <c r="N1559" s="7">
        <f t="shared" si="241"/>
        <v>45</v>
      </c>
      <c r="O1559" s="7">
        <f t="shared" si="242"/>
        <v>0</v>
      </c>
      <c r="P1559" s="7">
        <f t="shared" si="243"/>
        <v>83.5</v>
      </c>
      <c r="Q1559" s="8">
        <f t="shared" si="244"/>
        <v>37.024999999999999</v>
      </c>
      <c r="R1559" s="8">
        <f t="shared" si="245"/>
        <v>34.875</v>
      </c>
      <c r="S1559" s="8">
        <f t="shared" si="246"/>
        <v>48.075000000000003</v>
      </c>
      <c r="T1559" s="8">
        <f t="shared" si="247"/>
        <v>38.375</v>
      </c>
      <c r="U1559" s="7">
        <f t="shared" si="248"/>
        <v>39.991666666666667</v>
      </c>
      <c r="V1559" s="7">
        <f t="shared" si="249"/>
        <v>39.587500000000006</v>
      </c>
    </row>
    <row r="1560" spans="1:22" ht="13.5" x14ac:dyDescent="0.25">
      <c r="A1560" s="3">
        <f>RSI!A1560</f>
        <v>44586</v>
      </c>
      <c r="B1560" s="2">
        <f>RSI!B1560</f>
        <v>2.3159000000000001</v>
      </c>
      <c r="C1560" s="2">
        <f>RSI!I1560</f>
        <v>42.672280568978728</v>
      </c>
      <c r="D1560" s="2">
        <f>MACD!E1560</f>
        <v>-1.8560600084110312E-2</v>
      </c>
      <c r="E1560" s="2">
        <f>MACD!F1560</f>
        <v>-3.9824949781970733E-3</v>
      </c>
      <c r="F1560" s="2">
        <f>'Moving Avg'!D1560</f>
        <v>2.3714800000000005</v>
      </c>
      <c r="G1560" s="2">
        <f>'Moving Avg'!F1560</f>
        <v>2.3306300000000002</v>
      </c>
      <c r="H1560" s="2">
        <f>'Moving Avg'!G1560</f>
        <v>2.4447359999999994</v>
      </c>
      <c r="I1560" s="2">
        <f>'Moving Avg'!H1560</f>
        <v>2.8817395000000006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  <c r="M1560" s="7">
        <f t="shared" si="240"/>
        <v>25</v>
      </c>
      <c r="N1560" s="7">
        <f t="shared" si="241"/>
        <v>45</v>
      </c>
      <c r="O1560" s="7">
        <f t="shared" si="242"/>
        <v>0</v>
      </c>
      <c r="P1560" s="7">
        <f t="shared" si="243"/>
        <v>83.5</v>
      </c>
      <c r="Q1560" s="8">
        <f t="shared" si="244"/>
        <v>37.024999999999999</v>
      </c>
      <c r="R1560" s="8">
        <f t="shared" si="245"/>
        <v>34.875</v>
      </c>
      <c r="S1560" s="8">
        <f t="shared" si="246"/>
        <v>48.075000000000003</v>
      </c>
      <c r="T1560" s="8">
        <f t="shared" si="247"/>
        <v>38.375</v>
      </c>
      <c r="U1560" s="7">
        <f t="shared" si="248"/>
        <v>39.991666666666667</v>
      </c>
      <c r="V1560" s="7">
        <f t="shared" si="249"/>
        <v>39.587500000000006</v>
      </c>
    </row>
    <row r="1561" spans="1:22" ht="13.5" x14ac:dyDescent="0.25">
      <c r="A1561" s="3">
        <f>RSI!A1561</f>
        <v>44587</v>
      </c>
      <c r="B1561" s="2">
        <f>RSI!B1561</f>
        <v>2.3159000000000001</v>
      </c>
      <c r="C1561" s="2">
        <f>RSI!I1561</f>
        <v>42.672280568978728</v>
      </c>
      <c r="D1561" s="2">
        <f>MACD!E1561</f>
        <v>-2.6108826884819525E-2</v>
      </c>
      <c r="E1561" s="2">
        <f>MACD!F1561</f>
        <v>-8.407761359521565E-3</v>
      </c>
      <c r="F1561" s="2">
        <f>'Moving Avg'!D1561</f>
        <v>2.3546399999999998</v>
      </c>
      <c r="G1561" s="2">
        <f>'Moving Avg'!F1561</f>
        <v>2.328525</v>
      </c>
      <c r="H1561" s="2">
        <f>'Moving Avg'!G1561</f>
        <v>2.4381679999999992</v>
      </c>
      <c r="I1561" s="2">
        <f>'Moving Avg'!H1561</f>
        <v>2.8782240000000017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25</v>
      </c>
      <c r="N1561" s="7">
        <f t="shared" si="241"/>
        <v>45</v>
      </c>
      <c r="O1561" s="7">
        <f t="shared" si="242"/>
        <v>0</v>
      </c>
      <c r="P1561" s="7">
        <f t="shared" si="243"/>
        <v>16.5</v>
      </c>
      <c r="Q1561" s="8">
        <f t="shared" si="244"/>
        <v>26.975000000000001</v>
      </c>
      <c r="R1561" s="8">
        <f t="shared" si="245"/>
        <v>18.125</v>
      </c>
      <c r="S1561" s="8">
        <f t="shared" si="246"/>
        <v>17.925000000000001</v>
      </c>
      <c r="T1561" s="8">
        <f t="shared" si="247"/>
        <v>21.625</v>
      </c>
      <c r="U1561" s="7">
        <f t="shared" si="248"/>
        <v>21.008333333333336</v>
      </c>
      <c r="V1561" s="7">
        <f t="shared" si="249"/>
        <v>21.162500000000001</v>
      </c>
    </row>
    <row r="1562" spans="1:22" ht="13.5" x14ac:dyDescent="0.25">
      <c r="A1562" s="3">
        <f>RSI!A1562</f>
        <v>44588</v>
      </c>
      <c r="B1562" s="2">
        <f>RSI!B1562</f>
        <v>2.4506000000000001</v>
      </c>
      <c r="C1562" s="2">
        <f>RSI!I1562</f>
        <v>59.251401006258938</v>
      </c>
      <c r="D1562" s="2">
        <f>MACD!E1562</f>
        <v>-4.2182693160191853E-2</v>
      </c>
      <c r="E1562" s="2">
        <f>MACD!F1562</f>
        <v>-1.5162747719655624E-2</v>
      </c>
      <c r="F1562" s="2">
        <f>'Moving Avg'!D1562</f>
        <v>2.3664200000000002</v>
      </c>
      <c r="G1562" s="2">
        <f>'Moving Avg'!F1562</f>
        <v>2.3352600000000003</v>
      </c>
      <c r="H1562" s="2">
        <f>'Moving Avg'!G1562</f>
        <v>2.4342939999999995</v>
      </c>
      <c r="I1562" s="2">
        <f>'Moving Avg'!H1562</f>
        <v>2.8754230000000018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  <c r="M1562" s="7">
        <f t="shared" si="240"/>
        <v>25</v>
      </c>
      <c r="N1562" s="7">
        <f t="shared" si="241"/>
        <v>100</v>
      </c>
      <c r="O1562" s="7">
        <f t="shared" si="242"/>
        <v>0</v>
      </c>
      <c r="P1562" s="7">
        <f t="shared" si="243"/>
        <v>16.5</v>
      </c>
      <c r="Q1562" s="8">
        <f t="shared" si="244"/>
        <v>46.225000000000001</v>
      </c>
      <c r="R1562" s="8">
        <f t="shared" si="245"/>
        <v>29.125</v>
      </c>
      <c r="S1562" s="8">
        <f t="shared" si="246"/>
        <v>26.175000000000001</v>
      </c>
      <c r="T1562" s="8">
        <f t="shared" si="247"/>
        <v>35.375</v>
      </c>
      <c r="U1562" s="7">
        <f t="shared" si="248"/>
        <v>33.841666666666661</v>
      </c>
      <c r="V1562" s="7">
        <f t="shared" si="249"/>
        <v>34.224999999999994</v>
      </c>
    </row>
    <row r="1563" spans="1:22" ht="13.5" x14ac:dyDescent="0.25">
      <c r="A1563" s="3">
        <f>RSI!A1563</f>
        <v>44589</v>
      </c>
      <c r="B1563" s="2">
        <f>RSI!B1563</f>
        <v>2.5179999999999998</v>
      </c>
      <c r="C1563" s="2">
        <f>RSI!I1563</f>
        <v>64.745411177613363</v>
      </c>
      <c r="D1563" s="2">
        <f>MACD!E1563</f>
        <v>-5.871825570459821E-2</v>
      </c>
      <c r="E1563" s="2">
        <f>MACD!F1563</f>
        <v>-2.3873849316644144E-2</v>
      </c>
      <c r="F1563" s="2">
        <f>'Moving Avg'!D1563</f>
        <v>2.39168</v>
      </c>
      <c r="G1563" s="2">
        <f>'Moving Avg'!F1563</f>
        <v>2.3424200000000002</v>
      </c>
      <c r="H1563" s="2">
        <f>'Moving Avg'!G1563</f>
        <v>2.4317679999999995</v>
      </c>
      <c r="I1563" s="2">
        <f>'Moving Avg'!H1563</f>
        <v>2.872959000000002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  <c r="M1563" s="7">
        <f t="shared" si="240"/>
        <v>25</v>
      </c>
      <c r="N1563" s="7">
        <f t="shared" si="241"/>
        <v>100</v>
      </c>
      <c r="O1563" s="7">
        <f t="shared" si="242"/>
        <v>0</v>
      </c>
      <c r="P1563" s="7">
        <f t="shared" si="243"/>
        <v>83.5</v>
      </c>
      <c r="Q1563" s="8">
        <f t="shared" si="244"/>
        <v>56.274999999999999</v>
      </c>
      <c r="R1563" s="8">
        <f t="shared" si="245"/>
        <v>45.875</v>
      </c>
      <c r="S1563" s="8">
        <f t="shared" si="246"/>
        <v>56.325000000000003</v>
      </c>
      <c r="T1563" s="8">
        <f t="shared" si="247"/>
        <v>52.125</v>
      </c>
      <c r="U1563" s="7">
        <f t="shared" si="248"/>
        <v>52.82500000000001</v>
      </c>
      <c r="V1563" s="7">
        <f t="shared" si="249"/>
        <v>52.650000000000006</v>
      </c>
    </row>
    <row r="1564" spans="1:22" ht="13.5" x14ac:dyDescent="0.25">
      <c r="A1564" s="3">
        <f>RSI!A1564</f>
        <v>44592</v>
      </c>
      <c r="B1564" s="2">
        <f>RSI!B1564</f>
        <v>2.577</v>
      </c>
      <c r="C1564" s="2">
        <f>RSI!I1564</f>
        <v>68.721040408220773</v>
      </c>
      <c r="D1564" s="2">
        <f>MACD!E1564</f>
        <v>-8.0550753359565519E-2</v>
      </c>
      <c r="E1564" s="2">
        <f>MACD!F1564</f>
        <v>-3.5209230125228419E-2</v>
      </c>
      <c r="F1564" s="2">
        <f>'Moving Avg'!D1564</f>
        <v>2.4354800000000001</v>
      </c>
      <c r="G1564" s="2">
        <f>'Moving Avg'!F1564</f>
        <v>2.35379</v>
      </c>
      <c r="H1564" s="2">
        <f>'Moving Avg'!G1564</f>
        <v>2.431093999999999</v>
      </c>
      <c r="I1564" s="2">
        <f>'Moving Avg'!H1564</f>
        <v>2.8708720000000012</v>
      </c>
      <c r="J1564" s="5" t="str">
        <f>OBV!F1564</f>
        <v>BULLISH</v>
      </c>
      <c r="K1564" s="5" t="str">
        <f>OBV!G1564</f>
        <v>STRONG</v>
      </c>
      <c r="L1564" s="5" t="str">
        <f>OBV!H1564</f>
        <v>CONFIRMED BULLISH</v>
      </c>
      <c r="M1564" s="7">
        <f t="shared" si="240"/>
        <v>25</v>
      </c>
      <c r="N1564" s="7">
        <f t="shared" si="241"/>
        <v>100</v>
      </c>
      <c r="O1564" s="7">
        <f t="shared" si="242"/>
        <v>0</v>
      </c>
      <c r="P1564" s="7">
        <f t="shared" si="243"/>
        <v>100</v>
      </c>
      <c r="Q1564" s="8">
        <f t="shared" si="244"/>
        <v>58.75</v>
      </c>
      <c r="R1564" s="8">
        <f t="shared" si="245"/>
        <v>50</v>
      </c>
      <c r="S1564" s="8">
        <f t="shared" si="246"/>
        <v>63.75</v>
      </c>
      <c r="T1564" s="8">
        <f t="shared" si="247"/>
        <v>56.25</v>
      </c>
      <c r="U1564" s="7">
        <f t="shared" si="248"/>
        <v>57.5</v>
      </c>
      <c r="V1564" s="7">
        <f t="shared" si="249"/>
        <v>57.1875</v>
      </c>
    </row>
    <row r="1565" spans="1:22" ht="13.5" x14ac:dyDescent="0.25">
      <c r="A1565" s="3">
        <f>RSI!A1565</f>
        <v>44593</v>
      </c>
      <c r="B1565" s="2">
        <f>RSI!B1565</f>
        <v>2.5600999999999998</v>
      </c>
      <c r="C1565" s="2">
        <f>RSI!I1565</f>
        <v>66.41084557862942</v>
      </c>
      <c r="D1565" s="2">
        <f>MACD!E1565</f>
        <v>-0.10023375575750748</v>
      </c>
      <c r="E1565" s="2">
        <f>MACD!F1565</f>
        <v>-4.8214135251684234E-2</v>
      </c>
      <c r="F1565" s="2">
        <f>'Moving Avg'!D1565</f>
        <v>2.4843199999999999</v>
      </c>
      <c r="G1565" s="2">
        <f>'Moving Avg'!F1565</f>
        <v>2.36558</v>
      </c>
      <c r="H1565" s="2">
        <f>'Moving Avg'!G1565</f>
        <v>2.4300819999999992</v>
      </c>
      <c r="I1565" s="2">
        <f>'Moving Avg'!H1565</f>
        <v>2.8687005000000023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  <c r="M1565" s="7">
        <f t="shared" si="240"/>
        <v>25</v>
      </c>
      <c r="N1565" s="7">
        <f t="shared" si="241"/>
        <v>100</v>
      </c>
      <c r="O1565" s="7">
        <f t="shared" si="242"/>
        <v>0</v>
      </c>
      <c r="P1565" s="7">
        <f t="shared" si="243"/>
        <v>83.5</v>
      </c>
      <c r="Q1565" s="8">
        <f t="shared" si="244"/>
        <v>56.274999999999999</v>
      </c>
      <c r="R1565" s="8">
        <f t="shared" si="245"/>
        <v>45.875</v>
      </c>
      <c r="S1565" s="8">
        <f t="shared" si="246"/>
        <v>56.325000000000003</v>
      </c>
      <c r="T1565" s="8">
        <f t="shared" si="247"/>
        <v>52.125</v>
      </c>
      <c r="U1565" s="7">
        <f t="shared" si="248"/>
        <v>52.82500000000001</v>
      </c>
      <c r="V1565" s="7">
        <f t="shared" si="249"/>
        <v>52.650000000000006</v>
      </c>
    </row>
    <row r="1566" spans="1:22" ht="13.5" x14ac:dyDescent="0.25">
      <c r="A1566" s="3">
        <f>RSI!A1566</f>
        <v>44594</v>
      </c>
      <c r="B1566" s="2">
        <f>RSI!B1566</f>
        <v>2.5516999999999999</v>
      </c>
      <c r="C1566" s="2">
        <f>RSI!I1566</f>
        <v>65.236949129159626</v>
      </c>
      <c r="D1566" s="2">
        <f>MACD!E1566</f>
        <v>-9.6525751872619026E-2</v>
      </c>
      <c r="E1566" s="2">
        <f>MACD!F1566</f>
        <v>-5.7876458575871197E-2</v>
      </c>
      <c r="F1566" s="2">
        <f>'Moving Avg'!D1566</f>
        <v>2.5314800000000002</v>
      </c>
      <c r="G1566" s="2">
        <f>'Moving Avg'!F1566</f>
        <v>2.3765299999999998</v>
      </c>
      <c r="H1566" s="2">
        <f>'Moving Avg'!G1566</f>
        <v>2.4275559999999992</v>
      </c>
      <c r="I1566" s="2">
        <f>'Moving Avg'!H1566</f>
        <v>2.8666505000000022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25</v>
      </c>
      <c r="N1566" s="7">
        <f t="shared" si="241"/>
        <v>100</v>
      </c>
      <c r="O1566" s="7">
        <f t="shared" si="242"/>
        <v>0</v>
      </c>
      <c r="P1566" s="7">
        <f t="shared" si="243"/>
        <v>83.5</v>
      </c>
      <c r="Q1566" s="8">
        <f t="shared" si="244"/>
        <v>56.274999999999999</v>
      </c>
      <c r="R1566" s="8">
        <f t="shared" si="245"/>
        <v>45.875</v>
      </c>
      <c r="S1566" s="8">
        <f t="shared" si="246"/>
        <v>56.325000000000003</v>
      </c>
      <c r="T1566" s="8">
        <f t="shared" si="247"/>
        <v>52.125</v>
      </c>
      <c r="U1566" s="7">
        <f t="shared" si="248"/>
        <v>52.82500000000001</v>
      </c>
      <c r="V1566" s="7">
        <f t="shared" si="249"/>
        <v>52.650000000000006</v>
      </c>
    </row>
    <row r="1567" spans="1:22" ht="13.5" x14ac:dyDescent="0.25">
      <c r="A1567" s="3">
        <f>RSI!A1567</f>
        <v>44595</v>
      </c>
      <c r="B1567" s="2">
        <f>RSI!B1567</f>
        <v>2.4927000000000001</v>
      </c>
      <c r="C1567" s="2">
        <f>RSI!I1567</f>
        <v>57.543134737300861</v>
      </c>
      <c r="D1567" s="2">
        <f>MACD!E1567</f>
        <v>-9.117018470499838E-2</v>
      </c>
      <c r="E1567" s="2">
        <f>MACD!F1567</f>
        <v>-6.4535203801696639E-2</v>
      </c>
      <c r="F1567" s="2">
        <f>'Moving Avg'!D1567</f>
        <v>2.5399000000000003</v>
      </c>
      <c r="G1567" s="2">
        <f>'Moving Avg'!F1567</f>
        <v>2.3836849999999998</v>
      </c>
      <c r="H1567" s="2">
        <f>'Moving Avg'!G1567</f>
        <v>2.4251959999999992</v>
      </c>
      <c r="I1567" s="2">
        <f>'Moving Avg'!H1567</f>
        <v>2.8643875000000025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  <c r="M1567" s="7">
        <f t="shared" si="240"/>
        <v>25</v>
      </c>
      <c r="N1567" s="7">
        <f t="shared" si="241"/>
        <v>100</v>
      </c>
      <c r="O1567" s="7">
        <f t="shared" si="242"/>
        <v>0</v>
      </c>
      <c r="P1567" s="7">
        <f t="shared" si="243"/>
        <v>83.5</v>
      </c>
      <c r="Q1567" s="8">
        <f t="shared" si="244"/>
        <v>56.274999999999999</v>
      </c>
      <c r="R1567" s="8">
        <f t="shared" si="245"/>
        <v>45.875</v>
      </c>
      <c r="S1567" s="8">
        <f t="shared" si="246"/>
        <v>56.325000000000003</v>
      </c>
      <c r="T1567" s="8">
        <f t="shared" si="247"/>
        <v>52.125</v>
      </c>
      <c r="U1567" s="7">
        <f t="shared" si="248"/>
        <v>52.82500000000001</v>
      </c>
      <c r="V1567" s="7">
        <f t="shared" si="249"/>
        <v>52.650000000000006</v>
      </c>
    </row>
    <row r="1568" spans="1:22" ht="13.5" x14ac:dyDescent="0.25">
      <c r="A1568" s="3">
        <f>RSI!A1568</f>
        <v>44596</v>
      </c>
      <c r="B1568" s="2">
        <f>RSI!B1568</f>
        <v>2.5095999999999998</v>
      </c>
      <c r="C1568" s="2">
        <f>RSI!I1568</f>
        <v>59.033511856032746</v>
      </c>
      <c r="D1568" s="2">
        <f>MACD!E1568</f>
        <v>-8.8338100061363889E-2</v>
      </c>
      <c r="E1568" s="2">
        <f>MACD!F1568</f>
        <v>-6.9295783053630086E-2</v>
      </c>
      <c r="F1568" s="2">
        <f>'Moving Avg'!D1568</f>
        <v>2.5382199999999999</v>
      </c>
      <c r="G1568" s="2">
        <f>'Moving Avg'!F1568</f>
        <v>2.3916849999999994</v>
      </c>
      <c r="H1568" s="2">
        <f>'Moving Avg'!G1568</f>
        <v>2.4226699999999992</v>
      </c>
      <c r="I1568" s="2">
        <f>'Moving Avg'!H1568</f>
        <v>2.8618000000000019</v>
      </c>
      <c r="J1568" s="5" t="str">
        <f>OBV!F1568</f>
        <v>BULLISH</v>
      </c>
      <c r="K1568" s="5" t="str">
        <f>OBV!G1568</f>
        <v>NEUTRAL</v>
      </c>
      <c r="L1568" s="5" t="str">
        <f>OBV!H1568</f>
        <v>BULLISH DIVERGENCE</v>
      </c>
      <c r="M1568" s="7">
        <f t="shared" si="240"/>
        <v>25</v>
      </c>
      <c r="N1568" s="7">
        <f t="shared" si="241"/>
        <v>45</v>
      </c>
      <c r="O1568" s="7">
        <f t="shared" si="242"/>
        <v>0</v>
      </c>
      <c r="P1568" s="7">
        <f t="shared" si="243"/>
        <v>66.5</v>
      </c>
      <c r="Q1568" s="8">
        <f t="shared" si="244"/>
        <v>34.475000000000001</v>
      </c>
      <c r="R1568" s="8">
        <f t="shared" si="245"/>
        <v>30.625</v>
      </c>
      <c r="S1568" s="8">
        <f t="shared" si="246"/>
        <v>40.424999999999997</v>
      </c>
      <c r="T1568" s="8">
        <f t="shared" si="247"/>
        <v>34.125</v>
      </c>
      <c r="U1568" s="7">
        <f t="shared" si="248"/>
        <v>35.174999999999997</v>
      </c>
      <c r="V1568" s="7">
        <f t="shared" si="249"/>
        <v>34.912499999999994</v>
      </c>
    </row>
    <row r="1569" spans="1:22" ht="13.5" x14ac:dyDescent="0.25">
      <c r="A1569" s="3">
        <f>RSI!A1569</f>
        <v>44599</v>
      </c>
      <c r="B1569" s="2">
        <f>RSI!B1569</f>
        <v>2.4843000000000002</v>
      </c>
      <c r="C1569" s="2">
        <f>RSI!I1569</f>
        <v>55.87154419806501</v>
      </c>
      <c r="D1569" s="2">
        <f>MACD!E1569</f>
        <v>-8.9766659385452474E-2</v>
      </c>
      <c r="E1569" s="2">
        <f>MACD!F1569</f>
        <v>-7.3389958319994564E-2</v>
      </c>
      <c r="F1569" s="2">
        <f>'Moving Avg'!D1569</f>
        <v>2.5196800000000001</v>
      </c>
      <c r="G1569" s="2">
        <f>'Moving Avg'!F1569</f>
        <v>2.3992649999999993</v>
      </c>
      <c r="H1569" s="2">
        <f>'Moving Avg'!G1569</f>
        <v>2.4194699999999996</v>
      </c>
      <c r="I1569" s="2">
        <f>'Moving Avg'!H1569</f>
        <v>2.8594950000000017</v>
      </c>
      <c r="J1569" s="5" t="str">
        <f>OBV!F1569</f>
        <v>BEARISH</v>
      </c>
      <c r="K1569" s="5" t="str">
        <f>OBV!G1569</f>
        <v>NEUTRAL</v>
      </c>
      <c r="L1569" s="5" t="str">
        <f>OBV!H1569</f>
        <v>CONFIRMED BEARISH</v>
      </c>
      <c r="M1569" s="7">
        <f t="shared" si="240"/>
        <v>25</v>
      </c>
      <c r="N1569" s="7">
        <f t="shared" si="241"/>
        <v>45</v>
      </c>
      <c r="O1569" s="7">
        <f t="shared" si="242"/>
        <v>0</v>
      </c>
      <c r="P1569" s="7">
        <f t="shared" si="243"/>
        <v>16.5</v>
      </c>
      <c r="Q1569" s="8">
        <f t="shared" si="244"/>
        <v>26.975000000000001</v>
      </c>
      <c r="R1569" s="8">
        <f t="shared" si="245"/>
        <v>18.125</v>
      </c>
      <c r="S1569" s="8">
        <f t="shared" si="246"/>
        <v>17.925000000000001</v>
      </c>
      <c r="T1569" s="8">
        <f t="shared" si="247"/>
        <v>21.625</v>
      </c>
      <c r="U1569" s="7">
        <f t="shared" si="248"/>
        <v>21.008333333333336</v>
      </c>
      <c r="V1569" s="7">
        <f t="shared" si="249"/>
        <v>21.162500000000001</v>
      </c>
    </row>
    <row r="1570" spans="1:22" ht="13.5" x14ac:dyDescent="0.25">
      <c r="A1570" s="3">
        <f>RSI!A1570</f>
        <v>44600</v>
      </c>
      <c r="B1570" s="2">
        <f>RSI!B1570</f>
        <v>2.4674999999999998</v>
      </c>
      <c r="C1570" s="2">
        <f>RSI!I1570</f>
        <v>53.810445288784877</v>
      </c>
      <c r="D1570" s="2">
        <f>MACD!E1570</f>
        <v>-9.6534714019591128E-2</v>
      </c>
      <c r="E1570" s="2">
        <f>MACD!F1570</f>
        <v>-7.8018909459913882E-2</v>
      </c>
      <c r="F1570" s="2">
        <f>'Moving Avg'!D1570</f>
        <v>2.5011599999999996</v>
      </c>
      <c r="G1570" s="2">
        <f>'Moving Avg'!F1570</f>
        <v>2.4081099999999998</v>
      </c>
      <c r="H1570" s="2">
        <f>'Moving Avg'!G1570</f>
        <v>2.4161019999999995</v>
      </c>
      <c r="I1570" s="2">
        <f>'Moving Avg'!H1570</f>
        <v>2.8566970000000014</v>
      </c>
      <c r="J1570" s="5" t="str">
        <f>OBV!F1570</f>
        <v>BEARISH</v>
      </c>
      <c r="K1570" s="5" t="str">
        <f>OBV!G1570</f>
        <v>NEUTRAL</v>
      </c>
      <c r="L1570" s="5" t="str">
        <f>OBV!H1570</f>
        <v>CONFIRMED BEARISH</v>
      </c>
      <c r="M1570" s="7">
        <f t="shared" si="240"/>
        <v>25</v>
      </c>
      <c r="N1570" s="7">
        <f t="shared" si="241"/>
        <v>45</v>
      </c>
      <c r="O1570" s="7">
        <f t="shared" si="242"/>
        <v>0</v>
      </c>
      <c r="P1570" s="7">
        <f t="shared" si="243"/>
        <v>16.5</v>
      </c>
      <c r="Q1570" s="8">
        <f t="shared" si="244"/>
        <v>26.975000000000001</v>
      </c>
      <c r="R1570" s="8">
        <f t="shared" si="245"/>
        <v>18.125</v>
      </c>
      <c r="S1570" s="8">
        <f t="shared" si="246"/>
        <v>17.925000000000001</v>
      </c>
      <c r="T1570" s="8">
        <f t="shared" si="247"/>
        <v>21.625</v>
      </c>
      <c r="U1570" s="7">
        <f t="shared" si="248"/>
        <v>21.008333333333336</v>
      </c>
      <c r="V1570" s="7">
        <f t="shared" si="249"/>
        <v>21.162500000000001</v>
      </c>
    </row>
    <row r="1571" spans="1:22" ht="13.5" x14ac:dyDescent="0.25">
      <c r="A1571" s="3">
        <f>RSI!A1571</f>
        <v>44601</v>
      </c>
      <c r="B1571" s="2">
        <f>RSI!B1571</f>
        <v>2.4674999999999998</v>
      </c>
      <c r="C1571" s="2">
        <f>RSI!I1571</f>
        <v>53.810445288784877</v>
      </c>
      <c r="D1571" s="2">
        <f>MACD!E1571</f>
        <v>-0.10246484555323709</v>
      </c>
      <c r="E1571" s="2">
        <f>MACD!F1571</f>
        <v>-8.2908096678578527E-2</v>
      </c>
      <c r="F1571" s="2">
        <f>'Moving Avg'!D1571</f>
        <v>2.4843199999999999</v>
      </c>
      <c r="G1571" s="2">
        <f>'Moving Avg'!F1571</f>
        <v>2.4177949999999999</v>
      </c>
      <c r="H1571" s="2">
        <f>'Moving Avg'!G1571</f>
        <v>2.413408</v>
      </c>
      <c r="I1571" s="2">
        <f>'Moving Avg'!H1571</f>
        <v>2.854308000000001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  <c r="M1571" s="7">
        <f t="shared" si="240"/>
        <v>25</v>
      </c>
      <c r="N1571" s="7">
        <f t="shared" si="241"/>
        <v>45</v>
      </c>
      <c r="O1571" s="7">
        <f t="shared" si="242"/>
        <v>0</v>
      </c>
      <c r="P1571" s="7">
        <f t="shared" si="243"/>
        <v>16.5</v>
      </c>
      <c r="Q1571" s="8">
        <f t="shared" si="244"/>
        <v>26.975000000000001</v>
      </c>
      <c r="R1571" s="8">
        <f t="shared" si="245"/>
        <v>18.125</v>
      </c>
      <c r="S1571" s="8">
        <f t="shared" si="246"/>
        <v>17.925000000000001</v>
      </c>
      <c r="T1571" s="8">
        <f t="shared" si="247"/>
        <v>21.625</v>
      </c>
      <c r="U1571" s="7">
        <f t="shared" si="248"/>
        <v>21.008333333333336</v>
      </c>
      <c r="V1571" s="7">
        <f t="shared" si="249"/>
        <v>21.162500000000001</v>
      </c>
    </row>
    <row r="1572" spans="1:22" ht="13.5" x14ac:dyDescent="0.25">
      <c r="A1572" s="3">
        <f>RSI!A1572</f>
        <v>44602</v>
      </c>
      <c r="B1572" s="2">
        <f>RSI!B1572</f>
        <v>2.5095999999999998</v>
      </c>
      <c r="C1572" s="2">
        <f>RSI!I1572</f>
        <v>58.283072058710843</v>
      </c>
      <c r="D1572" s="2">
        <f>MACD!E1572</f>
        <v>-9.0066346378136153E-2</v>
      </c>
      <c r="E1572" s="2">
        <f>MACD!F1572</f>
        <v>-8.4339746618490058E-2</v>
      </c>
      <c r="F1572" s="2">
        <f>'Moving Avg'!D1572</f>
        <v>2.4876999999999994</v>
      </c>
      <c r="G1572" s="2">
        <f>'Moving Avg'!F1572</f>
        <v>2.4295849999999999</v>
      </c>
      <c r="H1572" s="2">
        <f>'Moving Avg'!G1572</f>
        <v>2.4122300000000001</v>
      </c>
      <c r="I1572" s="2">
        <f>'Moving Avg'!H1572</f>
        <v>2.8522110000000009</v>
      </c>
      <c r="J1572" s="5" t="str">
        <f>OBV!F1572</f>
        <v>BEARISH</v>
      </c>
      <c r="K1572" s="5" t="str">
        <f>OBV!G1572</f>
        <v>NEUTRAL</v>
      </c>
      <c r="L1572" s="5" t="str">
        <f>OBV!H1572</f>
        <v>BEARISH DIVERGENCE</v>
      </c>
      <c r="M1572" s="7">
        <f t="shared" si="240"/>
        <v>25</v>
      </c>
      <c r="N1572" s="7">
        <f t="shared" si="241"/>
        <v>45</v>
      </c>
      <c r="O1572" s="7">
        <f t="shared" si="242"/>
        <v>0</v>
      </c>
      <c r="P1572" s="7">
        <f t="shared" si="243"/>
        <v>16.5</v>
      </c>
      <c r="Q1572" s="8">
        <f t="shared" si="244"/>
        <v>26.975000000000001</v>
      </c>
      <c r="R1572" s="8">
        <f t="shared" si="245"/>
        <v>18.125</v>
      </c>
      <c r="S1572" s="8">
        <f t="shared" si="246"/>
        <v>17.925000000000001</v>
      </c>
      <c r="T1572" s="8">
        <f t="shared" si="247"/>
        <v>21.625</v>
      </c>
      <c r="U1572" s="7">
        <f t="shared" si="248"/>
        <v>21.008333333333336</v>
      </c>
      <c r="V1572" s="7">
        <f t="shared" si="249"/>
        <v>21.162500000000001</v>
      </c>
    </row>
    <row r="1573" spans="1:22" ht="13.5" x14ac:dyDescent="0.25">
      <c r="A1573" s="3">
        <f>RSI!A1573</f>
        <v>44603</v>
      </c>
      <c r="B1573" s="2">
        <f>RSI!B1573</f>
        <v>2.5516999999999999</v>
      </c>
      <c r="C1573" s="2">
        <f>RSI!I1573</f>
        <v>62.222529736467898</v>
      </c>
      <c r="D1573" s="2">
        <f>MACD!E1573</f>
        <v>-7.2747677834930524E-2</v>
      </c>
      <c r="E1573" s="2">
        <f>MACD!F1573</f>
        <v>-8.2021332861778151E-2</v>
      </c>
      <c r="F1573" s="2">
        <f>'Moving Avg'!D1573</f>
        <v>2.4961199999999999</v>
      </c>
      <c r="G1573" s="2">
        <f>'Moving Avg'!F1573</f>
        <v>2.4426399999999999</v>
      </c>
      <c r="H1573" s="2">
        <f>'Moving Avg'!G1573</f>
        <v>2.4118939999999998</v>
      </c>
      <c r="I1573" s="2">
        <f>'Moving Avg'!H1573</f>
        <v>2.850324500000001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25</v>
      </c>
      <c r="N1573" s="7">
        <f t="shared" si="241"/>
        <v>0</v>
      </c>
      <c r="O1573" s="7">
        <f t="shared" si="242"/>
        <v>0</v>
      </c>
      <c r="P1573" s="7">
        <f t="shared" si="243"/>
        <v>83.5</v>
      </c>
      <c r="Q1573" s="8">
        <f t="shared" si="244"/>
        <v>21.274999999999999</v>
      </c>
      <c r="R1573" s="8">
        <f t="shared" si="245"/>
        <v>25.875</v>
      </c>
      <c r="S1573" s="8">
        <f t="shared" si="246"/>
        <v>41.325000000000003</v>
      </c>
      <c r="T1573" s="8">
        <f t="shared" si="247"/>
        <v>27.125</v>
      </c>
      <c r="U1573" s="7">
        <f t="shared" si="248"/>
        <v>29.491666666666664</v>
      </c>
      <c r="V1573" s="7">
        <f t="shared" si="249"/>
        <v>28.9</v>
      </c>
    </row>
    <row r="1574" spans="1:22" ht="13.5" x14ac:dyDescent="0.25">
      <c r="A1574" s="3">
        <f>RSI!A1574</f>
        <v>44606</v>
      </c>
      <c r="B1574" s="2">
        <f>RSI!B1574</f>
        <v>2.5095999999999998</v>
      </c>
      <c r="C1574" s="2">
        <f>RSI!I1574</f>
        <v>56.478796789524139</v>
      </c>
      <c r="D1574" s="2">
        <f>MACD!E1574</f>
        <v>-4.6538491052249054E-2</v>
      </c>
      <c r="E1574" s="2">
        <f>MACD!F1574</f>
        <v>-7.4924764499872343E-2</v>
      </c>
      <c r="F1574" s="2">
        <f>'Moving Avg'!D1574</f>
        <v>2.5011800000000002</v>
      </c>
      <c r="G1574" s="2">
        <f>'Moving Avg'!F1574</f>
        <v>2.4544299999999999</v>
      </c>
      <c r="H1574" s="2">
        <f>'Moving Avg'!G1574</f>
        <v>2.4108840000000002</v>
      </c>
      <c r="I1574" s="2">
        <f>'Moving Avg'!H1574</f>
        <v>2.8486370000000001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  <c r="M1574" s="7">
        <f t="shared" si="240"/>
        <v>25</v>
      </c>
      <c r="N1574" s="7">
        <f t="shared" si="241"/>
        <v>0</v>
      </c>
      <c r="O1574" s="7">
        <f t="shared" si="242"/>
        <v>0</v>
      </c>
      <c r="P1574" s="7">
        <f t="shared" si="243"/>
        <v>83.5</v>
      </c>
      <c r="Q1574" s="8">
        <f t="shared" si="244"/>
        <v>21.274999999999999</v>
      </c>
      <c r="R1574" s="8">
        <f t="shared" si="245"/>
        <v>25.875</v>
      </c>
      <c r="S1574" s="8">
        <f t="shared" si="246"/>
        <v>41.325000000000003</v>
      </c>
      <c r="T1574" s="8">
        <f t="shared" si="247"/>
        <v>27.125</v>
      </c>
      <c r="U1574" s="7">
        <f t="shared" si="248"/>
        <v>29.491666666666664</v>
      </c>
      <c r="V1574" s="7">
        <f t="shared" si="249"/>
        <v>28.9</v>
      </c>
    </row>
    <row r="1575" spans="1:22" ht="13.5" x14ac:dyDescent="0.25">
      <c r="A1575" s="3">
        <f>RSI!A1575</f>
        <v>44607</v>
      </c>
      <c r="B1575" s="2">
        <f>RSI!B1575</f>
        <v>2.5095999999999998</v>
      </c>
      <c r="C1575" s="2">
        <f>RSI!I1575</f>
        <v>56.478796789524139</v>
      </c>
      <c r="D1575" s="2">
        <f>MACD!E1575</f>
        <v>-2.7305783560948704E-2</v>
      </c>
      <c r="E1575" s="2">
        <f>MACD!F1575</f>
        <v>-6.5400968312087623E-2</v>
      </c>
      <c r="F1575" s="2">
        <f>'Moving Avg'!D1575</f>
        <v>2.5095999999999998</v>
      </c>
      <c r="G1575" s="2">
        <f>'Moving Avg'!F1575</f>
        <v>2.4666399999999999</v>
      </c>
      <c r="H1575" s="2">
        <f>'Moving Avg'!G1575</f>
        <v>2.4100420000000002</v>
      </c>
      <c r="I1575" s="2">
        <f>'Moving Avg'!H1575</f>
        <v>2.8469495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  <c r="M1575" s="7">
        <f t="shared" si="240"/>
        <v>25</v>
      </c>
      <c r="N1575" s="7">
        <f t="shared" si="241"/>
        <v>0</v>
      </c>
      <c r="O1575" s="7">
        <f t="shared" si="242"/>
        <v>0</v>
      </c>
      <c r="P1575" s="7">
        <f t="shared" si="243"/>
        <v>83.5</v>
      </c>
      <c r="Q1575" s="8">
        <f t="shared" si="244"/>
        <v>21.274999999999999</v>
      </c>
      <c r="R1575" s="8">
        <f t="shared" si="245"/>
        <v>25.875</v>
      </c>
      <c r="S1575" s="8">
        <f t="shared" si="246"/>
        <v>41.325000000000003</v>
      </c>
      <c r="T1575" s="8">
        <f t="shared" si="247"/>
        <v>27.125</v>
      </c>
      <c r="U1575" s="7">
        <f t="shared" si="248"/>
        <v>29.491666666666664</v>
      </c>
      <c r="V1575" s="7">
        <f t="shared" si="249"/>
        <v>28.9</v>
      </c>
    </row>
    <row r="1576" spans="1:22" ht="13.5" x14ac:dyDescent="0.25">
      <c r="A1576" s="3">
        <f>RSI!A1576</f>
        <v>44608</v>
      </c>
      <c r="B1576" s="2">
        <f>RSI!B1576</f>
        <v>2.4843000000000002</v>
      </c>
      <c r="C1576" s="2">
        <f>RSI!I1576</f>
        <v>53.064816316605047</v>
      </c>
      <c r="D1576" s="2">
        <f>MACD!E1576</f>
        <v>-1.076898101293855E-2</v>
      </c>
      <c r="E1576" s="2">
        <f>MACD!F1576</f>
        <v>-5.4474570852257813E-2</v>
      </c>
      <c r="F1576" s="2">
        <f>'Moving Avg'!D1576</f>
        <v>2.5129599999999996</v>
      </c>
      <c r="G1576" s="2">
        <f>'Moving Avg'!F1576</f>
        <v>2.4708499999999995</v>
      </c>
      <c r="H1576" s="2">
        <f>'Moving Avg'!G1576</f>
        <v>2.4093680000000006</v>
      </c>
      <c r="I1576" s="2">
        <f>'Moving Avg'!H1576</f>
        <v>2.8450534999999997</v>
      </c>
      <c r="J1576" s="5" t="str">
        <f>OBV!F1576</f>
        <v>BULLISH</v>
      </c>
      <c r="K1576" s="5" t="str">
        <f>OBV!G1576</f>
        <v>NEUTRAL</v>
      </c>
      <c r="L1576" s="5" t="str">
        <f>OBV!H1576</f>
        <v>CONFIRMED BULLISH</v>
      </c>
      <c r="M1576" s="7">
        <f t="shared" si="240"/>
        <v>25</v>
      </c>
      <c r="N1576" s="7">
        <f t="shared" si="241"/>
        <v>0</v>
      </c>
      <c r="O1576" s="7">
        <f t="shared" si="242"/>
        <v>0</v>
      </c>
      <c r="P1576" s="7">
        <f t="shared" si="243"/>
        <v>83.5</v>
      </c>
      <c r="Q1576" s="8">
        <f t="shared" si="244"/>
        <v>21.274999999999999</v>
      </c>
      <c r="R1576" s="8">
        <f t="shared" si="245"/>
        <v>25.875</v>
      </c>
      <c r="S1576" s="8">
        <f t="shared" si="246"/>
        <v>41.325000000000003</v>
      </c>
      <c r="T1576" s="8">
        <f t="shared" si="247"/>
        <v>27.125</v>
      </c>
      <c r="U1576" s="7">
        <f t="shared" si="248"/>
        <v>29.491666666666664</v>
      </c>
      <c r="V1576" s="7">
        <f t="shared" si="249"/>
        <v>28.9</v>
      </c>
    </row>
    <row r="1577" spans="1:22" ht="13.5" x14ac:dyDescent="0.25">
      <c r="A1577" s="3">
        <f>RSI!A1577</f>
        <v>44609</v>
      </c>
      <c r="B1577" s="2">
        <f>RSI!B1577</f>
        <v>2.5095999999999998</v>
      </c>
      <c r="C1577" s="2">
        <f>RSI!I1577</f>
        <v>55.933414261327322</v>
      </c>
      <c r="D1577" s="2">
        <f>MACD!E1577</f>
        <v>-7.8729792330118897E-3</v>
      </c>
      <c r="E1577" s="2">
        <f>MACD!F1577</f>
        <v>-4.5154252528408628E-2</v>
      </c>
      <c r="F1577" s="2">
        <f>'Moving Avg'!D1577</f>
        <v>2.5129599999999996</v>
      </c>
      <c r="G1577" s="2">
        <f>'Moving Avg'!F1577</f>
        <v>2.4767449999999998</v>
      </c>
      <c r="H1577" s="2">
        <f>'Moving Avg'!G1577</f>
        <v>2.4090320000000007</v>
      </c>
      <c r="I1577" s="2">
        <f>'Moving Avg'!H1577</f>
        <v>2.8424659999999995</v>
      </c>
      <c r="J1577" s="5" t="str">
        <f>OBV!F1577</f>
        <v>BULLISH</v>
      </c>
      <c r="K1577" s="5" t="str">
        <f>OBV!G1577</f>
        <v>NEUTRAL</v>
      </c>
      <c r="L1577" s="5" t="str">
        <f>OBV!H1577</f>
        <v>NEUTRAL</v>
      </c>
      <c r="M1577" s="7">
        <f t="shared" si="240"/>
        <v>25</v>
      </c>
      <c r="N1577" s="7">
        <f t="shared" si="241"/>
        <v>0</v>
      </c>
      <c r="O1577" s="7">
        <f t="shared" si="242"/>
        <v>0</v>
      </c>
      <c r="P1577" s="7">
        <f t="shared" si="243"/>
        <v>49.5</v>
      </c>
      <c r="Q1577" s="8">
        <f t="shared" si="244"/>
        <v>16.175000000000001</v>
      </c>
      <c r="R1577" s="8">
        <f t="shared" si="245"/>
        <v>17.375</v>
      </c>
      <c r="S1577" s="8">
        <f t="shared" si="246"/>
        <v>26.025000000000002</v>
      </c>
      <c r="T1577" s="8">
        <f t="shared" si="247"/>
        <v>18.625</v>
      </c>
      <c r="U1577" s="7">
        <f t="shared" si="248"/>
        <v>19.858333333333334</v>
      </c>
      <c r="V1577" s="7">
        <f t="shared" si="249"/>
        <v>19.55</v>
      </c>
    </row>
    <row r="1578" spans="1:22" ht="13.5" x14ac:dyDescent="0.25">
      <c r="A1578" s="3">
        <f>RSI!A1578</f>
        <v>44610</v>
      </c>
      <c r="B1578" s="2">
        <f>RSI!B1578</f>
        <v>2.5095999999999998</v>
      </c>
      <c r="C1578" s="2">
        <f>RSI!I1578</f>
        <v>55.933414261327322</v>
      </c>
      <c r="D1578" s="2">
        <f>MACD!E1578</f>
        <v>-3.1069040010689442E-3</v>
      </c>
      <c r="E1578" s="2">
        <f>MACD!F1578</f>
        <v>-3.6744782822940691E-2</v>
      </c>
      <c r="F1578" s="2">
        <f>'Moving Avg'!D1578</f>
        <v>2.50454</v>
      </c>
      <c r="G1578" s="2">
        <f>'Moving Avg'!F1578</f>
        <v>2.4826399999999995</v>
      </c>
      <c r="H1578" s="2">
        <f>'Moving Avg'!G1578</f>
        <v>2.4088640000000012</v>
      </c>
      <c r="I1578" s="2">
        <f>'Moving Avg'!H1578</f>
        <v>2.8401644999999989</v>
      </c>
      <c r="J1578" s="5" t="str">
        <f>OBV!F1578</f>
        <v>BEARISH</v>
      </c>
      <c r="K1578" s="5" t="str">
        <f>OBV!G1578</f>
        <v>NEUTRAL</v>
      </c>
      <c r="L1578" s="5" t="str">
        <f>OBV!H1578</f>
        <v>CONFIRMED BEARISH</v>
      </c>
      <c r="M1578" s="7">
        <f t="shared" si="240"/>
        <v>25</v>
      </c>
      <c r="N1578" s="7">
        <f t="shared" si="241"/>
        <v>0</v>
      </c>
      <c r="O1578" s="7">
        <f t="shared" si="242"/>
        <v>0</v>
      </c>
      <c r="P1578" s="7">
        <f t="shared" si="243"/>
        <v>16.5</v>
      </c>
      <c r="Q1578" s="8">
        <f t="shared" si="244"/>
        <v>11.225</v>
      </c>
      <c r="R1578" s="8">
        <f t="shared" si="245"/>
        <v>9.125</v>
      </c>
      <c r="S1578" s="8">
        <f t="shared" si="246"/>
        <v>11.175000000000001</v>
      </c>
      <c r="T1578" s="8">
        <f t="shared" si="247"/>
        <v>10.375</v>
      </c>
      <c r="U1578" s="7">
        <f t="shared" si="248"/>
        <v>10.508333333333335</v>
      </c>
      <c r="V1578" s="7">
        <f t="shared" si="249"/>
        <v>10.475000000000001</v>
      </c>
    </row>
    <row r="1579" spans="1:22" ht="13.5" x14ac:dyDescent="0.25">
      <c r="A1579" s="3">
        <f>RSI!A1579</f>
        <v>44613</v>
      </c>
      <c r="B1579" s="2">
        <f>RSI!B1579</f>
        <v>2.5095999999999998</v>
      </c>
      <c r="C1579" s="2">
        <f>RSI!I1579</f>
        <v>55.933414261327322</v>
      </c>
      <c r="D1579" s="2">
        <f>MACD!E1579</f>
        <v>-3.2297008535233651E-3</v>
      </c>
      <c r="E1579" s="2">
        <f>MACD!F1579</f>
        <v>-3.0041766429057228E-2</v>
      </c>
      <c r="F1579" s="2">
        <f>'Moving Avg'!D1579</f>
        <v>2.50454</v>
      </c>
      <c r="G1579" s="2">
        <f>'Moving Avg'!F1579</f>
        <v>2.4902199999999999</v>
      </c>
      <c r="H1579" s="2">
        <f>'Moving Avg'!G1579</f>
        <v>2.4090320000000012</v>
      </c>
      <c r="I1579" s="2">
        <f>'Moving Avg'!H1579</f>
        <v>2.837985999999999</v>
      </c>
      <c r="J1579" s="5" t="str">
        <f>OBV!F1579</f>
        <v>BULLISH</v>
      </c>
      <c r="K1579" s="5" t="str">
        <f>OBV!G1579</f>
        <v>NEUTRAL</v>
      </c>
      <c r="L1579" s="5" t="str">
        <f>OBV!H1579</f>
        <v>NEUTRAL</v>
      </c>
      <c r="M1579" s="7">
        <f t="shared" si="240"/>
        <v>25</v>
      </c>
      <c r="N1579" s="7">
        <f t="shared" si="241"/>
        <v>0</v>
      </c>
      <c r="O1579" s="7">
        <f t="shared" si="242"/>
        <v>0</v>
      </c>
      <c r="P1579" s="7">
        <f t="shared" si="243"/>
        <v>49.5</v>
      </c>
      <c r="Q1579" s="8">
        <f t="shared" si="244"/>
        <v>16.175000000000001</v>
      </c>
      <c r="R1579" s="8">
        <f t="shared" si="245"/>
        <v>17.375</v>
      </c>
      <c r="S1579" s="8">
        <f t="shared" si="246"/>
        <v>26.025000000000002</v>
      </c>
      <c r="T1579" s="8">
        <f t="shared" si="247"/>
        <v>18.625</v>
      </c>
      <c r="U1579" s="7">
        <f t="shared" si="248"/>
        <v>19.858333333333334</v>
      </c>
      <c r="V1579" s="7">
        <f t="shared" si="249"/>
        <v>19.55</v>
      </c>
    </row>
    <row r="1580" spans="1:22" ht="13.5" x14ac:dyDescent="0.25">
      <c r="A1580" s="3">
        <f>RSI!A1580</f>
        <v>44614</v>
      </c>
      <c r="B1580" s="2">
        <f>RSI!B1580</f>
        <v>2.4759000000000002</v>
      </c>
      <c r="C1580" s="2">
        <f>RSI!I1580</f>
        <v>50.771027443637387</v>
      </c>
      <c r="D1580" s="2">
        <f>MACD!E1580</f>
        <v>-3.665741682613799E-3</v>
      </c>
      <c r="E1580" s="2">
        <f>MACD!F1580</f>
        <v>-2.4766561479768544E-2</v>
      </c>
      <c r="F1580" s="2">
        <f>'Moving Avg'!D1580</f>
        <v>2.4978000000000002</v>
      </c>
      <c r="G1580" s="2">
        <f>'Moving Avg'!F1580</f>
        <v>2.4982199999999999</v>
      </c>
      <c r="H1580" s="2">
        <f>'Moving Avg'!G1580</f>
        <v>2.4088640000000012</v>
      </c>
      <c r="I1580" s="2">
        <f>'Moving Avg'!H1580</f>
        <v>2.8356799999999986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  <c r="M1580" s="7">
        <f t="shared" si="240"/>
        <v>25</v>
      </c>
      <c r="N1580" s="7">
        <f t="shared" si="241"/>
        <v>0</v>
      </c>
      <c r="O1580" s="7">
        <f t="shared" si="242"/>
        <v>0</v>
      </c>
      <c r="P1580" s="7">
        <f t="shared" si="243"/>
        <v>16.5</v>
      </c>
      <c r="Q1580" s="8">
        <f t="shared" si="244"/>
        <v>11.225</v>
      </c>
      <c r="R1580" s="8">
        <f t="shared" si="245"/>
        <v>9.125</v>
      </c>
      <c r="S1580" s="8">
        <f t="shared" si="246"/>
        <v>11.175000000000001</v>
      </c>
      <c r="T1580" s="8">
        <f t="shared" si="247"/>
        <v>10.375</v>
      </c>
      <c r="U1580" s="7">
        <f t="shared" si="248"/>
        <v>10.508333333333335</v>
      </c>
      <c r="V1580" s="7">
        <f t="shared" si="249"/>
        <v>10.475000000000001</v>
      </c>
    </row>
    <row r="1581" spans="1:22" ht="13.5" x14ac:dyDescent="0.25">
      <c r="A1581" s="3">
        <f>RSI!A1581</f>
        <v>44615</v>
      </c>
      <c r="B1581" s="2">
        <f>RSI!B1581</f>
        <v>2.4759000000000002</v>
      </c>
      <c r="C1581" s="2">
        <f>RSI!I1581</f>
        <v>50.771027443637387</v>
      </c>
      <c r="D1581" s="2">
        <f>MACD!E1581</f>
        <v>-4.0613207745492375E-3</v>
      </c>
      <c r="E1581" s="2">
        <f>MACD!F1581</f>
        <v>-2.0625513338724685E-2</v>
      </c>
      <c r="F1581" s="2">
        <f>'Moving Avg'!D1581</f>
        <v>2.4961199999999999</v>
      </c>
      <c r="G1581" s="2">
        <f>'Moving Avg'!F1581</f>
        <v>2.5062199999999999</v>
      </c>
      <c r="H1581" s="2">
        <f>'Moving Avg'!G1581</f>
        <v>2.4093700000000009</v>
      </c>
      <c r="I1581" s="2">
        <f>'Moving Avg'!H1581</f>
        <v>2.8337829999999991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  <c r="M1581" s="7">
        <f t="shared" si="240"/>
        <v>25</v>
      </c>
      <c r="N1581" s="7">
        <f t="shared" si="241"/>
        <v>0</v>
      </c>
      <c r="O1581" s="7">
        <f t="shared" si="242"/>
        <v>0</v>
      </c>
      <c r="P1581" s="7">
        <f t="shared" si="243"/>
        <v>16.5</v>
      </c>
      <c r="Q1581" s="8">
        <f t="shared" si="244"/>
        <v>11.225</v>
      </c>
      <c r="R1581" s="8">
        <f t="shared" si="245"/>
        <v>9.125</v>
      </c>
      <c r="S1581" s="8">
        <f t="shared" si="246"/>
        <v>11.175000000000001</v>
      </c>
      <c r="T1581" s="8">
        <f t="shared" si="247"/>
        <v>10.375</v>
      </c>
      <c r="U1581" s="7">
        <f t="shared" si="248"/>
        <v>10.508333333333335</v>
      </c>
      <c r="V1581" s="7">
        <f t="shared" si="249"/>
        <v>10.475000000000001</v>
      </c>
    </row>
    <row r="1582" spans="1:22" ht="13.5" x14ac:dyDescent="0.25">
      <c r="A1582" s="3">
        <f>RSI!A1582</f>
        <v>44616</v>
      </c>
      <c r="B1582" s="2">
        <f>RSI!B1582</f>
        <v>2.4422000000000001</v>
      </c>
      <c r="C1582" s="2">
        <f>RSI!I1582</f>
        <v>45.861937616291051</v>
      </c>
      <c r="D1582" s="2">
        <f>MACD!E1582</f>
        <v>4.5525283217924262E-3</v>
      </c>
      <c r="E1582" s="2">
        <f>MACD!F1582</f>
        <v>-1.5589905006621262E-2</v>
      </c>
      <c r="F1582" s="2">
        <f>'Moving Avg'!D1582</f>
        <v>2.48264</v>
      </c>
      <c r="G1582" s="2">
        <f>'Moving Avg'!F1582</f>
        <v>2.5057999999999998</v>
      </c>
      <c r="H1582" s="2">
        <f>'Moving Avg'!G1582</f>
        <v>2.4095380000000008</v>
      </c>
      <c r="I1582" s="2">
        <f>'Moving Avg'!H1582</f>
        <v>2.8322084999999988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25</v>
      </c>
      <c r="N1582" s="7">
        <f t="shared" si="241"/>
        <v>0</v>
      </c>
      <c r="O1582" s="7">
        <f t="shared" si="242"/>
        <v>0</v>
      </c>
      <c r="P1582" s="7">
        <f t="shared" si="243"/>
        <v>16.5</v>
      </c>
      <c r="Q1582" s="8">
        <f t="shared" si="244"/>
        <v>11.225</v>
      </c>
      <c r="R1582" s="8">
        <f t="shared" si="245"/>
        <v>9.125</v>
      </c>
      <c r="S1582" s="8">
        <f t="shared" si="246"/>
        <v>11.175000000000001</v>
      </c>
      <c r="T1582" s="8">
        <f t="shared" si="247"/>
        <v>10.375</v>
      </c>
      <c r="U1582" s="7">
        <f t="shared" si="248"/>
        <v>10.508333333333335</v>
      </c>
      <c r="V1582" s="7">
        <f t="shared" si="249"/>
        <v>10.475000000000001</v>
      </c>
    </row>
    <row r="1583" spans="1:22" ht="13.5" x14ac:dyDescent="0.25">
      <c r="A1583" s="3">
        <f>RSI!A1583</f>
        <v>44617</v>
      </c>
      <c r="B1583" s="2">
        <f>RSI!B1583</f>
        <v>2.4422000000000001</v>
      </c>
      <c r="C1583" s="2">
        <f>RSI!I1583</f>
        <v>45.861937616291058</v>
      </c>
      <c r="D1583" s="2">
        <f>MACD!E1583</f>
        <v>1.8494404071669024E-2</v>
      </c>
      <c r="E1583" s="2">
        <f>MACD!F1583</f>
        <v>-8.7730431909632048E-3</v>
      </c>
      <c r="F1583" s="2">
        <f>'Moving Avg'!D1583</f>
        <v>2.46916</v>
      </c>
      <c r="G1583" s="2">
        <f>'Moving Avg'!F1583</f>
        <v>2.5020099999999998</v>
      </c>
      <c r="H1583" s="2">
        <f>'Moving Avg'!G1583</f>
        <v>2.4102120000000009</v>
      </c>
      <c r="I1583" s="2">
        <f>'Moving Avg'!H1583</f>
        <v>2.8299384999999977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16.5</v>
      </c>
      <c r="Q1583" s="8">
        <f t="shared" si="244"/>
        <v>11.225</v>
      </c>
      <c r="R1583" s="8">
        <f t="shared" si="245"/>
        <v>9.125</v>
      </c>
      <c r="S1583" s="8">
        <f t="shared" si="246"/>
        <v>11.175000000000001</v>
      </c>
      <c r="T1583" s="8">
        <f t="shared" si="247"/>
        <v>10.375</v>
      </c>
      <c r="U1583" s="7">
        <f t="shared" si="248"/>
        <v>10.508333333333335</v>
      </c>
      <c r="V1583" s="7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2.4422000000000001</v>
      </c>
      <c r="C1584" s="2">
        <f>RSI!I1584</f>
        <v>45.861937616291058</v>
      </c>
      <c r="D1584" s="2">
        <f>MACD!E1584</f>
        <v>2.3977703829302754E-2</v>
      </c>
      <c r="E1584" s="2">
        <f>MACD!F1584</f>
        <v>-2.2228937869100129E-3</v>
      </c>
      <c r="F1584" s="2">
        <f>'Moving Avg'!D1584</f>
        <v>2.4556800000000001</v>
      </c>
      <c r="G1584" s="2">
        <f>'Moving Avg'!F1584</f>
        <v>2.4952700000000001</v>
      </c>
      <c r="H1584" s="2">
        <f>'Moving Avg'!G1584</f>
        <v>2.4110540000000009</v>
      </c>
      <c r="I1584" s="2">
        <f>'Moving Avg'!H1584</f>
        <v>2.8270544999999974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0</v>
      </c>
      <c r="P1584" s="7">
        <f t="shared" si="243"/>
        <v>16.5</v>
      </c>
      <c r="Q1584" s="8">
        <f t="shared" si="244"/>
        <v>11.225</v>
      </c>
      <c r="R1584" s="8">
        <f t="shared" si="245"/>
        <v>9.125</v>
      </c>
      <c r="S1584" s="8">
        <f t="shared" si="246"/>
        <v>11.175000000000001</v>
      </c>
      <c r="T1584" s="8">
        <f t="shared" si="247"/>
        <v>10.375</v>
      </c>
      <c r="U1584" s="7">
        <f t="shared" si="248"/>
        <v>10.508333333333335</v>
      </c>
      <c r="V1584" s="7">
        <f t="shared" si="249"/>
        <v>10.475000000000001</v>
      </c>
    </row>
    <row r="1585" spans="1:22" ht="13.5" x14ac:dyDescent="0.25">
      <c r="A1585" s="3">
        <f>RSI!A1585</f>
        <v>44621</v>
      </c>
      <c r="B1585" s="2">
        <f>RSI!B1585</f>
        <v>2.4422000000000001</v>
      </c>
      <c r="C1585" s="2">
        <f>RSI!I1585</f>
        <v>45.861937616291058</v>
      </c>
      <c r="D1585" s="2">
        <f>MACD!E1585</f>
        <v>2.8768577384949978E-2</v>
      </c>
      <c r="E1585" s="2">
        <f>MACD!F1585</f>
        <v>3.9754004474619855E-3</v>
      </c>
      <c r="F1585" s="2">
        <f>'Moving Avg'!D1585</f>
        <v>2.4489399999999999</v>
      </c>
      <c r="G1585" s="2">
        <f>'Moving Avg'!F1585</f>
        <v>2.4893749999999999</v>
      </c>
      <c r="H1585" s="2">
        <f>'Moving Avg'!G1585</f>
        <v>2.4132440000000006</v>
      </c>
      <c r="I1585" s="2">
        <f>'Moving Avg'!H1585</f>
        <v>2.8241299999999971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0</v>
      </c>
      <c r="P1585" s="7">
        <f t="shared" si="243"/>
        <v>16.5</v>
      </c>
      <c r="Q1585" s="8">
        <f t="shared" si="244"/>
        <v>11.225</v>
      </c>
      <c r="R1585" s="8">
        <f t="shared" si="245"/>
        <v>9.125</v>
      </c>
      <c r="S1585" s="8">
        <f t="shared" si="246"/>
        <v>11.175000000000001</v>
      </c>
      <c r="T1585" s="8">
        <f t="shared" si="247"/>
        <v>10.375</v>
      </c>
      <c r="U1585" s="7">
        <f t="shared" si="248"/>
        <v>10.508333333333335</v>
      </c>
      <c r="V1585" s="7">
        <f t="shared" si="249"/>
        <v>10.475000000000001</v>
      </c>
    </row>
    <row r="1586" spans="1:22" ht="13.5" x14ac:dyDescent="0.25">
      <c r="A1586" s="3">
        <f>RSI!A1586</f>
        <v>44622</v>
      </c>
      <c r="B1586" s="2">
        <f>RSI!B1586</f>
        <v>2.4253999999999998</v>
      </c>
      <c r="C1586" s="2">
        <f>RSI!I1586</f>
        <v>43.06956345352495</v>
      </c>
      <c r="D1586" s="2">
        <f>MACD!E1586</f>
        <v>3.0314491681995737E-2</v>
      </c>
      <c r="E1586" s="2">
        <f>MACD!F1586</f>
        <v>9.2432186943687371E-3</v>
      </c>
      <c r="F1586" s="2">
        <f>'Moving Avg'!D1586</f>
        <v>2.4388399999999999</v>
      </c>
      <c r="G1586" s="2">
        <f>'Moving Avg'!F1586</f>
        <v>2.4830600000000005</v>
      </c>
      <c r="H1586" s="2">
        <f>'Moving Avg'!G1586</f>
        <v>2.4149280000000006</v>
      </c>
      <c r="I1586" s="2">
        <f>'Moving Avg'!H1586</f>
        <v>2.8213259999999969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  <c r="M1586" s="7">
        <f t="shared" si="240"/>
        <v>25</v>
      </c>
      <c r="N1586" s="7">
        <f t="shared" si="241"/>
        <v>0</v>
      </c>
      <c r="O1586" s="7">
        <f t="shared" si="242"/>
        <v>0</v>
      </c>
      <c r="P1586" s="7">
        <f t="shared" si="243"/>
        <v>16.5</v>
      </c>
      <c r="Q1586" s="8">
        <f t="shared" si="244"/>
        <v>11.225</v>
      </c>
      <c r="R1586" s="8">
        <f t="shared" si="245"/>
        <v>9.125</v>
      </c>
      <c r="S1586" s="8">
        <f t="shared" si="246"/>
        <v>11.175000000000001</v>
      </c>
      <c r="T1586" s="8">
        <f t="shared" si="247"/>
        <v>10.375</v>
      </c>
      <c r="U1586" s="7">
        <f t="shared" si="248"/>
        <v>10.508333333333335</v>
      </c>
      <c r="V1586" s="7">
        <f t="shared" si="249"/>
        <v>10.475000000000001</v>
      </c>
    </row>
    <row r="1587" spans="1:22" ht="13.5" x14ac:dyDescent="0.25">
      <c r="A1587" s="3">
        <f>RSI!A1587</f>
        <v>44623</v>
      </c>
      <c r="B1587" s="2">
        <f>RSI!B1587</f>
        <v>2.3664000000000001</v>
      </c>
      <c r="C1587" s="2">
        <f>RSI!I1587</f>
        <v>35.008050566368425</v>
      </c>
      <c r="D1587" s="2">
        <f>MACD!E1587</f>
        <v>4.0114116938291033E-2</v>
      </c>
      <c r="E1587" s="2">
        <f>MACD!F1587</f>
        <v>1.5417398343153197E-2</v>
      </c>
      <c r="F1587" s="2">
        <f>'Moving Avg'!D1587</f>
        <v>2.4236800000000001</v>
      </c>
      <c r="G1587" s="2">
        <f>'Moving Avg'!F1587</f>
        <v>2.4767449999999998</v>
      </c>
      <c r="H1587" s="2">
        <f>'Moving Avg'!G1587</f>
        <v>2.4147600000000007</v>
      </c>
      <c r="I1587" s="2">
        <f>'Moving Avg'!H1587</f>
        <v>2.8182269999999967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0</v>
      </c>
      <c r="O1587" s="7">
        <f t="shared" si="242"/>
        <v>0</v>
      </c>
      <c r="P1587" s="7">
        <f t="shared" si="243"/>
        <v>16.5</v>
      </c>
      <c r="Q1587" s="8">
        <f t="shared" si="244"/>
        <v>11.225</v>
      </c>
      <c r="R1587" s="8">
        <f t="shared" si="245"/>
        <v>9.125</v>
      </c>
      <c r="S1587" s="8">
        <f t="shared" si="246"/>
        <v>11.175000000000001</v>
      </c>
      <c r="T1587" s="8">
        <f t="shared" si="247"/>
        <v>10.375</v>
      </c>
      <c r="U1587" s="7">
        <f t="shared" si="248"/>
        <v>10.508333333333335</v>
      </c>
      <c r="V1587" s="7">
        <f t="shared" si="249"/>
        <v>10.475000000000001</v>
      </c>
    </row>
    <row r="1588" spans="1:22" ht="13.5" x14ac:dyDescent="0.25">
      <c r="A1588" s="3">
        <f>RSI!A1588</f>
        <v>44624</v>
      </c>
      <c r="B1588" s="2">
        <f>RSI!B1588</f>
        <v>2.3917000000000002</v>
      </c>
      <c r="C1588" s="2">
        <f>RSI!I1588</f>
        <v>40.178809898313332</v>
      </c>
      <c r="D1588" s="2">
        <f>MACD!E1588</f>
        <v>4.7092579837800574E-2</v>
      </c>
      <c r="E1588" s="2">
        <f>MACD!F1588</f>
        <v>2.1752434642082673E-2</v>
      </c>
      <c r="F1588" s="2">
        <f>'Moving Avg'!D1588</f>
        <v>2.4135800000000001</v>
      </c>
      <c r="G1588" s="2">
        <f>'Moving Avg'!F1588</f>
        <v>2.4708499999999995</v>
      </c>
      <c r="H1588" s="2">
        <f>'Moving Avg'!G1588</f>
        <v>2.4144240000000003</v>
      </c>
      <c r="I1588" s="2">
        <f>'Moving Avg'!H1588</f>
        <v>2.8153359999999967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0</v>
      </c>
      <c r="P1588" s="7">
        <f t="shared" si="243"/>
        <v>16.5</v>
      </c>
      <c r="Q1588" s="8">
        <f t="shared" si="244"/>
        <v>11.225</v>
      </c>
      <c r="R1588" s="8">
        <f t="shared" si="245"/>
        <v>9.125</v>
      </c>
      <c r="S1588" s="8">
        <f t="shared" si="246"/>
        <v>11.175000000000001</v>
      </c>
      <c r="T1588" s="8">
        <f t="shared" si="247"/>
        <v>10.375</v>
      </c>
      <c r="U1588" s="7">
        <f t="shared" si="248"/>
        <v>10.508333333333335</v>
      </c>
      <c r="V1588" s="7">
        <f t="shared" si="249"/>
        <v>10.475000000000001</v>
      </c>
    </row>
    <row r="1589" spans="1:22" ht="13.5" x14ac:dyDescent="0.25">
      <c r="A1589" s="3">
        <f>RSI!A1589</f>
        <v>44627</v>
      </c>
      <c r="B1589" s="2">
        <f>RSI!B1589</f>
        <v>2.4085000000000001</v>
      </c>
      <c r="C1589" s="2">
        <f>RSI!I1589</f>
        <v>43.399075755244269</v>
      </c>
      <c r="D1589" s="2">
        <f>MACD!E1589</f>
        <v>5.2122514248097218E-2</v>
      </c>
      <c r="E1589" s="2">
        <f>MACD!F1589</f>
        <v>2.782645056328558E-2</v>
      </c>
      <c r="F1589" s="2">
        <f>'Moving Avg'!D1589</f>
        <v>2.4068399999999999</v>
      </c>
      <c r="G1589" s="2">
        <f>'Moving Avg'!F1589</f>
        <v>2.46706</v>
      </c>
      <c r="H1589" s="2">
        <f>'Moving Avg'!G1589</f>
        <v>2.4154340000000007</v>
      </c>
      <c r="I1589" s="2">
        <f>'Moving Avg'!H1589</f>
        <v>2.8126519999999973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  <c r="M1589" s="7">
        <f t="shared" si="240"/>
        <v>25</v>
      </c>
      <c r="N1589" s="7">
        <f t="shared" si="241"/>
        <v>0</v>
      </c>
      <c r="O1589" s="7">
        <f t="shared" si="242"/>
        <v>0</v>
      </c>
      <c r="P1589" s="7">
        <f t="shared" si="243"/>
        <v>16.5</v>
      </c>
      <c r="Q1589" s="8">
        <f t="shared" si="244"/>
        <v>11.225</v>
      </c>
      <c r="R1589" s="8">
        <f t="shared" si="245"/>
        <v>9.125</v>
      </c>
      <c r="S1589" s="8">
        <f t="shared" si="246"/>
        <v>11.175000000000001</v>
      </c>
      <c r="T1589" s="8">
        <f t="shared" si="247"/>
        <v>10.375</v>
      </c>
      <c r="U1589" s="7">
        <f t="shared" si="248"/>
        <v>10.508333333333335</v>
      </c>
      <c r="V1589" s="7">
        <f t="shared" si="249"/>
        <v>10.475000000000001</v>
      </c>
    </row>
    <row r="1590" spans="1:22" ht="13.5" x14ac:dyDescent="0.25">
      <c r="A1590" s="3">
        <f>RSI!A1590</f>
        <v>44628</v>
      </c>
      <c r="B1590" s="2">
        <f>RSI!B1590</f>
        <v>2.3917000000000002</v>
      </c>
      <c r="C1590" s="2">
        <f>RSI!I1590</f>
        <v>41.020990062412508</v>
      </c>
      <c r="D1590" s="2">
        <f>MACD!E1590</f>
        <v>5.2681323096642085E-2</v>
      </c>
      <c r="E1590" s="2">
        <f>MACD!F1590</f>
        <v>3.2797425069956886E-2</v>
      </c>
      <c r="F1590" s="2">
        <f>'Moving Avg'!D1590</f>
        <v>2.3967400000000003</v>
      </c>
      <c r="G1590" s="2">
        <f>'Moving Avg'!F1590</f>
        <v>2.4632700000000001</v>
      </c>
      <c r="H1590" s="2">
        <f>'Moving Avg'!G1590</f>
        <v>2.4161080000000008</v>
      </c>
      <c r="I1590" s="2">
        <f>'Moving Avg'!H1590</f>
        <v>2.8098019999999972</v>
      </c>
      <c r="J1590" s="5" t="str">
        <f>OBV!F1590</f>
        <v>BEARISH</v>
      </c>
      <c r="K1590" s="5" t="str">
        <f>OBV!G1590</f>
        <v>NEUTRAL</v>
      </c>
      <c r="L1590" s="5" t="str">
        <f>OBV!H1590</f>
        <v>CONFIRMED BEARISH</v>
      </c>
      <c r="M1590" s="7">
        <f t="shared" si="240"/>
        <v>25</v>
      </c>
      <c r="N1590" s="7">
        <f t="shared" si="241"/>
        <v>0</v>
      </c>
      <c r="O1590" s="7">
        <f t="shared" si="242"/>
        <v>0</v>
      </c>
      <c r="P1590" s="7">
        <f t="shared" si="243"/>
        <v>16.5</v>
      </c>
      <c r="Q1590" s="8">
        <f t="shared" si="244"/>
        <v>11.225</v>
      </c>
      <c r="R1590" s="8">
        <f t="shared" si="245"/>
        <v>9.125</v>
      </c>
      <c r="S1590" s="8">
        <f t="shared" si="246"/>
        <v>11.175000000000001</v>
      </c>
      <c r="T1590" s="8">
        <f t="shared" si="247"/>
        <v>10.375</v>
      </c>
      <c r="U1590" s="7">
        <f t="shared" si="248"/>
        <v>10.508333333333335</v>
      </c>
      <c r="V1590" s="7">
        <f t="shared" si="249"/>
        <v>10.475000000000001</v>
      </c>
    </row>
    <row r="1591" spans="1:22" ht="13.5" x14ac:dyDescent="0.25">
      <c r="A1591" s="3">
        <f>RSI!A1591</f>
        <v>44629</v>
      </c>
      <c r="B1591" s="2">
        <f>RSI!B1591</f>
        <v>2.3412000000000002</v>
      </c>
      <c r="C1591" s="2">
        <f>RSI!I1591</f>
        <v>34.840798956470564</v>
      </c>
      <c r="D1591" s="2">
        <f>MACD!E1591</f>
        <v>5.7219064238987372E-2</v>
      </c>
      <c r="E1591" s="2">
        <f>MACD!F1591</f>
        <v>3.7681752903762987E-2</v>
      </c>
      <c r="F1591" s="2">
        <f>'Moving Avg'!D1591</f>
        <v>2.3799000000000001</v>
      </c>
      <c r="G1591" s="2">
        <f>'Moving Avg'!F1591</f>
        <v>2.4569549999999998</v>
      </c>
      <c r="H1591" s="2">
        <f>'Moving Avg'!G1591</f>
        <v>2.4157720000000005</v>
      </c>
      <c r="I1591" s="2">
        <f>'Moving Avg'!H1591</f>
        <v>2.8065769999999968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0</v>
      </c>
      <c r="O1591" s="7">
        <f t="shared" si="242"/>
        <v>0</v>
      </c>
      <c r="P1591" s="7">
        <f t="shared" si="243"/>
        <v>16.5</v>
      </c>
      <c r="Q1591" s="8">
        <f t="shared" si="244"/>
        <v>11.225</v>
      </c>
      <c r="R1591" s="8">
        <f t="shared" si="245"/>
        <v>9.125</v>
      </c>
      <c r="S1591" s="8">
        <f t="shared" si="246"/>
        <v>11.175000000000001</v>
      </c>
      <c r="T1591" s="8">
        <f t="shared" si="247"/>
        <v>10.375</v>
      </c>
      <c r="U1591" s="7">
        <f t="shared" si="248"/>
        <v>10.508333333333335</v>
      </c>
      <c r="V1591" s="7">
        <f t="shared" si="249"/>
        <v>10.475000000000001</v>
      </c>
    </row>
    <row r="1592" spans="1:22" ht="13.5" x14ac:dyDescent="0.25">
      <c r="A1592" s="3">
        <f>RSI!A1592</f>
        <v>44630</v>
      </c>
      <c r="B1592" s="2">
        <f>RSI!B1592</f>
        <v>2.3580000000000001</v>
      </c>
      <c r="C1592" s="2">
        <f>RSI!I1592</f>
        <v>38.177701342116208</v>
      </c>
      <c r="D1592" s="2">
        <f>MACD!E1592</f>
        <v>5.5228188333543038E-2</v>
      </c>
      <c r="E1592" s="2">
        <f>MACD!F1592</f>
        <v>4.1191039989719E-2</v>
      </c>
      <c r="F1592" s="2">
        <f>'Moving Avg'!D1592</f>
        <v>2.3782200000000002</v>
      </c>
      <c r="G1592" s="2">
        <f>'Moving Avg'!F1592</f>
        <v>2.4493749999999994</v>
      </c>
      <c r="H1592" s="2">
        <f>'Moving Avg'!G1592</f>
        <v>2.4166140000000009</v>
      </c>
      <c r="I1592" s="2">
        <f>'Moving Avg'!H1592</f>
        <v>2.8037219999999969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25</v>
      </c>
      <c r="N1592" s="7">
        <f t="shared" si="241"/>
        <v>0</v>
      </c>
      <c r="O1592" s="7">
        <f t="shared" si="242"/>
        <v>0</v>
      </c>
      <c r="P1592" s="7">
        <f t="shared" si="243"/>
        <v>16.5</v>
      </c>
      <c r="Q1592" s="8">
        <f t="shared" si="244"/>
        <v>11.225</v>
      </c>
      <c r="R1592" s="8">
        <f t="shared" si="245"/>
        <v>9.125</v>
      </c>
      <c r="S1592" s="8">
        <f t="shared" si="246"/>
        <v>11.175000000000001</v>
      </c>
      <c r="T1592" s="8">
        <f t="shared" si="247"/>
        <v>10.375</v>
      </c>
      <c r="U1592" s="7">
        <f t="shared" si="248"/>
        <v>10.508333333333335</v>
      </c>
      <c r="V1592" s="7">
        <f t="shared" si="249"/>
        <v>10.475000000000001</v>
      </c>
    </row>
    <row r="1593" spans="1:22" ht="13.5" x14ac:dyDescent="0.25">
      <c r="A1593" s="3">
        <f>RSI!A1593</f>
        <v>44631</v>
      </c>
      <c r="B1593" s="2">
        <f>RSI!B1593</f>
        <v>2.3243</v>
      </c>
      <c r="C1593" s="2">
        <f>RSI!I1593</f>
        <v>34.374814383179242</v>
      </c>
      <c r="D1593" s="2">
        <f>MACD!E1593</f>
        <v>5.6494844665932575E-2</v>
      </c>
      <c r="E1593" s="2">
        <f>MACD!F1593</f>
        <v>4.4251800924961712E-2</v>
      </c>
      <c r="F1593" s="2">
        <f>'Moving Avg'!D1593</f>
        <v>2.3647400000000003</v>
      </c>
      <c r="G1593" s="2">
        <f>'Moving Avg'!F1593</f>
        <v>2.4380049999999995</v>
      </c>
      <c r="H1593" s="2">
        <f>'Moving Avg'!G1593</f>
        <v>2.4156040000000005</v>
      </c>
      <c r="I1593" s="2">
        <f>'Moving Avg'!H1593</f>
        <v>2.8004939999999969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25</v>
      </c>
      <c r="N1593" s="7">
        <f t="shared" si="241"/>
        <v>0</v>
      </c>
      <c r="O1593" s="7">
        <f t="shared" si="242"/>
        <v>0</v>
      </c>
      <c r="P1593" s="7">
        <f t="shared" si="243"/>
        <v>16.5</v>
      </c>
      <c r="Q1593" s="8">
        <f t="shared" si="244"/>
        <v>11.225</v>
      </c>
      <c r="R1593" s="8">
        <f t="shared" si="245"/>
        <v>9.125</v>
      </c>
      <c r="S1593" s="8">
        <f t="shared" si="246"/>
        <v>11.175000000000001</v>
      </c>
      <c r="T1593" s="8">
        <f t="shared" si="247"/>
        <v>10.375</v>
      </c>
      <c r="U1593" s="7">
        <f t="shared" si="248"/>
        <v>10.508333333333335</v>
      </c>
      <c r="V1593" s="7">
        <f t="shared" si="249"/>
        <v>10.475000000000001</v>
      </c>
    </row>
    <row r="1594" spans="1:22" ht="13.5" x14ac:dyDescent="0.25">
      <c r="A1594" s="3">
        <f>RSI!A1594</f>
        <v>44634</v>
      </c>
      <c r="B1594" s="2">
        <f>RSI!B1594</f>
        <v>2.3243</v>
      </c>
      <c r="C1594" s="2">
        <f>RSI!I1594</f>
        <v>34.374814383179242</v>
      </c>
      <c r="D1594" s="2">
        <f>MACD!E1594</f>
        <v>5.8187013078307093E-2</v>
      </c>
      <c r="E1594" s="2">
        <f>MACD!F1594</f>
        <v>4.7038843355630786E-2</v>
      </c>
      <c r="F1594" s="2">
        <f>'Moving Avg'!D1594</f>
        <v>2.3479000000000005</v>
      </c>
      <c r="G1594" s="2">
        <f>'Moving Avg'!F1594</f>
        <v>2.4287400000000003</v>
      </c>
      <c r="H1594" s="2">
        <f>'Moving Avg'!G1594</f>
        <v>2.415098</v>
      </c>
      <c r="I1594" s="2">
        <f>'Moving Avg'!H1594</f>
        <v>2.7973889999999972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25</v>
      </c>
      <c r="N1594" s="7">
        <f t="shared" si="241"/>
        <v>0</v>
      </c>
      <c r="O1594" s="7">
        <f t="shared" si="242"/>
        <v>0</v>
      </c>
      <c r="P1594" s="7">
        <f t="shared" si="243"/>
        <v>16.5</v>
      </c>
      <c r="Q1594" s="8">
        <f t="shared" si="244"/>
        <v>11.225</v>
      </c>
      <c r="R1594" s="8">
        <f t="shared" si="245"/>
        <v>9.125</v>
      </c>
      <c r="S1594" s="8">
        <f t="shared" si="246"/>
        <v>11.175000000000001</v>
      </c>
      <c r="T1594" s="8">
        <f t="shared" si="247"/>
        <v>10.375</v>
      </c>
      <c r="U1594" s="7">
        <f t="shared" si="248"/>
        <v>10.508333333333335</v>
      </c>
      <c r="V1594" s="7">
        <f t="shared" si="249"/>
        <v>10.475000000000001</v>
      </c>
    </row>
    <row r="1595" spans="1:22" ht="13.5" x14ac:dyDescent="0.25">
      <c r="A1595" s="3">
        <f>RSI!A1595</f>
        <v>44635</v>
      </c>
      <c r="B1595" s="2">
        <f>RSI!B1595</f>
        <v>2.3075000000000001</v>
      </c>
      <c r="C1595" s="2">
        <f>RSI!I1595</f>
        <v>32.502946794814861</v>
      </c>
      <c r="D1595" s="2">
        <f>MACD!E1595</f>
        <v>6.1437720374858173E-2</v>
      </c>
      <c r="E1595" s="2">
        <f>MACD!F1595</f>
        <v>4.9918618759476271E-2</v>
      </c>
      <c r="F1595" s="2">
        <f>'Moving Avg'!D1595</f>
        <v>2.3310599999999999</v>
      </c>
      <c r="G1595" s="2">
        <f>'Moving Avg'!F1595</f>
        <v>2.4186349999999996</v>
      </c>
      <c r="H1595" s="2">
        <f>'Moving Avg'!G1595</f>
        <v>2.4147620000000005</v>
      </c>
      <c r="I1595" s="2">
        <f>'Moving Avg'!H1595</f>
        <v>2.7941999999999969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  <c r="M1595" s="7">
        <f t="shared" si="240"/>
        <v>25</v>
      </c>
      <c r="N1595" s="7">
        <f t="shared" si="241"/>
        <v>0</v>
      </c>
      <c r="O1595" s="7">
        <f t="shared" si="242"/>
        <v>0</v>
      </c>
      <c r="P1595" s="7">
        <f t="shared" si="243"/>
        <v>16.5</v>
      </c>
      <c r="Q1595" s="8">
        <f t="shared" si="244"/>
        <v>11.225</v>
      </c>
      <c r="R1595" s="8">
        <f t="shared" si="245"/>
        <v>9.125</v>
      </c>
      <c r="S1595" s="8">
        <f t="shared" si="246"/>
        <v>11.175000000000001</v>
      </c>
      <c r="T1595" s="8">
        <f t="shared" si="247"/>
        <v>10.375</v>
      </c>
      <c r="U1595" s="7">
        <f t="shared" si="248"/>
        <v>10.508333333333335</v>
      </c>
      <c r="V1595" s="7">
        <f t="shared" si="249"/>
        <v>10.475000000000001</v>
      </c>
    </row>
    <row r="1596" spans="1:22" ht="13.5" x14ac:dyDescent="0.25">
      <c r="A1596" s="3">
        <f>RSI!A1596</f>
        <v>44636</v>
      </c>
      <c r="B1596" s="2">
        <f>RSI!B1596</f>
        <v>2.3580000000000001</v>
      </c>
      <c r="C1596" s="2">
        <f>RSI!I1596</f>
        <v>42.618179237595157</v>
      </c>
      <c r="D1596" s="2">
        <f>MACD!E1596</f>
        <v>5.8494112469024362E-2</v>
      </c>
      <c r="E1596" s="2">
        <f>MACD!F1596</f>
        <v>5.1633717501385887E-2</v>
      </c>
      <c r="F1596" s="2">
        <f>'Moving Avg'!D1596</f>
        <v>2.3344200000000002</v>
      </c>
      <c r="G1596" s="2">
        <f>'Moving Avg'!F1596</f>
        <v>2.4123199999999994</v>
      </c>
      <c r="H1596" s="2">
        <f>'Moving Avg'!G1596</f>
        <v>2.4152680000000002</v>
      </c>
      <c r="I1596" s="2">
        <f>'Moving Avg'!H1596</f>
        <v>2.7913044999999972</v>
      </c>
      <c r="J1596" s="5" t="str">
        <f>OBV!F1596</f>
        <v>BEARISH</v>
      </c>
      <c r="K1596" s="5" t="str">
        <f>OBV!G1596</f>
        <v>NEUTRAL</v>
      </c>
      <c r="L1596" s="5" t="str">
        <f>OBV!H1596</f>
        <v>BEARISH DIVERGENCE</v>
      </c>
      <c r="M1596" s="7">
        <f t="shared" si="240"/>
        <v>25</v>
      </c>
      <c r="N1596" s="7">
        <f t="shared" si="241"/>
        <v>0</v>
      </c>
      <c r="O1596" s="7">
        <f t="shared" si="242"/>
        <v>0</v>
      </c>
      <c r="P1596" s="7">
        <f t="shared" si="243"/>
        <v>16.5</v>
      </c>
      <c r="Q1596" s="8">
        <f t="shared" si="244"/>
        <v>11.225</v>
      </c>
      <c r="R1596" s="8">
        <f t="shared" si="245"/>
        <v>9.125</v>
      </c>
      <c r="S1596" s="8">
        <f t="shared" si="246"/>
        <v>11.175000000000001</v>
      </c>
      <c r="T1596" s="8">
        <f t="shared" si="247"/>
        <v>10.375</v>
      </c>
      <c r="U1596" s="7">
        <f t="shared" si="248"/>
        <v>10.508333333333335</v>
      </c>
      <c r="V1596" s="7">
        <f t="shared" si="249"/>
        <v>10.475000000000001</v>
      </c>
    </row>
    <row r="1597" spans="1:22" ht="13.5" x14ac:dyDescent="0.25">
      <c r="A1597" s="3">
        <f>RSI!A1597</f>
        <v>44637</v>
      </c>
      <c r="B1597" s="2">
        <f>RSI!B1597</f>
        <v>2.3580000000000001</v>
      </c>
      <c r="C1597" s="2">
        <f>RSI!I1597</f>
        <v>42.618179237595157</v>
      </c>
      <c r="D1597" s="2">
        <f>MACD!E1597</f>
        <v>4.7212435477627324E-2</v>
      </c>
      <c r="E1597" s="2">
        <f>MACD!F1597</f>
        <v>5.0749461096634182E-2</v>
      </c>
      <c r="F1597" s="2">
        <f>'Moving Avg'!D1597</f>
        <v>2.3344200000000002</v>
      </c>
      <c r="G1597" s="2">
        <f>'Moving Avg'!F1597</f>
        <v>2.4047399999999994</v>
      </c>
      <c r="H1597" s="2">
        <f>'Moving Avg'!G1597</f>
        <v>2.4154360000000001</v>
      </c>
      <c r="I1597" s="2">
        <f>'Moving Avg'!H1597</f>
        <v>2.788408999999997</v>
      </c>
      <c r="J1597" s="5" t="str">
        <f>OBV!F1597</f>
        <v>BEARISH</v>
      </c>
      <c r="K1597" s="5" t="str">
        <f>OBV!G1597</f>
        <v>NEUTRAL</v>
      </c>
      <c r="L1597" s="5" t="str">
        <f>OBV!H1597</f>
        <v>NEUTRAL</v>
      </c>
      <c r="M1597" s="7">
        <f t="shared" si="240"/>
        <v>25</v>
      </c>
      <c r="N1597" s="7">
        <f t="shared" si="241"/>
        <v>45</v>
      </c>
      <c r="O1597" s="7">
        <f t="shared" si="242"/>
        <v>0</v>
      </c>
      <c r="P1597" s="7">
        <f t="shared" si="243"/>
        <v>16.5</v>
      </c>
      <c r="Q1597" s="8">
        <f t="shared" si="244"/>
        <v>26.975000000000001</v>
      </c>
      <c r="R1597" s="8">
        <f t="shared" si="245"/>
        <v>18.125</v>
      </c>
      <c r="S1597" s="8">
        <f t="shared" si="246"/>
        <v>17.925000000000001</v>
      </c>
      <c r="T1597" s="8">
        <f t="shared" si="247"/>
        <v>21.625</v>
      </c>
      <c r="U1597" s="7">
        <f t="shared" si="248"/>
        <v>21.008333333333336</v>
      </c>
      <c r="V1597" s="7">
        <f t="shared" si="249"/>
        <v>21.162500000000001</v>
      </c>
    </row>
    <row r="1598" spans="1:22" ht="13.5" x14ac:dyDescent="0.25">
      <c r="A1598" s="3">
        <f>RSI!A1598</f>
        <v>44638</v>
      </c>
      <c r="B1598" s="2">
        <f>RSI!B1598</f>
        <v>2.3580000000000001</v>
      </c>
      <c r="C1598" s="2">
        <f>RSI!I1598</f>
        <v>42.618179237595157</v>
      </c>
      <c r="D1598" s="2">
        <f>MACD!E1598</f>
        <v>4.1823515493169428E-2</v>
      </c>
      <c r="E1598" s="2">
        <f>MACD!F1598</f>
        <v>4.8964271975941234E-2</v>
      </c>
      <c r="F1598" s="2">
        <f>'Moving Avg'!D1598</f>
        <v>2.3411600000000004</v>
      </c>
      <c r="G1598" s="2">
        <f>'Moving Avg'!F1598</f>
        <v>2.3971599999999995</v>
      </c>
      <c r="H1598" s="2">
        <f>'Moving Avg'!G1598</f>
        <v>2.4156040000000001</v>
      </c>
      <c r="I1598" s="2">
        <f>'Moving Avg'!H1598</f>
        <v>2.7855134999999955</v>
      </c>
      <c r="J1598" s="5" t="str">
        <f>OBV!F1598</f>
        <v>BEARISH</v>
      </c>
      <c r="K1598" s="5" t="str">
        <f>OBV!G1598</f>
        <v>NEUTRAL</v>
      </c>
      <c r="L1598" s="5" t="str">
        <f>OBV!H1598</f>
        <v>BEARISH DIVERGENCE</v>
      </c>
      <c r="M1598" s="7">
        <f t="shared" si="240"/>
        <v>25</v>
      </c>
      <c r="N1598" s="7">
        <f t="shared" si="241"/>
        <v>45</v>
      </c>
      <c r="O1598" s="7">
        <f t="shared" si="242"/>
        <v>0</v>
      </c>
      <c r="P1598" s="7">
        <f t="shared" si="243"/>
        <v>16.5</v>
      </c>
      <c r="Q1598" s="8">
        <f t="shared" si="244"/>
        <v>26.975000000000001</v>
      </c>
      <c r="R1598" s="8">
        <f t="shared" si="245"/>
        <v>18.125</v>
      </c>
      <c r="S1598" s="8">
        <f t="shared" si="246"/>
        <v>17.925000000000001</v>
      </c>
      <c r="T1598" s="8">
        <f t="shared" si="247"/>
        <v>21.625</v>
      </c>
      <c r="U1598" s="7">
        <f t="shared" si="248"/>
        <v>21.008333333333336</v>
      </c>
      <c r="V1598" s="7">
        <f t="shared" si="249"/>
        <v>21.162500000000001</v>
      </c>
    </row>
    <row r="1599" spans="1:22" ht="13.5" x14ac:dyDescent="0.25">
      <c r="A1599" s="3">
        <f>RSI!A1599</f>
        <v>44641</v>
      </c>
      <c r="B1599" s="2">
        <f>RSI!B1599</f>
        <v>2.3580000000000001</v>
      </c>
      <c r="C1599" s="2">
        <f>RSI!I1599</f>
        <v>42.618179237595157</v>
      </c>
      <c r="D1599" s="2">
        <f>MACD!E1599</f>
        <v>4.009346689573734E-2</v>
      </c>
      <c r="E1599" s="2">
        <f>MACD!F1599</f>
        <v>4.7190110959900458E-2</v>
      </c>
      <c r="F1599" s="2">
        <f>'Moving Avg'!D1599</f>
        <v>2.3479000000000001</v>
      </c>
      <c r="G1599" s="2">
        <f>'Moving Avg'!F1599</f>
        <v>2.3895799999999996</v>
      </c>
      <c r="H1599" s="2">
        <f>'Moving Avg'!G1599</f>
        <v>2.4161100000000002</v>
      </c>
      <c r="I1599" s="2">
        <f>'Moving Avg'!H1599</f>
        <v>2.782822499999996</v>
      </c>
      <c r="J1599" s="5" t="str">
        <f>OBV!F1599</f>
        <v>BEARISH</v>
      </c>
      <c r="K1599" s="5" t="str">
        <f>OBV!G1599</f>
        <v>NEUTRAL</v>
      </c>
      <c r="L1599" s="5" t="str">
        <f>OBV!H1599</f>
        <v>BEARISH DIVERGENCE</v>
      </c>
      <c r="M1599" s="7">
        <f t="shared" si="240"/>
        <v>25</v>
      </c>
      <c r="N1599" s="7">
        <f t="shared" si="241"/>
        <v>45</v>
      </c>
      <c r="O1599" s="7">
        <f t="shared" si="242"/>
        <v>0</v>
      </c>
      <c r="P1599" s="7">
        <f t="shared" si="243"/>
        <v>16.5</v>
      </c>
      <c r="Q1599" s="8">
        <f t="shared" si="244"/>
        <v>26.975000000000001</v>
      </c>
      <c r="R1599" s="8">
        <f t="shared" si="245"/>
        <v>18.125</v>
      </c>
      <c r="S1599" s="8">
        <f t="shared" si="246"/>
        <v>17.925000000000001</v>
      </c>
      <c r="T1599" s="8">
        <f t="shared" si="247"/>
        <v>21.625</v>
      </c>
      <c r="U1599" s="7">
        <f t="shared" si="248"/>
        <v>21.008333333333336</v>
      </c>
      <c r="V1599" s="7">
        <f t="shared" si="249"/>
        <v>21.162500000000001</v>
      </c>
    </row>
    <row r="1600" spans="1:22" ht="13.5" x14ac:dyDescent="0.25">
      <c r="A1600" s="3">
        <f>RSI!A1600</f>
        <v>44642</v>
      </c>
      <c r="B1600" s="2">
        <f>RSI!B1600</f>
        <v>2.3327</v>
      </c>
      <c r="C1600" s="2">
        <f>RSI!I1600</f>
        <v>38.709120184413266</v>
      </c>
      <c r="D1600" s="2">
        <f>MACD!E1600</f>
        <v>3.8146067374720705E-2</v>
      </c>
      <c r="E1600" s="2">
        <f>MACD!F1600</f>
        <v>4.5381302242864512E-2</v>
      </c>
      <c r="F1600" s="2">
        <f>'Moving Avg'!D1600</f>
        <v>2.3529400000000003</v>
      </c>
      <c r="G1600" s="2">
        <f>'Moving Avg'!F1600</f>
        <v>2.3824199999999993</v>
      </c>
      <c r="H1600" s="2">
        <f>'Moving Avg'!G1600</f>
        <v>2.4169520000000002</v>
      </c>
      <c r="I1600" s="2">
        <f>'Moving Avg'!H1600</f>
        <v>2.7800049999999965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  <c r="M1600" s="7">
        <f t="shared" si="240"/>
        <v>25</v>
      </c>
      <c r="N1600" s="7">
        <f t="shared" si="241"/>
        <v>45</v>
      </c>
      <c r="O1600" s="7">
        <f t="shared" si="242"/>
        <v>0</v>
      </c>
      <c r="P1600" s="7">
        <f t="shared" si="243"/>
        <v>83.5</v>
      </c>
      <c r="Q1600" s="8">
        <f t="shared" si="244"/>
        <v>37.024999999999999</v>
      </c>
      <c r="R1600" s="8">
        <f t="shared" si="245"/>
        <v>34.875</v>
      </c>
      <c r="S1600" s="8">
        <f t="shared" si="246"/>
        <v>48.075000000000003</v>
      </c>
      <c r="T1600" s="8">
        <f t="shared" si="247"/>
        <v>38.375</v>
      </c>
      <c r="U1600" s="7">
        <f t="shared" si="248"/>
        <v>39.991666666666667</v>
      </c>
      <c r="V1600" s="7">
        <f t="shared" si="249"/>
        <v>39.587500000000006</v>
      </c>
    </row>
    <row r="1601" spans="1:22" ht="13.5" x14ac:dyDescent="0.25">
      <c r="A1601" s="3">
        <f>RSI!A1601</f>
        <v>44643</v>
      </c>
      <c r="B1601" s="2">
        <f>RSI!B1601</f>
        <v>2.3580000000000001</v>
      </c>
      <c r="C1601" s="2">
        <f>RSI!I1601</f>
        <v>44.219071506265422</v>
      </c>
      <c r="D1601" s="2">
        <f>MACD!E1601</f>
        <v>2.7214673819796698E-2</v>
      </c>
      <c r="E1601" s="2">
        <f>MACD!F1601</f>
        <v>4.1747976558250952E-2</v>
      </c>
      <c r="F1601" s="2">
        <f>'Moving Avg'!D1601</f>
        <v>2.3529400000000003</v>
      </c>
      <c r="G1601" s="2">
        <f>'Moving Avg'!F1601</f>
        <v>2.3765249999999996</v>
      </c>
      <c r="H1601" s="2">
        <f>'Moving Avg'!G1601</f>
        <v>2.4186360000000002</v>
      </c>
      <c r="I1601" s="2">
        <f>'Moving Avg'!H1601</f>
        <v>2.7771094999999959</v>
      </c>
      <c r="J1601" s="5" t="str">
        <f>OBV!F1601</f>
        <v>BEARISH</v>
      </c>
      <c r="K1601" s="5" t="str">
        <f>OBV!G1601</f>
        <v>NEUTRAL</v>
      </c>
      <c r="L1601" s="5" t="str">
        <f>OBV!H1601</f>
        <v>NEUTRAL</v>
      </c>
      <c r="M1601" s="7">
        <f t="shared" si="240"/>
        <v>25</v>
      </c>
      <c r="N1601" s="7">
        <f t="shared" si="241"/>
        <v>45</v>
      </c>
      <c r="O1601" s="7">
        <f t="shared" si="242"/>
        <v>0</v>
      </c>
      <c r="P1601" s="7">
        <f t="shared" si="243"/>
        <v>16.5</v>
      </c>
      <c r="Q1601" s="8">
        <f t="shared" si="244"/>
        <v>26.975000000000001</v>
      </c>
      <c r="R1601" s="8">
        <f t="shared" si="245"/>
        <v>18.125</v>
      </c>
      <c r="S1601" s="8">
        <f t="shared" si="246"/>
        <v>17.925000000000001</v>
      </c>
      <c r="T1601" s="8">
        <f t="shared" si="247"/>
        <v>21.625</v>
      </c>
      <c r="U1601" s="7">
        <f t="shared" si="248"/>
        <v>21.008333333333336</v>
      </c>
      <c r="V1601" s="7">
        <f t="shared" si="249"/>
        <v>21.162500000000001</v>
      </c>
    </row>
    <row r="1602" spans="1:22" ht="13.5" x14ac:dyDescent="0.25">
      <c r="A1602" s="3">
        <f>RSI!A1602</f>
        <v>44644</v>
      </c>
      <c r="B1602" s="2">
        <f>RSI!B1602</f>
        <v>2.3412000000000002</v>
      </c>
      <c r="C1602" s="2">
        <f>RSI!I1602</f>
        <v>41.548058025893816</v>
      </c>
      <c r="D1602" s="2">
        <f>MACD!E1602</f>
        <v>2.1977659794488069E-2</v>
      </c>
      <c r="E1602" s="2">
        <f>MACD!F1602</f>
        <v>3.7793913205498381E-2</v>
      </c>
      <c r="F1602" s="2">
        <f>'Moving Avg'!D1602</f>
        <v>2.3495800000000004</v>
      </c>
      <c r="G1602" s="2">
        <f>'Moving Avg'!F1602</f>
        <v>2.3714749999999998</v>
      </c>
      <c r="H1602" s="2">
        <f>'Moving Avg'!G1602</f>
        <v>2.4199839999999999</v>
      </c>
      <c r="I1602" s="2">
        <f>'Moving Avg'!H1602</f>
        <v>2.7742114999999963</v>
      </c>
      <c r="J1602" s="5" t="str">
        <f>OBV!F1602</f>
        <v>BEARISH</v>
      </c>
      <c r="K1602" s="5" t="str">
        <f>OBV!G1602</f>
        <v>NEUTRAL</v>
      </c>
      <c r="L1602" s="5" t="str">
        <f>OBV!H1602</f>
        <v>CONFIRMED BEARISH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16.5</v>
      </c>
      <c r="Q1602" s="8">
        <f t="shared" si="244"/>
        <v>26.975000000000001</v>
      </c>
      <c r="R1602" s="8">
        <f t="shared" si="245"/>
        <v>18.125</v>
      </c>
      <c r="S1602" s="8">
        <f t="shared" si="246"/>
        <v>17.925000000000001</v>
      </c>
      <c r="T1602" s="8">
        <f t="shared" si="247"/>
        <v>21.625</v>
      </c>
      <c r="U1602" s="7">
        <f t="shared" si="248"/>
        <v>21.008333333333336</v>
      </c>
      <c r="V1602" s="7">
        <f t="shared" si="249"/>
        <v>21.162500000000001</v>
      </c>
    </row>
    <row r="1603" spans="1:22" ht="13.5" x14ac:dyDescent="0.25">
      <c r="A1603" s="3">
        <f>RSI!A1603</f>
        <v>44645</v>
      </c>
      <c r="B1603" s="2">
        <f>RSI!B1603</f>
        <v>2.3412000000000002</v>
      </c>
      <c r="C1603" s="2">
        <f>RSI!I1603</f>
        <v>41.548058025893816</v>
      </c>
      <c r="D1603" s="2">
        <f>MACD!E1603</f>
        <v>1.26309660732975E-2</v>
      </c>
      <c r="E1603" s="2">
        <f>MACD!F1603</f>
        <v>3.2761323779058209E-2</v>
      </c>
      <c r="F1603" s="2">
        <f>'Moving Avg'!D1603</f>
        <v>2.3462200000000002</v>
      </c>
      <c r="G1603" s="2">
        <f>'Moving Avg'!F1603</f>
        <v>2.366425</v>
      </c>
      <c r="H1603" s="2">
        <f>'Moving Avg'!G1603</f>
        <v>2.4209960000000001</v>
      </c>
      <c r="I1603" s="2">
        <f>'Moving Avg'!H1603</f>
        <v>2.7712319999999964</v>
      </c>
      <c r="J1603" s="5" t="str">
        <f>OBV!F1603</f>
        <v>BEARISH</v>
      </c>
      <c r="K1603" s="5" t="str">
        <f>OBV!G1603</f>
        <v>NEUTRAL</v>
      </c>
      <c r="L1603" s="5" t="str">
        <f>OBV!H1603</f>
        <v>CONFIRMED BEARISH</v>
      </c>
      <c r="M1603" s="7">
        <f t="shared" si="250"/>
        <v>25</v>
      </c>
      <c r="N1603" s="7">
        <f t="shared" si="251"/>
        <v>100</v>
      </c>
      <c r="O1603" s="7">
        <f t="shared" si="252"/>
        <v>0</v>
      </c>
      <c r="P1603" s="7">
        <f t="shared" si="253"/>
        <v>16.5</v>
      </c>
      <c r="Q1603" s="8">
        <f t="shared" ref="Q1603:Q1666" si="254">0.35*M1603+N1603*0.35+O1603*0.15+P1603*0.15</f>
        <v>46.225000000000001</v>
      </c>
      <c r="R1603" s="8">
        <f t="shared" ref="R1603:R1666" si="255">M1603*0.2+N1603*0.2+O1603*0.35+P1603*0.25</f>
        <v>29.125</v>
      </c>
      <c r="S1603" s="8">
        <f t="shared" ref="S1603:S1666" si="256">M1603*0.15+N1603*0.15+O1603*0.25+P1603*0.45</f>
        <v>26.175000000000001</v>
      </c>
      <c r="T1603" s="8">
        <f t="shared" ref="T1603:T1666" si="257">0.25*SUM(M1603:P1603)</f>
        <v>35.375</v>
      </c>
      <c r="U1603" s="7">
        <f t="shared" ref="U1603:U1666" si="258">SUM(Q1603:S1603)/3</f>
        <v>33.841666666666661</v>
      </c>
      <c r="V1603" s="7">
        <f t="shared" ref="V1603:V1666" si="259">SUM(Q1603:T1603)/4</f>
        <v>34.224999999999994</v>
      </c>
    </row>
    <row r="1604" spans="1:22" ht="13.5" x14ac:dyDescent="0.25">
      <c r="A1604" s="3">
        <f>RSI!A1604</f>
        <v>44648</v>
      </c>
      <c r="B1604" s="2">
        <f>RSI!B1604</f>
        <v>2.3580000000000001</v>
      </c>
      <c r="C1604" s="2">
        <f>RSI!I1604</f>
        <v>45.374797426410119</v>
      </c>
      <c r="D1604" s="2">
        <f>MACD!E1604</f>
        <v>3.7270782168286054E-3</v>
      </c>
      <c r="E1604" s="2">
        <f>MACD!F1604</f>
        <v>2.6954474666612289E-2</v>
      </c>
      <c r="F1604" s="2">
        <f>'Moving Avg'!D1604</f>
        <v>2.3462200000000002</v>
      </c>
      <c r="G1604" s="2">
        <f>'Moving Avg'!F1604</f>
        <v>2.362215</v>
      </c>
      <c r="H1604" s="2">
        <f>'Moving Avg'!G1604</f>
        <v>2.4226800000000002</v>
      </c>
      <c r="I1604" s="2">
        <f>'Moving Avg'!H1604</f>
        <v>2.7683364999999962</v>
      </c>
      <c r="J1604" s="5" t="str">
        <f>OBV!F1604</f>
        <v>BEARISH</v>
      </c>
      <c r="K1604" s="5" t="str">
        <f>OBV!G1604</f>
        <v>NEUTRAL</v>
      </c>
      <c r="L1604" s="5" t="str">
        <f>OBV!H1604</f>
        <v>NEUTRAL</v>
      </c>
      <c r="M1604" s="7">
        <f t="shared" si="250"/>
        <v>25</v>
      </c>
      <c r="N1604" s="7">
        <f t="shared" si="251"/>
        <v>100</v>
      </c>
      <c r="O1604" s="7">
        <f t="shared" si="252"/>
        <v>0</v>
      </c>
      <c r="P1604" s="7">
        <f t="shared" si="253"/>
        <v>16.5</v>
      </c>
      <c r="Q1604" s="8">
        <f t="shared" si="254"/>
        <v>46.225000000000001</v>
      </c>
      <c r="R1604" s="8">
        <f t="shared" si="255"/>
        <v>29.125</v>
      </c>
      <c r="S1604" s="8">
        <f t="shared" si="256"/>
        <v>26.175000000000001</v>
      </c>
      <c r="T1604" s="8">
        <f t="shared" si="257"/>
        <v>35.375</v>
      </c>
      <c r="U1604" s="7">
        <f t="shared" si="258"/>
        <v>33.841666666666661</v>
      </c>
      <c r="V1604" s="7">
        <f t="shared" si="259"/>
        <v>34.224999999999994</v>
      </c>
    </row>
    <row r="1605" spans="1:22" ht="13.5" x14ac:dyDescent="0.25">
      <c r="A1605" s="3">
        <f>RSI!A1605</f>
        <v>44649</v>
      </c>
      <c r="B1605" s="2">
        <f>RSI!B1605</f>
        <v>2.3496000000000001</v>
      </c>
      <c r="C1605" s="2">
        <f>RSI!I1605</f>
        <v>43.829709415916383</v>
      </c>
      <c r="D1605" s="2">
        <f>MACD!E1605</f>
        <v>-5.6378148697704411E-3</v>
      </c>
      <c r="E1605" s="2">
        <f>MACD!F1605</f>
        <v>2.0436016759335741E-2</v>
      </c>
      <c r="F1605" s="2">
        <f>'Moving Avg'!D1605</f>
        <v>2.3496000000000001</v>
      </c>
      <c r="G1605" s="2">
        <f>'Moving Avg'!F1605</f>
        <v>2.3575850000000003</v>
      </c>
      <c r="H1605" s="2">
        <f>'Moving Avg'!G1605</f>
        <v>2.4243640000000002</v>
      </c>
      <c r="I1605" s="2">
        <f>'Moving Avg'!H1605</f>
        <v>2.7651534999999967</v>
      </c>
      <c r="J1605" s="5" t="str">
        <f>OBV!F1605</f>
        <v>BEARISH</v>
      </c>
      <c r="K1605" s="5" t="str">
        <f>OBV!G1605</f>
        <v>NEUTRAL</v>
      </c>
      <c r="L1605" s="5" t="str">
        <f>OBV!H1605</f>
        <v>BEARISH DIVERGENCE</v>
      </c>
      <c r="M1605" s="7">
        <f t="shared" si="250"/>
        <v>25</v>
      </c>
      <c r="N1605" s="7">
        <f t="shared" si="251"/>
        <v>100</v>
      </c>
      <c r="O1605" s="7">
        <f t="shared" si="252"/>
        <v>0</v>
      </c>
      <c r="P1605" s="7">
        <f t="shared" si="253"/>
        <v>16.5</v>
      </c>
      <c r="Q1605" s="8">
        <f t="shared" si="254"/>
        <v>46.225000000000001</v>
      </c>
      <c r="R1605" s="8">
        <f t="shared" si="255"/>
        <v>29.125</v>
      </c>
      <c r="S1605" s="8">
        <f t="shared" si="256"/>
        <v>26.175000000000001</v>
      </c>
      <c r="T1605" s="8">
        <f t="shared" si="257"/>
        <v>35.375</v>
      </c>
      <c r="U1605" s="7">
        <f t="shared" si="258"/>
        <v>33.841666666666661</v>
      </c>
      <c r="V1605" s="7">
        <f t="shared" si="259"/>
        <v>34.224999999999994</v>
      </c>
    </row>
    <row r="1606" spans="1:22" ht="13.5" x14ac:dyDescent="0.25">
      <c r="A1606" s="3">
        <f>RSI!A1606</f>
        <v>44650</v>
      </c>
      <c r="B1606" s="2">
        <f>RSI!B1606</f>
        <v>2.3496000000000001</v>
      </c>
      <c r="C1606" s="2">
        <f>RSI!I1606</f>
        <v>43.829709415916383</v>
      </c>
      <c r="D1606" s="2">
        <f>MACD!E1606</f>
        <v>-5.6212745259975883E-3</v>
      </c>
      <c r="E1606" s="2">
        <f>MACD!F1606</f>
        <v>1.5224558502269076E-2</v>
      </c>
      <c r="F1606" s="2">
        <f>'Moving Avg'!D1606</f>
        <v>2.3479200000000002</v>
      </c>
      <c r="G1606" s="2">
        <f>'Moving Avg'!F1606</f>
        <v>2.3537950000000003</v>
      </c>
      <c r="H1606" s="2">
        <f>'Moving Avg'!G1606</f>
        <v>2.4233540000000002</v>
      </c>
      <c r="I1606" s="2">
        <f>'Moving Avg'!H1606</f>
        <v>2.7618064999999969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100</v>
      </c>
      <c r="O1606" s="7">
        <f t="shared" si="252"/>
        <v>0</v>
      </c>
      <c r="P1606" s="7">
        <f t="shared" si="253"/>
        <v>16.5</v>
      </c>
      <c r="Q1606" s="8">
        <f t="shared" si="254"/>
        <v>46.225000000000001</v>
      </c>
      <c r="R1606" s="8">
        <f t="shared" si="255"/>
        <v>29.125</v>
      </c>
      <c r="S1606" s="8">
        <f t="shared" si="256"/>
        <v>26.175000000000001</v>
      </c>
      <c r="T1606" s="8">
        <f t="shared" si="257"/>
        <v>35.375</v>
      </c>
      <c r="U1606" s="7">
        <f t="shared" si="258"/>
        <v>33.841666666666661</v>
      </c>
      <c r="V1606" s="7">
        <f t="shared" si="259"/>
        <v>34.224999999999994</v>
      </c>
    </row>
    <row r="1607" spans="1:22" ht="13.5" x14ac:dyDescent="0.25">
      <c r="A1607" s="3">
        <f>RSI!A1607</f>
        <v>44651</v>
      </c>
      <c r="B1607" s="2">
        <f>RSI!B1607</f>
        <v>2.3496000000000001</v>
      </c>
      <c r="C1607" s="2">
        <f>RSI!I1607</f>
        <v>43.829709415916383</v>
      </c>
      <c r="D1607" s="2">
        <f>MACD!E1607</f>
        <v>-5.4485289629160327E-3</v>
      </c>
      <c r="E1607" s="2">
        <f>MACD!F1607</f>
        <v>1.1089941009232055E-2</v>
      </c>
      <c r="F1607" s="2">
        <f>'Moving Avg'!D1607</f>
        <v>2.3496000000000001</v>
      </c>
      <c r="G1607" s="2">
        <f>'Moving Avg'!F1607</f>
        <v>2.3529550000000006</v>
      </c>
      <c r="H1607" s="2">
        <f>'Moving Avg'!G1607</f>
        <v>2.4225120000000002</v>
      </c>
      <c r="I1607" s="2">
        <f>'Moving Avg'!H1607</f>
        <v>2.7578049999999963</v>
      </c>
      <c r="J1607" s="5" t="str">
        <f>OBV!F1607</f>
        <v>BEARISH</v>
      </c>
      <c r="K1607" s="5" t="str">
        <f>OBV!G1607</f>
        <v>NEUTRAL</v>
      </c>
      <c r="L1607" s="5" t="str">
        <f>OBV!H1607</f>
        <v>BEARISH DIVERGENCE</v>
      </c>
      <c r="M1607" s="7">
        <f t="shared" si="250"/>
        <v>25</v>
      </c>
      <c r="N1607" s="7">
        <f t="shared" si="251"/>
        <v>45</v>
      </c>
      <c r="O1607" s="7">
        <f t="shared" si="252"/>
        <v>0</v>
      </c>
      <c r="P1607" s="7">
        <f t="shared" si="253"/>
        <v>16.5</v>
      </c>
      <c r="Q1607" s="8">
        <f t="shared" si="254"/>
        <v>26.975000000000001</v>
      </c>
      <c r="R1607" s="8">
        <f t="shared" si="255"/>
        <v>18.125</v>
      </c>
      <c r="S1607" s="8">
        <f t="shared" si="256"/>
        <v>17.925000000000001</v>
      </c>
      <c r="T1607" s="8">
        <f t="shared" si="257"/>
        <v>21.625</v>
      </c>
      <c r="U1607" s="7">
        <f t="shared" si="258"/>
        <v>21.008333333333336</v>
      </c>
      <c r="V1607" s="7">
        <f t="shared" si="259"/>
        <v>21.162500000000001</v>
      </c>
    </row>
    <row r="1608" spans="1:22" ht="13.5" x14ac:dyDescent="0.25">
      <c r="A1608" s="3">
        <f>RSI!A1608</f>
        <v>44652</v>
      </c>
      <c r="B1608" s="2">
        <f>RSI!B1608</f>
        <v>2.3496000000000001</v>
      </c>
      <c r="C1608" s="2">
        <f>RSI!I1608</f>
        <v>43.829709415916383</v>
      </c>
      <c r="D1608" s="2">
        <f>MACD!E1608</f>
        <v>-5.1553690036589828E-3</v>
      </c>
      <c r="E1608" s="2">
        <f>MACD!F1608</f>
        <v>7.8408790066538479E-3</v>
      </c>
      <c r="F1608" s="2">
        <f>'Moving Avg'!D1608</f>
        <v>2.35128</v>
      </c>
      <c r="G1608" s="2">
        <f>'Moving Avg'!F1608</f>
        <v>2.3508500000000003</v>
      </c>
      <c r="H1608" s="2">
        <f>'Moving Avg'!G1608</f>
        <v>2.4216700000000002</v>
      </c>
      <c r="I1608" s="2">
        <f>'Moving Avg'!H1608</f>
        <v>2.7540084999999972</v>
      </c>
      <c r="J1608" s="5" t="str">
        <f>OBV!F1608</f>
        <v>BEARISH</v>
      </c>
      <c r="K1608" s="5" t="str">
        <f>OBV!G1608</f>
        <v>NEUTRAL</v>
      </c>
      <c r="L1608" s="5" t="str">
        <f>OBV!H1608</f>
        <v>BEARISH DIVERGENCE</v>
      </c>
      <c r="M1608" s="7">
        <f t="shared" si="250"/>
        <v>25</v>
      </c>
      <c r="N1608" s="7">
        <f t="shared" si="251"/>
        <v>45</v>
      </c>
      <c r="O1608" s="7">
        <f t="shared" si="252"/>
        <v>0</v>
      </c>
      <c r="P1608" s="7">
        <f t="shared" si="253"/>
        <v>16.5</v>
      </c>
      <c r="Q1608" s="8">
        <f t="shared" si="254"/>
        <v>26.975000000000001</v>
      </c>
      <c r="R1608" s="8">
        <f t="shared" si="255"/>
        <v>18.125</v>
      </c>
      <c r="S1608" s="8">
        <f t="shared" si="256"/>
        <v>17.925000000000001</v>
      </c>
      <c r="T1608" s="8">
        <f t="shared" si="257"/>
        <v>21.625</v>
      </c>
      <c r="U1608" s="7">
        <f t="shared" si="258"/>
        <v>21.008333333333336</v>
      </c>
      <c r="V1608" s="7">
        <f t="shared" si="259"/>
        <v>21.162500000000001</v>
      </c>
    </row>
    <row r="1609" spans="1:22" ht="13.5" x14ac:dyDescent="0.25">
      <c r="A1609" s="3">
        <f>RSI!A1609</f>
        <v>44655</v>
      </c>
      <c r="B1609" s="2">
        <f>RSI!B1609</f>
        <v>2.3075000000000001</v>
      </c>
      <c r="C1609" s="2">
        <f>RSI!I1609</f>
        <v>35.646909222066597</v>
      </c>
      <c r="D1609" s="2">
        <f>MACD!E1609</f>
        <v>-1.6526896167352589E-3</v>
      </c>
      <c r="E1609" s="2">
        <f>MACD!F1609</f>
        <v>5.9421652819760268E-3</v>
      </c>
      <c r="F1609" s="2">
        <f>'Moving Avg'!D1609</f>
        <v>2.34118</v>
      </c>
      <c r="G1609" s="2">
        <f>'Moving Avg'!F1609</f>
        <v>2.3458000000000006</v>
      </c>
      <c r="H1609" s="2">
        <f>'Moving Avg'!G1609</f>
        <v>2.4206600000000003</v>
      </c>
      <c r="I1609" s="2">
        <f>'Moving Avg'!H1609</f>
        <v>2.7491419999999973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  <c r="M1609" s="7">
        <f t="shared" si="250"/>
        <v>25</v>
      </c>
      <c r="N1609" s="7">
        <f t="shared" si="251"/>
        <v>45</v>
      </c>
      <c r="O1609" s="7">
        <f t="shared" si="252"/>
        <v>0</v>
      </c>
      <c r="P1609" s="7">
        <f t="shared" si="253"/>
        <v>16.5</v>
      </c>
      <c r="Q1609" s="8">
        <f t="shared" si="254"/>
        <v>26.975000000000001</v>
      </c>
      <c r="R1609" s="8">
        <f t="shared" si="255"/>
        <v>18.125</v>
      </c>
      <c r="S1609" s="8">
        <f t="shared" si="256"/>
        <v>17.925000000000001</v>
      </c>
      <c r="T1609" s="8">
        <f t="shared" si="257"/>
        <v>21.625</v>
      </c>
      <c r="U1609" s="7">
        <f t="shared" si="258"/>
        <v>21.008333333333336</v>
      </c>
      <c r="V1609" s="7">
        <f t="shared" si="259"/>
        <v>21.162500000000001</v>
      </c>
    </row>
    <row r="1610" spans="1:22" ht="13.5" x14ac:dyDescent="0.25">
      <c r="A1610" s="3">
        <f>RSI!A1610</f>
        <v>44656</v>
      </c>
      <c r="B1610" s="2">
        <f>RSI!B1610</f>
        <v>2.3580000000000001</v>
      </c>
      <c r="C1610" s="2">
        <f>RSI!I1610</f>
        <v>48.151361600012372</v>
      </c>
      <c r="D1610" s="2">
        <f>MACD!E1610</f>
        <v>-5.9471409276441456E-3</v>
      </c>
      <c r="E1610" s="2">
        <f>MACD!F1610</f>
        <v>3.564304040051992E-3</v>
      </c>
      <c r="F1610" s="2">
        <f>'Moving Avg'!D1610</f>
        <v>2.3428600000000004</v>
      </c>
      <c r="G1610" s="2">
        <f>'Moving Avg'!F1610</f>
        <v>2.3441150000000004</v>
      </c>
      <c r="H1610" s="2">
        <f>'Moving Avg'!G1610</f>
        <v>2.4215020000000003</v>
      </c>
      <c r="I1610" s="2">
        <f>'Moving Avg'!H1610</f>
        <v>2.7435464999999972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  <c r="M1610" s="7">
        <f t="shared" si="250"/>
        <v>25</v>
      </c>
      <c r="N1610" s="7">
        <f t="shared" si="251"/>
        <v>45</v>
      </c>
      <c r="O1610" s="7">
        <f t="shared" si="252"/>
        <v>0</v>
      </c>
      <c r="P1610" s="7">
        <f t="shared" si="253"/>
        <v>83.5</v>
      </c>
      <c r="Q1610" s="8">
        <f t="shared" si="254"/>
        <v>37.024999999999999</v>
      </c>
      <c r="R1610" s="8">
        <f t="shared" si="255"/>
        <v>34.875</v>
      </c>
      <c r="S1610" s="8">
        <f t="shared" si="256"/>
        <v>48.075000000000003</v>
      </c>
      <c r="T1610" s="8">
        <f t="shared" si="257"/>
        <v>38.375</v>
      </c>
      <c r="U1610" s="7">
        <f t="shared" si="258"/>
        <v>39.991666666666667</v>
      </c>
      <c r="V1610" s="7">
        <f t="shared" si="259"/>
        <v>39.587500000000006</v>
      </c>
    </row>
    <row r="1611" spans="1:22" ht="13.5" x14ac:dyDescent="0.25">
      <c r="A1611" s="3">
        <f>RSI!A1611</f>
        <v>44657</v>
      </c>
      <c r="B1611" s="2">
        <f>RSI!B1611</f>
        <v>2.3580000000000001</v>
      </c>
      <c r="C1611" s="2">
        <f>RSI!I1611</f>
        <v>48.151361600012372</v>
      </c>
      <c r="D1611" s="2">
        <f>MACD!E1611</f>
        <v>-5.6399772432831341E-3</v>
      </c>
      <c r="E1611" s="2">
        <f>MACD!F1611</f>
        <v>1.7234477833849668E-3</v>
      </c>
      <c r="F1611" s="2">
        <f>'Moving Avg'!D1611</f>
        <v>2.3445400000000003</v>
      </c>
      <c r="G1611" s="2">
        <f>'Moving Avg'!F1611</f>
        <v>2.3449550000000001</v>
      </c>
      <c r="H1611" s="2">
        <f>'Moving Avg'!G1611</f>
        <v>2.4223440000000007</v>
      </c>
      <c r="I1611" s="2">
        <f>'Moving Avg'!H1611</f>
        <v>2.7373374999999966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  <c r="M1611" s="7">
        <f t="shared" si="250"/>
        <v>25</v>
      </c>
      <c r="N1611" s="7">
        <f t="shared" si="251"/>
        <v>45</v>
      </c>
      <c r="O1611" s="7">
        <f t="shared" si="252"/>
        <v>0</v>
      </c>
      <c r="P1611" s="7">
        <f t="shared" si="253"/>
        <v>83.5</v>
      </c>
      <c r="Q1611" s="8">
        <f t="shared" si="254"/>
        <v>37.024999999999999</v>
      </c>
      <c r="R1611" s="8">
        <f t="shared" si="255"/>
        <v>34.875</v>
      </c>
      <c r="S1611" s="8">
        <f t="shared" si="256"/>
        <v>48.075000000000003</v>
      </c>
      <c r="T1611" s="8">
        <f t="shared" si="257"/>
        <v>38.375</v>
      </c>
      <c r="U1611" s="7">
        <f t="shared" si="258"/>
        <v>39.991666666666667</v>
      </c>
      <c r="V1611" s="7">
        <f t="shared" si="259"/>
        <v>39.587500000000006</v>
      </c>
    </row>
    <row r="1612" spans="1:22" ht="13.5" x14ac:dyDescent="0.25">
      <c r="A1612" s="3">
        <f>RSI!A1612</f>
        <v>44658</v>
      </c>
      <c r="B1612" s="2">
        <f>RSI!B1612</f>
        <v>2.3412000000000002</v>
      </c>
      <c r="C1612" s="2">
        <f>RSI!I1612</f>
        <v>44.79325009938939</v>
      </c>
      <c r="D1612" s="2">
        <f>MACD!E1612</f>
        <v>-6.6752196302570788E-3</v>
      </c>
      <c r="E1612" s="2">
        <f>MACD!F1612</f>
        <v>4.3714300656557629E-5</v>
      </c>
      <c r="F1612" s="2">
        <f>'Moving Avg'!D1612</f>
        <v>2.3428600000000004</v>
      </c>
      <c r="G1612" s="2">
        <f>'Moving Avg'!F1612</f>
        <v>2.3441149999999999</v>
      </c>
      <c r="H1612" s="2">
        <f>'Moving Avg'!G1612</f>
        <v>2.4201560000000004</v>
      </c>
      <c r="I1612" s="2">
        <f>'Moving Avg'!H1612</f>
        <v>2.7314534999999971</v>
      </c>
      <c r="J1612" s="5" t="str">
        <f>OBV!F1612</f>
        <v>BULLISH</v>
      </c>
      <c r="K1612" s="5" t="str">
        <f>OBV!G1612</f>
        <v>NEUTRAL</v>
      </c>
      <c r="L1612" s="5" t="str">
        <f>OBV!H1612</f>
        <v>BULLISH DIVERGENCE</v>
      </c>
      <c r="M1612" s="7">
        <f t="shared" si="250"/>
        <v>25</v>
      </c>
      <c r="N1612" s="7">
        <f t="shared" si="251"/>
        <v>45</v>
      </c>
      <c r="O1612" s="7">
        <f t="shared" si="252"/>
        <v>0</v>
      </c>
      <c r="P1612" s="7">
        <f t="shared" si="253"/>
        <v>66.5</v>
      </c>
      <c r="Q1612" s="8">
        <f t="shared" si="254"/>
        <v>34.475000000000001</v>
      </c>
      <c r="R1612" s="8">
        <f t="shared" si="255"/>
        <v>30.625</v>
      </c>
      <c r="S1612" s="8">
        <f t="shared" si="256"/>
        <v>40.424999999999997</v>
      </c>
      <c r="T1612" s="8">
        <f t="shared" si="257"/>
        <v>34.125</v>
      </c>
      <c r="U1612" s="7">
        <f t="shared" si="258"/>
        <v>35.174999999999997</v>
      </c>
      <c r="V1612" s="7">
        <f t="shared" si="259"/>
        <v>34.912499999999994</v>
      </c>
    </row>
    <row r="1613" spans="1:22" ht="13.5" x14ac:dyDescent="0.25">
      <c r="A1613" s="3">
        <f>RSI!A1613</f>
        <v>44659</v>
      </c>
      <c r="B1613" s="2">
        <f>RSI!B1613</f>
        <v>2.3412000000000002</v>
      </c>
      <c r="C1613" s="2">
        <f>RSI!I1613</f>
        <v>44.793250099389383</v>
      </c>
      <c r="D1613" s="2">
        <f>MACD!E1613</f>
        <v>-7.4102360915011545E-3</v>
      </c>
      <c r="E1613" s="2">
        <f>MACD!F1613</f>
        <v>-1.447075777774985E-3</v>
      </c>
      <c r="F1613" s="2">
        <f>'Moving Avg'!D1613</f>
        <v>2.3411800000000005</v>
      </c>
      <c r="G1613" s="2">
        <f>'Moving Avg'!F1613</f>
        <v>2.3449599999999999</v>
      </c>
      <c r="H1613" s="2">
        <f>'Moving Avg'!G1613</f>
        <v>2.4166200000000004</v>
      </c>
      <c r="I1613" s="2">
        <f>'Moving Avg'!H1613</f>
        <v>2.7264694999999972</v>
      </c>
      <c r="J1613" s="5" t="str">
        <f>OBV!F1613</f>
        <v>BULLISH</v>
      </c>
      <c r="K1613" s="5" t="str">
        <f>OBV!G1613</f>
        <v>NEUTRAL</v>
      </c>
      <c r="L1613" s="5" t="str">
        <f>OBV!H1613</f>
        <v>BULLISH DIVERGENCE</v>
      </c>
      <c r="M1613" s="7">
        <f t="shared" si="250"/>
        <v>25</v>
      </c>
      <c r="N1613" s="7">
        <f t="shared" si="251"/>
        <v>45</v>
      </c>
      <c r="O1613" s="7">
        <f t="shared" si="252"/>
        <v>0</v>
      </c>
      <c r="P1613" s="7">
        <f t="shared" si="253"/>
        <v>66.5</v>
      </c>
      <c r="Q1613" s="8">
        <f t="shared" si="254"/>
        <v>34.475000000000001</v>
      </c>
      <c r="R1613" s="8">
        <f t="shared" si="255"/>
        <v>30.625</v>
      </c>
      <c r="S1613" s="8">
        <f t="shared" si="256"/>
        <v>40.424999999999997</v>
      </c>
      <c r="T1613" s="8">
        <f t="shared" si="257"/>
        <v>34.125</v>
      </c>
      <c r="U1613" s="7">
        <f t="shared" si="258"/>
        <v>35.174999999999997</v>
      </c>
      <c r="V1613" s="7">
        <f t="shared" si="259"/>
        <v>34.912499999999994</v>
      </c>
    </row>
    <row r="1614" spans="1:22" ht="13.5" x14ac:dyDescent="0.25">
      <c r="A1614" s="3">
        <f>RSI!A1614</f>
        <v>44662</v>
      </c>
      <c r="B1614" s="2">
        <f>RSI!B1614</f>
        <v>2.3412000000000002</v>
      </c>
      <c r="C1614" s="2">
        <f>RSI!I1614</f>
        <v>44.793250099389383</v>
      </c>
      <c r="D1614" s="2">
        <f>MACD!E1614</f>
        <v>-5.3170411697807118E-3</v>
      </c>
      <c r="E1614" s="2">
        <f>MACD!F1614</f>
        <v>-2.2210688561761305E-3</v>
      </c>
      <c r="F1614" s="2">
        <f>'Moving Avg'!D1614</f>
        <v>2.3479200000000002</v>
      </c>
      <c r="G1614" s="2">
        <f>'Moving Avg'!F1614</f>
        <v>2.3458049999999995</v>
      </c>
      <c r="H1614" s="2">
        <f>'Moving Avg'!G1614</f>
        <v>2.4119040000000003</v>
      </c>
      <c r="I1614" s="2">
        <f>'Moving Avg'!H1614</f>
        <v>2.7214034999999974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  <c r="M1614" s="7">
        <f t="shared" si="250"/>
        <v>25</v>
      </c>
      <c r="N1614" s="7">
        <f t="shared" si="251"/>
        <v>45</v>
      </c>
      <c r="O1614" s="7">
        <f t="shared" si="252"/>
        <v>0</v>
      </c>
      <c r="P1614" s="7">
        <f t="shared" si="253"/>
        <v>83.5</v>
      </c>
      <c r="Q1614" s="8">
        <f t="shared" si="254"/>
        <v>37.024999999999999</v>
      </c>
      <c r="R1614" s="8">
        <f t="shared" si="255"/>
        <v>34.875</v>
      </c>
      <c r="S1614" s="8">
        <f t="shared" si="256"/>
        <v>48.075000000000003</v>
      </c>
      <c r="T1614" s="8">
        <f t="shared" si="257"/>
        <v>38.375</v>
      </c>
      <c r="U1614" s="7">
        <f t="shared" si="258"/>
        <v>39.991666666666667</v>
      </c>
      <c r="V1614" s="7">
        <f t="shared" si="259"/>
        <v>39.587500000000006</v>
      </c>
    </row>
    <row r="1615" spans="1:22" ht="13.5" x14ac:dyDescent="0.25">
      <c r="A1615" s="3">
        <f>RSI!A1615</f>
        <v>44663</v>
      </c>
      <c r="B1615" s="2">
        <f>RSI!B1615</f>
        <v>2.3327</v>
      </c>
      <c r="C1615" s="2">
        <f>RSI!I1615</f>
        <v>42.902505412968097</v>
      </c>
      <c r="D1615" s="2">
        <f>MACD!E1615</f>
        <v>-4.0877056479793339E-3</v>
      </c>
      <c r="E1615" s="2">
        <f>MACD!F1615</f>
        <v>-2.5943962145367713E-3</v>
      </c>
      <c r="F1615" s="2">
        <f>'Moving Avg'!D1615</f>
        <v>2.3428600000000004</v>
      </c>
      <c r="G1615" s="2">
        <f>'Moving Avg'!F1615</f>
        <v>2.3470649999999997</v>
      </c>
      <c r="H1615" s="2">
        <f>'Moving Avg'!G1615</f>
        <v>2.4073560000000005</v>
      </c>
      <c r="I1615" s="2">
        <f>'Moving Avg'!H1615</f>
        <v>2.7163769999999978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45</v>
      </c>
      <c r="O1615" s="7">
        <f t="shared" si="252"/>
        <v>0</v>
      </c>
      <c r="P1615" s="7">
        <f t="shared" si="253"/>
        <v>16.5</v>
      </c>
      <c r="Q1615" s="8">
        <f t="shared" si="254"/>
        <v>26.975000000000001</v>
      </c>
      <c r="R1615" s="8">
        <f t="shared" si="255"/>
        <v>18.125</v>
      </c>
      <c r="S1615" s="8">
        <f t="shared" si="256"/>
        <v>17.925000000000001</v>
      </c>
      <c r="T1615" s="8">
        <f t="shared" si="257"/>
        <v>21.625</v>
      </c>
      <c r="U1615" s="7">
        <f t="shared" si="258"/>
        <v>21.008333333333336</v>
      </c>
      <c r="V1615" s="7">
        <f t="shared" si="259"/>
        <v>21.162500000000001</v>
      </c>
    </row>
    <row r="1616" spans="1:22" ht="13.5" x14ac:dyDescent="0.25">
      <c r="A1616" s="3">
        <f>RSI!A1616</f>
        <v>44664</v>
      </c>
      <c r="B1616" s="2">
        <f>RSI!B1616</f>
        <v>2.3243</v>
      </c>
      <c r="C1616" s="2">
        <f>RSI!I1616</f>
        <v>41.058068227831455</v>
      </c>
      <c r="D1616" s="2">
        <f>MACD!E1616</f>
        <v>-2.2631526819187897E-3</v>
      </c>
      <c r="E1616" s="2">
        <f>MACD!F1616</f>
        <v>-2.528147508013175E-3</v>
      </c>
      <c r="F1616" s="2">
        <f>'Moving Avg'!D1616</f>
        <v>2.3361200000000002</v>
      </c>
      <c r="G1616" s="2">
        <f>'Moving Avg'!F1616</f>
        <v>2.34538</v>
      </c>
      <c r="H1616" s="2">
        <f>'Moving Avg'!G1616</f>
        <v>2.4028080000000007</v>
      </c>
      <c r="I1616" s="2">
        <f>'Moving Avg'!H1616</f>
        <v>2.7113084999999977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0</v>
      </c>
      <c r="P1616" s="7">
        <f t="shared" si="253"/>
        <v>16.5</v>
      </c>
      <c r="Q1616" s="8">
        <f t="shared" si="254"/>
        <v>11.225</v>
      </c>
      <c r="R1616" s="8">
        <f t="shared" si="255"/>
        <v>9.125</v>
      </c>
      <c r="S1616" s="8">
        <f t="shared" si="256"/>
        <v>11.175000000000001</v>
      </c>
      <c r="T1616" s="8">
        <f t="shared" si="257"/>
        <v>10.375</v>
      </c>
      <c r="U1616" s="7">
        <f t="shared" si="258"/>
        <v>10.508333333333335</v>
      </c>
      <c r="V1616" s="7">
        <f t="shared" si="259"/>
        <v>10.475000000000001</v>
      </c>
    </row>
    <row r="1617" spans="1:22" ht="13.5" x14ac:dyDescent="0.25">
      <c r="A1617" s="3">
        <f>RSI!A1617</f>
        <v>44665</v>
      </c>
      <c r="B1617" s="2">
        <f>RSI!B1617</f>
        <v>2.3243</v>
      </c>
      <c r="C1617" s="2">
        <f>RSI!I1617</f>
        <v>41.058068227831448</v>
      </c>
      <c r="D1617" s="2">
        <f>MACD!E1617</f>
        <v>-5.1954961526812227E-4</v>
      </c>
      <c r="E1617" s="2">
        <f>MACD!F1617</f>
        <v>-2.1264279294641647E-3</v>
      </c>
      <c r="F1617" s="2">
        <f>'Moving Avg'!D1617</f>
        <v>2.3327400000000003</v>
      </c>
      <c r="G1617" s="2">
        <f>'Moving Avg'!F1617</f>
        <v>2.3436950000000003</v>
      </c>
      <c r="H1617" s="2">
        <f>'Moving Avg'!G1617</f>
        <v>2.3994400000000002</v>
      </c>
      <c r="I1617" s="2">
        <f>'Moving Avg'!H1617</f>
        <v>2.7062809999999979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0</v>
      </c>
      <c r="P1617" s="7">
        <f t="shared" si="253"/>
        <v>16.5</v>
      </c>
      <c r="Q1617" s="8">
        <f t="shared" si="254"/>
        <v>11.225</v>
      </c>
      <c r="R1617" s="8">
        <f t="shared" si="255"/>
        <v>9.125</v>
      </c>
      <c r="S1617" s="8">
        <f t="shared" si="256"/>
        <v>11.175000000000001</v>
      </c>
      <c r="T1617" s="8">
        <f t="shared" si="257"/>
        <v>10.375</v>
      </c>
      <c r="U1617" s="7">
        <f t="shared" si="258"/>
        <v>10.508333333333335</v>
      </c>
      <c r="V1617" s="7">
        <f t="shared" si="259"/>
        <v>10.475000000000001</v>
      </c>
    </row>
    <row r="1618" spans="1:22" ht="13.5" x14ac:dyDescent="0.25">
      <c r="A1618" s="3">
        <f>RSI!A1618</f>
        <v>44666</v>
      </c>
      <c r="B1618" s="2">
        <f>RSI!B1618</f>
        <v>2.3243</v>
      </c>
      <c r="C1618" s="2">
        <f>RSI!I1618</f>
        <v>41.058068227831441</v>
      </c>
      <c r="D1618" s="2">
        <f>MACD!E1618</f>
        <v>1.1407610451019679E-3</v>
      </c>
      <c r="E1618" s="2">
        <f>MACD!F1618</f>
        <v>-1.4729901345509383E-3</v>
      </c>
      <c r="F1618" s="2">
        <f>'Moving Avg'!D1618</f>
        <v>2.3293599999999999</v>
      </c>
      <c r="G1618" s="2">
        <f>'Moving Avg'!F1618</f>
        <v>2.3420100000000001</v>
      </c>
      <c r="H1618" s="2">
        <f>'Moving Avg'!G1618</f>
        <v>2.395734</v>
      </c>
      <c r="I1618" s="2">
        <f>'Moving Avg'!H1618</f>
        <v>2.7017849999999983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  <c r="M1618" s="7">
        <f t="shared" si="250"/>
        <v>25</v>
      </c>
      <c r="N1618" s="7">
        <f t="shared" si="251"/>
        <v>0</v>
      </c>
      <c r="O1618" s="7">
        <f t="shared" si="252"/>
        <v>0</v>
      </c>
      <c r="P1618" s="7">
        <f t="shared" si="253"/>
        <v>16.5</v>
      </c>
      <c r="Q1618" s="8">
        <f t="shared" si="254"/>
        <v>11.225</v>
      </c>
      <c r="R1618" s="8">
        <f t="shared" si="255"/>
        <v>9.125</v>
      </c>
      <c r="S1618" s="8">
        <f t="shared" si="256"/>
        <v>11.175000000000001</v>
      </c>
      <c r="T1618" s="8">
        <f t="shared" si="257"/>
        <v>10.375</v>
      </c>
      <c r="U1618" s="7">
        <f t="shared" si="258"/>
        <v>10.508333333333335</v>
      </c>
      <c r="V1618" s="7">
        <f t="shared" si="259"/>
        <v>10.475000000000001</v>
      </c>
    </row>
    <row r="1619" spans="1:22" ht="13.5" x14ac:dyDescent="0.25">
      <c r="A1619" s="3">
        <f>RSI!A1619</f>
        <v>44669</v>
      </c>
      <c r="B1619" s="2">
        <f>RSI!B1619</f>
        <v>2.3243</v>
      </c>
      <c r="C1619" s="2">
        <f>RSI!I1619</f>
        <v>41.058068227831441</v>
      </c>
      <c r="D1619" s="2">
        <f>MACD!E1619</f>
        <v>-3.7600298739253191E-3</v>
      </c>
      <c r="E1619" s="2">
        <f>MACD!F1619</f>
        <v>-1.9303980824258147E-3</v>
      </c>
      <c r="F1619" s="2">
        <f>'Moving Avg'!D1619</f>
        <v>2.3259799999999999</v>
      </c>
      <c r="G1619" s="2">
        <f>'Moving Avg'!F1619</f>
        <v>2.3403250000000004</v>
      </c>
      <c r="H1619" s="2">
        <f>'Moving Avg'!G1619</f>
        <v>2.3925339999999999</v>
      </c>
      <c r="I1619" s="2">
        <f>'Moving Avg'!H1619</f>
        <v>2.6972889999999978</v>
      </c>
      <c r="J1619" s="5" t="str">
        <f>OBV!F1619</f>
        <v>BEARISH</v>
      </c>
      <c r="K1619" s="5" t="str">
        <f>OBV!G1619</f>
        <v>NEUTRAL</v>
      </c>
      <c r="L1619" s="5" t="str">
        <f>OBV!H1619</f>
        <v>CONFIRMED BEARISH</v>
      </c>
      <c r="M1619" s="7">
        <f t="shared" si="250"/>
        <v>25</v>
      </c>
      <c r="N1619" s="7">
        <f t="shared" si="251"/>
        <v>45</v>
      </c>
      <c r="O1619" s="7">
        <f t="shared" si="252"/>
        <v>0</v>
      </c>
      <c r="P1619" s="7">
        <f t="shared" si="253"/>
        <v>16.5</v>
      </c>
      <c r="Q1619" s="8">
        <f t="shared" si="254"/>
        <v>26.975000000000001</v>
      </c>
      <c r="R1619" s="8">
        <f t="shared" si="255"/>
        <v>18.125</v>
      </c>
      <c r="S1619" s="8">
        <f t="shared" si="256"/>
        <v>17.925000000000001</v>
      </c>
      <c r="T1619" s="8">
        <f t="shared" si="257"/>
        <v>21.625</v>
      </c>
      <c r="U1619" s="7">
        <f t="shared" si="258"/>
        <v>21.008333333333336</v>
      </c>
      <c r="V1619" s="7">
        <f t="shared" si="259"/>
        <v>21.162500000000001</v>
      </c>
    </row>
    <row r="1620" spans="1:22" ht="13.5" x14ac:dyDescent="0.25">
      <c r="A1620" s="3">
        <f>RSI!A1620</f>
        <v>44670</v>
      </c>
      <c r="B1620" s="2">
        <f>RSI!B1620</f>
        <v>2.3159000000000001</v>
      </c>
      <c r="C1620" s="2">
        <f>RSI!I1620</f>
        <v>38.813646842969</v>
      </c>
      <c r="D1620" s="2">
        <f>MACD!E1620</f>
        <v>6.4316846443146503E-4</v>
      </c>
      <c r="E1620" s="2">
        <f>MACD!F1620</f>
        <v>-1.4156847730543588E-3</v>
      </c>
      <c r="F1620" s="2">
        <f>'Moving Avg'!D1620</f>
        <v>2.3226199999999997</v>
      </c>
      <c r="G1620" s="2">
        <f>'Moving Avg'!F1620</f>
        <v>2.3394850000000007</v>
      </c>
      <c r="H1620" s="2">
        <f>'Moving Avg'!G1620</f>
        <v>2.3895019999999998</v>
      </c>
      <c r="I1620" s="2">
        <f>'Moving Avg'!H1620</f>
        <v>2.6929554999999983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0</v>
      </c>
      <c r="P1620" s="7">
        <f t="shared" si="253"/>
        <v>16.5</v>
      </c>
      <c r="Q1620" s="8">
        <f t="shared" si="254"/>
        <v>11.225</v>
      </c>
      <c r="R1620" s="8">
        <f t="shared" si="255"/>
        <v>9.125</v>
      </c>
      <c r="S1620" s="8">
        <f t="shared" si="256"/>
        <v>11.175000000000001</v>
      </c>
      <c r="T1620" s="8">
        <f t="shared" si="257"/>
        <v>10.375</v>
      </c>
      <c r="U1620" s="7">
        <f t="shared" si="258"/>
        <v>10.508333333333335</v>
      </c>
      <c r="V1620" s="7">
        <f t="shared" si="259"/>
        <v>10.475000000000001</v>
      </c>
    </row>
    <row r="1621" spans="1:22" ht="13.5" x14ac:dyDescent="0.25">
      <c r="A1621" s="3">
        <f>RSI!A1621</f>
        <v>44671</v>
      </c>
      <c r="B1621" s="2">
        <f>RSI!B1621</f>
        <v>2.3327</v>
      </c>
      <c r="C1621" s="2">
        <f>RSI!I1621</f>
        <v>45.258821727808957</v>
      </c>
      <c r="D1621" s="2">
        <f>MACD!E1621</f>
        <v>3.3209658125521457E-3</v>
      </c>
      <c r="E1621" s="2">
        <f>MACD!F1621</f>
        <v>-4.6835465593305791E-4</v>
      </c>
      <c r="F1621" s="2">
        <f>'Moving Avg'!D1621</f>
        <v>2.3243</v>
      </c>
      <c r="G1621" s="2">
        <f>'Moving Avg'!F1621</f>
        <v>2.3382200000000006</v>
      </c>
      <c r="H1621" s="2">
        <f>'Moving Avg'!G1621</f>
        <v>2.3868059999999995</v>
      </c>
      <c r="I1621" s="2">
        <f>'Moving Avg'!H1621</f>
        <v>2.6887879999999988</v>
      </c>
      <c r="J1621" s="5" t="str">
        <f>OBV!F1621</f>
        <v>BEARISH</v>
      </c>
      <c r="K1621" s="5" t="str">
        <f>OBV!G1621</f>
        <v>NEUTRAL</v>
      </c>
      <c r="L1621" s="5" t="str">
        <f>OBV!H1621</f>
        <v>BEARISH DIVERGENCE</v>
      </c>
      <c r="M1621" s="7">
        <f t="shared" si="250"/>
        <v>25</v>
      </c>
      <c r="N1621" s="7">
        <f t="shared" si="251"/>
        <v>0</v>
      </c>
      <c r="O1621" s="7">
        <f t="shared" si="252"/>
        <v>0</v>
      </c>
      <c r="P1621" s="7">
        <f t="shared" si="253"/>
        <v>16.5</v>
      </c>
      <c r="Q1621" s="8">
        <f t="shared" si="254"/>
        <v>11.225</v>
      </c>
      <c r="R1621" s="8">
        <f t="shared" si="255"/>
        <v>9.125</v>
      </c>
      <c r="S1621" s="8">
        <f t="shared" si="256"/>
        <v>11.175000000000001</v>
      </c>
      <c r="T1621" s="8">
        <f t="shared" si="257"/>
        <v>10.375</v>
      </c>
      <c r="U1621" s="7">
        <f t="shared" si="258"/>
        <v>10.508333333333335</v>
      </c>
      <c r="V1621" s="7">
        <f t="shared" si="259"/>
        <v>10.475000000000001</v>
      </c>
    </row>
    <row r="1622" spans="1:22" ht="13.5" x14ac:dyDescent="0.25">
      <c r="A1622" s="3">
        <f>RSI!A1622</f>
        <v>44672</v>
      </c>
      <c r="B1622" s="2">
        <f>RSI!B1622</f>
        <v>2.3412000000000002</v>
      </c>
      <c r="C1622" s="2">
        <f>RSI!I1622</f>
        <v>48.230154760648915</v>
      </c>
      <c r="D1622" s="2">
        <f>MACD!E1622</f>
        <v>2.4551834976884734E-3</v>
      </c>
      <c r="E1622" s="2">
        <f>MACD!F1622</f>
        <v>1.1635297479124839E-4</v>
      </c>
      <c r="F1622" s="2">
        <f>'Moving Avg'!D1622</f>
        <v>2.32768</v>
      </c>
      <c r="G1622" s="2">
        <f>'Moving Avg'!F1622</f>
        <v>2.3382200000000006</v>
      </c>
      <c r="H1622" s="2">
        <f>'Moving Avg'!G1622</f>
        <v>2.3834379999999995</v>
      </c>
      <c r="I1622" s="2">
        <f>'Moving Avg'!H1622</f>
        <v>2.6849494999999992</v>
      </c>
      <c r="J1622" s="5" t="str">
        <f>OBV!F1622</f>
        <v>BEARISH</v>
      </c>
      <c r="K1622" s="5" t="str">
        <f>OBV!G1622</f>
        <v>NEUTRAL</v>
      </c>
      <c r="L1622" s="5" t="str">
        <f>OBV!H1622</f>
        <v>BEARISH DIVERGENCE</v>
      </c>
      <c r="M1622" s="7">
        <f t="shared" si="250"/>
        <v>25</v>
      </c>
      <c r="N1622" s="7">
        <f t="shared" si="251"/>
        <v>0</v>
      </c>
      <c r="O1622" s="7">
        <f t="shared" si="252"/>
        <v>0</v>
      </c>
      <c r="P1622" s="7">
        <f t="shared" si="253"/>
        <v>16.5</v>
      </c>
      <c r="Q1622" s="8">
        <f t="shared" si="254"/>
        <v>11.225</v>
      </c>
      <c r="R1622" s="8">
        <f t="shared" si="255"/>
        <v>9.125</v>
      </c>
      <c r="S1622" s="8">
        <f t="shared" si="256"/>
        <v>11.175000000000001</v>
      </c>
      <c r="T1622" s="8">
        <f t="shared" si="257"/>
        <v>10.375</v>
      </c>
      <c r="U1622" s="7">
        <f t="shared" si="258"/>
        <v>10.508333333333335</v>
      </c>
      <c r="V1622" s="7">
        <f t="shared" si="259"/>
        <v>10.475000000000001</v>
      </c>
    </row>
    <row r="1623" spans="1:22" ht="13.5" x14ac:dyDescent="0.25">
      <c r="A1623" s="3">
        <f>RSI!A1623</f>
        <v>44673</v>
      </c>
      <c r="B1623" s="2">
        <f>RSI!B1623</f>
        <v>2.3412000000000002</v>
      </c>
      <c r="C1623" s="2">
        <f>RSI!I1623</f>
        <v>48.230154760648915</v>
      </c>
      <c r="D1623" s="2">
        <f>MACD!E1623</f>
        <v>1.7488847211124536E-3</v>
      </c>
      <c r="E1623" s="2">
        <f>MACD!F1623</f>
        <v>4.4285932405548946E-4</v>
      </c>
      <c r="F1623" s="2">
        <f>'Moving Avg'!D1623</f>
        <v>2.3310599999999999</v>
      </c>
      <c r="G1623" s="2">
        <f>'Moving Avg'!F1623</f>
        <v>2.3382200000000006</v>
      </c>
      <c r="H1623" s="2">
        <f>'Moving Avg'!G1623</f>
        <v>2.3792279999999995</v>
      </c>
      <c r="I1623" s="2">
        <f>'Moving Avg'!H1623</f>
        <v>2.6811109999999991</v>
      </c>
      <c r="J1623" s="5" t="str">
        <f>OBV!F1623</f>
        <v>BEARISH</v>
      </c>
      <c r="K1623" s="5" t="str">
        <f>OBV!G1623</f>
        <v>NEUTRAL</v>
      </c>
      <c r="L1623" s="5" t="str">
        <f>OBV!H1623</f>
        <v>BEARISH DIVERGENCE</v>
      </c>
      <c r="M1623" s="7">
        <f t="shared" si="250"/>
        <v>25</v>
      </c>
      <c r="N1623" s="7">
        <f t="shared" si="251"/>
        <v>0</v>
      </c>
      <c r="O1623" s="7">
        <f t="shared" si="252"/>
        <v>0</v>
      </c>
      <c r="P1623" s="7">
        <f t="shared" si="253"/>
        <v>16.5</v>
      </c>
      <c r="Q1623" s="8">
        <f t="shared" si="254"/>
        <v>11.225</v>
      </c>
      <c r="R1623" s="8">
        <f t="shared" si="255"/>
        <v>9.125</v>
      </c>
      <c r="S1623" s="8">
        <f t="shared" si="256"/>
        <v>11.175000000000001</v>
      </c>
      <c r="T1623" s="8">
        <f t="shared" si="257"/>
        <v>10.375</v>
      </c>
      <c r="U1623" s="7">
        <f t="shared" si="258"/>
        <v>10.508333333333335</v>
      </c>
      <c r="V1623" s="7">
        <f t="shared" si="259"/>
        <v>10.475000000000001</v>
      </c>
    </row>
    <row r="1624" spans="1:22" ht="13.5" x14ac:dyDescent="0.25">
      <c r="A1624" s="3">
        <f>RSI!A1624</f>
        <v>44676</v>
      </c>
      <c r="B1624" s="2">
        <f>RSI!B1624</f>
        <v>2.2738</v>
      </c>
      <c r="C1624" s="2">
        <f>RSI!I1624</f>
        <v>32.171261330036998</v>
      </c>
      <c r="D1624" s="2">
        <f>MACD!E1624</f>
        <v>6.1681790161469685E-3</v>
      </c>
      <c r="E1624" s="2">
        <f>MACD!F1624</f>
        <v>1.5879232624737855E-3</v>
      </c>
      <c r="F1624" s="2">
        <f>'Moving Avg'!D1624</f>
        <v>2.3209600000000004</v>
      </c>
      <c r="G1624" s="2">
        <f>'Moving Avg'!F1624</f>
        <v>2.3340100000000001</v>
      </c>
      <c r="H1624" s="2">
        <f>'Moving Avg'!G1624</f>
        <v>2.3745119999999993</v>
      </c>
      <c r="I1624" s="2">
        <f>'Moving Avg'!H1624</f>
        <v>2.6773849999999997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0</v>
      </c>
      <c r="P1624" s="7">
        <f t="shared" si="253"/>
        <v>16.5</v>
      </c>
      <c r="Q1624" s="8">
        <f t="shared" si="254"/>
        <v>11.225</v>
      </c>
      <c r="R1624" s="8">
        <f t="shared" si="255"/>
        <v>9.125</v>
      </c>
      <c r="S1624" s="8">
        <f t="shared" si="256"/>
        <v>11.175000000000001</v>
      </c>
      <c r="T1624" s="8">
        <f t="shared" si="257"/>
        <v>10.375</v>
      </c>
      <c r="U1624" s="7">
        <f t="shared" si="258"/>
        <v>10.508333333333335</v>
      </c>
      <c r="V1624" s="7">
        <f t="shared" si="259"/>
        <v>10.475000000000001</v>
      </c>
    </row>
    <row r="1625" spans="1:22" ht="13.5" x14ac:dyDescent="0.25">
      <c r="A1625" s="3">
        <f>RSI!A1625</f>
        <v>44677</v>
      </c>
      <c r="B1625" s="2">
        <f>RSI!B1625</f>
        <v>2.3159000000000001</v>
      </c>
      <c r="C1625" s="2">
        <f>RSI!I1625</f>
        <v>44.583332310938147</v>
      </c>
      <c r="D1625" s="2">
        <f>MACD!E1625</f>
        <v>5.9021767798790314E-3</v>
      </c>
      <c r="E1625" s="2">
        <f>MACD!F1625</f>
        <v>2.4507739659548351E-3</v>
      </c>
      <c r="F1625" s="2">
        <f>'Moving Avg'!D1625</f>
        <v>2.3209600000000004</v>
      </c>
      <c r="G1625" s="2">
        <f>'Moving Avg'!F1625</f>
        <v>2.3323250000000004</v>
      </c>
      <c r="H1625" s="2">
        <f>'Moving Avg'!G1625</f>
        <v>2.3706379999999991</v>
      </c>
      <c r="I1625" s="2">
        <f>'Moving Avg'!H1625</f>
        <v>2.6738695000000003</v>
      </c>
      <c r="J1625" s="5" t="str">
        <f>OBV!F1625</f>
        <v>BEARISH</v>
      </c>
      <c r="K1625" s="5" t="str">
        <f>OBV!G1625</f>
        <v>NEUTRAL</v>
      </c>
      <c r="L1625" s="5" t="str">
        <f>OBV!H1625</f>
        <v>NEUTRAL</v>
      </c>
      <c r="M1625" s="7">
        <f t="shared" si="250"/>
        <v>25</v>
      </c>
      <c r="N1625" s="7">
        <f t="shared" si="251"/>
        <v>0</v>
      </c>
      <c r="O1625" s="7">
        <f t="shared" si="252"/>
        <v>0</v>
      </c>
      <c r="P1625" s="7">
        <f t="shared" si="253"/>
        <v>16.5</v>
      </c>
      <c r="Q1625" s="8">
        <f t="shared" si="254"/>
        <v>11.225</v>
      </c>
      <c r="R1625" s="8">
        <f t="shared" si="255"/>
        <v>9.125</v>
      </c>
      <c r="S1625" s="8">
        <f t="shared" si="256"/>
        <v>11.175000000000001</v>
      </c>
      <c r="T1625" s="8">
        <f t="shared" si="257"/>
        <v>10.375</v>
      </c>
      <c r="U1625" s="7">
        <f t="shared" si="258"/>
        <v>10.508333333333335</v>
      </c>
      <c r="V1625" s="7">
        <f t="shared" si="259"/>
        <v>10.475000000000001</v>
      </c>
    </row>
    <row r="1626" spans="1:22" ht="13.5" x14ac:dyDescent="0.25">
      <c r="A1626" s="3">
        <f>RSI!A1626</f>
        <v>44678</v>
      </c>
      <c r="B1626" s="2">
        <f>RSI!B1626</f>
        <v>2.3075000000000001</v>
      </c>
      <c r="C1626" s="2">
        <f>RSI!I1626</f>
        <v>42.896640769488378</v>
      </c>
      <c r="D1626" s="2">
        <f>MACD!E1626</f>
        <v>5.1478767169355066E-3</v>
      </c>
      <c r="E1626" s="2">
        <f>MACD!F1626</f>
        <v>2.9901945161509695E-3</v>
      </c>
      <c r="F1626" s="2">
        <f>'Moving Avg'!D1626</f>
        <v>2.3159200000000006</v>
      </c>
      <c r="G1626" s="2">
        <f>'Moving Avg'!F1626</f>
        <v>2.3302200000000002</v>
      </c>
      <c r="H1626" s="2">
        <f>'Moving Avg'!G1626</f>
        <v>2.3671019999999992</v>
      </c>
      <c r="I1626" s="2">
        <f>'Moving Avg'!H1626</f>
        <v>2.6706395000000005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  <c r="M1626" s="7">
        <f t="shared" si="250"/>
        <v>25</v>
      </c>
      <c r="N1626" s="7">
        <f t="shared" si="251"/>
        <v>0</v>
      </c>
      <c r="O1626" s="7">
        <f t="shared" si="252"/>
        <v>0</v>
      </c>
      <c r="P1626" s="7">
        <f t="shared" si="253"/>
        <v>16.5</v>
      </c>
      <c r="Q1626" s="8">
        <f t="shared" si="254"/>
        <v>11.225</v>
      </c>
      <c r="R1626" s="8">
        <f t="shared" si="255"/>
        <v>9.125</v>
      </c>
      <c r="S1626" s="8">
        <f t="shared" si="256"/>
        <v>11.175000000000001</v>
      </c>
      <c r="T1626" s="8">
        <f t="shared" si="257"/>
        <v>10.375</v>
      </c>
      <c r="U1626" s="7">
        <f t="shared" si="258"/>
        <v>10.508333333333335</v>
      </c>
      <c r="V1626" s="7">
        <f t="shared" si="259"/>
        <v>10.475000000000001</v>
      </c>
    </row>
    <row r="1627" spans="1:22" ht="13.5" x14ac:dyDescent="0.25">
      <c r="A1627" s="3">
        <f>RSI!A1627</f>
        <v>44679</v>
      </c>
      <c r="B1627" s="2">
        <f>RSI!B1627</f>
        <v>2.3075000000000001</v>
      </c>
      <c r="C1627" s="2">
        <f>RSI!I1627</f>
        <v>42.896640769488378</v>
      </c>
      <c r="D1627" s="2">
        <f>MACD!E1627</f>
        <v>4.6896886138667604E-3</v>
      </c>
      <c r="E1627" s="2">
        <f>MACD!F1627</f>
        <v>3.330093335694128E-3</v>
      </c>
      <c r="F1627" s="2">
        <f>'Moving Avg'!D1627</f>
        <v>2.30918</v>
      </c>
      <c r="G1627" s="2">
        <f>'Moving Avg'!F1627</f>
        <v>2.3281149999999999</v>
      </c>
      <c r="H1627" s="2">
        <f>'Moving Avg'!G1627</f>
        <v>2.3630599999999991</v>
      </c>
      <c r="I1627" s="2">
        <f>'Moving Avg'!H1627</f>
        <v>2.6670820000000002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  <c r="M1627" s="7">
        <f t="shared" si="250"/>
        <v>25</v>
      </c>
      <c r="N1627" s="7">
        <f t="shared" si="251"/>
        <v>0</v>
      </c>
      <c r="O1627" s="7">
        <f t="shared" si="252"/>
        <v>0</v>
      </c>
      <c r="P1627" s="7">
        <f t="shared" si="253"/>
        <v>16.5</v>
      </c>
      <c r="Q1627" s="8">
        <f t="shared" si="254"/>
        <v>11.225</v>
      </c>
      <c r="R1627" s="8">
        <f t="shared" si="255"/>
        <v>9.125</v>
      </c>
      <c r="S1627" s="8">
        <f t="shared" si="256"/>
        <v>11.175000000000001</v>
      </c>
      <c r="T1627" s="8">
        <f t="shared" si="257"/>
        <v>10.375</v>
      </c>
      <c r="U1627" s="7">
        <f t="shared" si="258"/>
        <v>10.508333333333335</v>
      </c>
      <c r="V1627" s="7">
        <f t="shared" si="259"/>
        <v>10.475000000000001</v>
      </c>
    </row>
    <row r="1628" spans="1:22" ht="13.5" x14ac:dyDescent="0.25">
      <c r="A1628" s="3">
        <f>RSI!A1628</f>
        <v>44680</v>
      </c>
      <c r="B1628" s="2">
        <f>RSI!B1628</f>
        <v>2.3075000000000001</v>
      </c>
      <c r="C1628" s="2">
        <f>RSI!I1628</f>
        <v>42.896640769488378</v>
      </c>
      <c r="D1628" s="2">
        <f>MACD!E1628</f>
        <v>4.4687185774012761E-3</v>
      </c>
      <c r="E1628" s="2">
        <f>MACD!F1628</f>
        <v>3.5578183840355576E-3</v>
      </c>
      <c r="F1628" s="2">
        <f>'Moving Avg'!D1628</f>
        <v>2.3024399999999998</v>
      </c>
      <c r="G1628" s="2">
        <f>'Moving Avg'!F1628</f>
        <v>2.3260099999999997</v>
      </c>
      <c r="H1628" s="2">
        <f>'Moving Avg'!G1628</f>
        <v>2.3590179999999994</v>
      </c>
      <c r="I1628" s="2">
        <f>'Moving Avg'!H1628</f>
        <v>2.6632794999999998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16.5</v>
      </c>
      <c r="Q1628" s="8">
        <f t="shared" si="254"/>
        <v>11.225</v>
      </c>
      <c r="R1628" s="8">
        <f t="shared" si="255"/>
        <v>9.125</v>
      </c>
      <c r="S1628" s="8">
        <f t="shared" si="256"/>
        <v>11.175000000000001</v>
      </c>
      <c r="T1628" s="8">
        <f t="shared" si="257"/>
        <v>10.375</v>
      </c>
      <c r="U1628" s="7">
        <f t="shared" si="258"/>
        <v>10.508333333333335</v>
      </c>
      <c r="V1628" s="7">
        <f t="shared" si="259"/>
        <v>10.475000000000001</v>
      </c>
    </row>
    <row r="1629" spans="1:22" ht="13.5" x14ac:dyDescent="0.25">
      <c r="A1629" s="3">
        <f>RSI!A1629</f>
        <v>44685</v>
      </c>
      <c r="B1629" s="2">
        <f>RSI!B1629</f>
        <v>2.3075000000000001</v>
      </c>
      <c r="C1629" s="2">
        <f>RSI!I1629</f>
        <v>42.896640769488378</v>
      </c>
      <c r="D1629" s="2">
        <f>MACD!E1629</f>
        <v>4.4361213285757373E-3</v>
      </c>
      <c r="E1629" s="2">
        <f>MACD!F1629</f>
        <v>3.7334789729435939E-3</v>
      </c>
      <c r="F1629" s="2">
        <f>'Moving Avg'!D1629</f>
        <v>2.30918</v>
      </c>
      <c r="G1629" s="2">
        <f>'Moving Avg'!F1629</f>
        <v>2.3260099999999997</v>
      </c>
      <c r="H1629" s="2">
        <f>'Moving Avg'!G1629</f>
        <v>2.3549759999999997</v>
      </c>
      <c r="I1629" s="2">
        <f>'Moving Avg'!H1629</f>
        <v>2.659027</v>
      </c>
      <c r="J1629" s="5" t="str">
        <f>OBV!F1629</f>
        <v>BEARISH</v>
      </c>
      <c r="K1629" s="5" t="str">
        <f>OBV!G1629</f>
        <v>NEUTRAL</v>
      </c>
      <c r="L1629" s="5" t="str">
        <f>OBV!H1629</f>
        <v>BEARISH DIVERGENCE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16.5</v>
      </c>
      <c r="Q1629" s="8">
        <f t="shared" si="254"/>
        <v>11.225</v>
      </c>
      <c r="R1629" s="8">
        <f t="shared" si="255"/>
        <v>9.125</v>
      </c>
      <c r="S1629" s="8">
        <f t="shared" si="256"/>
        <v>11.175000000000001</v>
      </c>
      <c r="T1629" s="8">
        <f t="shared" si="257"/>
        <v>10.375</v>
      </c>
      <c r="U1629" s="7">
        <f t="shared" si="258"/>
        <v>10.508333333333335</v>
      </c>
      <c r="V1629" s="7">
        <f t="shared" si="259"/>
        <v>10.475000000000001</v>
      </c>
    </row>
    <row r="1630" spans="1:22" ht="13.5" x14ac:dyDescent="0.25">
      <c r="A1630" s="3">
        <f>RSI!A1630</f>
        <v>44686</v>
      </c>
      <c r="B1630" s="2">
        <f>RSI!B1630</f>
        <v>2.2991000000000001</v>
      </c>
      <c r="C1630" s="2">
        <f>RSI!I1630</f>
        <v>40.81948350103189</v>
      </c>
      <c r="D1630" s="2">
        <f>MACD!E1630</f>
        <v>3.8813956056662491E-3</v>
      </c>
      <c r="E1630" s="2">
        <f>MACD!F1630</f>
        <v>3.7630622994881254E-3</v>
      </c>
      <c r="F1630" s="2">
        <f>'Moving Avg'!D1630</f>
        <v>2.3058199999999998</v>
      </c>
      <c r="G1630" s="2">
        <f>'Moving Avg'!F1630</f>
        <v>2.3230649999999997</v>
      </c>
      <c r="H1630" s="2">
        <f>'Moving Avg'!G1630</f>
        <v>2.3514399999999998</v>
      </c>
      <c r="I1630" s="2">
        <f>'Moving Avg'!H1630</f>
        <v>2.6549779999999998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0</v>
      </c>
      <c r="O1630" s="7">
        <f t="shared" si="252"/>
        <v>0</v>
      </c>
      <c r="P1630" s="7">
        <f t="shared" si="253"/>
        <v>16.5</v>
      </c>
      <c r="Q1630" s="8">
        <f t="shared" si="254"/>
        <v>11.225</v>
      </c>
      <c r="R1630" s="8">
        <f t="shared" si="255"/>
        <v>9.125</v>
      </c>
      <c r="S1630" s="8">
        <f t="shared" si="256"/>
        <v>11.175000000000001</v>
      </c>
      <c r="T1630" s="8">
        <f t="shared" si="257"/>
        <v>10.375</v>
      </c>
      <c r="U1630" s="7">
        <f t="shared" si="258"/>
        <v>10.508333333333335</v>
      </c>
      <c r="V1630" s="7">
        <f t="shared" si="259"/>
        <v>10.475000000000001</v>
      </c>
    </row>
    <row r="1631" spans="1:22" ht="13.5" x14ac:dyDescent="0.25">
      <c r="A1631" s="3">
        <f>RSI!A1631</f>
        <v>44687</v>
      </c>
      <c r="B1631" s="2">
        <f>RSI!B1631</f>
        <v>2.2233000000000001</v>
      </c>
      <c r="C1631" s="2">
        <f>RSI!I1631</f>
        <v>27.757665328884841</v>
      </c>
      <c r="D1631" s="2">
        <f>MACD!E1631</f>
        <v>1.1793432197624298E-2</v>
      </c>
      <c r="E1631" s="2">
        <f>MACD!F1631</f>
        <v>5.3691362791153602E-3</v>
      </c>
      <c r="F1631" s="2">
        <f>'Moving Avg'!D1631</f>
        <v>2.28898</v>
      </c>
      <c r="G1631" s="2">
        <f>'Moving Avg'!F1631</f>
        <v>2.3163299999999998</v>
      </c>
      <c r="H1631" s="2">
        <f>'Moving Avg'!G1631</f>
        <v>2.3463879999999997</v>
      </c>
      <c r="I1631" s="2">
        <f>'Moving Avg'!H1631</f>
        <v>2.6502634999999999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50</v>
      </c>
      <c r="N1631" s="7">
        <f t="shared" si="251"/>
        <v>0</v>
      </c>
      <c r="O1631" s="7">
        <f t="shared" si="252"/>
        <v>0</v>
      </c>
      <c r="P1631" s="7">
        <f t="shared" si="253"/>
        <v>16.5</v>
      </c>
      <c r="Q1631" s="8">
        <f t="shared" si="254"/>
        <v>19.975000000000001</v>
      </c>
      <c r="R1631" s="8">
        <f t="shared" si="255"/>
        <v>14.125</v>
      </c>
      <c r="S1631" s="8">
        <f t="shared" si="256"/>
        <v>14.925000000000001</v>
      </c>
      <c r="T1631" s="8">
        <f t="shared" si="257"/>
        <v>16.625</v>
      </c>
      <c r="U1631" s="7">
        <f t="shared" si="258"/>
        <v>16.341666666666669</v>
      </c>
      <c r="V1631" s="7">
        <f t="shared" si="259"/>
        <v>16.412500000000001</v>
      </c>
    </row>
    <row r="1632" spans="1:22" ht="13.5" x14ac:dyDescent="0.25">
      <c r="A1632" s="3">
        <f>RSI!A1632</f>
        <v>44690</v>
      </c>
      <c r="B1632" s="2">
        <f>RSI!B1632</f>
        <v>2.2738</v>
      </c>
      <c r="C1632" s="2">
        <f>RSI!I1632</f>
        <v>41.246557993894243</v>
      </c>
      <c r="D1632" s="2">
        <f>MACD!E1632</f>
        <v>1.6671598391350795E-2</v>
      </c>
      <c r="E1632" s="2">
        <f>MACD!F1632</f>
        <v>7.6296287015624473E-3</v>
      </c>
      <c r="F1632" s="2">
        <f>'Moving Avg'!D1632</f>
        <v>2.2822399999999998</v>
      </c>
      <c r="G1632" s="2">
        <f>'Moving Avg'!F1632</f>
        <v>2.3129599999999999</v>
      </c>
      <c r="H1632" s="2">
        <f>'Moving Avg'!G1632</f>
        <v>2.3430199999999997</v>
      </c>
      <c r="I1632" s="2">
        <f>'Moving Avg'!H1632</f>
        <v>2.6458014999999993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25</v>
      </c>
      <c r="N1632" s="7">
        <f t="shared" si="251"/>
        <v>0</v>
      </c>
      <c r="O1632" s="7">
        <f t="shared" si="252"/>
        <v>0</v>
      </c>
      <c r="P1632" s="7">
        <f t="shared" si="253"/>
        <v>16.5</v>
      </c>
      <c r="Q1632" s="8">
        <f t="shared" si="254"/>
        <v>11.225</v>
      </c>
      <c r="R1632" s="8">
        <f t="shared" si="255"/>
        <v>9.125</v>
      </c>
      <c r="S1632" s="8">
        <f t="shared" si="256"/>
        <v>11.175000000000001</v>
      </c>
      <c r="T1632" s="8">
        <f t="shared" si="257"/>
        <v>10.375</v>
      </c>
      <c r="U1632" s="7">
        <f t="shared" si="258"/>
        <v>10.508333333333335</v>
      </c>
      <c r="V1632" s="7">
        <f t="shared" si="259"/>
        <v>10.475000000000001</v>
      </c>
    </row>
    <row r="1633" spans="1:22" ht="13.5" x14ac:dyDescent="0.25">
      <c r="A1633" s="3">
        <f>RSI!A1633</f>
        <v>44691</v>
      </c>
      <c r="B1633" s="2">
        <f>RSI!B1633</f>
        <v>2.2738</v>
      </c>
      <c r="C1633" s="2">
        <f>RSI!I1633</f>
        <v>41.246557993894243</v>
      </c>
      <c r="D1633" s="2">
        <f>MACD!E1633</f>
        <v>2.1071624914739573E-2</v>
      </c>
      <c r="E1633" s="2">
        <f>MACD!F1633</f>
        <v>1.0318027944197873E-2</v>
      </c>
      <c r="F1633" s="2">
        <f>'Moving Avg'!D1633</f>
        <v>2.2755000000000001</v>
      </c>
      <c r="G1633" s="2">
        <f>'Moving Avg'!F1633</f>
        <v>2.30959</v>
      </c>
      <c r="H1633" s="2">
        <f>'Moving Avg'!G1633</f>
        <v>2.3396519999999996</v>
      </c>
      <c r="I1633" s="2">
        <f>'Moving Avg'!H1633</f>
        <v>2.6410939999999998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25</v>
      </c>
      <c r="N1633" s="7">
        <f t="shared" si="251"/>
        <v>0</v>
      </c>
      <c r="O1633" s="7">
        <f t="shared" si="252"/>
        <v>0</v>
      </c>
      <c r="P1633" s="7">
        <f t="shared" si="253"/>
        <v>16.5</v>
      </c>
      <c r="Q1633" s="8">
        <f t="shared" si="254"/>
        <v>11.225</v>
      </c>
      <c r="R1633" s="8">
        <f t="shared" si="255"/>
        <v>9.125</v>
      </c>
      <c r="S1633" s="8">
        <f t="shared" si="256"/>
        <v>11.175000000000001</v>
      </c>
      <c r="T1633" s="8">
        <f t="shared" si="257"/>
        <v>10.375</v>
      </c>
      <c r="U1633" s="7">
        <f t="shared" si="258"/>
        <v>10.508333333333335</v>
      </c>
      <c r="V1633" s="7">
        <f t="shared" si="259"/>
        <v>10.475000000000001</v>
      </c>
    </row>
    <row r="1634" spans="1:22" ht="13.5" x14ac:dyDescent="0.25">
      <c r="A1634" s="3">
        <f>RSI!A1634</f>
        <v>44692</v>
      </c>
      <c r="B1634" s="2">
        <f>RSI!B1634</f>
        <v>2.2654000000000001</v>
      </c>
      <c r="C1634" s="2">
        <f>RSI!I1634</f>
        <v>39.812517415627291</v>
      </c>
      <c r="D1634" s="2">
        <f>MACD!E1634</f>
        <v>1.5299889285887325E-2</v>
      </c>
      <c r="E1634" s="2">
        <f>MACD!F1634</f>
        <v>1.1314400212535764E-2</v>
      </c>
      <c r="F1634" s="2">
        <f>'Moving Avg'!D1634</f>
        <v>2.26708</v>
      </c>
      <c r="G1634" s="2">
        <f>'Moving Avg'!F1634</f>
        <v>2.3058000000000005</v>
      </c>
      <c r="H1634" s="2">
        <f>'Moving Avg'!G1634</f>
        <v>2.3361159999999992</v>
      </c>
      <c r="I1634" s="2">
        <f>'Moving Avg'!H1634</f>
        <v>2.6365489999999996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0</v>
      </c>
      <c r="O1634" s="7">
        <f t="shared" si="252"/>
        <v>0</v>
      </c>
      <c r="P1634" s="7">
        <f t="shared" si="253"/>
        <v>16.5</v>
      </c>
      <c r="Q1634" s="8">
        <f t="shared" si="254"/>
        <v>11.225</v>
      </c>
      <c r="R1634" s="8">
        <f t="shared" si="255"/>
        <v>9.125</v>
      </c>
      <c r="S1634" s="8">
        <f t="shared" si="256"/>
        <v>11.175000000000001</v>
      </c>
      <c r="T1634" s="8">
        <f t="shared" si="257"/>
        <v>10.375</v>
      </c>
      <c r="U1634" s="7">
        <f t="shared" si="258"/>
        <v>10.508333333333335</v>
      </c>
      <c r="V1634" s="7">
        <f t="shared" si="259"/>
        <v>10.475000000000001</v>
      </c>
    </row>
    <row r="1635" spans="1:22" ht="13.5" x14ac:dyDescent="0.25">
      <c r="A1635" s="3">
        <f>RSI!A1635</f>
        <v>44693</v>
      </c>
      <c r="B1635" s="2">
        <f>RSI!B1635</f>
        <v>2.2484999999999999</v>
      </c>
      <c r="C1635" s="2">
        <f>RSI!I1635</f>
        <v>37.023547323936882</v>
      </c>
      <c r="D1635" s="2">
        <f>MACD!E1635</f>
        <v>1.8428017903898919E-2</v>
      </c>
      <c r="E1635" s="2">
        <f>MACD!F1635</f>
        <v>1.2737123750808396E-2</v>
      </c>
      <c r="F1635" s="2">
        <f>'Moving Avg'!D1635</f>
        <v>2.2569599999999999</v>
      </c>
      <c r="G1635" s="2">
        <f>'Moving Avg'!F1635</f>
        <v>2.3015900000000005</v>
      </c>
      <c r="H1635" s="2">
        <f>'Moving Avg'!G1635</f>
        <v>2.3322419999999995</v>
      </c>
      <c r="I1635" s="2">
        <f>'Moving Avg'!H1635</f>
        <v>2.6318374999999996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0</v>
      </c>
      <c r="P1635" s="7">
        <f t="shared" si="253"/>
        <v>16.5</v>
      </c>
      <c r="Q1635" s="8">
        <f t="shared" si="254"/>
        <v>11.225</v>
      </c>
      <c r="R1635" s="8">
        <f t="shared" si="255"/>
        <v>9.125</v>
      </c>
      <c r="S1635" s="8">
        <f t="shared" si="256"/>
        <v>11.175000000000001</v>
      </c>
      <c r="T1635" s="8">
        <f t="shared" si="257"/>
        <v>10.375</v>
      </c>
      <c r="U1635" s="7">
        <f t="shared" si="258"/>
        <v>10.508333333333335</v>
      </c>
      <c r="V1635" s="7">
        <f t="shared" si="259"/>
        <v>10.475000000000001</v>
      </c>
    </row>
    <row r="1636" spans="1:22" ht="13.5" x14ac:dyDescent="0.25">
      <c r="A1636" s="3">
        <f>RSI!A1636</f>
        <v>44694</v>
      </c>
      <c r="B1636" s="2">
        <f>RSI!B1636</f>
        <v>2.2484999999999999</v>
      </c>
      <c r="C1636" s="2">
        <f>RSI!I1636</f>
        <v>37.023547323936882</v>
      </c>
      <c r="D1636" s="2">
        <f>MACD!E1636</f>
        <v>2.0144608497453476E-2</v>
      </c>
      <c r="E1636" s="2">
        <f>MACD!F1636</f>
        <v>1.4218620700137411E-2</v>
      </c>
      <c r="F1636" s="2">
        <f>'Moving Avg'!D1636</f>
        <v>2.262</v>
      </c>
      <c r="G1636" s="2">
        <f>'Moving Avg'!F1636</f>
        <v>2.2978000000000005</v>
      </c>
      <c r="H1636" s="2">
        <f>'Moving Avg'!G1636</f>
        <v>2.3287039999999997</v>
      </c>
      <c r="I1636" s="2">
        <f>'Moving Avg'!H1636</f>
        <v>2.6273305000000007</v>
      </c>
      <c r="J1636" s="5" t="str">
        <f>OBV!F1636</f>
        <v>BEARISH</v>
      </c>
      <c r="K1636" s="5" t="str">
        <f>OBV!G1636</f>
        <v>NEUTRAL</v>
      </c>
      <c r="L1636" s="5" t="str">
        <f>OBV!H1636</f>
        <v>BEARISH DIVERGENCE</v>
      </c>
      <c r="M1636" s="7">
        <f t="shared" si="250"/>
        <v>25</v>
      </c>
      <c r="N1636" s="7">
        <f t="shared" si="251"/>
        <v>0</v>
      </c>
      <c r="O1636" s="7">
        <f t="shared" si="252"/>
        <v>0</v>
      </c>
      <c r="P1636" s="7">
        <f t="shared" si="253"/>
        <v>16.5</v>
      </c>
      <c r="Q1636" s="8">
        <f t="shared" si="254"/>
        <v>11.225</v>
      </c>
      <c r="R1636" s="8">
        <f t="shared" si="255"/>
        <v>9.125</v>
      </c>
      <c r="S1636" s="8">
        <f t="shared" si="256"/>
        <v>11.175000000000001</v>
      </c>
      <c r="T1636" s="8">
        <f t="shared" si="257"/>
        <v>10.375</v>
      </c>
      <c r="U1636" s="7">
        <f t="shared" si="258"/>
        <v>10.508333333333335</v>
      </c>
      <c r="V1636" s="7">
        <f t="shared" si="259"/>
        <v>10.475000000000001</v>
      </c>
    </row>
    <row r="1637" spans="1:22" ht="13.5" x14ac:dyDescent="0.25">
      <c r="A1637" s="3">
        <f>RSI!A1637</f>
        <v>44697</v>
      </c>
      <c r="B1637" s="2">
        <f>RSI!B1637</f>
        <v>2.2738</v>
      </c>
      <c r="C1637" s="2">
        <f>RSI!I1637</f>
        <v>43.852552170519104</v>
      </c>
      <c r="D1637" s="2">
        <f>MACD!E1637</f>
        <v>2.0058238067931278E-2</v>
      </c>
      <c r="E1637" s="2">
        <f>MACD!F1637</f>
        <v>1.5386544173696184E-2</v>
      </c>
      <c r="F1637" s="2">
        <f>'Moving Avg'!D1637</f>
        <v>2.262</v>
      </c>
      <c r="G1637" s="2">
        <f>'Moving Avg'!F1637</f>
        <v>2.2952750000000006</v>
      </c>
      <c r="H1637" s="2">
        <f>'Moving Avg'!G1637</f>
        <v>2.3268519999999997</v>
      </c>
      <c r="I1637" s="2">
        <f>'Moving Avg'!H1637</f>
        <v>2.622786500000001</v>
      </c>
      <c r="J1637" s="5" t="str">
        <f>OBV!F1637</f>
        <v>BULLISH</v>
      </c>
      <c r="K1637" s="5" t="str">
        <f>OBV!G1637</f>
        <v>NEUTRAL</v>
      </c>
      <c r="L1637" s="5" t="str">
        <f>OBV!H1637</f>
        <v>NEUTRAL</v>
      </c>
      <c r="M1637" s="7">
        <f t="shared" si="250"/>
        <v>25</v>
      </c>
      <c r="N1637" s="7">
        <f t="shared" si="251"/>
        <v>0</v>
      </c>
      <c r="O1637" s="7">
        <f t="shared" si="252"/>
        <v>0</v>
      </c>
      <c r="P1637" s="7">
        <f t="shared" si="253"/>
        <v>49.5</v>
      </c>
      <c r="Q1637" s="8">
        <f t="shared" si="254"/>
        <v>16.175000000000001</v>
      </c>
      <c r="R1637" s="8">
        <f t="shared" si="255"/>
        <v>17.375</v>
      </c>
      <c r="S1637" s="8">
        <f t="shared" si="256"/>
        <v>26.025000000000002</v>
      </c>
      <c r="T1637" s="8">
        <f t="shared" si="257"/>
        <v>18.625</v>
      </c>
      <c r="U1637" s="7">
        <f t="shared" si="258"/>
        <v>19.858333333333334</v>
      </c>
      <c r="V1637" s="7">
        <f t="shared" si="259"/>
        <v>19.55</v>
      </c>
    </row>
    <row r="1638" spans="1:22" ht="13.5" x14ac:dyDescent="0.25">
      <c r="A1638" s="3">
        <f>RSI!A1638</f>
        <v>44698</v>
      </c>
      <c r="B1638" s="2">
        <f>RSI!B1638</f>
        <v>2.3159000000000001</v>
      </c>
      <c r="C1638" s="2">
        <f>RSI!I1638</f>
        <v>52.988076976508118</v>
      </c>
      <c r="D1638" s="2">
        <f>MACD!E1638</f>
        <v>1.7027512083913177E-2</v>
      </c>
      <c r="E1638" s="2">
        <f>MACD!F1638</f>
        <v>1.5714737755739581E-2</v>
      </c>
      <c r="F1638" s="2">
        <f>'Moving Avg'!D1638</f>
        <v>2.2704200000000001</v>
      </c>
      <c r="G1638" s="2">
        <f>'Moving Avg'!F1638</f>
        <v>2.2948550000000005</v>
      </c>
      <c r="H1638" s="2">
        <f>'Moving Avg'!G1638</f>
        <v>2.3253359999999996</v>
      </c>
      <c r="I1638" s="2">
        <f>'Moving Avg'!H1638</f>
        <v>2.618494000000001</v>
      </c>
      <c r="J1638" s="5" t="str">
        <f>OBV!F1638</f>
        <v>BULLISH</v>
      </c>
      <c r="K1638" s="5" t="str">
        <f>OBV!G1638</f>
        <v>NEUTRAL</v>
      </c>
      <c r="L1638" s="5" t="str">
        <f>OBV!H1638</f>
        <v>CONFIRMED BULLISH</v>
      </c>
      <c r="M1638" s="7">
        <f t="shared" si="250"/>
        <v>25</v>
      </c>
      <c r="N1638" s="7">
        <f t="shared" si="251"/>
        <v>0</v>
      </c>
      <c r="O1638" s="7">
        <f t="shared" si="252"/>
        <v>0</v>
      </c>
      <c r="P1638" s="7">
        <f t="shared" si="253"/>
        <v>83.5</v>
      </c>
      <c r="Q1638" s="8">
        <f t="shared" si="254"/>
        <v>21.274999999999999</v>
      </c>
      <c r="R1638" s="8">
        <f t="shared" si="255"/>
        <v>25.875</v>
      </c>
      <c r="S1638" s="8">
        <f t="shared" si="256"/>
        <v>41.325000000000003</v>
      </c>
      <c r="T1638" s="8">
        <f t="shared" si="257"/>
        <v>27.125</v>
      </c>
      <c r="U1638" s="7">
        <f t="shared" si="258"/>
        <v>29.491666666666664</v>
      </c>
      <c r="V1638" s="7">
        <f t="shared" si="259"/>
        <v>28.9</v>
      </c>
    </row>
    <row r="1639" spans="1:22" ht="13.5" x14ac:dyDescent="0.25">
      <c r="A1639" s="3">
        <f>RSI!A1639</f>
        <v>44699</v>
      </c>
      <c r="B1639" s="2">
        <f>RSI!B1639</f>
        <v>2.2738</v>
      </c>
      <c r="C1639" s="2">
        <f>RSI!I1639</f>
        <v>45.087724280844562</v>
      </c>
      <c r="D1639" s="2">
        <f>MACD!E1639</f>
        <v>1.7481757970122302E-2</v>
      </c>
      <c r="E1639" s="2">
        <f>MACD!F1639</f>
        <v>1.6068141798616126E-2</v>
      </c>
      <c r="F1639" s="2">
        <f>'Moving Avg'!D1639</f>
        <v>2.2721</v>
      </c>
      <c r="G1639" s="2">
        <f>'Moving Avg'!F1639</f>
        <v>2.2923300000000006</v>
      </c>
      <c r="H1639" s="2">
        <f>'Moving Avg'!G1639</f>
        <v>2.3226419999999997</v>
      </c>
      <c r="I1639" s="2">
        <f>'Moving Avg'!H1639</f>
        <v>2.6139910000000008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  <c r="M1639" s="7">
        <f t="shared" si="250"/>
        <v>25</v>
      </c>
      <c r="N1639" s="7">
        <f t="shared" si="251"/>
        <v>0</v>
      </c>
      <c r="O1639" s="7">
        <f t="shared" si="252"/>
        <v>0</v>
      </c>
      <c r="P1639" s="7">
        <f t="shared" si="253"/>
        <v>83.5</v>
      </c>
      <c r="Q1639" s="8">
        <f t="shared" si="254"/>
        <v>21.274999999999999</v>
      </c>
      <c r="R1639" s="8">
        <f t="shared" si="255"/>
        <v>25.875</v>
      </c>
      <c r="S1639" s="8">
        <f t="shared" si="256"/>
        <v>41.325000000000003</v>
      </c>
      <c r="T1639" s="8">
        <f t="shared" si="257"/>
        <v>27.125</v>
      </c>
      <c r="U1639" s="7">
        <f t="shared" si="258"/>
        <v>29.491666666666664</v>
      </c>
      <c r="V1639" s="7">
        <f t="shared" si="259"/>
        <v>28.9</v>
      </c>
    </row>
    <row r="1640" spans="1:22" ht="13.5" x14ac:dyDescent="0.25">
      <c r="A1640" s="3">
        <f>RSI!A1640</f>
        <v>44700</v>
      </c>
      <c r="B1640" s="2">
        <f>RSI!B1640</f>
        <v>2.2991000000000001</v>
      </c>
      <c r="C1640" s="2">
        <f>RSI!I1640</f>
        <v>49.920041037871208</v>
      </c>
      <c r="D1640" s="2">
        <f>MACD!E1640</f>
        <v>1.4856090126324606E-2</v>
      </c>
      <c r="E1640" s="2">
        <f>MACD!F1640</f>
        <v>1.5825731464157822E-2</v>
      </c>
      <c r="F1640" s="2">
        <f>'Moving Avg'!D1640</f>
        <v>2.2822200000000001</v>
      </c>
      <c r="G1640" s="2">
        <f>'Moving Avg'!F1640</f>
        <v>2.2914900000000005</v>
      </c>
      <c r="H1640" s="2">
        <f>'Moving Avg'!G1640</f>
        <v>2.3207899999999997</v>
      </c>
      <c r="I1640" s="2">
        <f>'Moving Avg'!H1640</f>
        <v>2.6099420000000002</v>
      </c>
      <c r="J1640" s="5" t="str">
        <f>OBV!F1640</f>
        <v>BULLISH</v>
      </c>
      <c r="K1640" s="5" t="str">
        <f>OBV!G1640</f>
        <v>NEUTRAL</v>
      </c>
      <c r="L1640" s="5" t="str">
        <f>OBV!H1640</f>
        <v>CONFIRMED BULLISH</v>
      </c>
      <c r="M1640" s="7">
        <f t="shared" si="250"/>
        <v>25</v>
      </c>
      <c r="N1640" s="7">
        <f t="shared" si="251"/>
        <v>45</v>
      </c>
      <c r="O1640" s="7">
        <f t="shared" si="252"/>
        <v>0</v>
      </c>
      <c r="P1640" s="7">
        <f t="shared" si="253"/>
        <v>83.5</v>
      </c>
      <c r="Q1640" s="8">
        <f t="shared" si="254"/>
        <v>37.024999999999999</v>
      </c>
      <c r="R1640" s="8">
        <f t="shared" si="255"/>
        <v>34.875</v>
      </c>
      <c r="S1640" s="8">
        <f t="shared" si="256"/>
        <v>48.075000000000003</v>
      </c>
      <c r="T1640" s="8">
        <f t="shared" si="257"/>
        <v>38.375</v>
      </c>
      <c r="U1640" s="7">
        <f t="shared" si="258"/>
        <v>39.991666666666667</v>
      </c>
      <c r="V1640" s="7">
        <f t="shared" si="259"/>
        <v>39.587500000000006</v>
      </c>
    </row>
    <row r="1641" spans="1:22" ht="13.5" x14ac:dyDescent="0.25">
      <c r="A1641" s="3">
        <f>RSI!A1641</f>
        <v>44701</v>
      </c>
      <c r="B1641" s="2">
        <f>RSI!B1641</f>
        <v>2.3496000000000001</v>
      </c>
      <c r="C1641" s="2">
        <f>RSI!I1641</f>
        <v>57.886461522457907</v>
      </c>
      <c r="D1641" s="2">
        <f>MACD!E1641</f>
        <v>-2.7726364194013975E-3</v>
      </c>
      <c r="E1641" s="2">
        <f>MACD!F1641</f>
        <v>1.2106057887445979E-2</v>
      </c>
      <c r="F1641" s="2">
        <f>'Moving Avg'!D1641</f>
        <v>2.3024400000000003</v>
      </c>
      <c r="G1641" s="2">
        <f>'Moving Avg'!F1641</f>
        <v>2.2923350000000005</v>
      </c>
      <c r="H1641" s="2">
        <f>'Moving Avg'!G1641</f>
        <v>2.3209580000000001</v>
      </c>
      <c r="I1641" s="2">
        <f>'Moving Avg'!H1641</f>
        <v>2.6061455000000002</v>
      </c>
      <c r="J1641" s="5" t="str">
        <f>OBV!F1641</f>
        <v>BULLISH</v>
      </c>
      <c r="K1641" s="5" t="str">
        <f>OBV!G1641</f>
        <v>NEUTRAL</v>
      </c>
      <c r="L1641" s="5" t="str">
        <f>OBV!H1641</f>
        <v>CONFIRMED BULLISH</v>
      </c>
      <c r="M1641" s="7">
        <f t="shared" si="250"/>
        <v>25</v>
      </c>
      <c r="N1641" s="7">
        <f t="shared" si="251"/>
        <v>45</v>
      </c>
      <c r="O1641" s="7">
        <f t="shared" si="252"/>
        <v>0</v>
      </c>
      <c r="P1641" s="7">
        <f t="shared" si="253"/>
        <v>83.5</v>
      </c>
      <c r="Q1641" s="8">
        <f t="shared" si="254"/>
        <v>37.024999999999999</v>
      </c>
      <c r="R1641" s="8">
        <f t="shared" si="255"/>
        <v>34.875</v>
      </c>
      <c r="S1641" s="8">
        <f t="shared" si="256"/>
        <v>48.075000000000003</v>
      </c>
      <c r="T1641" s="8">
        <f t="shared" si="257"/>
        <v>38.375</v>
      </c>
      <c r="U1641" s="7">
        <f t="shared" si="258"/>
        <v>39.991666666666667</v>
      </c>
      <c r="V1641" s="7">
        <f t="shared" si="259"/>
        <v>39.587500000000006</v>
      </c>
    </row>
    <row r="1642" spans="1:22" ht="13.5" x14ac:dyDescent="0.25">
      <c r="A1642" s="3">
        <f>RSI!A1642</f>
        <v>44704</v>
      </c>
      <c r="B1642" s="2">
        <f>RSI!B1642</f>
        <v>2.3917000000000002</v>
      </c>
      <c r="C1642" s="2">
        <f>RSI!I1642</f>
        <v>63.149303850657397</v>
      </c>
      <c r="D1642" s="2">
        <f>MACD!E1642</f>
        <v>-1.3341323753865986E-2</v>
      </c>
      <c r="E1642" s="2">
        <f>MACD!F1642</f>
        <v>7.0165815591835875E-3</v>
      </c>
      <c r="F1642" s="2">
        <f>'Moving Avg'!D1642</f>
        <v>2.3260200000000002</v>
      </c>
      <c r="G1642" s="2">
        <f>'Moving Avg'!F1642</f>
        <v>2.2948600000000008</v>
      </c>
      <c r="H1642" s="2">
        <f>'Moving Avg'!G1642</f>
        <v>2.3216319999999997</v>
      </c>
      <c r="I1642" s="2">
        <f>'Moving Avg'!H1642</f>
        <v>2.6024775</v>
      </c>
      <c r="J1642" s="5" t="str">
        <f>OBV!F1642</f>
        <v>BULLISH</v>
      </c>
      <c r="K1642" s="5" t="str">
        <f>OBV!G1642</f>
        <v>NEUTRAL</v>
      </c>
      <c r="L1642" s="5" t="str">
        <f>OBV!H1642</f>
        <v>CONFIRMED BULLISH</v>
      </c>
      <c r="M1642" s="7">
        <f t="shared" si="250"/>
        <v>25</v>
      </c>
      <c r="N1642" s="7">
        <f t="shared" si="251"/>
        <v>100</v>
      </c>
      <c r="O1642" s="7">
        <f t="shared" si="252"/>
        <v>0</v>
      </c>
      <c r="P1642" s="7">
        <f t="shared" si="253"/>
        <v>83.5</v>
      </c>
      <c r="Q1642" s="8">
        <f t="shared" si="254"/>
        <v>56.274999999999999</v>
      </c>
      <c r="R1642" s="8">
        <f t="shared" si="255"/>
        <v>45.875</v>
      </c>
      <c r="S1642" s="8">
        <f t="shared" si="256"/>
        <v>56.325000000000003</v>
      </c>
      <c r="T1642" s="8">
        <f t="shared" si="257"/>
        <v>52.125</v>
      </c>
      <c r="U1642" s="7">
        <f t="shared" si="258"/>
        <v>52.82500000000001</v>
      </c>
      <c r="V1642" s="7">
        <f t="shared" si="259"/>
        <v>52.650000000000006</v>
      </c>
    </row>
    <row r="1643" spans="1:22" ht="13.5" x14ac:dyDescent="0.25">
      <c r="A1643" s="3">
        <f>RSI!A1643</f>
        <v>44705</v>
      </c>
      <c r="B1643" s="2">
        <f>RSI!B1643</f>
        <v>2.3496000000000001</v>
      </c>
      <c r="C1643" s="2">
        <f>RSI!I1643</f>
        <v>55.658707024332962</v>
      </c>
      <c r="D1643" s="2">
        <f>MACD!E1643</f>
        <v>-1.9694667691080525E-2</v>
      </c>
      <c r="E1643" s="2">
        <f>MACD!F1643</f>
        <v>1.6743317091307656E-3</v>
      </c>
      <c r="F1643" s="2">
        <f>'Moving Avg'!D1643</f>
        <v>2.3327600000000004</v>
      </c>
      <c r="G1643" s="2">
        <f>'Moving Avg'!F1643</f>
        <v>2.2952800000000009</v>
      </c>
      <c r="H1643" s="2">
        <f>'Moving Avg'!G1643</f>
        <v>2.3221379999999994</v>
      </c>
      <c r="I1643" s="2">
        <f>'Moving Avg'!H1643</f>
        <v>2.5985579999999997</v>
      </c>
      <c r="J1643" s="5" t="str">
        <f>OBV!F1643</f>
        <v>BEARISH</v>
      </c>
      <c r="K1643" s="5" t="str">
        <f>OBV!G1643</f>
        <v>NEUTRAL</v>
      </c>
      <c r="L1643" s="5" t="str">
        <f>OBV!H1643</f>
        <v>BEARISH DIVERGENCE</v>
      </c>
      <c r="M1643" s="7">
        <f t="shared" si="250"/>
        <v>25</v>
      </c>
      <c r="N1643" s="7">
        <f t="shared" si="251"/>
        <v>100</v>
      </c>
      <c r="O1643" s="7">
        <f t="shared" si="252"/>
        <v>0</v>
      </c>
      <c r="P1643" s="7">
        <f t="shared" si="253"/>
        <v>16.5</v>
      </c>
      <c r="Q1643" s="8">
        <f t="shared" si="254"/>
        <v>46.225000000000001</v>
      </c>
      <c r="R1643" s="8">
        <f t="shared" si="255"/>
        <v>29.125</v>
      </c>
      <c r="S1643" s="8">
        <f t="shared" si="256"/>
        <v>26.175000000000001</v>
      </c>
      <c r="T1643" s="8">
        <f t="shared" si="257"/>
        <v>35.375</v>
      </c>
      <c r="U1643" s="7">
        <f t="shared" si="258"/>
        <v>33.841666666666661</v>
      </c>
      <c r="V1643" s="7">
        <f t="shared" si="259"/>
        <v>34.224999999999994</v>
      </c>
    </row>
    <row r="1644" spans="1:22" ht="13.5" x14ac:dyDescent="0.25">
      <c r="A1644" s="3">
        <f>RSI!A1644</f>
        <v>44706</v>
      </c>
      <c r="B1644" s="2">
        <f>RSI!B1644</f>
        <v>2.3833000000000002</v>
      </c>
      <c r="C1644" s="2">
        <f>RSI!I1644</f>
        <v>59.772164473246107</v>
      </c>
      <c r="D1644" s="2">
        <f>MACD!E1644</f>
        <v>-2.9100339804954078E-2</v>
      </c>
      <c r="E1644" s="2">
        <f>MACD!F1644</f>
        <v>-4.4806025936862037E-3</v>
      </c>
      <c r="F1644" s="2">
        <f>'Moving Avg'!D1644</f>
        <v>2.35466</v>
      </c>
      <c r="G1644" s="2">
        <f>'Moving Avg'!F1644</f>
        <v>2.3007550000000005</v>
      </c>
      <c r="H1644" s="2">
        <f>'Moving Avg'!G1644</f>
        <v>2.3233179999999996</v>
      </c>
      <c r="I1644" s="2">
        <f>'Moving Avg'!H1644</f>
        <v>2.5947249999999995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  <c r="M1644" s="7">
        <f t="shared" si="250"/>
        <v>25</v>
      </c>
      <c r="N1644" s="7">
        <f t="shared" si="251"/>
        <v>100</v>
      </c>
      <c r="O1644" s="7">
        <f t="shared" si="252"/>
        <v>0</v>
      </c>
      <c r="P1644" s="7">
        <f t="shared" si="253"/>
        <v>83.5</v>
      </c>
      <c r="Q1644" s="8">
        <f t="shared" si="254"/>
        <v>56.274999999999999</v>
      </c>
      <c r="R1644" s="8">
        <f t="shared" si="255"/>
        <v>45.875</v>
      </c>
      <c r="S1644" s="8">
        <f t="shared" si="256"/>
        <v>56.325000000000003</v>
      </c>
      <c r="T1644" s="8">
        <f t="shared" si="257"/>
        <v>52.125</v>
      </c>
      <c r="U1644" s="7">
        <f t="shared" si="258"/>
        <v>52.82500000000001</v>
      </c>
      <c r="V1644" s="7">
        <f t="shared" si="259"/>
        <v>52.650000000000006</v>
      </c>
    </row>
    <row r="1645" spans="1:22" ht="13.5" x14ac:dyDescent="0.25">
      <c r="A1645" s="3">
        <f>RSI!A1645</f>
        <v>44707</v>
      </c>
      <c r="B1645" s="2">
        <f>RSI!B1645</f>
        <v>2.4001000000000001</v>
      </c>
      <c r="C1645" s="2">
        <f>RSI!I1645</f>
        <v>61.680616443257129</v>
      </c>
      <c r="D1645" s="2">
        <f>MACD!E1645</f>
        <v>-4.1325862517476608E-2</v>
      </c>
      <c r="E1645" s="2">
        <f>MACD!F1645</f>
        <v>-1.1849654578444285E-2</v>
      </c>
      <c r="F1645" s="2">
        <f>'Moving Avg'!D1645</f>
        <v>2.3748600000000004</v>
      </c>
      <c r="G1645" s="2">
        <f>'Moving Avg'!F1645</f>
        <v>2.3049650000000002</v>
      </c>
      <c r="H1645" s="2">
        <f>'Moving Avg'!G1645</f>
        <v>2.3251699999999995</v>
      </c>
      <c r="I1645" s="2">
        <f>'Moving Avg'!H1645</f>
        <v>2.5909759999999995</v>
      </c>
      <c r="J1645" s="5" t="str">
        <f>OBV!F1645</f>
        <v>BULLISH</v>
      </c>
      <c r="K1645" s="5" t="str">
        <f>OBV!G1645</f>
        <v>NEUTRAL</v>
      </c>
      <c r="L1645" s="5" t="str">
        <f>OBV!H1645</f>
        <v>CONFIRMED BULLISH</v>
      </c>
      <c r="M1645" s="7">
        <f t="shared" si="250"/>
        <v>25</v>
      </c>
      <c r="N1645" s="7">
        <f t="shared" si="251"/>
        <v>100</v>
      </c>
      <c r="O1645" s="7">
        <f t="shared" si="252"/>
        <v>0</v>
      </c>
      <c r="P1645" s="7">
        <f t="shared" si="253"/>
        <v>83.5</v>
      </c>
      <c r="Q1645" s="8">
        <f t="shared" si="254"/>
        <v>56.274999999999999</v>
      </c>
      <c r="R1645" s="8">
        <f t="shared" si="255"/>
        <v>45.875</v>
      </c>
      <c r="S1645" s="8">
        <f t="shared" si="256"/>
        <v>56.325000000000003</v>
      </c>
      <c r="T1645" s="8">
        <f t="shared" si="257"/>
        <v>52.125</v>
      </c>
      <c r="U1645" s="7">
        <f t="shared" si="258"/>
        <v>52.82500000000001</v>
      </c>
      <c r="V1645" s="7">
        <f t="shared" si="259"/>
        <v>52.650000000000006</v>
      </c>
    </row>
    <row r="1646" spans="1:22" ht="13.5" x14ac:dyDescent="0.25">
      <c r="A1646" s="3">
        <f>RSI!A1646</f>
        <v>44708</v>
      </c>
      <c r="B1646" s="2">
        <f>RSI!B1646</f>
        <v>2.3496000000000001</v>
      </c>
      <c r="C1646" s="2">
        <f>RSI!I1646</f>
        <v>53.469085975475018</v>
      </c>
      <c r="D1646" s="2">
        <f>MACD!E1646</f>
        <v>-4.8420208089766437E-2</v>
      </c>
      <c r="E1646" s="2">
        <f>MACD!F1646</f>
        <v>-1.9163765280708719E-2</v>
      </c>
      <c r="F1646" s="2">
        <f>'Moving Avg'!D1646</f>
        <v>2.3748600000000004</v>
      </c>
      <c r="G1646" s="2">
        <f>'Moving Avg'!F1646</f>
        <v>2.3070700000000004</v>
      </c>
      <c r="H1646" s="2">
        <f>'Moving Avg'!G1646</f>
        <v>2.3250019999999996</v>
      </c>
      <c r="I1646" s="2">
        <f>'Moving Avg'!H1646</f>
        <v>2.5868519999999995</v>
      </c>
      <c r="J1646" s="5" t="str">
        <f>OBV!F1646</f>
        <v>BEARISH</v>
      </c>
      <c r="K1646" s="5" t="str">
        <f>OBV!G1646</f>
        <v>NEUTRAL</v>
      </c>
      <c r="L1646" s="5" t="str">
        <f>OBV!H1646</f>
        <v>NEUTRAL</v>
      </c>
      <c r="M1646" s="7">
        <f t="shared" si="250"/>
        <v>25</v>
      </c>
      <c r="N1646" s="7">
        <f t="shared" si="251"/>
        <v>100</v>
      </c>
      <c r="O1646" s="7">
        <f t="shared" si="252"/>
        <v>0</v>
      </c>
      <c r="P1646" s="7">
        <f t="shared" si="253"/>
        <v>16.5</v>
      </c>
      <c r="Q1646" s="8">
        <f t="shared" si="254"/>
        <v>46.225000000000001</v>
      </c>
      <c r="R1646" s="8">
        <f t="shared" si="255"/>
        <v>29.125</v>
      </c>
      <c r="S1646" s="8">
        <f t="shared" si="256"/>
        <v>26.175000000000001</v>
      </c>
      <c r="T1646" s="8">
        <f t="shared" si="257"/>
        <v>35.375</v>
      </c>
      <c r="U1646" s="7">
        <f t="shared" si="258"/>
        <v>33.841666666666661</v>
      </c>
      <c r="V1646" s="7">
        <f t="shared" si="259"/>
        <v>34.224999999999994</v>
      </c>
    </row>
    <row r="1647" spans="1:22" ht="13.5" x14ac:dyDescent="0.25">
      <c r="A1647" s="3">
        <f>RSI!A1647</f>
        <v>44711</v>
      </c>
      <c r="B1647" s="2">
        <f>RSI!B1647</f>
        <v>2.3580000000000001</v>
      </c>
      <c r="C1647" s="2">
        <f>RSI!I1647</f>
        <v>54.552898547080858</v>
      </c>
      <c r="D1647" s="2">
        <f>MACD!E1647</f>
        <v>-5.1308710084127185E-2</v>
      </c>
      <c r="E1647" s="2">
        <f>MACD!F1647</f>
        <v>-2.5592754241392415E-2</v>
      </c>
      <c r="F1647" s="2">
        <f>'Moving Avg'!D1647</f>
        <v>2.3681200000000002</v>
      </c>
      <c r="G1647" s="2">
        <f>'Moving Avg'!F1647</f>
        <v>2.3095949999999998</v>
      </c>
      <c r="H1647" s="2">
        <f>'Moving Avg'!G1647</f>
        <v>2.3250019999999996</v>
      </c>
      <c r="I1647" s="2">
        <f>'Moving Avg'!H1647</f>
        <v>2.5826474999999993</v>
      </c>
      <c r="J1647" s="5" t="str">
        <f>OBV!F1647</f>
        <v>BEARISH</v>
      </c>
      <c r="K1647" s="5" t="str">
        <f>OBV!G1647</f>
        <v>NEUTRAL</v>
      </c>
      <c r="L1647" s="5" t="str">
        <f>OBV!H1647</f>
        <v>CONFIRMED BEARISH</v>
      </c>
      <c r="M1647" s="7">
        <f t="shared" si="250"/>
        <v>25</v>
      </c>
      <c r="N1647" s="7">
        <f t="shared" si="251"/>
        <v>100</v>
      </c>
      <c r="O1647" s="7">
        <f t="shared" si="252"/>
        <v>0</v>
      </c>
      <c r="P1647" s="7">
        <f t="shared" si="253"/>
        <v>16.5</v>
      </c>
      <c r="Q1647" s="8">
        <f t="shared" si="254"/>
        <v>46.225000000000001</v>
      </c>
      <c r="R1647" s="8">
        <f t="shared" si="255"/>
        <v>29.125</v>
      </c>
      <c r="S1647" s="8">
        <f t="shared" si="256"/>
        <v>26.175000000000001</v>
      </c>
      <c r="T1647" s="8">
        <f t="shared" si="257"/>
        <v>35.375</v>
      </c>
      <c r="U1647" s="7">
        <f t="shared" si="258"/>
        <v>33.841666666666661</v>
      </c>
      <c r="V1647" s="7">
        <f t="shared" si="259"/>
        <v>34.224999999999994</v>
      </c>
    </row>
    <row r="1648" spans="1:22" ht="13.5" x14ac:dyDescent="0.25">
      <c r="A1648" s="3">
        <f>RSI!A1648</f>
        <v>44712</v>
      </c>
      <c r="B1648" s="2">
        <f>RSI!B1648</f>
        <v>2.3664000000000001</v>
      </c>
      <c r="C1648" s="2">
        <f>RSI!I1648</f>
        <v>55.664998972495255</v>
      </c>
      <c r="D1648" s="2">
        <f>MACD!E1648</f>
        <v>-4.8091910107240121E-2</v>
      </c>
      <c r="E1648" s="2">
        <f>MACD!F1648</f>
        <v>-3.0092585414561959E-2</v>
      </c>
      <c r="F1648" s="2">
        <f>'Moving Avg'!D1648</f>
        <v>2.3714800000000005</v>
      </c>
      <c r="G1648" s="2">
        <f>'Moving Avg'!F1648</f>
        <v>2.3125399999999998</v>
      </c>
      <c r="H1648" s="2">
        <f>'Moving Avg'!G1648</f>
        <v>2.3251699999999995</v>
      </c>
      <c r="I1648" s="2">
        <f>'Moving Avg'!H1648</f>
        <v>2.5785255</v>
      </c>
      <c r="J1648" s="5" t="str">
        <f>OBV!F1648</f>
        <v>BULLISH</v>
      </c>
      <c r="K1648" s="5" t="str">
        <f>OBV!G1648</f>
        <v>NEUTRAL</v>
      </c>
      <c r="L1648" s="5" t="str">
        <f>OBV!H1648</f>
        <v>CONFIRMED BULLISH</v>
      </c>
      <c r="M1648" s="7">
        <f t="shared" si="250"/>
        <v>25</v>
      </c>
      <c r="N1648" s="7">
        <f t="shared" si="251"/>
        <v>45</v>
      </c>
      <c r="O1648" s="7">
        <f t="shared" si="252"/>
        <v>0</v>
      </c>
      <c r="P1648" s="7">
        <f t="shared" si="253"/>
        <v>83.5</v>
      </c>
      <c r="Q1648" s="8">
        <f t="shared" si="254"/>
        <v>37.024999999999999</v>
      </c>
      <c r="R1648" s="8">
        <f t="shared" si="255"/>
        <v>34.875</v>
      </c>
      <c r="S1648" s="8">
        <f t="shared" si="256"/>
        <v>48.075000000000003</v>
      </c>
      <c r="T1648" s="8">
        <f t="shared" si="257"/>
        <v>38.375</v>
      </c>
      <c r="U1648" s="7">
        <f t="shared" si="258"/>
        <v>39.991666666666667</v>
      </c>
      <c r="V1648" s="7">
        <f t="shared" si="259"/>
        <v>39.587500000000006</v>
      </c>
    </row>
    <row r="1649" spans="1:22" ht="13.5" x14ac:dyDescent="0.25">
      <c r="A1649" s="3">
        <f>RSI!A1649</f>
        <v>44713</v>
      </c>
      <c r="B1649" s="2">
        <f>RSI!B1649</f>
        <v>2.3664000000000001</v>
      </c>
      <c r="C1649" s="2">
        <f>RSI!I1649</f>
        <v>55.664998972495248</v>
      </c>
      <c r="D1649" s="2">
        <f>MACD!E1649</f>
        <v>-5.2075990921847115E-2</v>
      </c>
      <c r="E1649" s="2">
        <f>MACD!F1649</f>
        <v>-3.4489266516018996E-2</v>
      </c>
      <c r="F1649" s="2">
        <f>'Moving Avg'!D1649</f>
        <v>2.3681000000000005</v>
      </c>
      <c r="G1649" s="2">
        <f>'Moving Avg'!F1649</f>
        <v>2.3154849999999998</v>
      </c>
      <c r="H1649" s="2">
        <f>'Moving Avg'!G1649</f>
        <v>2.3253379999999995</v>
      </c>
      <c r="I1649" s="2">
        <f>'Moving Avg'!H1649</f>
        <v>2.5744855000000002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45</v>
      </c>
      <c r="O1649" s="7">
        <f t="shared" si="252"/>
        <v>0</v>
      </c>
      <c r="P1649" s="7">
        <f t="shared" si="253"/>
        <v>16.5</v>
      </c>
      <c r="Q1649" s="8">
        <f t="shared" si="254"/>
        <v>26.975000000000001</v>
      </c>
      <c r="R1649" s="8">
        <f t="shared" si="255"/>
        <v>18.125</v>
      </c>
      <c r="S1649" s="8">
        <f t="shared" si="256"/>
        <v>17.925000000000001</v>
      </c>
      <c r="T1649" s="8">
        <f t="shared" si="257"/>
        <v>21.625</v>
      </c>
      <c r="U1649" s="7">
        <f t="shared" si="258"/>
        <v>21.008333333333336</v>
      </c>
      <c r="V1649" s="7">
        <f t="shared" si="259"/>
        <v>21.162500000000001</v>
      </c>
    </row>
    <row r="1650" spans="1:22" ht="13.5" x14ac:dyDescent="0.25">
      <c r="A1650" s="3">
        <f>RSI!A1650</f>
        <v>44714</v>
      </c>
      <c r="B1650" s="2">
        <f>RSI!B1650</f>
        <v>2.3664000000000001</v>
      </c>
      <c r="C1650" s="2">
        <f>RSI!I1650</f>
        <v>55.664998972495248</v>
      </c>
      <c r="D1650" s="2">
        <f>MACD!E1650</f>
        <v>-5.17669261364615E-2</v>
      </c>
      <c r="E1650" s="2">
        <f>MACD!F1650</f>
        <v>-3.7944798440107501E-2</v>
      </c>
      <c r="F1650" s="2">
        <f>'Moving Avg'!D1650</f>
        <v>2.3613600000000003</v>
      </c>
      <c r="G1650" s="2">
        <f>'Moving Avg'!F1650</f>
        <v>2.3188499999999999</v>
      </c>
      <c r="H1650" s="2">
        <f>'Moving Avg'!G1650</f>
        <v>2.3260119999999991</v>
      </c>
      <c r="I1650" s="2">
        <f>'Moving Avg'!H1650</f>
        <v>2.5699955000000005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  <c r="M1650" s="7">
        <f t="shared" si="250"/>
        <v>25</v>
      </c>
      <c r="N1650" s="7">
        <f t="shared" si="251"/>
        <v>45</v>
      </c>
      <c r="O1650" s="7">
        <f t="shared" si="252"/>
        <v>0</v>
      </c>
      <c r="P1650" s="7">
        <f t="shared" si="253"/>
        <v>16.5</v>
      </c>
      <c r="Q1650" s="8">
        <f t="shared" si="254"/>
        <v>26.975000000000001</v>
      </c>
      <c r="R1650" s="8">
        <f t="shared" si="255"/>
        <v>18.125</v>
      </c>
      <c r="S1650" s="8">
        <f t="shared" si="256"/>
        <v>17.925000000000001</v>
      </c>
      <c r="T1650" s="8">
        <f t="shared" si="257"/>
        <v>21.625</v>
      </c>
      <c r="U1650" s="7">
        <f t="shared" si="258"/>
        <v>21.008333333333336</v>
      </c>
      <c r="V1650" s="7">
        <f t="shared" si="259"/>
        <v>21.162500000000001</v>
      </c>
    </row>
    <row r="1651" spans="1:22" ht="13.5" x14ac:dyDescent="0.25">
      <c r="A1651" s="3">
        <f>RSI!A1651</f>
        <v>44715</v>
      </c>
      <c r="B1651" s="2">
        <f>RSI!B1651</f>
        <v>2.3664000000000001</v>
      </c>
      <c r="C1651" s="2">
        <f>RSI!I1651</f>
        <v>55.664998972495248</v>
      </c>
      <c r="D1651" s="2">
        <f>MACD!E1651</f>
        <v>-4.393256567911985E-2</v>
      </c>
      <c r="E1651" s="2">
        <f>MACD!F1651</f>
        <v>-3.9142351887909974E-2</v>
      </c>
      <c r="F1651" s="2">
        <f>'Moving Avg'!D1651</f>
        <v>2.3647200000000002</v>
      </c>
      <c r="G1651" s="2">
        <f>'Moving Avg'!F1651</f>
        <v>2.3260049999999994</v>
      </c>
      <c r="H1651" s="2">
        <f>'Moving Avg'!G1651</f>
        <v>2.326179999999999</v>
      </c>
      <c r="I1651" s="2">
        <f>'Moving Avg'!H1651</f>
        <v>2.5650965000000001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  <c r="M1651" s="7">
        <f t="shared" si="250"/>
        <v>25</v>
      </c>
      <c r="N1651" s="7">
        <f t="shared" si="251"/>
        <v>45</v>
      </c>
      <c r="O1651" s="7">
        <f t="shared" si="252"/>
        <v>0</v>
      </c>
      <c r="P1651" s="7">
        <f t="shared" si="253"/>
        <v>83.5</v>
      </c>
      <c r="Q1651" s="8">
        <f t="shared" si="254"/>
        <v>37.024999999999999</v>
      </c>
      <c r="R1651" s="8">
        <f t="shared" si="255"/>
        <v>34.875</v>
      </c>
      <c r="S1651" s="8">
        <f t="shared" si="256"/>
        <v>48.075000000000003</v>
      </c>
      <c r="T1651" s="8">
        <f t="shared" si="257"/>
        <v>38.375</v>
      </c>
      <c r="U1651" s="7">
        <f t="shared" si="258"/>
        <v>39.991666666666667</v>
      </c>
      <c r="V1651" s="7">
        <f t="shared" si="259"/>
        <v>39.587500000000006</v>
      </c>
    </row>
    <row r="1652" spans="1:22" ht="13.5" x14ac:dyDescent="0.25">
      <c r="A1652" s="3">
        <f>RSI!A1652</f>
        <v>44718</v>
      </c>
      <c r="B1652" s="2">
        <f>RSI!B1652</f>
        <v>2.3327</v>
      </c>
      <c r="C1652" s="2">
        <f>RSI!I1652</f>
        <v>49.172003906826347</v>
      </c>
      <c r="D1652" s="2">
        <f>MACD!E1652</f>
        <v>-2.8512111580870858E-2</v>
      </c>
      <c r="E1652" s="2">
        <f>MACD!F1652</f>
        <v>-3.7016303826502159E-2</v>
      </c>
      <c r="F1652" s="2">
        <f>'Moving Avg'!D1652</f>
        <v>2.3596600000000003</v>
      </c>
      <c r="G1652" s="2">
        <f>'Moving Avg'!F1652</f>
        <v>2.3289499999999999</v>
      </c>
      <c r="H1652" s="2">
        <f>'Moving Avg'!G1652</f>
        <v>2.3260099999999992</v>
      </c>
      <c r="I1652" s="2">
        <f>'Moving Avg'!H1652</f>
        <v>2.5598654999999999</v>
      </c>
      <c r="J1652" s="5" t="str">
        <f>OBV!F1652</f>
        <v>BULLISH</v>
      </c>
      <c r="K1652" s="5" t="str">
        <f>OBV!G1652</f>
        <v>NEUTRAL</v>
      </c>
      <c r="L1652" s="5" t="str">
        <f>OBV!H1652</f>
        <v>BULLISH DIVERGENCE</v>
      </c>
      <c r="M1652" s="7">
        <f t="shared" si="250"/>
        <v>25</v>
      </c>
      <c r="N1652" s="7">
        <f t="shared" si="251"/>
        <v>0</v>
      </c>
      <c r="O1652" s="7">
        <f t="shared" si="252"/>
        <v>0</v>
      </c>
      <c r="P1652" s="7">
        <f t="shared" si="253"/>
        <v>66.5</v>
      </c>
      <c r="Q1652" s="8">
        <f t="shared" si="254"/>
        <v>18.725000000000001</v>
      </c>
      <c r="R1652" s="8">
        <f t="shared" si="255"/>
        <v>21.625</v>
      </c>
      <c r="S1652" s="8">
        <f t="shared" si="256"/>
        <v>33.674999999999997</v>
      </c>
      <c r="T1652" s="8">
        <f t="shared" si="257"/>
        <v>22.875</v>
      </c>
      <c r="U1652" s="7">
        <f t="shared" si="258"/>
        <v>24.675000000000001</v>
      </c>
      <c r="V1652" s="7">
        <f t="shared" si="259"/>
        <v>24.225000000000001</v>
      </c>
    </row>
    <row r="1653" spans="1:22" ht="13.5" x14ac:dyDescent="0.25">
      <c r="A1653" s="3">
        <f>RSI!A1653</f>
        <v>44719</v>
      </c>
      <c r="B1653" s="2">
        <f>RSI!B1653</f>
        <v>2.3159000000000001</v>
      </c>
      <c r="C1653" s="2">
        <f>RSI!I1653</f>
        <v>46.274219733242113</v>
      </c>
      <c r="D1653" s="2">
        <f>MACD!E1653</f>
        <v>-2.0665748836306896E-2</v>
      </c>
      <c r="E1653" s="2">
        <f>MACD!F1653</f>
        <v>-3.3746192828463112E-2</v>
      </c>
      <c r="F1653" s="2">
        <f>'Moving Avg'!D1653</f>
        <v>2.3495599999999994</v>
      </c>
      <c r="G1653" s="2">
        <f>'Moving Avg'!F1653</f>
        <v>2.3310550000000001</v>
      </c>
      <c r="H1653" s="2">
        <f>'Moving Avg'!G1653</f>
        <v>2.3255039999999991</v>
      </c>
      <c r="I1653" s="2">
        <f>'Moving Avg'!H1653</f>
        <v>2.5547140000000002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0</v>
      </c>
      <c r="O1653" s="7">
        <f t="shared" si="252"/>
        <v>0</v>
      </c>
      <c r="P1653" s="7">
        <f t="shared" si="253"/>
        <v>16.5</v>
      </c>
      <c r="Q1653" s="8">
        <f t="shared" si="254"/>
        <v>11.225</v>
      </c>
      <c r="R1653" s="8">
        <f t="shared" si="255"/>
        <v>9.125</v>
      </c>
      <c r="S1653" s="8">
        <f t="shared" si="256"/>
        <v>11.175000000000001</v>
      </c>
      <c r="T1653" s="8">
        <f t="shared" si="257"/>
        <v>10.375</v>
      </c>
      <c r="U1653" s="7">
        <f t="shared" si="258"/>
        <v>10.508333333333335</v>
      </c>
      <c r="V1653" s="7">
        <f t="shared" si="259"/>
        <v>10.475000000000001</v>
      </c>
    </row>
    <row r="1654" spans="1:22" ht="13.5" x14ac:dyDescent="0.25">
      <c r="A1654" s="3">
        <f>RSI!A1654</f>
        <v>44720</v>
      </c>
      <c r="B1654" s="2">
        <f>RSI!B1654</f>
        <v>2.2906</v>
      </c>
      <c r="C1654" s="2">
        <f>RSI!I1654</f>
        <v>42.237384117889498</v>
      </c>
      <c r="D1654" s="2">
        <f>MACD!E1654</f>
        <v>-6.8400714855934019E-3</v>
      </c>
      <c r="E1654" s="2">
        <f>MACD!F1654</f>
        <v>-2.8364968559889171E-2</v>
      </c>
      <c r="F1654" s="2">
        <f>'Moving Avg'!D1654</f>
        <v>2.3343999999999996</v>
      </c>
      <c r="G1654" s="2">
        <f>'Moving Avg'!F1654</f>
        <v>2.3323149999999999</v>
      </c>
      <c r="H1654" s="2">
        <f>'Moving Avg'!G1654</f>
        <v>2.3241559999999994</v>
      </c>
      <c r="I1654" s="2">
        <f>'Moving Avg'!H1654</f>
        <v>2.5493949999999996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0</v>
      </c>
      <c r="O1654" s="7">
        <f t="shared" si="252"/>
        <v>0</v>
      </c>
      <c r="P1654" s="7">
        <f t="shared" si="253"/>
        <v>16.5</v>
      </c>
      <c r="Q1654" s="8">
        <f t="shared" si="254"/>
        <v>11.225</v>
      </c>
      <c r="R1654" s="8">
        <f t="shared" si="255"/>
        <v>9.125</v>
      </c>
      <c r="S1654" s="8">
        <f t="shared" si="256"/>
        <v>11.175000000000001</v>
      </c>
      <c r="T1654" s="8">
        <f t="shared" si="257"/>
        <v>10.375</v>
      </c>
      <c r="U1654" s="7">
        <f t="shared" si="258"/>
        <v>10.508333333333335</v>
      </c>
      <c r="V1654" s="7">
        <f t="shared" si="259"/>
        <v>10.475000000000001</v>
      </c>
    </row>
    <row r="1655" spans="1:22" ht="13.5" x14ac:dyDescent="0.25">
      <c r="A1655" s="3">
        <f>RSI!A1655</f>
        <v>44721</v>
      </c>
      <c r="B1655" s="2">
        <f>RSI!B1655</f>
        <v>2.3159000000000001</v>
      </c>
      <c r="C1655" s="2">
        <f>RSI!I1655</f>
        <v>47.198014795807147</v>
      </c>
      <c r="D1655" s="2">
        <f>MACD!E1655</f>
        <v>5.8369130083910647E-3</v>
      </c>
      <c r="E1655" s="2">
        <f>MACD!F1655</f>
        <v>-2.1524592246233126E-2</v>
      </c>
      <c r="F1655" s="2">
        <f>'Moving Avg'!D1655</f>
        <v>2.3243</v>
      </c>
      <c r="G1655" s="2">
        <f>'Moving Avg'!F1655</f>
        <v>2.3356849999999998</v>
      </c>
      <c r="H1655" s="2">
        <f>'Moving Avg'!G1655</f>
        <v>2.3234819999999994</v>
      </c>
      <c r="I1655" s="2">
        <f>'Moving Avg'!H1655</f>
        <v>2.5442024999999999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16.5</v>
      </c>
      <c r="Q1655" s="8">
        <f t="shared" si="254"/>
        <v>11.225</v>
      </c>
      <c r="R1655" s="8">
        <f t="shared" si="255"/>
        <v>9.125</v>
      </c>
      <c r="S1655" s="8">
        <f t="shared" si="256"/>
        <v>11.175000000000001</v>
      </c>
      <c r="T1655" s="8">
        <f t="shared" si="257"/>
        <v>10.375</v>
      </c>
      <c r="U1655" s="7">
        <f t="shared" si="258"/>
        <v>10.508333333333335</v>
      </c>
      <c r="V1655" s="7">
        <f t="shared" si="259"/>
        <v>10.475000000000001</v>
      </c>
    </row>
    <row r="1656" spans="1:22" ht="13.5" x14ac:dyDescent="0.25">
      <c r="A1656" s="3">
        <f>RSI!A1656</f>
        <v>44722</v>
      </c>
      <c r="B1656" s="2">
        <f>RSI!B1656</f>
        <v>2.3159000000000001</v>
      </c>
      <c r="C1656" s="2">
        <f>RSI!I1656</f>
        <v>47.198014795807147</v>
      </c>
      <c r="D1656" s="2">
        <f>MACD!E1656</f>
        <v>8.8928192300783415E-3</v>
      </c>
      <c r="E1656" s="2">
        <f>MACD!F1656</f>
        <v>-1.5441109950970835E-2</v>
      </c>
      <c r="F1656" s="2">
        <f>'Moving Avg'!D1656</f>
        <v>2.3141999999999996</v>
      </c>
      <c r="G1656" s="2">
        <f>'Moving Avg'!F1656</f>
        <v>2.3390549999999997</v>
      </c>
      <c r="H1656" s="2">
        <f>'Moving Avg'!G1656</f>
        <v>2.3228079999999998</v>
      </c>
      <c r="I1656" s="2">
        <f>'Moving Avg'!H1656</f>
        <v>2.539501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16.5</v>
      </c>
      <c r="Q1656" s="8">
        <f t="shared" si="254"/>
        <v>11.225</v>
      </c>
      <c r="R1656" s="8">
        <f t="shared" si="255"/>
        <v>9.125</v>
      </c>
      <c r="S1656" s="8">
        <f t="shared" si="256"/>
        <v>11.175000000000001</v>
      </c>
      <c r="T1656" s="8">
        <f t="shared" si="257"/>
        <v>10.375</v>
      </c>
      <c r="U1656" s="7">
        <f t="shared" si="258"/>
        <v>10.508333333333335</v>
      </c>
      <c r="V1656" s="7">
        <f t="shared" si="259"/>
        <v>10.475000000000001</v>
      </c>
    </row>
    <row r="1657" spans="1:22" ht="13.5" x14ac:dyDescent="0.25">
      <c r="A1657" s="3">
        <f>RSI!A1657</f>
        <v>44725</v>
      </c>
      <c r="B1657" s="2">
        <f>RSI!B1657</f>
        <v>2.2738</v>
      </c>
      <c r="C1657" s="2">
        <f>RSI!I1657</f>
        <v>40.487684156868895</v>
      </c>
      <c r="D1657" s="2">
        <f>MACD!E1657</f>
        <v>1.5980576876926111E-2</v>
      </c>
      <c r="E1657" s="2">
        <f>MACD!F1657</f>
        <v>-9.1567725853914459E-3</v>
      </c>
      <c r="F1657" s="2">
        <f>'Moving Avg'!D1657</f>
        <v>2.3024200000000001</v>
      </c>
      <c r="G1657" s="2">
        <f>'Moving Avg'!F1657</f>
        <v>2.3390549999999997</v>
      </c>
      <c r="H1657" s="2">
        <f>'Moving Avg'!G1657</f>
        <v>2.3212919999999992</v>
      </c>
      <c r="I1657" s="2">
        <f>'Moving Avg'!H1657</f>
        <v>2.534589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16.5</v>
      </c>
      <c r="Q1657" s="8">
        <f t="shared" si="254"/>
        <v>11.225</v>
      </c>
      <c r="R1657" s="8">
        <f t="shared" si="255"/>
        <v>9.125</v>
      </c>
      <c r="S1657" s="8">
        <f t="shared" si="256"/>
        <v>11.175000000000001</v>
      </c>
      <c r="T1657" s="8">
        <f t="shared" si="257"/>
        <v>10.375</v>
      </c>
      <c r="U1657" s="7">
        <f t="shared" si="258"/>
        <v>10.508333333333335</v>
      </c>
      <c r="V1657" s="7">
        <f t="shared" si="259"/>
        <v>10.475000000000001</v>
      </c>
    </row>
    <row r="1658" spans="1:22" ht="13.5" x14ac:dyDescent="0.25">
      <c r="A1658" s="3">
        <f>RSI!A1658</f>
        <v>44726</v>
      </c>
      <c r="B1658" s="2">
        <f>RSI!B1658</f>
        <v>2.2654000000000001</v>
      </c>
      <c r="C1658" s="2">
        <f>RSI!I1658</f>
        <v>39.287477029797834</v>
      </c>
      <c r="D1658" s="2">
        <f>MACD!E1658</f>
        <v>2.422562259024641E-2</v>
      </c>
      <c r="E1658" s="2">
        <f>MACD!F1658</f>
        <v>-2.480293550263875E-3</v>
      </c>
      <c r="F1658" s="2">
        <f>'Moving Avg'!D1658</f>
        <v>2.2923200000000001</v>
      </c>
      <c r="G1658" s="2">
        <f>'Moving Avg'!F1658</f>
        <v>2.3365299999999998</v>
      </c>
      <c r="H1658" s="2">
        <f>'Moving Avg'!G1658</f>
        <v>2.3196079999999992</v>
      </c>
      <c r="I1658" s="2">
        <f>'Moving Avg'!H1658</f>
        <v>2.5293485000000002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16.5</v>
      </c>
      <c r="Q1658" s="8">
        <f t="shared" si="254"/>
        <v>11.225</v>
      </c>
      <c r="R1658" s="8">
        <f t="shared" si="255"/>
        <v>9.125</v>
      </c>
      <c r="S1658" s="8">
        <f t="shared" si="256"/>
        <v>11.175000000000001</v>
      </c>
      <c r="T1658" s="8">
        <f t="shared" si="257"/>
        <v>10.375</v>
      </c>
      <c r="U1658" s="7">
        <f t="shared" si="258"/>
        <v>10.508333333333335</v>
      </c>
      <c r="V1658" s="7">
        <f t="shared" si="259"/>
        <v>10.475000000000001</v>
      </c>
    </row>
    <row r="1659" spans="1:22" ht="13.5" x14ac:dyDescent="0.25">
      <c r="A1659" s="3">
        <f>RSI!A1659</f>
        <v>44727</v>
      </c>
      <c r="B1659" s="2">
        <f>RSI!B1659</f>
        <v>2.2484999999999999</v>
      </c>
      <c r="C1659" s="2">
        <f>RSI!I1659</f>
        <v>36.91640489055338</v>
      </c>
      <c r="D1659" s="2">
        <f>MACD!E1659</f>
        <v>3.2812189772018829E-2</v>
      </c>
      <c r="E1659" s="2">
        <f>MACD!F1659</f>
        <v>4.578203114192666E-3</v>
      </c>
      <c r="F1659" s="2">
        <f>'Moving Avg'!D1659</f>
        <v>2.2839</v>
      </c>
      <c r="G1659" s="2">
        <f>'Moving Avg'!F1659</f>
        <v>2.3352649999999997</v>
      </c>
      <c r="H1659" s="2">
        <f>'Moving Avg'!G1659</f>
        <v>2.3184279999999995</v>
      </c>
      <c r="I1659" s="2">
        <f>'Moving Avg'!H1659</f>
        <v>2.5246370000000002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16.5</v>
      </c>
      <c r="Q1659" s="8">
        <f t="shared" si="254"/>
        <v>11.225</v>
      </c>
      <c r="R1659" s="8">
        <f t="shared" si="255"/>
        <v>9.125</v>
      </c>
      <c r="S1659" s="8">
        <f t="shared" si="256"/>
        <v>11.175000000000001</v>
      </c>
      <c r="T1659" s="8">
        <f t="shared" si="257"/>
        <v>10.375</v>
      </c>
      <c r="U1659" s="7">
        <f t="shared" si="258"/>
        <v>10.508333333333335</v>
      </c>
      <c r="V1659" s="7">
        <f t="shared" si="259"/>
        <v>10.475000000000001</v>
      </c>
    </row>
    <row r="1660" spans="1:22" ht="13.5" x14ac:dyDescent="0.25">
      <c r="A1660" s="3">
        <f>RSI!A1660</f>
        <v>44728</v>
      </c>
      <c r="B1660" s="2">
        <f>RSI!B1660</f>
        <v>2.2484999999999999</v>
      </c>
      <c r="C1660" s="2">
        <f>RSI!I1660</f>
        <v>36.91640489055338</v>
      </c>
      <c r="D1660" s="2">
        <f>MACD!E1660</f>
        <v>4.0509218877144981E-2</v>
      </c>
      <c r="E1660" s="2">
        <f>MACD!F1660</f>
        <v>1.1764406266783128E-2</v>
      </c>
      <c r="F1660" s="2">
        <f>'Moving Avg'!D1660</f>
        <v>2.2704200000000001</v>
      </c>
      <c r="G1660" s="2">
        <f>'Moving Avg'!F1660</f>
        <v>2.3327349999999996</v>
      </c>
      <c r="H1660" s="2">
        <f>'Moving Avg'!G1660</f>
        <v>2.3162379999999998</v>
      </c>
      <c r="I1660" s="2">
        <f>'Moving Avg'!H1660</f>
        <v>2.5196395000000003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0</v>
      </c>
      <c r="O1660" s="7">
        <f t="shared" si="252"/>
        <v>0</v>
      </c>
      <c r="P1660" s="7">
        <f t="shared" si="253"/>
        <v>16.5</v>
      </c>
      <c r="Q1660" s="8">
        <f t="shared" si="254"/>
        <v>11.225</v>
      </c>
      <c r="R1660" s="8">
        <f t="shared" si="255"/>
        <v>9.125</v>
      </c>
      <c r="S1660" s="8">
        <f t="shared" si="256"/>
        <v>11.175000000000001</v>
      </c>
      <c r="T1660" s="8">
        <f t="shared" si="257"/>
        <v>10.375</v>
      </c>
      <c r="U1660" s="7">
        <f t="shared" si="258"/>
        <v>10.508333333333335</v>
      </c>
      <c r="V1660" s="7">
        <f t="shared" si="259"/>
        <v>10.475000000000001</v>
      </c>
    </row>
    <row r="1661" spans="1:22" ht="13.5" x14ac:dyDescent="0.25">
      <c r="A1661" s="3">
        <f>RSI!A1661</f>
        <v>44729</v>
      </c>
      <c r="B1661" s="2">
        <f>RSI!B1661</f>
        <v>2.2654000000000001</v>
      </c>
      <c r="C1661" s="2">
        <f>RSI!I1661</f>
        <v>41.043031183206764</v>
      </c>
      <c r="D1661" s="2">
        <f>MACD!E1661</f>
        <v>4.6169749157489726E-2</v>
      </c>
      <c r="E1661" s="2">
        <f>MACD!F1661</f>
        <v>1.8645474844924449E-2</v>
      </c>
      <c r="F1661" s="2">
        <f>'Moving Avg'!D1661</f>
        <v>2.2603200000000001</v>
      </c>
      <c r="G1661" s="2">
        <f>'Moving Avg'!F1661</f>
        <v>2.328525</v>
      </c>
      <c r="H1661" s="2">
        <f>'Moving Avg'!G1661</f>
        <v>2.3143859999999994</v>
      </c>
      <c r="I1661" s="2">
        <f>'Moving Avg'!H1661</f>
        <v>2.5150125000000001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25</v>
      </c>
      <c r="N1661" s="7">
        <f t="shared" si="251"/>
        <v>0</v>
      </c>
      <c r="O1661" s="7">
        <f t="shared" si="252"/>
        <v>0</v>
      </c>
      <c r="P1661" s="7">
        <f t="shared" si="253"/>
        <v>16.5</v>
      </c>
      <c r="Q1661" s="8">
        <f t="shared" si="254"/>
        <v>11.225</v>
      </c>
      <c r="R1661" s="8">
        <f t="shared" si="255"/>
        <v>9.125</v>
      </c>
      <c r="S1661" s="8">
        <f t="shared" si="256"/>
        <v>11.175000000000001</v>
      </c>
      <c r="T1661" s="8">
        <f t="shared" si="257"/>
        <v>10.375</v>
      </c>
      <c r="U1661" s="7">
        <f t="shared" si="258"/>
        <v>10.508333333333335</v>
      </c>
      <c r="V1661" s="7">
        <f t="shared" si="259"/>
        <v>10.475000000000001</v>
      </c>
    </row>
    <row r="1662" spans="1:22" ht="13.5" x14ac:dyDescent="0.25">
      <c r="A1662" s="3">
        <f>RSI!A1662</f>
        <v>44732</v>
      </c>
      <c r="B1662" s="2">
        <f>RSI!B1662</f>
        <v>2.3917000000000002</v>
      </c>
      <c r="C1662" s="2">
        <f>RSI!I1662</f>
        <v>61.377119178735306</v>
      </c>
      <c r="D1662" s="2">
        <f>MACD!E1662</f>
        <v>3.6689312777047789E-2</v>
      </c>
      <c r="E1662" s="2">
        <f>MACD!F1662</f>
        <v>2.2254242431349117E-2</v>
      </c>
      <c r="F1662" s="2">
        <f>'Moving Avg'!D1662</f>
        <v>2.2839</v>
      </c>
      <c r="G1662" s="2">
        <f>'Moving Avg'!F1662</f>
        <v>2.328525</v>
      </c>
      <c r="H1662" s="2">
        <f>'Moving Avg'!G1662</f>
        <v>2.3153959999999998</v>
      </c>
      <c r="I1662" s="2">
        <f>'Moving Avg'!H1662</f>
        <v>2.5110170000000003</v>
      </c>
      <c r="J1662" s="5" t="str">
        <f>OBV!F1662</f>
        <v>BULLISH</v>
      </c>
      <c r="K1662" s="5" t="str">
        <f>OBV!G1662</f>
        <v>NEUTRAL</v>
      </c>
      <c r="L1662" s="5" t="str">
        <f>OBV!H1662</f>
        <v>CONFIRMED BULLISH</v>
      </c>
      <c r="M1662" s="7">
        <f t="shared" si="250"/>
        <v>25</v>
      </c>
      <c r="N1662" s="7">
        <f t="shared" si="251"/>
        <v>0</v>
      </c>
      <c r="O1662" s="7">
        <f t="shared" si="252"/>
        <v>0</v>
      </c>
      <c r="P1662" s="7">
        <f t="shared" si="253"/>
        <v>83.5</v>
      </c>
      <c r="Q1662" s="8">
        <f t="shared" si="254"/>
        <v>21.274999999999999</v>
      </c>
      <c r="R1662" s="8">
        <f t="shared" si="255"/>
        <v>25.875</v>
      </c>
      <c r="S1662" s="8">
        <f t="shared" si="256"/>
        <v>41.325000000000003</v>
      </c>
      <c r="T1662" s="8">
        <f t="shared" si="257"/>
        <v>27.125</v>
      </c>
      <c r="U1662" s="7">
        <f t="shared" si="258"/>
        <v>29.491666666666664</v>
      </c>
      <c r="V1662" s="7">
        <f t="shared" si="259"/>
        <v>28.9</v>
      </c>
    </row>
    <row r="1663" spans="1:22" ht="13.5" x14ac:dyDescent="0.25">
      <c r="A1663" s="3">
        <f>RSI!A1663</f>
        <v>44733</v>
      </c>
      <c r="B1663" s="2">
        <f>RSI!B1663</f>
        <v>2.3159000000000001</v>
      </c>
      <c r="C1663" s="2">
        <f>RSI!I1663</f>
        <v>50.189178026968435</v>
      </c>
      <c r="D1663" s="2">
        <f>MACD!E1663</f>
        <v>3.120134338750491E-2</v>
      </c>
      <c r="E1663" s="2">
        <f>MACD!F1663</f>
        <v>2.4043662622580276E-2</v>
      </c>
      <c r="F1663" s="2">
        <f>'Moving Avg'!D1663</f>
        <v>2.2939999999999996</v>
      </c>
      <c r="G1663" s="2">
        <f>'Moving Avg'!F1663</f>
        <v>2.3268399999999998</v>
      </c>
      <c r="H1663" s="2">
        <f>'Moving Avg'!G1663</f>
        <v>2.3148900000000001</v>
      </c>
      <c r="I1663" s="2">
        <f>'Moving Avg'!H1663</f>
        <v>2.5066424999999999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  <c r="M1663" s="7">
        <f t="shared" si="250"/>
        <v>25</v>
      </c>
      <c r="N1663" s="7">
        <f t="shared" si="251"/>
        <v>0</v>
      </c>
      <c r="O1663" s="7">
        <f t="shared" si="252"/>
        <v>0</v>
      </c>
      <c r="P1663" s="7">
        <f t="shared" si="253"/>
        <v>16.5</v>
      </c>
      <c r="Q1663" s="8">
        <f t="shared" si="254"/>
        <v>11.225</v>
      </c>
      <c r="R1663" s="8">
        <f t="shared" si="255"/>
        <v>9.125</v>
      </c>
      <c r="S1663" s="8">
        <f t="shared" si="256"/>
        <v>11.175000000000001</v>
      </c>
      <c r="T1663" s="8">
        <f t="shared" si="257"/>
        <v>10.375</v>
      </c>
      <c r="U1663" s="7">
        <f t="shared" si="258"/>
        <v>10.508333333333335</v>
      </c>
      <c r="V1663" s="7">
        <f t="shared" si="259"/>
        <v>10.475000000000001</v>
      </c>
    </row>
    <row r="1664" spans="1:22" ht="13.5" x14ac:dyDescent="0.25">
      <c r="A1664" s="3">
        <f>RSI!A1664</f>
        <v>44734</v>
      </c>
      <c r="B1664" s="2">
        <f>RSI!B1664</f>
        <v>2.3496000000000001</v>
      </c>
      <c r="C1664" s="2">
        <f>RSI!I1664</f>
        <v>54.187460033153741</v>
      </c>
      <c r="D1664" s="2">
        <f>MACD!E1664</f>
        <v>2.0157477416922642E-2</v>
      </c>
      <c r="E1664" s="2">
        <f>MACD!F1664</f>
        <v>2.3266425581448751E-2</v>
      </c>
      <c r="F1664" s="2">
        <f>'Moving Avg'!D1664</f>
        <v>2.3142199999999997</v>
      </c>
      <c r="G1664" s="2">
        <f>'Moving Avg'!F1664</f>
        <v>2.3251550000000001</v>
      </c>
      <c r="H1664" s="2">
        <f>'Moving Avg'!G1664</f>
        <v>2.3150580000000001</v>
      </c>
      <c r="I1664" s="2">
        <f>'Moving Avg'!H1664</f>
        <v>2.5026005000000002</v>
      </c>
      <c r="J1664" s="5" t="str">
        <f>OBV!F1664</f>
        <v>BULLISH</v>
      </c>
      <c r="K1664" s="5" t="str">
        <f>OBV!G1664</f>
        <v>NEUTRAL</v>
      </c>
      <c r="L1664" s="5" t="str">
        <f>OBV!H1664</f>
        <v>CONFIRMED BULLISH</v>
      </c>
      <c r="M1664" s="7">
        <f t="shared" si="250"/>
        <v>25</v>
      </c>
      <c r="N1664" s="7">
        <f t="shared" si="251"/>
        <v>45</v>
      </c>
      <c r="O1664" s="7">
        <f t="shared" si="252"/>
        <v>0</v>
      </c>
      <c r="P1664" s="7">
        <f t="shared" si="253"/>
        <v>83.5</v>
      </c>
      <c r="Q1664" s="8">
        <f t="shared" si="254"/>
        <v>37.024999999999999</v>
      </c>
      <c r="R1664" s="8">
        <f t="shared" si="255"/>
        <v>34.875</v>
      </c>
      <c r="S1664" s="8">
        <f t="shared" si="256"/>
        <v>48.075000000000003</v>
      </c>
      <c r="T1664" s="8">
        <f t="shared" si="257"/>
        <v>38.375</v>
      </c>
      <c r="U1664" s="7">
        <f t="shared" si="258"/>
        <v>39.991666666666667</v>
      </c>
      <c r="V1664" s="7">
        <f t="shared" si="259"/>
        <v>39.587500000000006</v>
      </c>
    </row>
    <row r="1665" spans="1:22" ht="13.5" x14ac:dyDescent="0.25">
      <c r="A1665" s="3">
        <f>RSI!A1665</f>
        <v>44735</v>
      </c>
      <c r="B1665" s="2">
        <f>RSI!B1665</f>
        <v>2.3412000000000002</v>
      </c>
      <c r="C1665" s="2">
        <f>RSI!I1665</f>
        <v>53.044517780370505</v>
      </c>
      <c r="D1665" s="2">
        <f>MACD!E1665</f>
        <v>1.5117326272826137E-2</v>
      </c>
      <c r="E1665" s="2">
        <f>MACD!F1665</f>
        <v>2.1636605719724228E-2</v>
      </c>
      <c r="F1665" s="2">
        <f>'Moving Avg'!D1665</f>
        <v>2.3327599999999999</v>
      </c>
      <c r="G1665" s="2">
        <f>'Moving Avg'!F1665</f>
        <v>2.3222100000000001</v>
      </c>
      <c r="H1665" s="2">
        <f>'Moving Avg'!G1665</f>
        <v>2.3152279999999998</v>
      </c>
      <c r="I1665" s="2">
        <f>'Moving Avg'!H1665</f>
        <v>2.4984345000000001</v>
      </c>
      <c r="J1665" s="5" t="str">
        <f>OBV!F1665</f>
        <v>BEARISH</v>
      </c>
      <c r="K1665" s="5" t="str">
        <f>OBV!G1665</f>
        <v>NEUTRAL</v>
      </c>
      <c r="L1665" s="5" t="str">
        <f>OBV!H1665</f>
        <v>BEARISH DIVERGENCE</v>
      </c>
      <c r="M1665" s="7">
        <f t="shared" si="250"/>
        <v>25</v>
      </c>
      <c r="N1665" s="7">
        <f t="shared" si="251"/>
        <v>45</v>
      </c>
      <c r="O1665" s="7">
        <f t="shared" si="252"/>
        <v>0</v>
      </c>
      <c r="P1665" s="7">
        <f t="shared" si="253"/>
        <v>16.5</v>
      </c>
      <c r="Q1665" s="8">
        <f t="shared" si="254"/>
        <v>26.975000000000001</v>
      </c>
      <c r="R1665" s="8">
        <f t="shared" si="255"/>
        <v>18.125</v>
      </c>
      <c r="S1665" s="8">
        <f t="shared" si="256"/>
        <v>17.925000000000001</v>
      </c>
      <c r="T1665" s="8">
        <f t="shared" si="257"/>
        <v>21.625</v>
      </c>
      <c r="U1665" s="7">
        <f t="shared" si="258"/>
        <v>21.008333333333336</v>
      </c>
      <c r="V1665" s="7">
        <f t="shared" si="259"/>
        <v>21.162500000000001</v>
      </c>
    </row>
    <row r="1666" spans="1:22" ht="13.5" x14ac:dyDescent="0.25">
      <c r="A1666" s="3">
        <f>RSI!A1666</f>
        <v>44736</v>
      </c>
      <c r="B1666" s="2">
        <f>RSI!B1666</f>
        <v>2.3243</v>
      </c>
      <c r="C1666" s="2">
        <f>RSI!I1666</f>
        <v>50.72631761607493</v>
      </c>
      <c r="D1666" s="2">
        <f>MACD!E1666</f>
        <v>1.1959745447419401E-2</v>
      </c>
      <c r="E1666" s="2">
        <f>MACD!F1666</f>
        <v>1.9701233665263263E-2</v>
      </c>
      <c r="F1666" s="2">
        <f>'Moving Avg'!D1666</f>
        <v>2.3445399999999998</v>
      </c>
      <c r="G1666" s="2">
        <f>'Moving Avg'!F1666</f>
        <v>2.3209450000000005</v>
      </c>
      <c r="H1666" s="2">
        <f>'Moving Avg'!G1666</f>
        <v>2.3152279999999998</v>
      </c>
      <c r="I1666" s="2">
        <f>'Moving Avg'!H1666</f>
        <v>2.4945520000000005</v>
      </c>
      <c r="J1666" s="5" t="str">
        <f>OBV!F1666</f>
        <v>BEARISH</v>
      </c>
      <c r="K1666" s="5" t="str">
        <f>OBV!G1666</f>
        <v>NEUTRAL</v>
      </c>
      <c r="L1666" s="5" t="str">
        <f>OBV!H1666</f>
        <v>BEARISH DIVERGENCE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26.975000000000001</v>
      </c>
      <c r="R1666" s="8">
        <f t="shared" si="255"/>
        <v>18.125</v>
      </c>
      <c r="S1666" s="8">
        <f t="shared" si="256"/>
        <v>17.925000000000001</v>
      </c>
      <c r="T1666" s="8">
        <f t="shared" si="257"/>
        <v>21.625</v>
      </c>
      <c r="U1666" s="7">
        <f t="shared" si="258"/>
        <v>21.008333333333336</v>
      </c>
      <c r="V1666" s="7">
        <f t="shared" si="259"/>
        <v>21.162500000000001</v>
      </c>
    </row>
    <row r="1667" spans="1:22" ht="13.5" x14ac:dyDescent="0.25">
      <c r="A1667" s="3">
        <f>RSI!A1667</f>
        <v>44739</v>
      </c>
      <c r="B1667" s="2">
        <f>RSI!B1667</f>
        <v>2.3159000000000001</v>
      </c>
      <c r="C1667" s="2">
        <f>RSI!I1667</f>
        <v>49.566796810938413</v>
      </c>
      <c r="D1667" s="2">
        <f>MACD!E1667</f>
        <v>3.3991365905059467E-3</v>
      </c>
      <c r="E1667" s="2">
        <f>MACD!F1667</f>
        <v>1.6440814250311801E-2</v>
      </c>
      <c r="F1667" s="2">
        <f>'Moving Avg'!D1667</f>
        <v>2.3293799999999996</v>
      </c>
      <c r="G1667" s="2">
        <f>'Moving Avg'!F1667</f>
        <v>2.3188400000000002</v>
      </c>
      <c r="H1667" s="2">
        <f>'Moving Avg'!G1667</f>
        <v>2.3150599999999999</v>
      </c>
      <c r="I1667" s="2">
        <f>'Moving Avg'!H1667</f>
        <v>2.4905460000000006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  <c r="M1667" s="7">
        <f t="shared" si="260"/>
        <v>25</v>
      </c>
      <c r="N1667" s="7">
        <f t="shared" si="261"/>
        <v>45</v>
      </c>
      <c r="O1667" s="7">
        <f t="shared" si="262"/>
        <v>0</v>
      </c>
      <c r="P1667" s="7">
        <f t="shared" si="263"/>
        <v>16.5</v>
      </c>
      <c r="Q1667" s="8">
        <f t="shared" ref="Q1667:Q1730" si="264">0.35*M1667+N1667*0.35+O1667*0.15+P1667*0.15</f>
        <v>26.975000000000001</v>
      </c>
      <c r="R1667" s="8">
        <f t="shared" ref="R1667:R1730" si="265">M1667*0.2+N1667*0.2+O1667*0.35+P1667*0.25</f>
        <v>18.125</v>
      </c>
      <c r="S1667" s="8">
        <f t="shared" ref="S1667:S1730" si="266">M1667*0.15+N1667*0.15+O1667*0.25+P1667*0.45</f>
        <v>17.925000000000001</v>
      </c>
      <c r="T1667" s="8">
        <f t="shared" ref="T1667:T1730" si="267">0.25*SUM(M1667:P1667)</f>
        <v>21.625</v>
      </c>
      <c r="U1667" s="7">
        <f t="shared" ref="U1667:U1730" si="268">SUM(Q1667:S1667)/3</f>
        <v>21.008333333333336</v>
      </c>
      <c r="V1667" s="7">
        <f t="shared" ref="V1667:V1730" si="269">SUM(Q1667:T1667)/4</f>
        <v>21.162500000000001</v>
      </c>
    </row>
    <row r="1668" spans="1:22" ht="13.5" x14ac:dyDescent="0.25">
      <c r="A1668" s="3">
        <f>RSI!A1668</f>
        <v>44740</v>
      </c>
      <c r="B1668" s="2">
        <f>RSI!B1668</f>
        <v>2.3075000000000001</v>
      </c>
      <c r="C1668" s="2">
        <f>RSI!I1668</f>
        <v>48.375940630743024</v>
      </c>
      <c r="D1668" s="2">
        <f>MACD!E1668</f>
        <v>-4.4964872898738406E-3</v>
      </c>
      <c r="E1668" s="2">
        <f>MACD!F1668</f>
        <v>1.2253353942274673E-2</v>
      </c>
      <c r="F1668" s="2">
        <f>'Moving Avg'!D1668</f>
        <v>2.3277000000000001</v>
      </c>
      <c r="G1668" s="2">
        <f>'Moving Avg'!F1668</f>
        <v>2.3158950000000003</v>
      </c>
      <c r="H1668" s="2">
        <f>'Moving Avg'!G1668</f>
        <v>2.314724</v>
      </c>
      <c r="I1668" s="2">
        <f>'Moving Avg'!H1668</f>
        <v>2.4868660000000005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25</v>
      </c>
      <c r="N1668" s="7">
        <f t="shared" si="261"/>
        <v>45</v>
      </c>
      <c r="O1668" s="7">
        <f t="shared" si="262"/>
        <v>0</v>
      </c>
      <c r="P1668" s="7">
        <f t="shared" si="263"/>
        <v>16.5</v>
      </c>
      <c r="Q1668" s="8">
        <f t="shared" si="264"/>
        <v>26.975000000000001</v>
      </c>
      <c r="R1668" s="8">
        <f t="shared" si="265"/>
        <v>18.125</v>
      </c>
      <c r="S1668" s="8">
        <f t="shared" si="266"/>
        <v>17.925000000000001</v>
      </c>
      <c r="T1668" s="8">
        <f t="shared" si="267"/>
        <v>21.625</v>
      </c>
      <c r="U1668" s="7">
        <f t="shared" si="268"/>
        <v>21.008333333333336</v>
      </c>
      <c r="V1668" s="7">
        <f t="shared" si="269"/>
        <v>21.162500000000001</v>
      </c>
    </row>
    <row r="1669" spans="1:22" ht="13.5" x14ac:dyDescent="0.25">
      <c r="A1669" s="3">
        <f>RSI!A1669</f>
        <v>44741</v>
      </c>
      <c r="B1669" s="2">
        <f>RSI!B1669</f>
        <v>2.2738</v>
      </c>
      <c r="C1669" s="2">
        <f>RSI!I1669</f>
        <v>43.826665640267564</v>
      </c>
      <c r="D1669" s="2">
        <f>MACD!E1669</f>
        <v>-1.1214751158662217E-2</v>
      </c>
      <c r="E1669" s="2">
        <f>MACD!F1669</f>
        <v>7.5597329220872958E-3</v>
      </c>
      <c r="F1669" s="2">
        <f>'Moving Avg'!D1669</f>
        <v>2.3125399999999998</v>
      </c>
      <c r="G1669" s="2">
        <f>'Moving Avg'!F1669</f>
        <v>2.3112650000000001</v>
      </c>
      <c r="H1669" s="2">
        <f>'Moving Avg'!G1669</f>
        <v>2.313714</v>
      </c>
      <c r="I1669" s="2">
        <f>'Moving Avg'!H1669</f>
        <v>2.4827310000000007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  <c r="M1669" s="7">
        <f t="shared" si="260"/>
        <v>25</v>
      </c>
      <c r="N1669" s="7">
        <f t="shared" si="261"/>
        <v>45</v>
      </c>
      <c r="O1669" s="7">
        <f t="shared" si="262"/>
        <v>0</v>
      </c>
      <c r="P1669" s="7">
        <f t="shared" si="263"/>
        <v>16.5</v>
      </c>
      <c r="Q1669" s="8">
        <f t="shared" si="264"/>
        <v>26.975000000000001</v>
      </c>
      <c r="R1669" s="8">
        <f t="shared" si="265"/>
        <v>18.125</v>
      </c>
      <c r="S1669" s="8">
        <f t="shared" si="266"/>
        <v>17.925000000000001</v>
      </c>
      <c r="T1669" s="8">
        <f t="shared" si="267"/>
        <v>21.625</v>
      </c>
      <c r="U1669" s="7">
        <f t="shared" si="268"/>
        <v>21.008333333333336</v>
      </c>
      <c r="V1669" s="7">
        <f t="shared" si="269"/>
        <v>21.162500000000001</v>
      </c>
    </row>
    <row r="1670" spans="1:22" ht="13.5" x14ac:dyDescent="0.25">
      <c r="A1670" s="3">
        <f>RSI!A1670</f>
        <v>44742</v>
      </c>
      <c r="B1670" s="2">
        <f>RSI!B1670</f>
        <v>2.2654000000000001</v>
      </c>
      <c r="C1670" s="2">
        <f>RSI!I1670</f>
        <v>42.747574048142219</v>
      </c>
      <c r="D1670" s="2">
        <f>MACD!E1670</f>
        <v>-1.601664164094796E-2</v>
      </c>
      <c r="E1670" s="2">
        <f>MACD!F1670</f>
        <v>2.8444580094802449E-3</v>
      </c>
      <c r="F1670" s="2">
        <f>'Moving Avg'!D1670</f>
        <v>2.29738</v>
      </c>
      <c r="G1670" s="2">
        <f>'Moving Avg'!F1670</f>
        <v>2.3062149999999999</v>
      </c>
      <c r="H1670" s="2">
        <f>'Moving Avg'!G1670</f>
        <v>2.3127040000000001</v>
      </c>
      <c r="I1670" s="2">
        <f>'Moving Avg'!H1670</f>
        <v>2.4787180000000006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  <c r="M1670" s="7">
        <f t="shared" si="260"/>
        <v>25</v>
      </c>
      <c r="N1670" s="7">
        <f t="shared" si="261"/>
        <v>45</v>
      </c>
      <c r="O1670" s="7">
        <f t="shared" si="262"/>
        <v>0</v>
      </c>
      <c r="P1670" s="7">
        <f t="shared" si="263"/>
        <v>16.5</v>
      </c>
      <c r="Q1670" s="8">
        <f t="shared" si="264"/>
        <v>26.975000000000001</v>
      </c>
      <c r="R1670" s="8">
        <f t="shared" si="265"/>
        <v>18.125</v>
      </c>
      <c r="S1670" s="8">
        <f t="shared" si="266"/>
        <v>17.925000000000001</v>
      </c>
      <c r="T1670" s="8">
        <f t="shared" si="267"/>
        <v>21.625</v>
      </c>
      <c r="U1670" s="7">
        <f t="shared" si="268"/>
        <v>21.008333333333336</v>
      </c>
      <c r="V1670" s="7">
        <f t="shared" si="269"/>
        <v>21.162500000000001</v>
      </c>
    </row>
    <row r="1671" spans="1:22" ht="13.5" x14ac:dyDescent="0.25">
      <c r="A1671" s="3">
        <f>RSI!A1671</f>
        <v>44743</v>
      </c>
      <c r="B1671" s="2">
        <f>RSI!B1671</f>
        <v>2.2738</v>
      </c>
      <c r="C1671" s="2">
        <f>RSI!I1671</f>
        <v>44.226453658862646</v>
      </c>
      <c r="D1671" s="2">
        <f>MACD!E1671</f>
        <v>-1.7811095532870524E-2</v>
      </c>
      <c r="E1671" s="2">
        <f>MACD!F1671</f>
        <v>-1.286652698989909E-3</v>
      </c>
      <c r="F1671" s="2">
        <f>'Moving Avg'!D1671</f>
        <v>2.28728</v>
      </c>
      <c r="G1671" s="2">
        <f>'Moving Avg'!F1671</f>
        <v>2.3015849999999998</v>
      </c>
      <c r="H1671" s="2">
        <f>'Moving Avg'!G1671</f>
        <v>2.3115259999999997</v>
      </c>
      <c r="I1671" s="2">
        <f>'Moving Avg'!H1671</f>
        <v>2.4747875000000006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25</v>
      </c>
      <c r="N1671" s="7">
        <f t="shared" si="261"/>
        <v>45</v>
      </c>
      <c r="O1671" s="7">
        <f t="shared" si="262"/>
        <v>0</v>
      </c>
      <c r="P1671" s="7">
        <f t="shared" si="263"/>
        <v>16.5</v>
      </c>
      <c r="Q1671" s="8">
        <f t="shared" si="264"/>
        <v>26.975000000000001</v>
      </c>
      <c r="R1671" s="8">
        <f t="shared" si="265"/>
        <v>18.125</v>
      </c>
      <c r="S1671" s="8">
        <f t="shared" si="266"/>
        <v>17.925000000000001</v>
      </c>
      <c r="T1671" s="8">
        <f t="shared" si="267"/>
        <v>21.625</v>
      </c>
      <c r="U1671" s="7">
        <f t="shared" si="268"/>
        <v>21.008333333333336</v>
      </c>
      <c r="V1671" s="7">
        <f t="shared" si="269"/>
        <v>21.162500000000001</v>
      </c>
    </row>
    <row r="1672" spans="1:22" ht="13.5" x14ac:dyDescent="0.25">
      <c r="A1672" s="3">
        <f>RSI!A1672</f>
        <v>44746</v>
      </c>
      <c r="B1672" s="2">
        <f>RSI!B1672</f>
        <v>2.2568999999999999</v>
      </c>
      <c r="C1672" s="2">
        <f>RSI!I1672</f>
        <v>41.882425348412191</v>
      </c>
      <c r="D1672" s="2">
        <f>MACD!E1672</f>
        <v>1.5728633328069286E-3</v>
      </c>
      <c r="E1672" s="2">
        <f>MACD!F1672</f>
        <v>-7.1474949263054159E-4</v>
      </c>
      <c r="F1672" s="2">
        <f>'Moving Avg'!D1672</f>
        <v>2.2754799999999999</v>
      </c>
      <c r="G1672" s="2">
        <f>'Moving Avg'!F1672</f>
        <v>2.2977949999999998</v>
      </c>
      <c r="H1672" s="2">
        <f>'Moving Avg'!G1672</f>
        <v>2.3098399999999999</v>
      </c>
      <c r="I1672" s="2">
        <f>'Moving Avg'!H1672</f>
        <v>2.4711000000000003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  <c r="M1672" s="7">
        <f t="shared" si="260"/>
        <v>25</v>
      </c>
      <c r="N1672" s="7">
        <f t="shared" si="261"/>
        <v>0</v>
      </c>
      <c r="O1672" s="7">
        <f t="shared" si="262"/>
        <v>0</v>
      </c>
      <c r="P1672" s="7">
        <f t="shared" si="263"/>
        <v>16.5</v>
      </c>
      <c r="Q1672" s="8">
        <f t="shared" si="264"/>
        <v>11.225</v>
      </c>
      <c r="R1672" s="8">
        <f t="shared" si="265"/>
        <v>9.125</v>
      </c>
      <c r="S1672" s="8">
        <f t="shared" si="266"/>
        <v>11.175000000000001</v>
      </c>
      <c r="T1672" s="8">
        <f t="shared" si="267"/>
        <v>10.375</v>
      </c>
      <c r="U1672" s="7">
        <f t="shared" si="268"/>
        <v>10.508333333333335</v>
      </c>
      <c r="V1672" s="7">
        <f t="shared" si="269"/>
        <v>10.475000000000001</v>
      </c>
    </row>
    <row r="1673" spans="1:22" ht="13.5" x14ac:dyDescent="0.25">
      <c r="A1673" s="3">
        <f>RSI!A1673</f>
        <v>44747</v>
      </c>
      <c r="B1673" s="2">
        <f>RSI!B1673</f>
        <v>2.2568999999999999</v>
      </c>
      <c r="C1673" s="2">
        <f>RSI!I1673</f>
        <v>41.882425348412191</v>
      </c>
      <c r="D1673" s="2">
        <f>MACD!E1673</f>
        <v>6.6164451981349792E-3</v>
      </c>
      <c r="E1673" s="2">
        <f>MACD!F1673</f>
        <v>7.5148944552256268E-4</v>
      </c>
      <c r="F1673" s="2">
        <f>'Moving Avg'!D1673</f>
        <v>2.2653600000000003</v>
      </c>
      <c r="G1673" s="2">
        <f>'Moving Avg'!F1673</f>
        <v>2.294845</v>
      </c>
      <c r="H1673" s="2">
        <f>'Moving Avg'!G1673</f>
        <v>2.308154</v>
      </c>
      <c r="I1673" s="2">
        <f>'Moving Avg'!H1673</f>
        <v>2.4674125000000005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25</v>
      </c>
      <c r="N1673" s="7">
        <f t="shared" si="261"/>
        <v>0</v>
      </c>
      <c r="O1673" s="7">
        <f t="shared" si="262"/>
        <v>0</v>
      </c>
      <c r="P1673" s="7">
        <f t="shared" si="263"/>
        <v>16.5</v>
      </c>
      <c r="Q1673" s="8">
        <f t="shared" si="264"/>
        <v>11.225</v>
      </c>
      <c r="R1673" s="8">
        <f t="shared" si="265"/>
        <v>9.125</v>
      </c>
      <c r="S1673" s="8">
        <f t="shared" si="266"/>
        <v>11.175000000000001</v>
      </c>
      <c r="T1673" s="8">
        <f t="shared" si="267"/>
        <v>10.375</v>
      </c>
      <c r="U1673" s="7">
        <f t="shared" si="268"/>
        <v>10.508333333333335</v>
      </c>
      <c r="V1673" s="7">
        <f t="shared" si="269"/>
        <v>10.475000000000001</v>
      </c>
    </row>
    <row r="1674" spans="1:22" ht="13.5" x14ac:dyDescent="0.25">
      <c r="A1674" s="3">
        <f>RSI!A1674</f>
        <v>44748</v>
      </c>
      <c r="B1674" s="2">
        <f>RSI!B1674</f>
        <v>2.2906</v>
      </c>
      <c r="C1674" s="2">
        <f>RSI!I1674</f>
        <v>48.228224970829586</v>
      </c>
      <c r="D1674" s="2">
        <f>MACD!E1674</f>
        <v>1.3853252127401738E-2</v>
      </c>
      <c r="E1674" s="2">
        <f>MACD!F1674</f>
        <v>3.3718419818983981E-3</v>
      </c>
      <c r="F1674" s="2">
        <f>'Moving Avg'!D1674</f>
        <v>2.2687200000000001</v>
      </c>
      <c r="G1674" s="2">
        <f>'Moving Avg'!F1674</f>
        <v>2.294845</v>
      </c>
      <c r="H1674" s="2">
        <f>'Moving Avg'!G1674</f>
        <v>2.3084899999999999</v>
      </c>
      <c r="I1674" s="2">
        <f>'Moving Avg'!H1674</f>
        <v>2.463975500000001</v>
      </c>
      <c r="J1674" s="5" t="str">
        <f>OBV!F1674</f>
        <v>BULLISH</v>
      </c>
      <c r="K1674" s="5" t="str">
        <f>OBV!G1674</f>
        <v>NEUTRAL</v>
      </c>
      <c r="L1674" s="5" t="str">
        <f>OBV!H1674</f>
        <v>CONFIRMED BULLISH</v>
      </c>
      <c r="M1674" s="7">
        <f t="shared" si="260"/>
        <v>25</v>
      </c>
      <c r="N1674" s="7">
        <f t="shared" si="261"/>
        <v>0</v>
      </c>
      <c r="O1674" s="7">
        <f t="shared" si="262"/>
        <v>0</v>
      </c>
      <c r="P1674" s="7">
        <f t="shared" si="263"/>
        <v>83.5</v>
      </c>
      <c r="Q1674" s="8">
        <f t="shared" si="264"/>
        <v>21.274999999999999</v>
      </c>
      <c r="R1674" s="8">
        <f t="shared" si="265"/>
        <v>25.875</v>
      </c>
      <c r="S1674" s="8">
        <f t="shared" si="266"/>
        <v>41.325000000000003</v>
      </c>
      <c r="T1674" s="8">
        <f t="shared" si="267"/>
        <v>27.125</v>
      </c>
      <c r="U1674" s="7">
        <f t="shared" si="268"/>
        <v>29.491666666666664</v>
      </c>
      <c r="V1674" s="7">
        <f t="shared" si="269"/>
        <v>28.9</v>
      </c>
    </row>
    <row r="1675" spans="1:22" ht="13.5" x14ac:dyDescent="0.25">
      <c r="A1675" s="3">
        <f>RSI!A1675</f>
        <v>44749</v>
      </c>
      <c r="B1675" s="2">
        <f>RSI!B1675</f>
        <v>2.3496000000000001</v>
      </c>
      <c r="C1675" s="2">
        <f>RSI!I1675</f>
        <v>57.066743852761348</v>
      </c>
      <c r="D1675" s="2">
        <f>MACD!E1675</f>
        <v>1.4374929896742827E-2</v>
      </c>
      <c r="E1675" s="2">
        <f>MACD!F1675</f>
        <v>5.572459564867285E-3</v>
      </c>
      <c r="F1675" s="2">
        <f>'Moving Avg'!D1675</f>
        <v>2.2855599999999998</v>
      </c>
      <c r="G1675" s="2">
        <f>'Moving Avg'!F1675</f>
        <v>2.2965300000000002</v>
      </c>
      <c r="H1675" s="2">
        <f>'Moving Avg'!G1675</f>
        <v>2.309164</v>
      </c>
      <c r="I1675" s="2">
        <f>'Moving Avg'!H1675</f>
        <v>2.4608740000000013</v>
      </c>
      <c r="J1675" s="5" t="str">
        <f>OBV!F1675</f>
        <v>BULLISH</v>
      </c>
      <c r="K1675" s="5" t="str">
        <f>OBV!G1675</f>
        <v>NEUTRAL</v>
      </c>
      <c r="L1675" s="5" t="str">
        <f>OBV!H1675</f>
        <v>CONFIRMED BULLISH</v>
      </c>
      <c r="M1675" s="7">
        <f t="shared" si="260"/>
        <v>25</v>
      </c>
      <c r="N1675" s="7">
        <f t="shared" si="261"/>
        <v>0</v>
      </c>
      <c r="O1675" s="7">
        <f t="shared" si="262"/>
        <v>0</v>
      </c>
      <c r="P1675" s="7">
        <f t="shared" si="263"/>
        <v>83.5</v>
      </c>
      <c r="Q1675" s="8">
        <f t="shared" si="264"/>
        <v>21.274999999999999</v>
      </c>
      <c r="R1675" s="8">
        <f t="shared" si="265"/>
        <v>25.875</v>
      </c>
      <c r="S1675" s="8">
        <f t="shared" si="266"/>
        <v>41.325000000000003</v>
      </c>
      <c r="T1675" s="8">
        <f t="shared" si="267"/>
        <v>27.125</v>
      </c>
      <c r="U1675" s="7">
        <f t="shared" si="268"/>
        <v>29.491666666666664</v>
      </c>
      <c r="V1675" s="7">
        <f t="shared" si="269"/>
        <v>28.9</v>
      </c>
    </row>
    <row r="1676" spans="1:22" ht="13.5" x14ac:dyDescent="0.25">
      <c r="A1676" s="3">
        <f>RSI!A1676</f>
        <v>44750</v>
      </c>
      <c r="B1676" s="2">
        <f>RSI!B1676</f>
        <v>2.4422000000000001</v>
      </c>
      <c r="C1676" s="2">
        <f>RSI!I1676</f>
        <v>66.681109387710009</v>
      </c>
      <c r="D1676" s="2">
        <f>MACD!E1676</f>
        <v>5.0648491758935599E-3</v>
      </c>
      <c r="E1676" s="2">
        <f>MACD!F1676</f>
        <v>5.4709374870725407E-3</v>
      </c>
      <c r="F1676" s="2">
        <f>'Moving Avg'!D1676</f>
        <v>2.3192399999999997</v>
      </c>
      <c r="G1676" s="2">
        <f>'Moving Avg'!F1676</f>
        <v>2.3028450000000005</v>
      </c>
      <c r="H1676" s="2">
        <f>'Moving Avg'!G1676</f>
        <v>2.3118579999999995</v>
      </c>
      <c r="I1676" s="2">
        <f>'Moving Avg'!H1676</f>
        <v>2.4585630000000012</v>
      </c>
      <c r="J1676" s="5" t="str">
        <f>OBV!F1676</f>
        <v>BULLISH</v>
      </c>
      <c r="K1676" s="5" t="str">
        <f>OBV!G1676</f>
        <v>NEUTRAL</v>
      </c>
      <c r="L1676" s="5" t="str">
        <f>OBV!H1676</f>
        <v>CONFIRMED BULLISH</v>
      </c>
      <c r="M1676" s="7">
        <f t="shared" si="260"/>
        <v>25</v>
      </c>
      <c r="N1676" s="7">
        <f t="shared" si="261"/>
        <v>45</v>
      </c>
      <c r="O1676" s="7">
        <f t="shared" si="262"/>
        <v>0</v>
      </c>
      <c r="P1676" s="7">
        <f t="shared" si="263"/>
        <v>83.5</v>
      </c>
      <c r="Q1676" s="8">
        <f t="shared" si="264"/>
        <v>37.024999999999999</v>
      </c>
      <c r="R1676" s="8">
        <f t="shared" si="265"/>
        <v>34.875</v>
      </c>
      <c r="S1676" s="8">
        <f t="shared" si="266"/>
        <v>48.075000000000003</v>
      </c>
      <c r="T1676" s="8">
        <f t="shared" si="267"/>
        <v>38.375</v>
      </c>
      <c r="U1676" s="7">
        <f t="shared" si="268"/>
        <v>39.991666666666667</v>
      </c>
      <c r="V1676" s="7">
        <f t="shared" si="269"/>
        <v>39.587500000000006</v>
      </c>
    </row>
    <row r="1677" spans="1:22" ht="13.5" x14ac:dyDescent="0.25">
      <c r="A1677" s="3">
        <f>RSI!A1677</f>
        <v>44753</v>
      </c>
      <c r="B1677" s="2">
        <f>RSI!B1677</f>
        <v>2.4253999999999998</v>
      </c>
      <c r="C1677" s="2">
        <f>RSI!I1677</f>
        <v>63.885897213670582</v>
      </c>
      <c r="D1677" s="2">
        <f>MACD!E1677</f>
        <v>-3.6785456814771855E-3</v>
      </c>
      <c r="E1677" s="2">
        <f>MACD!F1677</f>
        <v>3.6410408533625958E-3</v>
      </c>
      <c r="F1677" s="2">
        <f>'Moving Avg'!D1677</f>
        <v>2.3529399999999998</v>
      </c>
      <c r="G1677" s="2">
        <f>'Moving Avg'!F1677</f>
        <v>2.310425</v>
      </c>
      <c r="H1677" s="2">
        <f>'Moving Avg'!G1677</f>
        <v>2.3142159999999996</v>
      </c>
      <c r="I1677" s="2">
        <f>'Moving Avg'!H1677</f>
        <v>2.4562090000000012</v>
      </c>
      <c r="J1677" s="5" t="str">
        <f>OBV!F1677</f>
        <v>BULLISH</v>
      </c>
      <c r="K1677" s="5" t="str">
        <f>OBV!G1677</f>
        <v>NEUTRAL</v>
      </c>
      <c r="L1677" s="5" t="str">
        <f>OBV!H1677</f>
        <v>CONFIRMED BULLISH</v>
      </c>
      <c r="M1677" s="7">
        <f t="shared" si="260"/>
        <v>25</v>
      </c>
      <c r="N1677" s="7">
        <f t="shared" si="261"/>
        <v>45</v>
      </c>
      <c r="O1677" s="7">
        <f t="shared" si="262"/>
        <v>0</v>
      </c>
      <c r="P1677" s="7">
        <f t="shared" si="263"/>
        <v>83.5</v>
      </c>
      <c r="Q1677" s="8">
        <f t="shared" si="264"/>
        <v>37.024999999999999</v>
      </c>
      <c r="R1677" s="8">
        <f t="shared" si="265"/>
        <v>34.875</v>
      </c>
      <c r="S1677" s="8">
        <f t="shared" si="266"/>
        <v>48.075000000000003</v>
      </c>
      <c r="T1677" s="8">
        <f t="shared" si="267"/>
        <v>38.375</v>
      </c>
      <c r="U1677" s="7">
        <f t="shared" si="268"/>
        <v>39.991666666666667</v>
      </c>
      <c r="V1677" s="7">
        <f t="shared" si="269"/>
        <v>39.587500000000006</v>
      </c>
    </row>
    <row r="1678" spans="1:22" ht="13.5" x14ac:dyDescent="0.25">
      <c r="A1678" s="3">
        <f>RSI!A1678</f>
        <v>44754</v>
      </c>
      <c r="B1678" s="2">
        <f>RSI!B1678</f>
        <v>2.4253999999999998</v>
      </c>
      <c r="C1678" s="2">
        <f>RSI!I1678</f>
        <v>63.885897213670575</v>
      </c>
      <c r="D1678" s="2">
        <f>MACD!E1678</f>
        <v>-1.3027034009258198E-2</v>
      </c>
      <c r="E1678" s="2">
        <f>MACD!F1678</f>
        <v>3.0742588083843697E-4</v>
      </c>
      <c r="F1678" s="2">
        <f>'Moving Avg'!D1678</f>
        <v>2.3866399999999999</v>
      </c>
      <c r="G1678" s="2">
        <f>'Moving Avg'!F1678</f>
        <v>2.318425</v>
      </c>
      <c r="H1678" s="2">
        <f>'Moving Avg'!G1678</f>
        <v>2.3165739999999992</v>
      </c>
      <c r="I1678" s="2">
        <f>'Moving Avg'!H1678</f>
        <v>2.4538550000000017</v>
      </c>
      <c r="J1678" s="5" t="str">
        <f>OBV!F1678</f>
        <v>BULLISH</v>
      </c>
      <c r="K1678" s="5" t="str">
        <f>OBV!G1678</f>
        <v>NEUTRAL</v>
      </c>
      <c r="L1678" s="5" t="str">
        <f>OBV!H1678</f>
        <v>CONFIRMED BULLISH</v>
      </c>
      <c r="M1678" s="7">
        <f t="shared" si="260"/>
        <v>25</v>
      </c>
      <c r="N1678" s="7">
        <f t="shared" si="261"/>
        <v>45</v>
      </c>
      <c r="O1678" s="7">
        <f t="shared" si="262"/>
        <v>0</v>
      </c>
      <c r="P1678" s="7">
        <f t="shared" si="263"/>
        <v>83.5</v>
      </c>
      <c r="Q1678" s="8">
        <f t="shared" si="264"/>
        <v>37.024999999999999</v>
      </c>
      <c r="R1678" s="8">
        <f t="shared" si="265"/>
        <v>34.875</v>
      </c>
      <c r="S1678" s="8">
        <f t="shared" si="266"/>
        <v>48.075000000000003</v>
      </c>
      <c r="T1678" s="8">
        <f t="shared" si="267"/>
        <v>38.375</v>
      </c>
      <c r="U1678" s="7">
        <f t="shared" si="268"/>
        <v>39.991666666666667</v>
      </c>
      <c r="V1678" s="7">
        <f t="shared" si="269"/>
        <v>39.587500000000006</v>
      </c>
    </row>
    <row r="1679" spans="1:22" ht="13.5" x14ac:dyDescent="0.25">
      <c r="A1679" s="3">
        <f>RSI!A1679</f>
        <v>44755</v>
      </c>
      <c r="B1679" s="2">
        <f>RSI!B1679</f>
        <v>2.4253999999999998</v>
      </c>
      <c r="C1679" s="2">
        <f>RSI!I1679</f>
        <v>63.885897213670575</v>
      </c>
      <c r="D1679" s="2">
        <f>MACD!E1679</f>
        <v>-2.6731097126360126E-2</v>
      </c>
      <c r="E1679" s="2">
        <f>MACD!F1679</f>
        <v>-5.1002787206012755E-3</v>
      </c>
      <c r="F1679" s="2">
        <f>'Moving Avg'!D1679</f>
        <v>2.4135999999999997</v>
      </c>
      <c r="G1679" s="2">
        <f>'Moving Avg'!F1679</f>
        <v>2.3272699999999999</v>
      </c>
      <c r="H1679" s="2">
        <f>'Moving Avg'!G1679</f>
        <v>2.3189319999999993</v>
      </c>
      <c r="I1679" s="2">
        <f>'Moving Avg'!H1679</f>
        <v>2.4515010000000017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  <c r="M1679" s="7">
        <f t="shared" si="260"/>
        <v>25</v>
      </c>
      <c r="N1679" s="7">
        <f t="shared" si="261"/>
        <v>100</v>
      </c>
      <c r="O1679" s="7">
        <f t="shared" si="262"/>
        <v>0</v>
      </c>
      <c r="P1679" s="7">
        <f t="shared" si="263"/>
        <v>83.5</v>
      </c>
      <c r="Q1679" s="8">
        <f t="shared" si="264"/>
        <v>56.274999999999999</v>
      </c>
      <c r="R1679" s="8">
        <f t="shared" si="265"/>
        <v>45.875</v>
      </c>
      <c r="S1679" s="8">
        <f t="shared" si="266"/>
        <v>56.325000000000003</v>
      </c>
      <c r="T1679" s="8">
        <f t="shared" si="267"/>
        <v>52.125</v>
      </c>
      <c r="U1679" s="7">
        <f t="shared" si="268"/>
        <v>52.82500000000001</v>
      </c>
      <c r="V1679" s="7">
        <f t="shared" si="269"/>
        <v>52.650000000000006</v>
      </c>
    </row>
    <row r="1680" spans="1:22" ht="13.5" x14ac:dyDescent="0.25">
      <c r="A1680" s="3">
        <f>RSI!A1680</f>
        <v>44756</v>
      </c>
      <c r="B1680" s="2">
        <f>RSI!B1680</f>
        <v>2.4001000000000001</v>
      </c>
      <c r="C1680" s="2">
        <f>RSI!I1680</f>
        <v>59.216906919298097</v>
      </c>
      <c r="D1680" s="2">
        <f>MACD!E1680</f>
        <v>-3.8309139772222167E-2</v>
      </c>
      <c r="E1680" s="2">
        <f>MACD!F1680</f>
        <v>-1.1742050930925455E-2</v>
      </c>
      <c r="F1680" s="2">
        <f>'Moving Avg'!D1680</f>
        <v>2.4236999999999997</v>
      </c>
      <c r="G1680" s="2">
        <f>'Moving Avg'!F1680</f>
        <v>2.3348499999999999</v>
      </c>
      <c r="H1680" s="2">
        <f>'Moving Avg'!G1680</f>
        <v>2.3209519999999997</v>
      </c>
      <c r="I1680" s="2">
        <f>'Moving Avg'!H1680</f>
        <v>2.4489795000000019</v>
      </c>
      <c r="J1680" s="5" t="str">
        <f>OBV!F1680</f>
        <v>BULLISH</v>
      </c>
      <c r="K1680" s="5" t="str">
        <f>OBV!G1680</f>
        <v>NEUTRAL</v>
      </c>
      <c r="L1680" s="5" t="str">
        <f>OBV!H1680</f>
        <v>CONFIRMED BULLISH</v>
      </c>
      <c r="M1680" s="7">
        <f t="shared" si="260"/>
        <v>25</v>
      </c>
      <c r="N1680" s="7">
        <f t="shared" si="261"/>
        <v>100</v>
      </c>
      <c r="O1680" s="7">
        <f t="shared" si="262"/>
        <v>0</v>
      </c>
      <c r="P1680" s="7">
        <f t="shared" si="263"/>
        <v>83.5</v>
      </c>
      <c r="Q1680" s="8">
        <f t="shared" si="264"/>
        <v>56.274999999999999</v>
      </c>
      <c r="R1680" s="8">
        <f t="shared" si="265"/>
        <v>45.875</v>
      </c>
      <c r="S1680" s="8">
        <f t="shared" si="266"/>
        <v>56.325000000000003</v>
      </c>
      <c r="T1680" s="8">
        <f t="shared" si="267"/>
        <v>52.125</v>
      </c>
      <c r="U1680" s="7">
        <f t="shared" si="268"/>
        <v>52.82500000000001</v>
      </c>
      <c r="V1680" s="7">
        <f t="shared" si="269"/>
        <v>52.650000000000006</v>
      </c>
    </row>
    <row r="1681" spans="1:22" ht="13.5" x14ac:dyDescent="0.25">
      <c r="A1681" s="3">
        <f>RSI!A1681</f>
        <v>44757</v>
      </c>
      <c r="B1681" s="2">
        <f>RSI!B1681</f>
        <v>2.4338000000000002</v>
      </c>
      <c r="C1681" s="2">
        <f>RSI!I1681</f>
        <v>63.086757781016018</v>
      </c>
      <c r="D1681" s="2">
        <f>MACD!E1681</f>
        <v>-4.9682715750920536E-2</v>
      </c>
      <c r="E1681" s="2">
        <f>MACD!F1681</f>
        <v>-1.9330183894924472E-2</v>
      </c>
      <c r="F1681" s="2">
        <f>'Moving Avg'!D1681</f>
        <v>2.4220199999999998</v>
      </c>
      <c r="G1681" s="2">
        <f>'Moving Avg'!F1681</f>
        <v>2.3432699999999995</v>
      </c>
      <c r="H1681" s="2">
        <f>'Moving Avg'!G1681</f>
        <v>2.3251619999999993</v>
      </c>
      <c r="I1681" s="2">
        <f>'Moving Avg'!H1681</f>
        <v>2.4466675000000015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  <c r="M1681" s="7">
        <f t="shared" si="260"/>
        <v>25</v>
      </c>
      <c r="N1681" s="7">
        <f t="shared" si="261"/>
        <v>100</v>
      </c>
      <c r="O1681" s="7">
        <f t="shared" si="262"/>
        <v>0</v>
      </c>
      <c r="P1681" s="7">
        <f t="shared" si="263"/>
        <v>16.5</v>
      </c>
      <c r="Q1681" s="8">
        <f t="shared" si="264"/>
        <v>46.225000000000001</v>
      </c>
      <c r="R1681" s="8">
        <f t="shared" si="265"/>
        <v>29.125</v>
      </c>
      <c r="S1681" s="8">
        <f t="shared" si="266"/>
        <v>26.175000000000001</v>
      </c>
      <c r="T1681" s="8">
        <f t="shared" si="267"/>
        <v>35.375</v>
      </c>
      <c r="U1681" s="7">
        <f t="shared" si="268"/>
        <v>33.841666666666661</v>
      </c>
      <c r="V1681" s="7">
        <f t="shared" si="269"/>
        <v>34.224999999999994</v>
      </c>
    </row>
    <row r="1682" spans="1:22" ht="13.5" x14ac:dyDescent="0.25">
      <c r="A1682" s="3">
        <f>RSI!A1682</f>
        <v>44760</v>
      </c>
      <c r="B1682" s="2">
        <f>RSI!B1682</f>
        <v>2.4338000000000002</v>
      </c>
      <c r="C1682" s="2">
        <f>RSI!I1682</f>
        <v>63.086757781016011</v>
      </c>
      <c r="D1682" s="2">
        <f>MACD!E1682</f>
        <v>-6.2450814130232679E-2</v>
      </c>
      <c r="E1682" s="2">
        <f>MACD!F1682</f>
        <v>-2.7954309941986114E-2</v>
      </c>
      <c r="F1682" s="2">
        <f>'Moving Avg'!D1682</f>
        <v>2.4236999999999997</v>
      </c>
      <c r="G1682" s="2">
        <f>'Moving Avg'!F1682</f>
        <v>2.3453749999999998</v>
      </c>
      <c r="H1682" s="2">
        <f>'Moving Avg'!G1682</f>
        <v>2.3283619999999994</v>
      </c>
      <c r="I1682" s="2">
        <f>'Moving Avg'!H1682</f>
        <v>2.4443555000000017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  <c r="M1682" s="7">
        <f t="shared" si="260"/>
        <v>25</v>
      </c>
      <c r="N1682" s="7">
        <f t="shared" si="261"/>
        <v>100</v>
      </c>
      <c r="O1682" s="7">
        <f t="shared" si="262"/>
        <v>0</v>
      </c>
      <c r="P1682" s="7">
        <f t="shared" si="263"/>
        <v>83.5</v>
      </c>
      <c r="Q1682" s="8">
        <f t="shared" si="264"/>
        <v>56.274999999999999</v>
      </c>
      <c r="R1682" s="8">
        <f t="shared" si="265"/>
        <v>45.875</v>
      </c>
      <c r="S1682" s="8">
        <f t="shared" si="266"/>
        <v>56.325000000000003</v>
      </c>
      <c r="T1682" s="8">
        <f t="shared" si="267"/>
        <v>52.125</v>
      </c>
      <c r="U1682" s="7">
        <f t="shared" si="268"/>
        <v>52.82500000000001</v>
      </c>
      <c r="V1682" s="7">
        <f t="shared" si="269"/>
        <v>52.650000000000006</v>
      </c>
    </row>
    <row r="1683" spans="1:22" ht="13.5" x14ac:dyDescent="0.25">
      <c r="A1683" s="3">
        <f>RSI!A1683</f>
        <v>44761</v>
      </c>
      <c r="B1683" s="2">
        <f>RSI!B1683</f>
        <v>2.4338000000000002</v>
      </c>
      <c r="C1683" s="2">
        <f>RSI!I1683</f>
        <v>63.086757781016018</v>
      </c>
      <c r="D1683" s="2">
        <f>MACD!E1683</f>
        <v>-7.3758574237896113E-2</v>
      </c>
      <c r="E1683" s="2">
        <f>MACD!F1683</f>
        <v>-3.7115162801168118E-2</v>
      </c>
      <c r="F1683" s="2">
        <f>'Moving Avg'!D1683</f>
        <v>2.4253799999999996</v>
      </c>
      <c r="G1683" s="2">
        <f>'Moving Avg'!F1683</f>
        <v>2.3512699999999995</v>
      </c>
      <c r="H1683" s="2">
        <f>'Moving Avg'!G1683</f>
        <v>2.3315619999999995</v>
      </c>
      <c r="I1683" s="2">
        <f>'Moving Avg'!H1683</f>
        <v>2.4422070000000016</v>
      </c>
      <c r="J1683" s="5" t="str">
        <f>OBV!F1683</f>
        <v>BULLISH</v>
      </c>
      <c r="K1683" s="5" t="str">
        <f>OBV!G1683</f>
        <v>NEUTRAL</v>
      </c>
      <c r="L1683" s="5" t="str">
        <f>OBV!H1683</f>
        <v>CONFIRMED BULLISH</v>
      </c>
      <c r="M1683" s="7">
        <f t="shared" si="260"/>
        <v>25</v>
      </c>
      <c r="N1683" s="7">
        <f t="shared" si="261"/>
        <v>100</v>
      </c>
      <c r="O1683" s="7">
        <f t="shared" si="262"/>
        <v>0</v>
      </c>
      <c r="P1683" s="7">
        <f t="shared" si="263"/>
        <v>83.5</v>
      </c>
      <c r="Q1683" s="8">
        <f t="shared" si="264"/>
        <v>56.274999999999999</v>
      </c>
      <c r="R1683" s="8">
        <f t="shared" si="265"/>
        <v>45.875</v>
      </c>
      <c r="S1683" s="8">
        <f t="shared" si="266"/>
        <v>56.325000000000003</v>
      </c>
      <c r="T1683" s="8">
        <f t="shared" si="267"/>
        <v>52.125</v>
      </c>
      <c r="U1683" s="7">
        <f t="shared" si="268"/>
        <v>52.82500000000001</v>
      </c>
      <c r="V1683" s="7">
        <f t="shared" si="269"/>
        <v>52.650000000000006</v>
      </c>
    </row>
    <row r="1684" spans="1:22" ht="13.5" x14ac:dyDescent="0.25">
      <c r="A1684" s="3">
        <f>RSI!A1684</f>
        <v>44762</v>
      </c>
      <c r="B1684" s="2">
        <f>RSI!B1684</f>
        <v>2.4338000000000002</v>
      </c>
      <c r="C1684" s="2">
        <f>RSI!I1684</f>
        <v>63.086757781016018</v>
      </c>
      <c r="D1684" s="2">
        <f>MACD!E1684</f>
        <v>-7.8608715926373751E-2</v>
      </c>
      <c r="E1684" s="2">
        <f>MACD!F1684</f>
        <v>-4.5413873426209242E-2</v>
      </c>
      <c r="F1684" s="2">
        <f>'Moving Avg'!D1684</f>
        <v>2.42706</v>
      </c>
      <c r="G1684" s="2">
        <f>'Moving Avg'!F1684</f>
        <v>2.3554799999999996</v>
      </c>
      <c r="H1684" s="2">
        <f>'Moving Avg'!G1684</f>
        <v>2.3349299999999995</v>
      </c>
      <c r="I1684" s="2">
        <f>'Moving Avg'!H1684</f>
        <v>2.4400585000000019</v>
      </c>
      <c r="J1684" s="5" t="str">
        <f>OBV!F1684</f>
        <v>BULLISH</v>
      </c>
      <c r="K1684" s="5" t="str">
        <f>OBV!G1684</f>
        <v>NEUTRAL</v>
      </c>
      <c r="L1684" s="5" t="str">
        <f>OBV!H1684</f>
        <v>CONFIRMED BULLISH</v>
      </c>
      <c r="M1684" s="7">
        <f t="shared" si="260"/>
        <v>25</v>
      </c>
      <c r="N1684" s="7">
        <f t="shared" si="261"/>
        <v>100</v>
      </c>
      <c r="O1684" s="7">
        <f t="shared" si="262"/>
        <v>0</v>
      </c>
      <c r="P1684" s="7">
        <f t="shared" si="263"/>
        <v>83.5</v>
      </c>
      <c r="Q1684" s="8">
        <f t="shared" si="264"/>
        <v>56.274999999999999</v>
      </c>
      <c r="R1684" s="8">
        <f t="shared" si="265"/>
        <v>45.875</v>
      </c>
      <c r="S1684" s="8">
        <f t="shared" si="266"/>
        <v>56.325000000000003</v>
      </c>
      <c r="T1684" s="8">
        <f t="shared" si="267"/>
        <v>52.125</v>
      </c>
      <c r="U1684" s="7">
        <f t="shared" si="268"/>
        <v>52.82500000000001</v>
      </c>
      <c r="V1684" s="7">
        <f t="shared" si="269"/>
        <v>52.650000000000006</v>
      </c>
    </row>
    <row r="1685" spans="1:22" ht="13.5" x14ac:dyDescent="0.25">
      <c r="A1685" s="3">
        <f>RSI!A1685</f>
        <v>44763</v>
      </c>
      <c r="B1685" s="2">
        <f>RSI!B1685</f>
        <v>2.4506000000000001</v>
      </c>
      <c r="C1685" s="2">
        <f>RSI!I1685</f>
        <v>65.294892546557719</v>
      </c>
      <c r="D1685" s="2">
        <f>MACD!E1685</f>
        <v>-7.5312288862630083E-2</v>
      </c>
      <c r="E1685" s="2">
        <f>MACD!F1685</f>
        <v>-5.1393556513493414E-2</v>
      </c>
      <c r="F1685" s="2">
        <f>'Moving Avg'!D1685</f>
        <v>2.43716</v>
      </c>
      <c r="G1685" s="2">
        <f>'Moving Avg'!F1685</f>
        <v>2.3609499999999999</v>
      </c>
      <c r="H1685" s="2">
        <f>'Moving Avg'!G1685</f>
        <v>2.3389719999999996</v>
      </c>
      <c r="I1685" s="2">
        <f>'Moving Avg'!H1685</f>
        <v>2.437298500000002</v>
      </c>
      <c r="J1685" s="5" t="str">
        <f>OBV!F1685</f>
        <v>BULLISH</v>
      </c>
      <c r="K1685" s="5" t="str">
        <f>OBV!G1685</f>
        <v>NEUTRAL</v>
      </c>
      <c r="L1685" s="5" t="str">
        <f>OBV!H1685</f>
        <v>CONFIRMED BULLISH</v>
      </c>
      <c r="M1685" s="7">
        <f t="shared" si="260"/>
        <v>25</v>
      </c>
      <c r="N1685" s="7">
        <f t="shared" si="261"/>
        <v>100</v>
      </c>
      <c r="O1685" s="7">
        <f t="shared" si="262"/>
        <v>0</v>
      </c>
      <c r="P1685" s="7">
        <f t="shared" si="263"/>
        <v>83.5</v>
      </c>
      <c r="Q1685" s="8">
        <f t="shared" si="264"/>
        <v>56.274999999999999</v>
      </c>
      <c r="R1685" s="8">
        <f t="shared" si="265"/>
        <v>45.875</v>
      </c>
      <c r="S1685" s="8">
        <f t="shared" si="266"/>
        <v>56.325000000000003</v>
      </c>
      <c r="T1685" s="8">
        <f t="shared" si="267"/>
        <v>52.125</v>
      </c>
      <c r="U1685" s="7">
        <f t="shared" si="268"/>
        <v>52.82500000000001</v>
      </c>
      <c r="V1685" s="7">
        <f t="shared" si="269"/>
        <v>52.650000000000006</v>
      </c>
    </row>
    <row r="1686" spans="1:22" ht="13.5" x14ac:dyDescent="0.25">
      <c r="A1686" s="3">
        <f>RSI!A1686</f>
        <v>44764</v>
      </c>
      <c r="B1686" s="2">
        <f>RSI!B1686</f>
        <v>2.3748</v>
      </c>
      <c r="C1686" s="2">
        <f>RSI!I1686</f>
        <v>50.59024097399972</v>
      </c>
      <c r="D1686" s="2">
        <f>MACD!E1686</f>
        <v>-5.3161386874082783E-2</v>
      </c>
      <c r="E1686" s="2">
        <f>MACD!F1686</f>
        <v>-5.1747122585611288E-2</v>
      </c>
      <c r="F1686" s="2">
        <f>'Moving Avg'!D1686</f>
        <v>2.4253600000000004</v>
      </c>
      <c r="G1686" s="2">
        <f>'Moving Avg'!F1686</f>
        <v>2.3634749999999998</v>
      </c>
      <c r="H1686" s="2">
        <f>'Moving Avg'!G1686</f>
        <v>2.3414979999999996</v>
      </c>
      <c r="I1686" s="2">
        <f>'Moving Avg'!H1686</f>
        <v>2.4344460000000017</v>
      </c>
      <c r="J1686" s="5" t="str">
        <f>OBV!F1686</f>
        <v>BULLISH</v>
      </c>
      <c r="K1686" s="5" t="str">
        <f>OBV!G1686</f>
        <v>NEUTRAL</v>
      </c>
      <c r="L1686" s="5" t="str">
        <f>OBV!H1686</f>
        <v>BULLISH DIVERGENCE</v>
      </c>
      <c r="M1686" s="7">
        <f t="shared" si="260"/>
        <v>25</v>
      </c>
      <c r="N1686" s="7">
        <f t="shared" si="261"/>
        <v>45</v>
      </c>
      <c r="O1686" s="7">
        <f t="shared" si="262"/>
        <v>0</v>
      </c>
      <c r="P1686" s="7">
        <f t="shared" si="263"/>
        <v>66.5</v>
      </c>
      <c r="Q1686" s="8">
        <f t="shared" si="264"/>
        <v>34.475000000000001</v>
      </c>
      <c r="R1686" s="8">
        <f t="shared" si="265"/>
        <v>30.625</v>
      </c>
      <c r="S1686" s="8">
        <f t="shared" si="266"/>
        <v>40.424999999999997</v>
      </c>
      <c r="T1686" s="8">
        <f t="shared" si="267"/>
        <v>34.125</v>
      </c>
      <c r="U1686" s="7">
        <f t="shared" si="268"/>
        <v>35.174999999999997</v>
      </c>
      <c r="V1686" s="7">
        <f t="shared" si="269"/>
        <v>34.912499999999994</v>
      </c>
    </row>
    <row r="1687" spans="1:22" ht="13.5" x14ac:dyDescent="0.25">
      <c r="A1687" s="3">
        <f>RSI!A1687</f>
        <v>44768</v>
      </c>
      <c r="B1687" s="2">
        <f>RSI!B1687</f>
        <v>2.3833000000000002</v>
      </c>
      <c r="C1687" s="2">
        <f>RSI!I1687</f>
        <v>51.898426130004786</v>
      </c>
      <c r="D1687" s="2">
        <f>MACD!E1687</f>
        <v>-3.7647017659419468E-2</v>
      </c>
      <c r="E1687" s="2">
        <f>MACD!F1687</f>
        <v>-4.8927101600372926E-2</v>
      </c>
      <c r="F1687" s="2">
        <f>'Moving Avg'!D1687</f>
        <v>2.4152600000000004</v>
      </c>
      <c r="G1687" s="2">
        <f>'Moving Avg'!F1687</f>
        <v>2.3668449999999996</v>
      </c>
      <c r="H1687" s="2">
        <f>'Moving Avg'!G1687</f>
        <v>2.3436879999999993</v>
      </c>
      <c r="I1687" s="2">
        <f>'Moving Avg'!H1687</f>
        <v>2.4315950000000019</v>
      </c>
      <c r="J1687" s="5" t="str">
        <f>OBV!F1687</f>
        <v>BULLISH</v>
      </c>
      <c r="K1687" s="5" t="str">
        <f>OBV!G1687</f>
        <v>NEUTRAL</v>
      </c>
      <c r="L1687" s="5" t="str">
        <f>OBV!H1687</f>
        <v>BULLISH DIVERGENCE</v>
      </c>
      <c r="M1687" s="7">
        <f t="shared" si="260"/>
        <v>25</v>
      </c>
      <c r="N1687" s="7">
        <f t="shared" si="261"/>
        <v>0</v>
      </c>
      <c r="O1687" s="7">
        <f t="shared" si="262"/>
        <v>0</v>
      </c>
      <c r="P1687" s="7">
        <f t="shared" si="263"/>
        <v>66.5</v>
      </c>
      <c r="Q1687" s="8">
        <f t="shared" si="264"/>
        <v>18.725000000000001</v>
      </c>
      <c r="R1687" s="8">
        <f t="shared" si="265"/>
        <v>21.625</v>
      </c>
      <c r="S1687" s="8">
        <f t="shared" si="266"/>
        <v>33.674999999999997</v>
      </c>
      <c r="T1687" s="8">
        <f t="shared" si="267"/>
        <v>22.875</v>
      </c>
      <c r="U1687" s="7">
        <f t="shared" si="268"/>
        <v>24.675000000000001</v>
      </c>
      <c r="V1687" s="7">
        <f t="shared" si="269"/>
        <v>24.225000000000001</v>
      </c>
    </row>
    <row r="1688" spans="1:22" ht="13.5" x14ac:dyDescent="0.25">
      <c r="A1688" s="3">
        <f>RSI!A1688</f>
        <v>44769</v>
      </c>
      <c r="B1688" s="2">
        <f>RSI!B1688</f>
        <v>2.5179999999999998</v>
      </c>
      <c r="C1688" s="2">
        <f>RSI!I1688</f>
        <v>66.868665951445138</v>
      </c>
      <c r="D1688" s="2">
        <f>MACD!E1688</f>
        <v>-3.4560864939561675E-2</v>
      </c>
      <c r="E1688" s="2">
        <f>MACD!F1688</f>
        <v>-4.6053854268210681E-2</v>
      </c>
      <c r="F1688" s="2">
        <f>'Moving Avg'!D1688</f>
        <v>2.4320999999999997</v>
      </c>
      <c r="G1688" s="2">
        <f>'Moving Avg'!F1688</f>
        <v>2.37737</v>
      </c>
      <c r="H1688" s="2">
        <f>'Moving Avg'!G1688</f>
        <v>2.3477299999999999</v>
      </c>
      <c r="I1688" s="2">
        <f>'Moving Avg'!H1688</f>
        <v>2.4298265000000021</v>
      </c>
      <c r="J1688" s="5" t="str">
        <f>OBV!F1688</f>
        <v>BULLISH</v>
      </c>
      <c r="K1688" s="5" t="str">
        <f>OBV!G1688</f>
        <v>NEUTRAL</v>
      </c>
      <c r="L1688" s="5" t="str">
        <f>OBV!H1688</f>
        <v>CONFIRMED BULLISH</v>
      </c>
      <c r="M1688" s="7">
        <f t="shared" si="260"/>
        <v>25</v>
      </c>
      <c r="N1688" s="7">
        <f t="shared" si="261"/>
        <v>0</v>
      </c>
      <c r="O1688" s="7">
        <f t="shared" si="262"/>
        <v>50</v>
      </c>
      <c r="P1688" s="7">
        <f t="shared" si="263"/>
        <v>83.5</v>
      </c>
      <c r="Q1688" s="8">
        <f t="shared" si="264"/>
        <v>28.774999999999999</v>
      </c>
      <c r="R1688" s="8">
        <f t="shared" si="265"/>
        <v>43.375</v>
      </c>
      <c r="S1688" s="8">
        <f t="shared" si="266"/>
        <v>53.825000000000003</v>
      </c>
      <c r="T1688" s="8">
        <f t="shared" si="267"/>
        <v>39.625</v>
      </c>
      <c r="U1688" s="7">
        <f t="shared" si="268"/>
        <v>41.991666666666667</v>
      </c>
      <c r="V1688" s="7">
        <f t="shared" si="269"/>
        <v>41.400000000000006</v>
      </c>
    </row>
    <row r="1689" spans="1:22" ht="13.5" x14ac:dyDescent="0.25">
      <c r="A1689" s="3">
        <f>RSI!A1689</f>
        <v>44770</v>
      </c>
      <c r="B1689" s="2">
        <f>RSI!B1689</f>
        <v>2.6612</v>
      </c>
      <c r="C1689" s="2">
        <f>RSI!I1689</f>
        <v>75.572470399413703</v>
      </c>
      <c r="D1689" s="2">
        <f>MACD!E1689</f>
        <v>-4.3411761071415977E-2</v>
      </c>
      <c r="E1689" s="2">
        <f>MACD!F1689</f>
        <v>-4.5525435628851738E-2</v>
      </c>
      <c r="F1689" s="2">
        <f>'Moving Avg'!D1689</f>
        <v>2.4775800000000006</v>
      </c>
      <c r="G1689" s="2">
        <f>'Moving Avg'!F1689</f>
        <v>2.3967400000000003</v>
      </c>
      <c r="H1689" s="2">
        <f>'Moving Avg'!G1689</f>
        <v>2.3554779999999997</v>
      </c>
      <c r="I1689" s="2">
        <f>'Moving Avg'!H1689</f>
        <v>2.4283650000000021</v>
      </c>
      <c r="J1689" s="5" t="str">
        <f>OBV!F1689</f>
        <v>BULLISH</v>
      </c>
      <c r="K1689" s="5" t="str">
        <f>OBV!G1689</f>
        <v>STRONG</v>
      </c>
      <c r="L1689" s="5" t="str">
        <f>OBV!H1689</f>
        <v>CONFIRMED BULLISH</v>
      </c>
      <c r="M1689" s="7">
        <f t="shared" si="260"/>
        <v>0</v>
      </c>
      <c r="N1689" s="7">
        <f t="shared" si="261"/>
        <v>0</v>
      </c>
      <c r="O1689" s="7">
        <f t="shared" si="262"/>
        <v>50</v>
      </c>
      <c r="P1689" s="7">
        <f t="shared" si="263"/>
        <v>100</v>
      </c>
      <c r="Q1689" s="8">
        <f t="shared" si="264"/>
        <v>22.5</v>
      </c>
      <c r="R1689" s="8">
        <f t="shared" si="265"/>
        <v>42.5</v>
      </c>
      <c r="S1689" s="8">
        <f t="shared" si="266"/>
        <v>57.5</v>
      </c>
      <c r="T1689" s="8">
        <f t="shared" si="267"/>
        <v>37.5</v>
      </c>
      <c r="U1689" s="7">
        <f t="shared" si="268"/>
        <v>40.833333333333336</v>
      </c>
      <c r="V1689" s="7">
        <f t="shared" si="269"/>
        <v>40</v>
      </c>
    </row>
    <row r="1690" spans="1:22" ht="13.5" x14ac:dyDescent="0.25">
      <c r="A1690" s="3">
        <f>RSI!A1690</f>
        <v>44771</v>
      </c>
      <c r="B1690" s="2">
        <f>RSI!B1690</f>
        <v>2.6949000000000001</v>
      </c>
      <c r="C1690" s="2">
        <f>RSI!I1690</f>
        <v>77.097323498382949</v>
      </c>
      <c r="D1690" s="2">
        <f>MACD!E1690</f>
        <v>-5.8927286404676149E-2</v>
      </c>
      <c r="E1690" s="2">
        <f>MACD!F1690</f>
        <v>-4.8205805784016627E-2</v>
      </c>
      <c r="F1690" s="2">
        <f>'Moving Avg'!D1690</f>
        <v>2.52644</v>
      </c>
      <c r="G1690" s="2">
        <f>'Moving Avg'!F1690</f>
        <v>2.4182150000000004</v>
      </c>
      <c r="H1690" s="2">
        <f>'Moving Avg'!G1690</f>
        <v>2.3633939999999996</v>
      </c>
      <c r="I1690" s="2">
        <f>'Moving Avg'!H1690</f>
        <v>2.426639000000002</v>
      </c>
      <c r="J1690" s="5" t="str">
        <f>OBV!F1690</f>
        <v>BULLISH</v>
      </c>
      <c r="K1690" s="5" t="str">
        <f>OBV!G1690</f>
        <v>STRONG</v>
      </c>
      <c r="L1690" s="5" t="str">
        <f>OBV!H1690</f>
        <v>CONFIRMED BULLISH</v>
      </c>
      <c r="M1690" s="7">
        <f t="shared" si="260"/>
        <v>0</v>
      </c>
      <c r="N1690" s="7">
        <f t="shared" si="261"/>
        <v>45</v>
      </c>
      <c r="O1690" s="7">
        <f t="shared" si="262"/>
        <v>50</v>
      </c>
      <c r="P1690" s="7">
        <f t="shared" si="263"/>
        <v>100</v>
      </c>
      <c r="Q1690" s="8">
        <f t="shared" si="264"/>
        <v>38.25</v>
      </c>
      <c r="R1690" s="8">
        <f t="shared" si="265"/>
        <v>51.5</v>
      </c>
      <c r="S1690" s="8">
        <f t="shared" si="266"/>
        <v>64.25</v>
      </c>
      <c r="T1690" s="8">
        <f t="shared" si="267"/>
        <v>48.75</v>
      </c>
      <c r="U1690" s="7">
        <f t="shared" si="268"/>
        <v>51.333333333333336</v>
      </c>
      <c r="V1690" s="7">
        <f t="shared" si="269"/>
        <v>50.6875</v>
      </c>
    </row>
    <row r="1691" spans="1:22" ht="13.5" x14ac:dyDescent="0.25">
      <c r="A1691" s="3">
        <f>RSI!A1691</f>
        <v>44774</v>
      </c>
      <c r="B1691" s="2">
        <f>RSI!B1691</f>
        <v>2.6528</v>
      </c>
      <c r="C1691" s="2">
        <f>RSI!I1691</f>
        <v>71.124184302703384</v>
      </c>
      <c r="D1691" s="2">
        <f>MACD!E1691</f>
        <v>-6.5468199000196847E-2</v>
      </c>
      <c r="E1691" s="2">
        <f>MACD!F1691</f>
        <v>-5.1658284427252676E-2</v>
      </c>
      <c r="F1691" s="2">
        <f>'Moving Avg'!D1691</f>
        <v>2.5820400000000001</v>
      </c>
      <c r="G1691" s="2">
        <f>'Moving Avg'!F1691</f>
        <v>2.4371650000000002</v>
      </c>
      <c r="H1691" s="2">
        <f>'Moving Avg'!G1691</f>
        <v>2.3694579999999998</v>
      </c>
      <c r="I1691" s="2">
        <f>'Moving Avg'!H1691</f>
        <v>2.4249550000000024</v>
      </c>
      <c r="J1691" s="5" t="str">
        <f>OBV!F1691</f>
        <v>BULLISH</v>
      </c>
      <c r="K1691" s="5" t="str">
        <f>OBV!G1691</f>
        <v>STRONG</v>
      </c>
      <c r="L1691" s="5" t="str">
        <f>OBV!H1691</f>
        <v>CONFIRMED BULLISH</v>
      </c>
      <c r="M1691" s="7">
        <f t="shared" si="260"/>
        <v>0</v>
      </c>
      <c r="N1691" s="7">
        <f t="shared" si="261"/>
        <v>45</v>
      </c>
      <c r="O1691" s="7">
        <f t="shared" si="262"/>
        <v>50</v>
      </c>
      <c r="P1691" s="7">
        <f t="shared" si="263"/>
        <v>100</v>
      </c>
      <c r="Q1691" s="8">
        <f t="shared" si="264"/>
        <v>38.25</v>
      </c>
      <c r="R1691" s="8">
        <f t="shared" si="265"/>
        <v>51.5</v>
      </c>
      <c r="S1691" s="8">
        <f t="shared" si="266"/>
        <v>64.25</v>
      </c>
      <c r="T1691" s="8">
        <f t="shared" si="267"/>
        <v>48.75</v>
      </c>
      <c r="U1691" s="7">
        <f t="shared" si="268"/>
        <v>51.333333333333336</v>
      </c>
      <c r="V1691" s="7">
        <f t="shared" si="269"/>
        <v>50.6875</v>
      </c>
    </row>
    <row r="1692" spans="1:22" ht="13.5" x14ac:dyDescent="0.25">
      <c r="A1692" s="3">
        <f>RSI!A1692</f>
        <v>44775</v>
      </c>
      <c r="B1692" s="2">
        <f>RSI!B1692</f>
        <v>2.6191</v>
      </c>
      <c r="C1692" s="2">
        <f>RSI!I1692</f>
        <v>66.671364061593124</v>
      </c>
      <c r="D1692" s="2">
        <f>MACD!E1692</f>
        <v>-6.9846199478166948E-2</v>
      </c>
      <c r="E1692" s="2">
        <f>MACD!F1692</f>
        <v>-5.5295867437435531E-2</v>
      </c>
      <c r="F1692" s="2">
        <f>'Moving Avg'!D1692</f>
        <v>2.6292</v>
      </c>
      <c r="G1692" s="2">
        <f>'Moving Avg'!F1692</f>
        <v>2.4552750000000003</v>
      </c>
      <c r="H1692" s="2">
        <f>'Moving Avg'!G1692</f>
        <v>2.3740060000000001</v>
      </c>
      <c r="I1692" s="2">
        <f>'Moving Avg'!H1692</f>
        <v>2.4231025000000019</v>
      </c>
      <c r="J1692" s="5" t="str">
        <f>OBV!F1692</f>
        <v>BULLISH</v>
      </c>
      <c r="K1692" s="5" t="str">
        <f>OBV!G1692</f>
        <v>STRONG</v>
      </c>
      <c r="L1692" s="5" t="str">
        <f>OBV!H1692</f>
        <v>CONFIRMED BULLISH</v>
      </c>
      <c r="M1692" s="7">
        <f t="shared" si="260"/>
        <v>25</v>
      </c>
      <c r="N1692" s="7">
        <f t="shared" si="261"/>
        <v>45</v>
      </c>
      <c r="O1692" s="7">
        <f t="shared" si="262"/>
        <v>50</v>
      </c>
      <c r="P1692" s="7">
        <f t="shared" si="263"/>
        <v>100</v>
      </c>
      <c r="Q1692" s="8">
        <f t="shared" si="264"/>
        <v>47</v>
      </c>
      <c r="R1692" s="8">
        <f t="shared" si="265"/>
        <v>56.5</v>
      </c>
      <c r="S1692" s="8">
        <f t="shared" si="266"/>
        <v>68</v>
      </c>
      <c r="T1692" s="8">
        <f t="shared" si="267"/>
        <v>55</v>
      </c>
      <c r="U1692" s="7">
        <f t="shared" si="268"/>
        <v>57.166666666666664</v>
      </c>
      <c r="V1692" s="7">
        <f t="shared" si="269"/>
        <v>56.625</v>
      </c>
    </row>
    <row r="1693" spans="1:22" ht="13.5" x14ac:dyDescent="0.25">
      <c r="A1693" s="3">
        <f>RSI!A1693</f>
        <v>44776</v>
      </c>
      <c r="B1693" s="2">
        <f>RSI!B1693</f>
        <v>2.6107</v>
      </c>
      <c r="C1693" s="2">
        <f>RSI!I1693</f>
        <v>65.5694356551016</v>
      </c>
      <c r="D1693" s="2">
        <f>MACD!E1693</f>
        <v>-7.3969747436939404E-2</v>
      </c>
      <c r="E1693" s="2">
        <f>MACD!F1693</f>
        <v>-5.9030643437336307E-2</v>
      </c>
      <c r="F1693" s="2">
        <f>'Moving Avg'!D1693</f>
        <v>2.6477399999999998</v>
      </c>
      <c r="G1693" s="2">
        <f>'Moving Avg'!F1693</f>
        <v>2.4729650000000003</v>
      </c>
      <c r="H1693" s="2">
        <f>'Moving Avg'!G1693</f>
        <v>2.3792279999999995</v>
      </c>
      <c r="I1693" s="2">
        <f>'Moving Avg'!H1693</f>
        <v>2.4212080000000018</v>
      </c>
      <c r="J1693" s="5" t="str">
        <f>OBV!F1693</f>
        <v>BULLISH</v>
      </c>
      <c r="K1693" s="5" t="str">
        <f>OBV!G1693</f>
        <v>STRONG</v>
      </c>
      <c r="L1693" s="5" t="str">
        <f>OBV!H1693</f>
        <v>CONFIRMED BULLISH</v>
      </c>
      <c r="M1693" s="7">
        <f t="shared" si="260"/>
        <v>25</v>
      </c>
      <c r="N1693" s="7">
        <f t="shared" si="261"/>
        <v>45</v>
      </c>
      <c r="O1693" s="7">
        <f t="shared" si="262"/>
        <v>50</v>
      </c>
      <c r="P1693" s="7">
        <f t="shared" si="263"/>
        <v>100</v>
      </c>
      <c r="Q1693" s="8">
        <f t="shared" si="264"/>
        <v>47</v>
      </c>
      <c r="R1693" s="8">
        <f t="shared" si="265"/>
        <v>56.5</v>
      </c>
      <c r="S1693" s="8">
        <f t="shared" si="266"/>
        <v>68</v>
      </c>
      <c r="T1693" s="8">
        <f t="shared" si="267"/>
        <v>55</v>
      </c>
      <c r="U1693" s="7">
        <f t="shared" si="268"/>
        <v>57.166666666666664</v>
      </c>
      <c r="V1693" s="7">
        <f t="shared" si="269"/>
        <v>56.625</v>
      </c>
    </row>
    <row r="1694" spans="1:22" ht="13.5" x14ac:dyDescent="0.25">
      <c r="A1694" s="3">
        <f>RSI!A1694</f>
        <v>44777</v>
      </c>
      <c r="B1694" s="2">
        <f>RSI!B1694</f>
        <v>2.6949000000000001</v>
      </c>
      <c r="C1694" s="2">
        <f>RSI!I1694</f>
        <v>70.782311501416615</v>
      </c>
      <c r="D1694" s="2">
        <f>MACD!E1694</f>
        <v>-8.461047877287875E-2</v>
      </c>
      <c r="E1694" s="2">
        <f>MACD!F1694</f>
        <v>-6.4146610504444798E-2</v>
      </c>
      <c r="F1694" s="2">
        <f>'Moving Avg'!D1694</f>
        <v>2.65448</v>
      </c>
      <c r="G1694" s="2">
        <f>'Moving Avg'!F1694</f>
        <v>2.4931800000000002</v>
      </c>
      <c r="H1694" s="2">
        <f>'Moving Avg'!G1694</f>
        <v>2.3854600000000001</v>
      </c>
      <c r="I1694" s="2">
        <f>'Moving Avg'!H1694</f>
        <v>2.4199030000000024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  <c r="M1694" s="7">
        <f t="shared" si="260"/>
        <v>0</v>
      </c>
      <c r="N1694" s="7">
        <f t="shared" si="261"/>
        <v>100</v>
      </c>
      <c r="O1694" s="7">
        <f t="shared" si="262"/>
        <v>50</v>
      </c>
      <c r="P1694" s="7">
        <f t="shared" si="263"/>
        <v>83.5</v>
      </c>
      <c r="Q1694" s="8">
        <f t="shared" si="264"/>
        <v>55.024999999999999</v>
      </c>
      <c r="R1694" s="8">
        <f t="shared" si="265"/>
        <v>58.375</v>
      </c>
      <c r="S1694" s="8">
        <f t="shared" si="266"/>
        <v>65.075000000000003</v>
      </c>
      <c r="T1694" s="8">
        <f t="shared" si="267"/>
        <v>58.375</v>
      </c>
      <c r="U1694" s="7">
        <f t="shared" si="268"/>
        <v>59.491666666666674</v>
      </c>
      <c r="V1694" s="7">
        <f t="shared" si="269"/>
        <v>59.212500000000006</v>
      </c>
    </row>
    <row r="1695" spans="1:22" ht="13.5" x14ac:dyDescent="0.25">
      <c r="A1695" s="3">
        <f>RSI!A1695</f>
        <v>44778</v>
      </c>
      <c r="B1695" s="2">
        <f>RSI!B1695</f>
        <v>2.6949000000000001</v>
      </c>
      <c r="C1695" s="2">
        <f>RSI!I1695</f>
        <v>70.782311501416615</v>
      </c>
      <c r="D1695" s="2">
        <f>MACD!E1695</f>
        <v>-9.2373895303624387E-2</v>
      </c>
      <c r="E1695" s="2">
        <f>MACD!F1695</f>
        <v>-6.9792067464280724E-2</v>
      </c>
      <c r="F1695" s="2">
        <f>'Moving Avg'!D1695</f>
        <v>2.6544800000000004</v>
      </c>
      <c r="G1695" s="2">
        <f>'Moving Avg'!F1695</f>
        <v>2.5104449999999998</v>
      </c>
      <c r="H1695" s="2">
        <f>'Moving Avg'!G1695</f>
        <v>2.391356</v>
      </c>
      <c r="I1695" s="2">
        <f>'Moving Avg'!H1695</f>
        <v>2.4186400000000021</v>
      </c>
      <c r="J1695" s="5" t="str">
        <f>OBV!F1695</f>
        <v>BULLISH</v>
      </c>
      <c r="K1695" s="5" t="str">
        <f>OBV!G1695</f>
        <v>NEUTRAL</v>
      </c>
      <c r="L1695" s="5" t="str">
        <f>OBV!H1695</f>
        <v>NEUTRAL</v>
      </c>
      <c r="M1695" s="7">
        <f t="shared" si="260"/>
        <v>0</v>
      </c>
      <c r="N1695" s="7">
        <f t="shared" si="261"/>
        <v>100</v>
      </c>
      <c r="O1695" s="7">
        <f t="shared" si="262"/>
        <v>50</v>
      </c>
      <c r="P1695" s="7">
        <f t="shared" si="263"/>
        <v>49.5</v>
      </c>
      <c r="Q1695" s="8">
        <f t="shared" si="264"/>
        <v>49.924999999999997</v>
      </c>
      <c r="R1695" s="8">
        <f t="shared" si="265"/>
        <v>49.875</v>
      </c>
      <c r="S1695" s="8">
        <f t="shared" si="266"/>
        <v>49.775000000000006</v>
      </c>
      <c r="T1695" s="8">
        <f t="shared" si="267"/>
        <v>49.875</v>
      </c>
      <c r="U1695" s="7">
        <f t="shared" si="268"/>
        <v>49.858333333333327</v>
      </c>
      <c r="V1695" s="7">
        <f t="shared" si="269"/>
        <v>49.862499999999997</v>
      </c>
    </row>
    <row r="1696" spans="1:22" ht="13.5" x14ac:dyDescent="0.25">
      <c r="A1696" s="3">
        <f>RSI!A1696</f>
        <v>44781</v>
      </c>
      <c r="B1696" s="2">
        <f>RSI!B1696</f>
        <v>2.7370000000000001</v>
      </c>
      <c r="C1696" s="2">
        <f>RSI!I1696</f>
        <v>73.14046015882596</v>
      </c>
      <c r="D1696" s="2">
        <f>MACD!E1696</f>
        <v>-0.11496775275302706</v>
      </c>
      <c r="E1696" s="2">
        <f>MACD!F1696</f>
        <v>-7.882720452203E-2</v>
      </c>
      <c r="F1696" s="2">
        <f>'Moving Avg'!D1696</f>
        <v>2.6713200000000001</v>
      </c>
      <c r="G1696" s="2">
        <f>'Moving Avg'!F1696</f>
        <v>2.525185</v>
      </c>
      <c r="H1696" s="2">
        <f>'Moving Avg'!G1696</f>
        <v>2.3991039999999999</v>
      </c>
      <c r="I1696" s="2">
        <f>'Moving Avg'!H1696</f>
        <v>2.4182610000000024</v>
      </c>
      <c r="J1696" s="5" t="str">
        <f>OBV!F1696</f>
        <v>BULLISH</v>
      </c>
      <c r="K1696" s="5" t="str">
        <f>OBV!G1696</f>
        <v>NEUTRAL</v>
      </c>
      <c r="L1696" s="5" t="str">
        <f>OBV!H1696</f>
        <v>CONFIRMED BULLISH</v>
      </c>
      <c r="M1696" s="7">
        <f t="shared" si="260"/>
        <v>0</v>
      </c>
      <c r="N1696" s="7">
        <f t="shared" si="261"/>
        <v>100</v>
      </c>
      <c r="O1696" s="7">
        <f t="shared" si="262"/>
        <v>50</v>
      </c>
      <c r="P1696" s="7">
        <f t="shared" si="263"/>
        <v>83.5</v>
      </c>
      <c r="Q1696" s="8">
        <f t="shared" si="264"/>
        <v>55.024999999999999</v>
      </c>
      <c r="R1696" s="8">
        <f t="shared" si="265"/>
        <v>58.375</v>
      </c>
      <c r="S1696" s="8">
        <f t="shared" si="266"/>
        <v>65.075000000000003</v>
      </c>
      <c r="T1696" s="8">
        <f t="shared" si="267"/>
        <v>58.375</v>
      </c>
      <c r="U1696" s="7">
        <f t="shared" si="268"/>
        <v>59.491666666666674</v>
      </c>
      <c r="V1696" s="7">
        <f t="shared" si="269"/>
        <v>59.212500000000006</v>
      </c>
    </row>
    <row r="1697" spans="1:22" ht="13.5" x14ac:dyDescent="0.25">
      <c r="A1697" s="3">
        <f>RSI!A1697</f>
        <v>44782</v>
      </c>
      <c r="B1697" s="2">
        <f>RSI!B1697</f>
        <v>2.7286000000000001</v>
      </c>
      <c r="C1697" s="2">
        <f>RSI!I1697</f>
        <v>71.893657338791016</v>
      </c>
      <c r="D1697" s="2">
        <f>MACD!E1697</f>
        <v>-0.13355703989711154</v>
      </c>
      <c r="E1697" s="2">
        <f>MACD!F1697</f>
        <v>-8.9773171597046314E-2</v>
      </c>
      <c r="F1697" s="2">
        <f>'Moving Avg'!D1697</f>
        <v>2.6932200000000002</v>
      </c>
      <c r="G1697" s="2">
        <f>'Moving Avg'!F1697</f>
        <v>2.5403449999999999</v>
      </c>
      <c r="H1697" s="2">
        <f>'Moving Avg'!G1697</f>
        <v>2.4065159999999999</v>
      </c>
      <c r="I1697" s="2">
        <f>'Moving Avg'!H1697</f>
        <v>2.4183455000000023</v>
      </c>
      <c r="J1697" s="5" t="str">
        <f>OBV!F1697</f>
        <v>BULLISH</v>
      </c>
      <c r="K1697" s="5" t="str">
        <f>OBV!G1697</f>
        <v>NEUTRAL</v>
      </c>
      <c r="L1697" s="5" t="str">
        <f>OBV!H1697</f>
        <v>CONFIRMED BULLISH</v>
      </c>
      <c r="M1697" s="7">
        <f t="shared" si="260"/>
        <v>0</v>
      </c>
      <c r="N1697" s="7">
        <f t="shared" si="261"/>
        <v>100</v>
      </c>
      <c r="O1697" s="7">
        <f t="shared" si="262"/>
        <v>50</v>
      </c>
      <c r="P1697" s="7">
        <f t="shared" si="263"/>
        <v>83.5</v>
      </c>
      <c r="Q1697" s="8">
        <f t="shared" si="264"/>
        <v>55.024999999999999</v>
      </c>
      <c r="R1697" s="8">
        <f t="shared" si="265"/>
        <v>58.375</v>
      </c>
      <c r="S1697" s="8">
        <f t="shared" si="266"/>
        <v>65.075000000000003</v>
      </c>
      <c r="T1697" s="8">
        <f t="shared" si="267"/>
        <v>58.375</v>
      </c>
      <c r="U1697" s="7">
        <f t="shared" si="268"/>
        <v>59.491666666666674</v>
      </c>
      <c r="V1697" s="7">
        <f t="shared" si="269"/>
        <v>59.212500000000006</v>
      </c>
    </row>
    <row r="1698" spans="1:22" ht="13.5" x14ac:dyDescent="0.25">
      <c r="A1698" s="3">
        <f>RSI!A1698</f>
        <v>44783</v>
      </c>
      <c r="B1698" s="2">
        <f>RSI!B1698</f>
        <v>2.7370000000000001</v>
      </c>
      <c r="C1698" s="2">
        <f>RSI!I1698</f>
        <v>72.400331361952553</v>
      </c>
      <c r="D1698" s="2">
        <f>MACD!E1698</f>
        <v>-0.13043346669208278</v>
      </c>
      <c r="E1698" s="2">
        <f>MACD!F1698</f>
        <v>-9.7905230616053607E-2</v>
      </c>
      <c r="F1698" s="2">
        <f>'Moving Avg'!D1698</f>
        <v>2.71848</v>
      </c>
      <c r="G1698" s="2">
        <f>'Moving Avg'!F1698</f>
        <v>2.5559250000000002</v>
      </c>
      <c r="H1698" s="2">
        <f>'Moving Avg'!G1698</f>
        <v>2.4139279999999999</v>
      </c>
      <c r="I1698" s="2">
        <f>'Moving Avg'!H1698</f>
        <v>2.419230000000002</v>
      </c>
      <c r="J1698" s="5" t="str">
        <f>OBV!F1698</f>
        <v>BULLISH</v>
      </c>
      <c r="K1698" s="5" t="str">
        <f>OBV!G1698</f>
        <v>NEUTRAL</v>
      </c>
      <c r="L1698" s="5" t="str">
        <f>OBV!H1698</f>
        <v>CONFIRMED BULLISH</v>
      </c>
      <c r="M1698" s="7">
        <f t="shared" si="260"/>
        <v>0</v>
      </c>
      <c r="N1698" s="7">
        <f t="shared" si="261"/>
        <v>100</v>
      </c>
      <c r="O1698" s="7">
        <f t="shared" si="262"/>
        <v>50</v>
      </c>
      <c r="P1698" s="7">
        <f t="shared" si="263"/>
        <v>83.5</v>
      </c>
      <c r="Q1698" s="8">
        <f t="shared" si="264"/>
        <v>55.024999999999999</v>
      </c>
      <c r="R1698" s="8">
        <f t="shared" si="265"/>
        <v>58.375</v>
      </c>
      <c r="S1698" s="8">
        <f t="shared" si="266"/>
        <v>65.075000000000003</v>
      </c>
      <c r="T1698" s="8">
        <f t="shared" si="267"/>
        <v>58.375</v>
      </c>
      <c r="U1698" s="7">
        <f t="shared" si="268"/>
        <v>59.491666666666674</v>
      </c>
      <c r="V1698" s="7">
        <f t="shared" si="269"/>
        <v>59.212500000000006</v>
      </c>
    </row>
    <row r="1699" spans="1:22" ht="13.5" x14ac:dyDescent="0.25">
      <c r="A1699" s="3">
        <f>RSI!A1699</f>
        <v>44784</v>
      </c>
      <c r="B1699" s="2">
        <f>RSI!B1699</f>
        <v>2.7538</v>
      </c>
      <c r="C1699" s="2">
        <f>RSI!I1699</f>
        <v>73.431903082861055</v>
      </c>
      <c r="D1699" s="2">
        <f>MACD!E1699</f>
        <v>-0.10820920316458649</v>
      </c>
      <c r="E1699" s="2">
        <f>MACD!F1699</f>
        <v>-9.9966025125760194E-2</v>
      </c>
      <c r="F1699" s="2">
        <f>'Moving Avg'!D1699</f>
        <v>2.7302600000000004</v>
      </c>
      <c r="G1699" s="2">
        <f>'Moving Avg'!F1699</f>
        <v>2.5723449999999999</v>
      </c>
      <c r="H1699" s="2">
        <f>'Moving Avg'!G1699</f>
        <v>2.4216759999999997</v>
      </c>
      <c r="I1699" s="2">
        <f>'Moving Avg'!H1699</f>
        <v>2.4206195000000026</v>
      </c>
      <c r="J1699" s="5" t="str">
        <f>OBV!F1699</f>
        <v>BULLISH</v>
      </c>
      <c r="K1699" s="5" t="str">
        <f>OBV!G1699</f>
        <v>NEUTRAL</v>
      </c>
      <c r="L1699" s="5" t="str">
        <f>OBV!H1699</f>
        <v>CONFIRMED BULLISH</v>
      </c>
      <c r="M1699" s="7">
        <f t="shared" si="260"/>
        <v>0</v>
      </c>
      <c r="N1699" s="7">
        <f t="shared" si="261"/>
        <v>45</v>
      </c>
      <c r="O1699" s="7">
        <f t="shared" si="262"/>
        <v>50</v>
      </c>
      <c r="P1699" s="7">
        <f t="shared" si="263"/>
        <v>83.5</v>
      </c>
      <c r="Q1699" s="8">
        <f t="shared" si="264"/>
        <v>35.774999999999999</v>
      </c>
      <c r="R1699" s="8">
        <f t="shared" si="265"/>
        <v>47.375</v>
      </c>
      <c r="S1699" s="8">
        <f t="shared" si="266"/>
        <v>56.825000000000003</v>
      </c>
      <c r="T1699" s="8">
        <f t="shared" si="267"/>
        <v>44.625</v>
      </c>
      <c r="U1699" s="7">
        <f t="shared" si="268"/>
        <v>46.658333333333339</v>
      </c>
      <c r="V1699" s="7">
        <f t="shared" si="269"/>
        <v>46.150000000000006</v>
      </c>
    </row>
    <row r="1700" spans="1:22" ht="13.5" x14ac:dyDescent="0.25">
      <c r="A1700" s="3">
        <f>RSI!A1700</f>
        <v>44785</v>
      </c>
      <c r="B1700" s="2">
        <f>RSI!B1700</f>
        <v>2.7117</v>
      </c>
      <c r="C1700" s="2">
        <f>RSI!I1700</f>
        <v>66.703645249962463</v>
      </c>
      <c r="D1700" s="2">
        <f>MACD!E1700</f>
        <v>-8.2316014324928855E-2</v>
      </c>
      <c r="E1700" s="2">
        <f>MACD!F1700</f>
        <v>-9.6436022965593934E-2</v>
      </c>
      <c r="F1700" s="2">
        <f>'Moving Avg'!D1700</f>
        <v>2.7336200000000002</v>
      </c>
      <c r="G1700" s="2">
        <f>'Moving Avg'!F1700</f>
        <v>2.5879249999999998</v>
      </c>
      <c r="H1700" s="2">
        <f>'Moving Avg'!G1700</f>
        <v>2.428582</v>
      </c>
      <c r="I1700" s="2">
        <f>'Moving Avg'!H1700</f>
        <v>2.4211245000000021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25</v>
      </c>
      <c r="N1700" s="7">
        <f t="shared" si="261"/>
        <v>0</v>
      </c>
      <c r="O1700" s="7">
        <f t="shared" si="262"/>
        <v>50</v>
      </c>
      <c r="P1700" s="7">
        <f t="shared" si="263"/>
        <v>83.5</v>
      </c>
      <c r="Q1700" s="8">
        <f t="shared" si="264"/>
        <v>28.774999999999999</v>
      </c>
      <c r="R1700" s="8">
        <f t="shared" si="265"/>
        <v>43.375</v>
      </c>
      <c r="S1700" s="8">
        <f t="shared" si="266"/>
        <v>53.825000000000003</v>
      </c>
      <c r="T1700" s="8">
        <f t="shared" si="267"/>
        <v>39.625</v>
      </c>
      <c r="U1700" s="7">
        <f t="shared" si="268"/>
        <v>41.991666666666667</v>
      </c>
      <c r="V1700" s="7">
        <f t="shared" si="269"/>
        <v>41.400000000000006</v>
      </c>
    </row>
    <row r="1701" spans="1:22" ht="13.5" x14ac:dyDescent="0.25">
      <c r="A1701" s="3">
        <f>RSI!A1701</f>
        <v>44788</v>
      </c>
      <c r="B1701" s="2">
        <f>RSI!B1701</f>
        <v>2.8717000000000001</v>
      </c>
      <c r="C1701" s="2">
        <f>RSI!I1701</f>
        <v>75.78460833163598</v>
      </c>
      <c r="D1701" s="2">
        <f>MACD!E1701</f>
        <v>-7.9611481594998423E-2</v>
      </c>
      <c r="E1701" s="2">
        <f>MACD!F1701</f>
        <v>-9.3071114691474846E-2</v>
      </c>
      <c r="F1701" s="2">
        <f>'Moving Avg'!D1701</f>
        <v>2.7605600000000003</v>
      </c>
      <c r="G1701" s="2">
        <f>'Moving Avg'!F1701</f>
        <v>2.60982</v>
      </c>
      <c r="H1701" s="2">
        <f>'Moving Avg'!G1701</f>
        <v>2.4386879999999995</v>
      </c>
      <c r="I1701" s="2">
        <f>'Moving Avg'!H1701</f>
        <v>2.4222190000000019</v>
      </c>
      <c r="J1701" s="5" t="str">
        <f>OBV!F1701</f>
        <v>BULLISH</v>
      </c>
      <c r="K1701" s="5" t="str">
        <f>OBV!G1701</f>
        <v>NEUTRAL</v>
      </c>
      <c r="L1701" s="5" t="str">
        <f>OBV!H1701</f>
        <v>CONFIRMED BULLISH</v>
      </c>
      <c r="M1701" s="7">
        <f t="shared" si="260"/>
        <v>0</v>
      </c>
      <c r="N1701" s="7">
        <f t="shared" si="261"/>
        <v>0</v>
      </c>
      <c r="O1701" s="7">
        <f t="shared" si="262"/>
        <v>50</v>
      </c>
      <c r="P1701" s="7">
        <f t="shared" si="263"/>
        <v>83.5</v>
      </c>
      <c r="Q1701" s="8">
        <f t="shared" si="264"/>
        <v>20.024999999999999</v>
      </c>
      <c r="R1701" s="8">
        <f t="shared" si="265"/>
        <v>38.375</v>
      </c>
      <c r="S1701" s="8">
        <f t="shared" si="266"/>
        <v>50.075000000000003</v>
      </c>
      <c r="T1701" s="8">
        <f t="shared" si="267"/>
        <v>33.375</v>
      </c>
      <c r="U1701" s="7">
        <f t="shared" si="268"/>
        <v>36.158333333333331</v>
      </c>
      <c r="V1701" s="7">
        <f t="shared" si="269"/>
        <v>35.462499999999999</v>
      </c>
    </row>
    <row r="1702" spans="1:22" ht="13.5" x14ac:dyDescent="0.25">
      <c r="A1702" s="3">
        <f>RSI!A1702</f>
        <v>44789</v>
      </c>
      <c r="B1702" s="2">
        <f>RSI!B1702</f>
        <v>2.9390999999999998</v>
      </c>
      <c r="C1702" s="2">
        <f>RSI!I1702</f>
        <v>78.450797827070858</v>
      </c>
      <c r="D1702" s="2">
        <f>MACD!E1702</f>
        <v>-8.9257087215765196E-2</v>
      </c>
      <c r="E1702" s="2">
        <f>MACD!F1702</f>
        <v>-9.2308309196332913E-2</v>
      </c>
      <c r="F1702" s="2">
        <f>'Moving Avg'!D1702</f>
        <v>2.8026600000000004</v>
      </c>
      <c r="G1702" s="2">
        <f>'Moving Avg'!F1702</f>
        <v>2.6350850000000001</v>
      </c>
      <c r="H1702" s="2">
        <f>'Moving Avg'!G1702</f>
        <v>2.4508159999999997</v>
      </c>
      <c r="I1702" s="2">
        <f>'Moving Avg'!H1702</f>
        <v>2.4237770000000021</v>
      </c>
      <c r="J1702" s="5" t="str">
        <f>OBV!F1702</f>
        <v>BULLISH</v>
      </c>
      <c r="K1702" s="5" t="str">
        <f>OBV!G1702</f>
        <v>NEUTRAL</v>
      </c>
      <c r="L1702" s="5" t="str">
        <f>OBV!H1702</f>
        <v>CONFIRMED BULLISH</v>
      </c>
      <c r="M1702" s="7">
        <f t="shared" si="260"/>
        <v>0</v>
      </c>
      <c r="N1702" s="7">
        <f t="shared" si="261"/>
        <v>0</v>
      </c>
      <c r="O1702" s="7">
        <f t="shared" si="262"/>
        <v>50</v>
      </c>
      <c r="P1702" s="7">
        <f t="shared" si="263"/>
        <v>83.5</v>
      </c>
      <c r="Q1702" s="8">
        <f t="shared" si="264"/>
        <v>20.024999999999999</v>
      </c>
      <c r="R1702" s="8">
        <f t="shared" si="265"/>
        <v>38.375</v>
      </c>
      <c r="S1702" s="8">
        <f t="shared" si="266"/>
        <v>50.075000000000003</v>
      </c>
      <c r="T1702" s="8">
        <f t="shared" si="267"/>
        <v>33.375</v>
      </c>
      <c r="U1702" s="7">
        <f t="shared" si="268"/>
        <v>36.158333333333331</v>
      </c>
      <c r="V1702" s="7">
        <f t="shared" si="269"/>
        <v>35.462499999999999</v>
      </c>
    </row>
    <row r="1703" spans="1:22" ht="13.5" x14ac:dyDescent="0.25">
      <c r="A1703" s="3">
        <f>RSI!A1703</f>
        <v>44790</v>
      </c>
      <c r="B1703" s="2">
        <f>RSI!B1703</f>
        <v>2.8801000000000001</v>
      </c>
      <c r="C1703" s="2">
        <f>RSI!I1703</f>
        <v>71.073704681625941</v>
      </c>
      <c r="D1703" s="2">
        <f>MACD!E1703</f>
        <v>-9.6365671822169041E-2</v>
      </c>
      <c r="E1703" s="2">
        <f>MACD!F1703</f>
        <v>-9.311978172150015E-2</v>
      </c>
      <c r="F1703" s="2">
        <f>'Moving Avg'!D1703</f>
        <v>2.8312800000000005</v>
      </c>
      <c r="G1703" s="2">
        <f>'Moving Avg'!F1703</f>
        <v>2.6574</v>
      </c>
      <c r="H1703" s="2">
        <f>'Moving Avg'!G1703</f>
        <v>2.4621</v>
      </c>
      <c r="I1703" s="2">
        <f>'Moving Avg'!H1703</f>
        <v>2.4250400000000019</v>
      </c>
      <c r="J1703" s="5" t="str">
        <f>OBV!F1703</f>
        <v>BULLISH</v>
      </c>
      <c r="K1703" s="5" t="str">
        <f>OBV!G1703</f>
        <v>NEUTRAL</v>
      </c>
      <c r="L1703" s="5" t="str">
        <f>OBV!H1703</f>
        <v>CONFIRMED BULLISH</v>
      </c>
      <c r="M1703" s="7">
        <f t="shared" si="260"/>
        <v>0</v>
      </c>
      <c r="N1703" s="7">
        <f t="shared" si="261"/>
        <v>45</v>
      </c>
      <c r="O1703" s="7">
        <f t="shared" si="262"/>
        <v>50</v>
      </c>
      <c r="P1703" s="7">
        <f t="shared" si="263"/>
        <v>83.5</v>
      </c>
      <c r="Q1703" s="8">
        <f t="shared" si="264"/>
        <v>35.774999999999999</v>
      </c>
      <c r="R1703" s="8">
        <f t="shared" si="265"/>
        <v>47.375</v>
      </c>
      <c r="S1703" s="8">
        <f t="shared" si="266"/>
        <v>56.825000000000003</v>
      </c>
      <c r="T1703" s="8">
        <f t="shared" si="267"/>
        <v>44.625</v>
      </c>
      <c r="U1703" s="7">
        <f t="shared" si="268"/>
        <v>46.658333333333339</v>
      </c>
      <c r="V1703" s="7">
        <f t="shared" si="269"/>
        <v>46.150000000000006</v>
      </c>
    </row>
    <row r="1704" spans="1:22" ht="13.5" x14ac:dyDescent="0.25">
      <c r="A1704" s="3">
        <f>RSI!A1704</f>
        <v>44791</v>
      </c>
      <c r="B1704" s="2">
        <f>RSI!B1704</f>
        <v>2.8633000000000002</v>
      </c>
      <c r="C1704" s="2">
        <f>RSI!I1704</f>
        <v>69.081688776567447</v>
      </c>
      <c r="D1704" s="2">
        <f>MACD!E1704</f>
        <v>-8.9708686293600515E-2</v>
      </c>
      <c r="E1704" s="2">
        <f>MACD!F1704</f>
        <v>-9.243756263592022E-2</v>
      </c>
      <c r="F1704" s="2">
        <f>'Moving Avg'!D1704</f>
        <v>2.8531800000000005</v>
      </c>
      <c r="G1704" s="2">
        <f>'Moving Avg'!F1704</f>
        <v>2.6788750000000006</v>
      </c>
      <c r="H1704" s="2">
        <f>'Moving Avg'!G1704</f>
        <v>2.4735539999999996</v>
      </c>
      <c r="I1704" s="2">
        <f>'Moving Avg'!H1704</f>
        <v>2.4263875000000019</v>
      </c>
      <c r="J1704" s="5" t="str">
        <f>OBV!F1704</f>
        <v>BULLISH</v>
      </c>
      <c r="K1704" s="5" t="str">
        <f>OBV!G1704</f>
        <v>NEUTRAL</v>
      </c>
      <c r="L1704" s="5" t="str">
        <f>OBV!H1704</f>
        <v>CONFIRMED BULLISH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83.5</v>
      </c>
      <c r="Q1704" s="8">
        <f t="shared" si="264"/>
        <v>28.774999999999999</v>
      </c>
      <c r="R1704" s="8">
        <f t="shared" si="265"/>
        <v>43.375</v>
      </c>
      <c r="S1704" s="8">
        <f t="shared" si="266"/>
        <v>53.825000000000003</v>
      </c>
      <c r="T1704" s="8">
        <f t="shared" si="267"/>
        <v>39.625</v>
      </c>
      <c r="U1704" s="7">
        <f t="shared" si="268"/>
        <v>41.991666666666667</v>
      </c>
      <c r="V1704" s="7">
        <f t="shared" si="269"/>
        <v>41.400000000000006</v>
      </c>
    </row>
    <row r="1705" spans="1:22" ht="13.5" x14ac:dyDescent="0.25">
      <c r="A1705" s="3">
        <f>RSI!A1705</f>
        <v>44792</v>
      </c>
      <c r="B1705" s="2">
        <f>RSI!B1705</f>
        <v>2.9474999999999998</v>
      </c>
      <c r="C1705" s="2">
        <f>RSI!I1705</f>
        <v>73.144320754487268</v>
      </c>
      <c r="D1705" s="2">
        <f>MACD!E1705</f>
        <v>-9.1626903485820144E-2</v>
      </c>
      <c r="E1705" s="2">
        <f>MACD!F1705</f>
        <v>-9.2275430805900199E-2</v>
      </c>
      <c r="F1705" s="2">
        <f>'Moving Avg'!D1705</f>
        <v>2.9003400000000004</v>
      </c>
      <c r="G1705" s="2">
        <f>'Moving Avg'!F1705</f>
        <v>2.7037199999999997</v>
      </c>
      <c r="H1705" s="2">
        <f>'Moving Avg'!G1705</f>
        <v>2.4861859999999996</v>
      </c>
      <c r="I1705" s="2">
        <f>'Moving Avg'!H1705</f>
        <v>2.4273980000000019</v>
      </c>
      <c r="J1705" s="5" t="str">
        <f>OBV!F1705</f>
        <v>BULLISH</v>
      </c>
      <c r="K1705" s="5" t="str">
        <f>OBV!G1705</f>
        <v>NEUTRAL</v>
      </c>
      <c r="L1705" s="5" t="str">
        <f>OBV!H1705</f>
        <v>CONFIRMED BULLISH</v>
      </c>
      <c r="M1705" s="7">
        <f t="shared" si="260"/>
        <v>0</v>
      </c>
      <c r="N1705" s="7">
        <f t="shared" si="261"/>
        <v>0</v>
      </c>
      <c r="O1705" s="7">
        <f t="shared" si="262"/>
        <v>50</v>
      </c>
      <c r="P1705" s="7">
        <f t="shared" si="263"/>
        <v>83.5</v>
      </c>
      <c r="Q1705" s="8">
        <f t="shared" si="264"/>
        <v>20.024999999999999</v>
      </c>
      <c r="R1705" s="8">
        <f t="shared" si="265"/>
        <v>38.375</v>
      </c>
      <c r="S1705" s="8">
        <f t="shared" si="266"/>
        <v>50.075000000000003</v>
      </c>
      <c r="T1705" s="8">
        <f t="shared" si="267"/>
        <v>33.375</v>
      </c>
      <c r="U1705" s="7">
        <f t="shared" si="268"/>
        <v>36.158333333333331</v>
      </c>
      <c r="V1705" s="7">
        <f t="shared" si="269"/>
        <v>35.462499999999999</v>
      </c>
    </row>
    <row r="1706" spans="1:22" ht="13.5" x14ac:dyDescent="0.25">
      <c r="A1706" s="3">
        <f>RSI!A1706</f>
        <v>44795</v>
      </c>
      <c r="B1706" s="2">
        <f>RSI!B1706</f>
        <v>3.0569999999999999</v>
      </c>
      <c r="C1706" s="2">
        <f>RSI!I1706</f>
        <v>77.318330406025808</v>
      </c>
      <c r="D1706" s="2">
        <f>MACD!E1706</f>
        <v>-9.6598419479886122E-2</v>
      </c>
      <c r="E1706" s="2">
        <f>MACD!F1706</f>
        <v>-9.3140028540697389E-2</v>
      </c>
      <c r="F1706" s="2">
        <f>'Moving Avg'!D1706</f>
        <v>2.9374000000000002</v>
      </c>
      <c r="G1706" s="2">
        <f>'Moving Avg'!F1706</f>
        <v>2.7378300000000002</v>
      </c>
      <c r="H1706" s="2">
        <f>'Moving Avg'!G1706</f>
        <v>2.5010079999999997</v>
      </c>
      <c r="I1706" s="2">
        <f>'Moving Avg'!H1706</f>
        <v>2.4290400000000019</v>
      </c>
      <c r="J1706" s="5" t="str">
        <f>OBV!F1706</f>
        <v>BULLISH</v>
      </c>
      <c r="K1706" s="5" t="str">
        <f>OBV!G1706</f>
        <v>NEUTRAL</v>
      </c>
      <c r="L1706" s="5" t="str">
        <f>OBV!H1706</f>
        <v>CONFIRMED BULLISH</v>
      </c>
      <c r="M1706" s="7">
        <f t="shared" si="260"/>
        <v>0</v>
      </c>
      <c r="N1706" s="7">
        <f t="shared" si="261"/>
        <v>45</v>
      </c>
      <c r="O1706" s="7">
        <f t="shared" si="262"/>
        <v>50</v>
      </c>
      <c r="P1706" s="7">
        <f t="shared" si="263"/>
        <v>83.5</v>
      </c>
      <c r="Q1706" s="8">
        <f t="shared" si="264"/>
        <v>35.774999999999999</v>
      </c>
      <c r="R1706" s="8">
        <f t="shared" si="265"/>
        <v>47.375</v>
      </c>
      <c r="S1706" s="8">
        <f t="shared" si="266"/>
        <v>56.825000000000003</v>
      </c>
      <c r="T1706" s="8">
        <f t="shared" si="267"/>
        <v>44.625</v>
      </c>
      <c r="U1706" s="7">
        <f t="shared" si="268"/>
        <v>46.658333333333339</v>
      </c>
      <c r="V1706" s="7">
        <f t="shared" si="269"/>
        <v>46.150000000000006</v>
      </c>
    </row>
    <row r="1707" spans="1:22" ht="13.5" x14ac:dyDescent="0.25">
      <c r="A1707" s="3">
        <f>RSI!A1707</f>
        <v>44796</v>
      </c>
      <c r="B1707" s="2">
        <f>RSI!B1707</f>
        <v>3.1158999999999999</v>
      </c>
      <c r="C1707" s="2">
        <f>RSI!I1707</f>
        <v>79.191764506237831</v>
      </c>
      <c r="D1707" s="2">
        <f>MACD!E1707</f>
        <v>-0.10869463948116431</v>
      </c>
      <c r="E1707" s="2">
        <f>MACD!F1707</f>
        <v>-9.625095072879078E-2</v>
      </c>
      <c r="F1707" s="2">
        <f>'Moving Avg'!D1707</f>
        <v>2.9727600000000001</v>
      </c>
      <c r="G1707" s="2">
        <f>'Moving Avg'!F1707</f>
        <v>2.7744599999999999</v>
      </c>
      <c r="H1707" s="2">
        <f>'Moving Avg'!G1707</f>
        <v>2.5178499999999993</v>
      </c>
      <c r="I1707" s="2">
        <f>'Moving Avg'!H1707</f>
        <v>2.4313135000000017</v>
      </c>
      <c r="J1707" s="5" t="str">
        <f>OBV!F1707</f>
        <v>BULLISH</v>
      </c>
      <c r="K1707" s="5" t="str">
        <f>OBV!G1707</f>
        <v>NEUTRAL</v>
      </c>
      <c r="L1707" s="5" t="str">
        <f>OBV!H1707</f>
        <v>CONFIRMED BULLISH</v>
      </c>
      <c r="M1707" s="7">
        <f t="shared" si="260"/>
        <v>0</v>
      </c>
      <c r="N1707" s="7">
        <f t="shared" si="261"/>
        <v>45</v>
      </c>
      <c r="O1707" s="7">
        <f t="shared" si="262"/>
        <v>50</v>
      </c>
      <c r="P1707" s="7">
        <f t="shared" si="263"/>
        <v>83.5</v>
      </c>
      <c r="Q1707" s="8">
        <f t="shared" si="264"/>
        <v>35.774999999999999</v>
      </c>
      <c r="R1707" s="8">
        <f t="shared" si="265"/>
        <v>47.375</v>
      </c>
      <c r="S1707" s="8">
        <f t="shared" si="266"/>
        <v>56.825000000000003</v>
      </c>
      <c r="T1707" s="8">
        <f t="shared" si="267"/>
        <v>44.625</v>
      </c>
      <c r="U1707" s="7">
        <f t="shared" si="268"/>
        <v>46.658333333333339</v>
      </c>
      <c r="V1707" s="7">
        <f t="shared" si="269"/>
        <v>46.150000000000006</v>
      </c>
    </row>
    <row r="1708" spans="1:22" ht="13.5" x14ac:dyDescent="0.25">
      <c r="A1708" s="3">
        <f>RSI!A1708</f>
        <v>44797</v>
      </c>
      <c r="B1708" s="2">
        <f>RSI!B1708</f>
        <v>3.1158999999999999</v>
      </c>
      <c r="C1708" s="2">
        <f>RSI!I1708</f>
        <v>79.191764506237831</v>
      </c>
      <c r="D1708" s="2">
        <f>MACD!E1708</f>
        <v>-0.12005441709491604</v>
      </c>
      <c r="E1708" s="2">
        <f>MACD!F1708</f>
        <v>-0.10101164400201583</v>
      </c>
      <c r="F1708" s="2">
        <f>'Moving Avg'!D1708</f>
        <v>3.0199199999999999</v>
      </c>
      <c r="G1708" s="2">
        <f>'Moving Avg'!F1708</f>
        <v>2.8043549999999997</v>
      </c>
      <c r="H1708" s="2">
        <f>'Moving Avg'!G1708</f>
        <v>2.5348599999999992</v>
      </c>
      <c r="I1708" s="2">
        <f>'Moving Avg'!H1708</f>
        <v>2.4337555000000015</v>
      </c>
      <c r="J1708" s="5" t="str">
        <f>OBV!F1708</f>
        <v>BULLISH</v>
      </c>
      <c r="K1708" s="5" t="str">
        <f>OBV!G1708</f>
        <v>NEUTRAL</v>
      </c>
      <c r="L1708" s="5" t="str">
        <f>OBV!H1708</f>
        <v>CONFIRMED BULLISH</v>
      </c>
      <c r="M1708" s="7">
        <f t="shared" si="260"/>
        <v>0</v>
      </c>
      <c r="N1708" s="7">
        <f t="shared" si="261"/>
        <v>45</v>
      </c>
      <c r="O1708" s="7">
        <f t="shared" si="262"/>
        <v>50</v>
      </c>
      <c r="P1708" s="7">
        <f t="shared" si="263"/>
        <v>83.5</v>
      </c>
      <c r="Q1708" s="8">
        <f t="shared" si="264"/>
        <v>35.774999999999999</v>
      </c>
      <c r="R1708" s="8">
        <f t="shared" si="265"/>
        <v>47.375</v>
      </c>
      <c r="S1708" s="8">
        <f t="shared" si="266"/>
        <v>56.825000000000003</v>
      </c>
      <c r="T1708" s="8">
        <f t="shared" si="267"/>
        <v>44.625</v>
      </c>
      <c r="U1708" s="7">
        <f t="shared" si="268"/>
        <v>46.658333333333339</v>
      </c>
      <c r="V1708" s="7">
        <f t="shared" si="269"/>
        <v>46.150000000000006</v>
      </c>
    </row>
    <row r="1709" spans="1:22" ht="13.5" x14ac:dyDescent="0.25">
      <c r="A1709" s="3">
        <f>RSI!A1709</f>
        <v>44798</v>
      </c>
      <c r="B1709" s="2">
        <f>RSI!B1709</f>
        <v>3.1158999999999999</v>
      </c>
      <c r="C1709" s="2">
        <f>RSI!I1709</f>
        <v>79.191764506237831</v>
      </c>
      <c r="D1709" s="2">
        <f>MACD!E1709</f>
        <v>-0.12931971958893884</v>
      </c>
      <c r="E1709" s="2">
        <f>MACD!F1709</f>
        <v>-0.10667325911940043</v>
      </c>
      <c r="F1709" s="2">
        <f>'Moving Avg'!D1709</f>
        <v>3.0704400000000001</v>
      </c>
      <c r="G1709" s="2">
        <f>'Moving Avg'!F1709</f>
        <v>2.8270899999999992</v>
      </c>
      <c r="H1709" s="2">
        <f>'Moving Avg'!G1709</f>
        <v>2.5522079999999994</v>
      </c>
      <c r="I1709" s="2">
        <f>'Moving Avg'!H1709</f>
        <v>2.4357345000000015</v>
      </c>
      <c r="J1709" s="5" t="str">
        <f>OBV!F1709</f>
        <v>BULLISH</v>
      </c>
      <c r="K1709" s="5" t="str">
        <f>OBV!G1709</f>
        <v>NEUTRAL</v>
      </c>
      <c r="L1709" s="5" t="str">
        <f>OBV!H1709</f>
        <v>CONFIRMED BULLISH</v>
      </c>
      <c r="M1709" s="7">
        <f t="shared" si="260"/>
        <v>0</v>
      </c>
      <c r="N1709" s="7">
        <f t="shared" si="261"/>
        <v>100</v>
      </c>
      <c r="O1709" s="7">
        <f t="shared" si="262"/>
        <v>50</v>
      </c>
      <c r="P1709" s="7">
        <f t="shared" si="263"/>
        <v>83.5</v>
      </c>
      <c r="Q1709" s="8">
        <f t="shared" si="264"/>
        <v>55.024999999999999</v>
      </c>
      <c r="R1709" s="8">
        <f t="shared" si="265"/>
        <v>58.375</v>
      </c>
      <c r="S1709" s="8">
        <f t="shared" si="266"/>
        <v>65.075000000000003</v>
      </c>
      <c r="T1709" s="8">
        <f t="shared" si="267"/>
        <v>58.375</v>
      </c>
      <c r="U1709" s="7">
        <f t="shared" si="268"/>
        <v>59.491666666666674</v>
      </c>
      <c r="V1709" s="7">
        <f t="shared" si="269"/>
        <v>59.212500000000006</v>
      </c>
    </row>
    <row r="1710" spans="1:22" ht="13.5" x14ac:dyDescent="0.25">
      <c r="A1710" s="3">
        <f>RSI!A1710</f>
        <v>44799</v>
      </c>
      <c r="B1710" s="2">
        <f>RSI!B1710</f>
        <v>3.0486</v>
      </c>
      <c r="C1710" s="2">
        <f>RSI!I1710</f>
        <v>70.841418531193227</v>
      </c>
      <c r="D1710" s="2">
        <f>MACD!E1710</f>
        <v>-0.14072336433965305</v>
      </c>
      <c r="E1710" s="2">
        <f>MACD!F1710</f>
        <v>-0.11348328016345095</v>
      </c>
      <c r="F1710" s="2">
        <f>'Moving Avg'!D1710</f>
        <v>3.0906600000000002</v>
      </c>
      <c r="G1710" s="2">
        <f>'Moving Avg'!F1710</f>
        <v>2.8447749999999994</v>
      </c>
      <c r="H1710" s="2">
        <f>'Moving Avg'!G1710</f>
        <v>2.5682099999999992</v>
      </c>
      <c r="I1710" s="2">
        <f>'Moving Avg'!H1710</f>
        <v>2.4376715000000018</v>
      </c>
      <c r="J1710" s="5" t="str">
        <f>OBV!F1710</f>
        <v>BULLISH</v>
      </c>
      <c r="K1710" s="5" t="str">
        <f>OBV!G1710</f>
        <v>NEUTRAL</v>
      </c>
      <c r="L1710" s="5" t="str">
        <f>OBV!H1710</f>
        <v>CONFIRMED BULLISH</v>
      </c>
      <c r="M1710" s="7">
        <f t="shared" si="260"/>
        <v>0</v>
      </c>
      <c r="N1710" s="7">
        <f t="shared" si="261"/>
        <v>100</v>
      </c>
      <c r="O1710" s="7">
        <f t="shared" si="262"/>
        <v>50</v>
      </c>
      <c r="P1710" s="7">
        <f t="shared" si="263"/>
        <v>83.5</v>
      </c>
      <c r="Q1710" s="8">
        <f t="shared" si="264"/>
        <v>55.024999999999999</v>
      </c>
      <c r="R1710" s="8">
        <f t="shared" si="265"/>
        <v>58.375</v>
      </c>
      <c r="S1710" s="8">
        <f t="shared" si="266"/>
        <v>65.075000000000003</v>
      </c>
      <c r="T1710" s="8">
        <f t="shared" si="267"/>
        <v>58.375</v>
      </c>
      <c r="U1710" s="7">
        <f t="shared" si="268"/>
        <v>59.491666666666674</v>
      </c>
      <c r="V1710" s="7">
        <f t="shared" si="269"/>
        <v>59.212500000000006</v>
      </c>
    </row>
    <row r="1711" spans="1:22" ht="13.5" x14ac:dyDescent="0.25">
      <c r="A1711" s="3">
        <f>RSI!A1711</f>
        <v>44802</v>
      </c>
      <c r="B1711" s="2">
        <f>RSI!B1711</f>
        <v>3.0316999999999998</v>
      </c>
      <c r="C1711" s="2">
        <f>RSI!I1711</f>
        <v>68.877347511132783</v>
      </c>
      <c r="D1711" s="2">
        <f>MACD!E1711</f>
        <v>-0.1260262385535782</v>
      </c>
      <c r="E1711" s="2">
        <f>MACD!F1711</f>
        <v>-0.11599187184147641</v>
      </c>
      <c r="F1711" s="2">
        <f>'Moving Avg'!D1711</f>
        <v>3.0856000000000003</v>
      </c>
      <c r="G1711" s="2">
        <f>'Moving Avg'!F1711</f>
        <v>2.8637199999999998</v>
      </c>
      <c r="H1711" s="2">
        <f>'Moving Avg'!G1711</f>
        <v>2.5835359999999992</v>
      </c>
      <c r="I1711" s="2">
        <f>'Moving Avg'!H1711</f>
        <v>2.4396085000000021</v>
      </c>
      <c r="J1711" s="5" t="str">
        <f>OBV!F1711</f>
        <v>BULLISH</v>
      </c>
      <c r="K1711" s="5" t="str">
        <f>OBV!G1711</f>
        <v>NEUTRAL</v>
      </c>
      <c r="L1711" s="5" t="str">
        <f>OBV!H1711</f>
        <v>BULLISH DIVERGENCE</v>
      </c>
      <c r="M1711" s="7">
        <f t="shared" si="260"/>
        <v>25</v>
      </c>
      <c r="N1711" s="7">
        <f t="shared" si="261"/>
        <v>45</v>
      </c>
      <c r="O1711" s="7">
        <f t="shared" si="262"/>
        <v>50</v>
      </c>
      <c r="P1711" s="7">
        <f t="shared" si="263"/>
        <v>66.5</v>
      </c>
      <c r="Q1711" s="8">
        <f t="shared" si="264"/>
        <v>41.975000000000001</v>
      </c>
      <c r="R1711" s="8">
        <f t="shared" si="265"/>
        <v>48.125</v>
      </c>
      <c r="S1711" s="8">
        <f t="shared" si="266"/>
        <v>52.924999999999997</v>
      </c>
      <c r="T1711" s="8">
        <f t="shared" si="267"/>
        <v>46.625</v>
      </c>
      <c r="U1711" s="7">
        <f t="shared" si="268"/>
        <v>47.67499999999999</v>
      </c>
      <c r="V1711" s="7">
        <f t="shared" si="269"/>
        <v>47.412499999999994</v>
      </c>
    </row>
    <row r="1712" spans="1:22" ht="13.5" x14ac:dyDescent="0.25">
      <c r="A1712" s="3">
        <f>RSI!A1712</f>
        <v>44803</v>
      </c>
      <c r="B1712" s="2">
        <f>RSI!B1712</f>
        <v>2.9474999999999998</v>
      </c>
      <c r="C1712" s="2">
        <f>RSI!I1712</f>
        <v>59.958106163482213</v>
      </c>
      <c r="D1712" s="2">
        <f>MACD!E1712</f>
        <v>-9.8292293979831857E-2</v>
      </c>
      <c r="E1712" s="2">
        <f>MACD!F1712</f>
        <v>-0.1124519562691475</v>
      </c>
      <c r="F1712" s="2">
        <f>'Moving Avg'!D1712</f>
        <v>3.05192</v>
      </c>
      <c r="G1712" s="2">
        <f>'Moving Avg'!F1712</f>
        <v>2.8801399999999995</v>
      </c>
      <c r="H1712" s="2">
        <f>'Moving Avg'!G1712</f>
        <v>2.5946519999999991</v>
      </c>
      <c r="I1712" s="2">
        <f>'Moving Avg'!H1712</f>
        <v>2.4411245000000017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  <c r="M1712" s="7">
        <f t="shared" si="260"/>
        <v>25</v>
      </c>
      <c r="N1712" s="7">
        <f t="shared" si="261"/>
        <v>0</v>
      </c>
      <c r="O1712" s="7">
        <f t="shared" si="262"/>
        <v>50</v>
      </c>
      <c r="P1712" s="7">
        <f t="shared" si="263"/>
        <v>16.5</v>
      </c>
      <c r="Q1712" s="8">
        <f t="shared" si="264"/>
        <v>18.725000000000001</v>
      </c>
      <c r="R1712" s="8">
        <f t="shared" si="265"/>
        <v>26.625</v>
      </c>
      <c r="S1712" s="8">
        <f t="shared" si="266"/>
        <v>23.675000000000001</v>
      </c>
      <c r="T1712" s="8">
        <f t="shared" si="267"/>
        <v>22.875</v>
      </c>
      <c r="U1712" s="7">
        <f t="shared" si="268"/>
        <v>23.008333333333336</v>
      </c>
      <c r="V1712" s="7">
        <f t="shared" si="269"/>
        <v>22.975000000000001</v>
      </c>
    </row>
    <row r="1713" spans="1:22" ht="13.5" x14ac:dyDescent="0.25">
      <c r="A1713" s="3">
        <f>RSI!A1713</f>
        <v>44804</v>
      </c>
      <c r="B1713" s="2">
        <f>RSI!B1713</f>
        <v>3.0065</v>
      </c>
      <c r="C1713" s="2">
        <f>RSI!I1713</f>
        <v>63.522615797030518</v>
      </c>
      <c r="D1713" s="2">
        <f>MACD!E1713</f>
        <v>-8.8986299866728125E-2</v>
      </c>
      <c r="E1713" s="2">
        <f>MACD!F1713</f>
        <v>-0.10775882498866363</v>
      </c>
      <c r="F1713" s="2">
        <f>'Moving Avg'!D1713</f>
        <v>3.0300400000000005</v>
      </c>
      <c r="G1713" s="2">
        <f>'Moving Avg'!F1713</f>
        <v>2.8999299999999999</v>
      </c>
      <c r="H1713" s="2">
        <f>'Moving Avg'!G1713</f>
        <v>2.6084639999999992</v>
      </c>
      <c r="I1713" s="2">
        <f>'Moving Avg'!H1713</f>
        <v>2.4429355000000017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  <c r="M1713" s="7">
        <f t="shared" si="260"/>
        <v>25</v>
      </c>
      <c r="N1713" s="7">
        <f t="shared" si="261"/>
        <v>0</v>
      </c>
      <c r="O1713" s="7">
        <f t="shared" si="262"/>
        <v>50</v>
      </c>
      <c r="P1713" s="7">
        <f t="shared" si="263"/>
        <v>16.5</v>
      </c>
      <c r="Q1713" s="8">
        <f t="shared" si="264"/>
        <v>18.725000000000001</v>
      </c>
      <c r="R1713" s="8">
        <f t="shared" si="265"/>
        <v>26.625</v>
      </c>
      <c r="S1713" s="8">
        <f t="shared" si="266"/>
        <v>23.675000000000001</v>
      </c>
      <c r="T1713" s="8">
        <f t="shared" si="267"/>
        <v>22.875</v>
      </c>
      <c r="U1713" s="7">
        <f t="shared" si="268"/>
        <v>23.008333333333336</v>
      </c>
      <c r="V1713" s="7">
        <f t="shared" si="269"/>
        <v>22.975000000000001</v>
      </c>
    </row>
    <row r="1714" spans="1:22" ht="13.5" x14ac:dyDescent="0.25">
      <c r="A1714" s="3">
        <f>RSI!A1714</f>
        <v>44805</v>
      </c>
      <c r="B1714" s="2">
        <f>RSI!B1714</f>
        <v>2.9980000000000002</v>
      </c>
      <c r="C1714" s="2">
        <f>RSI!I1714</f>
        <v>62.657233521009076</v>
      </c>
      <c r="D1714" s="2">
        <f>MACD!E1714</f>
        <v>-8.4076631546014635E-2</v>
      </c>
      <c r="E1714" s="2">
        <f>MACD!F1714</f>
        <v>-0.10302238630013384</v>
      </c>
      <c r="F1714" s="2">
        <f>'Moving Avg'!D1714</f>
        <v>3.0064599999999997</v>
      </c>
      <c r="G1714" s="2">
        <f>'Moving Avg'!F1714</f>
        <v>2.9150849999999995</v>
      </c>
      <c r="H1714" s="2">
        <f>'Moving Avg'!G1714</f>
        <v>2.6214319999999991</v>
      </c>
      <c r="I1714" s="2">
        <f>'Moving Avg'!H1714</f>
        <v>2.444872000000001</v>
      </c>
      <c r="J1714" s="5" t="str">
        <f>OBV!F1714</f>
        <v>BEARISH</v>
      </c>
      <c r="K1714" s="5" t="str">
        <f>OBV!G1714</f>
        <v>NEUTRAL</v>
      </c>
      <c r="L1714" s="5" t="str">
        <f>OBV!H1714</f>
        <v>CONFIRMED BEARISH</v>
      </c>
      <c r="M1714" s="7">
        <f t="shared" si="260"/>
        <v>25</v>
      </c>
      <c r="N1714" s="7">
        <f t="shared" si="261"/>
        <v>0</v>
      </c>
      <c r="O1714" s="7">
        <f t="shared" si="262"/>
        <v>50</v>
      </c>
      <c r="P1714" s="7">
        <f t="shared" si="263"/>
        <v>16.5</v>
      </c>
      <c r="Q1714" s="8">
        <f t="shared" si="264"/>
        <v>18.725000000000001</v>
      </c>
      <c r="R1714" s="8">
        <f t="shared" si="265"/>
        <v>26.625</v>
      </c>
      <c r="S1714" s="8">
        <f t="shared" si="266"/>
        <v>23.675000000000001</v>
      </c>
      <c r="T1714" s="8">
        <f t="shared" si="267"/>
        <v>22.875</v>
      </c>
      <c r="U1714" s="7">
        <f t="shared" si="268"/>
        <v>23.008333333333336</v>
      </c>
      <c r="V1714" s="7">
        <f t="shared" si="269"/>
        <v>22.975000000000001</v>
      </c>
    </row>
    <row r="1715" spans="1:22" ht="13.5" x14ac:dyDescent="0.25">
      <c r="A1715" s="3">
        <f>RSI!A1715</f>
        <v>44806</v>
      </c>
      <c r="B1715" s="2">
        <f>RSI!B1715</f>
        <v>3.0653999999999999</v>
      </c>
      <c r="C1715" s="2">
        <f>RSI!I1715</f>
        <v>66.54873999799247</v>
      </c>
      <c r="D1715" s="2">
        <f>MACD!E1715</f>
        <v>-7.2845676234389867E-2</v>
      </c>
      <c r="E1715" s="2">
        <f>MACD!F1715</f>
        <v>-9.6987044286985055E-2</v>
      </c>
      <c r="F1715" s="2">
        <f>'Moving Avg'!D1715</f>
        <v>3.0098199999999999</v>
      </c>
      <c r="G1715" s="2">
        <f>'Moving Avg'!F1715</f>
        <v>2.9336099999999989</v>
      </c>
      <c r="H1715" s="2">
        <f>'Moving Avg'!G1715</f>
        <v>2.6359159999999999</v>
      </c>
      <c r="I1715" s="2">
        <f>'Moving Avg'!H1715</f>
        <v>2.4471455000000013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  <c r="M1715" s="7">
        <f t="shared" si="260"/>
        <v>25</v>
      </c>
      <c r="N1715" s="7">
        <f t="shared" si="261"/>
        <v>0</v>
      </c>
      <c r="O1715" s="7">
        <f t="shared" si="262"/>
        <v>50</v>
      </c>
      <c r="P1715" s="7">
        <f t="shared" si="263"/>
        <v>83.5</v>
      </c>
      <c r="Q1715" s="8">
        <f t="shared" si="264"/>
        <v>28.774999999999999</v>
      </c>
      <c r="R1715" s="8">
        <f t="shared" si="265"/>
        <v>43.375</v>
      </c>
      <c r="S1715" s="8">
        <f t="shared" si="266"/>
        <v>53.825000000000003</v>
      </c>
      <c r="T1715" s="8">
        <f t="shared" si="267"/>
        <v>39.625</v>
      </c>
      <c r="U1715" s="7">
        <f t="shared" si="268"/>
        <v>41.991666666666667</v>
      </c>
      <c r="V1715" s="7">
        <f t="shared" si="269"/>
        <v>41.400000000000006</v>
      </c>
    </row>
    <row r="1716" spans="1:22" ht="13.5" x14ac:dyDescent="0.25">
      <c r="A1716" s="3">
        <f>RSI!A1716</f>
        <v>44809</v>
      </c>
      <c r="B1716" s="2">
        <f>RSI!B1716</f>
        <v>3.0316999999999998</v>
      </c>
      <c r="C1716" s="2">
        <f>RSI!I1716</f>
        <v>63.012878264320236</v>
      </c>
      <c r="D1716" s="2">
        <f>MACD!E1716</f>
        <v>-4.52174841670554E-2</v>
      </c>
      <c r="E1716" s="2">
        <f>MACD!F1716</f>
        <v>-8.6633132262999124E-2</v>
      </c>
      <c r="F1716" s="2">
        <f>'Moving Avg'!D1716</f>
        <v>3.0098199999999999</v>
      </c>
      <c r="G1716" s="2">
        <f>'Moving Avg'!F1716</f>
        <v>2.9483449999999993</v>
      </c>
      <c r="H1716" s="2">
        <f>'Moving Avg'!G1716</f>
        <v>2.650064</v>
      </c>
      <c r="I1716" s="2">
        <f>'Moving Avg'!H1716</f>
        <v>2.4489140000000016</v>
      </c>
      <c r="J1716" s="5" t="str">
        <f>OBV!F1716</f>
        <v>BEARISH</v>
      </c>
      <c r="K1716" s="5" t="str">
        <f>OBV!G1716</f>
        <v>NEUTRAL</v>
      </c>
      <c r="L1716" s="5" t="str">
        <f>OBV!H1716</f>
        <v>NEUTRAL</v>
      </c>
      <c r="M1716" s="7">
        <f t="shared" si="260"/>
        <v>25</v>
      </c>
      <c r="N1716" s="7">
        <f t="shared" si="261"/>
        <v>0</v>
      </c>
      <c r="O1716" s="7">
        <f t="shared" si="262"/>
        <v>50</v>
      </c>
      <c r="P1716" s="7">
        <f t="shared" si="263"/>
        <v>16.5</v>
      </c>
      <c r="Q1716" s="8">
        <f t="shared" si="264"/>
        <v>18.725000000000001</v>
      </c>
      <c r="R1716" s="8">
        <f t="shared" si="265"/>
        <v>26.625</v>
      </c>
      <c r="S1716" s="8">
        <f t="shared" si="266"/>
        <v>23.675000000000001</v>
      </c>
      <c r="T1716" s="8">
        <f t="shared" si="267"/>
        <v>22.875</v>
      </c>
      <c r="U1716" s="7">
        <f t="shared" si="268"/>
        <v>23.008333333333336</v>
      </c>
      <c r="V1716" s="7">
        <f t="shared" si="269"/>
        <v>22.975000000000001</v>
      </c>
    </row>
    <row r="1717" spans="1:22" ht="13.5" x14ac:dyDescent="0.25">
      <c r="A1717" s="3">
        <f>RSI!A1717</f>
        <v>44810</v>
      </c>
      <c r="B1717" s="2">
        <f>RSI!B1717</f>
        <v>2.9306999999999999</v>
      </c>
      <c r="C1717" s="2">
        <f>RSI!I1717</f>
        <v>53.788791488791929</v>
      </c>
      <c r="D1717" s="2">
        <f>MACD!E1717</f>
        <v>-6.2248267448747896E-3</v>
      </c>
      <c r="E1717" s="2">
        <f>MACD!F1717</f>
        <v>-7.0551471159374268E-2</v>
      </c>
      <c r="F1717" s="2">
        <f>'Moving Avg'!D1717</f>
        <v>3.0064600000000001</v>
      </c>
      <c r="G1717" s="2">
        <f>'Moving Avg'!F1717</f>
        <v>2.95845</v>
      </c>
      <c r="H1717" s="2">
        <f>'Moving Avg'!G1717</f>
        <v>2.6623599999999992</v>
      </c>
      <c r="I1717" s="2">
        <f>'Moving Avg'!H1717</f>
        <v>2.450514000000001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  <c r="M1717" s="7">
        <f t="shared" si="260"/>
        <v>25</v>
      </c>
      <c r="N1717" s="7">
        <f t="shared" si="261"/>
        <v>0</v>
      </c>
      <c r="O1717" s="7">
        <f t="shared" si="262"/>
        <v>50</v>
      </c>
      <c r="P1717" s="7">
        <f t="shared" si="263"/>
        <v>16.5</v>
      </c>
      <c r="Q1717" s="8">
        <f t="shared" si="264"/>
        <v>18.725000000000001</v>
      </c>
      <c r="R1717" s="8">
        <f t="shared" si="265"/>
        <v>26.625</v>
      </c>
      <c r="S1717" s="8">
        <f t="shared" si="266"/>
        <v>23.675000000000001</v>
      </c>
      <c r="T1717" s="8">
        <f t="shared" si="267"/>
        <v>22.875</v>
      </c>
      <c r="U1717" s="7">
        <f t="shared" si="268"/>
        <v>23.008333333333336</v>
      </c>
      <c r="V1717" s="7">
        <f t="shared" si="269"/>
        <v>22.975000000000001</v>
      </c>
    </row>
    <row r="1718" spans="1:22" ht="13.5" x14ac:dyDescent="0.25">
      <c r="A1718" s="3">
        <f>RSI!A1718</f>
        <v>44811</v>
      </c>
      <c r="B1718" s="2">
        <f>RSI!B1718</f>
        <v>2.9811999999999999</v>
      </c>
      <c r="C1718" s="2">
        <f>RSI!I1718</f>
        <v>57.165131591734074</v>
      </c>
      <c r="D1718" s="2">
        <f>MACD!E1718</f>
        <v>2.2765714845094376E-2</v>
      </c>
      <c r="E1718" s="2">
        <f>MACD!F1718</f>
        <v>-5.1888033958480545E-2</v>
      </c>
      <c r="F1718" s="2">
        <f>'Moving Avg'!D1718</f>
        <v>3.0013999999999994</v>
      </c>
      <c r="G1718" s="2">
        <f>'Moving Avg'!F1718</f>
        <v>2.9706599999999996</v>
      </c>
      <c r="H1718" s="2">
        <f>'Moving Avg'!G1718</f>
        <v>2.6758339999999992</v>
      </c>
      <c r="I1718" s="2">
        <f>'Moving Avg'!H1718</f>
        <v>2.4522405000000012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  <c r="M1718" s="7">
        <f t="shared" si="260"/>
        <v>25</v>
      </c>
      <c r="N1718" s="7">
        <f t="shared" si="261"/>
        <v>0</v>
      </c>
      <c r="O1718" s="7">
        <f t="shared" si="262"/>
        <v>50</v>
      </c>
      <c r="P1718" s="7">
        <f t="shared" si="263"/>
        <v>16.5</v>
      </c>
      <c r="Q1718" s="8">
        <f t="shared" si="264"/>
        <v>18.725000000000001</v>
      </c>
      <c r="R1718" s="8">
        <f t="shared" si="265"/>
        <v>26.625</v>
      </c>
      <c r="S1718" s="8">
        <f t="shared" si="266"/>
        <v>23.675000000000001</v>
      </c>
      <c r="T1718" s="8">
        <f t="shared" si="267"/>
        <v>22.875</v>
      </c>
      <c r="U1718" s="7">
        <f t="shared" si="268"/>
        <v>23.008333333333336</v>
      </c>
      <c r="V1718" s="7">
        <f t="shared" si="269"/>
        <v>22.975000000000001</v>
      </c>
    </row>
    <row r="1719" spans="1:22" ht="13.5" x14ac:dyDescent="0.25">
      <c r="A1719" s="3">
        <f>RSI!A1719</f>
        <v>44812</v>
      </c>
      <c r="B1719" s="2">
        <f>RSI!B1719</f>
        <v>2.9643999999999999</v>
      </c>
      <c r="C1719" s="2">
        <f>RSI!I1719</f>
        <v>55.706952559774919</v>
      </c>
      <c r="D1719" s="2">
        <f>MACD!E1719</f>
        <v>4.7999150964356474E-2</v>
      </c>
      <c r="E1719" s="2">
        <f>MACD!F1719</f>
        <v>-3.1910596973913144E-2</v>
      </c>
      <c r="F1719" s="2">
        <f>'Moving Avg'!D1719</f>
        <v>2.9946799999999998</v>
      </c>
      <c r="G1719" s="2">
        <f>'Moving Avg'!F1719</f>
        <v>2.9811899999999998</v>
      </c>
      <c r="H1719" s="2">
        <f>'Moving Avg'!G1719</f>
        <v>2.6896459999999998</v>
      </c>
      <c r="I1719" s="2">
        <f>'Moving Avg'!H1719</f>
        <v>2.4538410000000015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  <c r="M1719" s="7">
        <f t="shared" si="260"/>
        <v>25</v>
      </c>
      <c r="N1719" s="7">
        <f t="shared" si="261"/>
        <v>0</v>
      </c>
      <c r="O1719" s="7">
        <f t="shared" si="262"/>
        <v>50</v>
      </c>
      <c r="P1719" s="7">
        <f t="shared" si="263"/>
        <v>16.5</v>
      </c>
      <c r="Q1719" s="8">
        <f t="shared" si="264"/>
        <v>18.725000000000001</v>
      </c>
      <c r="R1719" s="8">
        <f t="shared" si="265"/>
        <v>26.625</v>
      </c>
      <c r="S1719" s="8">
        <f t="shared" si="266"/>
        <v>23.675000000000001</v>
      </c>
      <c r="T1719" s="8">
        <f t="shared" si="267"/>
        <v>22.875</v>
      </c>
      <c r="U1719" s="7">
        <f t="shared" si="268"/>
        <v>23.008333333333336</v>
      </c>
      <c r="V1719" s="7">
        <f t="shared" si="269"/>
        <v>22.975000000000001</v>
      </c>
    </row>
    <row r="1720" spans="1:22" ht="13.5" x14ac:dyDescent="0.25">
      <c r="A1720" s="3">
        <f>RSI!A1720</f>
        <v>44813</v>
      </c>
      <c r="B1720" s="2">
        <f>RSI!B1720</f>
        <v>2.9474999999999998</v>
      </c>
      <c r="C1720" s="2">
        <f>RSI!I1720</f>
        <v>54.208949370728483</v>
      </c>
      <c r="D1720" s="2">
        <f>MACD!E1720</f>
        <v>5.9846439650794281E-2</v>
      </c>
      <c r="E1720" s="2">
        <f>MACD!F1720</f>
        <v>-1.3559189648971659E-2</v>
      </c>
      <c r="F1720" s="2">
        <f>'Moving Avg'!D1720</f>
        <v>2.9710999999999999</v>
      </c>
      <c r="G1720" s="2">
        <f>'Moving Avg'!F1720</f>
        <v>2.9929799999999998</v>
      </c>
      <c r="H1720" s="2">
        <f>'Moving Avg'!G1720</f>
        <v>2.7032879999999992</v>
      </c>
      <c r="I1720" s="2">
        <f>'Moving Avg'!H1720</f>
        <v>2.4553990000000017</v>
      </c>
      <c r="J1720" s="5" t="str">
        <f>OBV!F1720</f>
        <v>BEARISH</v>
      </c>
      <c r="K1720" s="5" t="str">
        <f>OBV!G1720</f>
        <v>WEAK</v>
      </c>
      <c r="L1720" s="5" t="str">
        <f>OBV!H1720</f>
        <v>CONFIRMED BEARISH</v>
      </c>
      <c r="M1720" s="7">
        <f t="shared" si="260"/>
        <v>25</v>
      </c>
      <c r="N1720" s="7">
        <f t="shared" si="261"/>
        <v>0</v>
      </c>
      <c r="O1720" s="7">
        <f t="shared" si="262"/>
        <v>50</v>
      </c>
      <c r="P1720" s="7">
        <f t="shared" si="263"/>
        <v>0</v>
      </c>
      <c r="Q1720" s="8">
        <f t="shared" si="264"/>
        <v>16.25</v>
      </c>
      <c r="R1720" s="8">
        <f t="shared" si="265"/>
        <v>22.5</v>
      </c>
      <c r="S1720" s="8">
        <f t="shared" si="266"/>
        <v>16.25</v>
      </c>
      <c r="T1720" s="8">
        <f t="shared" si="267"/>
        <v>18.75</v>
      </c>
      <c r="U1720" s="7">
        <f t="shared" si="268"/>
        <v>18.333333333333332</v>
      </c>
      <c r="V1720" s="7">
        <f t="shared" si="269"/>
        <v>18.4375</v>
      </c>
    </row>
    <row r="1721" spans="1:22" ht="13.5" x14ac:dyDescent="0.25">
      <c r="A1721" s="3">
        <f>RSI!A1721</f>
        <v>44816</v>
      </c>
      <c r="B1721" s="2">
        <f>RSI!B1721</f>
        <v>2.9727999999999999</v>
      </c>
      <c r="C1721" s="2">
        <f>RSI!I1721</f>
        <v>56.111652639639566</v>
      </c>
      <c r="D1721" s="2">
        <f>MACD!E1721</f>
        <v>6.5124555406256057E-2</v>
      </c>
      <c r="E1721" s="2">
        <f>MACD!F1721</f>
        <v>2.1775593620738855E-3</v>
      </c>
      <c r="F1721" s="2">
        <f>'Moving Avg'!D1721</f>
        <v>2.9593199999999995</v>
      </c>
      <c r="G1721" s="2">
        <f>'Moving Avg'!F1721</f>
        <v>2.9980349999999998</v>
      </c>
      <c r="H1721" s="2">
        <f>'Moving Avg'!G1721</f>
        <v>2.7172679999999998</v>
      </c>
      <c r="I1721" s="2">
        <f>'Moving Avg'!H1721</f>
        <v>2.4572520000000013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  <c r="M1721" s="7">
        <f t="shared" si="260"/>
        <v>25</v>
      </c>
      <c r="N1721" s="7">
        <f t="shared" si="261"/>
        <v>0</v>
      </c>
      <c r="O1721" s="7">
        <f t="shared" si="262"/>
        <v>50</v>
      </c>
      <c r="P1721" s="7">
        <f t="shared" si="263"/>
        <v>16.5</v>
      </c>
      <c r="Q1721" s="8">
        <f t="shared" si="264"/>
        <v>18.725000000000001</v>
      </c>
      <c r="R1721" s="8">
        <f t="shared" si="265"/>
        <v>26.625</v>
      </c>
      <c r="S1721" s="8">
        <f t="shared" si="266"/>
        <v>23.675000000000001</v>
      </c>
      <c r="T1721" s="8">
        <f t="shared" si="267"/>
        <v>22.875</v>
      </c>
      <c r="U1721" s="7">
        <f t="shared" si="268"/>
        <v>23.008333333333336</v>
      </c>
      <c r="V1721" s="7">
        <f t="shared" si="269"/>
        <v>22.975000000000001</v>
      </c>
    </row>
    <row r="1722" spans="1:22" ht="13.5" x14ac:dyDescent="0.25">
      <c r="A1722" s="3">
        <f>RSI!A1722</f>
        <v>44817</v>
      </c>
      <c r="B1722" s="2">
        <f>RSI!B1722</f>
        <v>2.9727999999999999</v>
      </c>
      <c r="C1722" s="2">
        <f>RSI!I1722</f>
        <v>56.111652639639573</v>
      </c>
      <c r="D1722" s="2">
        <f>MACD!E1722</f>
        <v>5.6235050024851851E-2</v>
      </c>
      <c r="E1722" s="2">
        <f>MACD!F1722</f>
        <v>1.298905749462948E-2</v>
      </c>
      <c r="F1722" s="2">
        <f>'Moving Avg'!D1722</f>
        <v>2.96774</v>
      </c>
      <c r="G1722" s="2">
        <f>'Moving Avg'!F1722</f>
        <v>2.9997199999999999</v>
      </c>
      <c r="H1722" s="2">
        <f>'Moving Avg'!G1722</f>
        <v>2.7315859999999996</v>
      </c>
      <c r="I1722" s="2">
        <f>'Moving Avg'!H1722</f>
        <v>2.4592735000000014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  <c r="M1722" s="7">
        <f t="shared" si="260"/>
        <v>25</v>
      </c>
      <c r="N1722" s="7">
        <f t="shared" si="261"/>
        <v>0</v>
      </c>
      <c r="O1722" s="7">
        <f t="shared" si="262"/>
        <v>50</v>
      </c>
      <c r="P1722" s="7">
        <f t="shared" si="263"/>
        <v>16.5</v>
      </c>
      <c r="Q1722" s="8">
        <f t="shared" si="264"/>
        <v>18.725000000000001</v>
      </c>
      <c r="R1722" s="8">
        <f t="shared" si="265"/>
        <v>26.625</v>
      </c>
      <c r="S1722" s="8">
        <f t="shared" si="266"/>
        <v>23.675000000000001</v>
      </c>
      <c r="T1722" s="8">
        <f t="shared" si="267"/>
        <v>22.875</v>
      </c>
      <c r="U1722" s="7">
        <f t="shared" si="268"/>
        <v>23.008333333333336</v>
      </c>
      <c r="V1722" s="7">
        <f t="shared" si="269"/>
        <v>22.975000000000001</v>
      </c>
    </row>
    <row r="1723" spans="1:22" ht="13.5" x14ac:dyDescent="0.25">
      <c r="A1723" s="3">
        <f>RSI!A1723</f>
        <v>44818</v>
      </c>
      <c r="B1723" s="2">
        <f>RSI!B1723</f>
        <v>2.9306999999999999</v>
      </c>
      <c r="C1723" s="2">
        <f>RSI!I1723</f>
        <v>51.946084746005887</v>
      </c>
      <c r="D1723" s="2">
        <f>MACD!E1723</f>
        <v>6.0536605067627924E-2</v>
      </c>
      <c r="E1723" s="2">
        <f>MACD!F1723</f>
        <v>2.249856700922917E-2</v>
      </c>
      <c r="F1723" s="2">
        <f>'Moving Avg'!D1723</f>
        <v>2.9576399999999996</v>
      </c>
      <c r="G1723" s="2">
        <f>'Moving Avg'!F1723</f>
        <v>3.0022499999999996</v>
      </c>
      <c r="H1723" s="2">
        <f>'Moving Avg'!G1723</f>
        <v>2.7450620000000003</v>
      </c>
      <c r="I1723" s="2">
        <f>'Moving Avg'!H1723</f>
        <v>2.461084500000001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  <c r="M1723" s="7">
        <f t="shared" si="260"/>
        <v>25</v>
      </c>
      <c r="N1723" s="7">
        <f t="shared" si="261"/>
        <v>0</v>
      </c>
      <c r="O1723" s="7">
        <f t="shared" si="262"/>
        <v>50</v>
      </c>
      <c r="P1723" s="7">
        <f t="shared" si="263"/>
        <v>16.5</v>
      </c>
      <c r="Q1723" s="8">
        <f t="shared" si="264"/>
        <v>18.725000000000001</v>
      </c>
      <c r="R1723" s="8">
        <f t="shared" si="265"/>
        <v>26.625</v>
      </c>
      <c r="S1723" s="8">
        <f t="shared" si="266"/>
        <v>23.675000000000001</v>
      </c>
      <c r="T1723" s="8">
        <f t="shared" si="267"/>
        <v>22.875</v>
      </c>
      <c r="U1723" s="7">
        <f t="shared" si="268"/>
        <v>23.008333333333336</v>
      </c>
      <c r="V1723" s="7">
        <f t="shared" si="269"/>
        <v>22.975000000000001</v>
      </c>
    </row>
    <row r="1724" spans="1:22" ht="13.5" x14ac:dyDescent="0.25">
      <c r="A1724" s="3">
        <f>RSI!A1724</f>
        <v>44819</v>
      </c>
      <c r="B1724" s="2">
        <f>RSI!B1724</f>
        <v>2.8296000000000001</v>
      </c>
      <c r="C1724" s="2">
        <f>RSI!I1724</f>
        <v>43.579355686703778</v>
      </c>
      <c r="D1724" s="2">
        <f>MACD!E1724</f>
        <v>7.026190767871876E-2</v>
      </c>
      <c r="E1724" s="2">
        <f>MACD!F1724</f>
        <v>3.2051235143127091E-2</v>
      </c>
      <c r="F1724" s="2">
        <f>'Moving Avg'!D1724</f>
        <v>2.9306799999999997</v>
      </c>
      <c r="G1724" s="2">
        <f>'Moving Avg'!F1724</f>
        <v>3.0005649999999999</v>
      </c>
      <c r="H1724" s="2">
        <f>'Moving Avg'!G1724</f>
        <v>2.7558419999999999</v>
      </c>
      <c r="I1724" s="2">
        <f>'Moving Avg'!H1724</f>
        <v>2.4624320000000015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  <c r="M1724" s="7">
        <f t="shared" si="260"/>
        <v>25</v>
      </c>
      <c r="N1724" s="7">
        <f t="shared" si="261"/>
        <v>0</v>
      </c>
      <c r="O1724" s="7">
        <f t="shared" si="262"/>
        <v>50</v>
      </c>
      <c r="P1724" s="7">
        <f t="shared" si="263"/>
        <v>16.5</v>
      </c>
      <c r="Q1724" s="8">
        <f t="shared" si="264"/>
        <v>18.725000000000001</v>
      </c>
      <c r="R1724" s="8">
        <f t="shared" si="265"/>
        <v>26.625</v>
      </c>
      <c r="S1724" s="8">
        <f t="shared" si="266"/>
        <v>23.675000000000001</v>
      </c>
      <c r="T1724" s="8">
        <f t="shared" si="267"/>
        <v>22.875</v>
      </c>
      <c r="U1724" s="7">
        <f t="shared" si="268"/>
        <v>23.008333333333336</v>
      </c>
      <c r="V1724" s="7">
        <f t="shared" si="269"/>
        <v>22.975000000000001</v>
      </c>
    </row>
    <row r="1725" spans="1:22" ht="13.5" x14ac:dyDescent="0.25">
      <c r="A1725" s="3">
        <f>RSI!A1725</f>
        <v>44820</v>
      </c>
      <c r="B1725" s="2">
        <f>RSI!B1725</f>
        <v>2.6612</v>
      </c>
      <c r="C1725" s="2">
        <f>RSI!I1725</f>
        <v>33.810737336336956</v>
      </c>
      <c r="D1725" s="2">
        <f>MACD!E1725</f>
        <v>0.10184313442326332</v>
      </c>
      <c r="E1725" s="2">
        <f>MACD!F1725</f>
        <v>4.600961499915434E-2</v>
      </c>
      <c r="F1725" s="2">
        <f>'Moving Avg'!D1725</f>
        <v>2.8734200000000003</v>
      </c>
      <c r="G1725" s="2">
        <f>'Moving Avg'!F1725</f>
        <v>2.9862499999999996</v>
      </c>
      <c r="H1725" s="2">
        <f>'Moving Avg'!G1725</f>
        <v>2.7620740000000001</v>
      </c>
      <c r="I1725" s="2">
        <f>'Moving Avg'!H1725</f>
        <v>2.4629795000000017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0</v>
      </c>
      <c r="O1725" s="7">
        <f t="shared" si="262"/>
        <v>50</v>
      </c>
      <c r="P1725" s="7">
        <f t="shared" si="263"/>
        <v>16.5</v>
      </c>
      <c r="Q1725" s="8">
        <f t="shared" si="264"/>
        <v>18.725000000000001</v>
      </c>
      <c r="R1725" s="8">
        <f t="shared" si="265"/>
        <v>26.625</v>
      </c>
      <c r="S1725" s="8">
        <f t="shared" si="266"/>
        <v>23.675000000000001</v>
      </c>
      <c r="T1725" s="8">
        <f t="shared" si="267"/>
        <v>22.875</v>
      </c>
      <c r="U1725" s="7">
        <f t="shared" si="268"/>
        <v>23.008333333333336</v>
      </c>
      <c r="V1725" s="7">
        <f t="shared" si="269"/>
        <v>22.975000000000001</v>
      </c>
    </row>
    <row r="1726" spans="1:22" ht="13.5" x14ac:dyDescent="0.25">
      <c r="A1726" s="3">
        <f>RSI!A1726</f>
        <v>44823</v>
      </c>
      <c r="B1726" s="2">
        <f>RSI!B1726</f>
        <v>2.7201</v>
      </c>
      <c r="C1726" s="2">
        <f>RSI!I1726</f>
        <v>38.964153339812974</v>
      </c>
      <c r="D1726" s="2">
        <f>MACD!E1726</f>
        <v>0.12048434472826752</v>
      </c>
      <c r="E1726" s="2">
        <f>MACD!F1726</f>
        <v>6.0904560944976982E-2</v>
      </c>
      <c r="F1726" s="2">
        <f>'Moving Avg'!D1726</f>
        <v>2.8228800000000005</v>
      </c>
      <c r="G1726" s="2">
        <f>'Moving Avg'!F1726</f>
        <v>2.9694050000000001</v>
      </c>
      <c r="H1726" s="2">
        <f>'Moving Avg'!G1726</f>
        <v>2.7676320000000003</v>
      </c>
      <c r="I1726" s="2">
        <f>'Moving Avg'!H1726</f>
        <v>2.4639900000000017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  <c r="M1726" s="7">
        <f t="shared" si="260"/>
        <v>25</v>
      </c>
      <c r="N1726" s="7">
        <f t="shared" si="261"/>
        <v>0</v>
      </c>
      <c r="O1726" s="7">
        <f t="shared" si="262"/>
        <v>50</v>
      </c>
      <c r="P1726" s="7">
        <f t="shared" si="263"/>
        <v>16.5</v>
      </c>
      <c r="Q1726" s="8">
        <f t="shared" si="264"/>
        <v>18.725000000000001</v>
      </c>
      <c r="R1726" s="8">
        <f t="shared" si="265"/>
        <v>26.625</v>
      </c>
      <c r="S1726" s="8">
        <f t="shared" si="266"/>
        <v>23.675000000000001</v>
      </c>
      <c r="T1726" s="8">
        <f t="shared" si="267"/>
        <v>22.875</v>
      </c>
      <c r="U1726" s="7">
        <f t="shared" si="268"/>
        <v>23.008333333333336</v>
      </c>
      <c r="V1726" s="7">
        <f t="shared" si="269"/>
        <v>22.975000000000001</v>
      </c>
    </row>
    <row r="1727" spans="1:22" ht="13.5" x14ac:dyDescent="0.25">
      <c r="A1727" s="3">
        <f>RSI!A1727</f>
        <v>44824</v>
      </c>
      <c r="B1727" s="2">
        <f>RSI!B1727</f>
        <v>2.8801000000000001</v>
      </c>
      <c r="C1727" s="2">
        <f>RSI!I1727</f>
        <v>50.287241573488402</v>
      </c>
      <c r="D1727" s="2">
        <f>MACD!E1727</f>
        <v>0.109876924372037</v>
      </c>
      <c r="E1727" s="2">
        <f>MACD!F1727</f>
        <v>7.0699033630388985E-2</v>
      </c>
      <c r="F1727" s="2">
        <f>'Moving Avg'!D1727</f>
        <v>2.8043400000000003</v>
      </c>
      <c r="G1727" s="2">
        <f>'Moving Avg'!F1727</f>
        <v>2.9576150000000001</v>
      </c>
      <c r="H1727" s="2">
        <f>'Moving Avg'!G1727</f>
        <v>2.7767260000000005</v>
      </c>
      <c r="I1727" s="2">
        <f>'Moving Avg'!H1727</f>
        <v>2.465758500000002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  <c r="M1727" s="7">
        <f t="shared" si="260"/>
        <v>25</v>
      </c>
      <c r="N1727" s="7">
        <f t="shared" si="261"/>
        <v>0</v>
      </c>
      <c r="O1727" s="7">
        <f t="shared" si="262"/>
        <v>50</v>
      </c>
      <c r="P1727" s="7">
        <f t="shared" si="263"/>
        <v>16.5</v>
      </c>
      <c r="Q1727" s="8">
        <f t="shared" si="264"/>
        <v>18.725000000000001</v>
      </c>
      <c r="R1727" s="8">
        <f t="shared" si="265"/>
        <v>26.625</v>
      </c>
      <c r="S1727" s="8">
        <f t="shared" si="266"/>
        <v>23.675000000000001</v>
      </c>
      <c r="T1727" s="8">
        <f t="shared" si="267"/>
        <v>22.875</v>
      </c>
      <c r="U1727" s="7">
        <f t="shared" si="268"/>
        <v>23.008333333333336</v>
      </c>
      <c r="V1727" s="7">
        <f t="shared" si="269"/>
        <v>22.975000000000001</v>
      </c>
    </row>
    <row r="1728" spans="1:22" ht="13.5" x14ac:dyDescent="0.25">
      <c r="A1728" s="3">
        <f>RSI!A1728</f>
        <v>44825</v>
      </c>
      <c r="B1728" s="2">
        <f>RSI!B1728</f>
        <v>2.9390999999999998</v>
      </c>
      <c r="C1728" s="2">
        <f>RSI!I1728</f>
        <v>53.698332253611618</v>
      </c>
      <c r="D1728" s="2">
        <f>MACD!E1728</f>
        <v>0.10428960729097936</v>
      </c>
      <c r="E1728" s="2">
        <f>MACD!F1728</f>
        <v>7.7417148362507071E-2</v>
      </c>
      <c r="F1728" s="2">
        <f>'Moving Avg'!D1728</f>
        <v>2.8060200000000002</v>
      </c>
      <c r="G1728" s="2">
        <f>'Moving Avg'!F1728</f>
        <v>2.9487749999999999</v>
      </c>
      <c r="H1728" s="2">
        <f>'Moving Avg'!G1728</f>
        <v>2.7870000000000004</v>
      </c>
      <c r="I1728" s="2">
        <f>'Moving Avg'!H1728</f>
        <v>2.4678640000000023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  <c r="M1728" s="7">
        <f t="shared" si="260"/>
        <v>25</v>
      </c>
      <c r="N1728" s="7">
        <f t="shared" si="261"/>
        <v>0</v>
      </c>
      <c r="O1728" s="7">
        <f t="shared" si="262"/>
        <v>50</v>
      </c>
      <c r="P1728" s="7">
        <f t="shared" si="263"/>
        <v>83.5</v>
      </c>
      <c r="Q1728" s="8">
        <f t="shared" si="264"/>
        <v>28.774999999999999</v>
      </c>
      <c r="R1728" s="8">
        <f t="shared" si="265"/>
        <v>43.375</v>
      </c>
      <c r="S1728" s="8">
        <f t="shared" si="266"/>
        <v>53.825000000000003</v>
      </c>
      <c r="T1728" s="8">
        <f t="shared" si="267"/>
        <v>39.625</v>
      </c>
      <c r="U1728" s="7">
        <f t="shared" si="268"/>
        <v>41.991666666666667</v>
      </c>
      <c r="V1728" s="7">
        <f t="shared" si="269"/>
        <v>41.400000000000006</v>
      </c>
    </row>
    <row r="1729" spans="1:22" ht="13.5" x14ac:dyDescent="0.25">
      <c r="A1729" s="3">
        <f>RSI!A1729</f>
        <v>44826</v>
      </c>
      <c r="B1729" s="2">
        <f>RSI!B1729</f>
        <v>2.9390999999999998</v>
      </c>
      <c r="C1729" s="2">
        <f>RSI!I1729</f>
        <v>53.698332253611611</v>
      </c>
      <c r="D1729" s="2">
        <f>MACD!E1729</f>
        <v>9.6618750805352871E-2</v>
      </c>
      <c r="E1729" s="2">
        <f>MACD!F1729</f>
        <v>8.1257468851076237E-2</v>
      </c>
      <c r="F1729" s="2">
        <f>'Moving Avg'!D1729</f>
        <v>2.8279199999999998</v>
      </c>
      <c r="G1729" s="2">
        <f>'Moving Avg'!F1729</f>
        <v>2.9399349999999997</v>
      </c>
      <c r="H1729" s="2">
        <f>'Moving Avg'!G1729</f>
        <v>2.7972739999999998</v>
      </c>
      <c r="I1729" s="2">
        <f>'Moving Avg'!H1729</f>
        <v>2.4700535000000023</v>
      </c>
      <c r="J1729" s="5" t="str">
        <f>OBV!F1729</f>
        <v>BULLISH</v>
      </c>
      <c r="K1729" s="5" t="str">
        <f>OBV!G1729</f>
        <v>NEUTRAL</v>
      </c>
      <c r="L1729" s="5" t="str">
        <f>OBV!H1729</f>
        <v>CONFIRMED BULLISH</v>
      </c>
      <c r="M1729" s="7">
        <f t="shared" si="260"/>
        <v>25</v>
      </c>
      <c r="N1729" s="7">
        <f t="shared" si="261"/>
        <v>0</v>
      </c>
      <c r="O1729" s="7">
        <f t="shared" si="262"/>
        <v>50</v>
      </c>
      <c r="P1729" s="7">
        <f t="shared" si="263"/>
        <v>83.5</v>
      </c>
      <c r="Q1729" s="8">
        <f t="shared" si="264"/>
        <v>28.774999999999999</v>
      </c>
      <c r="R1729" s="8">
        <f t="shared" si="265"/>
        <v>43.375</v>
      </c>
      <c r="S1729" s="8">
        <f t="shared" si="266"/>
        <v>53.825000000000003</v>
      </c>
      <c r="T1729" s="8">
        <f t="shared" si="267"/>
        <v>39.625</v>
      </c>
      <c r="U1729" s="7">
        <f t="shared" si="268"/>
        <v>41.991666666666667</v>
      </c>
      <c r="V1729" s="7">
        <f t="shared" si="269"/>
        <v>41.400000000000006</v>
      </c>
    </row>
    <row r="1730" spans="1:22" ht="13.5" x14ac:dyDescent="0.25">
      <c r="A1730" s="3">
        <f>RSI!A1730</f>
        <v>44827</v>
      </c>
      <c r="B1730" s="2">
        <f>RSI!B1730</f>
        <v>2.9474999999999998</v>
      </c>
      <c r="C1730" s="2">
        <f>RSI!I1730</f>
        <v>54.21704375339089</v>
      </c>
      <c r="D1730" s="2">
        <f>MACD!E1730</f>
        <v>8.6573848991196911E-2</v>
      </c>
      <c r="E1730" s="2">
        <f>MACD!F1730</f>
        <v>8.2320744879100377E-2</v>
      </c>
      <c r="F1730" s="2">
        <f>'Moving Avg'!D1730</f>
        <v>2.8851800000000001</v>
      </c>
      <c r="G1730" s="2">
        <f>'Moving Avg'!F1730</f>
        <v>2.9348800000000002</v>
      </c>
      <c r="H1730" s="2">
        <f>'Moving Avg'!G1730</f>
        <v>2.8082219999999993</v>
      </c>
      <c r="I1730" s="2">
        <f>'Moving Avg'!H1730</f>
        <v>2.4723695000000019</v>
      </c>
      <c r="J1730" s="5" t="str">
        <f>OBV!F1730</f>
        <v>BULLISH</v>
      </c>
      <c r="K1730" s="5" t="str">
        <f>OBV!G1730</f>
        <v>STRONG</v>
      </c>
      <c r="L1730" s="5" t="str">
        <f>OBV!H1730</f>
        <v>CONFIRMED BULLISH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100</v>
      </c>
      <c r="Q1730" s="8">
        <f t="shared" si="264"/>
        <v>31.25</v>
      </c>
      <c r="R1730" s="8">
        <f t="shared" si="265"/>
        <v>47.5</v>
      </c>
      <c r="S1730" s="8">
        <f t="shared" si="266"/>
        <v>61.25</v>
      </c>
      <c r="T1730" s="8">
        <f t="shared" si="267"/>
        <v>43.75</v>
      </c>
      <c r="U1730" s="7">
        <f t="shared" si="268"/>
        <v>46.666666666666664</v>
      </c>
      <c r="V1730" s="7">
        <f t="shared" si="269"/>
        <v>45.9375</v>
      </c>
    </row>
    <row r="1731" spans="1:22" ht="13.5" x14ac:dyDescent="0.25">
      <c r="A1731" s="3">
        <f>RSI!A1731</f>
        <v>44830</v>
      </c>
      <c r="B1731" s="2">
        <f>RSI!B1731</f>
        <v>2.9390999999999998</v>
      </c>
      <c r="C1731" s="2">
        <f>RSI!I1731</f>
        <v>53.570732805174714</v>
      </c>
      <c r="D1731" s="2">
        <f>MACD!E1731</f>
        <v>8.2231845017243455E-2</v>
      </c>
      <c r="E1731" s="2">
        <f>MACD!F1731</f>
        <v>8.230296490672899E-2</v>
      </c>
      <c r="F1731" s="2">
        <f>'Moving Avg'!D1731</f>
        <v>2.9289800000000001</v>
      </c>
      <c r="G1731" s="2">
        <f>'Moving Avg'!F1731</f>
        <v>2.93025</v>
      </c>
      <c r="H1731" s="2">
        <f>'Moving Avg'!G1731</f>
        <v>2.8183279999999997</v>
      </c>
      <c r="I1731" s="2">
        <f>'Moving Avg'!H1731</f>
        <v>2.4748120000000018</v>
      </c>
      <c r="J1731" s="5" t="str">
        <f>OBV!F1731</f>
        <v>BULLISH</v>
      </c>
      <c r="K1731" s="5" t="str">
        <f>OBV!G1731</f>
        <v>NEUTRAL</v>
      </c>
      <c r="L1731" s="5" t="str">
        <f>OBV!H1731</f>
        <v>CONFIRMED BULLISH</v>
      </c>
      <c r="M1731" s="7">
        <f t="shared" si="270"/>
        <v>25</v>
      </c>
      <c r="N1731" s="7">
        <f t="shared" si="271"/>
        <v>45</v>
      </c>
      <c r="O1731" s="7">
        <f t="shared" si="272"/>
        <v>50</v>
      </c>
      <c r="P1731" s="7">
        <f t="shared" si="273"/>
        <v>83.5</v>
      </c>
      <c r="Q1731" s="8">
        <f t="shared" ref="Q1731:Q1794" si="274">0.35*M1731+N1731*0.35+O1731*0.15+P1731*0.15</f>
        <v>44.524999999999999</v>
      </c>
      <c r="R1731" s="8">
        <f t="shared" ref="R1731:R1794" si="275">M1731*0.2+N1731*0.2+O1731*0.35+P1731*0.25</f>
        <v>52.375</v>
      </c>
      <c r="S1731" s="8">
        <f t="shared" ref="S1731:S1794" si="276">M1731*0.15+N1731*0.15+O1731*0.25+P1731*0.45</f>
        <v>60.575000000000003</v>
      </c>
      <c r="T1731" s="8">
        <f t="shared" ref="T1731:T1794" si="277">0.25*SUM(M1731:P1731)</f>
        <v>50.875</v>
      </c>
      <c r="U1731" s="7">
        <f t="shared" ref="U1731:U1794" si="278">SUM(Q1731:S1731)/3</f>
        <v>52.491666666666674</v>
      </c>
      <c r="V1731" s="7">
        <f t="shared" ref="V1731:V1794" si="279">SUM(Q1731:T1731)/4</f>
        <v>52.087500000000006</v>
      </c>
    </row>
    <row r="1732" spans="1:22" ht="13.5" x14ac:dyDescent="0.25">
      <c r="A1732" s="3">
        <f>RSI!A1732</f>
        <v>44831</v>
      </c>
      <c r="B1732" s="2">
        <f>RSI!B1732</f>
        <v>2.9390999999999998</v>
      </c>
      <c r="C1732" s="2">
        <f>RSI!I1732</f>
        <v>53.570732805174714</v>
      </c>
      <c r="D1732" s="2">
        <f>MACD!E1732</f>
        <v>7.8276920593009613E-2</v>
      </c>
      <c r="E1732" s="2">
        <f>MACD!F1732</f>
        <v>8.1497756043985126E-2</v>
      </c>
      <c r="F1732" s="2">
        <f>'Moving Avg'!D1732</f>
        <v>2.9407799999999997</v>
      </c>
      <c r="G1732" s="2">
        <f>'Moving Avg'!F1732</f>
        <v>2.9298299999999999</v>
      </c>
      <c r="H1732" s="2">
        <f>'Moving Avg'!G1732</f>
        <v>2.8284339999999997</v>
      </c>
      <c r="I1732" s="2">
        <f>'Moving Avg'!H1732</f>
        <v>2.4773385000000014</v>
      </c>
      <c r="J1732" s="5" t="str">
        <f>OBV!F1732</f>
        <v>BULLISH</v>
      </c>
      <c r="K1732" s="5" t="str">
        <f>OBV!G1732</f>
        <v>NEUTRAL</v>
      </c>
      <c r="L1732" s="5" t="str">
        <f>OBV!H1732</f>
        <v>CONFIRMED BULLISH</v>
      </c>
      <c r="M1732" s="7">
        <f t="shared" si="270"/>
        <v>25</v>
      </c>
      <c r="N1732" s="7">
        <f t="shared" si="271"/>
        <v>45</v>
      </c>
      <c r="O1732" s="7">
        <f t="shared" si="272"/>
        <v>50</v>
      </c>
      <c r="P1732" s="7">
        <f t="shared" si="273"/>
        <v>83.5</v>
      </c>
      <c r="Q1732" s="8">
        <f t="shared" si="274"/>
        <v>44.524999999999999</v>
      </c>
      <c r="R1732" s="8">
        <f t="shared" si="275"/>
        <v>52.375</v>
      </c>
      <c r="S1732" s="8">
        <f t="shared" si="276"/>
        <v>60.575000000000003</v>
      </c>
      <c r="T1732" s="8">
        <f t="shared" si="277"/>
        <v>50.875</v>
      </c>
      <c r="U1732" s="7">
        <f t="shared" si="278"/>
        <v>52.491666666666674</v>
      </c>
      <c r="V1732" s="7">
        <f t="shared" si="279"/>
        <v>52.087500000000006</v>
      </c>
    </row>
    <row r="1733" spans="1:22" ht="13.5" x14ac:dyDescent="0.25">
      <c r="A1733" s="3">
        <f>RSI!A1733</f>
        <v>44832</v>
      </c>
      <c r="B1733" s="2">
        <f>RSI!B1733</f>
        <v>2.8969999999999998</v>
      </c>
      <c r="C1733" s="2">
        <f>RSI!I1733</f>
        <v>50.099294390832604</v>
      </c>
      <c r="D1733" s="2">
        <f>MACD!E1733</f>
        <v>7.1311929427663845E-2</v>
      </c>
      <c r="E1733" s="2">
        <f>MACD!F1733</f>
        <v>7.9460590720720883E-2</v>
      </c>
      <c r="F1733" s="2">
        <f>'Moving Avg'!D1733</f>
        <v>2.9323600000000001</v>
      </c>
      <c r="G1733" s="2">
        <f>'Moving Avg'!F1733</f>
        <v>2.9243549999999994</v>
      </c>
      <c r="H1733" s="2">
        <f>'Moving Avg'!G1733</f>
        <v>2.8376979999999996</v>
      </c>
      <c r="I1733" s="2">
        <f>'Moving Avg'!H1733</f>
        <v>2.4797810000000013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45</v>
      </c>
      <c r="O1733" s="7">
        <f t="shared" si="272"/>
        <v>50</v>
      </c>
      <c r="P1733" s="7">
        <f t="shared" si="273"/>
        <v>16.5</v>
      </c>
      <c r="Q1733" s="8">
        <f t="shared" si="274"/>
        <v>34.475000000000001</v>
      </c>
      <c r="R1733" s="8">
        <f t="shared" si="275"/>
        <v>35.625</v>
      </c>
      <c r="S1733" s="8">
        <f t="shared" si="276"/>
        <v>30.425000000000001</v>
      </c>
      <c r="T1733" s="8">
        <f t="shared" si="277"/>
        <v>34.125</v>
      </c>
      <c r="U1733" s="7">
        <f t="shared" si="278"/>
        <v>33.508333333333333</v>
      </c>
      <c r="V1733" s="7">
        <f t="shared" si="279"/>
        <v>33.662499999999994</v>
      </c>
    </row>
    <row r="1734" spans="1:22" ht="13.5" x14ac:dyDescent="0.25">
      <c r="A1734" s="3">
        <f>RSI!A1734</f>
        <v>44833</v>
      </c>
      <c r="B1734" s="2">
        <f>RSI!B1734</f>
        <v>2.8296000000000001</v>
      </c>
      <c r="C1734" s="2">
        <f>RSI!I1734</f>
        <v>45.064529417343181</v>
      </c>
      <c r="D1734" s="2">
        <f>MACD!E1734</f>
        <v>5.4865147979855422E-2</v>
      </c>
      <c r="E1734" s="2">
        <f>MACD!F1734</f>
        <v>7.4541502172547791E-2</v>
      </c>
      <c r="F1734" s="2">
        <f>'Moving Avg'!D1734</f>
        <v>2.9104599999999996</v>
      </c>
      <c r="G1734" s="2">
        <f>'Moving Avg'!F1734</f>
        <v>2.9159349999999993</v>
      </c>
      <c r="H1734" s="2">
        <f>'Moving Avg'!G1734</f>
        <v>2.8456139999999999</v>
      </c>
      <c r="I1734" s="2">
        <f>'Moving Avg'!H1734</f>
        <v>2.4819285000000018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25</v>
      </c>
      <c r="N1734" s="7">
        <f t="shared" si="271"/>
        <v>45</v>
      </c>
      <c r="O1734" s="7">
        <f t="shared" si="272"/>
        <v>50</v>
      </c>
      <c r="P1734" s="7">
        <f t="shared" si="273"/>
        <v>16.5</v>
      </c>
      <c r="Q1734" s="8">
        <f t="shared" si="274"/>
        <v>34.475000000000001</v>
      </c>
      <c r="R1734" s="8">
        <f t="shared" si="275"/>
        <v>35.625</v>
      </c>
      <c r="S1734" s="8">
        <f t="shared" si="276"/>
        <v>30.425000000000001</v>
      </c>
      <c r="T1734" s="8">
        <f t="shared" si="277"/>
        <v>34.125</v>
      </c>
      <c r="U1734" s="7">
        <f t="shared" si="278"/>
        <v>33.508333333333333</v>
      </c>
      <c r="V1734" s="7">
        <f t="shared" si="279"/>
        <v>33.662499999999994</v>
      </c>
    </row>
    <row r="1735" spans="1:22" ht="13.5" x14ac:dyDescent="0.25">
      <c r="A1735" s="3">
        <f>RSI!A1735</f>
        <v>44834</v>
      </c>
      <c r="B1735" s="2">
        <f>RSI!B1735</f>
        <v>2.8128000000000002</v>
      </c>
      <c r="C1735" s="2">
        <f>RSI!I1735</f>
        <v>43.880790027026485</v>
      </c>
      <c r="D1735" s="2">
        <f>MACD!E1735</f>
        <v>1.6691001284508733E-2</v>
      </c>
      <c r="E1735" s="2">
        <f>MACD!F1735</f>
        <v>6.2971401994939988E-2</v>
      </c>
      <c r="F1735" s="2">
        <f>'Moving Avg'!D1735</f>
        <v>2.8835199999999999</v>
      </c>
      <c r="G1735" s="2">
        <f>'Moving Avg'!F1735</f>
        <v>2.9033049999999996</v>
      </c>
      <c r="H1735" s="2">
        <f>'Moving Avg'!G1735</f>
        <v>2.8528579999999999</v>
      </c>
      <c r="I1735" s="2">
        <f>'Moving Avg'!H1735</f>
        <v>2.4843290000000016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  <c r="M1735" s="7">
        <f t="shared" si="270"/>
        <v>25</v>
      </c>
      <c r="N1735" s="7">
        <f t="shared" si="271"/>
        <v>100</v>
      </c>
      <c r="O1735" s="7">
        <f t="shared" si="272"/>
        <v>50</v>
      </c>
      <c r="P1735" s="7">
        <f t="shared" si="273"/>
        <v>16.5</v>
      </c>
      <c r="Q1735" s="8">
        <f t="shared" si="274"/>
        <v>53.725000000000001</v>
      </c>
      <c r="R1735" s="8">
        <f t="shared" si="275"/>
        <v>46.625</v>
      </c>
      <c r="S1735" s="8">
        <f t="shared" si="276"/>
        <v>38.674999999999997</v>
      </c>
      <c r="T1735" s="8">
        <f t="shared" si="277"/>
        <v>47.875</v>
      </c>
      <c r="U1735" s="7">
        <f t="shared" si="278"/>
        <v>46.341666666666661</v>
      </c>
      <c r="V1735" s="7">
        <f t="shared" si="279"/>
        <v>46.724999999999994</v>
      </c>
    </row>
    <row r="1736" spans="1:22" ht="13.5" x14ac:dyDescent="0.25">
      <c r="A1736" s="3">
        <f>RSI!A1736</f>
        <v>44837</v>
      </c>
      <c r="B1736" s="2">
        <f>RSI!B1736</f>
        <v>2.8464999999999998</v>
      </c>
      <c r="C1736" s="2">
        <f>RSI!I1736</f>
        <v>46.894267604728576</v>
      </c>
      <c r="D1736" s="2">
        <f>MACD!E1736</f>
        <v>-8.5701222093899077E-3</v>
      </c>
      <c r="E1736" s="2">
        <f>MACD!F1736</f>
        <v>4.8663097154074013E-2</v>
      </c>
      <c r="F1736" s="2">
        <f>'Moving Avg'!D1736</f>
        <v>2.8649999999999998</v>
      </c>
      <c r="G1736" s="2">
        <f>'Moving Avg'!F1736</f>
        <v>2.8940449999999993</v>
      </c>
      <c r="H1736" s="2">
        <f>'Moving Avg'!G1736</f>
        <v>2.8622920000000001</v>
      </c>
      <c r="I1736" s="2">
        <f>'Moving Avg'!H1736</f>
        <v>2.4868555000000012</v>
      </c>
      <c r="J1736" s="5" t="str">
        <f>OBV!F1736</f>
        <v>BEARISH</v>
      </c>
      <c r="K1736" s="5" t="str">
        <f>OBV!G1736</f>
        <v>NEUTRAL</v>
      </c>
      <c r="L1736" s="5" t="str">
        <f>OBV!H1736</f>
        <v>CONFIRMED BEARISH</v>
      </c>
      <c r="M1736" s="7">
        <f t="shared" si="270"/>
        <v>25</v>
      </c>
      <c r="N1736" s="7">
        <f t="shared" si="271"/>
        <v>100</v>
      </c>
      <c r="O1736" s="7">
        <f t="shared" si="272"/>
        <v>50</v>
      </c>
      <c r="P1736" s="7">
        <f t="shared" si="273"/>
        <v>16.5</v>
      </c>
      <c r="Q1736" s="8">
        <f t="shared" si="274"/>
        <v>53.725000000000001</v>
      </c>
      <c r="R1736" s="8">
        <f t="shared" si="275"/>
        <v>46.625</v>
      </c>
      <c r="S1736" s="8">
        <f t="shared" si="276"/>
        <v>38.674999999999997</v>
      </c>
      <c r="T1736" s="8">
        <f t="shared" si="277"/>
        <v>47.875</v>
      </c>
      <c r="U1736" s="7">
        <f t="shared" si="278"/>
        <v>46.341666666666661</v>
      </c>
      <c r="V1736" s="7">
        <f t="shared" si="279"/>
        <v>46.724999999999994</v>
      </c>
    </row>
    <row r="1737" spans="1:22" ht="13.5" x14ac:dyDescent="0.25">
      <c r="A1737" s="3">
        <f>RSI!A1737</f>
        <v>44838</v>
      </c>
      <c r="B1737" s="2">
        <f>RSI!B1737</f>
        <v>2.8043</v>
      </c>
      <c r="C1737" s="2">
        <f>RSI!I1737</f>
        <v>43.727757656850486</v>
      </c>
      <c r="D1737" s="2">
        <f>MACD!E1737</f>
        <v>-1.9630808190327365E-3</v>
      </c>
      <c r="E1737" s="2">
        <f>MACD!F1737</f>
        <v>3.8537861559452664E-2</v>
      </c>
      <c r="F1737" s="2">
        <f>'Moving Avg'!D1737</f>
        <v>2.8380399999999999</v>
      </c>
      <c r="G1737" s="2">
        <f>'Moving Avg'!F1737</f>
        <v>2.8877249999999992</v>
      </c>
      <c r="H1737" s="2">
        <f>'Moving Avg'!G1737</f>
        <v>2.8707120000000002</v>
      </c>
      <c r="I1737" s="2">
        <f>'Moving Avg'!H1737</f>
        <v>2.4890030000000016</v>
      </c>
      <c r="J1737" s="5" t="str">
        <f>OBV!F1737</f>
        <v>BEARISH</v>
      </c>
      <c r="K1737" s="5" t="str">
        <f>OBV!G1737</f>
        <v>NEUTRAL</v>
      </c>
      <c r="L1737" s="5" t="str">
        <f>OBV!H1737</f>
        <v>CONFIRMED BEARISH</v>
      </c>
      <c r="M1737" s="7">
        <f t="shared" si="270"/>
        <v>25</v>
      </c>
      <c r="N1737" s="7">
        <f t="shared" si="271"/>
        <v>100</v>
      </c>
      <c r="O1737" s="7">
        <f t="shared" si="272"/>
        <v>50</v>
      </c>
      <c r="P1737" s="7">
        <f t="shared" si="273"/>
        <v>16.5</v>
      </c>
      <c r="Q1737" s="8">
        <f t="shared" si="274"/>
        <v>53.725000000000001</v>
      </c>
      <c r="R1737" s="8">
        <f t="shared" si="275"/>
        <v>46.625</v>
      </c>
      <c r="S1737" s="8">
        <f t="shared" si="276"/>
        <v>38.674999999999997</v>
      </c>
      <c r="T1737" s="8">
        <f t="shared" si="277"/>
        <v>47.875</v>
      </c>
      <c r="U1737" s="7">
        <f t="shared" si="278"/>
        <v>46.341666666666661</v>
      </c>
      <c r="V1737" s="7">
        <f t="shared" si="279"/>
        <v>46.724999999999994</v>
      </c>
    </row>
    <row r="1738" spans="1:22" ht="13.5" x14ac:dyDescent="0.25">
      <c r="A1738" s="3">
        <f>RSI!A1738</f>
        <v>44839</v>
      </c>
      <c r="B1738" s="2">
        <f>RSI!B1738</f>
        <v>2.6696</v>
      </c>
      <c r="C1738" s="2">
        <f>RSI!I1738</f>
        <v>35.490032093310177</v>
      </c>
      <c r="D1738" s="2">
        <f>MACD!E1738</f>
        <v>2.3154265920637851E-2</v>
      </c>
      <c r="E1738" s="2">
        <f>MACD!F1738</f>
        <v>3.5461142431689706E-2</v>
      </c>
      <c r="F1738" s="2">
        <f>'Moving Avg'!D1738</f>
        <v>2.7925600000000004</v>
      </c>
      <c r="G1738" s="2">
        <f>'Moving Avg'!F1738</f>
        <v>2.8721449999999993</v>
      </c>
      <c r="H1738" s="2">
        <f>'Moving Avg'!G1738</f>
        <v>2.8737440000000003</v>
      </c>
      <c r="I1738" s="2">
        <f>'Moving Avg'!H1738</f>
        <v>2.4903085000000016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  <c r="M1738" s="7">
        <f t="shared" si="270"/>
        <v>25</v>
      </c>
      <c r="N1738" s="7">
        <f t="shared" si="271"/>
        <v>45</v>
      </c>
      <c r="O1738" s="7">
        <f t="shared" si="272"/>
        <v>50</v>
      </c>
      <c r="P1738" s="7">
        <f t="shared" si="273"/>
        <v>16.5</v>
      </c>
      <c r="Q1738" s="8">
        <f t="shared" si="274"/>
        <v>34.475000000000001</v>
      </c>
      <c r="R1738" s="8">
        <f t="shared" si="275"/>
        <v>35.625</v>
      </c>
      <c r="S1738" s="8">
        <f t="shared" si="276"/>
        <v>30.425000000000001</v>
      </c>
      <c r="T1738" s="8">
        <f t="shared" si="277"/>
        <v>34.125</v>
      </c>
      <c r="U1738" s="7">
        <f t="shared" si="278"/>
        <v>33.508333333333333</v>
      </c>
      <c r="V1738" s="7">
        <f t="shared" si="279"/>
        <v>33.662499999999994</v>
      </c>
    </row>
    <row r="1739" spans="1:22" ht="13.5" x14ac:dyDescent="0.25">
      <c r="A1739" s="3">
        <f>RSI!A1739</f>
        <v>44840</v>
      </c>
      <c r="B1739" s="2">
        <f>RSI!B1739</f>
        <v>2.8128000000000002</v>
      </c>
      <c r="C1739" s="2">
        <f>RSI!I1739</f>
        <v>46.935082528210366</v>
      </c>
      <c r="D1739" s="2">
        <f>MACD!E1739</f>
        <v>3.5033050221854101E-2</v>
      </c>
      <c r="E1739" s="2">
        <f>MACD!F1739</f>
        <v>3.5375523989722588E-2</v>
      </c>
      <c r="F1739" s="2">
        <f>'Moving Avg'!D1739</f>
        <v>2.7891999999999997</v>
      </c>
      <c r="G1739" s="2">
        <f>'Moving Avg'!F1739</f>
        <v>2.8645649999999998</v>
      </c>
      <c r="H1739" s="2">
        <f>'Moving Avg'!G1739</f>
        <v>2.8767760000000004</v>
      </c>
      <c r="I1739" s="2">
        <f>'Moving Avg'!H1739</f>
        <v>2.4925825000000019</v>
      </c>
      <c r="J1739" s="5" t="str">
        <f>OBV!F1739</f>
        <v>BEARISH</v>
      </c>
      <c r="K1739" s="5" t="str">
        <f>OBV!G1739</f>
        <v>NEUTRAL</v>
      </c>
      <c r="L1739" s="5" t="str">
        <f>OBV!H1739</f>
        <v>CONFIRMED BEARISH</v>
      </c>
      <c r="M1739" s="7">
        <f t="shared" si="270"/>
        <v>25</v>
      </c>
      <c r="N1739" s="7">
        <f t="shared" si="271"/>
        <v>45</v>
      </c>
      <c r="O1739" s="7">
        <f t="shared" si="272"/>
        <v>50</v>
      </c>
      <c r="P1739" s="7">
        <f t="shared" si="273"/>
        <v>16.5</v>
      </c>
      <c r="Q1739" s="8">
        <f t="shared" si="274"/>
        <v>34.475000000000001</v>
      </c>
      <c r="R1739" s="8">
        <f t="shared" si="275"/>
        <v>35.625</v>
      </c>
      <c r="S1739" s="8">
        <f t="shared" si="276"/>
        <v>30.425000000000001</v>
      </c>
      <c r="T1739" s="8">
        <f t="shared" si="277"/>
        <v>34.125</v>
      </c>
      <c r="U1739" s="7">
        <f t="shared" si="278"/>
        <v>33.508333333333333</v>
      </c>
      <c r="V1739" s="7">
        <f t="shared" si="279"/>
        <v>33.662499999999994</v>
      </c>
    </row>
    <row r="1740" spans="1:22" ht="13.5" x14ac:dyDescent="0.25">
      <c r="A1740" s="3">
        <f>RSI!A1740</f>
        <v>44841</v>
      </c>
      <c r="B1740" s="2">
        <f>RSI!B1740</f>
        <v>2.8296000000000001</v>
      </c>
      <c r="C1740" s="2">
        <f>RSI!I1740</f>
        <v>48.098463738012669</v>
      </c>
      <c r="D1740" s="2">
        <f>MACD!E1740</f>
        <v>4.542773250660348E-2</v>
      </c>
      <c r="E1740" s="2">
        <f>MACD!F1740</f>
        <v>3.7385965693098766E-2</v>
      </c>
      <c r="F1740" s="2">
        <f>'Moving Avg'!D1740</f>
        <v>2.7925599999999995</v>
      </c>
      <c r="G1740" s="2">
        <f>'Moving Avg'!F1740</f>
        <v>2.85867</v>
      </c>
      <c r="H1740" s="2">
        <f>'Moving Avg'!G1740</f>
        <v>2.8794700000000004</v>
      </c>
      <c r="I1740" s="2">
        <f>'Moving Avg'!H1740</f>
        <v>2.4949405000000016</v>
      </c>
      <c r="J1740" s="5" t="str">
        <f>OBV!F1740</f>
        <v>BEARISH</v>
      </c>
      <c r="K1740" s="5" t="str">
        <f>OBV!G1740</f>
        <v>NEUTRAL</v>
      </c>
      <c r="L1740" s="5" t="str">
        <f>OBV!H1740</f>
        <v>BEARISH DIVERGENCE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16.5</v>
      </c>
      <c r="Q1740" s="8">
        <f t="shared" si="274"/>
        <v>18.725000000000001</v>
      </c>
      <c r="R1740" s="8">
        <f t="shared" si="275"/>
        <v>26.625</v>
      </c>
      <c r="S1740" s="8">
        <f t="shared" si="276"/>
        <v>23.675000000000001</v>
      </c>
      <c r="T1740" s="8">
        <f t="shared" si="277"/>
        <v>22.875</v>
      </c>
      <c r="U1740" s="7">
        <f t="shared" si="278"/>
        <v>23.008333333333336</v>
      </c>
      <c r="V1740" s="7">
        <f t="shared" si="279"/>
        <v>22.975000000000001</v>
      </c>
    </row>
    <row r="1741" spans="1:22" ht="13.5" x14ac:dyDescent="0.25">
      <c r="A1741" s="3">
        <f>RSI!A1741</f>
        <v>44844</v>
      </c>
      <c r="B1741" s="2">
        <f>RSI!B1741</f>
        <v>2.8296000000000001</v>
      </c>
      <c r="C1741" s="2">
        <f>RSI!I1741</f>
        <v>48.098463738012669</v>
      </c>
      <c r="D1741" s="2">
        <f>MACD!E1741</f>
        <v>5.3105301447571307E-2</v>
      </c>
      <c r="E1741" s="2">
        <f>MACD!F1741</f>
        <v>4.052983284399328E-2</v>
      </c>
      <c r="F1741" s="2">
        <f>'Moving Avg'!D1741</f>
        <v>2.7891799999999995</v>
      </c>
      <c r="G1741" s="2">
        <f>'Moving Avg'!F1741</f>
        <v>2.8515100000000002</v>
      </c>
      <c r="H1741" s="2">
        <f>'Moving Avg'!G1741</f>
        <v>2.8830060000000004</v>
      </c>
      <c r="I1741" s="2">
        <f>'Moving Avg'!H1741</f>
        <v>2.4972985000000021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16.5</v>
      </c>
      <c r="Q1741" s="8">
        <f t="shared" si="274"/>
        <v>18.725000000000001</v>
      </c>
      <c r="R1741" s="8">
        <f t="shared" si="275"/>
        <v>26.625</v>
      </c>
      <c r="S1741" s="8">
        <f t="shared" si="276"/>
        <v>23.675000000000001</v>
      </c>
      <c r="T1741" s="8">
        <f t="shared" si="277"/>
        <v>22.875</v>
      </c>
      <c r="U1741" s="7">
        <f t="shared" si="278"/>
        <v>23.008333333333336</v>
      </c>
      <c r="V1741" s="7">
        <f t="shared" si="279"/>
        <v>22.975000000000001</v>
      </c>
    </row>
    <row r="1742" spans="1:22" ht="13.5" x14ac:dyDescent="0.25">
      <c r="A1742" s="3">
        <f>RSI!A1742</f>
        <v>44845</v>
      </c>
      <c r="B1742" s="2">
        <f>RSI!B1742</f>
        <v>2.7959000000000001</v>
      </c>
      <c r="C1742" s="2">
        <f>RSI!I1742</f>
        <v>45.764299775858355</v>
      </c>
      <c r="D1742" s="2">
        <f>MACD!E1742</f>
        <v>6.2259461712459441E-2</v>
      </c>
      <c r="E1742" s="2">
        <f>MACD!F1742</f>
        <v>4.4875758617686515E-2</v>
      </c>
      <c r="F1742" s="2">
        <f>'Moving Avg'!D1742</f>
        <v>2.7875000000000001</v>
      </c>
      <c r="G1742" s="2">
        <f>'Moving Avg'!F1742</f>
        <v>2.8426650000000002</v>
      </c>
      <c r="H1742" s="2">
        <f>'Moving Avg'!G1742</f>
        <v>2.8865419999999999</v>
      </c>
      <c r="I1742" s="2">
        <f>'Moving Avg'!H1742</f>
        <v>2.4996985000000018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16.5</v>
      </c>
      <c r="Q1742" s="8">
        <f t="shared" si="274"/>
        <v>18.725000000000001</v>
      </c>
      <c r="R1742" s="8">
        <f t="shared" si="275"/>
        <v>26.625</v>
      </c>
      <c r="S1742" s="8">
        <f t="shared" si="276"/>
        <v>23.675000000000001</v>
      </c>
      <c r="T1742" s="8">
        <f t="shared" si="277"/>
        <v>22.875</v>
      </c>
      <c r="U1742" s="7">
        <f t="shared" si="278"/>
        <v>23.008333333333336</v>
      </c>
      <c r="V1742" s="7">
        <f t="shared" si="279"/>
        <v>22.975000000000001</v>
      </c>
    </row>
    <row r="1743" spans="1:22" ht="13.5" x14ac:dyDescent="0.25">
      <c r="A1743" s="3">
        <f>RSI!A1743</f>
        <v>44846</v>
      </c>
      <c r="B1743" s="2">
        <f>RSI!B1743</f>
        <v>2.7622</v>
      </c>
      <c r="C1743" s="2">
        <f>RSI!I1743</f>
        <v>43.49136051000557</v>
      </c>
      <c r="D1743" s="2">
        <f>MACD!E1743</f>
        <v>6.6373297114152852E-2</v>
      </c>
      <c r="E1743" s="2">
        <f>MACD!F1743</f>
        <v>4.9175266316979785E-2</v>
      </c>
      <c r="F1743" s="2">
        <f>'Moving Avg'!D1743</f>
        <v>2.8060200000000002</v>
      </c>
      <c r="G1743" s="2">
        <f>'Moving Avg'!F1743</f>
        <v>2.8342400000000003</v>
      </c>
      <c r="H1743" s="2">
        <f>'Moving Avg'!G1743</f>
        <v>2.8895719999999998</v>
      </c>
      <c r="I1743" s="2">
        <f>'Moving Avg'!H1743</f>
        <v>2.5016355000000021</v>
      </c>
      <c r="J1743" s="5" t="str">
        <f>OBV!F1743</f>
        <v>BULLISH</v>
      </c>
      <c r="K1743" s="5" t="str">
        <f>OBV!G1743</f>
        <v>NEUTRAL</v>
      </c>
      <c r="L1743" s="5" t="str">
        <f>OBV!H1743</f>
        <v>CONFIRMED BULLISH</v>
      </c>
      <c r="M1743" s="7">
        <f t="shared" si="270"/>
        <v>25</v>
      </c>
      <c r="N1743" s="7">
        <f t="shared" si="271"/>
        <v>0</v>
      </c>
      <c r="O1743" s="7">
        <f t="shared" si="272"/>
        <v>50</v>
      </c>
      <c r="P1743" s="7">
        <f t="shared" si="273"/>
        <v>83.5</v>
      </c>
      <c r="Q1743" s="8">
        <f t="shared" si="274"/>
        <v>28.774999999999999</v>
      </c>
      <c r="R1743" s="8">
        <f t="shared" si="275"/>
        <v>43.375</v>
      </c>
      <c r="S1743" s="8">
        <f t="shared" si="276"/>
        <v>53.825000000000003</v>
      </c>
      <c r="T1743" s="8">
        <f t="shared" si="277"/>
        <v>39.625</v>
      </c>
      <c r="U1743" s="7">
        <f t="shared" si="278"/>
        <v>41.991666666666667</v>
      </c>
      <c r="V1743" s="7">
        <f t="shared" si="279"/>
        <v>41.400000000000006</v>
      </c>
    </row>
    <row r="1744" spans="1:22" ht="13.5" x14ac:dyDescent="0.25">
      <c r="A1744" s="3">
        <f>RSI!A1744</f>
        <v>44847</v>
      </c>
      <c r="B1744" s="2">
        <f>RSI!B1744</f>
        <v>2.8043</v>
      </c>
      <c r="C1744" s="2">
        <f>RSI!I1744</f>
        <v>47.030699234751616</v>
      </c>
      <c r="D1744" s="2">
        <f>MACD!E1744</f>
        <v>5.6888429726714929E-2</v>
      </c>
      <c r="E1744" s="2">
        <f>MACD!F1744</f>
        <v>5.0717898998926814E-2</v>
      </c>
      <c r="F1744" s="2">
        <f>'Moving Avg'!D1744</f>
        <v>2.8043199999999997</v>
      </c>
      <c r="G1744" s="2">
        <f>'Moving Avg'!F1744</f>
        <v>2.8329750000000002</v>
      </c>
      <c r="H1744" s="2">
        <f>'Moving Avg'!G1744</f>
        <v>2.8917599999999997</v>
      </c>
      <c r="I1744" s="2">
        <f>'Moving Avg'!H1744</f>
        <v>2.5039090000000019</v>
      </c>
      <c r="J1744" s="5" t="str">
        <f>OBV!F1744</f>
        <v>BULLISH</v>
      </c>
      <c r="K1744" s="5" t="str">
        <f>OBV!G1744</f>
        <v>NEUTRAL</v>
      </c>
      <c r="L1744" s="5" t="str">
        <f>OBV!H1744</f>
        <v>BULLISH DIVERGENCE</v>
      </c>
      <c r="M1744" s="7">
        <f t="shared" si="270"/>
        <v>25</v>
      </c>
      <c r="N1744" s="7">
        <f t="shared" si="271"/>
        <v>0</v>
      </c>
      <c r="O1744" s="7">
        <f t="shared" si="272"/>
        <v>50</v>
      </c>
      <c r="P1744" s="7">
        <f t="shared" si="273"/>
        <v>66.5</v>
      </c>
      <c r="Q1744" s="8">
        <f t="shared" si="274"/>
        <v>26.225000000000001</v>
      </c>
      <c r="R1744" s="8">
        <f t="shared" si="275"/>
        <v>39.125</v>
      </c>
      <c r="S1744" s="8">
        <f t="shared" si="276"/>
        <v>46.174999999999997</v>
      </c>
      <c r="T1744" s="8">
        <f t="shared" si="277"/>
        <v>35.375</v>
      </c>
      <c r="U1744" s="7">
        <f t="shared" si="278"/>
        <v>37.174999999999997</v>
      </c>
      <c r="V1744" s="7">
        <f t="shared" si="279"/>
        <v>36.724999999999994</v>
      </c>
    </row>
    <row r="1745" spans="1:22" ht="13.5" x14ac:dyDescent="0.25">
      <c r="A1745" s="3">
        <f>RSI!A1745</f>
        <v>44848</v>
      </c>
      <c r="B1745" s="2">
        <f>RSI!B1745</f>
        <v>2.7791000000000001</v>
      </c>
      <c r="C1745" s="2">
        <f>RSI!I1745</f>
        <v>45.205534723810139</v>
      </c>
      <c r="D1745" s="2">
        <f>MACD!E1745</f>
        <v>4.8379334996081269E-2</v>
      </c>
      <c r="E1745" s="2">
        <f>MACD!F1745</f>
        <v>5.0250186198357708E-2</v>
      </c>
      <c r="F1745" s="2">
        <f>'Moving Avg'!D1745</f>
        <v>2.7942200000000001</v>
      </c>
      <c r="G1745" s="2">
        <f>'Moving Avg'!F1745</f>
        <v>2.83887</v>
      </c>
      <c r="H1745" s="2">
        <f>'Moving Avg'!G1745</f>
        <v>2.8934440000000001</v>
      </c>
      <c r="I1745" s="2">
        <f>'Moving Avg'!H1745</f>
        <v>2.5061830000000023</v>
      </c>
      <c r="J1745" s="5" t="str">
        <f>OBV!F1745</f>
        <v>BEARISH</v>
      </c>
      <c r="K1745" s="5" t="str">
        <f>OBV!G1745</f>
        <v>NEUTRAL</v>
      </c>
      <c r="L1745" s="5" t="str">
        <f>OBV!H1745</f>
        <v>CONFIRMED BEARISH</v>
      </c>
      <c r="M1745" s="7">
        <f t="shared" si="270"/>
        <v>25</v>
      </c>
      <c r="N1745" s="7">
        <f t="shared" si="271"/>
        <v>45</v>
      </c>
      <c r="O1745" s="7">
        <f t="shared" si="272"/>
        <v>50</v>
      </c>
      <c r="P1745" s="7">
        <f t="shared" si="273"/>
        <v>16.5</v>
      </c>
      <c r="Q1745" s="8">
        <f t="shared" si="274"/>
        <v>34.475000000000001</v>
      </c>
      <c r="R1745" s="8">
        <f t="shared" si="275"/>
        <v>35.625</v>
      </c>
      <c r="S1745" s="8">
        <f t="shared" si="276"/>
        <v>30.425000000000001</v>
      </c>
      <c r="T1745" s="8">
        <f t="shared" si="277"/>
        <v>34.125</v>
      </c>
      <c r="U1745" s="7">
        <f t="shared" si="278"/>
        <v>33.508333333333333</v>
      </c>
      <c r="V1745" s="7">
        <f t="shared" si="279"/>
        <v>33.662499999999994</v>
      </c>
    </row>
    <row r="1746" spans="1:22" ht="13.5" x14ac:dyDescent="0.25">
      <c r="A1746" s="3">
        <f>RSI!A1746</f>
        <v>44851</v>
      </c>
      <c r="B1746" s="2">
        <f>RSI!B1746</f>
        <v>2.8128000000000002</v>
      </c>
      <c r="C1746" s="2">
        <f>RSI!I1746</f>
        <v>48.105899435372436</v>
      </c>
      <c r="D1746" s="2">
        <f>MACD!E1746</f>
        <v>4.4233698554746681E-2</v>
      </c>
      <c r="E1746" s="2">
        <f>MACD!F1746</f>
        <v>4.9046888669635511E-2</v>
      </c>
      <c r="F1746" s="2">
        <f>'Moving Avg'!D1746</f>
        <v>2.7908599999999999</v>
      </c>
      <c r="G1746" s="2">
        <f>'Moving Avg'!F1746</f>
        <v>2.8435049999999999</v>
      </c>
      <c r="H1746" s="2">
        <f>'Moving Avg'!G1746</f>
        <v>2.8949600000000002</v>
      </c>
      <c r="I1746" s="2">
        <f>'Moving Avg'!H1746</f>
        <v>2.5085835000000021</v>
      </c>
      <c r="J1746" s="5" t="str">
        <f>OBV!F1746</f>
        <v>BEARISH</v>
      </c>
      <c r="K1746" s="5" t="str">
        <f>OBV!G1746</f>
        <v>NEUTRAL</v>
      </c>
      <c r="L1746" s="5" t="str">
        <f>OBV!H1746</f>
        <v>CONFIRMED BEARISH</v>
      </c>
      <c r="M1746" s="7">
        <f t="shared" si="270"/>
        <v>25</v>
      </c>
      <c r="N1746" s="7">
        <f t="shared" si="271"/>
        <v>45</v>
      </c>
      <c r="O1746" s="7">
        <f t="shared" si="272"/>
        <v>50</v>
      </c>
      <c r="P1746" s="7">
        <f t="shared" si="273"/>
        <v>16.5</v>
      </c>
      <c r="Q1746" s="8">
        <f t="shared" si="274"/>
        <v>34.475000000000001</v>
      </c>
      <c r="R1746" s="8">
        <f t="shared" si="275"/>
        <v>35.625</v>
      </c>
      <c r="S1746" s="8">
        <f t="shared" si="276"/>
        <v>30.425000000000001</v>
      </c>
      <c r="T1746" s="8">
        <f t="shared" si="277"/>
        <v>34.125</v>
      </c>
      <c r="U1746" s="7">
        <f t="shared" si="278"/>
        <v>33.508333333333333</v>
      </c>
      <c r="V1746" s="7">
        <f t="shared" si="279"/>
        <v>33.662499999999994</v>
      </c>
    </row>
    <row r="1747" spans="1:22" ht="13.5" x14ac:dyDescent="0.25">
      <c r="A1747" s="3">
        <f>RSI!A1747</f>
        <v>44852</v>
      </c>
      <c r="B1747" s="2">
        <f>RSI!B1747</f>
        <v>2.8128000000000002</v>
      </c>
      <c r="C1747" s="2">
        <f>RSI!I1747</f>
        <v>48.105899435372443</v>
      </c>
      <c r="D1747" s="2">
        <f>MACD!E1747</f>
        <v>3.437334295478589E-2</v>
      </c>
      <c r="E1747" s="2">
        <f>MACD!F1747</f>
        <v>4.6112179526665589E-2</v>
      </c>
      <c r="F1747" s="2">
        <f>'Moving Avg'!D1747</f>
        <v>2.7942399999999998</v>
      </c>
      <c r="G1747" s="2">
        <f>'Moving Avg'!F1747</f>
        <v>2.8401400000000003</v>
      </c>
      <c r="H1747" s="2">
        <f>'Moving Avg'!G1747</f>
        <v>2.8966440000000007</v>
      </c>
      <c r="I1747" s="2">
        <f>'Moving Avg'!H1747</f>
        <v>2.5108995000000021</v>
      </c>
      <c r="J1747" s="5" t="str">
        <f>OBV!F1747</f>
        <v>BEARISH</v>
      </c>
      <c r="K1747" s="5" t="str">
        <f>OBV!G1747</f>
        <v>NEUTRAL</v>
      </c>
      <c r="L1747" s="5" t="str">
        <f>OBV!H1747</f>
        <v>BEARISH DIVERGENCE</v>
      </c>
      <c r="M1747" s="7">
        <f t="shared" si="270"/>
        <v>25</v>
      </c>
      <c r="N1747" s="7">
        <f t="shared" si="271"/>
        <v>45</v>
      </c>
      <c r="O1747" s="7">
        <f t="shared" si="272"/>
        <v>50</v>
      </c>
      <c r="P1747" s="7">
        <f t="shared" si="273"/>
        <v>16.5</v>
      </c>
      <c r="Q1747" s="8">
        <f t="shared" si="274"/>
        <v>34.475000000000001</v>
      </c>
      <c r="R1747" s="8">
        <f t="shared" si="275"/>
        <v>35.625</v>
      </c>
      <c r="S1747" s="8">
        <f t="shared" si="276"/>
        <v>30.425000000000001</v>
      </c>
      <c r="T1747" s="8">
        <f t="shared" si="277"/>
        <v>34.125</v>
      </c>
      <c r="U1747" s="7">
        <f t="shared" si="278"/>
        <v>33.508333333333333</v>
      </c>
      <c r="V1747" s="7">
        <f t="shared" si="279"/>
        <v>33.662499999999994</v>
      </c>
    </row>
    <row r="1748" spans="1:22" ht="13.5" x14ac:dyDescent="0.25">
      <c r="A1748" s="3">
        <f>RSI!A1748</f>
        <v>44853</v>
      </c>
      <c r="B1748" s="2">
        <f>RSI!B1748</f>
        <v>2.7707000000000002</v>
      </c>
      <c r="C1748" s="2">
        <f>RSI!I1748</f>
        <v>44.679442876363552</v>
      </c>
      <c r="D1748" s="2">
        <f>MACD!E1748</f>
        <v>8.5548496163010412E-3</v>
      </c>
      <c r="E1748" s="2">
        <f>MACD!F1748</f>
        <v>3.8600713544592685E-2</v>
      </c>
      <c r="F1748" s="2">
        <f>'Moving Avg'!D1748</f>
        <v>2.7959399999999999</v>
      </c>
      <c r="G1748" s="2">
        <f>'Moving Avg'!F1748</f>
        <v>2.8317199999999998</v>
      </c>
      <c r="H1748" s="2">
        <f>'Moving Avg'!G1748</f>
        <v>2.8973180000000007</v>
      </c>
      <c r="I1748" s="2">
        <f>'Moving Avg'!H1748</f>
        <v>2.5130050000000015</v>
      </c>
      <c r="J1748" s="5" t="str">
        <f>OBV!F1748</f>
        <v>BEARISH</v>
      </c>
      <c r="K1748" s="5" t="str">
        <f>OBV!G1748</f>
        <v>NEUTRAL</v>
      </c>
      <c r="L1748" s="5" t="str">
        <f>OBV!H1748</f>
        <v>BEARISH DIVERGENCE</v>
      </c>
      <c r="M1748" s="7">
        <f t="shared" si="270"/>
        <v>25</v>
      </c>
      <c r="N1748" s="7">
        <f t="shared" si="271"/>
        <v>100</v>
      </c>
      <c r="O1748" s="7">
        <f t="shared" si="272"/>
        <v>50</v>
      </c>
      <c r="P1748" s="7">
        <f t="shared" si="273"/>
        <v>16.5</v>
      </c>
      <c r="Q1748" s="8">
        <f t="shared" si="274"/>
        <v>53.725000000000001</v>
      </c>
      <c r="R1748" s="8">
        <f t="shared" si="275"/>
        <v>46.625</v>
      </c>
      <c r="S1748" s="8">
        <f t="shared" si="276"/>
        <v>38.674999999999997</v>
      </c>
      <c r="T1748" s="8">
        <f t="shared" si="277"/>
        <v>47.875</v>
      </c>
      <c r="U1748" s="7">
        <f t="shared" si="278"/>
        <v>46.341666666666661</v>
      </c>
      <c r="V1748" s="7">
        <f t="shared" si="279"/>
        <v>46.724999999999994</v>
      </c>
    </row>
    <row r="1749" spans="1:22" ht="13.5" x14ac:dyDescent="0.25">
      <c r="A1749" s="3">
        <f>RSI!A1749</f>
        <v>44854</v>
      </c>
      <c r="B1749" s="2">
        <f>RSI!B1749</f>
        <v>2.7791000000000001</v>
      </c>
      <c r="C1749" s="2">
        <f>RSI!I1749</f>
        <v>45.513352246572396</v>
      </c>
      <c r="D1749" s="2">
        <f>MACD!E1749</f>
        <v>8.4856044124590468E-3</v>
      </c>
      <c r="E1749" s="2">
        <f>MACD!F1749</f>
        <v>3.2577691718165963E-2</v>
      </c>
      <c r="F1749" s="2">
        <f>'Moving Avg'!D1749</f>
        <v>2.7909000000000002</v>
      </c>
      <c r="G1749" s="2">
        <f>'Moving Avg'!F1749</f>
        <v>2.8237200000000002</v>
      </c>
      <c r="H1749" s="2">
        <f>'Moving Avg'!G1749</f>
        <v>2.8978240000000004</v>
      </c>
      <c r="I1749" s="2">
        <f>'Moving Avg'!H1749</f>
        <v>2.5152370000000022</v>
      </c>
      <c r="J1749" s="5" t="str">
        <f>OBV!F1749</f>
        <v>BULLISH</v>
      </c>
      <c r="K1749" s="5" t="str">
        <f>OBV!G1749</f>
        <v>NEUTRAL</v>
      </c>
      <c r="L1749" s="5" t="str">
        <f>OBV!H1749</f>
        <v>BULLISH DIVERGENCE</v>
      </c>
      <c r="M1749" s="7">
        <f t="shared" si="270"/>
        <v>25</v>
      </c>
      <c r="N1749" s="7">
        <f t="shared" si="271"/>
        <v>100</v>
      </c>
      <c r="O1749" s="7">
        <f t="shared" si="272"/>
        <v>50</v>
      </c>
      <c r="P1749" s="7">
        <f t="shared" si="273"/>
        <v>66.5</v>
      </c>
      <c r="Q1749" s="8">
        <f t="shared" si="274"/>
        <v>61.225000000000001</v>
      </c>
      <c r="R1749" s="8">
        <f t="shared" si="275"/>
        <v>59.125</v>
      </c>
      <c r="S1749" s="8">
        <f t="shared" si="276"/>
        <v>61.174999999999997</v>
      </c>
      <c r="T1749" s="8">
        <f t="shared" si="277"/>
        <v>60.375</v>
      </c>
      <c r="U1749" s="7">
        <f t="shared" si="278"/>
        <v>60.508333333333326</v>
      </c>
      <c r="V1749" s="7">
        <f t="shared" si="279"/>
        <v>60.474999999999994</v>
      </c>
    </row>
    <row r="1750" spans="1:22" ht="13.5" x14ac:dyDescent="0.25">
      <c r="A1750" s="3">
        <f>RSI!A1750</f>
        <v>44855</v>
      </c>
      <c r="B1750" s="2">
        <f>RSI!B1750</f>
        <v>2.8043</v>
      </c>
      <c r="C1750" s="2">
        <f>RSI!I1750</f>
        <v>48.043679170551094</v>
      </c>
      <c r="D1750" s="2">
        <f>MACD!E1750</f>
        <v>9.4366447295346489E-3</v>
      </c>
      <c r="E1750" s="2">
        <f>MACD!F1750</f>
        <v>2.79494823204397E-2</v>
      </c>
      <c r="F1750" s="2">
        <f>'Moving Avg'!D1750</f>
        <v>2.7959399999999999</v>
      </c>
      <c r="G1750" s="2">
        <f>'Moving Avg'!F1750</f>
        <v>2.81656</v>
      </c>
      <c r="H1750" s="2">
        <f>'Moving Avg'!G1750</f>
        <v>2.8996760000000008</v>
      </c>
      <c r="I1750" s="2">
        <f>'Moving Avg'!H1750</f>
        <v>2.5178055000000019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  <c r="M1750" s="7">
        <f t="shared" si="270"/>
        <v>25</v>
      </c>
      <c r="N1750" s="7">
        <f t="shared" si="271"/>
        <v>45</v>
      </c>
      <c r="O1750" s="7">
        <f t="shared" si="272"/>
        <v>50</v>
      </c>
      <c r="P1750" s="7">
        <f t="shared" si="273"/>
        <v>83.5</v>
      </c>
      <c r="Q1750" s="8">
        <f t="shared" si="274"/>
        <v>44.524999999999999</v>
      </c>
      <c r="R1750" s="8">
        <f t="shared" si="275"/>
        <v>52.375</v>
      </c>
      <c r="S1750" s="8">
        <f t="shared" si="276"/>
        <v>60.575000000000003</v>
      </c>
      <c r="T1750" s="8">
        <f t="shared" si="277"/>
        <v>50.875</v>
      </c>
      <c r="U1750" s="7">
        <f t="shared" si="278"/>
        <v>52.491666666666674</v>
      </c>
      <c r="V1750" s="7">
        <f t="shared" si="279"/>
        <v>52.087500000000006</v>
      </c>
    </row>
    <row r="1751" spans="1:22" ht="13.5" x14ac:dyDescent="0.25">
      <c r="A1751" s="3">
        <f>RSI!A1751</f>
        <v>44858</v>
      </c>
      <c r="B1751" s="2">
        <f>RSI!B1751</f>
        <v>2.8380000000000001</v>
      </c>
      <c r="C1751" s="2">
        <f>RSI!I1751</f>
        <v>51.300719497833072</v>
      </c>
      <c r="D1751" s="2">
        <f>MACD!E1751</f>
        <v>7.866244468217154E-3</v>
      </c>
      <c r="E1751" s="2">
        <f>MACD!F1751</f>
        <v>2.3932834749995191E-2</v>
      </c>
      <c r="F1751" s="2">
        <f>'Moving Avg'!D1751</f>
        <v>2.80098</v>
      </c>
      <c r="G1751" s="2">
        <f>'Moving Avg'!F1751</f>
        <v>2.8115049999999995</v>
      </c>
      <c r="H1751" s="2">
        <f>'Moving Avg'!G1751</f>
        <v>2.8990020000000003</v>
      </c>
      <c r="I1751" s="2">
        <f>'Moving Avg'!H1751</f>
        <v>2.5206265000000023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45</v>
      </c>
      <c r="O1751" s="7">
        <f t="shared" si="272"/>
        <v>50</v>
      </c>
      <c r="P1751" s="7">
        <f t="shared" si="273"/>
        <v>83.5</v>
      </c>
      <c r="Q1751" s="8">
        <f t="shared" si="274"/>
        <v>44.524999999999999</v>
      </c>
      <c r="R1751" s="8">
        <f t="shared" si="275"/>
        <v>52.375</v>
      </c>
      <c r="S1751" s="8">
        <f t="shared" si="276"/>
        <v>60.575000000000003</v>
      </c>
      <c r="T1751" s="8">
        <f t="shared" si="277"/>
        <v>50.875</v>
      </c>
      <c r="U1751" s="7">
        <f t="shared" si="278"/>
        <v>52.491666666666674</v>
      </c>
      <c r="V1751" s="7">
        <f t="shared" si="279"/>
        <v>52.087500000000006</v>
      </c>
    </row>
    <row r="1752" spans="1:22" ht="13.5" x14ac:dyDescent="0.25">
      <c r="A1752" s="3">
        <f>RSI!A1752</f>
        <v>44859</v>
      </c>
      <c r="B1752" s="2">
        <f>RSI!B1752</f>
        <v>2.8212000000000002</v>
      </c>
      <c r="C1752" s="2">
        <f>RSI!I1752</f>
        <v>49.630411032581968</v>
      </c>
      <c r="D1752" s="2">
        <f>MACD!E1752</f>
        <v>2.5103326456097363E-3</v>
      </c>
      <c r="E1752" s="2">
        <f>MACD!F1752</f>
        <v>1.9648334329118101E-2</v>
      </c>
      <c r="F1752" s="2">
        <f>'Moving Avg'!D1752</f>
        <v>2.8026600000000004</v>
      </c>
      <c r="G1752" s="2">
        <f>'Moving Avg'!F1752</f>
        <v>2.8056099999999997</v>
      </c>
      <c r="H1752" s="2">
        <f>'Moving Avg'!G1752</f>
        <v>2.8966440000000002</v>
      </c>
      <c r="I1752" s="2">
        <f>'Moving Avg'!H1752</f>
        <v>2.5233635000000021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45</v>
      </c>
      <c r="O1752" s="7">
        <f t="shared" si="272"/>
        <v>50</v>
      </c>
      <c r="P1752" s="7">
        <f t="shared" si="273"/>
        <v>83.5</v>
      </c>
      <c r="Q1752" s="8">
        <f t="shared" si="274"/>
        <v>44.524999999999999</v>
      </c>
      <c r="R1752" s="8">
        <f t="shared" si="275"/>
        <v>52.375</v>
      </c>
      <c r="S1752" s="8">
        <f t="shared" si="276"/>
        <v>60.575000000000003</v>
      </c>
      <c r="T1752" s="8">
        <f t="shared" si="277"/>
        <v>50.875</v>
      </c>
      <c r="U1752" s="7">
        <f t="shared" si="278"/>
        <v>52.491666666666674</v>
      </c>
      <c r="V1752" s="7">
        <f t="shared" si="279"/>
        <v>52.087500000000006</v>
      </c>
    </row>
    <row r="1753" spans="1:22" ht="13.5" x14ac:dyDescent="0.25">
      <c r="A1753" s="3">
        <f>RSI!A1753</f>
        <v>44860</v>
      </c>
      <c r="B1753" s="2">
        <f>RSI!B1753</f>
        <v>2.7959000000000001</v>
      </c>
      <c r="C1753" s="2">
        <f>RSI!I1753</f>
        <v>47.141156091977003</v>
      </c>
      <c r="D1753" s="2">
        <f>MACD!E1753</f>
        <v>-5.3133627441321885E-3</v>
      </c>
      <c r="E1753" s="2">
        <f>MACD!F1753</f>
        <v>1.4655994914468043E-2</v>
      </c>
      <c r="F1753" s="2">
        <f>'Moving Avg'!D1753</f>
        <v>2.8076999999999996</v>
      </c>
      <c r="G1753" s="2">
        <f>'Moving Avg'!F1753</f>
        <v>2.8005550000000001</v>
      </c>
      <c r="H1753" s="2">
        <f>'Moving Avg'!G1753</f>
        <v>2.8949599999999993</v>
      </c>
      <c r="I1753" s="2">
        <f>'Moving Avg'!H1753</f>
        <v>2.5258900000000026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45</v>
      </c>
      <c r="O1753" s="7">
        <f t="shared" si="272"/>
        <v>50</v>
      </c>
      <c r="P1753" s="7">
        <f t="shared" si="273"/>
        <v>83.5</v>
      </c>
      <c r="Q1753" s="8">
        <f t="shared" si="274"/>
        <v>44.524999999999999</v>
      </c>
      <c r="R1753" s="8">
        <f t="shared" si="275"/>
        <v>52.375</v>
      </c>
      <c r="S1753" s="8">
        <f t="shared" si="276"/>
        <v>60.575000000000003</v>
      </c>
      <c r="T1753" s="8">
        <f t="shared" si="277"/>
        <v>50.875</v>
      </c>
      <c r="U1753" s="7">
        <f t="shared" si="278"/>
        <v>52.491666666666674</v>
      </c>
      <c r="V1753" s="7">
        <f t="shared" si="279"/>
        <v>52.087500000000006</v>
      </c>
    </row>
    <row r="1754" spans="1:22" ht="13.5" x14ac:dyDescent="0.25">
      <c r="A1754" s="3">
        <f>RSI!A1754</f>
        <v>44861</v>
      </c>
      <c r="B1754" s="2">
        <f>RSI!B1754</f>
        <v>2.8464999999999998</v>
      </c>
      <c r="C1754" s="2">
        <f>RSI!I1754</f>
        <v>52.294666110410979</v>
      </c>
      <c r="D1754" s="2">
        <f>MACD!E1754</f>
        <v>-9.0377581321727796E-3</v>
      </c>
      <c r="E1754" s="2">
        <f>MACD!F1754</f>
        <v>9.917244305139879E-3</v>
      </c>
      <c r="F1754" s="2">
        <f>'Moving Avg'!D1754</f>
        <v>2.8211799999999996</v>
      </c>
      <c r="G1754" s="2">
        <f>'Moving Avg'!F1754</f>
        <v>2.8014000000000001</v>
      </c>
      <c r="H1754" s="2">
        <f>'Moving Avg'!G1754</f>
        <v>2.8946239999999999</v>
      </c>
      <c r="I1754" s="2">
        <f>'Moving Avg'!H1754</f>
        <v>2.5287535000000023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45</v>
      </c>
      <c r="O1754" s="7">
        <f t="shared" si="272"/>
        <v>50</v>
      </c>
      <c r="P1754" s="7">
        <f t="shared" si="273"/>
        <v>83.5</v>
      </c>
      <c r="Q1754" s="8">
        <f t="shared" si="274"/>
        <v>44.524999999999999</v>
      </c>
      <c r="R1754" s="8">
        <f t="shared" si="275"/>
        <v>52.375</v>
      </c>
      <c r="S1754" s="8">
        <f t="shared" si="276"/>
        <v>60.575000000000003</v>
      </c>
      <c r="T1754" s="8">
        <f t="shared" si="277"/>
        <v>50.875</v>
      </c>
      <c r="U1754" s="7">
        <f t="shared" si="278"/>
        <v>52.491666666666674</v>
      </c>
      <c r="V1754" s="7">
        <f t="shared" si="279"/>
        <v>52.087500000000006</v>
      </c>
    </row>
    <row r="1755" spans="1:22" ht="13.5" x14ac:dyDescent="0.25">
      <c r="A1755" s="3">
        <f>RSI!A1755</f>
        <v>44862</v>
      </c>
      <c r="B1755" s="2">
        <f>RSI!B1755</f>
        <v>2.9054000000000002</v>
      </c>
      <c r="C1755" s="2">
        <f>RSI!I1755</f>
        <v>57.490133963934859</v>
      </c>
      <c r="D1755" s="2">
        <f>MACD!E1755</f>
        <v>-2.0573535052921255E-2</v>
      </c>
      <c r="E1755" s="2">
        <f>MACD!F1755</f>
        <v>3.819088433527653E-3</v>
      </c>
      <c r="F1755" s="2">
        <f>'Moving Avg'!D1755</f>
        <v>2.8414000000000001</v>
      </c>
      <c r="G1755" s="2">
        <f>'Moving Avg'!F1755</f>
        <v>2.8060299999999998</v>
      </c>
      <c r="H1755" s="2">
        <f>'Moving Avg'!G1755</f>
        <v>2.893781999999999</v>
      </c>
      <c r="I1755" s="2">
        <f>'Moving Avg'!H1755</f>
        <v>2.531953500000002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100</v>
      </c>
      <c r="O1755" s="7">
        <f t="shared" si="272"/>
        <v>50</v>
      </c>
      <c r="P1755" s="7">
        <f t="shared" si="273"/>
        <v>83.5</v>
      </c>
      <c r="Q1755" s="8">
        <f t="shared" si="274"/>
        <v>63.774999999999999</v>
      </c>
      <c r="R1755" s="8">
        <f t="shared" si="275"/>
        <v>63.375</v>
      </c>
      <c r="S1755" s="8">
        <f t="shared" si="276"/>
        <v>68.825000000000003</v>
      </c>
      <c r="T1755" s="8">
        <f t="shared" si="277"/>
        <v>64.625</v>
      </c>
      <c r="U1755" s="7">
        <f t="shared" si="278"/>
        <v>65.325000000000003</v>
      </c>
      <c r="V1755" s="7">
        <f t="shared" si="279"/>
        <v>65.150000000000006</v>
      </c>
    </row>
    <row r="1756" spans="1:22" ht="13.5" x14ac:dyDescent="0.25">
      <c r="A1756" s="3">
        <f>RSI!A1756</f>
        <v>44865</v>
      </c>
      <c r="B1756" s="2">
        <f>RSI!B1756</f>
        <v>2.8717000000000001</v>
      </c>
      <c r="C1756" s="2">
        <f>RSI!I1756</f>
        <v>53.874844766826804</v>
      </c>
      <c r="D1756" s="2">
        <f>MACD!E1756</f>
        <v>-2.3135485232391506E-2</v>
      </c>
      <c r="E1756" s="2">
        <f>MACD!F1756</f>
        <v>-1.5718262996561789E-3</v>
      </c>
      <c r="F1756" s="2">
        <f>'Moving Avg'!D1756</f>
        <v>2.8481399999999999</v>
      </c>
      <c r="G1756" s="2">
        <f>'Moving Avg'!F1756</f>
        <v>2.8072899999999996</v>
      </c>
      <c r="H1756" s="2">
        <f>'Moving Avg'!G1756</f>
        <v>2.8900759999999996</v>
      </c>
      <c r="I1756" s="2">
        <f>'Moving Avg'!H1756</f>
        <v>2.5343115000000016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  <c r="M1756" s="7">
        <f t="shared" si="270"/>
        <v>25</v>
      </c>
      <c r="N1756" s="7">
        <f t="shared" si="271"/>
        <v>100</v>
      </c>
      <c r="O1756" s="7">
        <f t="shared" si="272"/>
        <v>50</v>
      </c>
      <c r="P1756" s="7">
        <f t="shared" si="273"/>
        <v>83.5</v>
      </c>
      <c r="Q1756" s="8">
        <f t="shared" si="274"/>
        <v>63.774999999999999</v>
      </c>
      <c r="R1756" s="8">
        <f t="shared" si="275"/>
        <v>63.375</v>
      </c>
      <c r="S1756" s="8">
        <f t="shared" si="276"/>
        <v>68.825000000000003</v>
      </c>
      <c r="T1756" s="8">
        <f t="shared" si="277"/>
        <v>64.625</v>
      </c>
      <c r="U1756" s="7">
        <f t="shared" si="278"/>
        <v>65.325000000000003</v>
      </c>
      <c r="V1756" s="7">
        <f t="shared" si="279"/>
        <v>65.150000000000006</v>
      </c>
    </row>
    <row r="1757" spans="1:22" ht="13.5" x14ac:dyDescent="0.25">
      <c r="A1757" s="3">
        <f>RSI!A1757</f>
        <v>44866</v>
      </c>
      <c r="B1757" s="2">
        <f>RSI!B1757</f>
        <v>3.0400999999999998</v>
      </c>
      <c r="C1757" s="2">
        <f>RSI!I1757</f>
        <v>65.53741842338971</v>
      </c>
      <c r="D1757" s="2">
        <f>MACD!E1757</f>
        <v>-3.8024358048416307E-2</v>
      </c>
      <c r="E1757" s="2">
        <f>MACD!F1757</f>
        <v>-8.8623326494082048E-3</v>
      </c>
      <c r="F1757" s="2">
        <f>'Moving Avg'!D1757</f>
        <v>2.8919200000000003</v>
      </c>
      <c r="G1757" s="2">
        <f>'Moving Avg'!F1757</f>
        <v>2.81908</v>
      </c>
      <c r="H1757" s="2">
        <f>'Moving Avg'!G1757</f>
        <v>2.8885599999999996</v>
      </c>
      <c r="I1757" s="2">
        <f>'Moving Avg'!H1757</f>
        <v>2.5375535000000022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  <c r="M1757" s="7">
        <f t="shared" si="270"/>
        <v>25</v>
      </c>
      <c r="N1757" s="7">
        <f t="shared" si="271"/>
        <v>100</v>
      </c>
      <c r="O1757" s="7">
        <f t="shared" si="272"/>
        <v>50</v>
      </c>
      <c r="P1757" s="7">
        <f t="shared" si="273"/>
        <v>83.5</v>
      </c>
      <c r="Q1757" s="8">
        <f t="shared" si="274"/>
        <v>63.774999999999999</v>
      </c>
      <c r="R1757" s="8">
        <f t="shared" si="275"/>
        <v>63.375</v>
      </c>
      <c r="S1757" s="8">
        <f t="shared" si="276"/>
        <v>68.825000000000003</v>
      </c>
      <c r="T1757" s="8">
        <f t="shared" si="277"/>
        <v>64.625</v>
      </c>
      <c r="U1757" s="7">
        <f t="shared" si="278"/>
        <v>65.325000000000003</v>
      </c>
      <c r="V1757" s="7">
        <f t="shared" si="279"/>
        <v>65.150000000000006</v>
      </c>
    </row>
    <row r="1758" spans="1:22" ht="13.5" x14ac:dyDescent="0.25">
      <c r="A1758" s="3">
        <f>RSI!A1758</f>
        <v>44867</v>
      </c>
      <c r="B1758" s="2">
        <f>RSI!B1758</f>
        <v>3.0907</v>
      </c>
      <c r="C1758" s="2">
        <f>RSI!I1758</f>
        <v>68.143831310606672</v>
      </c>
      <c r="D1758" s="2">
        <f>MACD!E1758</f>
        <v>-6.2071487940762005E-2</v>
      </c>
      <c r="E1758" s="2">
        <f>MACD!F1758</f>
        <v>-1.9504163707678965E-2</v>
      </c>
      <c r="F1758" s="2">
        <f>'Moving Avg'!D1758</f>
        <v>2.9508799999999997</v>
      </c>
      <c r="G1758" s="2">
        <f>'Moving Avg'!F1758</f>
        <v>2.8401350000000001</v>
      </c>
      <c r="H1758" s="2">
        <f>'Moving Avg'!G1758</f>
        <v>2.8880559999999993</v>
      </c>
      <c r="I1758" s="2">
        <f>'Moving Avg'!H1758</f>
        <v>2.5410485000000023</v>
      </c>
      <c r="J1758" s="5" t="str">
        <f>OBV!F1758</f>
        <v>BULLISH</v>
      </c>
      <c r="K1758" s="5" t="str">
        <f>OBV!G1758</f>
        <v>STRONG</v>
      </c>
      <c r="L1758" s="5" t="str">
        <f>OBV!H1758</f>
        <v>CONFIRMED BULLISH</v>
      </c>
      <c r="M1758" s="7">
        <f t="shared" si="270"/>
        <v>25</v>
      </c>
      <c r="N1758" s="7">
        <f t="shared" si="271"/>
        <v>100</v>
      </c>
      <c r="O1758" s="7">
        <f t="shared" si="272"/>
        <v>50</v>
      </c>
      <c r="P1758" s="7">
        <f t="shared" si="273"/>
        <v>100</v>
      </c>
      <c r="Q1758" s="8">
        <f t="shared" si="274"/>
        <v>66.25</v>
      </c>
      <c r="R1758" s="8">
        <f t="shared" si="275"/>
        <v>67.5</v>
      </c>
      <c r="S1758" s="8">
        <f t="shared" si="276"/>
        <v>76.25</v>
      </c>
      <c r="T1758" s="8">
        <f t="shared" si="277"/>
        <v>68.75</v>
      </c>
      <c r="U1758" s="7">
        <f t="shared" si="278"/>
        <v>70</v>
      </c>
      <c r="V1758" s="7">
        <f t="shared" si="279"/>
        <v>69.6875</v>
      </c>
    </row>
    <row r="1759" spans="1:22" ht="13.5" x14ac:dyDescent="0.25">
      <c r="A1759" s="3">
        <f>RSI!A1759</f>
        <v>44868</v>
      </c>
      <c r="B1759" s="2">
        <f>RSI!B1759</f>
        <v>2.9643999999999999</v>
      </c>
      <c r="C1759" s="2">
        <f>RSI!I1759</f>
        <v>56.630889549357384</v>
      </c>
      <c r="D1759" s="2">
        <f>MACD!E1759</f>
        <v>-7.320332488843162E-2</v>
      </c>
      <c r="E1759" s="2">
        <f>MACD!F1759</f>
        <v>-3.0243995943829496E-2</v>
      </c>
      <c r="F1759" s="2">
        <f>'Moving Avg'!D1759</f>
        <v>2.9744599999999997</v>
      </c>
      <c r="G1759" s="2">
        <f>'Moving Avg'!F1759</f>
        <v>2.847715</v>
      </c>
      <c r="H1759" s="2">
        <f>'Moving Avg'!G1759</f>
        <v>2.8850260000000003</v>
      </c>
      <c r="I1759" s="2">
        <f>'Moving Avg'!H1759</f>
        <v>2.544080500000002</v>
      </c>
      <c r="J1759" s="5" t="str">
        <f>OBV!F1759</f>
        <v>BULLISH</v>
      </c>
      <c r="K1759" s="5" t="str">
        <f>OBV!G1759</f>
        <v>NEUTRAL</v>
      </c>
      <c r="L1759" s="5" t="str">
        <f>OBV!H1759</f>
        <v>CONFIRMED BULLISH</v>
      </c>
      <c r="M1759" s="7">
        <f t="shared" si="270"/>
        <v>25</v>
      </c>
      <c r="N1759" s="7">
        <f t="shared" si="271"/>
        <v>100</v>
      </c>
      <c r="O1759" s="7">
        <f t="shared" si="272"/>
        <v>50</v>
      </c>
      <c r="P1759" s="7">
        <f t="shared" si="273"/>
        <v>83.5</v>
      </c>
      <c r="Q1759" s="8">
        <f t="shared" si="274"/>
        <v>63.774999999999999</v>
      </c>
      <c r="R1759" s="8">
        <f t="shared" si="275"/>
        <v>63.375</v>
      </c>
      <c r="S1759" s="8">
        <f t="shared" si="276"/>
        <v>68.825000000000003</v>
      </c>
      <c r="T1759" s="8">
        <f t="shared" si="277"/>
        <v>64.625</v>
      </c>
      <c r="U1759" s="7">
        <f t="shared" si="278"/>
        <v>65.325000000000003</v>
      </c>
      <c r="V1759" s="7">
        <f t="shared" si="279"/>
        <v>65.150000000000006</v>
      </c>
    </row>
    <row r="1760" spans="1:22" ht="13.5" x14ac:dyDescent="0.25">
      <c r="A1760" s="3">
        <f>RSI!A1760</f>
        <v>44869</v>
      </c>
      <c r="B1760" s="2">
        <f>RSI!B1760</f>
        <v>2.9980000000000002</v>
      </c>
      <c r="C1760" s="2">
        <f>RSI!I1760</f>
        <v>58.633203882479975</v>
      </c>
      <c r="D1760" s="2">
        <f>MACD!E1760</f>
        <v>-8.1814270361523889E-2</v>
      </c>
      <c r="E1760" s="2">
        <f>MACD!F1760</f>
        <v>-4.055805082736838E-2</v>
      </c>
      <c r="F1760" s="2">
        <f>'Moving Avg'!D1760</f>
        <v>2.9929800000000002</v>
      </c>
      <c r="G1760" s="2">
        <f>'Moving Avg'!F1760</f>
        <v>2.8561349999999996</v>
      </c>
      <c r="H1760" s="2">
        <f>'Moving Avg'!G1760</f>
        <v>2.8840139999999996</v>
      </c>
      <c r="I1760" s="2">
        <f>'Moving Avg'!H1760</f>
        <v>2.5474910000000022</v>
      </c>
      <c r="J1760" s="5" t="str">
        <f>OBV!F1760</f>
        <v>BULLISH</v>
      </c>
      <c r="K1760" s="5" t="str">
        <f>OBV!G1760</f>
        <v>NEUTRAL</v>
      </c>
      <c r="L1760" s="5" t="str">
        <f>OBV!H1760</f>
        <v>CONFIRMED BULLISH</v>
      </c>
      <c r="M1760" s="7">
        <f t="shared" si="270"/>
        <v>25</v>
      </c>
      <c r="N1760" s="7">
        <f t="shared" si="271"/>
        <v>100</v>
      </c>
      <c r="O1760" s="7">
        <f t="shared" si="272"/>
        <v>50</v>
      </c>
      <c r="P1760" s="7">
        <f t="shared" si="273"/>
        <v>83.5</v>
      </c>
      <c r="Q1760" s="8">
        <f t="shared" si="274"/>
        <v>63.774999999999999</v>
      </c>
      <c r="R1760" s="8">
        <f t="shared" si="275"/>
        <v>63.375</v>
      </c>
      <c r="S1760" s="8">
        <f t="shared" si="276"/>
        <v>68.825000000000003</v>
      </c>
      <c r="T1760" s="8">
        <f t="shared" si="277"/>
        <v>64.625</v>
      </c>
      <c r="U1760" s="7">
        <f t="shared" si="278"/>
        <v>65.325000000000003</v>
      </c>
      <c r="V1760" s="7">
        <f t="shared" si="279"/>
        <v>65.150000000000006</v>
      </c>
    </row>
    <row r="1761" spans="1:22" ht="13.5" x14ac:dyDescent="0.25">
      <c r="A1761" s="3">
        <f>RSI!A1761</f>
        <v>44872</v>
      </c>
      <c r="B1761" s="2">
        <f>RSI!B1761</f>
        <v>2.9980000000000002</v>
      </c>
      <c r="C1761" s="2">
        <f>RSI!I1761</f>
        <v>58.633203882479975</v>
      </c>
      <c r="D1761" s="2">
        <f>MACD!E1761</f>
        <v>-8.4651173277917824E-2</v>
      </c>
      <c r="E1761" s="2">
        <f>MACD!F1761</f>
        <v>-4.9376675317478275E-2</v>
      </c>
      <c r="F1761" s="2">
        <f>'Moving Avg'!D1761</f>
        <v>3.01824</v>
      </c>
      <c r="G1761" s="2">
        <f>'Moving Avg'!F1761</f>
        <v>2.8645549999999997</v>
      </c>
      <c r="H1761" s="2">
        <f>'Moving Avg'!G1761</f>
        <v>2.8833399999999996</v>
      </c>
      <c r="I1761" s="2">
        <f>'Moving Avg'!H1761</f>
        <v>2.5509015000000024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  <c r="M1761" s="7">
        <f t="shared" si="270"/>
        <v>25</v>
      </c>
      <c r="N1761" s="7">
        <f t="shared" si="271"/>
        <v>100</v>
      </c>
      <c r="O1761" s="7">
        <f t="shared" si="272"/>
        <v>50</v>
      </c>
      <c r="P1761" s="7">
        <f t="shared" si="273"/>
        <v>83.5</v>
      </c>
      <c r="Q1761" s="8">
        <f t="shared" si="274"/>
        <v>63.774999999999999</v>
      </c>
      <c r="R1761" s="8">
        <f t="shared" si="275"/>
        <v>63.375</v>
      </c>
      <c r="S1761" s="8">
        <f t="shared" si="276"/>
        <v>68.825000000000003</v>
      </c>
      <c r="T1761" s="8">
        <f t="shared" si="277"/>
        <v>64.625</v>
      </c>
      <c r="U1761" s="7">
        <f t="shared" si="278"/>
        <v>65.325000000000003</v>
      </c>
      <c r="V1761" s="7">
        <f t="shared" si="279"/>
        <v>65.150000000000006</v>
      </c>
    </row>
    <row r="1762" spans="1:22" ht="13.5" x14ac:dyDescent="0.25">
      <c r="A1762" s="3">
        <f>RSI!A1762</f>
        <v>44873</v>
      </c>
      <c r="B1762" s="2">
        <f>RSI!B1762</f>
        <v>3.0653999999999999</v>
      </c>
      <c r="C1762" s="2">
        <f>RSI!I1762</f>
        <v>62.645430571796858</v>
      </c>
      <c r="D1762" s="2">
        <f>MACD!E1762</f>
        <v>-9.5309702078192782E-2</v>
      </c>
      <c r="E1762" s="2">
        <f>MACD!F1762</f>
        <v>-5.856328066962118E-2</v>
      </c>
      <c r="F1762" s="2">
        <f>'Moving Avg'!D1762</f>
        <v>3.0233000000000003</v>
      </c>
      <c r="G1762" s="2">
        <f>'Moving Avg'!F1762</f>
        <v>2.8780299999999999</v>
      </c>
      <c r="H1762" s="2">
        <f>'Moving Avg'!G1762</f>
        <v>2.8856980000000005</v>
      </c>
      <c r="I1762" s="2">
        <f>'Moving Avg'!H1762</f>
        <v>2.5539755000000026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  <c r="M1762" s="7">
        <f t="shared" si="270"/>
        <v>25</v>
      </c>
      <c r="N1762" s="7">
        <f t="shared" si="271"/>
        <v>100</v>
      </c>
      <c r="O1762" s="7">
        <f t="shared" si="272"/>
        <v>50</v>
      </c>
      <c r="P1762" s="7">
        <f t="shared" si="273"/>
        <v>83.5</v>
      </c>
      <c r="Q1762" s="8">
        <f t="shared" si="274"/>
        <v>63.774999999999999</v>
      </c>
      <c r="R1762" s="8">
        <f t="shared" si="275"/>
        <v>63.375</v>
      </c>
      <c r="S1762" s="8">
        <f t="shared" si="276"/>
        <v>68.825000000000003</v>
      </c>
      <c r="T1762" s="8">
        <f t="shared" si="277"/>
        <v>64.625</v>
      </c>
      <c r="U1762" s="7">
        <f t="shared" si="278"/>
        <v>65.325000000000003</v>
      </c>
      <c r="V1762" s="7">
        <f t="shared" si="279"/>
        <v>65.150000000000006</v>
      </c>
    </row>
    <row r="1763" spans="1:22" ht="13.5" x14ac:dyDescent="0.25">
      <c r="A1763" s="3">
        <f>RSI!A1763</f>
        <v>44874</v>
      </c>
      <c r="B1763" s="2">
        <f>RSI!B1763</f>
        <v>3.0569999999999999</v>
      </c>
      <c r="C1763" s="2">
        <f>RSI!I1763</f>
        <v>61.840404453420696</v>
      </c>
      <c r="D1763" s="2">
        <f>MACD!E1763</f>
        <v>-0.10862724228264531</v>
      </c>
      <c r="E1763" s="2">
        <f>MACD!F1763</f>
        <v>-6.8576072992226011E-2</v>
      </c>
      <c r="F1763" s="2">
        <f>'Moving Avg'!D1763</f>
        <v>3.0165600000000001</v>
      </c>
      <c r="G1763" s="2">
        <f>'Moving Avg'!F1763</f>
        <v>2.8927699999999996</v>
      </c>
      <c r="H1763" s="2">
        <f>'Moving Avg'!G1763</f>
        <v>2.8867080000000001</v>
      </c>
      <c r="I1763" s="2">
        <f>'Moving Avg'!H1763</f>
        <v>2.5566705000000023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25</v>
      </c>
      <c r="N1763" s="7">
        <f t="shared" si="271"/>
        <v>100</v>
      </c>
      <c r="O1763" s="7">
        <f t="shared" si="272"/>
        <v>50</v>
      </c>
      <c r="P1763" s="7">
        <f t="shared" si="273"/>
        <v>16.5</v>
      </c>
      <c r="Q1763" s="8">
        <f t="shared" si="274"/>
        <v>53.725000000000001</v>
      </c>
      <c r="R1763" s="8">
        <f t="shared" si="275"/>
        <v>46.625</v>
      </c>
      <c r="S1763" s="8">
        <f t="shared" si="276"/>
        <v>38.674999999999997</v>
      </c>
      <c r="T1763" s="8">
        <f t="shared" si="277"/>
        <v>47.875</v>
      </c>
      <c r="U1763" s="7">
        <f t="shared" si="278"/>
        <v>46.341666666666661</v>
      </c>
      <c r="V1763" s="7">
        <f t="shared" si="279"/>
        <v>46.724999999999994</v>
      </c>
    </row>
    <row r="1764" spans="1:22" ht="13.5" x14ac:dyDescent="0.25">
      <c r="A1764" s="3">
        <f>RSI!A1764</f>
        <v>44875</v>
      </c>
      <c r="B1764" s="2">
        <f>RSI!B1764</f>
        <v>3.0316999999999998</v>
      </c>
      <c r="C1764" s="2">
        <f>RSI!I1764</f>
        <v>59.36592566803477</v>
      </c>
      <c r="D1764" s="2">
        <f>MACD!E1764</f>
        <v>-0.11114010435413846</v>
      </c>
      <c r="E1764" s="2">
        <f>MACD!F1764</f>
        <v>-7.7088879264608501E-2</v>
      </c>
      <c r="F1764" s="2">
        <f>'Moving Avg'!D1764</f>
        <v>3.0300200000000004</v>
      </c>
      <c r="G1764" s="2">
        <f>'Moving Avg'!F1764</f>
        <v>2.9041399999999995</v>
      </c>
      <c r="H1764" s="2">
        <f>'Moving Avg'!G1764</f>
        <v>2.8873819999999997</v>
      </c>
      <c r="I1764" s="2">
        <f>'Moving Avg'!H1764</f>
        <v>2.5589440000000025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  <c r="M1764" s="7">
        <f t="shared" si="270"/>
        <v>25</v>
      </c>
      <c r="N1764" s="7">
        <f t="shared" si="271"/>
        <v>100</v>
      </c>
      <c r="O1764" s="7">
        <f t="shared" si="272"/>
        <v>50</v>
      </c>
      <c r="P1764" s="7">
        <f t="shared" si="273"/>
        <v>83.5</v>
      </c>
      <c r="Q1764" s="8">
        <f t="shared" si="274"/>
        <v>63.774999999999999</v>
      </c>
      <c r="R1764" s="8">
        <f t="shared" si="275"/>
        <v>63.375</v>
      </c>
      <c r="S1764" s="8">
        <f t="shared" si="276"/>
        <v>68.825000000000003</v>
      </c>
      <c r="T1764" s="8">
        <f t="shared" si="277"/>
        <v>64.625</v>
      </c>
      <c r="U1764" s="7">
        <f t="shared" si="278"/>
        <v>65.325000000000003</v>
      </c>
      <c r="V1764" s="7">
        <f t="shared" si="279"/>
        <v>65.150000000000006</v>
      </c>
    </row>
    <row r="1765" spans="1:22" ht="13.5" x14ac:dyDescent="0.25">
      <c r="A1765" s="3">
        <f>RSI!A1765</f>
        <v>44876</v>
      </c>
      <c r="B1765" s="2">
        <f>RSI!B1765</f>
        <v>3.0316999999999998</v>
      </c>
      <c r="C1765" s="2">
        <f>RSI!I1765</f>
        <v>59.36592566803477</v>
      </c>
      <c r="D1765" s="2">
        <f>MACD!E1765</f>
        <v>-0.10489131988759715</v>
      </c>
      <c r="E1765" s="2">
        <f>MACD!F1765</f>
        <v>-8.2649367389206224E-2</v>
      </c>
      <c r="F1765" s="2">
        <f>'Moving Avg'!D1765</f>
        <v>3.0367600000000001</v>
      </c>
      <c r="G1765" s="2">
        <f>'Moving Avg'!F1765</f>
        <v>2.9167699999999996</v>
      </c>
      <c r="H1765" s="2">
        <f>'Moving Avg'!G1765</f>
        <v>2.8867079999999992</v>
      </c>
      <c r="I1765" s="2">
        <f>'Moving Avg'!H1765</f>
        <v>2.5613020000000031</v>
      </c>
      <c r="J1765" s="5" t="str">
        <f>OBV!F1765</f>
        <v>BULLISH</v>
      </c>
      <c r="K1765" s="5" t="str">
        <f>OBV!G1765</f>
        <v>NEUTRAL</v>
      </c>
      <c r="L1765" s="5" t="str">
        <f>OBV!H1765</f>
        <v>CONFIRMED BULLISH</v>
      </c>
      <c r="M1765" s="7">
        <f t="shared" si="270"/>
        <v>25</v>
      </c>
      <c r="N1765" s="7">
        <f t="shared" si="271"/>
        <v>100</v>
      </c>
      <c r="O1765" s="7">
        <f t="shared" si="272"/>
        <v>50</v>
      </c>
      <c r="P1765" s="7">
        <f t="shared" si="273"/>
        <v>83.5</v>
      </c>
      <c r="Q1765" s="8">
        <f t="shared" si="274"/>
        <v>63.774999999999999</v>
      </c>
      <c r="R1765" s="8">
        <f t="shared" si="275"/>
        <v>63.375</v>
      </c>
      <c r="S1765" s="8">
        <f t="shared" si="276"/>
        <v>68.825000000000003</v>
      </c>
      <c r="T1765" s="8">
        <f t="shared" si="277"/>
        <v>64.625</v>
      </c>
      <c r="U1765" s="7">
        <f t="shared" si="278"/>
        <v>65.325000000000003</v>
      </c>
      <c r="V1765" s="7">
        <f t="shared" si="279"/>
        <v>65.150000000000006</v>
      </c>
    </row>
    <row r="1766" spans="1:22" ht="13.5" x14ac:dyDescent="0.25">
      <c r="A1766" s="3">
        <f>RSI!A1766</f>
        <v>44879</v>
      </c>
      <c r="B1766" s="2">
        <f>RSI!B1766</f>
        <v>3.0653999999999999</v>
      </c>
      <c r="C1766" s="2">
        <f>RSI!I1766</f>
        <v>61.73147435291451</v>
      </c>
      <c r="D1766" s="2">
        <f>MACD!E1766</f>
        <v>-0.10792043382534811</v>
      </c>
      <c r="E1766" s="2">
        <f>MACD!F1766</f>
        <v>-8.7703580676434606E-2</v>
      </c>
      <c r="F1766" s="2">
        <f>'Moving Avg'!D1766</f>
        <v>3.0502400000000001</v>
      </c>
      <c r="G1766" s="2">
        <f>'Moving Avg'!F1766</f>
        <v>2.9293999999999993</v>
      </c>
      <c r="H1766" s="2">
        <f>'Moving Avg'!G1766</f>
        <v>2.8873820000000001</v>
      </c>
      <c r="I1766" s="2">
        <f>'Moving Avg'!H1766</f>
        <v>2.5638705000000028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25</v>
      </c>
      <c r="N1766" s="7">
        <f t="shared" si="271"/>
        <v>100</v>
      </c>
      <c r="O1766" s="7">
        <f t="shared" si="272"/>
        <v>50</v>
      </c>
      <c r="P1766" s="7">
        <f t="shared" si="273"/>
        <v>83.5</v>
      </c>
      <c r="Q1766" s="8">
        <f t="shared" si="274"/>
        <v>63.774999999999999</v>
      </c>
      <c r="R1766" s="8">
        <f t="shared" si="275"/>
        <v>63.375</v>
      </c>
      <c r="S1766" s="8">
        <f t="shared" si="276"/>
        <v>68.825000000000003</v>
      </c>
      <c r="T1766" s="8">
        <f t="shared" si="277"/>
        <v>64.625</v>
      </c>
      <c r="U1766" s="7">
        <f t="shared" si="278"/>
        <v>65.325000000000003</v>
      </c>
      <c r="V1766" s="7">
        <f t="shared" si="279"/>
        <v>65.150000000000006</v>
      </c>
    </row>
    <row r="1767" spans="1:22" ht="13.5" x14ac:dyDescent="0.25">
      <c r="A1767" s="3">
        <f>RSI!A1767</f>
        <v>44880</v>
      </c>
      <c r="B1767" s="2">
        <f>RSI!B1767</f>
        <v>3.0486</v>
      </c>
      <c r="C1767" s="2">
        <f>RSI!I1767</f>
        <v>59.860591527436043</v>
      </c>
      <c r="D1767" s="2">
        <f>MACD!E1767</f>
        <v>-8.4119079402499963E-2</v>
      </c>
      <c r="E1767" s="2">
        <f>MACD!F1767</f>
        <v>-8.6986680421647686E-2</v>
      </c>
      <c r="F1767" s="2">
        <f>'Moving Avg'!D1767</f>
        <v>3.0468800000000003</v>
      </c>
      <c r="G1767" s="2">
        <f>'Moving Avg'!F1767</f>
        <v>2.9411899999999997</v>
      </c>
      <c r="H1767" s="2">
        <f>'Moving Avg'!G1767</f>
        <v>2.8897399999999998</v>
      </c>
      <c r="I1767" s="2">
        <f>'Moving Avg'!H1767</f>
        <v>2.5666500000000032</v>
      </c>
      <c r="J1767" s="5" t="str">
        <f>OBV!F1767</f>
        <v>BULLISH</v>
      </c>
      <c r="K1767" s="5" t="str">
        <f>OBV!G1767</f>
        <v>NEUTRAL</v>
      </c>
      <c r="L1767" s="5" t="str">
        <f>OBV!H1767</f>
        <v>BULLISH DIVERGENCE</v>
      </c>
      <c r="M1767" s="7">
        <f t="shared" si="270"/>
        <v>25</v>
      </c>
      <c r="N1767" s="7">
        <f t="shared" si="271"/>
        <v>0</v>
      </c>
      <c r="O1767" s="7">
        <f t="shared" si="272"/>
        <v>50</v>
      </c>
      <c r="P1767" s="7">
        <f t="shared" si="273"/>
        <v>66.5</v>
      </c>
      <c r="Q1767" s="8">
        <f t="shared" si="274"/>
        <v>26.225000000000001</v>
      </c>
      <c r="R1767" s="8">
        <f t="shared" si="275"/>
        <v>39.125</v>
      </c>
      <c r="S1767" s="8">
        <f t="shared" si="276"/>
        <v>46.174999999999997</v>
      </c>
      <c r="T1767" s="8">
        <f t="shared" si="277"/>
        <v>35.375</v>
      </c>
      <c r="U1767" s="7">
        <f t="shared" si="278"/>
        <v>37.174999999999997</v>
      </c>
      <c r="V1767" s="7">
        <f t="shared" si="279"/>
        <v>36.724999999999994</v>
      </c>
    </row>
    <row r="1768" spans="1:22" ht="13.5" x14ac:dyDescent="0.25">
      <c r="A1768" s="3">
        <f>RSI!A1768</f>
        <v>44881</v>
      </c>
      <c r="B1768" s="2">
        <f>RSI!B1768</f>
        <v>2.9559000000000002</v>
      </c>
      <c r="C1768" s="2">
        <f>RSI!I1768</f>
        <v>50.725348348648247</v>
      </c>
      <c r="D1768" s="2">
        <f>MACD!E1768</f>
        <v>-4.9958256656365219E-2</v>
      </c>
      <c r="E1768" s="2">
        <f>MACD!F1768</f>
        <v>-7.9580995668591198E-2</v>
      </c>
      <c r="F1768" s="2">
        <f>'Moving Avg'!D1768</f>
        <v>3.0266600000000001</v>
      </c>
      <c r="G1768" s="2">
        <f>'Moving Avg'!F1768</f>
        <v>2.9504499999999996</v>
      </c>
      <c r="H1768" s="2">
        <f>'Moving Avg'!G1768</f>
        <v>2.8892340000000001</v>
      </c>
      <c r="I1768" s="2">
        <f>'Moving Avg'!H1768</f>
        <v>2.5688815000000034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25</v>
      </c>
      <c r="N1768" s="7">
        <f t="shared" si="271"/>
        <v>0</v>
      </c>
      <c r="O1768" s="7">
        <f t="shared" si="272"/>
        <v>50</v>
      </c>
      <c r="P1768" s="7">
        <f t="shared" si="273"/>
        <v>16.5</v>
      </c>
      <c r="Q1768" s="8">
        <f t="shared" si="274"/>
        <v>18.725000000000001</v>
      </c>
      <c r="R1768" s="8">
        <f t="shared" si="275"/>
        <v>26.625</v>
      </c>
      <c r="S1768" s="8">
        <f t="shared" si="276"/>
        <v>23.675000000000001</v>
      </c>
      <c r="T1768" s="8">
        <f t="shared" si="277"/>
        <v>22.875</v>
      </c>
      <c r="U1768" s="7">
        <f t="shared" si="278"/>
        <v>23.008333333333336</v>
      </c>
      <c r="V1768" s="7">
        <f t="shared" si="279"/>
        <v>22.975000000000001</v>
      </c>
    </row>
    <row r="1769" spans="1:22" ht="13.5" x14ac:dyDescent="0.25">
      <c r="A1769" s="3">
        <f>RSI!A1769</f>
        <v>44882</v>
      </c>
      <c r="B1769" s="2">
        <f>RSI!B1769</f>
        <v>3.0232999999999999</v>
      </c>
      <c r="C1769" s="2">
        <f>RSI!I1769</f>
        <v>55.984866711074304</v>
      </c>
      <c r="D1769" s="2">
        <f>MACD!E1769</f>
        <v>-4.5511933916158487E-2</v>
      </c>
      <c r="E1769" s="2">
        <f>MACD!F1769</f>
        <v>-7.2767183318104653E-2</v>
      </c>
      <c r="F1769" s="2">
        <f>'Moving Avg'!D1769</f>
        <v>3.0249800000000002</v>
      </c>
      <c r="G1769" s="2">
        <f>'Moving Avg'!F1769</f>
        <v>2.9626599999999996</v>
      </c>
      <c r="H1769" s="2">
        <f>'Moving Avg'!G1769</f>
        <v>2.8904120000000004</v>
      </c>
      <c r="I1769" s="2">
        <f>'Moving Avg'!H1769</f>
        <v>2.5715765000000026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  <c r="M1769" s="7">
        <f t="shared" si="270"/>
        <v>25</v>
      </c>
      <c r="N1769" s="7">
        <f t="shared" si="271"/>
        <v>0</v>
      </c>
      <c r="O1769" s="7">
        <f t="shared" si="272"/>
        <v>50</v>
      </c>
      <c r="P1769" s="7">
        <f t="shared" si="273"/>
        <v>66.5</v>
      </c>
      <c r="Q1769" s="8">
        <f t="shared" si="274"/>
        <v>26.225000000000001</v>
      </c>
      <c r="R1769" s="8">
        <f t="shared" si="275"/>
        <v>39.125</v>
      </c>
      <c r="S1769" s="8">
        <f t="shared" si="276"/>
        <v>46.174999999999997</v>
      </c>
      <c r="T1769" s="8">
        <f t="shared" si="277"/>
        <v>35.375</v>
      </c>
      <c r="U1769" s="7">
        <f t="shared" si="278"/>
        <v>37.174999999999997</v>
      </c>
      <c r="V1769" s="7">
        <f t="shared" si="279"/>
        <v>36.724999999999994</v>
      </c>
    </row>
    <row r="1770" spans="1:22" ht="13.5" x14ac:dyDescent="0.25">
      <c r="A1770" s="3">
        <f>RSI!A1770</f>
        <v>44883</v>
      </c>
      <c r="B1770" s="2">
        <f>RSI!B1770</f>
        <v>3.0065</v>
      </c>
      <c r="C1770" s="2">
        <f>RSI!I1770</f>
        <v>54.425462824004455</v>
      </c>
      <c r="D1770" s="2">
        <f>MACD!E1770</f>
        <v>-3.5767243063675735E-2</v>
      </c>
      <c r="E1770" s="2">
        <f>MACD!F1770</f>
        <v>-6.5367195267218875E-2</v>
      </c>
      <c r="F1770" s="2">
        <f>'Moving Avg'!D1770</f>
        <v>3.0199399999999996</v>
      </c>
      <c r="G1770" s="2">
        <f>'Moving Avg'!F1770</f>
        <v>2.9727699999999997</v>
      </c>
      <c r="H1770" s="2">
        <f>'Moving Avg'!G1770</f>
        <v>2.8915920000000006</v>
      </c>
      <c r="I1770" s="2">
        <f>'Moving Avg'!H1770</f>
        <v>2.5742715000000027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  <c r="M1770" s="7">
        <f t="shared" si="270"/>
        <v>25</v>
      </c>
      <c r="N1770" s="7">
        <f t="shared" si="271"/>
        <v>0</v>
      </c>
      <c r="O1770" s="7">
        <f t="shared" si="272"/>
        <v>50</v>
      </c>
      <c r="P1770" s="7">
        <f t="shared" si="273"/>
        <v>16.5</v>
      </c>
      <c r="Q1770" s="8">
        <f t="shared" si="274"/>
        <v>18.725000000000001</v>
      </c>
      <c r="R1770" s="8">
        <f t="shared" si="275"/>
        <v>26.625</v>
      </c>
      <c r="S1770" s="8">
        <f t="shared" si="276"/>
        <v>23.675000000000001</v>
      </c>
      <c r="T1770" s="8">
        <f t="shared" si="277"/>
        <v>22.875</v>
      </c>
      <c r="U1770" s="7">
        <f t="shared" si="278"/>
        <v>23.008333333333336</v>
      </c>
      <c r="V1770" s="7">
        <f t="shared" si="279"/>
        <v>22.975000000000001</v>
      </c>
    </row>
    <row r="1771" spans="1:22" ht="13.5" x14ac:dyDescent="0.25">
      <c r="A1771" s="3">
        <f>RSI!A1771</f>
        <v>44886</v>
      </c>
      <c r="B1771" s="2">
        <f>RSI!B1771</f>
        <v>2.9390999999999998</v>
      </c>
      <c r="C1771" s="2">
        <f>RSI!I1771</f>
        <v>48.579256652075763</v>
      </c>
      <c r="D1771" s="2">
        <f>MACD!E1771</f>
        <v>-2.2829183358013427E-2</v>
      </c>
      <c r="E1771" s="2">
        <f>MACD!F1771</f>
        <v>-5.6859592885377792E-2</v>
      </c>
      <c r="F1771" s="2">
        <f>'Moving Avg'!D1771</f>
        <v>2.9946799999999998</v>
      </c>
      <c r="G1771" s="2">
        <f>'Moving Avg'!F1771</f>
        <v>2.9778250000000002</v>
      </c>
      <c r="H1771" s="2">
        <f>'Moving Avg'!G1771</f>
        <v>2.8909180000000005</v>
      </c>
      <c r="I1771" s="2">
        <f>'Moving Avg'!H1771</f>
        <v>2.5766295000000023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25</v>
      </c>
      <c r="N1771" s="7">
        <f t="shared" si="271"/>
        <v>0</v>
      </c>
      <c r="O1771" s="7">
        <f t="shared" si="272"/>
        <v>50</v>
      </c>
      <c r="P1771" s="7">
        <f t="shared" si="273"/>
        <v>16.5</v>
      </c>
      <c r="Q1771" s="8">
        <f t="shared" si="274"/>
        <v>18.725000000000001</v>
      </c>
      <c r="R1771" s="8">
        <f t="shared" si="275"/>
        <v>26.625</v>
      </c>
      <c r="S1771" s="8">
        <f t="shared" si="276"/>
        <v>23.675000000000001</v>
      </c>
      <c r="T1771" s="8">
        <f t="shared" si="277"/>
        <v>22.875</v>
      </c>
      <c r="U1771" s="7">
        <f t="shared" si="278"/>
        <v>23.008333333333336</v>
      </c>
      <c r="V1771" s="7">
        <f t="shared" si="279"/>
        <v>22.975000000000001</v>
      </c>
    </row>
    <row r="1772" spans="1:22" ht="13.5" x14ac:dyDescent="0.25">
      <c r="A1772" s="3">
        <f>RSI!A1772</f>
        <v>44887</v>
      </c>
      <c r="B1772" s="2">
        <f>RSI!B1772</f>
        <v>2.9054000000000002</v>
      </c>
      <c r="C1772" s="2">
        <f>RSI!I1772</f>
        <v>45.923075739353592</v>
      </c>
      <c r="D1772" s="2">
        <f>MACD!E1772</f>
        <v>1.104386876998209E-3</v>
      </c>
      <c r="E1772" s="2">
        <f>MACD!F1772</f>
        <v>-4.5266796932902593E-2</v>
      </c>
      <c r="F1772" s="2">
        <f>'Moving Avg'!D1772</f>
        <v>2.9660400000000005</v>
      </c>
      <c r="G1772" s="2">
        <f>'Moving Avg'!F1772</f>
        <v>2.9820350000000007</v>
      </c>
      <c r="H1772" s="2">
        <f>'Moving Avg'!G1772</f>
        <v>2.88957</v>
      </c>
      <c r="I1772" s="2">
        <f>'Moving Avg'!H1772</f>
        <v>2.5786085000000027</v>
      </c>
      <c r="J1772" s="5" t="str">
        <f>OBV!F1772</f>
        <v>BEARISH</v>
      </c>
      <c r="K1772" s="5" t="str">
        <f>OBV!G1772</f>
        <v>WEAK</v>
      </c>
      <c r="L1772" s="5" t="str">
        <f>OBV!H1772</f>
        <v>CONFIRMED BEARISH</v>
      </c>
      <c r="M1772" s="7">
        <f t="shared" si="270"/>
        <v>25</v>
      </c>
      <c r="N1772" s="7">
        <f t="shared" si="271"/>
        <v>0</v>
      </c>
      <c r="O1772" s="7">
        <f t="shared" si="272"/>
        <v>50</v>
      </c>
      <c r="P1772" s="7">
        <f t="shared" si="273"/>
        <v>0</v>
      </c>
      <c r="Q1772" s="8">
        <f t="shared" si="274"/>
        <v>16.25</v>
      </c>
      <c r="R1772" s="8">
        <f t="shared" si="275"/>
        <v>22.5</v>
      </c>
      <c r="S1772" s="8">
        <f t="shared" si="276"/>
        <v>16.25</v>
      </c>
      <c r="T1772" s="8">
        <f t="shared" si="277"/>
        <v>18.75</v>
      </c>
      <c r="U1772" s="7">
        <f t="shared" si="278"/>
        <v>18.333333333333332</v>
      </c>
      <c r="V1772" s="7">
        <f t="shared" si="279"/>
        <v>18.4375</v>
      </c>
    </row>
    <row r="1773" spans="1:22" ht="13.5" x14ac:dyDescent="0.25">
      <c r="A1773" s="3">
        <f>RSI!A1773</f>
        <v>44888</v>
      </c>
      <c r="B1773" s="2">
        <f>RSI!B1773</f>
        <v>2.9895999999999998</v>
      </c>
      <c r="C1773" s="2">
        <f>RSI!I1773</f>
        <v>52.858556025674837</v>
      </c>
      <c r="D1773" s="2">
        <f>MACD!E1773</f>
        <v>1.4137191056828424E-2</v>
      </c>
      <c r="E1773" s="2">
        <f>MACD!F1773</f>
        <v>-3.3385999334956395E-2</v>
      </c>
      <c r="F1773" s="2">
        <f>'Moving Avg'!D1773</f>
        <v>2.9727799999999998</v>
      </c>
      <c r="G1773" s="2">
        <f>'Moving Avg'!F1773</f>
        <v>2.9917199999999999</v>
      </c>
      <c r="H1773" s="2">
        <f>'Moving Avg'!G1773</f>
        <v>2.8907479999999999</v>
      </c>
      <c r="I1773" s="2">
        <f>'Moving Avg'!H1773</f>
        <v>2.5807980000000019</v>
      </c>
      <c r="J1773" s="5" t="str">
        <f>OBV!F1773</f>
        <v>BEARISH</v>
      </c>
      <c r="K1773" s="5" t="str">
        <f>OBV!G1773</f>
        <v>NEUTRAL</v>
      </c>
      <c r="L1773" s="5" t="str">
        <f>OBV!H1773</f>
        <v>BEARISH DIVERGENCE</v>
      </c>
      <c r="M1773" s="7">
        <f t="shared" si="270"/>
        <v>25</v>
      </c>
      <c r="N1773" s="7">
        <f t="shared" si="271"/>
        <v>0</v>
      </c>
      <c r="O1773" s="7">
        <f t="shared" si="272"/>
        <v>50</v>
      </c>
      <c r="P1773" s="7">
        <f t="shared" si="273"/>
        <v>16.5</v>
      </c>
      <c r="Q1773" s="8">
        <f t="shared" si="274"/>
        <v>18.725000000000001</v>
      </c>
      <c r="R1773" s="8">
        <f t="shared" si="275"/>
        <v>26.625</v>
      </c>
      <c r="S1773" s="8">
        <f t="shared" si="276"/>
        <v>23.675000000000001</v>
      </c>
      <c r="T1773" s="8">
        <f t="shared" si="277"/>
        <v>22.875</v>
      </c>
      <c r="U1773" s="7">
        <f t="shared" si="278"/>
        <v>23.008333333333336</v>
      </c>
      <c r="V1773" s="7">
        <f t="shared" si="279"/>
        <v>22.975000000000001</v>
      </c>
    </row>
    <row r="1774" spans="1:22" ht="13.5" x14ac:dyDescent="0.25">
      <c r="A1774" s="3">
        <f>RSI!A1774</f>
        <v>44889</v>
      </c>
      <c r="B1774" s="2">
        <f>RSI!B1774</f>
        <v>2.9474999999999998</v>
      </c>
      <c r="C1774" s="2">
        <f>RSI!I1774</f>
        <v>49.444010282313315</v>
      </c>
      <c r="D1774" s="2">
        <f>MACD!E1774</f>
        <v>2.4181271926417391E-2</v>
      </c>
      <c r="E1774" s="2">
        <f>MACD!F1774</f>
        <v>-2.1872545082681639E-2</v>
      </c>
      <c r="F1774" s="2">
        <f>'Moving Avg'!D1774</f>
        <v>2.9576199999999995</v>
      </c>
      <c r="G1774" s="2">
        <f>'Moving Avg'!F1774</f>
        <v>2.9967700000000002</v>
      </c>
      <c r="H1774" s="2">
        <f>'Moving Avg'!G1774</f>
        <v>2.8931059999999991</v>
      </c>
      <c r="I1774" s="2">
        <f>'Moving Avg'!H1774</f>
        <v>2.582987500000002</v>
      </c>
      <c r="J1774" s="5" t="str">
        <f>OBV!F1774</f>
        <v>BEARISH</v>
      </c>
      <c r="K1774" s="5" t="str">
        <f>OBV!G1774</f>
        <v>WEAK</v>
      </c>
      <c r="L1774" s="5" t="str">
        <f>OBV!H1774</f>
        <v>CONFIRMED BEARISH</v>
      </c>
      <c r="M1774" s="7">
        <f t="shared" si="270"/>
        <v>25</v>
      </c>
      <c r="N1774" s="7">
        <f t="shared" si="271"/>
        <v>0</v>
      </c>
      <c r="O1774" s="7">
        <f t="shared" si="272"/>
        <v>50</v>
      </c>
      <c r="P1774" s="7">
        <f t="shared" si="273"/>
        <v>0</v>
      </c>
      <c r="Q1774" s="8">
        <f t="shared" si="274"/>
        <v>16.25</v>
      </c>
      <c r="R1774" s="8">
        <f t="shared" si="275"/>
        <v>22.5</v>
      </c>
      <c r="S1774" s="8">
        <f t="shared" si="276"/>
        <v>16.25</v>
      </c>
      <c r="T1774" s="8">
        <f t="shared" si="277"/>
        <v>18.75</v>
      </c>
      <c r="U1774" s="7">
        <f t="shared" si="278"/>
        <v>18.333333333333332</v>
      </c>
      <c r="V1774" s="7">
        <f t="shared" si="279"/>
        <v>18.4375</v>
      </c>
    </row>
    <row r="1775" spans="1:22" ht="13.5" x14ac:dyDescent="0.25">
      <c r="A1775" s="3">
        <f>RSI!A1775</f>
        <v>44890</v>
      </c>
      <c r="B1775" s="2">
        <f>RSI!B1775</f>
        <v>2.9390999999999998</v>
      </c>
      <c r="C1775" s="2">
        <f>RSI!I1775</f>
        <v>48.767107174423373</v>
      </c>
      <c r="D1775" s="2">
        <f>MACD!E1775</f>
        <v>3.3356762386335781E-2</v>
      </c>
      <c r="E1775" s="2">
        <f>MACD!F1775</f>
        <v>-1.0826683588878156E-2</v>
      </c>
      <c r="F1775" s="2">
        <f>'Moving Avg'!D1775</f>
        <v>2.94414</v>
      </c>
      <c r="G1775" s="2">
        <f>'Moving Avg'!F1775</f>
        <v>2.9984549999999999</v>
      </c>
      <c r="H1775" s="2">
        <f>'Moving Avg'!G1775</f>
        <v>2.8986640000000001</v>
      </c>
      <c r="I1775" s="2">
        <f>'Moving Avg'!H1775</f>
        <v>2.585135000000002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50</v>
      </c>
      <c r="P1775" s="7">
        <f t="shared" si="273"/>
        <v>16.5</v>
      </c>
      <c r="Q1775" s="8">
        <f t="shared" si="274"/>
        <v>18.725000000000001</v>
      </c>
      <c r="R1775" s="8">
        <f t="shared" si="275"/>
        <v>26.625</v>
      </c>
      <c r="S1775" s="8">
        <f t="shared" si="276"/>
        <v>23.675000000000001</v>
      </c>
      <c r="T1775" s="8">
        <f t="shared" si="277"/>
        <v>22.875</v>
      </c>
      <c r="U1775" s="7">
        <f t="shared" si="278"/>
        <v>23.008333333333336</v>
      </c>
      <c r="V1775" s="7">
        <f t="shared" si="279"/>
        <v>22.975000000000001</v>
      </c>
    </row>
    <row r="1776" spans="1:22" ht="13.5" x14ac:dyDescent="0.25">
      <c r="A1776" s="3">
        <f>RSI!A1776</f>
        <v>44893</v>
      </c>
      <c r="B1776" s="2">
        <f>RSI!B1776</f>
        <v>2.9222000000000001</v>
      </c>
      <c r="C1776" s="2">
        <f>RSI!I1776</f>
        <v>47.362234058938164</v>
      </c>
      <c r="D1776" s="2">
        <f>MACD!E1776</f>
        <v>4.7657140810644094E-2</v>
      </c>
      <c r="E1776" s="2">
        <f>MACD!F1776</f>
        <v>8.7008129102629332E-4</v>
      </c>
      <c r="F1776" s="2">
        <f>'Moving Avg'!D1776</f>
        <v>2.94076</v>
      </c>
      <c r="G1776" s="2">
        <f>'Moving Avg'!F1776</f>
        <v>3.0009799999999998</v>
      </c>
      <c r="H1776" s="2">
        <f>'Moving Avg'!G1776</f>
        <v>2.9027060000000002</v>
      </c>
      <c r="I1776" s="2">
        <f>'Moving Avg'!H1776</f>
        <v>2.587324500000002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  <c r="M1776" s="7">
        <f t="shared" si="270"/>
        <v>25</v>
      </c>
      <c r="N1776" s="7">
        <f t="shared" si="271"/>
        <v>0</v>
      </c>
      <c r="O1776" s="7">
        <f t="shared" si="272"/>
        <v>50</v>
      </c>
      <c r="P1776" s="7">
        <f t="shared" si="273"/>
        <v>16.5</v>
      </c>
      <c r="Q1776" s="8">
        <f t="shared" si="274"/>
        <v>18.725000000000001</v>
      </c>
      <c r="R1776" s="8">
        <f t="shared" si="275"/>
        <v>26.625</v>
      </c>
      <c r="S1776" s="8">
        <f t="shared" si="276"/>
        <v>23.675000000000001</v>
      </c>
      <c r="T1776" s="8">
        <f t="shared" si="277"/>
        <v>22.875</v>
      </c>
      <c r="U1776" s="7">
        <f t="shared" si="278"/>
        <v>23.008333333333336</v>
      </c>
      <c r="V1776" s="7">
        <f t="shared" si="279"/>
        <v>22.975000000000001</v>
      </c>
    </row>
    <row r="1777" spans="1:22" ht="13.5" x14ac:dyDescent="0.25">
      <c r="A1777" s="3">
        <f>RSI!A1777</f>
        <v>44894</v>
      </c>
      <c r="B1777" s="2">
        <f>RSI!B1777</f>
        <v>2.9474999999999998</v>
      </c>
      <c r="C1777" s="2">
        <f>RSI!I1777</f>
        <v>49.698434536758</v>
      </c>
      <c r="D1777" s="2">
        <f>MACD!E1777</f>
        <v>5.5491259054069264E-2</v>
      </c>
      <c r="E1777" s="2">
        <f>MACD!F1777</f>
        <v>1.1794316843634889E-2</v>
      </c>
      <c r="F1777" s="2">
        <f>'Moving Avg'!D1777</f>
        <v>2.9491799999999997</v>
      </c>
      <c r="G1777" s="2">
        <f>'Moving Avg'!F1777</f>
        <v>2.9963500000000001</v>
      </c>
      <c r="H1777" s="2">
        <f>'Moving Avg'!G1777</f>
        <v>2.9040539999999999</v>
      </c>
      <c r="I1777" s="2">
        <f>'Moving Avg'!H1777</f>
        <v>2.5895140000000021</v>
      </c>
      <c r="J1777" s="5" t="str">
        <f>OBV!F1777</f>
        <v>BULLISH</v>
      </c>
      <c r="K1777" s="5" t="str">
        <f>OBV!G1777</f>
        <v>NEUTRAL</v>
      </c>
      <c r="L1777" s="5" t="str">
        <f>OBV!H1777</f>
        <v>CONFIRMED BULLISH</v>
      </c>
      <c r="M1777" s="7">
        <f t="shared" si="270"/>
        <v>25</v>
      </c>
      <c r="N1777" s="7">
        <f t="shared" si="271"/>
        <v>0</v>
      </c>
      <c r="O1777" s="7">
        <f t="shared" si="272"/>
        <v>50</v>
      </c>
      <c r="P1777" s="7">
        <f t="shared" si="273"/>
        <v>83.5</v>
      </c>
      <c r="Q1777" s="8">
        <f t="shared" si="274"/>
        <v>28.774999999999999</v>
      </c>
      <c r="R1777" s="8">
        <f t="shared" si="275"/>
        <v>43.375</v>
      </c>
      <c r="S1777" s="8">
        <f t="shared" si="276"/>
        <v>53.825000000000003</v>
      </c>
      <c r="T1777" s="8">
        <f t="shared" si="277"/>
        <v>39.625</v>
      </c>
      <c r="U1777" s="7">
        <f t="shared" si="278"/>
        <v>41.991666666666667</v>
      </c>
      <c r="V1777" s="7">
        <f t="shared" si="279"/>
        <v>41.400000000000006</v>
      </c>
    </row>
    <row r="1778" spans="1:22" ht="13.5" x14ac:dyDescent="0.25">
      <c r="A1778" s="3">
        <f>RSI!A1778</f>
        <v>44895</v>
      </c>
      <c r="B1778" s="2">
        <f>RSI!B1778</f>
        <v>2.9222000000000001</v>
      </c>
      <c r="C1778" s="2">
        <f>RSI!I1778</f>
        <v>47.431374340825037</v>
      </c>
      <c r="D1778" s="2">
        <f>MACD!E1778</f>
        <v>4.9761394326792274E-2</v>
      </c>
      <c r="E1778" s="2">
        <f>MACD!F1778</f>
        <v>1.9387732340266368E-2</v>
      </c>
      <c r="F1778" s="2">
        <f>'Moving Avg'!D1778</f>
        <v>2.9356999999999998</v>
      </c>
      <c r="G1778" s="2">
        <f>'Moving Avg'!F1778</f>
        <v>2.9879249999999997</v>
      </c>
      <c r="H1778" s="2">
        <f>'Moving Avg'!G1778</f>
        <v>2.9037160000000002</v>
      </c>
      <c r="I1778" s="2">
        <f>'Moving Avg'!H1778</f>
        <v>2.5915770000000014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25</v>
      </c>
      <c r="N1778" s="7">
        <f t="shared" si="271"/>
        <v>0</v>
      </c>
      <c r="O1778" s="7">
        <f t="shared" si="272"/>
        <v>50</v>
      </c>
      <c r="P1778" s="7">
        <f t="shared" si="273"/>
        <v>16.5</v>
      </c>
      <c r="Q1778" s="8">
        <f t="shared" si="274"/>
        <v>18.725000000000001</v>
      </c>
      <c r="R1778" s="8">
        <f t="shared" si="275"/>
        <v>26.625</v>
      </c>
      <c r="S1778" s="8">
        <f t="shared" si="276"/>
        <v>23.675000000000001</v>
      </c>
      <c r="T1778" s="8">
        <f t="shared" si="277"/>
        <v>22.875</v>
      </c>
      <c r="U1778" s="7">
        <f t="shared" si="278"/>
        <v>23.008333333333336</v>
      </c>
      <c r="V1778" s="7">
        <f t="shared" si="279"/>
        <v>22.975000000000001</v>
      </c>
    </row>
    <row r="1779" spans="1:22" ht="13.5" x14ac:dyDescent="0.25">
      <c r="A1779" s="3">
        <f>RSI!A1779</f>
        <v>44896</v>
      </c>
      <c r="B1779" s="2">
        <f>RSI!B1779</f>
        <v>2.8969999999999998</v>
      </c>
      <c r="C1779" s="2">
        <f>RSI!I1779</f>
        <v>45.218769851233361</v>
      </c>
      <c r="D1779" s="2">
        <f>MACD!E1779</f>
        <v>5.732504567349217E-2</v>
      </c>
      <c r="E1779" s="2">
        <f>MACD!F1779</f>
        <v>2.6975195006911531E-2</v>
      </c>
      <c r="F1779" s="2">
        <f>'Moving Avg'!D1779</f>
        <v>2.9256000000000002</v>
      </c>
      <c r="G1779" s="2">
        <f>'Moving Avg'!F1779</f>
        <v>2.9845549999999998</v>
      </c>
      <c r="H1779" s="2">
        <f>'Moving Avg'!G1779</f>
        <v>2.9028739999999997</v>
      </c>
      <c r="I1779" s="2">
        <f>'Moving Avg'!H1779</f>
        <v>2.5935140000000017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  <c r="M1779" s="7">
        <f t="shared" si="270"/>
        <v>25</v>
      </c>
      <c r="N1779" s="7">
        <f t="shared" si="271"/>
        <v>0</v>
      </c>
      <c r="O1779" s="7">
        <f t="shared" si="272"/>
        <v>50</v>
      </c>
      <c r="P1779" s="7">
        <f t="shared" si="273"/>
        <v>16.5</v>
      </c>
      <c r="Q1779" s="8">
        <f t="shared" si="274"/>
        <v>18.725000000000001</v>
      </c>
      <c r="R1779" s="8">
        <f t="shared" si="275"/>
        <v>26.625</v>
      </c>
      <c r="S1779" s="8">
        <f t="shared" si="276"/>
        <v>23.675000000000001</v>
      </c>
      <c r="T1779" s="8">
        <f t="shared" si="277"/>
        <v>22.875</v>
      </c>
      <c r="U1779" s="7">
        <f t="shared" si="278"/>
        <v>23.008333333333336</v>
      </c>
      <c r="V1779" s="7">
        <f t="shared" si="279"/>
        <v>22.975000000000001</v>
      </c>
    </row>
    <row r="1780" spans="1:22" ht="13.5" x14ac:dyDescent="0.25">
      <c r="A1780" s="3">
        <f>RSI!A1780</f>
        <v>44897</v>
      </c>
      <c r="B1780" s="2">
        <f>RSI!B1780</f>
        <v>2.9306999999999999</v>
      </c>
      <c r="C1780" s="2">
        <f>RSI!I1780</f>
        <v>48.667390813141914</v>
      </c>
      <c r="D1780" s="2">
        <f>MACD!E1780</f>
        <v>5.8956111022918201E-2</v>
      </c>
      <c r="E1780" s="2">
        <f>MACD!F1780</f>
        <v>3.3371378210112865E-2</v>
      </c>
      <c r="F1780" s="2">
        <f>'Moving Avg'!D1780</f>
        <v>2.9239199999999999</v>
      </c>
      <c r="G1780" s="2">
        <f>'Moving Avg'!F1780</f>
        <v>2.9811899999999998</v>
      </c>
      <c r="H1780" s="2">
        <f>'Moving Avg'!G1780</f>
        <v>2.9025380000000003</v>
      </c>
      <c r="I1780" s="2">
        <f>'Moving Avg'!H1780</f>
        <v>2.5957880000000015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  <c r="M1780" s="7">
        <f t="shared" si="270"/>
        <v>25</v>
      </c>
      <c r="N1780" s="7">
        <f t="shared" si="271"/>
        <v>0</v>
      </c>
      <c r="O1780" s="7">
        <f t="shared" si="272"/>
        <v>50</v>
      </c>
      <c r="P1780" s="7">
        <f t="shared" si="273"/>
        <v>16.5</v>
      </c>
      <c r="Q1780" s="8">
        <f t="shared" si="274"/>
        <v>18.725000000000001</v>
      </c>
      <c r="R1780" s="8">
        <f t="shared" si="275"/>
        <v>26.625</v>
      </c>
      <c r="S1780" s="8">
        <f t="shared" si="276"/>
        <v>23.675000000000001</v>
      </c>
      <c r="T1780" s="8">
        <f t="shared" si="277"/>
        <v>22.875</v>
      </c>
      <c r="U1780" s="7">
        <f t="shared" si="278"/>
        <v>23.008333333333336</v>
      </c>
      <c r="V1780" s="7">
        <f t="shared" si="279"/>
        <v>22.975000000000001</v>
      </c>
    </row>
    <row r="1781" spans="1:22" ht="13.5" x14ac:dyDescent="0.25">
      <c r="A1781" s="3">
        <f>RSI!A1781</f>
        <v>44900</v>
      </c>
      <c r="B1781" s="2">
        <f>RSI!B1781</f>
        <v>2.7875000000000001</v>
      </c>
      <c r="C1781" s="2">
        <f>RSI!I1781</f>
        <v>37.782926161599818</v>
      </c>
      <c r="D1781" s="2">
        <f>MACD!E1781</f>
        <v>6.066414101437223E-2</v>
      </c>
      <c r="E1781" s="2">
        <f>MACD!F1781</f>
        <v>3.8829930770964742E-2</v>
      </c>
      <c r="F1781" s="2">
        <f>'Moving Avg'!D1781</f>
        <v>2.8969800000000001</v>
      </c>
      <c r="G1781" s="2">
        <f>'Moving Avg'!F1781</f>
        <v>2.9706649999999994</v>
      </c>
      <c r="H1781" s="2">
        <f>'Moving Avg'!G1781</f>
        <v>2.8995059999999997</v>
      </c>
      <c r="I1781" s="2">
        <f>'Moving Avg'!H1781</f>
        <v>2.5973460000000017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25</v>
      </c>
      <c r="N1781" s="7">
        <f t="shared" si="271"/>
        <v>0</v>
      </c>
      <c r="O1781" s="7">
        <f t="shared" si="272"/>
        <v>50</v>
      </c>
      <c r="P1781" s="7">
        <f t="shared" si="273"/>
        <v>16.5</v>
      </c>
      <c r="Q1781" s="8">
        <f t="shared" si="274"/>
        <v>18.725000000000001</v>
      </c>
      <c r="R1781" s="8">
        <f t="shared" si="275"/>
        <v>26.625</v>
      </c>
      <c r="S1781" s="8">
        <f t="shared" si="276"/>
        <v>23.675000000000001</v>
      </c>
      <c r="T1781" s="8">
        <f t="shared" si="277"/>
        <v>22.875</v>
      </c>
      <c r="U1781" s="7">
        <f t="shared" si="278"/>
        <v>23.008333333333336</v>
      </c>
      <c r="V1781" s="7">
        <f t="shared" si="279"/>
        <v>22.975000000000001</v>
      </c>
    </row>
    <row r="1782" spans="1:22" ht="13.5" x14ac:dyDescent="0.25">
      <c r="A1782" s="3">
        <f>RSI!A1782</f>
        <v>44901</v>
      </c>
      <c r="B1782" s="2">
        <f>RSI!B1782</f>
        <v>2.8549000000000002</v>
      </c>
      <c r="C1782" s="2">
        <f>RSI!I1782</f>
        <v>44.117879882045735</v>
      </c>
      <c r="D1782" s="2">
        <f>MACD!E1782</f>
        <v>5.2861439258225396E-2</v>
      </c>
      <c r="E1782" s="2">
        <f>MACD!F1782</f>
        <v>4.1636232468416877E-2</v>
      </c>
      <c r="F1782" s="2">
        <f>'Moving Avg'!D1782</f>
        <v>2.87846</v>
      </c>
      <c r="G1782" s="2">
        <f>'Moving Avg'!F1782</f>
        <v>2.96014</v>
      </c>
      <c r="H1782" s="2">
        <f>'Moving Avg'!G1782</f>
        <v>2.8978219999999992</v>
      </c>
      <c r="I1782" s="2">
        <f>'Moving Avg'!H1782</f>
        <v>2.5994095000000015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  <c r="M1782" s="7">
        <f t="shared" si="270"/>
        <v>25</v>
      </c>
      <c r="N1782" s="7">
        <f t="shared" si="271"/>
        <v>0</v>
      </c>
      <c r="O1782" s="7">
        <f t="shared" si="272"/>
        <v>50</v>
      </c>
      <c r="P1782" s="7">
        <f t="shared" si="273"/>
        <v>16.5</v>
      </c>
      <c r="Q1782" s="8">
        <f t="shared" si="274"/>
        <v>18.725000000000001</v>
      </c>
      <c r="R1782" s="8">
        <f t="shared" si="275"/>
        <v>26.625</v>
      </c>
      <c r="S1782" s="8">
        <f t="shared" si="276"/>
        <v>23.675000000000001</v>
      </c>
      <c r="T1782" s="8">
        <f t="shared" si="277"/>
        <v>22.875</v>
      </c>
      <c r="U1782" s="7">
        <f t="shared" si="278"/>
        <v>23.008333333333336</v>
      </c>
      <c r="V1782" s="7">
        <f t="shared" si="279"/>
        <v>22.975000000000001</v>
      </c>
    </row>
    <row r="1783" spans="1:22" ht="13.5" x14ac:dyDescent="0.25">
      <c r="A1783" s="3">
        <f>RSI!A1783</f>
        <v>44902</v>
      </c>
      <c r="B1783" s="2">
        <f>RSI!B1783</f>
        <v>2.8380000000000001</v>
      </c>
      <c r="C1783" s="2">
        <f>RSI!I1783</f>
        <v>42.937340452598477</v>
      </c>
      <c r="D1783" s="2">
        <f>MACD!E1783</f>
        <v>6.0926998403600052E-2</v>
      </c>
      <c r="E1783" s="2">
        <f>MACD!F1783</f>
        <v>4.5494385655453509E-2</v>
      </c>
      <c r="F1783" s="2">
        <f>'Moving Avg'!D1783</f>
        <v>2.8616199999999998</v>
      </c>
      <c r="G1783" s="2">
        <f>'Moving Avg'!F1783</f>
        <v>2.9491899999999998</v>
      </c>
      <c r="H1783" s="2">
        <f>'Moving Avg'!G1783</f>
        <v>2.8966419999999995</v>
      </c>
      <c r="I1783" s="2">
        <f>'Moving Avg'!H1783</f>
        <v>2.6013885000000014</v>
      </c>
      <c r="J1783" s="5" t="str">
        <f>OBV!F1783</f>
        <v>BULLISH</v>
      </c>
      <c r="K1783" s="5" t="str">
        <f>OBV!G1783</f>
        <v>NEUTRAL</v>
      </c>
      <c r="L1783" s="5" t="str">
        <f>OBV!H1783</f>
        <v>BULLISH DIVERGENCE</v>
      </c>
      <c r="M1783" s="7">
        <f t="shared" si="270"/>
        <v>25</v>
      </c>
      <c r="N1783" s="7">
        <f t="shared" si="271"/>
        <v>0</v>
      </c>
      <c r="O1783" s="7">
        <f t="shared" si="272"/>
        <v>50</v>
      </c>
      <c r="P1783" s="7">
        <f t="shared" si="273"/>
        <v>66.5</v>
      </c>
      <c r="Q1783" s="8">
        <f t="shared" si="274"/>
        <v>26.225000000000001</v>
      </c>
      <c r="R1783" s="8">
        <f t="shared" si="275"/>
        <v>39.125</v>
      </c>
      <c r="S1783" s="8">
        <f t="shared" si="276"/>
        <v>46.174999999999997</v>
      </c>
      <c r="T1783" s="8">
        <f t="shared" si="277"/>
        <v>35.375</v>
      </c>
      <c r="U1783" s="7">
        <f t="shared" si="278"/>
        <v>37.174999999999997</v>
      </c>
      <c r="V1783" s="7">
        <f t="shared" si="279"/>
        <v>36.724999999999994</v>
      </c>
    </row>
    <row r="1784" spans="1:22" ht="13.5" x14ac:dyDescent="0.25">
      <c r="A1784" s="3">
        <f>RSI!A1784</f>
        <v>44903</v>
      </c>
      <c r="B1784" s="2">
        <f>RSI!B1784</f>
        <v>2.8464999999999998</v>
      </c>
      <c r="C1784" s="2">
        <f>RSI!I1784</f>
        <v>43.75258024964014</v>
      </c>
      <c r="D1784" s="2">
        <f>MACD!E1784</f>
        <v>6.11729265271439E-2</v>
      </c>
      <c r="E1784" s="2">
        <f>MACD!F1784</f>
        <v>4.8630093829791589E-2</v>
      </c>
      <c r="F1784" s="2">
        <f>'Moving Avg'!D1784</f>
        <v>2.8515199999999998</v>
      </c>
      <c r="G1784" s="2">
        <f>'Moving Avg'!F1784</f>
        <v>2.9399299999999995</v>
      </c>
      <c r="H1784" s="2">
        <f>'Moving Avg'!G1784</f>
        <v>2.8969799999999992</v>
      </c>
      <c r="I1784" s="2">
        <f>'Moving Avg'!H1784</f>
        <v>2.6034100000000011</v>
      </c>
      <c r="J1784" s="5" t="str">
        <f>OBV!F1784</f>
        <v>BULLISH</v>
      </c>
      <c r="K1784" s="5" t="str">
        <f>OBV!G1784</f>
        <v>NEUTRAL</v>
      </c>
      <c r="L1784" s="5" t="str">
        <f>OBV!H1784</f>
        <v>BULLISH DIVERGENCE</v>
      </c>
      <c r="M1784" s="7">
        <f t="shared" si="270"/>
        <v>25</v>
      </c>
      <c r="N1784" s="7">
        <f t="shared" si="271"/>
        <v>0</v>
      </c>
      <c r="O1784" s="7">
        <f t="shared" si="272"/>
        <v>50</v>
      </c>
      <c r="P1784" s="7">
        <f t="shared" si="273"/>
        <v>66.5</v>
      </c>
      <c r="Q1784" s="8">
        <f t="shared" si="274"/>
        <v>26.225000000000001</v>
      </c>
      <c r="R1784" s="8">
        <f t="shared" si="275"/>
        <v>39.125</v>
      </c>
      <c r="S1784" s="8">
        <f t="shared" si="276"/>
        <v>46.174999999999997</v>
      </c>
      <c r="T1784" s="8">
        <f t="shared" si="277"/>
        <v>35.375</v>
      </c>
      <c r="U1784" s="7">
        <f t="shared" si="278"/>
        <v>37.174999999999997</v>
      </c>
      <c r="V1784" s="7">
        <f t="shared" si="279"/>
        <v>36.724999999999994</v>
      </c>
    </row>
    <row r="1785" spans="1:22" ht="13.5" x14ac:dyDescent="0.25">
      <c r="A1785" s="3">
        <f>RSI!A1785</f>
        <v>44904</v>
      </c>
      <c r="B1785" s="2">
        <f>RSI!B1785</f>
        <v>2.8464999999999998</v>
      </c>
      <c r="C1785" s="2">
        <f>RSI!I1785</f>
        <v>43.75258024964014</v>
      </c>
      <c r="D1785" s="2">
        <f>MACD!E1785</f>
        <v>6.0527167347274702E-2</v>
      </c>
      <c r="E1785" s="2">
        <f>MACD!F1785</f>
        <v>5.1009508533288214E-2</v>
      </c>
      <c r="F1785" s="2">
        <f>'Moving Avg'!D1785</f>
        <v>2.8346799999999996</v>
      </c>
      <c r="G1785" s="2">
        <f>'Moving Avg'!F1785</f>
        <v>2.9306699999999997</v>
      </c>
      <c r="H1785" s="2">
        <f>'Moving Avg'!G1785</f>
        <v>2.8976539999999993</v>
      </c>
      <c r="I1785" s="2">
        <f>'Moving Avg'!H1785</f>
        <v>2.6054315000000012</v>
      </c>
      <c r="J1785" s="5" t="str">
        <f>OBV!F1785</f>
        <v>BULLISH</v>
      </c>
      <c r="K1785" s="5" t="str">
        <f>OBV!G1785</f>
        <v>NEUTRAL</v>
      </c>
      <c r="L1785" s="5" t="str">
        <f>OBV!H1785</f>
        <v>BULLISH DIVERGENCE</v>
      </c>
      <c r="M1785" s="7">
        <f t="shared" si="270"/>
        <v>25</v>
      </c>
      <c r="N1785" s="7">
        <f t="shared" si="271"/>
        <v>0</v>
      </c>
      <c r="O1785" s="7">
        <f t="shared" si="272"/>
        <v>50</v>
      </c>
      <c r="P1785" s="7">
        <f t="shared" si="273"/>
        <v>66.5</v>
      </c>
      <c r="Q1785" s="8">
        <f t="shared" si="274"/>
        <v>26.225000000000001</v>
      </c>
      <c r="R1785" s="8">
        <f t="shared" si="275"/>
        <v>39.125</v>
      </c>
      <c r="S1785" s="8">
        <f t="shared" si="276"/>
        <v>46.174999999999997</v>
      </c>
      <c r="T1785" s="8">
        <f t="shared" si="277"/>
        <v>35.375</v>
      </c>
      <c r="U1785" s="7">
        <f t="shared" si="278"/>
        <v>37.174999999999997</v>
      </c>
      <c r="V1785" s="7">
        <f t="shared" si="279"/>
        <v>36.724999999999994</v>
      </c>
    </row>
    <row r="1786" spans="1:22" ht="13.5" x14ac:dyDescent="0.25">
      <c r="A1786" s="3">
        <f>RSI!A1786</f>
        <v>44907</v>
      </c>
      <c r="B1786" s="2">
        <f>RSI!B1786</f>
        <v>2.8212000000000002</v>
      </c>
      <c r="C1786" s="2">
        <f>RSI!I1786</f>
        <v>41.696211830070986</v>
      </c>
      <c r="D1786" s="2">
        <f>MACD!E1786</f>
        <v>5.9660807108376623E-2</v>
      </c>
      <c r="E1786" s="2">
        <f>MACD!F1786</f>
        <v>5.2739768248305896E-2</v>
      </c>
      <c r="F1786" s="2">
        <f>'Moving Avg'!D1786</f>
        <v>2.8414200000000003</v>
      </c>
      <c r="G1786" s="2">
        <f>'Moving Avg'!F1786</f>
        <v>2.9184599999999996</v>
      </c>
      <c r="H1786" s="2">
        <f>'Moving Avg'!G1786</f>
        <v>2.8971479999999996</v>
      </c>
      <c r="I1786" s="2">
        <f>'Moving Avg'!H1786</f>
        <v>2.6074105000000007</v>
      </c>
      <c r="J1786" s="5" t="str">
        <f>OBV!F1786</f>
        <v>BEARISH</v>
      </c>
      <c r="K1786" s="5" t="str">
        <f>OBV!G1786</f>
        <v>NEUTRAL</v>
      </c>
      <c r="L1786" s="5" t="str">
        <f>OBV!H1786</f>
        <v>BEARISH DIVERGENCE</v>
      </c>
      <c r="M1786" s="7">
        <f t="shared" si="270"/>
        <v>25</v>
      </c>
      <c r="N1786" s="7">
        <f t="shared" si="271"/>
        <v>0</v>
      </c>
      <c r="O1786" s="7">
        <f t="shared" si="272"/>
        <v>50</v>
      </c>
      <c r="P1786" s="7">
        <f t="shared" si="273"/>
        <v>16.5</v>
      </c>
      <c r="Q1786" s="8">
        <f t="shared" si="274"/>
        <v>18.725000000000001</v>
      </c>
      <c r="R1786" s="8">
        <f t="shared" si="275"/>
        <v>26.625</v>
      </c>
      <c r="S1786" s="8">
        <f t="shared" si="276"/>
        <v>23.675000000000001</v>
      </c>
      <c r="T1786" s="8">
        <f t="shared" si="277"/>
        <v>22.875</v>
      </c>
      <c r="U1786" s="7">
        <f t="shared" si="278"/>
        <v>23.008333333333336</v>
      </c>
      <c r="V1786" s="7">
        <f t="shared" si="279"/>
        <v>22.975000000000001</v>
      </c>
    </row>
    <row r="1787" spans="1:22" ht="13.5" x14ac:dyDescent="0.25">
      <c r="A1787" s="3">
        <f>RSI!A1787</f>
        <v>44908</v>
      </c>
      <c r="B1787" s="2">
        <f>RSI!B1787</f>
        <v>2.8128000000000002</v>
      </c>
      <c r="C1787" s="2">
        <f>RSI!I1787</f>
        <v>41.007084307967176</v>
      </c>
      <c r="D1787" s="2">
        <f>MACD!E1787</f>
        <v>6.3967666669258794E-2</v>
      </c>
      <c r="E1787" s="2">
        <f>MACD!F1787</f>
        <v>5.498534793249648E-2</v>
      </c>
      <c r="F1787" s="2">
        <f>'Moving Avg'!D1787</f>
        <v>2.8329999999999997</v>
      </c>
      <c r="G1787" s="2">
        <f>'Moving Avg'!F1787</f>
        <v>2.9066700000000001</v>
      </c>
      <c r="H1787" s="2">
        <f>'Moving Avg'!G1787</f>
        <v>2.8973179999999998</v>
      </c>
      <c r="I1787" s="2">
        <f>'Moving Avg'!H1787</f>
        <v>2.609642500000001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25</v>
      </c>
      <c r="N1787" s="7">
        <f t="shared" si="271"/>
        <v>0</v>
      </c>
      <c r="O1787" s="7">
        <f t="shared" si="272"/>
        <v>50</v>
      </c>
      <c r="P1787" s="7">
        <f t="shared" si="273"/>
        <v>16.5</v>
      </c>
      <c r="Q1787" s="8">
        <f t="shared" si="274"/>
        <v>18.725000000000001</v>
      </c>
      <c r="R1787" s="8">
        <f t="shared" si="275"/>
        <v>26.625</v>
      </c>
      <c r="S1787" s="8">
        <f t="shared" si="276"/>
        <v>23.675000000000001</v>
      </c>
      <c r="T1787" s="8">
        <f t="shared" si="277"/>
        <v>22.875</v>
      </c>
      <c r="U1787" s="7">
        <f t="shared" si="278"/>
        <v>23.008333333333336</v>
      </c>
      <c r="V1787" s="7">
        <f t="shared" si="279"/>
        <v>22.975000000000001</v>
      </c>
    </row>
    <row r="1788" spans="1:22" ht="13.5" x14ac:dyDescent="0.25">
      <c r="A1788" s="3">
        <f>RSI!A1788</f>
        <v>44909</v>
      </c>
      <c r="B1788" s="2">
        <f>RSI!B1788</f>
        <v>2.7538</v>
      </c>
      <c r="C1788" s="2">
        <f>RSI!I1788</f>
        <v>36.450271661295027</v>
      </c>
      <c r="D1788" s="2">
        <f>MACD!E1788</f>
        <v>6.8626115992807435E-2</v>
      </c>
      <c r="E1788" s="2">
        <f>MACD!F1788</f>
        <v>5.7713501544558676E-2</v>
      </c>
      <c r="F1788" s="2">
        <f>'Moving Avg'!D1788</f>
        <v>2.8161599999999996</v>
      </c>
      <c r="G1788" s="2">
        <f>'Moving Avg'!F1788</f>
        <v>2.8965649999999998</v>
      </c>
      <c r="H1788" s="2">
        <f>'Moving Avg'!G1788</f>
        <v>2.8990019999999999</v>
      </c>
      <c r="I1788" s="2">
        <f>'Moving Avg'!H1788</f>
        <v>2.6114530000000009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  <c r="M1788" s="7">
        <f t="shared" si="270"/>
        <v>25</v>
      </c>
      <c r="N1788" s="7">
        <f t="shared" si="271"/>
        <v>0</v>
      </c>
      <c r="O1788" s="7">
        <f t="shared" si="272"/>
        <v>50</v>
      </c>
      <c r="P1788" s="7">
        <f t="shared" si="273"/>
        <v>16.5</v>
      </c>
      <c r="Q1788" s="8">
        <f t="shared" si="274"/>
        <v>18.725000000000001</v>
      </c>
      <c r="R1788" s="8">
        <f t="shared" si="275"/>
        <v>26.625</v>
      </c>
      <c r="S1788" s="8">
        <f t="shared" si="276"/>
        <v>23.675000000000001</v>
      </c>
      <c r="T1788" s="8">
        <f t="shared" si="277"/>
        <v>22.875</v>
      </c>
      <c r="U1788" s="7">
        <f t="shared" si="278"/>
        <v>23.008333333333336</v>
      </c>
      <c r="V1788" s="7">
        <f t="shared" si="279"/>
        <v>22.975000000000001</v>
      </c>
    </row>
    <row r="1789" spans="1:22" ht="13.5" x14ac:dyDescent="0.25">
      <c r="A1789" s="3">
        <f>RSI!A1789</f>
        <v>44910</v>
      </c>
      <c r="B1789" s="2">
        <f>RSI!B1789</f>
        <v>2.7791000000000001</v>
      </c>
      <c r="C1789" s="2">
        <f>RSI!I1789</f>
        <v>39.552228626589702</v>
      </c>
      <c r="D1789" s="2">
        <f>MACD!E1789</f>
        <v>6.7661925394530087E-2</v>
      </c>
      <c r="E1789" s="2">
        <f>MACD!F1789</f>
        <v>5.9703186314552958E-2</v>
      </c>
      <c r="F1789" s="2">
        <f>'Moving Avg'!D1789</f>
        <v>2.8026799999999996</v>
      </c>
      <c r="G1789" s="2">
        <f>'Moving Avg'!F1789</f>
        <v>2.8843549999999998</v>
      </c>
      <c r="H1789" s="2">
        <f>'Moving Avg'!G1789</f>
        <v>2.8983280000000002</v>
      </c>
      <c r="I1789" s="2">
        <f>'Moving Avg'!H1789</f>
        <v>2.6133060000000006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50</v>
      </c>
      <c r="P1789" s="7">
        <f t="shared" si="273"/>
        <v>16.5</v>
      </c>
      <c r="Q1789" s="8">
        <f t="shared" si="274"/>
        <v>18.725000000000001</v>
      </c>
      <c r="R1789" s="8">
        <f t="shared" si="275"/>
        <v>26.625</v>
      </c>
      <c r="S1789" s="8">
        <f t="shared" si="276"/>
        <v>23.675000000000001</v>
      </c>
      <c r="T1789" s="8">
        <f t="shared" si="277"/>
        <v>22.875</v>
      </c>
      <c r="U1789" s="7">
        <f t="shared" si="278"/>
        <v>23.008333333333336</v>
      </c>
      <c r="V1789" s="7">
        <f t="shared" si="279"/>
        <v>22.975000000000001</v>
      </c>
    </row>
    <row r="1790" spans="1:22" ht="13.5" x14ac:dyDescent="0.25">
      <c r="A1790" s="3">
        <f>RSI!A1790</f>
        <v>44911</v>
      </c>
      <c r="B1790" s="2">
        <f>RSI!B1790</f>
        <v>2.7791000000000001</v>
      </c>
      <c r="C1790" s="2">
        <f>RSI!I1790</f>
        <v>39.552228626589702</v>
      </c>
      <c r="D1790" s="2">
        <f>MACD!E1790</f>
        <v>7.2663634465457871E-2</v>
      </c>
      <c r="E1790" s="2">
        <f>MACD!F1790</f>
        <v>6.2295275944733948E-2</v>
      </c>
      <c r="F1790" s="2">
        <f>'Moving Avg'!D1790</f>
        <v>2.7892000000000001</v>
      </c>
      <c r="G1790" s="2">
        <f>'Moving Avg'!F1790</f>
        <v>2.8729849999999995</v>
      </c>
      <c r="H1790" s="2">
        <f>'Moving Avg'!G1790</f>
        <v>2.8973180000000003</v>
      </c>
      <c r="I1790" s="2">
        <f>'Moving Avg'!H1790</f>
        <v>2.615243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50</v>
      </c>
      <c r="P1790" s="7">
        <f t="shared" si="273"/>
        <v>16.5</v>
      </c>
      <c r="Q1790" s="8">
        <f t="shared" si="274"/>
        <v>18.725000000000001</v>
      </c>
      <c r="R1790" s="8">
        <f t="shared" si="275"/>
        <v>26.625</v>
      </c>
      <c r="S1790" s="8">
        <f t="shared" si="276"/>
        <v>23.675000000000001</v>
      </c>
      <c r="T1790" s="8">
        <f t="shared" si="277"/>
        <v>22.875</v>
      </c>
      <c r="U1790" s="7">
        <f t="shared" si="278"/>
        <v>23.008333333333336</v>
      </c>
      <c r="V1790" s="7">
        <f t="shared" si="279"/>
        <v>22.975000000000001</v>
      </c>
    </row>
    <row r="1791" spans="1:22" ht="13.5" x14ac:dyDescent="0.25">
      <c r="A1791" s="3">
        <f>RSI!A1791</f>
        <v>44914</v>
      </c>
      <c r="B1791" s="2">
        <f>RSI!B1791</f>
        <v>2.7707000000000002</v>
      </c>
      <c r="C1791" s="2">
        <f>RSI!I1791</f>
        <v>38.822545655627792</v>
      </c>
      <c r="D1791" s="2">
        <f>MACD!E1791</f>
        <v>5.6073365111165341E-2</v>
      </c>
      <c r="E1791" s="2">
        <f>MACD!F1791</f>
        <v>6.1050893778020233E-2</v>
      </c>
      <c r="F1791" s="2">
        <f>'Moving Avg'!D1791</f>
        <v>2.7791000000000001</v>
      </c>
      <c r="G1791" s="2">
        <f>'Moving Avg'!F1791</f>
        <v>2.8645649999999998</v>
      </c>
      <c r="H1791" s="2">
        <f>'Moving Avg'!G1791</f>
        <v>2.8961400000000004</v>
      </c>
      <c r="I1791" s="2">
        <f>'Moving Avg'!H1791</f>
        <v>2.6173905000000004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45</v>
      </c>
      <c r="O1791" s="7">
        <f t="shared" si="272"/>
        <v>50</v>
      </c>
      <c r="P1791" s="7">
        <f t="shared" si="273"/>
        <v>16.5</v>
      </c>
      <c r="Q1791" s="8">
        <f t="shared" si="274"/>
        <v>34.475000000000001</v>
      </c>
      <c r="R1791" s="8">
        <f t="shared" si="275"/>
        <v>35.625</v>
      </c>
      <c r="S1791" s="8">
        <f t="shared" si="276"/>
        <v>30.425000000000001</v>
      </c>
      <c r="T1791" s="8">
        <f t="shared" si="277"/>
        <v>34.125</v>
      </c>
      <c r="U1791" s="7">
        <f t="shared" si="278"/>
        <v>33.508333333333333</v>
      </c>
      <c r="V1791" s="7">
        <f t="shared" si="279"/>
        <v>33.662499999999994</v>
      </c>
    </row>
    <row r="1792" spans="1:22" ht="13.5" x14ac:dyDescent="0.25">
      <c r="A1792" s="3">
        <f>RSI!A1792</f>
        <v>44915</v>
      </c>
      <c r="B1792" s="2">
        <f>RSI!B1792</f>
        <v>2.6863999999999999</v>
      </c>
      <c r="C1792" s="2">
        <f>RSI!I1792</f>
        <v>32.368663994618643</v>
      </c>
      <c r="D1792" s="2">
        <f>MACD!E1792</f>
        <v>5.9241406328045532E-2</v>
      </c>
      <c r="E1792" s="2">
        <f>MACD!F1792</f>
        <v>6.0688996288025293E-2</v>
      </c>
      <c r="F1792" s="2">
        <f>'Moving Avg'!D1792</f>
        <v>2.7538199999999997</v>
      </c>
      <c r="G1792" s="2">
        <f>'Moving Avg'!F1792</f>
        <v>2.8536149999999996</v>
      </c>
      <c r="H1792" s="2">
        <f>'Moving Avg'!G1792</f>
        <v>2.8939500000000002</v>
      </c>
      <c r="I1792" s="2">
        <f>'Moving Avg'!H1792</f>
        <v>2.6190325000000008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45</v>
      </c>
      <c r="O1792" s="7">
        <f t="shared" si="272"/>
        <v>50</v>
      </c>
      <c r="P1792" s="7">
        <f t="shared" si="273"/>
        <v>16.5</v>
      </c>
      <c r="Q1792" s="8">
        <f t="shared" si="274"/>
        <v>34.475000000000001</v>
      </c>
      <c r="R1792" s="8">
        <f t="shared" si="275"/>
        <v>35.625</v>
      </c>
      <c r="S1792" s="8">
        <f t="shared" si="276"/>
        <v>30.425000000000001</v>
      </c>
      <c r="T1792" s="8">
        <f t="shared" si="277"/>
        <v>34.125</v>
      </c>
      <c r="U1792" s="7">
        <f t="shared" si="278"/>
        <v>33.508333333333333</v>
      </c>
      <c r="V1792" s="7">
        <f t="shared" si="279"/>
        <v>33.662499999999994</v>
      </c>
    </row>
    <row r="1793" spans="1:22" ht="13.5" x14ac:dyDescent="0.25">
      <c r="A1793" s="3">
        <f>RSI!A1793</f>
        <v>44916</v>
      </c>
      <c r="B1793" s="2">
        <f>RSI!B1793</f>
        <v>2.7033</v>
      </c>
      <c r="C1793" s="2">
        <f>RSI!I1793</f>
        <v>34.711893749587261</v>
      </c>
      <c r="D1793" s="2">
        <f>MACD!E1793</f>
        <v>5.9116750229269766E-2</v>
      </c>
      <c r="E1793" s="2">
        <f>MACD!F1793</f>
        <v>6.0374547076274196E-2</v>
      </c>
      <c r="F1793" s="2">
        <f>'Moving Avg'!D1793</f>
        <v>2.7437200000000002</v>
      </c>
      <c r="G1793" s="2">
        <f>'Moving Avg'!F1793</f>
        <v>2.8392999999999997</v>
      </c>
      <c r="H1793" s="2">
        <f>'Moving Avg'!G1793</f>
        <v>2.8927720000000003</v>
      </c>
      <c r="I1793" s="2">
        <f>'Moving Avg'!H1793</f>
        <v>2.620927500000001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45</v>
      </c>
      <c r="O1793" s="7">
        <f t="shared" si="272"/>
        <v>50</v>
      </c>
      <c r="P1793" s="7">
        <f t="shared" si="273"/>
        <v>16.5</v>
      </c>
      <c r="Q1793" s="8">
        <f t="shared" si="274"/>
        <v>34.475000000000001</v>
      </c>
      <c r="R1793" s="8">
        <f t="shared" si="275"/>
        <v>35.625</v>
      </c>
      <c r="S1793" s="8">
        <f t="shared" si="276"/>
        <v>30.425000000000001</v>
      </c>
      <c r="T1793" s="8">
        <f t="shared" si="277"/>
        <v>34.125</v>
      </c>
      <c r="U1793" s="7">
        <f t="shared" si="278"/>
        <v>33.508333333333333</v>
      </c>
      <c r="V1793" s="7">
        <f t="shared" si="279"/>
        <v>33.662499999999994</v>
      </c>
    </row>
    <row r="1794" spans="1:22" ht="13.5" x14ac:dyDescent="0.25">
      <c r="A1794" s="3">
        <f>RSI!A1794</f>
        <v>44917</v>
      </c>
      <c r="B1794" s="2">
        <f>RSI!B1794</f>
        <v>2.6863999999999999</v>
      </c>
      <c r="C1794" s="2">
        <f>RSI!I1794</f>
        <v>33.463302215683285</v>
      </c>
      <c r="D1794" s="2">
        <f>MACD!E1794</f>
        <v>6.2439976929895558E-2</v>
      </c>
      <c r="E1794" s="2">
        <f>MACD!F1794</f>
        <v>6.0787633046998468E-2</v>
      </c>
      <c r="F1794" s="2">
        <f>'Moving Avg'!D1794</f>
        <v>2.7251800000000004</v>
      </c>
      <c r="G1794" s="2">
        <f>'Moving Avg'!F1794</f>
        <v>2.8262449999999997</v>
      </c>
      <c r="H1794" s="2">
        <f>'Moving Avg'!G1794</f>
        <v>2.8904140000000003</v>
      </c>
      <c r="I1794" s="2">
        <f>'Moving Avg'!H1794</f>
        <v>2.6227380000000018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18.725000000000001</v>
      </c>
      <c r="R1794" s="8">
        <f t="shared" si="275"/>
        <v>26.625</v>
      </c>
      <c r="S1794" s="8">
        <f t="shared" si="276"/>
        <v>23.675000000000001</v>
      </c>
      <c r="T1794" s="8">
        <f t="shared" si="277"/>
        <v>22.875</v>
      </c>
      <c r="U1794" s="7">
        <f t="shared" si="278"/>
        <v>23.008333333333336</v>
      </c>
      <c r="V1794" s="7">
        <f t="shared" si="279"/>
        <v>22.975000000000001</v>
      </c>
    </row>
    <row r="1795" spans="1:22" ht="13.5" x14ac:dyDescent="0.25">
      <c r="A1795" s="3">
        <f>RSI!A1795</f>
        <v>44918</v>
      </c>
      <c r="B1795" s="2">
        <f>RSI!B1795</f>
        <v>2.6021999999999998</v>
      </c>
      <c r="C1795" s="2">
        <f>RSI!I1795</f>
        <v>28.049762401081964</v>
      </c>
      <c r="D1795" s="2">
        <f>MACD!E1795</f>
        <v>7.239361634571484E-2</v>
      </c>
      <c r="E1795" s="2">
        <f>MACD!F1795</f>
        <v>6.310882970674174E-2</v>
      </c>
      <c r="F1795" s="2">
        <f>'Moving Avg'!D1795</f>
        <v>2.6898000000000004</v>
      </c>
      <c r="G1795" s="2">
        <f>'Moving Avg'!F1795</f>
        <v>2.8093999999999992</v>
      </c>
      <c r="H1795" s="2">
        <f>'Moving Avg'!G1795</f>
        <v>2.8868760000000004</v>
      </c>
      <c r="I1795" s="2">
        <f>'Moving Avg'!H1795</f>
        <v>2.6242115000000017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50</v>
      </c>
      <c r="N1795" s="7">
        <f t="shared" si="281"/>
        <v>0</v>
      </c>
      <c r="O1795" s="7">
        <f t="shared" si="282"/>
        <v>50</v>
      </c>
      <c r="P1795" s="7">
        <f t="shared" si="283"/>
        <v>16.5</v>
      </c>
      <c r="Q1795" s="8">
        <f t="shared" ref="Q1795:Q1858" si="284">0.35*M1795+N1795*0.35+O1795*0.15+P1795*0.15</f>
        <v>27.475000000000001</v>
      </c>
      <c r="R1795" s="8">
        <f t="shared" ref="R1795:R1858" si="285">M1795*0.2+N1795*0.2+O1795*0.35+P1795*0.25</f>
        <v>31.625</v>
      </c>
      <c r="S1795" s="8">
        <f t="shared" ref="S1795:S1858" si="286">M1795*0.15+N1795*0.15+O1795*0.25+P1795*0.45</f>
        <v>27.425000000000001</v>
      </c>
      <c r="T1795" s="8">
        <f t="shared" ref="T1795:T1858" si="287">0.25*SUM(M1795:P1795)</f>
        <v>29.125</v>
      </c>
      <c r="U1795" s="7">
        <f t="shared" ref="U1795:U1858" si="288">SUM(Q1795:S1795)/3</f>
        <v>28.841666666666669</v>
      </c>
      <c r="V1795" s="7">
        <f t="shared" ref="V1795:V1858" si="289">SUM(Q1795:T1795)/4</f>
        <v>28.912500000000001</v>
      </c>
    </row>
    <row r="1796" spans="1:22" ht="13.5" x14ac:dyDescent="0.25">
      <c r="A1796" s="3">
        <f>RSI!A1796</f>
        <v>44921</v>
      </c>
      <c r="B1796" s="2">
        <f>RSI!B1796</f>
        <v>2.5432999999999999</v>
      </c>
      <c r="C1796" s="2">
        <f>RSI!I1796</f>
        <v>25.00266255190607</v>
      </c>
      <c r="D1796" s="2">
        <f>MACD!E1796</f>
        <v>8.2621754163285654E-2</v>
      </c>
      <c r="E1796" s="2">
        <f>MACD!F1796</f>
        <v>6.7011414598050517E-2</v>
      </c>
      <c r="F1796" s="2">
        <f>'Moving Avg'!D1796</f>
        <v>2.64432</v>
      </c>
      <c r="G1796" s="2">
        <f>'Moving Avg'!F1796</f>
        <v>2.7904550000000001</v>
      </c>
      <c r="H1796" s="2">
        <f>'Moving Avg'!G1796</f>
        <v>2.8814860000000007</v>
      </c>
      <c r="I1796" s="2">
        <f>'Moving Avg'!H1796</f>
        <v>2.6251380000000015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50</v>
      </c>
      <c r="N1796" s="7">
        <f t="shared" si="281"/>
        <v>0</v>
      </c>
      <c r="O1796" s="7">
        <f t="shared" si="282"/>
        <v>50</v>
      </c>
      <c r="P1796" s="7">
        <f t="shared" si="283"/>
        <v>16.5</v>
      </c>
      <c r="Q1796" s="8">
        <f t="shared" si="284"/>
        <v>27.475000000000001</v>
      </c>
      <c r="R1796" s="8">
        <f t="shared" si="285"/>
        <v>31.625</v>
      </c>
      <c r="S1796" s="8">
        <f t="shared" si="286"/>
        <v>27.425000000000001</v>
      </c>
      <c r="T1796" s="8">
        <f t="shared" si="287"/>
        <v>29.125</v>
      </c>
      <c r="U1796" s="7">
        <f t="shared" si="288"/>
        <v>28.841666666666669</v>
      </c>
      <c r="V1796" s="7">
        <f t="shared" si="289"/>
        <v>28.912500000000001</v>
      </c>
    </row>
    <row r="1797" spans="1:22" ht="13.5" x14ac:dyDescent="0.25">
      <c r="A1797" s="3">
        <f>RSI!A1797</f>
        <v>44922</v>
      </c>
      <c r="B1797" s="2">
        <f>RSI!B1797</f>
        <v>2.5264000000000002</v>
      </c>
      <c r="C1797" s="2">
        <f>RSI!I1797</f>
        <v>24.190652917101161</v>
      </c>
      <c r="D1797" s="2">
        <f>MACD!E1797</f>
        <v>9.2820189727897962E-2</v>
      </c>
      <c r="E1797" s="2">
        <f>MACD!F1797</f>
        <v>7.2173169624020012E-2</v>
      </c>
      <c r="F1797" s="2">
        <f>'Moving Avg'!D1797</f>
        <v>2.61232</v>
      </c>
      <c r="G1797" s="2">
        <f>'Moving Avg'!F1797</f>
        <v>2.7694000000000001</v>
      </c>
      <c r="H1797" s="2">
        <f>'Moving Avg'!G1797</f>
        <v>2.8757580000000003</v>
      </c>
      <c r="I1797" s="2">
        <f>'Moving Avg'!H1797</f>
        <v>2.625980000000002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50</v>
      </c>
      <c r="N1797" s="7">
        <f t="shared" si="281"/>
        <v>0</v>
      </c>
      <c r="O1797" s="7">
        <f t="shared" si="282"/>
        <v>0</v>
      </c>
      <c r="P1797" s="7">
        <f t="shared" si="283"/>
        <v>16.5</v>
      </c>
      <c r="Q1797" s="8">
        <f t="shared" si="284"/>
        <v>19.975000000000001</v>
      </c>
      <c r="R1797" s="8">
        <f t="shared" si="285"/>
        <v>14.125</v>
      </c>
      <c r="S1797" s="8">
        <f t="shared" si="286"/>
        <v>14.925000000000001</v>
      </c>
      <c r="T1797" s="8">
        <f t="shared" si="287"/>
        <v>16.625</v>
      </c>
      <c r="U1797" s="7">
        <f t="shared" si="288"/>
        <v>16.341666666666669</v>
      </c>
      <c r="V1797" s="7">
        <f t="shared" si="289"/>
        <v>16.412500000000001</v>
      </c>
    </row>
    <row r="1798" spans="1:22" ht="13.5" x14ac:dyDescent="0.25">
      <c r="A1798" s="3">
        <f>RSI!A1798</f>
        <v>44923</v>
      </c>
      <c r="B1798" s="2">
        <f>RSI!B1798</f>
        <v>2.4422000000000001</v>
      </c>
      <c r="C1798" s="2">
        <f>RSI!I1798</f>
        <v>20.600853330201645</v>
      </c>
      <c r="D1798" s="2">
        <f>MACD!E1798</f>
        <v>0.10017656870612246</v>
      </c>
      <c r="E1798" s="2">
        <f>MACD!F1798</f>
        <v>7.777384944044051E-2</v>
      </c>
      <c r="F1798" s="2">
        <f>'Moving Avg'!D1798</f>
        <v>2.5600999999999998</v>
      </c>
      <c r="G1798" s="2">
        <f>'Moving Avg'!F1798</f>
        <v>2.7453999999999996</v>
      </c>
      <c r="H1798" s="2">
        <f>'Moving Avg'!G1798</f>
        <v>2.8691880000000003</v>
      </c>
      <c r="I1798" s="2">
        <f>'Moving Avg'!H1798</f>
        <v>2.6264010000000013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  <c r="M1798" s="7">
        <f t="shared" si="280"/>
        <v>50</v>
      </c>
      <c r="N1798" s="7">
        <f t="shared" si="281"/>
        <v>0</v>
      </c>
      <c r="O1798" s="7">
        <f t="shared" si="282"/>
        <v>0</v>
      </c>
      <c r="P1798" s="7">
        <f t="shared" si="283"/>
        <v>16.5</v>
      </c>
      <c r="Q1798" s="8">
        <f t="shared" si="284"/>
        <v>19.975000000000001</v>
      </c>
      <c r="R1798" s="8">
        <f t="shared" si="285"/>
        <v>14.125</v>
      </c>
      <c r="S1798" s="8">
        <f t="shared" si="286"/>
        <v>14.925000000000001</v>
      </c>
      <c r="T1798" s="8">
        <f t="shared" si="287"/>
        <v>16.625</v>
      </c>
      <c r="U1798" s="7">
        <f t="shared" si="288"/>
        <v>16.341666666666669</v>
      </c>
      <c r="V1798" s="7">
        <f t="shared" si="289"/>
        <v>16.412500000000001</v>
      </c>
    </row>
    <row r="1799" spans="1:22" ht="13.5" x14ac:dyDescent="0.25">
      <c r="A1799" s="3">
        <f>RSI!A1799</f>
        <v>44924</v>
      </c>
      <c r="B1799" s="2">
        <f>RSI!B1799</f>
        <v>2.4169999999999998</v>
      </c>
      <c r="C1799" s="2">
        <f>RSI!I1799</f>
        <v>19.660501576397834</v>
      </c>
      <c r="D1799" s="2">
        <f>MACD!E1799</f>
        <v>0.11410847168101457</v>
      </c>
      <c r="E1799" s="2">
        <f>MACD!F1799</f>
        <v>8.5040773888555327E-2</v>
      </c>
      <c r="F1799" s="2">
        <f>'Moving Avg'!D1799</f>
        <v>2.5062199999999999</v>
      </c>
      <c r="G1799" s="2">
        <f>'Moving Avg'!F1799</f>
        <v>2.7214</v>
      </c>
      <c r="H1799" s="2">
        <f>'Moving Avg'!G1799</f>
        <v>2.8619460000000005</v>
      </c>
      <c r="I1799" s="2">
        <f>'Moving Avg'!H1799</f>
        <v>2.6266960000000013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  <c r="M1799" s="7">
        <f t="shared" si="280"/>
        <v>50</v>
      </c>
      <c r="N1799" s="7">
        <f t="shared" si="281"/>
        <v>0</v>
      </c>
      <c r="O1799" s="7">
        <f t="shared" si="282"/>
        <v>0</v>
      </c>
      <c r="P1799" s="7">
        <f t="shared" si="283"/>
        <v>16.5</v>
      </c>
      <c r="Q1799" s="8">
        <f t="shared" si="284"/>
        <v>19.975000000000001</v>
      </c>
      <c r="R1799" s="8">
        <f t="shared" si="285"/>
        <v>14.125</v>
      </c>
      <c r="S1799" s="8">
        <f t="shared" si="286"/>
        <v>14.925000000000001</v>
      </c>
      <c r="T1799" s="8">
        <f t="shared" si="287"/>
        <v>16.625</v>
      </c>
      <c r="U1799" s="7">
        <f t="shared" si="288"/>
        <v>16.341666666666669</v>
      </c>
      <c r="V1799" s="7">
        <f t="shared" si="289"/>
        <v>16.412500000000001</v>
      </c>
    </row>
    <row r="1800" spans="1:22" ht="13.5" x14ac:dyDescent="0.25">
      <c r="A1800" s="3">
        <f>RSI!A1800</f>
        <v>44925</v>
      </c>
      <c r="B1800" s="2">
        <f>RSI!B1800</f>
        <v>2.4759000000000002</v>
      </c>
      <c r="C1800" s="2">
        <f>RSI!I1800</f>
        <v>27.93991101647272</v>
      </c>
      <c r="D1800" s="2">
        <f>MACD!E1800</f>
        <v>0.12348693159945112</v>
      </c>
      <c r="E1800" s="2">
        <f>MACD!F1800</f>
        <v>9.2730005430734494E-2</v>
      </c>
      <c r="F1800" s="2">
        <f>'Moving Avg'!D1800</f>
        <v>2.4809600000000005</v>
      </c>
      <c r="G1800" s="2">
        <f>'Moving Avg'!F1800</f>
        <v>2.6986600000000003</v>
      </c>
      <c r="H1800" s="2">
        <f>'Moving Avg'!G1800</f>
        <v>2.8553780000000004</v>
      </c>
      <c r="I1800" s="2">
        <f>'Moving Avg'!H1800</f>
        <v>2.6274120000000005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  <c r="M1800" s="7">
        <f t="shared" si="280"/>
        <v>50</v>
      </c>
      <c r="N1800" s="7">
        <f t="shared" si="281"/>
        <v>0</v>
      </c>
      <c r="O1800" s="7">
        <f t="shared" si="282"/>
        <v>0</v>
      </c>
      <c r="P1800" s="7">
        <f t="shared" si="283"/>
        <v>16.5</v>
      </c>
      <c r="Q1800" s="8">
        <f t="shared" si="284"/>
        <v>19.975000000000001</v>
      </c>
      <c r="R1800" s="8">
        <f t="shared" si="285"/>
        <v>14.125</v>
      </c>
      <c r="S1800" s="8">
        <f t="shared" si="286"/>
        <v>14.925000000000001</v>
      </c>
      <c r="T1800" s="8">
        <f t="shared" si="287"/>
        <v>16.625</v>
      </c>
      <c r="U1800" s="7">
        <f t="shared" si="288"/>
        <v>16.341666666666669</v>
      </c>
      <c r="V1800" s="7">
        <f t="shared" si="289"/>
        <v>16.412500000000001</v>
      </c>
    </row>
    <row r="1801" spans="1:22" ht="13.5" x14ac:dyDescent="0.25">
      <c r="A1801" s="3">
        <f>RSI!A1801</f>
        <v>44928</v>
      </c>
      <c r="B1801" s="2">
        <f>RSI!B1801</f>
        <v>2.4843000000000002</v>
      </c>
      <c r="C1801" s="2">
        <f>RSI!I1801</f>
        <v>29.062688370410129</v>
      </c>
      <c r="D1801" s="2">
        <f>MACD!E1801</f>
        <v>0.13096821009281978</v>
      </c>
      <c r="E1801" s="2">
        <f>MACD!F1801</f>
        <v>0.10037764636315155</v>
      </c>
      <c r="F1801" s="2">
        <f>'Moving Avg'!D1801</f>
        <v>2.46916</v>
      </c>
      <c r="G1801" s="2">
        <f>'Moving Avg'!F1801</f>
        <v>2.6835000000000004</v>
      </c>
      <c r="H1801" s="2">
        <f>'Moving Avg'!G1801</f>
        <v>2.8483040000000006</v>
      </c>
      <c r="I1801" s="2">
        <f>'Moving Avg'!H1801</f>
        <v>2.6280435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  <c r="M1801" s="7">
        <f t="shared" si="280"/>
        <v>50</v>
      </c>
      <c r="N1801" s="7">
        <f t="shared" si="281"/>
        <v>0</v>
      </c>
      <c r="O1801" s="7">
        <f t="shared" si="282"/>
        <v>0</v>
      </c>
      <c r="P1801" s="7">
        <f t="shared" si="283"/>
        <v>16.5</v>
      </c>
      <c r="Q1801" s="8">
        <f t="shared" si="284"/>
        <v>19.975000000000001</v>
      </c>
      <c r="R1801" s="8">
        <f t="shared" si="285"/>
        <v>14.125</v>
      </c>
      <c r="S1801" s="8">
        <f t="shared" si="286"/>
        <v>14.925000000000001</v>
      </c>
      <c r="T1801" s="8">
        <f t="shared" si="287"/>
        <v>16.625</v>
      </c>
      <c r="U1801" s="7">
        <f t="shared" si="288"/>
        <v>16.341666666666669</v>
      </c>
      <c r="V1801" s="7">
        <f t="shared" si="289"/>
        <v>16.412500000000001</v>
      </c>
    </row>
    <row r="1802" spans="1:22" ht="13.5" x14ac:dyDescent="0.25">
      <c r="A1802" s="3">
        <f>RSI!A1802</f>
        <v>44929</v>
      </c>
      <c r="B1802" s="2">
        <f>RSI!B1802</f>
        <v>2.5095999999999998</v>
      </c>
      <c r="C1802" s="2">
        <f>RSI!I1802</f>
        <v>32.475304232128664</v>
      </c>
      <c r="D1802" s="2">
        <f>MACD!E1802</f>
        <v>0.12375760822759174</v>
      </c>
      <c r="E1802" s="2">
        <f>MACD!F1802</f>
        <v>0.1050536387360396</v>
      </c>
      <c r="F1802" s="2">
        <f>'Moving Avg'!D1802</f>
        <v>2.4658000000000002</v>
      </c>
      <c r="G1802" s="2">
        <f>'Moving Avg'!F1802</f>
        <v>2.6662350000000004</v>
      </c>
      <c r="H1802" s="2">
        <f>'Moving Avg'!G1802</f>
        <v>2.8420720000000013</v>
      </c>
      <c r="I1802" s="2">
        <f>'Moving Avg'!H1802</f>
        <v>2.6288855</v>
      </c>
      <c r="J1802" s="5" t="str">
        <f>OBV!F1802</f>
        <v>BEARISH</v>
      </c>
      <c r="K1802" s="5" t="str">
        <f>OBV!G1802</f>
        <v>NEUTRAL</v>
      </c>
      <c r="L1802" s="5" t="str">
        <f>OBV!H1802</f>
        <v>CONFIRMED BEARISH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16.5</v>
      </c>
      <c r="Q1802" s="8">
        <f t="shared" si="284"/>
        <v>11.225</v>
      </c>
      <c r="R1802" s="8">
        <f t="shared" si="285"/>
        <v>9.125</v>
      </c>
      <c r="S1802" s="8">
        <f t="shared" si="286"/>
        <v>11.175000000000001</v>
      </c>
      <c r="T1802" s="8">
        <f t="shared" si="287"/>
        <v>10.375</v>
      </c>
      <c r="U1802" s="7">
        <f t="shared" si="288"/>
        <v>10.508333333333335</v>
      </c>
      <c r="V1802" s="7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2.4927000000000001</v>
      </c>
      <c r="C1803" s="2">
        <f>RSI!I1803</f>
        <v>31.389025252570491</v>
      </c>
      <c r="D1803" s="2">
        <f>MACD!E1803</f>
        <v>0.12256459983486234</v>
      </c>
      <c r="E1803" s="2">
        <f>MACD!F1803</f>
        <v>0.10855583095580415</v>
      </c>
      <c r="F1803" s="2">
        <f>'Moving Avg'!D1803</f>
        <v>2.4759000000000002</v>
      </c>
      <c r="G1803" s="2">
        <f>'Moving Avg'!F1803</f>
        <v>2.6489699999999998</v>
      </c>
      <c r="H1803" s="2">
        <f>'Moving Avg'!G1803</f>
        <v>2.8360080000000005</v>
      </c>
      <c r="I1803" s="2">
        <f>'Moving Avg'!H1803</f>
        <v>2.6296430000000002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83.5</v>
      </c>
      <c r="Q1803" s="8">
        <f t="shared" si="284"/>
        <v>21.274999999999999</v>
      </c>
      <c r="R1803" s="8">
        <f t="shared" si="285"/>
        <v>25.875</v>
      </c>
      <c r="S1803" s="8">
        <f t="shared" si="286"/>
        <v>41.325000000000003</v>
      </c>
      <c r="T1803" s="8">
        <f t="shared" si="287"/>
        <v>27.125</v>
      </c>
      <c r="U1803" s="7">
        <f t="shared" si="288"/>
        <v>29.491666666666664</v>
      </c>
      <c r="V1803" s="7">
        <f t="shared" si="289"/>
        <v>28.9</v>
      </c>
    </row>
    <row r="1804" spans="1:22" ht="13.5" x14ac:dyDescent="0.25">
      <c r="A1804" s="3">
        <f>RSI!A1804</f>
        <v>44931</v>
      </c>
      <c r="B1804" s="2">
        <f>RSI!B1804</f>
        <v>2.4843000000000002</v>
      </c>
      <c r="C1804" s="2">
        <f>RSI!I1804</f>
        <v>30.836901856357031</v>
      </c>
      <c r="D1804" s="2">
        <f>MACD!E1804</f>
        <v>0.1206553812954323</v>
      </c>
      <c r="E1804" s="2">
        <f>MACD!F1804</f>
        <v>0.11097574102372978</v>
      </c>
      <c r="F1804" s="2">
        <f>'Moving Avg'!D1804</f>
        <v>2.48936</v>
      </c>
      <c r="G1804" s="2">
        <f>'Moving Avg'!F1804</f>
        <v>2.6308599999999998</v>
      </c>
      <c r="H1804" s="2">
        <f>'Moving Avg'!G1804</f>
        <v>2.8287640000000005</v>
      </c>
      <c r="I1804" s="2">
        <f>'Moving Avg'!H1804</f>
        <v>2.6302745000000005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83.5</v>
      </c>
      <c r="Q1804" s="8">
        <f t="shared" si="284"/>
        <v>21.274999999999999</v>
      </c>
      <c r="R1804" s="8">
        <f t="shared" si="285"/>
        <v>25.875</v>
      </c>
      <c r="S1804" s="8">
        <f t="shared" si="286"/>
        <v>41.325000000000003</v>
      </c>
      <c r="T1804" s="8">
        <f t="shared" si="287"/>
        <v>27.125</v>
      </c>
      <c r="U1804" s="7">
        <f t="shared" si="288"/>
        <v>29.491666666666664</v>
      </c>
      <c r="V1804" s="7">
        <f t="shared" si="289"/>
        <v>28.9</v>
      </c>
    </row>
    <row r="1805" spans="1:22" ht="13.5" x14ac:dyDescent="0.25">
      <c r="A1805" s="3">
        <f>RSI!A1805</f>
        <v>44932</v>
      </c>
      <c r="B1805" s="2">
        <f>RSI!B1805</f>
        <v>2.4674999999999998</v>
      </c>
      <c r="C1805" s="2">
        <f>RSI!I1805</f>
        <v>29.71127539196037</v>
      </c>
      <c r="D1805" s="2">
        <f>MACD!E1805</f>
        <v>0.10837829689792544</v>
      </c>
      <c r="E1805" s="2">
        <f>MACD!F1805</f>
        <v>0.11045625219856892</v>
      </c>
      <c r="F1805" s="2">
        <f>'Moving Avg'!D1805</f>
        <v>2.4876800000000001</v>
      </c>
      <c r="G1805" s="2">
        <f>'Moving Avg'!F1805</f>
        <v>2.6119099999999995</v>
      </c>
      <c r="H1805" s="2">
        <f>'Moving Avg'!G1805</f>
        <v>2.8200060000000007</v>
      </c>
      <c r="I1805" s="2">
        <f>'Moving Avg'!H1805</f>
        <v>2.6308639999999999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  <c r="M1805" s="7">
        <f t="shared" si="280"/>
        <v>50</v>
      </c>
      <c r="N1805" s="7">
        <f t="shared" si="281"/>
        <v>45</v>
      </c>
      <c r="O1805" s="7">
        <f t="shared" si="282"/>
        <v>0</v>
      </c>
      <c r="P1805" s="7">
        <f t="shared" si="283"/>
        <v>16.5</v>
      </c>
      <c r="Q1805" s="8">
        <f t="shared" si="284"/>
        <v>35.725000000000001</v>
      </c>
      <c r="R1805" s="8">
        <f t="shared" si="285"/>
        <v>23.125</v>
      </c>
      <c r="S1805" s="8">
        <f t="shared" si="286"/>
        <v>21.675000000000001</v>
      </c>
      <c r="T1805" s="8">
        <f t="shared" si="287"/>
        <v>27.875</v>
      </c>
      <c r="U1805" s="7">
        <f t="shared" si="288"/>
        <v>26.841666666666669</v>
      </c>
      <c r="V1805" s="7">
        <f t="shared" si="289"/>
        <v>27.1</v>
      </c>
    </row>
    <row r="1806" spans="1:22" ht="13.5" x14ac:dyDescent="0.25">
      <c r="A1806" s="3">
        <f>RSI!A1806</f>
        <v>44935</v>
      </c>
      <c r="B1806" s="2">
        <f>RSI!B1806</f>
        <v>2.4674999999999998</v>
      </c>
      <c r="C1806" s="2">
        <f>RSI!I1806</f>
        <v>29.71127539196037</v>
      </c>
      <c r="D1806" s="2">
        <f>MACD!E1806</f>
        <v>8.9997922547765175E-2</v>
      </c>
      <c r="E1806" s="2">
        <f>MACD!F1806</f>
        <v>0.10636458626840818</v>
      </c>
      <c r="F1806" s="2">
        <f>'Moving Avg'!D1806</f>
        <v>2.4843199999999999</v>
      </c>
      <c r="G1806" s="2">
        <f>'Moving Avg'!F1806</f>
        <v>2.5942249999999998</v>
      </c>
      <c r="H1806" s="2">
        <f>'Moving Avg'!G1806</f>
        <v>2.811922</v>
      </c>
      <c r="I1806" s="2">
        <f>'Moving Avg'!H1806</f>
        <v>2.6314535000000001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50</v>
      </c>
      <c r="N1806" s="7">
        <f t="shared" si="281"/>
        <v>45</v>
      </c>
      <c r="O1806" s="7">
        <f t="shared" si="282"/>
        <v>0</v>
      </c>
      <c r="P1806" s="7">
        <f t="shared" si="283"/>
        <v>16.5</v>
      </c>
      <c r="Q1806" s="8">
        <f t="shared" si="284"/>
        <v>35.725000000000001</v>
      </c>
      <c r="R1806" s="8">
        <f t="shared" si="285"/>
        <v>23.125</v>
      </c>
      <c r="S1806" s="8">
        <f t="shared" si="286"/>
        <v>21.675000000000001</v>
      </c>
      <c r="T1806" s="8">
        <f t="shared" si="287"/>
        <v>27.875</v>
      </c>
      <c r="U1806" s="7">
        <f t="shared" si="288"/>
        <v>26.841666666666669</v>
      </c>
      <c r="V1806" s="7">
        <f t="shared" si="289"/>
        <v>27.1</v>
      </c>
    </row>
    <row r="1807" spans="1:22" ht="13.5" x14ac:dyDescent="0.25">
      <c r="A1807" s="3">
        <f>RSI!A1807</f>
        <v>44936</v>
      </c>
      <c r="B1807" s="2">
        <f>RSI!B1807</f>
        <v>2.4253999999999998</v>
      </c>
      <c r="C1807" s="2">
        <f>RSI!I1807</f>
        <v>26.861586812433501</v>
      </c>
      <c r="D1807" s="2">
        <f>MACD!E1807</f>
        <v>7.5954063184559661E-2</v>
      </c>
      <c r="E1807" s="2">
        <f>MACD!F1807</f>
        <v>0.10028248165163849</v>
      </c>
      <c r="F1807" s="2">
        <f>'Moving Avg'!D1807</f>
        <v>2.4674799999999997</v>
      </c>
      <c r="G1807" s="2">
        <f>'Moving Avg'!F1807</f>
        <v>2.5748549999999994</v>
      </c>
      <c r="H1807" s="2">
        <f>'Moving Avg'!G1807</f>
        <v>2.7996280000000002</v>
      </c>
      <c r="I1807" s="2">
        <f>'Moving Avg'!H1807</f>
        <v>2.6318325000000002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50</v>
      </c>
      <c r="N1807" s="7">
        <f t="shared" si="281"/>
        <v>100</v>
      </c>
      <c r="O1807" s="7">
        <f t="shared" si="282"/>
        <v>0</v>
      </c>
      <c r="P1807" s="7">
        <f t="shared" si="283"/>
        <v>16.5</v>
      </c>
      <c r="Q1807" s="8">
        <f t="shared" si="284"/>
        <v>54.975000000000001</v>
      </c>
      <c r="R1807" s="8">
        <f t="shared" si="285"/>
        <v>34.125</v>
      </c>
      <c r="S1807" s="8">
        <f t="shared" si="286"/>
        <v>29.925000000000001</v>
      </c>
      <c r="T1807" s="8">
        <f t="shared" si="287"/>
        <v>41.625</v>
      </c>
      <c r="U1807" s="7">
        <f t="shared" si="288"/>
        <v>39.674999999999997</v>
      </c>
      <c r="V1807" s="7">
        <f t="shared" si="289"/>
        <v>40.162499999999994</v>
      </c>
    </row>
    <row r="1808" spans="1:22" ht="13.5" x14ac:dyDescent="0.25">
      <c r="A1808" s="3">
        <f>RSI!A1808</f>
        <v>44937</v>
      </c>
      <c r="B1808" s="2">
        <f>RSI!B1808</f>
        <v>2.4338000000000002</v>
      </c>
      <c r="C1808" s="2">
        <f>RSI!I1808</f>
        <v>28.338463037306681</v>
      </c>
      <c r="D1808" s="2">
        <f>MACD!E1808</f>
        <v>5.1660394872252713E-2</v>
      </c>
      <c r="E1808" s="2">
        <f>MACD!F1808</f>
        <v>9.055806429576134E-2</v>
      </c>
      <c r="F1808" s="2">
        <f>'Moving Avg'!D1808</f>
        <v>2.4556999999999998</v>
      </c>
      <c r="G1808" s="2">
        <f>'Moving Avg'!F1808</f>
        <v>2.5588549999999994</v>
      </c>
      <c r="H1808" s="2">
        <f>'Moving Avg'!G1808</f>
        <v>2.7864900000000001</v>
      </c>
      <c r="I1808" s="2">
        <f>'Moving Avg'!H1808</f>
        <v>2.6322535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  <c r="M1808" s="7">
        <f t="shared" si="280"/>
        <v>50</v>
      </c>
      <c r="N1808" s="7">
        <f t="shared" si="281"/>
        <v>100</v>
      </c>
      <c r="O1808" s="7">
        <f t="shared" si="282"/>
        <v>0</v>
      </c>
      <c r="P1808" s="7">
        <f t="shared" si="283"/>
        <v>16.5</v>
      </c>
      <c r="Q1808" s="8">
        <f t="shared" si="284"/>
        <v>54.975000000000001</v>
      </c>
      <c r="R1808" s="8">
        <f t="shared" si="285"/>
        <v>34.125</v>
      </c>
      <c r="S1808" s="8">
        <f t="shared" si="286"/>
        <v>29.925000000000001</v>
      </c>
      <c r="T1808" s="8">
        <f t="shared" si="287"/>
        <v>41.625</v>
      </c>
      <c r="U1808" s="7">
        <f t="shared" si="288"/>
        <v>39.674999999999997</v>
      </c>
      <c r="V1808" s="7">
        <f t="shared" si="289"/>
        <v>40.162499999999994</v>
      </c>
    </row>
    <row r="1809" spans="1:22" ht="13.5" x14ac:dyDescent="0.25">
      <c r="A1809" s="3">
        <f>RSI!A1809</f>
        <v>44938</v>
      </c>
      <c r="B1809" s="2">
        <f>RSI!B1809</f>
        <v>2.4253999999999998</v>
      </c>
      <c r="C1809" s="2">
        <f>RSI!I1809</f>
        <v>27.735325285770358</v>
      </c>
      <c r="D1809" s="2">
        <f>MACD!E1809</f>
        <v>2.8879197250105904E-2</v>
      </c>
      <c r="E1809" s="2">
        <f>MACD!F1809</f>
        <v>7.8222290886630255E-2</v>
      </c>
      <c r="F1809" s="2">
        <f>'Moving Avg'!D1809</f>
        <v>2.4439199999999999</v>
      </c>
      <c r="G1809" s="2">
        <f>'Moving Avg'!F1809</f>
        <v>2.5411699999999997</v>
      </c>
      <c r="H1809" s="2">
        <f>'Moving Avg'!G1809</f>
        <v>2.7757100000000001</v>
      </c>
      <c r="I1809" s="2">
        <f>'Moving Avg'!H1809</f>
        <v>2.6328429999999998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  <c r="M1809" s="7">
        <f t="shared" si="280"/>
        <v>50</v>
      </c>
      <c r="N1809" s="7">
        <f t="shared" si="281"/>
        <v>100</v>
      </c>
      <c r="O1809" s="7">
        <f t="shared" si="282"/>
        <v>0</v>
      </c>
      <c r="P1809" s="7">
        <f t="shared" si="283"/>
        <v>16.5</v>
      </c>
      <c r="Q1809" s="8">
        <f t="shared" si="284"/>
        <v>54.975000000000001</v>
      </c>
      <c r="R1809" s="8">
        <f t="shared" si="285"/>
        <v>34.125</v>
      </c>
      <c r="S1809" s="8">
        <f t="shared" si="286"/>
        <v>29.925000000000001</v>
      </c>
      <c r="T1809" s="8">
        <f t="shared" si="287"/>
        <v>41.625</v>
      </c>
      <c r="U1809" s="7">
        <f t="shared" si="288"/>
        <v>39.674999999999997</v>
      </c>
      <c r="V1809" s="7">
        <f t="shared" si="289"/>
        <v>40.162499999999994</v>
      </c>
    </row>
    <row r="1810" spans="1:22" ht="13.5" x14ac:dyDescent="0.25">
      <c r="A1810" s="3">
        <f>RSI!A1810</f>
        <v>44939</v>
      </c>
      <c r="B1810" s="2">
        <f>RSI!B1810</f>
        <v>2.4253999999999998</v>
      </c>
      <c r="C1810" s="2">
        <f>RSI!I1810</f>
        <v>27.735325285770358</v>
      </c>
      <c r="D1810" s="2">
        <f>MACD!E1810</f>
        <v>1.9667384899419993E-2</v>
      </c>
      <c r="E1810" s="2">
        <f>MACD!F1810</f>
        <v>6.6511309689188211E-2</v>
      </c>
      <c r="F1810" s="2">
        <f>'Moving Avg'!D1810</f>
        <v>2.4354999999999998</v>
      </c>
      <c r="G1810" s="2">
        <f>'Moving Avg'!F1810</f>
        <v>2.523485</v>
      </c>
      <c r="H1810" s="2">
        <f>'Moving Avg'!G1810</f>
        <v>2.7642579999999999</v>
      </c>
      <c r="I1810" s="2">
        <f>'Moving Avg'!H1810</f>
        <v>2.6331800000000003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  <c r="M1810" s="7">
        <f t="shared" si="280"/>
        <v>50</v>
      </c>
      <c r="N1810" s="7">
        <f t="shared" si="281"/>
        <v>100</v>
      </c>
      <c r="O1810" s="7">
        <f t="shared" si="282"/>
        <v>0</v>
      </c>
      <c r="P1810" s="7">
        <f t="shared" si="283"/>
        <v>16.5</v>
      </c>
      <c r="Q1810" s="8">
        <f t="shared" si="284"/>
        <v>54.975000000000001</v>
      </c>
      <c r="R1810" s="8">
        <f t="shared" si="285"/>
        <v>34.125</v>
      </c>
      <c r="S1810" s="8">
        <f t="shared" si="286"/>
        <v>29.925000000000001</v>
      </c>
      <c r="T1810" s="8">
        <f t="shared" si="287"/>
        <v>41.625</v>
      </c>
      <c r="U1810" s="7">
        <f t="shared" si="288"/>
        <v>39.674999999999997</v>
      </c>
      <c r="V1810" s="7">
        <f t="shared" si="289"/>
        <v>40.162499999999994</v>
      </c>
    </row>
    <row r="1811" spans="1:22" ht="13.5" x14ac:dyDescent="0.25">
      <c r="A1811" s="3">
        <f>RSI!A1811</f>
        <v>44942</v>
      </c>
      <c r="B1811" s="2">
        <f>RSI!B1811</f>
        <v>2.3833000000000002</v>
      </c>
      <c r="C1811" s="2">
        <f>RSI!I1811</f>
        <v>24.681876927149986</v>
      </c>
      <c r="D1811" s="2">
        <f>MACD!E1811</f>
        <v>1.7212348044616022E-2</v>
      </c>
      <c r="E1811" s="2">
        <f>MACD!F1811</f>
        <v>5.6651517360273781E-2</v>
      </c>
      <c r="F1811" s="2">
        <f>'Moving Avg'!D1811</f>
        <v>2.41866</v>
      </c>
      <c r="G1811" s="2">
        <f>'Moving Avg'!F1811</f>
        <v>2.5041149999999996</v>
      </c>
      <c r="H1811" s="2">
        <f>'Moving Avg'!G1811</f>
        <v>2.7519639999999996</v>
      </c>
      <c r="I1811" s="2">
        <f>'Moving Avg'!H1811</f>
        <v>2.6333064999999998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  <c r="M1811" s="7">
        <f t="shared" si="280"/>
        <v>50</v>
      </c>
      <c r="N1811" s="7">
        <f t="shared" si="281"/>
        <v>100</v>
      </c>
      <c r="O1811" s="7">
        <f t="shared" si="282"/>
        <v>0</v>
      </c>
      <c r="P1811" s="7">
        <f t="shared" si="283"/>
        <v>16.5</v>
      </c>
      <c r="Q1811" s="8">
        <f t="shared" si="284"/>
        <v>54.975000000000001</v>
      </c>
      <c r="R1811" s="8">
        <f t="shared" si="285"/>
        <v>34.125</v>
      </c>
      <c r="S1811" s="8">
        <f t="shared" si="286"/>
        <v>29.925000000000001</v>
      </c>
      <c r="T1811" s="8">
        <f t="shared" si="287"/>
        <v>41.625</v>
      </c>
      <c r="U1811" s="7">
        <f t="shared" si="288"/>
        <v>39.674999999999997</v>
      </c>
      <c r="V1811" s="7">
        <f t="shared" si="289"/>
        <v>40.162499999999994</v>
      </c>
    </row>
    <row r="1812" spans="1:22" ht="13.5" x14ac:dyDescent="0.25">
      <c r="A1812" s="3">
        <f>RSI!A1812</f>
        <v>44943</v>
      </c>
      <c r="B1812" s="2">
        <f>RSI!B1812</f>
        <v>2.4590999999999998</v>
      </c>
      <c r="C1812" s="2">
        <f>RSI!I1812</f>
        <v>37.931420433138321</v>
      </c>
      <c r="D1812" s="2">
        <f>MACD!E1812</f>
        <v>1.4521224035357605E-2</v>
      </c>
      <c r="E1812" s="2">
        <f>MACD!F1812</f>
        <v>4.8225458695290546E-2</v>
      </c>
      <c r="F1812" s="2">
        <f>'Moving Avg'!D1812</f>
        <v>2.4253999999999998</v>
      </c>
      <c r="G1812" s="2">
        <f>'Moving Avg'!F1812</f>
        <v>2.4927499999999996</v>
      </c>
      <c r="H1812" s="2">
        <f>'Moving Avg'!G1812</f>
        <v>2.7398380000000002</v>
      </c>
      <c r="I1812" s="2">
        <f>'Moving Avg'!H1812</f>
        <v>2.6338959999999996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100</v>
      </c>
      <c r="O1812" s="7">
        <f t="shared" si="282"/>
        <v>0</v>
      </c>
      <c r="P1812" s="7">
        <f t="shared" si="283"/>
        <v>83.5</v>
      </c>
      <c r="Q1812" s="8">
        <f t="shared" si="284"/>
        <v>56.274999999999999</v>
      </c>
      <c r="R1812" s="8">
        <f t="shared" si="285"/>
        <v>45.875</v>
      </c>
      <c r="S1812" s="8">
        <f t="shared" si="286"/>
        <v>56.325000000000003</v>
      </c>
      <c r="T1812" s="8">
        <f t="shared" si="287"/>
        <v>52.125</v>
      </c>
      <c r="U1812" s="7">
        <f t="shared" si="288"/>
        <v>52.82500000000001</v>
      </c>
      <c r="V1812" s="7">
        <f t="shared" si="289"/>
        <v>52.650000000000006</v>
      </c>
    </row>
    <row r="1813" spans="1:22" ht="13.5" x14ac:dyDescent="0.25">
      <c r="A1813" s="3">
        <f>RSI!A1813</f>
        <v>44944</v>
      </c>
      <c r="B1813" s="2">
        <f>RSI!B1813</f>
        <v>2.5600999999999998</v>
      </c>
      <c r="C1813" s="2">
        <f>RSI!I1813</f>
        <v>50.441416264841365</v>
      </c>
      <c r="D1813" s="2">
        <f>MACD!E1813</f>
        <v>2.7413266031994787E-3</v>
      </c>
      <c r="E1813" s="2">
        <f>MACD!F1813</f>
        <v>3.9128632276872334E-2</v>
      </c>
      <c r="F1813" s="2">
        <f>'Moving Avg'!D1813</f>
        <v>2.4506600000000001</v>
      </c>
      <c r="G1813" s="2">
        <f>'Moving Avg'!F1813</f>
        <v>2.4855899999999993</v>
      </c>
      <c r="H1813" s="2">
        <f>'Moving Avg'!G1813</f>
        <v>2.7299000000000007</v>
      </c>
      <c r="I1813" s="2">
        <f>'Moving Avg'!H1813</f>
        <v>2.6349905000000002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  <c r="M1813" s="7">
        <f t="shared" si="280"/>
        <v>25</v>
      </c>
      <c r="N1813" s="7">
        <f t="shared" si="281"/>
        <v>100</v>
      </c>
      <c r="O1813" s="7">
        <f t="shared" si="282"/>
        <v>0</v>
      </c>
      <c r="P1813" s="7">
        <f t="shared" si="283"/>
        <v>83.5</v>
      </c>
      <c r="Q1813" s="8">
        <f t="shared" si="284"/>
        <v>56.274999999999999</v>
      </c>
      <c r="R1813" s="8">
        <f t="shared" si="285"/>
        <v>45.875</v>
      </c>
      <c r="S1813" s="8">
        <f t="shared" si="286"/>
        <v>56.325000000000003</v>
      </c>
      <c r="T1813" s="8">
        <f t="shared" si="287"/>
        <v>52.125</v>
      </c>
      <c r="U1813" s="7">
        <f t="shared" si="288"/>
        <v>52.82500000000001</v>
      </c>
      <c r="V1813" s="7">
        <f t="shared" si="289"/>
        <v>52.650000000000006</v>
      </c>
    </row>
    <row r="1814" spans="1:22" ht="13.5" x14ac:dyDescent="0.25">
      <c r="A1814" s="3">
        <f>RSI!A1814</f>
        <v>44945</v>
      </c>
      <c r="B1814" s="2">
        <f>RSI!B1814</f>
        <v>2.5937999999999999</v>
      </c>
      <c r="C1814" s="2">
        <f>RSI!I1814</f>
        <v>53.788227335812678</v>
      </c>
      <c r="D1814" s="2">
        <f>MACD!E1814</f>
        <v>-1.1075873112630141E-2</v>
      </c>
      <c r="E1814" s="2">
        <f>MACD!F1814</f>
        <v>2.9087731198971841E-2</v>
      </c>
      <c r="F1814" s="2">
        <f>'Moving Avg'!D1814</f>
        <v>2.48434</v>
      </c>
      <c r="G1814" s="2">
        <f>'Moving Avg'!F1814</f>
        <v>2.4809600000000001</v>
      </c>
      <c r="H1814" s="2">
        <f>'Moving Avg'!G1814</f>
        <v>2.7211419999999999</v>
      </c>
      <c r="I1814" s="2">
        <f>'Moving Avg'!H1814</f>
        <v>2.6362535000000005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25</v>
      </c>
      <c r="N1814" s="7">
        <f t="shared" si="281"/>
        <v>100</v>
      </c>
      <c r="O1814" s="7">
        <f t="shared" si="282"/>
        <v>0</v>
      </c>
      <c r="P1814" s="7">
        <f t="shared" si="283"/>
        <v>83.5</v>
      </c>
      <c r="Q1814" s="8">
        <f t="shared" si="284"/>
        <v>56.274999999999999</v>
      </c>
      <c r="R1814" s="8">
        <f t="shared" si="285"/>
        <v>45.875</v>
      </c>
      <c r="S1814" s="8">
        <f t="shared" si="286"/>
        <v>56.325000000000003</v>
      </c>
      <c r="T1814" s="8">
        <f t="shared" si="287"/>
        <v>52.125</v>
      </c>
      <c r="U1814" s="7">
        <f t="shared" si="288"/>
        <v>52.82500000000001</v>
      </c>
      <c r="V1814" s="7">
        <f t="shared" si="289"/>
        <v>52.650000000000006</v>
      </c>
    </row>
    <row r="1815" spans="1:22" ht="13.5" x14ac:dyDescent="0.25">
      <c r="A1815" s="3">
        <f>RSI!A1815</f>
        <v>44946</v>
      </c>
      <c r="B1815" s="2">
        <f>RSI!B1815</f>
        <v>2.5432999999999999</v>
      </c>
      <c r="C1815" s="2">
        <f>RSI!I1815</f>
        <v>48.502304219247542</v>
      </c>
      <c r="D1815" s="2">
        <f>MACD!E1815</f>
        <v>-2.1866831600956704E-2</v>
      </c>
      <c r="E1815" s="2">
        <f>MACD!F1815</f>
        <v>1.8896818638986131E-2</v>
      </c>
      <c r="F1815" s="2">
        <f>'Moving Avg'!D1815</f>
        <v>2.5079199999999999</v>
      </c>
      <c r="G1815" s="2">
        <f>'Moving Avg'!F1815</f>
        <v>2.4780150000000001</v>
      </c>
      <c r="H1815" s="2">
        <f>'Moving Avg'!G1815</f>
        <v>2.7113739999999997</v>
      </c>
      <c r="I1815" s="2">
        <f>'Moving Avg'!H1815</f>
        <v>2.6373065000000007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100</v>
      </c>
      <c r="O1815" s="7">
        <f t="shared" si="282"/>
        <v>0</v>
      </c>
      <c r="P1815" s="7">
        <f t="shared" si="283"/>
        <v>83.5</v>
      </c>
      <c r="Q1815" s="8">
        <f t="shared" si="284"/>
        <v>56.274999999999999</v>
      </c>
      <c r="R1815" s="8">
        <f t="shared" si="285"/>
        <v>45.875</v>
      </c>
      <c r="S1815" s="8">
        <f t="shared" si="286"/>
        <v>56.325000000000003</v>
      </c>
      <c r="T1815" s="8">
        <f t="shared" si="287"/>
        <v>52.125</v>
      </c>
      <c r="U1815" s="7">
        <f t="shared" si="288"/>
        <v>52.82500000000001</v>
      </c>
      <c r="V1815" s="7">
        <f t="shared" si="289"/>
        <v>52.650000000000006</v>
      </c>
    </row>
    <row r="1816" spans="1:22" ht="13.5" x14ac:dyDescent="0.25">
      <c r="A1816" s="3">
        <f>RSI!A1816</f>
        <v>44949</v>
      </c>
      <c r="B1816" s="2">
        <f>RSI!B1816</f>
        <v>2.5937999999999999</v>
      </c>
      <c r="C1816" s="2">
        <f>RSI!I1816</f>
        <v>53.430827522766734</v>
      </c>
      <c r="D1816" s="2">
        <f>MACD!E1816</f>
        <v>-3.467664999949216E-2</v>
      </c>
      <c r="E1816" s="2">
        <f>MACD!F1816</f>
        <v>8.1821249112904726E-3</v>
      </c>
      <c r="F1816" s="2">
        <f>'Moving Avg'!D1816</f>
        <v>2.55002</v>
      </c>
      <c r="G1816" s="2">
        <f>'Moving Avg'!F1816</f>
        <v>2.4805400000000004</v>
      </c>
      <c r="H1816" s="2">
        <f>'Moving Avg'!G1816</f>
        <v>2.7019420000000003</v>
      </c>
      <c r="I1816" s="2">
        <f>'Moving Avg'!H1816</f>
        <v>2.6386540000000007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  <c r="M1816" s="7">
        <f t="shared" si="280"/>
        <v>25</v>
      </c>
      <c r="N1816" s="7">
        <f t="shared" si="281"/>
        <v>100</v>
      </c>
      <c r="O1816" s="7">
        <f t="shared" si="282"/>
        <v>0</v>
      </c>
      <c r="P1816" s="7">
        <f t="shared" si="283"/>
        <v>83.5</v>
      </c>
      <c r="Q1816" s="8">
        <f t="shared" si="284"/>
        <v>56.274999999999999</v>
      </c>
      <c r="R1816" s="8">
        <f t="shared" si="285"/>
        <v>45.875</v>
      </c>
      <c r="S1816" s="8">
        <f t="shared" si="286"/>
        <v>56.325000000000003</v>
      </c>
      <c r="T1816" s="8">
        <f t="shared" si="287"/>
        <v>52.125</v>
      </c>
      <c r="U1816" s="7">
        <f t="shared" si="288"/>
        <v>52.82500000000001</v>
      </c>
      <c r="V1816" s="7">
        <f t="shared" si="289"/>
        <v>52.650000000000006</v>
      </c>
    </row>
    <row r="1817" spans="1:22" ht="13.5" x14ac:dyDescent="0.25">
      <c r="A1817" s="3">
        <f>RSI!A1817</f>
        <v>44950</v>
      </c>
      <c r="B1817" s="2">
        <f>RSI!B1817</f>
        <v>2.6528</v>
      </c>
      <c r="C1817" s="2">
        <f>RSI!I1817</f>
        <v>58.435718395283125</v>
      </c>
      <c r="D1817" s="2">
        <f>MACD!E1817</f>
        <v>-5.6604266693506933E-2</v>
      </c>
      <c r="E1817" s="2">
        <f>MACD!F1817</f>
        <v>-4.7751534096690086E-3</v>
      </c>
      <c r="F1817" s="2">
        <f>'Moving Avg'!D1817</f>
        <v>2.5887599999999997</v>
      </c>
      <c r="G1817" s="2">
        <f>'Moving Avg'!F1817</f>
        <v>2.4868600000000005</v>
      </c>
      <c r="H1817" s="2">
        <f>'Moving Avg'!G1817</f>
        <v>2.6940260000000005</v>
      </c>
      <c r="I1817" s="2">
        <f>'Moving Avg'!H1817</f>
        <v>2.6402965000000012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  <c r="M1817" s="7">
        <f t="shared" si="280"/>
        <v>25</v>
      </c>
      <c r="N1817" s="7">
        <f t="shared" si="281"/>
        <v>100</v>
      </c>
      <c r="O1817" s="7">
        <f t="shared" si="282"/>
        <v>0</v>
      </c>
      <c r="P1817" s="7">
        <f t="shared" si="283"/>
        <v>83.5</v>
      </c>
      <c r="Q1817" s="8">
        <f t="shared" si="284"/>
        <v>56.274999999999999</v>
      </c>
      <c r="R1817" s="8">
        <f t="shared" si="285"/>
        <v>45.875</v>
      </c>
      <c r="S1817" s="8">
        <f t="shared" si="286"/>
        <v>56.325000000000003</v>
      </c>
      <c r="T1817" s="8">
        <f t="shared" si="287"/>
        <v>52.125</v>
      </c>
      <c r="U1817" s="7">
        <f t="shared" si="288"/>
        <v>52.82500000000001</v>
      </c>
      <c r="V1817" s="7">
        <f t="shared" si="289"/>
        <v>52.650000000000006</v>
      </c>
    </row>
    <row r="1818" spans="1:22" ht="13.5" x14ac:dyDescent="0.25">
      <c r="A1818" s="3">
        <f>RSI!A1818</f>
        <v>44951</v>
      </c>
      <c r="B1818" s="2">
        <f>RSI!B1818</f>
        <v>2.6528</v>
      </c>
      <c r="C1818" s="2">
        <f>RSI!I1818</f>
        <v>58.435718395283132</v>
      </c>
      <c r="D1818" s="2">
        <f>MACD!E1818</f>
        <v>-7.4438105793450227E-2</v>
      </c>
      <c r="E1818" s="2">
        <f>MACD!F1818</f>
        <v>-1.8707743886425252E-2</v>
      </c>
      <c r="F1818" s="2">
        <f>'Moving Avg'!D1818</f>
        <v>2.6073</v>
      </c>
      <c r="G1818" s="2">
        <f>'Moving Avg'!F1818</f>
        <v>2.4973900000000002</v>
      </c>
      <c r="H1818" s="2">
        <f>'Moving Avg'!G1818</f>
        <v>2.6879640000000014</v>
      </c>
      <c r="I1818" s="2">
        <f>'Moving Avg'!H1818</f>
        <v>2.6419390000000011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  <c r="M1818" s="7">
        <f t="shared" si="280"/>
        <v>25</v>
      </c>
      <c r="N1818" s="7">
        <f t="shared" si="281"/>
        <v>100</v>
      </c>
      <c r="O1818" s="7">
        <f t="shared" si="282"/>
        <v>0</v>
      </c>
      <c r="P1818" s="7">
        <f t="shared" si="283"/>
        <v>83.5</v>
      </c>
      <c r="Q1818" s="8">
        <f t="shared" si="284"/>
        <v>56.274999999999999</v>
      </c>
      <c r="R1818" s="8">
        <f t="shared" si="285"/>
        <v>45.875</v>
      </c>
      <c r="S1818" s="8">
        <f t="shared" si="286"/>
        <v>56.325000000000003</v>
      </c>
      <c r="T1818" s="8">
        <f t="shared" si="287"/>
        <v>52.125</v>
      </c>
      <c r="U1818" s="7">
        <f t="shared" si="288"/>
        <v>52.82500000000001</v>
      </c>
      <c r="V1818" s="7">
        <f t="shared" si="289"/>
        <v>52.650000000000006</v>
      </c>
    </row>
    <row r="1819" spans="1:22" ht="13.5" x14ac:dyDescent="0.25">
      <c r="A1819" s="3">
        <f>RSI!A1819</f>
        <v>44952</v>
      </c>
      <c r="B1819" s="2">
        <f>RSI!B1819</f>
        <v>2.6528</v>
      </c>
      <c r="C1819" s="2">
        <f>RSI!I1819</f>
        <v>58.435718395283132</v>
      </c>
      <c r="D1819" s="2">
        <f>MACD!E1819</f>
        <v>-9.1350223540773712E-2</v>
      </c>
      <c r="E1819" s="2">
        <f>MACD!F1819</f>
        <v>-3.3236239817294941E-2</v>
      </c>
      <c r="F1819" s="2">
        <f>'Moving Avg'!D1819</f>
        <v>2.6191000000000004</v>
      </c>
      <c r="G1819" s="2">
        <f>'Moving Avg'!F1819</f>
        <v>2.5091799999999997</v>
      </c>
      <c r="H1819" s="2">
        <f>'Moving Avg'!G1819</f>
        <v>2.6805540000000012</v>
      </c>
      <c r="I1819" s="2">
        <f>'Moving Avg'!H1819</f>
        <v>2.6435815000000003</v>
      </c>
      <c r="J1819" s="5" t="str">
        <f>OBV!F1819</f>
        <v>BULLISH</v>
      </c>
      <c r="K1819" s="5" t="str">
        <f>OBV!G1819</f>
        <v>NEUTRAL</v>
      </c>
      <c r="L1819" s="5" t="str">
        <f>OBV!H1819</f>
        <v>CONFIRMED BULLISH</v>
      </c>
      <c r="M1819" s="7">
        <f t="shared" si="280"/>
        <v>25</v>
      </c>
      <c r="N1819" s="7">
        <f t="shared" si="281"/>
        <v>100</v>
      </c>
      <c r="O1819" s="7">
        <f t="shared" si="282"/>
        <v>0</v>
      </c>
      <c r="P1819" s="7">
        <f t="shared" si="283"/>
        <v>83.5</v>
      </c>
      <c r="Q1819" s="8">
        <f t="shared" si="284"/>
        <v>56.274999999999999</v>
      </c>
      <c r="R1819" s="8">
        <f t="shared" si="285"/>
        <v>45.875</v>
      </c>
      <c r="S1819" s="8">
        <f t="shared" si="286"/>
        <v>56.325000000000003</v>
      </c>
      <c r="T1819" s="8">
        <f t="shared" si="287"/>
        <v>52.125</v>
      </c>
      <c r="U1819" s="7">
        <f t="shared" si="288"/>
        <v>52.82500000000001</v>
      </c>
      <c r="V1819" s="7">
        <f t="shared" si="289"/>
        <v>52.650000000000006</v>
      </c>
    </row>
    <row r="1820" spans="1:22" ht="13.5" x14ac:dyDescent="0.25">
      <c r="A1820" s="3">
        <f>RSI!A1820</f>
        <v>44953</v>
      </c>
      <c r="B1820" s="2">
        <f>RSI!B1820</f>
        <v>2.5095999999999998</v>
      </c>
      <c r="C1820" s="2">
        <f>RSI!I1820</f>
        <v>44.076064855289957</v>
      </c>
      <c r="D1820" s="2">
        <f>MACD!E1820</f>
        <v>-9.5543475638639741E-2</v>
      </c>
      <c r="E1820" s="2">
        <f>MACD!F1820</f>
        <v>-4.5697686981563901E-2</v>
      </c>
      <c r="F1820" s="2">
        <f>'Moving Avg'!D1820</f>
        <v>2.6123599999999998</v>
      </c>
      <c r="G1820" s="2">
        <f>'Moving Avg'!F1820</f>
        <v>2.5108649999999999</v>
      </c>
      <c r="H1820" s="2">
        <f>'Moving Avg'!G1820</f>
        <v>2.6706160000000012</v>
      </c>
      <c r="I1820" s="2">
        <f>'Moving Avg'!H1820</f>
        <v>2.6445499999999997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  <c r="M1820" s="7">
        <f t="shared" si="280"/>
        <v>25</v>
      </c>
      <c r="N1820" s="7">
        <f t="shared" si="281"/>
        <v>100</v>
      </c>
      <c r="O1820" s="7">
        <f t="shared" si="282"/>
        <v>0</v>
      </c>
      <c r="P1820" s="7">
        <f t="shared" si="283"/>
        <v>16.5</v>
      </c>
      <c r="Q1820" s="8">
        <f t="shared" si="284"/>
        <v>46.225000000000001</v>
      </c>
      <c r="R1820" s="8">
        <f t="shared" si="285"/>
        <v>29.125</v>
      </c>
      <c r="S1820" s="8">
        <f t="shared" si="286"/>
        <v>26.175000000000001</v>
      </c>
      <c r="T1820" s="8">
        <f t="shared" si="287"/>
        <v>35.375</v>
      </c>
      <c r="U1820" s="7">
        <f t="shared" si="288"/>
        <v>33.841666666666661</v>
      </c>
      <c r="V1820" s="7">
        <f t="shared" si="289"/>
        <v>34.224999999999994</v>
      </c>
    </row>
    <row r="1821" spans="1:22" ht="13.5" x14ac:dyDescent="0.25">
      <c r="A1821" s="3">
        <f>RSI!A1821</f>
        <v>44956</v>
      </c>
      <c r="B1821" s="2">
        <f>RSI!B1821</f>
        <v>2.577</v>
      </c>
      <c r="C1821" s="2">
        <f>RSI!I1821</f>
        <v>50.270240230757693</v>
      </c>
      <c r="D1821" s="2">
        <f>MACD!E1821</f>
        <v>-0.11016903240319387</v>
      </c>
      <c r="E1821" s="2">
        <f>MACD!F1821</f>
        <v>-5.8591956065889898E-2</v>
      </c>
      <c r="F1821" s="2">
        <f>'Moving Avg'!D1821</f>
        <v>2.609</v>
      </c>
      <c r="G1821" s="2">
        <f>'Moving Avg'!F1821</f>
        <v>2.5154999999999998</v>
      </c>
      <c r="H1821" s="2">
        <f>'Moving Avg'!G1821</f>
        <v>2.6633740000000006</v>
      </c>
      <c r="I1821" s="2">
        <f>'Moving Avg'!H1821</f>
        <v>2.6457714999999995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  <c r="M1821" s="7">
        <f t="shared" si="280"/>
        <v>25</v>
      </c>
      <c r="N1821" s="7">
        <f t="shared" si="281"/>
        <v>100</v>
      </c>
      <c r="O1821" s="7">
        <f t="shared" si="282"/>
        <v>0</v>
      </c>
      <c r="P1821" s="7">
        <f t="shared" si="283"/>
        <v>16.5</v>
      </c>
      <c r="Q1821" s="8">
        <f t="shared" si="284"/>
        <v>46.225000000000001</v>
      </c>
      <c r="R1821" s="8">
        <f t="shared" si="285"/>
        <v>29.125</v>
      </c>
      <c r="S1821" s="8">
        <f t="shared" si="286"/>
        <v>26.175000000000001</v>
      </c>
      <c r="T1821" s="8">
        <f t="shared" si="287"/>
        <v>35.375</v>
      </c>
      <c r="U1821" s="7">
        <f t="shared" si="288"/>
        <v>33.841666666666661</v>
      </c>
      <c r="V1821" s="7">
        <f t="shared" si="289"/>
        <v>34.224999999999994</v>
      </c>
    </row>
    <row r="1822" spans="1:22" ht="13.5" x14ac:dyDescent="0.25">
      <c r="A1822" s="3">
        <f>RSI!A1822</f>
        <v>44957</v>
      </c>
      <c r="B1822" s="2">
        <f>RSI!B1822</f>
        <v>2.5264000000000002</v>
      </c>
      <c r="C1822" s="2">
        <f>RSI!I1822</f>
        <v>46.138573870919927</v>
      </c>
      <c r="D1822" s="2">
        <f>MACD!E1822</f>
        <v>-0.10717003519703949</v>
      </c>
      <c r="E1822" s="2">
        <f>MACD!F1822</f>
        <v>-6.830757189211982E-2</v>
      </c>
      <c r="F1822" s="2">
        <f>'Moving Avg'!D1822</f>
        <v>2.58372</v>
      </c>
      <c r="G1822" s="2">
        <f>'Moving Avg'!F1822</f>
        <v>2.51634</v>
      </c>
      <c r="H1822" s="2">
        <f>'Moving Avg'!G1822</f>
        <v>2.6557940000000002</v>
      </c>
      <c r="I1822" s="2">
        <f>'Moving Avg'!H1822</f>
        <v>2.6466974999999997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  <c r="M1822" s="7">
        <f t="shared" si="280"/>
        <v>25</v>
      </c>
      <c r="N1822" s="7">
        <f t="shared" si="281"/>
        <v>100</v>
      </c>
      <c r="O1822" s="7">
        <f t="shared" si="282"/>
        <v>0</v>
      </c>
      <c r="P1822" s="7">
        <f t="shared" si="283"/>
        <v>16.5</v>
      </c>
      <c r="Q1822" s="8">
        <f t="shared" si="284"/>
        <v>46.225000000000001</v>
      </c>
      <c r="R1822" s="8">
        <f t="shared" si="285"/>
        <v>29.125</v>
      </c>
      <c r="S1822" s="8">
        <f t="shared" si="286"/>
        <v>26.175000000000001</v>
      </c>
      <c r="T1822" s="8">
        <f t="shared" si="287"/>
        <v>35.375</v>
      </c>
      <c r="U1822" s="7">
        <f t="shared" si="288"/>
        <v>33.841666666666661</v>
      </c>
      <c r="V1822" s="7">
        <f t="shared" si="289"/>
        <v>34.224999999999994</v>
      </c>
    </row>
    <row r="1823" spans="1:22" ht="13.5" x14ac:dyDescent="0.25">
      <c r="A1823" s="3">
        <f>RSI!A1823</f>
        <v>44958</v>
      </c>
      <c r="B1823" s="2">
        <f>RSI!B1823</f>
        <v>2.5600999999999998</v>
      </c>
      <c r="C1823" s="2">
        <f>RSI!I1823</f>
        <v>49.136915043529442</v>
      </c>
      <c r="D1823" s="2">
        <f>MACD!E1823</f>
        <v>-9.1323868893675719E-2</v>
      </c>
      <c r="E1823" s="2">
        <f>MACD!F1823</f>
        <v>-7.2910831292431005E-2</v>
      </c>
      <c r="F1823" s="2">
        <f>'Moving Avg'!D1823</f>
        <v>2.5651800000000002</v>
      </c>
      <c r="G1823" s="2">
        <f>'Moving Avg'!F1823</f>
        <v>2.5197099999999995</v>
      </c>
      <c r="H1823" s="2">
        <f>'Moving Avg'!G1823</f>
        <v>2.6472040000000003</v>
      </c>
      <c r="I1823" s="2">
        <f>'Moving Avg'!H1823</f>
        <v>2.6477919999999995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16.5</v>
      </c>
      <c r="Q1823" s="8">
        <f t="shared" si="284"/>
        <v>26.975000000000001</v>
      </c>
      <c r="R1823" s="8">
        <f t="shared" si="285"/>
        <v>18.125</v>
      </c>
      <c r="S1823" s="8">
        <f t="shared" si="286"/>
        <v>17.925000000000001</v>
      </c>
      <c r="T1823" s="8">
        <f t="shared" si="287"/>
        <v>21.625</v>
      </c>
      <c r="U1823" s="7">
        <f t="shared" si="288"/>
        <v>21.008333333333336</v>
      </c>
      <c r="V1823" s="7">
        <f t="shared" si="289"/>
        <v>21.162500000000001</v>
      </c>
    </row>
    <row r="1824" spans="1:22" ht="13.5" x14ac:dyDescent="0.25">
      <c r="A1824" s="3">
        <f>RSI!A1824</f>
        <v>44959</v>
      </c>
      <c r="B1824" s="2">
        <f>RSI!B1824</f>
        <v>2.6274999999999999</v>
      </c>
      <c r="C1824" s="2">
        <f>RSI!I1824</f>
        <v>54.582461552844364</v>
      </c>
      <c r="D1824" s="2">
        <f>MACD!E1824</f>
        <v>-7.767603069139728E-2</v>
      </c>
      <c r="E1824" s="2">
        <f>MACD!F1824</f>
        <v>-7.386387117222426E-2</v>
      </c>
      <c r="F1824" s="2">
        <f>'Moving Avg'!D1824</f>
        <v>2.56012</v>
      </c>
      <c r="G1824" s="2">
        <f>'Moving Avg'!F1824</f>
        <v>2.5268699999999997</v>
      </c>
      <c r="H1824" s="2">
        <f>'Moving Avg'!G1824</f>
        <v>2.6408040000000006</v>
      </c>
      <c r="I1824" s="2">
        <f>'Moving Avg'!H1824</f>
        <v>2.6495605000000002</v>
      </c>
      <c r="J1824" s="5" t="str">
        <f>OBV!F1824</f>
        <v>BULLISH</v>
      </c>
      <c r="K1824" s="5" t="str">
        <f>OBV!G1824</f>
        <v>NEUTRAL</v>
      </c>
      <c r="L1824" s="5" t="str">
        <f>OBV!H1824</f>
        <v>BULLISH DIVERGENCE</v>
      </c>
      <c r="M1824" s="7">
        <f t="shared" si="280"/>
        <v>25</v>
      </c>
      <c r="N1824" s="7">
        <f t="shared" si="281"/>
        <v>45</v>
      </c>
      <c r="O1824" s="7">
        <f t="shared" si="282"/>
        <v>0</v>
      </c>
      <c r="P1824" s="7">
        <f t="shared" si="283"/>
        <v>66.5</v>
      </c>
      <c r="Q1824" s="8">
        <f t="shared" si="284"/>
        <v>34.475000000000001</v>
      </c>
      <c r="R1824" s="8">
        <f t="shared" si="285"/>
        <v>30.625</v>
      </c>
      <c r="S1824" s="8">
        <f t="shared" si="286"/>
        <v>40.424999999999997</v>
      </c>
      <c r="T1824" s="8">
        <f t="shared" si="287"/>
        <v>34.125</v>
      </c>
      <c r="U1824" s="7">
        <f t="shared" si="288"/>
        <v>35.174999999999997</v>
      </c>
      <c r="V1824" s="7">
        <f t="shared" si="289"/>
        <v>34.912499999999994</v>
      </c>
    </row>
    <row r="1825" spans="1:22" ht="13.5" x14ac:dyDescent="0.25">
      <c r="A1825" s="3">
        <f>RSI!A1825</f>
        <v>44960</v>
      </c>
      <c r="B1825" s="2">
        <f>RSI!B1825</f>
        <v>2.6863999999999999</v>
      </c>
      <c r="C1825" s="2">
        <f>RSI!I1825</f>
        <v>58.73975480349673</v>
      </c>
      <c r="D1825" s="2">
        <f>MACD!E1825</f>
        <v>-7.8614322348399046E-2</v>
      </c>
      <c r="E1825" s="2">
        <f>MACD!F1825</f>
        <v>-7.4813961407459217E-2</v>
      </c>
      <c r="F1825" s="2">
        <f>'Moving Avg'!D1825</f>
        <v>2.5954799999999998</v>
      </c>
      <c r="G1825" s="2">
        <f>'Moving Avg'!F1825</f>
        <v>2.5378149999999993</v>
      </c>
      <c r="H1825" s="2">
        <f>'Moving Avg'!G1825</f>
        <v>2.6357500000000003</v>
      </c>
      <c r="I1825" s="2">
        <f>'Moving Avg'!H1825</f>
        <v>2.6514130000000007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25</v>
      </c>
      <c r="N1825" s="7">
        <f t="shared" si="281"/>
        <v>45</v>
      </c>
      <c r="O1825" s="7">
        <f t="shared" si="282"/>
        <v>0</v>
      </c>
      <c r="P1825" s="7">
        <f t="shared" si="283"/>
        <v>83.5</v>
      </c>
      <c r="Q1825" s="8">
        <f t="shared" si="284"/>
        <v>37.024999999999999</v>
      </c>
      <c r="R1825" s="8">
        <f t="shared" si="285"/>
        <v>34.875</v>
      </c>
      <c r="S1825" s="8">
        <f t="shared" si="286"/>
        <v>48.075000000000003</v>
      </c>
      <c r="T1825" s="8">
        <f t="shared" si="287"/>
        <v>38.375</v>
      </c>
      <c r="U1825" s="7">
        <f t="shared" si="288"/>
        <v>39.991666666666667</v>
      </c>
      <c r="V1825" s="7">
        <f t="shared" si="289"/>
        <v>39.587500000000006</v>
      </c>
    </row>
    <row r="1826" spans="1:22" ht="13.5" x14ac:dyDescent="0.25">
      <c r="A1826" s="3">
        <f>RSI!A1826</f>
        <v>44963</v>
      </c>
      <c r="B1826" s="2">
        <f>RSI!B1826</f>
        <v>2.6612</v>
      </c>
      <c r="C1826" s="2">
        <f>RSI!I1826</f>
        <v>56.362649624154692</v>
      </c>
      <c r="D1826" s="2">
        <f>MACD!E1826</f>
        <v>-7.0448433220997586E-2</v>
      </c>
      <c r="E1826" s="2">
        <f>MACD!F1826</f>
        <v>-7.3940855770166902E-2</v>
      </c>
      <c r="F1826" s="2">
        <f>'Moving Avg'!D1826</f>
        <v>2.6123200000000004</v>
      </c>
      <c r="G1826" s="2">
        <f>'Moving Avg'!F1826</f>
        <v>2.5474999999999994</v>
      </c>
      <c r="H1826" s="2">
        <f>'Moving Avg'!G1826</f>
        <v>2.6305300000000011</v>
      </c>
      <c r="I1826" s="2">
        <f>'Moving Avg'!H1826</f>
        <v>2.6531815000000005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25</v>
      </c>
      <c r="N1826" s="7">
        <f t="shared" si="281"/>
        <v>0</v>
      </c>
      <c r="O1826" s="7">
        <f t="shared" si="282"/>
        <v>0</v>
      </c>
      <c r="P1826" s="7">
        <f t="shared" si="283"/>
        <v>83.5</v>
      </c>
      <c r="Q1826" s="8">
        <f t="shared" si="284"/>
        <v>21.274999999999999</v>
      </c>
      <c r="R1826" s="8">
        <f t="shared" si="285"/>
        <v>25.875</v>
      </c>
      <c r="S1826" s="8">
        <f t="shared" si="286"/>
        <v>41.325000000000003</v>
      </c>
      <c r="T1826" s="8">
        <f t="shared" si="287"/>
        <v>27.125</v>
      </c>
      <c r="U1826" s="7">
        <f t="shared" si="288"/>
        <v>29.491666666666664</v>
      </c>
      <c r="V1826" s="7">
        <f t="shared" si="289"/>
        <v>28.9</v>
      </c>
    </row>
    <row r="1827" spans="1:22" ht="13.5" x14ac:dyDescent="0.25">
      <c r="A1827" s="3">
        <f>RSI!A1827</f>
        <v>44964</v>
      </c>
      <c r="B1827" s="2">
        <f>RSI!B1827</f>
        <v>2.6696</v>
      </c>
      <c r="C1827" s="2">
        <f>RSI!I1827</f>
        <v>56.987497657013613</v>
      </c>
      <c r="D1827" s="2">
        <f>MACD!E1827</f>
        <v>-5.5561216004702985E-2</v>
      </c>
      <c r="E1827" s="2">
        <f>MACD!F1827</f>
        <v>-7.0264927817074121E-2</v>
      </c>
      <c r="F1827" s="2">
        <f>'Moving Avg'!D1827</f>
        <v>2.6409599999999998</v>
      </c>
      <c r="G1827" s="2">
        <f>'Moving Avg'!F1827</f>
        <v>2.5597099999999999</v>
      </c>
      <c r="H1827" s="2">
        <f>'Moving Avg'!G1827</f>
        <v>2.624972000000001</v>
      </c>
      <c r="I1827" s="2">
        <f>'Moving Avg'!H1827</f>
        <v>2.6549920000000009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0</v>
      </c>
      <c r="O1827" s="7">
        <f t="shared" si="282"/>
        <v>0</v>
      </c>
      <c r="P1827" s="7">
        <f t="shared" si="283"/>
        <v>83.5</v>
      </c>
      <c r="Q1827" s="8">
        <f t="shared" si="284"/>
        <v>21.274999999999999</v>
      </c>
      <c r="R1827" s="8">
        <f t="shared" si="285"/>
        <v>25.875</v>
      </c>
      <c r="S1827" s="8">
        <f t="shared" si="286"/>
        <v>41.325000000000003</v>
      </c>
      <c r="T1827" s="8">
        <f t="shared" si="287"/>
        <v>27.125</v>
      </c>
      <c r="U1827" s="7">
        <f t="shared" si="288"/>
        <v>29.491666666666664</v>
      </c>
      <c r="V1827" s="7">
        <f t="shared" si="289"/>
        <v>28.9</v>
      </c>
    </row>
    <row r="1828" spans="1:22" ht="13.5" x14ac:dyDescent="0.25">
      <c r="A1828" s="3">
        <f>RSI!A1828</f>
        <v>44965</v>
      </c>
      <c r="B1828" s="2">
        <f>RSI!B1828</f>
        <v>2.7201</v>
      </c>
      <c r="C1828" s="2">
        <f>RSI!I1828</f>
        <v>60.636748943205305</v>
      </c>
      <c r="D1828" s="2">
        <f>MACD!E1828</f>
        <v>-4.7196459313820327E-2</v>
      </c>
      <c r="E1828" s="2">
        <f>MACD!F1828</f>
        <v>-6.5651234116423374E-2</v>
      </c>
      <c r="F1828" s="2">
        <f>'Moving Avg'!D1828</f>
        <v>2.6729600000000002</v>
      </c>
      <c r="G1828" s="2">
        <f>'Moving Avg'!F1828</f>
        <v>2.5740249999999998</v>
      </c>
      <c r="H1828" s="2">
        <f>'Moving Avg'!G1828</f>
        <v>2.62093</v>
      </c>
      <c r="I1828" s="2">
        <f>'Moving Avg'!H1828</f>
        <v>2.6570550000000011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25</v>
      </c>
      <c r="N1828" s="7">
        <f t="shared" si="281"/>
        <v>0</v>
      </c>
      <c r="O1828" s="7">
        <f t="shared" si="282"/>
        <v>50</v>
      </c>
      <c r="P1828" s="7">
        <f t="shared" si="283"/>
        <v>83.5</v>
      </c>
      <c r="Q1828" s="8">
        <f t="shared" si="284"/>
        <v>28.774999999999999</v>
      </c>
      <c r="R1828" s="8">
        <f t="shared" si="285"/>
        <v>43.375</v>
      </c>
      <c r="S1828" s="8">
        <f t="shared" si="286"/>
        <v>53.825000000000003</v>
      </c>
      <c r="T1828" s="8">
        <f t="shared" si="287"/>
        <v>39.625</v>
      </c>
      <c r="U1828" s="7">
        <f t="shared" si="288"/>
        <v>41.991666666666667</v>
      </c>
      <c r="V1828" s="7">
        <f t="shared" si="289"/>
        <v>41.400000000000006</v>
      </c>
    </row>
    <row r="1829" spans="1:22" ht="13.5" x14ac:dyDescent="0.25">
      <c r="A1829" s="3">
        <f>RSI!A1829</f>
        <v>44966</v>
      </c>
      <c r="B1829" s="2">
        <f>RSI!B1829</f>
        <v>2.6612</v>
      </c>
      <c r="C1829" s="2">
        <f>RSI!I1829</f>
        <v>54.797239789435373</v>
      </c>
      <c r="D1829" s="2">
        <f>MACD!E1829</f>
        <v>-3.6509012227643911E-2</v>
      </c>
      <c r="E1829" s="2">
        <f>MACD!F1829</f>
        <v>-5.9822789738667483E-2</v>
      </c>
      <c r="F1829" s="2">
        <f>'Moving Avg'!D1829</f>
        <v>2.6796999999999995</v>
      </c>
      <c r="G1829" s="2">
        <f>'Moving Avg'!F1829</f>
        <v>2.5858149999999998</v>
      </c>
      <c r="H1829" s="2">
        <f>'Moving Avg'!G1829</f>
        <v>2.6162140000000007</v>
      </c>
      <c r="I1829" s="2">
        <f>'Moving Avg'!H1829</f>
        <v>2.6588235000000009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25</v>
      </c>
      <c r="N1829" s="7">
        <f t="shared" si="281"/>
        <v>0</v>
      </c>
      <c r="O1829" s="7">
        <f t="shared" si="282"/>
        <v>50</v>
      </c>
      <c r="P1829" s="7">
        <f t="shared" si="283"/>
        <v>83.5</v>
      </c>
      <c r="Q1829" s="8">
        <f t="shared" si="284"/>
        <v>28.774999999999999</v>
      </c>
      <c r="R1829" s="8">
        <f t="shared" si="285"/>
        <v>43.375</v>
      </c>
      <c r="S1829" s="8">
        <f t="shared" si="286"/>
        <v>53.825000000000003</v>
      </c>
      <c r="T1829" s="8">
        <f t="shared" si="287"/>
        <v>39.625</v>
      </c>
      <c r="U1829" s="7">
        <f t="shared" si="288"/>
        <v>41.991666666666667</v>
      </c>
      <c r="V1829" s="7">
        <f t="shared" si="289"/>
        <v>41.400000000000006</v>
      </c>
    </row>
    <row r="1830" spans="1:22" ht="13.5" x14ac:dyDescent="0.25">
      <c r="A1830" s="3">
        <f>RSI!A1830</f>
        <v>44967</v>
      </c>
      <c r="B1830" s="2">
        <f>RSI!B1830</f>
        <v>2.6442999999999999</v>
      </c>
      <c r="C1830" s="2">
        <f>RSI!I1830</f>
        <v>53.213731850116794</v>
      </c>
      <c r="D1830" s="2">
        <f>MACD!E1830</f>
        <v>-4.8594243003686088E-2</v>
      </c>
      <c r="E1830" s="2">
        <f>MACD!F1830</f>
        <v>-5.7577080391671205E-2</v>
      </c>
      <c r="F1830" s="2">
        <f>'Moving Avg'!D1830</f>
        <v>2.6712799999999999</v>
      </c>
      <c r="G1830" s="2">
        <f>'Moving Avg'!F1830</f>
        <v>2.5967600000000002</v>
      </c>
      <c r="H1830" s="2">
        <f>'Moving Avg'!G1830</f>
        <v>2.6104860000000003</v>
      </c>
      <c r="I1830" s="2">
        <f>'Moving Avg'!H1830</f>
        <v>2.6605495000000015</v>
      </c>
      <c r="J1830" s="5" t="str">
        <f>OBV!F1830</f>
        <v>BULLISH</v>
      </c>
      <c r="K1830" s="5" t="str">
        <f>OBV!G1830</f>
        <v>NEUTRAL</v>
      </c>
      <c r="L1830" s="5" t="str">
        <f>OBV!H1830</f>
        <v>BULLISH DIVERGENCE</v>
      </c>
      <c r="M1830" s="7">
        <f t="shared" si="280"/>
        <v>25</v>
      </c>
      <c r="N1830" s="7">
        <f t="shared" si="281"/>
        <v>0</v>
      </c>
      <c r="O1830" s="7">
        <f t="shared" si="282"/>
        <v>50</v>
      </c>
      <c r="P1830" s="7">
        <f t="shared" si="283"/>
        <v>66.5</v>
      </c>
      <c r="Q1830" s="8">
        <f t="shared" si="284"/>
        <v>26.225000000000001</v>
      </c>
      <c r="R1830" s="8">
        <f t="shared" si="285"/>
        <v>39.125</v>
      </c>
      <c r="S1830" s="8">
        <f t="shared" si="286"/>
        <v>46.174999999999997</v>
      </c>
      <c r="T1830" s="8">
        <f t="shared" si="287"/>
        <v>35.375</v>
      </c>
      <c r="U1830" s="7">
        <f t="shared" si="288"/>
        <v>37.174999999999997</v>
      </c>
      <c r="V1830" s="7">
        <f t="shared" si="289"/>
        <v>36.724999999999994</v>
      </c>
    </row>
    <row r="1831" spans="1:22" ht="13.5" x14ac:dyDescent="0.25">
      <c r="A1831" s="3">
        <f>RSI!A1831</f>
        <v>44970</v>
      </c>
      <c r="B1831" s="2">
        <f>RSI!B1831</f>
        <v>2.7370000000000001</v>
      </c>
      <c r="C1831" s="2">
        <f>RSI!I1831</f>
        <v>60.035724125009338</v>
      </c>
      <c r="D1831" s="2">
        <f>MACD!E1831</f>
        <v>-5.554142673985929E-2</v>
      </c>
      <c r="E1831" s="2">
        <f>MACD!F1831</f>
        <v>-5.7169949661308825E-2</v>
      </c>
      <c r="F1831" s="2">
        <f>'Moving Avg'!D1831</f>
        <v>2.6864399999999997</v>
      </c>
      <c r="G1831" s="2">
        <f>'Moving Avg'!F1831</f>
        <v>2.6144450000000004</v>
      </c>
      <c r="H1831" s="2">
        <f>'Moving Avg'!G1831</f>
        <v>2.6094760000000004</v>
      </c>
      <c r="I1831" s="2">
        <f>'Moving Avg'!H1831</f>
        <v>2.6631180000000008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25</v>
      </c>
      <c r="N1831" s="7">
        <f t="shared" si="281"/>
        <v>0</v>
      </c>
      <c r="O1831" s="7">
        <f t="shared" si="282"/>
        <v>50</v>
      </c>
      <c r="P1831" s="7">
        <f t="shared" si="283"/>
        <v>83.5</v>
      </c>
      <c r="Q1831" s="8">
        <f t="shared" si="284"/>
        <v>28.774999999999999</v>
      </c>
      <c r="R1831" s="8">
        <f t="shared" si="285"/>
        <v>43.375</v>
      </c>
      <c r="S1831" s="8">
        <f t="shared" si="286"/>
        <v>53.825000000000003</v>
      </c>
      <c r="T1831" s="8">
        <f t="shared" si="287"/>
        <v>39.625</v>
      </c>
      <c r="U1831" s="7">
        <f t="shared" si="288"/>
        <v>41.991666666666667</v>
      </c>
      <c r="V1831" s="7">
        <f t="shared" si="289"/>
        <v>41.400000000000006</v>
      </c>
    </row>
    <row r="1832" spans="1:22" ht="13.5" x14ac:dyDescent="0.25">
      <c r="A1832" s="3">
        <f>RSI!A1832</f>
        <v>44971</v>
      </c>
      <c r="B1832" s="2">
        <f>RSI!B1832</f>
        <v>2.7707000000000002</v>
      </c>
      <c r="C1832" s="2">
        <f>RSI!I1832</f>
        <v>62.193912754028183</v>
      </c>
      <c r="D1832" s="2">
        <f>MACD!E1832</f>
        <v>-7.2455699732703049E-2</v>
      </c>
      <c r="E1832" s="2">
        <f>MACD!F1832</f>
        <v>-6.0227099675587675E-2</v>
      </c>
      <c r="F1832" s="2">
        <f>'Moving Avg'!D1832</f>
        <v>2.7066599999999998</v>
      </c>
      <c r="G1832" s="2">
        <f>'Moving Avg'!F1832</f>
        <v>2.6300250000000003</v>
      </c>
      <c r="H1832" s="2">
        <f>'Moving Avg'!G1832</f>
        <v>2.6077920000000008</v>
      </c>
      <c r="I1832" s="2">
        <f>'Moving Avg'!H1832</f>
        <v>2.6656025000000003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  <c r="M1832" s="7">
        <f t="shared" si="280"/>
        <v>25</v>
      </c>
      <c r="N1832" s="7">
        <f t="shared" si="281"/>
        <v>45</v>
      </c>
      <c r="O1832" s="7">
        <f t="shared" si="282"/>
        <v>50</v>
      </c>
      <c r="P1832" s="7">
        <f t="shared" si="283"/>
        <v>83.5</v>
      </c>
      <c r="Q1832" s="8">
        <f t="shared" si="284"/>
        <v>44.524999999999999</v>
      </c>
      <c r="R1832" s="8">
        <f t="shared" si="285"/>
        <v>52.375</v>
      </c>
      <c r="S1832" s="8">
        <f t="shared" si="286"/>
        <v>60.575000000000003</v>
      </c>
      <c r="T1832" s="8">
        <f t="shared" si="287"/>
        <v>50.875</v>
      </c>
      <c r="U1832" s="7">
        <f t="shared" si="288"/>
        <v>52.491666666666674</v>
      </c>
      <c r="V1832" s="7">
        <f t="shared" si="289"/>
        <v>52.087500000000006</v>
      </c>
    </row>
    <row r="1833" spans="1:22" ht="13.5" x14ac:dyDescent="0.25">
      <c r="A1833" s="3">
        <f>RSI!A1833</f>
        <v>44972</v>
      </c>
      <c r="B1833" s="2">
        <f>RSI!B1833</f>
        <v>2.7791000000000001</v>
      </c>
      <c r="C1833" s="2">
        <f>RSI!I1833</f>
        <v>62.73412306066168</v>
      </c>
      <c r="D1833" s="2">
        <f>MACD!E1833</f>
        <v>-8.3103569459487492E-2</v>
      </c>
      <c r="E1833" s="2">
        <f>MACD!F1833</f>
        <v>-6.4802393632367644E-2</v>
      </c>
      <c r="F1833" s="2">
        <f>'Moving Avg'!D1833</f>
        <v>2.7184599999999999</v>
      </c>
      <c r="G1833" s="2">
        <f>'Moving Avg'!F1833</f>
        <v>2.6409750000000001</v>
      </c>
      <c r="H1833" s="2">
        <f>'Moving Avg'!G1833</f>
        <v>2.6066140000000009</v>
      </c>
      <c r="I1833" s="2">
        <f>'Moving Avg'!H1833</f>
        <v>2.668129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  <c r="M1833" s="7">
        <f t="shared" si="280"/>
        <v>25</v>
      </c>
      <c r="N1833" s="7">
        <f t="shared" si="281"/>
        <v>45</v>
      </c>
      <c r="O1833" s="7">
        <f t="shared" si="282"/>
        <v>50</v>
      </c>
      <c r="P1833" s="7">
        <f t="shared" si="283"/>
        <v>83.5</v>
      </c>
      <c r="Q1833" s="8">
        <f t="shared" si="284"/>
        <v>44.524999999999999</v>
      </c>
      <c r="R1833" s="8">
        <f t="shared" si="285"/>
        <v>52.375</v>
      </c>
      <c r="S1833" s="8">
        <f t="shared" si="286"/>
        <v>60.575000000000003</v>
      </c>
      <c r="T1833" s="8">
        <f t="shared" si="287"/>
        <v>50.875</v>
      </c>
      <c r="U1833" s="7">
        <f t="shared" si="288"/>
        <v>52.491666666666674</v>
      </c>
      <c r="V1833" s="7">
        <f t="shared" si="289"/>
        <v>52.087500000000006</v>
      </c>
    </row>
    <row r="1834" spans="1:22" ht="13.5" x14ac:dyDescent="0.25">
      <c r="A1834" s="3">
        <f>RSI!A1834</f>
        <v>44973</v>
      </c>
      <c r="B1834" s="2">
        <f>RSI!B1834</f>
        <v>2.7707000000000002</v>
      </c>
      <c r="C1834" s="2">
        <f>RSI!I1834</f>
        <v>61.783392253742761</v>
      </c>
      <c r="D1834" s="2">
        <f>MACD!E1834</f>
        <v>-8.2003141815691905E-2</v>
      </c>
      <c r="E1834" s="2">
        <f>MACD!F1834</f>
        <v>-6.8242543269032507E-2</v>
      </c>
      <c r="F1834" s="2">
        <f>'Moving Avg'!D1834</f>
        <v>2.7403599999999999</v>
      </c>
      <c r="G1834" s="2">
        <f>'Moving Avg'!F1834</f>
        <v>2.6498200000000001</v>
      </c>
      <c r="H1834" s="2">
        <f>'Moving Avg'!G1834</f>
        <v>2.6050980000000004</v>
      </c>
      <c r="I1834" s="2">
        <f>'Moving Avg'!H1834</f>
        <v>2.6706555000000005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  <c r="M1834" s="7">
        <f t="shared" si="280"/>
        <v>25</v>
      </c>
      <c r="N1834" s="7">
        <f t="shared" si="281"/>
        <v>45</v>
      </c>
      <c r="O1834" s="7">
        <f t="shared" si="282"/>
        <v>50</v>
      </c>
      <c r="P1834" s="7">
        <f t="shared" si="283"/>
        <v>83.5</v>
      </c>
      <c r="Q1834" s="8">
        <f t="shared" si="284"/>
        <v>44.524999999999999</v>
      </c>
      <c r="R1834" s="8">
        <f t="shared" si="285"/>
        <v>52.375</v>
      </c>
      <c r="S1834" s="8">
        <f t="shared" si="286"/>
        <v>60.575000000000003</v>
      </c>
      <c r="T1834" s="8">
        <f t="shared" si="287"/>
        <v>50.875</v>
      </c>
      <c r="U1834" s="7">
        <f t="shared" si="288"/>
        <v>52.491666666666674</v>
      </c>
      <c r="V1834" s="7">
        <f t="shared" si="289"/>
        <v>52.087500000000006</v>
      </c>
    </row>
    <row r="1835" spans="1:22" ht="13.5" x14ac:dyDescent="0.25">
      <c r="A1835" s="3">
        <f>RSI!A1835</f>
        <v>44974</v>
      </c>
      <c r="B1835" s="2">
        <f>RSI!B1835</f>
        <v>2.7622</v>
      </c>
      <c r="C1835" s="2">
        <f>RSI!I1835</f>
        <v>60.779618062741093</v>
      </c>
      <c r="D1835" s="2">
        <f>MACD!E1835</f>
        <v>-7.2147215407410759E-2</v>
      </c>
      <c r="E1835" s="2">
        <f>MACD!F1835</f>
        <v>-6.9023477696708163E-2</v>
      </c>
      <c r="F1835" s="2">
        <f>'Moving Avg'!D1835</f>
        <v>2.7639399999999998</v>
      </c>
      <c r="G1835" s="2">
        <f>'Moving Avg'!F1835</f>
        <v>2.660765</v>
      </c>
      <c r="H1835" s="2">
        <f>'Moving Avg'!G1835</f>
        <v>2.6034120000000001</v>
      </c>
      <c r="I1835" s="2">
        <f>'Moving Avg'!H1835</f>
        <v>2.6732240000000003</v>
      </c>
      <c r="J1835" s="5" t="str">
        <f>OBV!F1835</f>
        <v>BULLISH</v>
      </c>
      <c r="K1835" s="5" t="str">
        <f>OBV!G1835</f>
        <v>NEUTRAL</v>
      </c>
      <c r="L1835" s="5" t="str">
        <f>OBV!H1835</f>
        <v>CONFIRMED BULLISH</v>
      </c>
      <c r="M1835" s="7">
        <f t="shared" si="280"/>
        <v>25</v>
      </c>
      <c r="N1835" s="7">
        <f t="shared" si="281"/>
        <v>45</v>
      </c>
      <c r="O1835" s="7">
        <f t="shared" si="282"/>
        <v>50</v>
      </c>
      <c r="P1835" s="7">
        <f t="shared" si="283"/>
        <v>83.5</v>
      </c>
      <c r="Q1835" s="8">
        <f t="shared" si="284"/>
        <v>44.524999999999999</v>
      </c>
      <c r="R1835" s="8">
        <f t="shared" si="285"/>
        <v>52.375</v>
      </c>
      <c r="S1835" s="8">
        <f t="shared" si="286"/>
        <v>60.575000000000003</v>
      </c>
      <c r="T1835" s="8">
        <f t="shared" si="287"/>
        <v>50.875</v>
      </c>
      <c r="U1835" s="7">
        <f t="shared" si="288"/>
        <v>52.491666666666674</v>
      </c>
      <c r="V1835" s="7">
        <f t="shared" si="289"/>
        <v>52.087500000000006</v>
      </c>
    </row>
    <row r="1836" spans="1:22" ht="13.5" x14ac:dyDescent="0.25">
      <c r="A1836" s="3">
        <f>RSI!A1836</f>
        <v>44977</v>
      </c>
      <c r="B1836" s="2">
        <f>RSI!B1836</f>
        <v>2.8043</v>
      </c>
      <c r="C1836" s="2">
        <f>RSI!I1836</f>
        <v>63.907359106001294</v>
      </c>
      <c r="D1836" s="2">
        <f>MACD!E1836</f>
        <v>-7.1462404513089606E-2</v>
      </c>
      <c r="E1836" s="2">
        <f>MACD!F1836</f>
        <v>-6.9511263059984452E-2</v>
      </c>
      <c r="F1836" s="2">
        <f>'Moving Avg'!D1836</f>
        <v>2.7774000000000001</v>
      </c>
      <c r="G1836" s="2">
        <f>'Moving Avg'!F1836</f>
        <v>2.6712899999999999</v>
      </c>
      <c r="H1836" s="2">
        <f>'Moving Avg'!G1836</f>
        <v>2.6030740000000003</v>
      </c>
      <c r="I1836" s="2">
        <f>'Moving Avg'!H1836</f>
        <v>2.6760030000000006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  <c r="M1836" s="7">
        <f t="shared" si="280"/>
        <v>25</v>
      </c>
      <c r="N1836" s="7">
        <f t="shared" si="281"/>
        <v>45</v>
      </c>
      <c r="O1836" s="7">
        <f t="shared" si="282"/>
        <v>50</v>
      </c>
      <c r="P1836" s="7">
        <f t="shared" si="283"/>
        <v>83.5</v>
      </c>
      <c r="Q1836" s="8">
        <f t="shared" si="284"/>
        <v>44.524999999999999</v>
      </c>
      <c r="R1836" s="8">
        <f t="shared" si="285"/>
        <v>52.375</v>
      </c>
      <c r="S1836" s="8">
        <f t="shared" si="286"/>
        <v>60.575000000000003</v>
      </c>
      <c r="T1836" s="8">
        <f t="shared" si="287"/>
        <v>50.875</v>
      </c>
      <c r="U1836" s="7">
        <f t="shared" si="288"/>
        <v>52.491666666666674</v>
      </c>
      <c r="V1836" s="7">
        <f t="shared" si="289"/>
        <v>52.087500000000006</v>
      </c>
    </row>
    <row r="1837" spans="1:22" ht="13.5" x14ac:dyDescent="0.25">
      <c r="A1837" s="3">
        <f>RSI!A1837</f>
        <v>44978</v>
      </c>
      <c r="B1837" s="2">
        <f>RSI!B1837</f>
        <v>2.8464999999999998</v>
      </c>
      <c r="C1837" s="2">
        <f>RSI!I1837</f>
        <v>66.768164635980625</v>
      </c>
      <c r="D1837" s="2">
        <f>MACD!E1837</f>
        <v>-7.3575872849297674E-2</v>
      </c>
      <c r="E1837" s="2">
        <f>MACD!F1837</f>
        <v>-7.0324185017847096E-2</v>
      </c>
      <c r="F1837" s="2">
        <f>'Moving Avg'!D1837</f>
        <v>2.7925600000000004</v>
      </c>
      <c r="G1837" s="2">
        <f>'Moving Avg'!F1837</f>
        <v>2.6809749999999997</v>
      </c>
      <c r="H1837" s="2">
        <f>'Moving Avg'!G1837</f>
        <v>2.603748</v>
      </c>
      <c r="I1837" s="2">
        <f>'Moving Avg'!H1837</f>
        <v>2.6788665000000003</v>
      </c>
      <c r="J1837" s="5" t="str">
        <f>OBV!F1837</f>
        <v>BULLISH</v>
      </c>
      <c r="K1837" s="5" t="str">
        <f>OBV!G1837</f>
        <v>NEUTRAL</v>
      </c>
      <c r="L1837" s="5" t="str">
        <f>OBV!H1837</f>
        <v>CONFIRMED BULLISH</v>
      </c>
      <c r="M1837" s="7">
        <f t="shared" si="280"/>
        <v>25</v>
      </c>
      <c r="N1837" s="7">
        <f t="shared" si="281"/>
        <v>45</v>
      </c>
      <c r="O1837" s="7">
        <f t="shared" si="282"/>
        <v>50</v>
      </c>
      <c r="P1837" s="7">
        <f t="shared" si="283"/>
        <v>83.5</v>
      </c>
      <c r="Q1837" s="8">
        <f t="shared" si="284"/>
        <v>44.524999999999999</v>
      </c>
      <c r="R1837" s="8">
        <f t="shared" si="285"/>
        <v>52.375</v>
      </c>
      <c r="S1837" s="8">
        <f t="shared" si="286"/>
        <v>60.575000000000003</v>
      </c>
      <c r="T1837" s="8">
        <f t="shared" si="287"/>
        <v>50.875</v>
      </c>
      <c r="U1837" s="7">
        <f t="shared" si="288"/>
        <v>52.491666666666674</v>
      </c>
      <c r="V1837" s="7">
        <f t="shared" si="289"/>
        <v>52.087500000000006</v>
      </c>
    </row>
    <row r="1838" spans="1:22" ht="13.5" x14ac:dyDescent="0.25">
      <c r="A1838" s="3">
        <f>RSI!A1838</f>
        <v>44979</v>
      </c>
      <c r="B1838" s="2">
        <f>RSI!B1838</f>
        <v>2.8380000000000001</v>
      </c>
      <c r="C1838" s="2">
        <f>RSI!I1838</f>
        <v>65.639599175510256</v>
      </c>
      <c r="D1838" s="2">
        <f>MACD!E1838</f>
        <v>-6.8010346641492081E-2</v>
      </c>
      <c r="E1838" s="2">
        <f>MACD!F1838</f>
        <v>-6.9861417342576088E-2</v>
      </c>
      <c r="F1838" s="2">
        <f>'Moving Avg'!D1838</f>
        <v>2.8043399999999998</v>
      </c>
      <c r="G1838" s="2">
        <f>'Moving Avg'!F1838</f>
        <v>2.6902349999999999</v>
      </c>
      <c r="H1838" s="2">
        <f>'Moving Avg'!G1838</f>
        <v>2.6054319999999995</v>
      </c>
      <c r="I1838" s="2">
        <f>'Moving Avg'!H1838</f>
        <v>2.6814770000000006</v>
      </c>
      <c r="J1838" s="5" t="str">
        <f>OBV!F1838</f>
        <v>BULLISH</v>
      </c>
      <c r="K1838" s="5" t="str">
        <f>OBV!G1838</f>
        <v>NEUTRAL</v>
      </c>
      <c r="L1838" s="5" t="str">
        <f>OBV!H1838</f>
        <v>CONFIRMED BULLISH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83.5</v>
      </c>
      <c r="Q1838" s="8">
        <f t="shared" si="284"/>
        <v>28.774999999999999</v>
      </c>
      <c r="R1838" s="8">
        <f t="shared" si="285"/>
        <v>43.375</v>
      </c>
      <c r="S1838" s="8">
        <f t="shared" si="286"/>
        <v>53.825000000000003</v>
      </c>
      <c r="T1838" s="8">
        <f t="shared" si="287"/>
        <v>39.625</v>
      </c>
      <c r="U1838" s="7">
        <f t="shared" si="288"/>
        <v>41.991666666666667</v>
      </c>
      <c r="V1838" s="7">
        <f t="shared" si="289"/>
        <v>41.400000000000006</v>
      </c>
    </row>
    <row r="1839" spans="1:22" ht="13.5" x14ac:dyDescent="0.25">
      <c r="A1839" s="3">
        <f>RSI!A1839</f>
        <v>44980</v>
      </c>
      <c r="B1839" s="2">
        <f>RSI!B1839</f>
        <v>2.7622</v>
      </c>
      <c r="C1839" s="2">
        <f>RSI!I1839</f>
        <v>56.472547871390084</v>
      </c>
      <c r="D1839" s="2">
        <f>MACD!E1839</f>
        <v>-6.7665158340317166E-2</v>
      </c>
      <c r="E1839" s="2">
        <f>MACD!F1839</f>
        <v>-6.9422165542124312E-2</v>
      </c>
      <c r="F1839" s="2">
        <f>'Moving Avg'!D1839</f>
        <v>2.8026400000000002</v>
      </c>
      <c r="G1839" s="2">
        <f>'Moving Avg'!F1839</f>
        <v>2.6957049999999994</v>
      </c>
      <c r="H1839" s="2">
        <f>'Moving Avg'!G1839</f>
        <v>2.6050939999999998</v>
      </c>
      <c r="I1839" s="2">
        <f>'Moving Avg'!H1839</f>
        <v>2.6839190000000004</v>
      </c>
      <c r="J1839" s="5" t="str">
        <f>OBV!F1839</f>
        <v>BULLISH</v>
      </c>
      <c r="K1839" s="5" t="str">
        <f>OBV!G1839</f>
        <v>NEUTRAL</v>
      </c>
      <c r="L1839" s="5" t="str">
        <f>OBV!H1839</f>
        <v>BULLISH DIVERGENCE</v>
      </c>
      <c r="M1839" s="7">
        <f t="shared" si="280"/>
        <v>25</v>
      </c>
      <c r="N1839" s="7">
        <f t="shared" si="281"/>
        <v>0</v>
      </c>
      <c r="O1839" s="7">
        <f t="shared" si="282"/>
        <v>50</v>
      </c>
      <c r="P1839" s="7">
        <f t="shared" si="283"/>
        <v>66.5</v>
      </c>
      <c r="Q1839" s="8">
        <f t="shared" si="284"/>
        <v>26.225000000000001</v>
      </c>
      <c r="R1839" s="8">
        <f t="shared" si="285"/>
        <v>39.125</v>
      </c>
      <c r="S1839" s="8">
        <f t="shared" si="286"/>
        <v>46.174999999999997</v>
      </c>
      <c r="T1839" s="8">
        <f t="shared" si="287"/>
        <v>35.375</v>
      </c>
      <c r="U1839" s="7">
        <f t="shared" si="288"/>
        <v>37.174999999999997</v>
      </c>
      <c r="V1839" s="7">
        <f t="shared" si="289"/>
        <v>36.724999999999994</v>
      </c>
    </row>
    <row r="1840" spans="1:22" ht="13.5" x14ac:dyDescent="0.25">
      <c r="A1840" s="3">
        <f>RSI!A1840</f>
        <v>44981</v>
      </c>
      <c r="B1840" s="2">
        <f>RSI!B1840</f>
        <v>2.8043</v>
      </c>
      <c r="C1840" s="2">
        <f>RSI!I1840</f>
        <v>59.828240465717151</v>
      </c>
      <c r="D1840" s="2">
        <f>MACD!E1840</f>
        <v>-7.3493114419563632E-2</v>
      </c>
      <c r="E1840" s="2">
        <f>MACD!F1840</f>
        <v>-7.0236355317612173E-2</v>
      </c>
      <c r="F1840" s="2">
        <f>'Moving Avg'!D1840</f>
        <v>2.8110600000000003</v>
      </c>
      <c r="G1840" s="2">
        <f>'Moving Avg'!F1840</f>
        <v>2.7104399999999997</v>
      </c>
      <c r="H1840" s="2">
        <f>'Moving Avg'!G1840</f>
        <v>2.6055980000000005</v>
      </c>
      <c r="I1840" s="2">
        <f>'Moving Avg'!H1840</f>
        <v>2.6864450000000004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  <c r="M1840" s="7">
        <f t="shared" si="280"/>
        <v>25</v>
      </c>
      <c r="N1840" s="7">
        <f t="shared" si="281"/>
        <v>45</v>
      </c>
      <c r="O1840" s="7">
        <f t="shared" si="282"/>
        <v>50</v>
      </c>
      <c r="P1840" s="7">
        <f t="shared" si="283"/>
        <v>83.5</v>
      </c>
      <c r="Q1840" s="8">
        <f t="shared" si="284"/>
        <v>44.524999999999999</v>
      </c>
      <c r="R1840" s="8">
        <f t="shared" si="285"/>
        <v>52.375</v>
      </c>
      <c r="S1840" s="8">
        <f t="shared" si="286"/>
        <v>60.575000000000003</v>
      </c>
      <c r="T1840" s="8">
        <f t="shared" si="287"/>
        <v>50.875</v>
      </c>
      <c r="U1840" s="7">
        <f t="shared" si="288"/>
        <v>52.491666666666674</v>
      </c>
      <c r="V1840" s="7">
        <f t="shared" si="289"/>
        <v>52.087500000000006</v>
      </c>
    </row>
    <row r="1841" spans="1:22" ht="13.5" x14ac:dyDescent="0.25">
      <c r="A1841" s="3">
        <f>RSI!A1841</f>
        <v>44984</v>
      </c>
      <c r="B1841" s="2">
        <f>RSI!B1841</f>
        <v>2.8464999999999998</v>
      </c>
      <c r="C1841" s="2">
        <f>RSI!I1841</f>
        <v>62.914537102763511</v>
      </c>
      <c r="D1841" s="2">
        <f>MACD!E1841</f>
        <v>-6.7909397793108894E-2</v>
      </c>
      <c r="E1841" s="2">
        <f>MACD!F1841</f>
        <v>-6.9770963812711528E-2</v>
      </c>
      <c r="F1841" s="2">
        <f>'Moving Avg'!D1841</f>
        <v>2.8195000000000001</v>
      </c>
      <c r="G1841" s="2">
        <f>'Moving Avg'!F1841</f>
        <v>2.7239149999999999</v>
      </c>
      <c r="H1841" s="2">
        <f>'Moving Avg'!G1841</f>
        <v>2.6071140000000002</v>
      </c>
      <c r="I1841" s="2">
        <f>'Moving Avg'!H1841</f>
        <v>2.6889295000000004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  <c r="M1841" s="7">
        <f t="shared" si="280"/>
        <v>25</v>
      </c>
      <c r="N1841" s="7">
        <f t="shared" si="281"/>
        <v>0</v>
      </c>
      <c r="O1841" s="7">
        <f t="shared" si="282"/>
        <v>50</v>
      </c>
      <c r="P1841" s="7">
        <f t="shared" si="283"/>
        <v>83.5</v>
      </c>
      <c r="Q1841" s="8">
        <f t="shared" si="284"/>
        <v>28.774999999999999</v>
      </c>
      <c r="R1841" s="8">
        <f t="shared" si="285"/>
        <v>43.375</v>
      </c>
      <c r="S1841" s="8">
        <f t="shared" si="286"/>
        <v>53.825000000000003</v>
      </c>
      <c r="T1841" s="8">
        <f t="shared" si="287"/>
        <v>39.625</v>
      </c>
      <c r="U1841" s="7">
        <f t="shared" si="288"/>
        <v>41.991666666666667</v>
      </c>
      <c r="V1841" s="7">
        <f t="shared" si="289"/>
        <v>41.400000000000006</v>
      </c>
    </row>
    <row r="1842" spans="1:22" ht="13.5" x14ac:dyDescent="0.25">
      <c r="A1842" s="3">
        <f>RSI!A1842</f>
        <v>44985</v>
      </c>
      <c r="B1842" s="2">
        <f>RSI!B1842</f>
        <v>2.8128000000000002</v>
      </c>
      <c r="C1842" s="2">
        <f>RSI!I1842</f>
        <v>59.015266991517173</v>
      </c>
      <c r="D1842" s="2">
        <f>MACD!E1842</f>
        <v>-5.6327746330295803E-2</v>
      </c>
      <c r="E1842" s="2">
        <f>MACD!F1842</f>
        <v>-6.7082320316228378E-2</v>
      </c>
      <c r="F1842" s="2">
        <f>'Moving Avg'!D1842</f>
        <v>2.8127599999999999</v>
      </c>
      <c r="G1842" s="2">
        <f>'Moving Avg'!F1842</f>
        <v>2.738235</v>
      </c>
      <c r="H1842" s="2">
        <f>'Moving Avg'!G1842</f>
        <v>2.6096420000000005</v>
      </c>
      <c r="I1842" s="2">
        <f>'Moving Avg'!H1842</f>
        <v>2.6910350000000012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  <c r="M1842" s="7">
        <f t="shared" si="280"/>
        <v>25</v>
      </c>
      <c r="N1842" s="7">
        <f t="shared" si="281"/>
        <v>0</v>
      </c>
      <c r="O1842" s="7">
        <f t="shared" si="282"/>
        <v>50</v>
      </c>
      <c r="P1842" s="7">
        <f t="shared" si="283"/>
        <v>16.5</v>
      </c>
      <c r="Q1842" s="8">
        <f t="shared" si="284"/>
        <v>18.725000000000001</v>
      </c>
      <c r="R1842" s="8">
        <f t="shared" si="285"/>
        <v>26.625</v>
      </c>
      <c r="S1842" s="8">
        <f t="shared" si="286"/>
        <v>23.675000000000001</v>
      </c>
      <c r="T1842" s="8">
        <f t="shared" si="287"/>
        <v>22.875</v>
      </c>
      <c r="U1842" s="7">
        <f t="shared" si="288"/>
        <v>23.008333333333336</v>
      </c>
      <c r="V1842" s="7">
        <f t="shared" si="289"/>
        <v>22.975000000000001</v>
      </c>
    </row>
    <row r="1843" spans="1:22" ht="13.5" x14ac:dyDescent="0.25">
      <c r="A1843" s="3">
        <f>RSI!A1843</f>
        <v>44986</v>
      </c>
      <c r="B1843" s="2">
        <f>RSI!B1843</f>
        <v>2.7959000000000001</v>
      </c>
      <c r="C1843" s="2">
        <f>RSI!I1843</f>
        <v>57.103919202887425</v>
      </c>
      <c r="D1843" s="2">
        <f>MACD!E1843</f>
        <v>-4.454750377304606E-2</v>
      </c>
      <c r="E1843" s="2">
        <f>MACD!F1843</f>
        <v>-6.2575357007591911E-2</v>
      </c>
      <c r="F1843" s="2">
        <f>'Moving Avg'!D1843</f>
        <v>2.8043399999999998</v>
      </c>
      <c r="G1843" s="2">
        <f>'Moving Avg'!F1843</f>
        <v>2.7500249999999999</v>
      </c>
      <c r="H1843" s="2">
        <f>'Moving Avg'!G1843</f>
        <v>2.611494</v>
      </c>
      <c r="I1843" s="2">
        <f>'Moving Avg'!H1843</f>
        <v>2.6932665000000005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  <c r="M1843" s="7">
        <f t="shared" si="280"/>
        <v>25</v>
      </c>
      <c r="N1843" s="7">
        <f t="shared" si="281"/>
        <v>0</v>
      </c>
      <c r="O1843" s="7">
        <f t="shared" si="282"/>
        <v>50</v>
      </c>
      <c r="P1843" s="7">
        <f t="shared" si="283"/>
        <v>16.5</v>
      </c>
      <c r="Q1843" s="8">
        <f t="shared" si="284"/>
        <v>18.725000000000001</v>
      </c>
      <c r="R1843" s="8">
        <f t="shared" si="285"/>
        <v>26.625</v>
      </c>
      <c r="S1843" s="8">
        <f t="shared" si="286"/>
        <v>23.675000000000001</v>
      </c>
      <c r="T1843" s="8">
        <f t="shared" si="287"/>
        <v>22.875</v>
      </c>
      <c r="U1843" s="7">
        <f t="shared" si="288"/>
        <v>23.008333333333336</v>
      </c>
      <c r="V1843" s="7">
        <f t="shared" si="289"/>
        <v>22.975000000000001</v>
      </c>
    </row>
    <row r="1844" spans="1:22" ht="13.5" x14ac:dyDescent="0.25">
      <c r="A1844" s="3">
        <f>RSI!A1844</f>
        <v>44987</v>
      </c>
      <c r="B1844" s="2">
        <f>RSI!B1844</f>
        <v>2.7117</v>
      </c>
      <c r="C1844" s="2">
        <f>RSI!I1844</f>
        <v>48.649831434698015</v>
      </c>
      <c r="D1844" s="2">
        <f>MACD!E1844</f>
        <v>-3.0057028792031648E-2</v>
      </c>
      <c r="E1844" s="2">
        <f>MACD!F1844</f>
        <v>-5.6071691364479863E-2</v>
      </c>
      <c r="F1844" s="2">
        <f>'Moving Avg'!D1844</f>
        <v>2.7942399999999998</v>
      </c>
      <c r="G1844" s="2">
        <f>'Moving Avg'!F1844</f>
        <v>2.7542350000000004</v>
      </c>
      <c r="H1844" s="2">
        <f>'Moving Avg'!G1844</f>
        <v>2.6120000000000005</v>
      </c>
      <c r="I1844" s="2">
        <f>'Moving Avg'!H1844</f>
        <v>2.6949084999999995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0</v>
      </c>
      <c r="O1844" s="7">
        <f t="shared" si="282"/>
        <v>50</v>
      </c>
      <c r="P1844" s="7">
        <f t="shared" si="283"/>
        <v>16.5</v>
      </c>
      <c r="Q1844" s="8">
        <f t="shared" si="284"/>
        <v>18.725000000000001</v>
      </c>
      <c r="R1844" s="8">
        <f t="shared" si="285"/>
        <v>26.625</v>
      </c>
      <c r="S1844" s="8">
        <f t="shared" si="286"/>
        <v>23.675000000000001</v>
      </c>
      <c r="T1844" s="8">
        <f t="shared" si="287"/>
        <v>22.875</v>
      </c>
      <c r="U1844" s="7">
        <f t="shared" si="288"/>
        <v>23.008333333333336</v>
      </c>
      <c r="V1844" s="7">
        <f t="shared" si="289"/>
        <v>22.975000000000001</v>
      </c>
    </row>
    <row r="1845" spans="1:22" ht="13.5" x14ac:dyDescent="0.25">
      <c r="A1845" s="3">
        <f>RSI!A1845</f>
        <v>44988</v>
      </c>
      <c r="B1845" s="2">
        <f>RSI!B1845</f>
        <v>2.7370000000000001</v>
      </c>
      <c r="C1845" s="2">
        <f>RSI!I1845</f>
        <v>50.997373110944473</v>
      </c>
      <c r="D1845" s="2">
        <f>MACD!E1845</f>
        <v>-2.08709640201028E-2</v>
      </c>
      <c r="E1845" s="2">
        <f>MACD!F1845</f>
        <v>-4.9031545895604454E-2</v>
      </c>
      <c r="F1845" s="2">
        <f>'Moving Avg'!D1845</f>
        <v>2.78078</v>
      </c>
      <c r="G1845" s="2">
        <f>'Moving Avg'!F1845</f>
        <v>2.7567650000000006</v>
      </c>
      <c r="H1845" s="2">
        <f>'Moving Avg'!G1845</f>
        <v>2.6146960000000004</v>
      </c>
      <c r="I1845" s="2">
        <f>'Moving Avg'!H1845</f>
        <v>2.6965929999999991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25</v>
      </c>
      <c r="N1845" s="7">
        <f t="shared" si="281"/>
        <v>0</v>
      </c>
      <c r="O1845" s="7">
        <f t="shared" si="282"/>
        <v>50</v>
      </c>
      <c r="P1845" s="7">
        <f t="shared" si="283"/>
        <v>16.5</v>
      </c>
      <c r="Q1845" s="8">
        <f t="shared" si="284"/>
        <v>18.725000000000001</v>
      </c>
      <c r="R1845" s="8">
        <f t="shared" si="285"/>
        <v>26.625</v>
      </c>
      <c r="S1845" s="8">
        <f t="shared" si="286"/>
        <v>23.675000000000001</v>
      </c>
      <c r="T1845" s="8">
        <f t="shared" si="287"/>
        <v>22.875</v>
      </c>
      <c r="U1845" s="7">
        <f t="shared" si="288"/>
        <v>23.008333333333336</v>
      </c>
      <c r="V1845" s="7">
        <f t="shared" si="289"/>
        <v>22.975000000000001</v>
      </c>
    </row>
    <row r="1846" spans="1:22" ht="13.5" x14ac:dyDescent="0.25">
      <c r="A1846" s="3">
        <f>RSI!A1846</f>
        <v>44991</v>
      </c>
      <c r="B1846" s="2">
        <f>RSI!B1846</f>
        <v>2.8043</v>
      </c>
      <c r="C1846" s="2">
        <f>RSI!I1846</f>
        <v>56.671791987854341</v>
      </c>
      <c r="D1846" s="2">
        <f>MACD!E1846</f>
        <v>-1.1657141603120813E-2</v>
      </c>
      <c r="E1846" s="2">
        <f>MACD!F1846</f>
        <v>-4.1556665037107726E-2</v>
      </c>
      <c r="F1846" s="2">
        <f>'Moving Avg'!D1846</f>
        <v>2.7723400000000002</v>
      </c>
      <c r="G1846" s="2">
        <f>'Moving Avg'!F1846</f>
        <v>2.7639200000000002</v>
      </c>
      <c r="H1846" s="2">
        <f>'Moving Avg'!G1846</f>
        <v>2.6199160000000008</v>
      </c>
      <c r="I1846" s="2">
        <f>'Moving Avg'!H1846</f>
        <v>2.6988664999999998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50</v>
      </c>
      <c r="P1846" s="7">
        <f t="shared" si="283"/>
        <v>16.5</v>
      </c>
      <c r="Q1846" s="8">
        <f t="shared" si="284"/>
        <v>18.725000000000001</v>
      </c>
      <c r="R1846" s="8">
        <f t="shared" si="285"/>
        <v>26.625</v>
      </c>
      <c r="S1846" s="8">
        <f t="shared" si="286"/>
        <v>23.675000000000001</v>
      </c>
      <c r="T1846" s="8">
        <f t="shared" si="287"/>
        <v>22.875</v>
      </c>
      <c r="U1846" s="7">
        <f t="shared" si="288"/>
        <v>23.008333333333336</v>
      </c>
      <c r="V1846" s="7">
        <f t="shared" si="289"/>
        <v>22.975000000000001</v>
      </c>
    </row>
    <row r="1847" spans="1:22" ht="13.5" x14ac:dyDescent="0.25">
      <c r="A1847" s="3">
        <f>RSI!A1847</f>
        <v>44992</v>
      </c>
      <c r="B1847" s="2">
        <f>RSI!B1847</f>
        <v>2.7286000000000001</v>
      </c>
      <c r="C1847" s="2">
        <f>RSI!I1847</f>
        <v>49.70028865387615</v>
      </c>
      <c r="D1847" s="2">
        <f>MACD!E1847</f>
        <v>7.7942251521005979E-3</v>
      </c>
      <c r="E1847" s="2">
        <f>MACD!F1847</f>
        <v>-3.1686486999266059E-2</v>
      </c>
      <c r="F1847" s="2">
        <f>'Moving Avg'!D1847</f>
        <v>2.7555000000000001</v>
      </c>
      <c r="G1847" s="2">
        <f>'Moving Avg'!F1847</f>
        <v>2.7668699999999999</v>
      </c>
      <c r="H1847" s="2">
        <f>'Moving Avg'!G1847</f>
        <v>2.6239600000000003</v>
      </c>
      <c r="I1847" s="2">
        <f>'Moving Avg'!H1847</f>
        <v>2.7007194999999999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50</v>
      </c>
      <c r="P1847" s="7">
        <f t="shared" si="283"/>
        <v>16.5</v>
      </c>
      <c r="Q1847" s="8">
        <f t="shared" si="284"/>
        <v>18.725000000000001</v>
      </c>
      <c r="R1847" s="8">
        <f t="shared" si="285"/>
        <v>26.625</v>
      </c>
      <c r="S1847" s="8">
        <f t="shared" si="286"/>
        <v>23.675000000000001</v>
      </c>
      <c r="T1847" s="8">
        <f t="shared" si="287"/>
        <v>22.875</v>
      </c>
      <c r="U1847" s="7">
        <f t="shared" si="288"/>
        <v>23.008333333333336</v>
      </c>
      <c r="V1847" s="7">
        <f t="shared" si="289"/>
        <v>22.975000000000001</v>
      </c>
    </row>
    <row r="1848" spans="1:22" ht="13.5" x14ac:dyDescent="0.25">
      <c r="A1848" s="3">
        <f>RSI!A1848</f>
        <v>44993</v>
      </c>
      <c r="B1848" s="2">
        <f>RSI!B1848</f>
        <v>2.7286000000000001</v>
      </c>
      <c r="C1848" s="2">
        <f>RSI!I1848</f>
        <v>49.700288653876157</v>
      </c>
      <c r="D1848" s="2">
        <f>MACD!E1848</f>
        <v>2.2980974317563518E-2</v>
      </c>
      <c r="E1848" s="2">
        <f>MACD!F1848</f>
        <v>-2.0752994735900143E-2</v>
      </c>
      <c r="F1848" s="2">
        <f>'Moving Avg'!D1848</f>
        <v>2.7420400000000003</v>
      </c>
      <c r="G1848" s="2">
        <f>'Moving Avg'!F1848</f>
        <v>2.7672950000000003</v>
      </c>
      <c r="H1848" s="2">
        <f>'Moving Avg'!G1848</f>
        <v>2.6296879999999998</v>
      </c>
      <c r="I1848" s="2">
        <f>'Moving Avg'!H1848</f>
        <v>2.7025304999999999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25</v>
      </c>
      <c r="N1848" s="7">
        <f t="shared" si="281"/>
        <v>0</v>
      </c>
      <c r="O1848" s="7">
        <f t="shared" si="282"/>
        <v>50</v>
      </c>
      <c r="P1848" s="7">
        <f t="shared" si="283"/>
        <v>16.5</v>
      </c>
      <c r="Q1848" s="8">
        <f t="shared" si="284"/>
        <v>18.725000000000001</v>
      </c>
      <c r="R1848" s="8">
        <f t="shared" si="285"/>
        <v>26.625</v>
      </c>
      <c r="S1848" s="8">
        <f t="shared" si="286"/>
        <v>23.675000000000001</v>
      </c>
      <c r="T1848" s="8">
        <f t="shared" si="287"/>
        <v>22.875</v>
      </c>
      <c r="U1848" s="7">
        <f t="shared" si="288"/>
        <v>23.008333333333336</v>
      </c>
      <c r="V1848" s="7">
        <f t="shared" si="289"/>
        <v>22.975000000000001</v>
      </c>
    </row>
    <row r="1849" spans="1:22" ht="13.5" x14ac:dyDescent="0.25">
      <c r="A1849" s="3">
        <f>RSI!A1849</f>
        <v>44994</v>
      </c>
      <c r="B1849" s="2">
        <f>RSI!B1849</f>
        <v>2.7117</v>
      </c>
      <c r="C1849" s="2">
        <f>RSI!I1849</f>
        <v>48.166160245806495</v>
      </c>
      <c r="D1849" s="2">
        <f>MACD!E1849</f>
        <v>2.5454570110247321E-2</v>
      </c>
      <c r="E1849" s="2">
        <f>MACD!F1849</f>
        <v>-1.1511481766670651E-2</v>
      </c>
      <c r="F1849" s="2">
        <f>'Moving Avg'!D1849</f>
        <v>2.7420400000000003</v>
      </c>
      <c r="G1849" s="2">
        <f>'Moving Avg'!F1849</f>
        <v>2.7698200000000002</v>
      </c>
      <c r="H1849" s="2">
        <f>'Moving Avg'!G1849</f>
        <v>2.6355819999999999</v>
      </c>
      <c r="I1849" s="2">
        <f>'Moving Avg'!H1849</f>
        <v>2.7042570000000001</v>
      </c>
      <c r="J1849" s="5" t="str">
        <f>OBV!F1849</f>
        <v>BEARISH</v>
      </c>
      <c r="K1849" s="5" t="str">
        <f>OBV!G1849</f>
        <v>NEUTRAL</v>
      </c>
      <c r="L1849" s="5" t="str">
        <f>OBV!H1849</f>
        <v>NEUTRAL</v>
      </c>
      <c r="M1849" s="7">
        <f t="shared" si="280"/>
        <v>25</v>
      </c>
      <c r="N1849" s="7">
        <f t="shared" si="281"/>
        <v>0</v>
      </c>
      <c r="O1849" s="7">
        <f t="shared" si="282"/>
        <v>50</v>
      </c>
      <c r="P1849" s="7">
        <f t="shared" si="283"/>
        <v>16.5</v>
      </c>
      <c r="Q1849" s="8">
        <f t="shared" si="284"/>
        <v>18.725000000000001</v>
      </c>
      <c r="R1849" s="8">
        <f t="shared" si="285"/>
        <v>26.625</v>
      </c>
      <c r="S1849" s="8">
        <f t="shared" si="286"/>
        <v>23.675000000000001</v>
      </c>
      <c r="T1849" s="8">
        <f t="shared" si="287"/>
        <v>22.875</v>
      </c>
      <c r="U1849" s="7">
        <f t="shared" si="288"/>
        <v>23.008333333333336</v>
      </c>
      <c r="V1849" s="7">
        <f t="shared" si="289"/>
        <v>22.975000000000001</v>
      </c>
    </row>
    <row r="1850" spans="1:22" ht="13.5" x14ac:dyDescent="0.25">
      <c r="A1850" s="3">
        <f>RSI!A1850</f>
        <v>44995</v>
      </c>
      <c r="B1850" s="2">
        <f>RSI!B1850</f>
        <v>2.6949000000000001</v>
      </c>
      <c r="C1850" s="2">
        <f>RSI!I1850</f>
        <v>46.625408353188007</v>
      </c>
      <c r="D1850" s="2">
        <f>MACD!E1850</f>
        <v>3.5399358037731421E-2</v>
      </c>
      <c r="E1850" s="2">
        <f>MACD!F1850</f>
        <v>-2.1293138057902365E-3</v>
      </c>
      <c r="F1850" s="2">
        <f>'Moving Avg'!D1850</f>
        <v>2.7336200000000002</v>
      </c>
      <c r="G1850" s="2">
        <f>'Moving Avg'!F1850</f>
        <v>2.7723500000000003</v>
      </c>
      <c r="H1850" s="2">
        <f>'Moving Avg'!G1850</f>
        <v>2.6399619999999997</v>
      </c>
      <c r="I1850" s="2">
        <f>'Moving Avg'!H1850</f>
        <v>2.7058994999999997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25</v>
      </c>
      <c r="N1850" s="7">
        <f t="shared" si="281"/>
        <v>0</v>
      </c>
      <c r="O1850" s="7">
        <f t="shared" si="282"/>
        <v>50</v>
      </c>
      <c r="P1850" s="7">
        <f t="shared" si="283"/>
        <v>16.5</v>
      </c>
      <c r="Q1850" s="8">
        <f t="shared" si="284"/>
        <v>18.725000000000001</v>
      </c>
      <c r="R1850" s="8">
        <f t="shared" si="285"/>
        <v>26.625</v>
      </c>
      <c r="S1850" s="8">
        <f t="shared" si="286"/>
        <v>23.675000000000001</v>
      </c>
      <c r="T1850" s="8">
        <f t="shared" si="287"/>
        <v>22.875</v>
      </c>
      <c r="U1850" s="7">
        <f t="shared" si="288"/>
        <v>23.008333333333336</v>
      </c>
      <c r="V1850" s="7">
        <f t="shared" si="289"/>
        <v>22.975000000000001</v>
      </c>
    </row>
    <row r="1851" spans="1:22" ht="13.5" x14ac:dyDescent="0.25">
      <c r="A1851" s="3">
        <f>RSI!A1851</f>
        <v>44998</v>
      </c>
      <c r="B1851" s="2">
        <f>RSI!B1851</f>
        <v>2.6863999999999999</v>
      </c>
      <c r="C1851" s="2">
        <f>RSI!I1851</f>
        <v>45.826672218311572</v>
      </c>
      <c r="D1851" s="2">
        <f>MACD!E1851</f>
        <v>5.1156108031769509E-2</v>
      </c>
      <c r="E1851" s="2">
        <f>MACD!F1851</f>
        <v>8.5277705617217148E-3</v>
      </c>
      <c r="F1851" s="2">
        <f>'Moving Avg'!D1851</f>
        <v>2.7100400000000002</v>
      </c>
      <c r="G1851" s="2">
        <f>'Moving Avg'!F1851</f>
        <v>2.7698200000000002</v>
      </c>
      <c r="H1851" s="2">
        <f>'Moving Avg'!G1851</f>
        <v>2.6440039999999994</v>
      </c>
      <c r="I1851" s="2">
        <f>'Moving Avg'!H1851</f>
        <v>2.7074994999999999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25</v>
      </c>
      <c r="N1851" s="7">
        <f t="shared" si="281"/>
        <v>0</v>
      </c>
      <c r="O1851" s="7">
        <f t="shared" si="282"/>
        <v>50</v>
      </c>
      <c r="P1851" s="7">
        <f t="shared" si="283"/>
        <v>16.5</v>
      </c>
      <c r="Q1851" s="8">
        <f t="shared" si="284"/>
        <v>18.725000000000001</v>
      </c>
      <c r="R1851" s="8">
        <f t="shared" si="285"/>
        <v>26.625</v>
      </c>
      <c r="S1851" s="8">
        <f t="shared" si="286"/>
        <v>23.675000000000001</v>
      </c>
      <c r="T1851" s="8">
        <f t="shared" si="287"/>
        <v>22.875</v>
      </c>
      <c r="U1851" s="7">
        <f t="shared" si="288"/>
        <v>23.008333333333336</v>
      </c>
      <c r="V1851" s="7">
        <f t="shared" si="289"/>
        <v>22.975000000000001</v>
      </c>
    </row>
    <row r="1852" spans="1:22" ht="13.5" x14ac:dyDescent="0.25">
      <c r="A1852" s="3">
        <f>RSI!A1852</f>
        <v>44999</v>
      </c>
      <c r="B1852" s="2">
        <f>RSI!B1852</f>
        <v>2.6612</v>
      </c>
      <c r="C1852" s="2">
        <f>RSI!I1852</f>
        <v>43.450168763467452</v>
      </c>
      <c r="D1852" s="2">
        <f>MACD!E1852</f>
        <v>6.1424717194827672E-2</v>
      </c>
      <c r="E1852" s="2">
        <f>MACD!F1852</f>
        <v>1.9107159888342908E-2</v>
      </c>
      <c r="F1852" s="2">
        <f>'Moving Avg'!D1852</f>
        <v>2.6965600000000003</v>
      </c>
      <c r="G1852" s="2">
        <f>'Moving Avg'!F1852</f>
        <v>2.7643449999999996</v>
      </c>
      <c r="H1852" s="2">
        <f>'Moving Avg'!G1852</f>
        <v>2.6470359999999999</v>
      </c>
      <c r="I1852" s="2">
        <f>'Moving Avg'!H1852</f>
        <v>2.7091419999999999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16.5</v>
      </c>
      <c r="Q1852" s="8">
        <f t="shared" si="284"/>
        <v>11.225</v>
      </c>
      <c r="R1852" s="8">
        <f t="shared" si="285"/>
        <v>9.125</v>
      </c>
      <c r="S1852" s="8">
        <f t="shared" si="286"/>
        <v>11.175000000000001</v>
      </c>
      <c r="T1852" s="8">
        <f t="shared" si="287"/>
        <v>10.375</v>
      </c>
      <c r="U1852" s="7">
        <f t="shared" si="288"/>
        <v>10.508333333333335</v>
      </c>
      <c r="V1852" s="7">
        <f t="shared" si="289"/>
        <v>10.475000000000001</v>
      </c>
    </row>
    <row r="1853" spans="1:22" ht="13.5" x14ac:dyDescent="0.25">
      <c r="A1853" s="3">
        <f>RSI!A1853</f>
        <v>45000</v>
      </c>
      <c r="B1853" s="2">
        <f>RSI!B1853</f>
        <v>2.6612</v>
      </c>
      <c r="C1853" s="2">
        <f>RSI!I1853</f>
        <v>43.450168763467452</v>
      </c>
      <c r="D1853" s="2">
        <f>MACD!E1853</f>
        <v>6.7897562354547247E-2</v>
      </c>
      <c r="E1853" s="2">
        <f>MACD!F1853</f>
        <v>2.8865240381583779E-2</v>
      </c>
      <c r="F1853" s="2">
        <f>'Moving Avg'!D1853</f>
        <v>2.6830800000000004</v>
      </c>
      <c r="G1853" s="2">
        <f>'Moving Avg'!F1853</f>
        <v>2.7584499999999998</v>
      </c>
      <c r="H1853" s="2">
        <f>'Moving Avg'!G1853</f>
        <v>2.6504059999999998</v>
      </c>
      <c r="I1853" s="2">
        <f>'Moving Avg'!H1853</f>
        <v>2.7108685000000001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25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11.225</v>
      </c>
      <c r="R1853" s="8">
        <f t="shared" si="285"/>
        <v>9.125</v>
      </c>
      <c r="S1853" s="8">
        <f t="shared" si="286"/>
        <v>11.175000000000001</v>
      </c>
      <c r="T1853" s="8">
        <f t="shared" si="287"/>
        <v>10.375</v>
      </c>
      <c r="U1853" s="7">
        <f t="shared" si="288"/>
        <v>10.508333333333335</v>
      </c>
      <c r="V1853" s="7">
        <f t="shared" si="289"/>
        <v>10.475000000000001</v>
      </c>
    </row>
    <row r="1854" spans="1:22" ht="13.5" x14ac:dyDescent="0.25">
      <c r="A1854" s="3">
        <f>RSI!A1854</f>
        <v>45001</v>
      </c>
      <c r="B1854" s="2">
        <f>RSI!B1854</f>
        <v>2.7286000000000001</v>
      </c>
      <c r="C1854" s="2">
        <f>RSI!I1854</f>
        <v>51.286273072712135</v>
      </c>
      <c r="D1854" s="2">
        <f>MACD!E1854</f>
        <v>5.5783722381626433E-2</v>
      </c>
      <c r="E1854" s="2">
        <f>MACD!F1854</f>
        <v>3.4248936781592312E-2</v>
      </c>
      <c r="F1854" s="2">
        <f>'Moving Avg'!D1854</f>
        <v>2.6864600000000003</v>
      </c>
      <c r="G1854" s="2">
        <f>'Moving Avg'!F1854</f>
        <v>2.756345</v>
      </c>
      <c r="H1854" s="2">
        <f>'Moving Avg'!G1854</f>
        <v>2.6552920000000002</v>
      </c>
      <c r="I1854" s="2">
        <f>'Moving Avg'!H1854</f>
        <v>2.7130585000000003</v>
      </c>
      <c r="J1854" s="5" t="str">
        <f>OBV!F1854</f>
        <v>BEARISH</v>
      </c>
      <c r="K1854" s="5" t="str">
        <f>OBV!G1854</f>
        <v>NEUTRAL</v>
      </c>
      <c r="L1854" s="5" t="str">
        <f>OBV!H1854</f>
        <v>BEARISH DIVERGENCE</v>
      </c>
      <c r="M1854" s="7">
        <f t="shared" si="280"/>
        <v>25</v>
      </c>
      <c r="N1854" s="7">
        <f t="shared" si="281"/>
        <v>0</v>
      </c>
      <c r="O1854" s="7">
        <f t="shared" si="282"/>
        <v>0</v>
      </c>
      <c r="P1854" s="7">
        <f t="shared" si="283"/>
        <v>16.5</v>
      </c>
      <c r="Q1854" s="8">
        <f t="shared" si="284"/>
        <v>11.225</v>
      </c>
      <c r="R1854" s="8">
        <f t="shared" si="285"/>
        <v>9.125</v>
      </c>
      <c r="S1854" s="8">
        <f t="shared" si="286"/>
        <v>11.175000000000001</v>
      </c>
      <c r="T1854" s="8">
        <f t="shared" si="287"/>
        <v>10.375</v>
      </c>
      <c r="U1854" s="7">
        <f t="shared" si="288"/>
        <v>10.508333333333335</v>
      </c>
      <c r="V1854" s="7">
        <f t="shared" si="289"/>
        <v>10.475000000000001</v>
      </c>
    </row>
    <row r="1855" spans="1:22" ht="13.5" x14ac:dyDescent="0.25">
      <c r="A1855" s="3">
        <f>RSI!A1855</f>
        <v>45002</v>
      </c>
      <c r="B1855" s="2">
        <f>RSI!B1855</f>
        <v>2.7286000000000001</v>
      </c>
      <c r="C1855" s="2">
        <f>RSI!I1855</f>
        <v>51.286273072712135</v>
      </c>
      <c r="D1855" s="2">
        <f>MACD!E1855</f>
        <v>4.935682528168428E-2</v>
      </c>
      <c r="E1855" s="2">
        <f>MACD!F1855</f>
        <v>3.7270514481610707E-2</v>
      </c>
      <c r="F1855" s="2">
        <f>'Moving Avg'!D1855</f>
        <v>2.6932</v>
      </c>
      <c r="G1855" s="2">
        <f>'Moving Avg'!F1855</f>
        <v>2.7546650000000001</v>
      </c>
      <c r="H1855" s="2">
        <f>'Moving Avg'!G1855</f>
        <v>2.660514</v>
      </c>
      <c r="I1855" s="2">
        <f>'Moving Avg'!H1855</f>
        <v>2.7151220000000005</v>
      </c>
      <c r="J1855" s="5" t="str">
        <f>OBV!F1855</f>
        <v>BEARISH</v>
      </c>
      <c r="K1855" s="5" t="str">
        <f>OBV!G1855</f>
        <v>NEUTRAL</v>
      </c>
      <c r="L1855" s="5" t="str">
        <f>OBV!H1855</f>
        <v>BEARISH DIVERGENCE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11.225</v>
      </c>
      <c r="R1855" s="8">
        <f t="shared" si="285"/>
        <v>9.125</v>
      </c>
      <c r="S1855" s="8">
        <f t="shared" si="286"/>
        <v>11.175000000000001</v>
      </c>
      <c r="T1855" s="8">
        <f t="shared" si="287"/>
        <v>10.375</v>
      </c>
      <c r="U1855" s="7">
        <f t="shared" si="288"/>
        <v>10.508333333333335</v>
      </c>
      <c r="V1855" s="7">
        <f t="shared" si="289"/>
        <v>10.475000000000001</v>
      </c>
    </row>
    <row r="1856" spans="1:22" ht="13.5" x14ac:dyDescent="0.25">
      <c r="A1856" s="3">
        <f>RSI!A1856</f>
        <v>45006</v>
      </c>
      <c r="B1856" s="2">
        <f>RSI!B1856</f>
        <v>2.6274999999999999</v>
      </c>
      <c r="C1856" s="2">
        <f>RSI!I1856</f>
        <v>41.324491049814995</v>
      </c>
      <c r="D1856" s="2">
        <f>MACD!E1856</f>
        <v>6.169749763606891E-2</v>
      </c>
      <c r="E1856" s="2">
        <f>MACD!F1856</f>
        <v>4.2155911112502352E-2</v>
      </c>
      <c r="F1856" s="2">
        <f>'Moving Avg'!D1856</f>
        <v>2.6814200000000001</v>
      </c>
      <c r="G1856" s="2">
        <f>'Moving Avg'!F1856</f>
        <v>2.7458249999999995</v>
      </c>
      <c r="H1856" s="2">
        <f>'Moving Avg'!G1856</f>
        <v>2.6637140000000001</v>
      </c>
      <c r="I1856" s="2">
        <f>'Moving Avg'!H1856</f>
        <v>2.7166800000000011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16.5</v>
      </c>
      <c r="Q1856" s="8">
        <f t="shared" si="284"/>
        <v>11.225</v>
      </c>
      <c r="R1856" s="8">
        <f t="shared" si="285"/>
        <v>9.125</v>
      </c>
      <c r="S1856" s="8">
        <f t="shared" si="286"/>
        <v>11.175000000000001</v>
      </c>
      <c r="T1856" s="8">
        <f t="shared" si="287"/>
        <v>10.375</v>
      </c>
      <c r="U1856" s="7">
        <f t="shared" si="288"/>
        <v>10.508333333333335</v>
      </c>
      <c r="V1856" s="7">
        <f t="shared" si="289"/>
        <v>10.475000000000001</v>
      </c>
    </row>
    <row r="1857" spans="1:22" ht="13.5" x14ac:dyDescent="0.25">
      <c r="A1857" s="3">
        <f>RSI!A1857</f>
        <v>45007</v>
      </c>
      <c r="B1857" s="2">
        <f>RSI!B1857</f>
        <v>2.7791000000000001</v>
      </c>
      <c r="C1857" s="2">
        <f>RSI!I1857</f>
        <v>55.334559193015643</v>
      </c>
      <c r="D1857" s="2">
        <f>MACD!E1857</f>
        <v>4.9802041530403685E-2</v>
      </c>
      <c r="E1857" s="2">
        <f>MACD!F1857</f>
        <v>4.3685137196082621E-2</v>
      </c>
      <c r="F1857" s="2">
        <f>'Moving Avg'!D1857</f>
        <v>2.7050000000000001</v>
      </c>
      <c r="G1857" s="2">
        <f>'Moving Avg'!F1857</f>
        <v>2.7424549999999996</v>
      </c>
      <c r="H1857" s="2">
        <f>'Moving Avg'!G1857</f>
        <v>2.6707879999999995</v>
      </c>
      <c r="I1857" s="2">
        <f>'Moving Avg'!H1857</f>
        <v>2.7192065000000007</v>
      </c>
      <c r="J1857" s="5" t="str">
        <f>OBV!F1857</f>
        <v>BULLISH</v>
      </c>
      <c r="K1857" s="5" t="str">
        <f>OBV!G1857</f>
        <v>NEUTRAL</v>
      </c>
      <c r="L1857" s="5" t="str">
        <f>OBV!H1857</f>
        <v>CONFIRMED BULLISH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83.5</v>
      </c>
      <c r="Q1857" s="8">
        <f t="shared" si="284"/>
        <v>21.274999999999999</v>
      </c>
      <c r="R1857" s="8">
        <f t="shared" si="285"/>
        <v>25.875</v>
      </c>
      <c r="S1857" s="8">
        <f t="shared" si="286"/>
        <v>41.325000000000003</v>
      </c>
      <c r="T1857" s="8">
        <f t="shared" si="287"/>
        <v>27.125</v>
      </c>
      <c r="U1857" s="7">
        <f t="shared" si="288"/>
        <v>29.491666666666664</v>
      </c>
      <c r="V1857" s="7">
        <f t="shared" si="289"/>
        <v>28.9</v>
      </c>
    </row>
    <row r="1858" spans="1:22" ht="13.5" x14ac:dyDescent="0.25">
      <c r="A1858" s="3">
        <f>RSI!A1858</f>
        <v>45008</v>
      </c>
      <c r="B1858" s="2">
        <f>RSI!B1858</f>
        <v>2.7959000000000001</v>
      </c>
      <c r="C1858" s="2">
        <f>RSI!I1858</f>
        <v>56.572065220803246</v>
      </c>
      <c r="D1858" s="2">
        <f>MACD!E1858</f>
        <v>3.8094752085447769E-2</v>
      </c>
      <c r="E1858" s="2">
        <f>MACD!F1858</f>
        <v>4.2567060173955652E-2</v>
      </c>
      <c r="F1858" s="2">
        <f>'Moving Avg'!D1858</f>
        <v>2.7319399999999998</v>
      </c>
      <c r="G1858" s="2">
        <f>'Moving Avg'!F1858</f>
        <v>2.7403500000000003</v>
      </c>
      <c r="H1858" s="2">
        <f>'Moving Avg'!G1858</f>
        <v>2.6780300000000001</v>
      </c>
      <c r="I1858" s="2">
        <f>'Moving Avg'!H1858</f>
        <v>2.7218590000000007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45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44.524999999999999</v>
      </c>
      <c r="R1858" s="8">
        <f t="shared" si="285"/>
        <v>52.375</v>
      </c>
      <c r="S1858" s="8">
        <f t="shared" si="286"/>
        <v>60.575000000000003</v>
      </c>
      <c r="T1858" s="8">
        <f t="shared" si="287"/>
        <v>50.875</v>
      </c>
      <c r="U1858" s="7">
        <f t="shared" si="288"/>
        <v>52.491666666666674</v>
      </c>
      <c r="V1858" s="7">
        <f t="shared" si="289"/>
        <v>52.087500000000006</v>
      </c>
    </row>
    <row r="1859" spans="1:22" ht="13.5" x14ac:dyDescent="0.25">
      <c r="A1859" s="3">
        <f>RSI!A1859</f>
        <v>45009</v>
      </c>
      <c r="B1859" s="2">
        <f>RSI!B1859</f>
        <v>2.8717000000000001</v>
      </c>
      <c r="C1859" s="2">
        <f>RSI!I1859</f>
        <v>61.724799848088082</v>
      </c>
      <c r="D1859" s="2">
        <f>MACD!E1859</f>
        <v>1.9506479704523016E-2</v>
      </c>
      <c r="E1859" s="2">
        <f>MACD!F1859</f>
        <v>3.7954944080069129E-2</v>
      </c>
      <c r="F1859" s="2">
        <f>'Moving Avg'!D1859</f>
        <v>2.7605599999999999</v>
      </c>
      <c r="G1859" s="2">
        <f>'Moving Avg'!F1859</f>
        <v>2.745825</v>
      </c>
      <c r="H1859" s="2">
        <f>'Moving Avg'!G1859</f>
        <v>2.6869559999999995</v>
      </c>
      <c r="I1859" s="2">
        <f>'Moving Avg'!H1859</f>
        <v>2.7249750000000006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  <c r="M1859" s="7">
        <f t="shared" si="290"/>
        <v>25</v>
      </c>
      <c r="N1859" s="7">
        <f t="shared" si="291"/>
        <v>45</v>
      </c>
      <c r="O1859" s="7">
        <f t="shared" si="292"/>
        <v>50</v>
      </c>
      <c r="P1859" s="7">
        <f t="shared" si="293"/>
        <v>83.5</v>
      </c>
      <c r="Q1859" s="8">
        <f t="shared" ref="Q1859:Q1922" si="294">0.35*M1859+N1859*0.35+O1859*0.15+P1859*0.15</f>
        <v>44.524999999999999</v>
      </c>
      <c r="R1859" s="8">
        <f t="shared" ref="R1859:R1922" si="295">M1859*0.2+N1859*0.2+O1859*0.35+P1859*0.25</f>
        <v>52.375</v>
      </c>
      <c r="S1859" s="8">
        <f t="shared" ref="S1859:S1922" si="296">M1859*0.15+N1859*0.15+O1859*0.25+P1859*0.45</f>
        <v>60.575000000000003</v>
      </c>
      <c r="T1859" s="8">
        <f t="shared" ref="T1859:T1922" si="297">0.25*SUM(M1859:P1859)</f>
        <v>50.875</v>
      </c>
      <c r="U1859" s="7">
        <f t="shared" ref="U1859:U1922" si="298">SUM(Q1859:S1859)/3</f>
        <v>52.491666666666674</v>
      </c>
      <c r="V1859" s="7">
        <f t="shared" ref="V1859:V1922" si="299">SUM(Q1859:T1859)/4</f>
        <v>52.087500000000006</v>
      </c>
    </row>
    <row r="1860" spans="1:22" ht="13.5" x14ac:dyDescent="0.25">
      <c r="A1860" s="3">
        <f>RSI!A1860</f>
        <v>45012</v>
      </c>
      <c r="B1860" s="2">
        <f>RSI!B1860</f>
        <v>2.8633000000000002</v>
      </c>
      <c r="C1860" s="2">
        <f>RSI!I1860</f>
        <v>60.862979835699974</v>
      </c>
      <c r="D1860" s="2">
        <f>MACD!E1860</f>
        <v>9.3496738665299617E-4</v>
      </c>
      <c r="E1860" s="2">
        <f>MACD!F1860</f>
        <v>3.0550948741385902E-2</v>
      </c>
      <c r="F1860" s="2">
        <f>'Moving Avg'!D1860</f>
        <v>2.7875000000000005</v>
      </c>
      <c r="G1860" s="2">
        <f>'Moving Avg'!F1860</f>
        <v>2.7487750000000002</v>
      </c>
      <c r="H1860" s="2">
        <f>'Moving Avg'!G1860</f>
        <v>2.6957139999999997</v>
      </c>
      <c r="I1860" s="2">
        <f>'Moving Avg'!H1860</f>
        <v>2.7280490000000008</v>
      </c>
      <c r="J1860" s="5" t="str">
        <f>OBV!F1860</f>
        <v>BULLISH</v>
      </c>
      <c r="K1860" s="5" t="str">
        <f>OBV!G1860</f>
        <v>NEUTRAL</v>
      </c>
      <c r="L1860" s="5" t="str">
        <f>OBV!H1860</f>
        <v>CONFIRMED BULLISH</v>
      </c>
      <c r="M1860" s="7">
        <f t="shared" si="290"/>
        <v>25</v>
      </c>
      <c r="N1860" s="7">
        <f t="shared" si="291"/>
        <v>100</v>
      </c>
      <c r="O1860" s="7">
        <f t="shared" si="292"/>
        <v>50</v>
      </c>
      <c r="P1860" s="7">
        <f t="shared" si="293"/>
        <v>83.5</v>
      </c>
      <c r="Q1860" s="8">
        <f t="shared" si="294"/>
        <v>63.774999999999999</v>
      </c>
      <c r="R1860" s="8">
        <f t="shared" si="295"/>
        <v>63.375</v>
      </c>
      <c r="S1860" s="8">
        <f t="shared" si="296"/>
        <v>68.825000000000003</v>
      </c>
      <c r="T1860" s="8">
        <f t="shared" si="297"/>
        <v>64.625</v>
      </c>
      <c r="U1860" s="7">
        <f t="shared" si="298"/>
        <v>65.325000000000003</v>
      </c>
      <c r="V1860" s="7">
        <f t="shared" si="299"/>
        <v>65.150000000000006</v>
      </c>
    </row>
    <row r="1861" spans="1:22" ht="13.5" x14ac:dyDescent="0.25">
      <c r="A1861" s="3">
        <f>RSI!A1861</f>
        <v>45013</v>
      </c>
      <c r="B1861" s="2">
        <f>RSI!B1861</f>
        <v>2.8969999999999998</v>
      </c>
      <c r="C1861" s="2">
        <f>RSI!I1861</f>
        <v>63.089574839499434</v>
      </c>
      <c r="D1861" s="2">
        <f>MACD!E1861</f>
        <v>-1.9349094598990479E-2</v>
      </c>
      <c r="E1861" s="2">
        <f>MACD!F1861</f>
        <v>2.0570940073310628E-2</v>
      </c>
      <c r="F1861" s="2">
        <f>'Moving Avg'!D1861</f>
        <v>2.8414000000000001</v>
      </c>
      <c r="G1861" s="2">
        <f>'Moving Avg'!F1861</f>
        <v>2.7512999999999996</v>
      </c>
      <c r="H1861" s="2">
        <f>'Moving Avg'!G1861</f>
        <v>2.7059879999999996</v>
      </c>
      <c r="I1861" s="2">
        <f>'Moving Avg'!H1861</f>
        <v>2.7312070000000013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  <c r="M1861" s="7">
        <f t="shared" si="290"/>
        <v>25</v>
      </c>
      <c r="N1861" s="7">
        <f t="shared" si="291"/>
        <v>100</v>
      </c>
      <c r="O1861" s="7">
        <f t="shared" si="292"/>
        <v>50</v>
      </c>
      <c r="P1861" s="7">
        <f t="shared" si="293"/>
        <v>83.5</v>
      </c>
      <c r="Q1861" s="8">
        <f t="shared" si="294"/>
        <v>63.774999999999999</v>
      </c>
      <c r="R1861" s="8">
        <f t="shared" si="295"/>
        <v>63.375</v>
      </c>
      <c r="S1861" s="8">
        <f t="shared" si="296"/>
        <v>68.825000000000003</v>
      </c>
      <c r="T1861" s="8">
        <f t="shared" si="297"/>
        <v>64.625</v>
      </c>
      <c r="U1861" s="7">
        <f t="shared" si="298"/>
        <v>65.325000000000003</v>
      </c>
      <c r="V1861" s="7">
        <f t="shared" si="299"/>
        <v>65.150000000000006</v>
      </c>
    </row>
    <row r="1862" spans="1:22" ht="13.5" x14ac:dyDescent="0.25">
      <c r="A1862" s="3">
        <f>RSI!A1862</f>
        <v>45014</v>
      </c>
      <c r="B1862" s="2">
        <f>RSI!B1862</f>
        <v>2.8212000000000002</v>
      </c>
      <c r="C1862" s="2">
        <f>RSI!I1862</f>
        <v>55.448301896741391</v>
      </c>
      <c r="D1862" s="2">
        <f>MACD!E1862</f>
        <v>-3.5682771714819594E-2</v>
      </c>
      <c r="E1862" s="2">
        <f>MACD!F1862</f>
        <v>9.3201977156845851E-3</v>
      </c>
      <c r="F1862" s="2">
        <f>'Moving Avg'!D1862</f>
        <v>2.8498200000000002</v>
      </c>
      <c r="G1862" s="2">
        <f>'Moving Avg'!F1862</f>
        <v>2.7517199999999997</v>
      </c>
      <c r="H1862" s="2">
        <f>'Moving Avg'!G1862</f>
        <v>2.7132299999999998</v>
      </c>
      <c r="I1862" s="2">
        <f>'Moving Avg'!H1862</f>
        <v>2.7333545000000017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  <c r="M1862" s="7">
        <f t="shared" si="290"/>
        <v>25</v>
      </c>
      <c r="N1862" s="7">
        <f t="shared" si="291"/>
        <v>100</v>
      </c>
      <c r="O1862" s="7">
        <f t="shared" si="292"/>
        <v>50</v>
      </c>
      <c r="P1862" s="7">
        <f t="shared" si="293"/>
        <v>83.5</v>
      </c>
      <c r="Q1862" s="8">
        <f t="shared" si="294"/>
        <v>63.774999999999999</v>
      </c>
      <c r="R1862" s="8">
        <f t="shared" si="295"/>
        <v>63.375</v>
      </c>
      <c r="S1862" s="8">
        <f t="shared" si="296"/>
        <v>68.825000000000003</v>
      </c>
      <c r="T1862" s="8">
        <f t="shared" si="297"/>
        <v>64.625</v>
      </c>
      <c r="U1862" s="7">
        <f t="shared" si="298"/>
        <v>65.325000000000003</v>
      </c>
      <c r="V1862" s="7">
        <f t="shared" si="299"/>
        <v>65.150000000000006</v>
      </c>
    </row>
    <row r="1863" spans="1:22" ht="13.5" x14ac:dyDescent="0.25">
      <c r="A1863" s="3">
        <f>RSI!A1863</f>
        <v>45015</v>
      </c>
      <c r="B1863" s="2">
        <f>RSI!B1863</f>
        <v>2.8633000000000002</v>
      </c>
      <c r="C1863" s="2">
        <f>RSI!I1863</f>
        <v>58.457807133162682</v>
      </c>
      <c r="D1863" s="2">
        <f>MACD!E1863</f>
        <v>-5.3015051258961776E-2</v>
      </c>
      <c r="E1863" s="2">
        <f>MACD!F1863</f>
        <v>-3.1468520792446875E-3</v>
      </c>
      <c r="F1863" s="2">
        <f>'Moving Avg'!D1863</f>
        <v>2.8632999999999997</v>
      </c>
      <c r="G1863" s="2">
        <f>'Moving Avg'!F1863</f>
        <v>2.75509</v>
      </c>
      <c r="H1863" s="2">
        <f>'Moving Avg'!G1863</f>
        <v>2.7192939999999997</v>
      </c>
      <c r="I1863" s="2">
        <f>'Moving Avg'!H1863</f>
        <v>2.7360915000000019</v>
      </c>
      <c r="J1863" s="5" t="str">
        <f>OBV!F1863</f>
        <v>BULLISH</v>
      </c>
      <c r="K1863" s="5" t="str">
        <f>OBV!G1863</f>
        <v>NEUTRAL</v>
      </c>
      <c r="L1863" s="5" t="str">
        <f>OBV!H1863</f>
        <v>CONFIRMED BULLISH</v>
      </c>
      <c r="M1863" s="7">
        <f t="shared" si="290"/>
        <v>25</v>
      </c>
      <c r="N1863" s="7">
        <f t="shared" si="291"/>
        <v>100</v>
      </c>
      <c r="O1863" s="7">
        <f t="shared" si="292"/>
        <v>50</v>
      </c>
      <c r="P1863" s="7">
        <f t="shared" si="293"/>
        <v>83.5</v>
      </c>
      <c r="Q1863" s="8">
        <f t="shared" si="294"/>
        <v>63.774999999999999</v>
      </c>
      <c r="R1863" s="8">
        <f t="shared" si="295"/>
        <v>63.375</v>
      </c>
      <c r="S1863" s="8">
        <f t="shared" si="296"/>
        <v>68.825000000000003</v>
      </c>
      <c r="T1863" s="8">
        <f t="shared" si="297"/>
        <v>64.625</v>
      </c>
      <c r="U1863" s="7">
        <f t="shared" si="298"/>
        <v>65.325000000000003</v>
      </c>
      <c r="V1863" s="7">
        <f t="shared" si="299"/>
        <v>65.150000000000006</v>
      </c>
    </row>
    <row r="1864" spans="1:22" ht="13.5" x14ac:dyDescent="0.25">
      <c r="A1864" s="3">
        <f>RSI!A1864</f>
        <v>45016</v>
      </c>
      <c r="B1864" s="2">
        <f>RSI!B1864</f>
        <v>2.8464999999999998</v>
      </c>
      <c r="C1864" s="2">
        <f>RSI!I1864</f>
        <v>56.808667927415556</v>
      </c>
      <c r="D1864" s="2">
        <f>MACD!E1864</f>
        <v>-5.6679771115380806E-2</v>
      </c>
      <c r="E1864" s="2">
        <f>MACD!F1864</f>
        <v>-1.3853435886471912E-2</v>
      </c>
      <c r="F1864" s="2">
        <f>'Moving Avg'!D1864</f>
        <v>2.85826</v>
      </c>
      <c r="G1864" s="2">
        <f>'Moving Avg'!F1864</f>
        <v>2.7618300000000002</v>
      </c>
      <c r="H1864" s="2">
        <f>'Moving Avg'!G1864</f>
        <v>2.724348</v>
      </c>
      <c r="I1864" s="2">
        <f>'Moving Avg'!H1864</f>
        <v>2.738576000000001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25</v>
      </c>
      <c r="N1864" s="7">
        <f t="shared" si="291"/>
        <v>100</v>
      </c>
      <c r="O1864" s="7">
        <f t="shared" si="292"/>
        <v>50</v>
      </c>
      <c r="P1864" s="7">
        <f t="shared" si="293"/>
        <v>16.5</v>
      </c>
      <c r="Q1864" s="8">
        <f t="shared" si="294"/>
        <v>53.725000000000001</v>
      </c>
      <c r="R1864" s="8">
        <f t="shared" si="295"/>
        <v>46.625</v>
      </c>
      <c r="S1864" s="8">
        <f t="shared" si="296"/>
        <v>38.674999999999997</v>
      </c>
      <c r="T1864" s="8">
        <f t="shared" si="297"/>
        <v>47.875</v>
      </c>
      <c r="U1864" s="7">
        <f t="shared" si="298"/>
        <v>46.341666666666661</v>
      </c>
      <c r="V1864" s="7">
        <f t="shared" si="299"/>
        <v>46.724999999999994</v>
      </c>
    </row>
    <row r="1865" spans="1:22" ht="13.5" x14ac:dyDescent="0.25">
      <c r="A1865" s="3">
        <f>RSI!A1865</f>
        <v>45019</v>
      </c>
      <c r="B1865" s="2">
        <f>RSI!B1865</f>
        <v>2.8633000000000002</v>
      </c>
      <c r="C1865" s="2">
        <f>RSI!I1865</f>
        <v>58.082166060432272</v>
      </c>
      <c r="D1865" s="2">
        <f>MACD!E1865</f>
        <v>-6.1493101246588466E-2</v>
      </c>
      <c r="E1865" s="2">
        <f>MACD!F1865</f>
        <v>-2.3381368958495227E-2</v>
      </c>
      <c r="F1865" s="2">
        <f>'Moving Avg'!D1865</f>
        <v>2.8582600000000005</v>
      </c>
      <c r="G1865" s="2">
        <f>'Moving Avg'!F1865</f>
        <v>2.7681450000000005</v>
      </c>
      <c r="H1865" s="2">
        <f>'Moving Avg'!G1865</f>
        <v>2.7307479999999997</v>
      </c>
      <c r="I1865" s="2">
        <f>'Moving Avg'!H1865</f>
        <v>2.7411865000000004</v>
      </c>
      <c r="J1865" s="5" t="str">
        <f>OBV!F1865</f>
        <v>BEARISH</v>
      </c>
      <c r="K1865" s="5" t="str">
        <f>OBV!G1865</f>
        <v>NEUTRAL</v>
      </c>
      <c r="L1865" s="5" t="str">
        <f>OBV!H1865</f>
        <v>NEUTRAL</v>
      </c>
      <c r="M1865" s="7">
        <f t="shared" si="290"/>
        <v>25</v>
      </c>
      <c r="N1865" s="7">
        <f t="shared" si="291"/>
        <v>100</v>
      </c>
      <c r="O1865" s="7">
        <f t="shared" si="292"/>
        <v>50</v>
      </c>
      <c r="P1865" s="7">
        <f t="shared" si="293"/>
        <v>16.5</v>
      </c>
      <c r="Q1865" s="8">
        <f t="shared" si="294"/>
        <v>53.725000000000001</v>
      </c>
      <c r="R1865" s="8">
        <f t="shared" si="295"/>
        <v>46.625</v>
      </c>
      <c r="S1865" s="8">
        <f t="shared" si="296"/>
        <v>38.674999999999997</v>
      </c>
      <c r="T1865" s="8">
        <f t="shared" si="297"/>
        <v>47.875</v>
      </c>
      <c r="U1865" s="7">
        <f t="shared" si="298"/>
        <v>46.341666666666661</v>
      </c>
      <c r="V1865" s="7">
        <f t="shared" si="299"/>
        <v>46.724999999999994</v>
      </c>
    </row>
    <row r="1866" spans="1:22" ht="13.5" x14ac:dyDescent="0.25">
      <c r="A1866" s="3">
        <f>RSI!A1866</f>
        <v>45020</v>
      </c>
      <c r="B1866" s="2">
        <f>RSI!B1866</f>
        <v>2.8717000000000001</v>
      </c>
      <c r="C1866" s="2">
        <f>RSI!I1866</f>
        <v>58.737276160534755</v>
      </c>
      <c r="D1866" s="2">
        <f>MACD!E1866</f>
        <v>-8.2274563870792239E-2</v>
      </c>
      <c r="E1866" s="2">
        <f>MACD!F1866</f>
        <v>-3.5160007940954627E-2</v>
      </c>
      <c r="F1866" s="2">
        <f>'Moving Avg'!D1866</f>
        <v>2.8532000000000002</v>
      </c>
      <c r="G1866" s="2">
        <f>'Moving Avg'!F1866</f>
        <v>2.771515</v>
      </c>
      <c r="H1866" s="2">
        <f>'Moving Avg'!G1866</f>
        <v>2.7363060000000003</v>
      </c>
      <c r="I1866" s="2">
        <f>'Moving Avg'!H1866</f>
        <v>2.7439235000000006</v>
      </c>
      <c r="J1866" s="5" t="str">
        <f>OBV!F1866</f>
        <v>BULLISH</v>
      </c>
      <c r="K1866" s="5" t="str">
        <f>OBV!G1866</f>
        <v>NEUTRAL</v>
      </c>
      <c r="L1866" s="5" t="str">
        <f>OBV!H1866</f>
        <v>BULLISH DIVERGENCE</v>
      </c>
      <c r="M1866" s="7">
        <f t="shared" si="290"/>
        <v>25</v>
      </c>
      <c r="N1866" s="7">
        <f t="shared" si="291"/>
        <v>100</v>
      </c>
      <c r="O1866" s="7">
        <f t="shared" si="292"/>
        <v>50</v>
      </c>
      <c r="P1866" s="7">
        <f t="shared" si="293"/>
        <v>66.5</v>
      </c>
      <c r="Q1866" s="8">
        <f t="shared" si="294"/>
        <v>61.225000000000001</v>
      </c>
      <c r="R1866" s="8">
        <f t="shared" si="295"/>
        <v>59.125</v>
      </c>
      <c r="S1866" s="8">
        <f t="shared" si="296"/>
        <v>61.174999999999997</v>
      </c>
      <c r="T1866" s="8">
        <f t="shared" si="297"/>
        <v>60.375</v>
      </c>
      <c r="U1866" s="7">
        <f t="shared" si="298"/>
        <v>60.508333333333326</v>
      </c>
      <c r="V1866" s="7">
        <f t="shared" si="299"/>
        <v>60.474999999999994</v>
      </c>
    </row>
    <row r="1867" spans="1:22" ht="13.5" x14ac:dyDescent="0.25">
      <c r="A1867" s="3">
        <f>RSI!A1867</f>
        <v>45021</v>
      </c>
      <c r="B1867" s="2">
        <f>RSI!B1867</f>
        <v>2.9390999999999998</v>
      </c>
      <c r="C1867" s="2">
        <f>RSI!I1867</f>
        <v>63.646640935738269</v>
      </c>
      <c r="D1867" s="2">
        <f>MACD!E1867</f>
        <v>-8.2071156367011344E-2</v>
      </c>
      <c r="E1867" s="2">
        <f>MACD!F1867</f>
        <v>-4.4542237626165979E-2</v>
      </c>
      <c r="F1867" s="2">
        <f>'Moving Avg'!D1867</f>
        <v>2.8767800000000001</v>
      </c>
      <c r="G1867" s="2">
        <f>'Moving Avg'!F1867</f>
        <v>2.7820399999999998</v>
      </c>
      <c r="H1867" s="2">
        <f>'Moving Avg'!G1867</f>
        <v>2.742032</v>
      </c>
      <c r="I1867" s="2">
        <f>'Moving Avg'!H1867</f>
        <v>2.7470395000000014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100</v>
      </c>
      <c r="O1867" s="7">
        <f t="shared" si="292"/>
        <v>50</v>
      </c>
      <c r="P1867" s="7">
        <f t="shared" si="293"/>
        <v>83.5</v>
      </c>
      <c r="Q1867" s="8">
        <f t="shared" si="294"/>
        <v>63.774999999999999</v>
      </c>
      <c r="R1867" s="8">
        <f t="shared" si="295"/>
        <v>63.375</v>
      </c>
      <c r="S1867" s="8">
        <f t="shared" si="296"/>
        <v>68.825000000000003</v>
      </c>
      <c r="T1867" s="8">
        <f t="shared" si="297"/>
        <v>64.625</v>
      </c>
      <c r="U1867" s="7">
        <f t="shared" si="298"/>
        <v>65.325000000000003</v>
      </c>
      <c r="V1867" s="7">
        <f t="shared" si="299"/>
        <v>65.150000000000006</v>
      </c>
    </row>
    <row r="1868" spans="1:22" ht="13.5" x14ac:dyDescent="0.25">
      <c r="A1868" s="3">
        <f>RSI!A1868</f>
        <v>45022</v>
      </c>
      <c r="B1868" s="2">
        <f>RSI!B1868</f>
        <v>3.0316999999999998</v>
      </c>
      <c r="C1868" s="2">
        <f>RSI!I1868</f>
        <v>69.088243999734786</v>
      </c>
      <c r="D1868" s="2">
        <f>MACD!E1868</f>
        <v>-8.707451337838501E-2</v>
      </c>
      <c r="E1868" s="2">
        <f>MACD!F1868</f>
        <v>-5.3048692776609785E-2</v>
      </c>
      <c r="F1868" s="2">
        <f>'Moving Avg'!D1868</f>
        <v>2.9104599999999996</v>
      </c>
      <c r="G1868" s="2">
        <f>'Moving Avg'!F1868</f>
        <v>2.7971949999999999</v>
      </c>
      <c r="H1868" s="2">
        <f>'Moving Avg'!G1868</f>
        <v>2.7496099999999997</v>
      </c>
      <c r="I1868" s="2">
        <f>'Moving Avg'!H1868</f>
        <v>2.7506605000000013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100</v>
      </c>
      <c r="O1868" s="7">
        <f t="shared" si="292"/>
        <v>50</v>
      </c>
      <c r="P1868" s="7">
        <f t="shared" si="293"/>
        <v>83.5</v>
      </c>
      <c r="Q1868" s="8">
        <f t="shared" si="294"/>
        <v>63.774999999999999</v>
      </c>
      <c r="R1868" s="8">
        <f t="shared" si="295"/>
        <v>63.375</v>
      </c>
      <c r="S1868" s="8">
        <f t="shared" si="296"/>
        <v>68.825000000000003</v>
      </c>
      <c r="T1868" s="8">
        <f t="shared" si="297"/>
        <v>64.625</v>
      </c>
      <c r="U1868" s="7">
        <f t="shared" si="298"/>
        <v>65.325000000000003</v>
      </c>
      <c r="V1868" s="7">
        <f t="shared" si="299"/>
        <v>65.150000000000006</v>
      </c>
    </row>
    <row r="1869" spans="1:22" ht="13.5" x14ac:dyDescent="0.25">
      <c r="A1869" s="3">
        <f>RSI!A1869</f>
        <v>45023</v>
      </c>
      <c r="B1869" s="2">
        <f>RSI!B1869</f>
        <v>3.1244000000000001</v>
      </c>
      <c r="C1869" s="2">
        <f>RSI!I1869</f>
        <v>73.383479877310549</v>
      </c>
      <c r="D1869" s="2">
        <f>MACD!E1869</f>
        <v>-8.7894527978425785E-2</v>
      </c>
      <c r="E1869" s="2">
        <f>MACD!F1869</f>
        <v>-6.0017859816972982E-2</v>
      </c>
      <c r="F1869" s="2">
        <f>'Moving Avg'!D1869</f>
        <v>2.96604</v>
      </c>
      <c r="G1869" s="2">
        <f>'Moving Avg'!F1869</f>
        <v>2.8178300000000003</v>
      </c>
      <c r="H1869" s="2">
        <f>'Moving Avg'!G1869</f>
        <v>2.7590419999999996</v>
      </c>
      <c r="I1869" s="2">
        <f>'Moving Avg'!H1869</f>
        <v>2.7549135000000011</v>
      </c>
      <c r="J1869" s="5" t="str">
        <f>OBV!F1869</f>
        <v>BULLISH</v>
      </c>
      <c r="K1869" s="5" t="str">
        <f>OBV!G1869</f>
        <v>STRONG</v>
      </c>
      <c r="L1869" s="5" t="str">
        <f>OBV!H1869</f>
        <v>CONFIRMED BULLISH</v>
      </c>
      <c r="M1869" s="7">
        <f t="shared" si="290"/>
        <v>0</v>
      </c>
      <c r="N1869" s="7">
        <f t="shared" si="291"/>
        <v>100</v>
      </c>
      <c r="O1869" s="7">
        <f t="shared" si="292"/>
        <v>50</v>
      </c>
      <c r="P1869" s="7">
        <f t="shared" si="293"/>
        <v>100</v>
      </c>
      <c r="Q1869" s="8">
        <f t="shared" si="294"/>
        <v>57.5</v>
      </c>
      <c r="R1869" s="8">
        <f t="shared" si="295"/>
        <v>62.5</v>
      </c>
      <c r="S1869" s="8">
        <f t="shared" si="296"/>
        <v>72.5</v>
      </c>
      <c r="T1869" s="8">
        <f t="shared" si="297"/>
        <v>62.5</v>
      </c>
      <c r="U1869" s="7">
        <f t="shared" si="298"/>
        <v>64.166666666666671</v>
      </c>
      <c r="V1869" s="7">
        <f t="shared" si="299"/>
        <v>63.75</v>
      </c>
    </row>
    <row r="1870" spans="1:22" ht="13.5" x14ac:dyDescent="0.25">
      <c r="A1870" s="3">
        <f>RSI!A1870</f>
        <v>45026</v>
      </c>
      <c r="B1870" s="2">
        <f>RSI!B1870</f>
        <v>3.0737999999999999</v>
      </c>
      <c r="C1870" s="2">
        <f>RSI!I1870</f>
        <v>67.842098025611563</v>
      </c>
      <c r="D1870" s="2">
        <f>MACD!E1870</f>
        <v>-8.7959274141096611E-2</v>
      </c>
      <c r="E1870" s="2">
        <f>MACD!F1870</f>
        <v>-6.5606142681797708E-2</v>
      </c>
      <c r="F1870" s="2">
        <f>'Moving Avg'!D1870</f>
        <v>3.00814</v>
      </c>
      <c r="G1870" s="2">
        <f>'Moving Avg'!F1870</f>
        <v>2.8367750000000003</v>
      </c>
      <c r="H1870" s="2">
        <f>'Moving Avg'!G1870</f>
        <v>2.7703259999999998</v>
      </c>
      <c r="I1870" s="2">
        <f>'Moving Avg'!H1870</f>
        <v>2.7589555000000012</v>
      </c>
      <c r="J1870" s="5" t="str">
        <f>OBV!F1870</f>
        <v>BULLISH</v>
      </c>
      <c r="K1870" s="5" t="str">
        <f>OBV!G1870</f>
        <v>STRONG</v>
      </c>
      <c r="L1870" s="5" t="str">
        <f>OBV!H1870</f>
        <v>CONFIRMED BULLISH</v>
      </c>
      <c r="M1870" s="7">
        <f t="shared" si="290"/>
        <v>25</v>
      </c>
      <c r="N1870" s="7">
        <f t="shared" si="291"/>
        <v>100</v>
      </c>
      <c r="O1870" s="7">
        <f t="shared" si="292"/>
        <v>50</v>
      </c>
      <c r="P1870" s="7">
        <f t="shared" si="293"/>
        <v>100</v>
      </c>
      <c r="Q1870" s="8">
        <f t="shared" si="294"/>
        <v>66.25</v>
      </c>
      <c r="R1870" s="8">
        <f t="shared" si="295"/>
        <v>67.5</v>
      </c>
      <c r="S1870" s="8">
        <f t="shared" si="296"/>
        <v>76.25</v>
      </c>
      <c r="T1870" s="8">
        <f t="shared" si="297"/>
        <v>68.75</v>
      </c>
      <c r="U1870" s="7">
        <f t="shared" si="298"/>
        <v>70</v>
      </c>
      <c r="V1870" s="7">
        <f t="shared" si="299"/>
        <v>69.6875</v>
      </c>
    </row>
    <row r="1871" spans="1:22" ht="13.5" x14ac:dyDescent="0.25">
      <c r="A1871" s="3">
        <f>RSI!A1871</f>
        <v>45027</v>
      </c>
      <c r="B1871" s="2">
        <f>RSI!B1871</f>
        <v>3.0907</v>
      </c>
      <c r="C1871" s="2">
        <f>RSI!I1871</f>
        <v>68.69243285412729</v>
      </c>
      <c r="D1871" s="2">
        <f>MACD!E1871</f>
        <v>-8.547371316722252E-2</v>
      </c>
      <c r="E1871" s="2">
        <f>MACD!F1871</f>
        <v>-6.957965677888267E-2</v>
      </c>
      <c r="F1871" s="2">
        <f>'Moving Avg'!D1871</f>
        <v>3.0519400000000001</v>
      </c>
      <c r="G1871" s="2">
        <f>'Moving Avg'!F1871</f>
        <v>2.8569899999999997</v>
      </c>
      <c r="H1871" s="2">
        <f>'Moving Avg'!G1871</f>
        <v>2.7806000000000002</v>
      </c>
      <c r="I1871" s="2">
        <f>'Moving Avg'!H1871</f>
        <v>2.7630400000000015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  <c r="M1871" s="7">
        <f t="shared" si="290"/>
        <v>25</v>
      </c>
      <c r="N1871" s="7">
        <f t="shared" si="291"/>
        <v>45</v>
      </c>
      <c r="O1871" s="7">
        <f t="shared" si="292"/>
        <v>50</v>
      </c>
      <c r="P1871" s="7">
        <f t="shared" si="293"/>
        <v>83.5</v>
      </c>
      <c r="Q1871" s="8">
        <f t="shared" si="294"/>
        <v>44.524999999999999</v>
      </c>
      <c r="R1871" s="8">
        <f t="shared" si="295"/>
        <v>52.375</v>
      </c>
      <c r="S1871" s="8">
        <f t="shared" si="296"/>
        <v>60.575000000000003</v>
      </c>
      <c r="T1871" s="8">
        <f t="shared" si="297"/>
        <v>50.875</v>
      </c>
      <c r="U1871" s="7">
        <f t="shared" si="298"/>
        <v>52.491666666666674</v>
      </c>
      <c r="V1871" s="7">
        <f t="shared" si="299"/>
        <v>52.087500000000006</v>
      </c>
    </row>
    <row r="1872" spans="1:22" ht="13.5" x14ac:dyDescent="0.25">
      <c r="A1872" s="3">
        <f>RSI!A1872</f>
        <v>45028</v>
      </c>
      <c r="B1872" s="2">
        <f>RSI!B1872</f>
        <v>3.0907</v>
      </c>
      <c r="C1872" s="2">
        <f>RSI!I1872</f>
        <v>68.692432854127276</v>
      </c>
      <c r="D1872" s="2">
        <f>MACD!E1872</f>
        <v>-9.6421222795472605E-2</v>
      </c>
      <c r="E1872" s="2">
        <f>MACD!F1872</f>
        <v>-7.4947969982200657E-2</v>
      </c>
      <c r="F1872" s="2">
        <f>'Moving Avg'!D1872</f>
        <v>3.0822600000000002</v>
      </c>
      <c r="G1872" s="2">
        <f>'Moving Avg'!F1872</f>
        <v>2.8784649999999998</v>
      </c>
      <c r="H1872" s="2">
        <f>'Moving Avg'!G1872</f>
        <v>2.7918859999999999</v>
      </c>
      <c r="I1872" s="2">
        <f>'Moving Avg'!H1872</f>
        <v>2.7672090000000007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25</v>
      </c>
      <c r="N1872" s="7">
        <f t="shared" si="291"/>
        <v>100</v>
      </c>
      <c r="O1872" s="7">
        <f t="shared" si="292"/>
        <v>50</v>
      </c>
      <c r="P1872" s="7">
        <f t="shared" si="293"/>
        <v>83.5</v>
      </c>
      <c r="Q1872" s="8">
        <f t="shared" si="294"/>
        <v>63.774999999999999</v>
      </c>
      <c r="R1872" s="8">
        <f t="shared" si="295"/>
        <v>63.375</v>
      </c>
      <c r="S1872" s="8">
        <f t="shared" si="296"/>
        <v>68.825000000000003</v>
      </c>
      <c r="T1872" s="8">
        <f t="shared" si="297"/>
        <v>64.625</v>
      </c>
      <c r="U1872" s="7">
        <f t="shared" si="298"/>
        <v>65.325000000000003</v>
      </c>
      <c r="V1872" s="7">
        <f t="shared" si="299"/>
        <v>65.150000000000006</v>
      </c>
    </row>
    <row r="1873" spans="1:22" ht="13.5" x14ac:dyDescent="0.25">
      <c r="A1873" s="3">
        <f>RSI!A1873</f>
        <v>45029</v>
      </c>
      <c r="B1873" s="2">
        <f>RSI!B1873</f>
        <v>2.9895999999999998</v>
      </c>
      <c r="C1873" s="2">
        <f>RSI!I1873</f>
        <v>58.043840159999853</v>
      </c>
      <c r="D1873" s="2">
        <f>MACD!E1873</f>
        <v>-9.3004927230192713E-2</v>
      </c>
      <c r="E1873" s="2">
        <f>MACD!F1873</f>
        <v>-7.8559361431799077E-2</v>
      </c>
      <c r="F1873" s="2">
        <f>'Moving Avg'!D1873</f>
        <v>3.0738399999999997</v>
      </c>
      <c r="G1873" s="2">
        <f>'Moving Avg'!F1873</f>
        <v>2.8948849999999995</v>
      </c>
      <c r="H1873" s="2">
        <f>'Moving Avg'!G1873</f>
        <v>2.8004759999999997</v>
      </c>
      <c r="I1873" s="2">
        <f>'Moving Avg'!H1873</f>
        <v>2.7708725000000012</v>
      </c>
      <c r="J1873" s="5" t="str">
        <f>OBV!F1873</f>
        <v>BULLISH</v>
      </c>
      <c r="K1873" s="5" t="str">
        <f>OBV!G1873</f>
        <v>NEUTRAL</v>
      </c>
      <c r="L1873" s="5" t="str">
        <f>OBV!H1873</f>
        <v>BULLISH DIVERGENCE</v>
      </c>
      <c r="M1873" s="7">
        <f t="shared" si="290"/>
        <v>25</v>
      </c>
      <c r="N1873" s="7">
        <f t="shared" si="291"/>
        <v>45</v>
      </c>
      <c r="O1873" s="7">
        <f t="shared" si="292"/>
        <v>50</v>
      </c>
      <c r="P1873" s="7">
        <f t="shared" si="293"/>
        <v>66.5</v>
      </c>
      <c r="Q1873" s="8">
        <f t="shared" si="294"/>
        <v>41.975000000000001</v>
      </c>
      <c r="R1873" s="8">
        <f t="shared" si="295"/>
        <v>48.125</v>
      </c>
      <c r="S1873" s="8">
        <f t="shared" si="296"/>
        <v>52.924999999999997</v>
      </c>
      <c r="T1873" s="8">
        <f t="shared" si="297"/>
        <v>46.625</v>
      </c>
      <c r="U1873" s="7">
        <f t="shared" si="298"/>
        <v>47.67499999999999</v>
      </c>
      <c r="V1873" s="7">
        <f t="shared" si="299"/>
        <v>47.412499999999994</v>
      </c>
    </row>
    <row r="1874" spans="1:22" ht="13.5" x14ac:dyDescent="0.25">
      <c r="A1874" s="3">
        <f>RSI!A1874</f>
        <v>45030</v>
      </c>
      <c r="B1874" s="2">
        <f>RSI!B1874</f>
        <v>3.0316999999999998</v>
      </c>
      <c r="C1874" s="2">
        <f>RSI!I1874</f>
        <v>60.770974084418441</v>
      </c>
      <c r="D1874" s="2">
        <f>MACD!E1874</f>
        <v>-9.6410907317450167E-2</v>
      </c>
      <c r="E1874" s="2">
        <f>MACD!F1874</f>
        <v>-8.2129670608929298E-2</v>
      </c>
      <c r="F1874" s="2">
        <f>'Moving Avg'!D1874</f>
        <v>3.0552999999999999</v>
      </c>
      <c r="G1874" s="2">
        <f>'Moving Avg'!F1874</f>
        <v>2.9100399999999995</v>
      </c>
      <c r="H1874" s="2">
        <f>'Moving Avg'!G1874</f>
        <v>2.8085599999999999</v>
      </c>
      <c r="I1874" s="2">
        <f>'Moving Avg'!H1874</f>
        <v>2.7745780000000009</v>
      </c>
      <c r="J1874" s="5" t="str">
        <f>OBV!F1874</f>
        <v>BULLISH</v>
      </c>
      <c r="K1874" s="5" t="str">
        <f>OBV!G1874</f>
        <v>NEUTRAL</v>
      </c>
      <c r="L1874" s="5" t="str">
        <f>OBV!H1874</f>
        <v>BULLISH DIVERGENCE</v>
      </c>
      <c r="M1874" s="7">
        <f t="shared" si="290"/>
        <v>25</v>
      </c>
      <c r="N1874" s="7">
        <f t="shared" si="291"/>
        <v>45</v>
      </c>
      <c r="O1874" s="7">
        <f t="shared" si="292"/>
        <v>50</v>
      </c>
      <c r="P1874" s="7">
        <f t="shared" si="293"/>
        <v>66.5</v>
      </c>
      <c r="Q1874" s="8">
        <f t="shared" si="294"/>
        <v>41.975000000000001</v>
      </c>
      <c r="R1874" s="8">
        <f t="shared" si="295"/>
        <v>48.125</v>
      </c>
      <c r="S1874" s="8">
        <f t="shared" si="296"/>
        <v>52.924999999999997</v>
      </c>
      <c r="T1874" s="8">
        <f t="shared" si="297"/>
        <v>46.625</v>
      </c>
      <c r="U1874" s="7">
        <f t="shared" si="298"/>
        <v>47.67499999999999</v>
      </c>
      <c r="V1874" s="7">
        <f t="shared" si="299"/>
        <v>47.412499999999994</v>
      </c>
    </row>
    <row r="1875" spans="1:22" ht="13.5" x14ac:dyDescent="0.25">
      <c r="A1875" s="3">
        <f>RSI!A1875</f>
        <v>45033</v>
      </c>
      <c r="B1875" s="2">
        <f>RSI!B1875</f>
        <v>3.0737999999999999</v>
      </c>
      <c r="C1875" s="2">
        <f>RSI!I1875</f>
        <v>63.337344476498465</v>
      </c>
      <c r="D1875" s="2">
        <f>MACD!E1875</f>
        <v>-0.10062515488077173</v>
      </c>
      <c r="E1875" s="2">
        <f>MACD!F1875</f>
        <v>-8.5828767463297789E-2</v>
      </c>
      <c r="F1875" s="2">
        <f>'Moving Avg'!D1875</f>
        <v>3.0552999999999999</v>
      </c>
      <c r="G1875" s="2">
        <f>'Moving Avg'!F1875</f>
        <v>2.9272999999999998</v>
      </c>
      <c r="H1875" s="2">
        <f>'Moving Avg'!G1875</f>
        <v>2.8163080000000003</v>
      </c>
      <c r="I1875" s="2">
        <f>'Moving Avg'!H1875</f>
        <v>2.7781990000000008</v>
      </c>
      <c r="J1875" s="5" t="str">
        <f>OBV!F1875</f>
        <v>BULLISH</v>
      </c>
      <c r="K1875" s="5" t="str">
        <f>OBV!G1875</f>
        <v>NEUTRAL</v>
      </c>
      <c r="L1875" s="5" t="str">
        <f>OBV!H1875</f>
        <v>NEUTRAL</v>
      </c>
      <c r="M1875" s="7">
        <f t="shared" si="290"/>
        <v>25</v>
      </c>
      <c r="N1875" s="7">
        <f t="shared" si="291"/>
        <v>45</v>
      </c>
      <c r="O1875" s="7">
        <f t="shared" si="292"/>
        <v>50</v>
      </c>
      <c r="P1875" s="7">
        <f t="shared" si="293"/>
        <v>49.5</v>
      </c>
      <c r="Q1875" s="8">
        <f t="shared" si="294"/>
        <v>39.424999999999997</v>
      </c>
      <c r="R1875" s="8">
        <f t="shared" si="295"/>
        <v>43.875</v>
      </c>
      <c r="S1875" s="8">
        <f t="shared" si="296"/>
        <v>45.275000000000006</v>
      </c>
      <c r="T1875" s="8">
        <f t="shared" si="297"/>
        <v>42.375</v>
      </c>
      <c r="U1875" s="7">
        <f t="shared" si="298"/>
        <v>42.858333333333327</v>
      </c>
      <c r="V1875" s="7">
        <f t="shared" si="299"/>
        <v>42.737499999999997</v>
      </c>
    </row>
    <row r="1876" spans="1:22" ht="13.5" x14ac:dyDescent="0.25">
      <c r="A1876" s="3">
        <f>RSI!A1876</f>
        <v>45034</v>
      </c>
      <c r="B1876" s="2">
        <f>RSI!B1876</f>
        <v>3.0823</v>
      </c>
      <c r="C1876" s="2">
        <f>RSI!I1876</f>
        <v>63.851533969143077</v>
      </c>
      <c r="D1876" s="2">
        <f>MACD!E1876</f>
        <v>-0.10451637271664183</v>
      </c>
      <c r="E1876" s="2">
        <f>MACD!F1876</f>
        <v>-8.9566288513966599E-2</v>
      </c>
      <c r="F1876" s="2">
        <f>'Moving Avg'!D1876</f>
        <v>3.0536199999999996</v>
      </c>
      <c r="G1876" s="2">
        <f>'Moving Avg'!F1876</f>
        <v>2.95004</v>
      </c>
      <c r="H1876" s="2">
        <f>'Moving Avg'!G1876</f>
        <v>2.8247300000000002</v>
      </c>
      <c r="I1876" s="2">
        <f>'Moving Avg'!H1876</f>
        <v>2.7813995000000009</v>
      </c>
      <c r="J1876" s="5" t="str">
        <f>OBV!F1876</f>
        <v>BULLISH</v>
      </c>
      <c r="K1876" s="5" t="str">
        <f>OBV!G1876</f>
        <v>NEUTRAL</v>
      </c>
      <c r="L1876" s="5" t="str">
        <f>OBV!H1876</f>
        <v>BULLISH DIVERGENCE</v>
      </c>
      <c r="M1876" s="7">
        <f t="shared" si="290"/>
        <v>25</v>
      </c>
      <c r="N1876" s="7">
        <f t="shared" si="291"/>
        <v>45</v>
      </c>
      <c r="O1876" s="7">
        <f t="shared" si="292"/>
        <v>50</v>
      </c>
      <c r="P1876" s="7">
        <f t="shared" si="293"/>
        <v>66.5</v>
      </c>
      <c r="Q1876" s="8">
        <f t="shared" si="294"/>
        <v>41.975000000000001</v>
      </c>
      <c r="R1876" s="8">
        <f t="shared" si="295"/>
        <v>48.125</v>
      </c>
      <c r="S1876" s="8">
        <f t="shared" si="296"/>
        <v>52.924999999999997</v>
      </c>
      <c r="T1876" s="8">
        <f t="shared" si="297"/>
        <v>46.625</v>
      </c>
      <c r="U1876" s="7">
        <f t="shared" si="298"/>
        <v>47.67499999999999</v>
      </c>
      <c r="V1876" s="7">
        <f t="shared" si="299"/>
        <v>47.412499999999994</v>
      </c>
    </row>
    <row r="1877" spans="1:22" ht="13.5" x14ac:dyDescent="0.25">
      <c r="A1877" s="3">
        <f>RSI!A1877</f>
        <v>45035</v>
      </c>
      <c r="B1877" s="2">
        <f>RSI!B1877</f>
        <v>3.0065</v>
      </c>
      <c r="C1877" s="2">
        <f>RSI!I1877</f>
        <v>56.272244705369125</v>
      </c>
      <c r="D1877" s="2">
        <f>MACD!E1877</f>
        <v>-9.2789932300680888E-2</v>
      </c>
      <c r="E1877" s="2">
        <f>MACD!F1877</f>
        <v>-9.0211017271309465E-2</v>
      </c>
      <c r="F1877" s="2">
        <f>'Moving Avg'!D1877</f>
        <v>3.0367800000000003</v>
      </c>
      <c r="G1877" s="2">
        <f>'Moving Avg'!F1877</f>
        <v>2.9614099999999999</v>
      </c>
      <c r="H1877" s="2">
        <f>'Moving Avg'!G1877</f>
        <v>2.8314679999999997</v>
      </c>
      <c r="I1877" s="2">
        <f>'Moving Avg'!H1877</f>
        <v>2.7843050000000011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  <c r="M1877" s="7">
        <f t="shared" si="290"/>
        <v>25</v>
      </c>
      <c r="N1877" s="7">
        <f t="shared" si="291"/>
        <v>45</v>
      </c>
      <c r="O1877" s="7">
        <f t="shared" si="292"/>
        <v>50</v>
      </c>
      <c r="P1877" s="7">
        <f t="shared" si="293"/>
        <v>66.5</v>
      </c>
      <c r="Q1877" s="8">
        <f t="shared" si="294"/>
        <v>41.975000000000001</v>
      </c>
      <c r="R1877" s="8">
        <f t="shared" si="295"/>
        <v>48.125</v>
      </c>
      <c r="S1877" s="8">
        <f t="shared" si="296"/>
        <v>52.924999999999997</v>
      </c>
      <c r="T1877" s="8">
        <f t="shared" si="297"/>
        <v>46.625</v>
      </c>
      <c r="U1877" s="7">
        <f t="shared" si="298"/>
        <v>47.67499999999999</v>
      </c>
      <c r="V1877" s="7">
        <f t="shared" si="299"/>
        <v>47.412499999999994</v>
      </c>
    </row>
    <row r="1878" spans="1:22" ht="13.5" x14ac:dyDescent="0.25">
      <c r="A1878" s="3">
        <f>RSI!A1878</f>
        <v>45036</v>
      </c>
      <c r="B1878" s="2">
        <f>RSI!B1878</f>
        <v>3.0065</v>
      </c>
      <c r="C1878" s="2">
        <f>RSI!I1878</f>
        <v>56.272244705369125</v>
      </c>
      <c r="D1878" s="2">
        <f>MACD!E1878</f>
        <v>-6.9067052404407914E-2</v>
      </c>
      <c r="E1878" s="2">
        <f>MACD!F1878</f>
        <v>-8.5982224297929163E-2</v>
      </c>
      <c r="F1878" s="2">
        <f>'Moving Avg'!D1878</f>
        <v>3.0401599999999993</v>
      </c>
      <c r="G1878" s="2">
        <f>'Moving Avg'!F1878</f>
        <v>2.97194</v>
      </c>
      <c r="H1878" s="2">
        <f>'Moving Avg'!G1878</f>
        <v>2.8371959999999996</v>
      </c>
      <c r="I1878" s="2">
        <f>'Moving Avg'!H1878</f>
        <v>2.7872105000000005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83.5</v>
      </c>
      <c r="Q1878" s="8">
        <f t="shared" si="294"/>
        <v>28.774999999999999</v>
      </c>
      <c r="R1878" s="8">
        <f t="shared" si="295"/>
        <v>43.375</v>
      </c>
      <c r="S1878" s="8">
        <f t="shared" si="296"/>
        <v>53.825000000000003</v>
      </c>
      <c r="T1878" s="8">
        <f t="shared" si="297"/>
        <v>39.625</v>
      </c>
      <c r="U1878" s="7">
        <f t="shared" si="298"/>
        <v>41.991666666666667</v>
      </c>
      <c r="V1878" s="7">
        <f t="shared" si="299"/>
        <v>41.400000000000006</v>
      </c>
    </row>
    <row r="1879" spans="1:22" ht="13.5" x14ac:dyDescent="0.25">
      <c r="A1879" s="3">
        <f>RSI!A1879</f>
        <v>45040</v>
      </c>
      <c r="B1879" s="2">
        <f>RSI!B1879</f>
        <v>3.0737999999999999</v>
      </c>
      <c r="C1879" s="2">
        <f>RSI!I1879</f>
        <v>61.03489040071193</v>
      </c>
      <c r="D1879" s="2">
        <f>MACD!E1879</f>
        <v>-4.0130128811550758E-2</v>
      </c>
      <c r="E1879" s="2">
        <f>MACD!F1879</f>
        <v>-7.6811805200653491E-2</v>
      </c>
      <c r="F1879" s="2">
        <f>'Moving Avg'!D1879</f>
        <v>3.0485800000000003</v>
      </c>
      <c r="G1879" s="2">
        <f>'Moving Avg'!F1879</f>
        <v>2.9820450000000003</v>
      </c>
      <c r="H1879" s="2">
        <f>'Moving Avg'!G1879</f>
        <v>2.8454479999999993</v>
      </c>
      <c r="I1879" s="2">
        <f>'Moving Avg'!H1879</f>
        <v>2.7904525000000007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83.5</v>
      </c>
      <c r="Q1879" s="8">
        <f t="shared" si="294"/>
        <v>28.774999999999999</v>
      </c>
      <c r="R1879" s="8">
        <f t="shared" si="295"/>
        <v>43.375</v>
      </c>
      <c r="S1879" s="8">
        <f t="shared" si="296"/>
        <v>53.825000000000003</v>
      </c>
      <c r="T1879" s="8">
        <f t="shared" si="297"/>
        <v>39.625</v>
      </c>
      <c r="U1879" s="7">
        <f t="shared" si="298"/>
        <v>41.991666666666667</v>
      </c>
      <c r="V1879" s="7">
        <f t="shared" si="299"/>
        <v>41.400000000000006</v>
      </c>
    </row>
    <row r="1880" spans="1:22" ht="13.5" x14ac:dyDescent="0.25">
      <c r="A1880" s="3">
        <f>RSI!A1880</f>
        <v>45041</v>
      </c>
      <c r="B1880" s="2">
        <f>RSI!B1880</f>
        <v>3.2086000000000001</v>
      </c>
      <c r="C1880" s="2">
        <f>RSI!I1880</f>
        <v>68.447683126291977</v>
      </c>
      <c r="D1880" s="2">
        <f>MACD!E1880</f>
        <v>-3.419458891616145E-2</v>
      </c>
      <c r="E1880" s="2">
        <f>MACD!F1880</f>
        <v>-6.828836194375508E-2</v>
      </c>
      <c r="F1880" s="2">
        <f>'Moving Avg'!D1880</f>
        <v>3.0755400000000002</v>
      </c>
      <c r="G1880" s="2">
        <f>'Moving Avg'!F1880</f>
        <v>2.9993099999999999</v>
      </c>
      <c r="H1880" s="2">
        <f>'Moving Avg'!G1880</f>
        <v>2.8567339999999994</v>
      </c>
      <c r="I1880" s="2">
        <f>'Moving Avg'!H1880</f>
        <v>2.7944950000000004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0</v>
      </c>
      <c r="O1880" s="7">
        <f t="shared" si="292"/>
        <v>50</v>
      </c>
      <c r="P1880" s="7">
        <f t="shared" si="293"/>
        <v>83.5</v>
      </c>
      <c r="Q1880" s="8">
        <f t="shared" si="294"/>
        <v>28.774999999999999</v>
      </c>
      <c r="R1880" s="8">
        <f t="shared" si="295"/>
        <v>43.375</v>
      </c>
      <c r="S1880" s="8">
        <f t="shared" si="296"/>
        <v>53.825000000000003</v>
      </c>
      <c r="T1880" s="8">
        <f t="shared" si="297"/>
        <v>39.625</v>
      </c>
      <c r="U1880" s="7">
        <f t="shared" si="298"/>
        <v>41.991666666666667</v>
      </c>
      <c r="V1880" s="7">
        <f t="shared" si="299"/>
        <v>41.400000000000006</v>
      </c>
    </row>
    <row r="1881" spans="1:22" ht="13.5" x14ac:dyDescent="0.25">
      <c r="A1881" s="3">
        <f>RSI!A1881</f>
        <v>45042</v>
      </c>
      <c r="B1881" s="2">
        <f>RSI!B1881</f>
        <v>3.2002000000000002</v>
      </c>
      <c r="C1881" s="2">
        <f>RSI!I1881</f>
        <v>67.58484494738272</v>
      </c>
      <c r="D1881" s="2">
        <f>MACD!E1881</f>
        <v>-2.7468515335258292E-2</v>
      </c>
      <c r="E1881" s="2">
        <f>MACD!F1881</f>
        <v>-6.0124392622055725E-2</v>
      </c>
      <c r="F1881" s="2">
        <f>'Moving Avg'!D1881</f>
        <v>3.0991200000000001</v>
      </c>
      <c r="G1881" s="2">
        <f>'Moving Avg'!F1881</f>
        <v>3.0144700000000002</v>
      </c>
      <c r="H1881" s="2">
        <f>'Moving Avg'!G1881</f>
        <v>2.8659979999999994</v>
      </c>
      <c r="I1881" s="2">
        <f>'Moving Avg'!H1881</f>
        <v>2.7983270000000005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0</v>
      </c>
      <c r="O1881" s="7">
        <f t="shared" si="292"/>
        <v>50</v>
      </c>
      <c r="P1881" s="7">
        <f t="shared" si="293"/>
        <v>83.5</v>
      </c>
      <c r="Q1881" s="8">
        <f t="shared" si="294"/>
        <v>28.774999999999999</v>
      </c>
      <c r="R1881" s="8">
        <f t="shared" si="295"/>
        <v>43.375</v>
      </c>
      <c r="S1881" s="8">
        <f t="shared" si="296"/>
        <v>53.825000000000003</v>
      </c>
      <c r="T1881" s="8">
        <f t="shared" si="297"/>
        <v>39.625</v>
      </c>
      <c r="U1881" s="7">
        <f t="shared" si="298"/>
        <v>41.991666666666667</v>
      </c>
      <c r="V1881" s="7">
        <f t="shared" si="299"/>
        <v>41.400000000000006</v>
      </c>
    </row>
    <row r="1882" spans="1:22" ht="13.5" x14ac:dyDescent="0.25">
      <c r="A1882" s="3">
        <f>RSI!A1882</f>
        <v>45043</v>
      </c>
      <c r="B1882" s="2">
        <f>RSI!B1882</f>
        <v>3.2675000000000001</v>
      </c>
      <c r="C1882" s="2">
        <f>RSI!I1882</f>
        <v>70.76464250578691</v>
      </c>
      <c r="D1882" s="2">
        <f>MACD!E1882</f>
        <v>-2.8118816486001119E-2</v>
      </c>
      <c r="E1882" s="2">
        <f>MACD!F1882</f>
        <v>-5.3723277394844809E-2</v>
      </c>
      <c r="F1882" s="2">
        <f>'Moving Avg'!D1882</f>
        <v>3.1513200000000001</v>
      </c>
      <c r="G1882" s="2">
        <f>'Moving Avg'!F1882</f>
        <v>3.0367850000000001</v>
      </c>
      <c r="H1882" s="2">
        <f>'Moving Avg'!G1882</f>
        <v>2.8759339999999995</v>
      </c>
      <c r="I1882" s="2">
        <f>'Moving Avg'!H1882</f>
        <v>2.8024955000000005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0</v>
      </c>
      <c r="N1882" s="7">
        <f t="shared" si="291"/>
        <v>0</v>
      </c>
      <c r="O1882" s="7">
        <f t="shared" si="292"/>
        <v>50</v>
      </c>
      <c r="P1882" s="7">
        <f t="shared" si="293"/>
        <v>83.5</v>
      </c>
      <c r="Q1882" s="8">
        <f t="shared" si="294"/>
        <v>20.024999999999999</v>
      </c>
      <c r="R1882" s="8">
        <f t="shared" si="295"/>
        <v>38.375</v>
      </c>
      <c r="S1882" s="8">
        <f t="shared" si="296"/>
        <v>50.075000000000003</v>
      </c>
      <c r="T1882" s="8">
        <f t="shared" si="297"/>
        <v>33.375</v>
      </c>
      <c r="U1882" s="7">
        <f t="shared" si="298"/>
        <v>36.158333333333331</v>
      </c>
      <c r="V1882" s="7">
        <f t="shared" si="299"/>
        <v>35.462499999999999</v>
      </c>
    </row>
    <row r="1883" spans="1:22" ht="13.5" x14ac:dyDescent="0.25">
      <c r="A1883" s="3">
        <f>RSI!A1883</f>
        <v>45044</v>
      </c>
      <c r="B1883" s="2">
        <f>RSI!B1883</f>
        <v>3.2507000000000001</v>
      </c>
      <c r="C1883" s="2">
        <f>RSI!I1883</f>
        <v>68.946440555823827</v>
      </c>
      <c r="D1883" s="2">
        <f>MACD!E1883</f>
        <v>-4.4632085860674575E-2</v>
      </c>
      <c r="E1883" s="2">
        <f>MACD!F1883</f>
        <v>-5.1905039088010765E-2</v>
      </c>
      <c r="F1883" s="2">
        <f>'Moving Avg'!D1883</f>
        <v>3.2001599999999994</v>
      </c>
      <c r="G1883" s="2">
        <f>'Moving Avg'!F1883</f>
        <v>3.0561549999999995</v>
      </c>
      <c r="H1883" s="2">
        <f>'Moving Avg'!G1883</f>
        <v>2.8853660000000003</v>
      </c>
      <c r="I1883" s="2">
        <f>'Moving Avg'!H1883</f>
        <v>2.8065800000000003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0</v>
      </c>
      <c r="O1883" s="7">
        <f t="shared" si="292"/>
        <v>50</v>
      </c>
      <c r="P1883" s="7">
        <f t="shared" si="293"/>
        <v>83.5</v>
      </c>
      <c r="Q1883" s="8">
        <f t="shared" si="294"/>
        <v>28.774999999999999</v>
      </c>
      <c r="R1883" s="8">
        <f t="shared" si="295"/>
        <v>43.375</v>
      </c>
      <c r="S1883" s="8">
        <f t="shared" si="296"/>
        <v>53.825000000000003</v>
      </c>
      <c r="T1883" s="8">
        <f t="shared" si="297"/>
        <v>39.625</v>
      </c>
      <c r="U1883" s="7">
        <f t="shared" si="298"/>
        <v>41.991666666666667</v>
      </c>
      <c r="V1883" s="7">
        <f t="shared" si="299"/>
        <v>41.400000000000006</v>
      </c>
    </row>
    <row r="1884" spans="1:22" ht="13.5" x14ac:dyDescent="0.25">
      <c r="A1884" s="3">
        <f>RSI!A1884</f>
        <v>45048</v>
      </c>
      <c r="B1884" s="2">
        <f>RSI!B1884</f>
        <v>3.2002000000000002</v>
      </c>
      <c r="C1884" s="2">
        <f>RSI!I1884</f>
        <v>63.652173776405675</v>
      </c>
      <c r="D1884" s="2">
        <f>MACD!E1884</f>
        <v>-4.9819039520481834E-2</v>
      </c>
      <c r="E1884" s="2">
        <f>MACD!F1884</f>
        <v>-5.148783917450498E-2</v>
      </c>
      <c r="F1884" s="2">
        <f>'Moving Avg'!D1884</f>
        <v>3.2254400000000003</v>
      </c>
      <c r="G1884" s="2">
        <f>'Moving Avg'!F1884</f>
        <v>3.0738400000000001</v>
      </c>
      <c r="H1884" s="2">
        <f>'Moving Avg'!G1884</f>
        <v>2.8939560000000002</v>
      </c>
      <c r="I1884" s="2">
        <f>'Moving Avg'!H1884</f>
        <v>2.8104119999999999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0</v>
      </c>
      <c r="O1884" s="7">
        <f t="shared" si="292"/>
        <v>50</v>
      </c>
      <c r="P1884" s="7">
        <f t="shared" si="293"/>
        <v>83.5</v>
      </c>
      <c r="Q1884" s="8">
        <f t="shared" si="294"/>
        <v>28.774999999999999</v>
      </c>
      <c r="R1884" s="8">
        <f t="shared" si="295"/>
        <v>43.375</v>
      </c>
      <c r="S1884" s="8">
        <f t="shared" si="296"/>
        <v>53.825000000000003</v>
      </c>
      <c r="T1884" s="8">
        <f t="shared" si="297"/>
        <v>39.625</v>
      </c>
      <c r="U1884" s="7">
        <f t="shared" si="298"/>
        <v>41.991666666666667</v>
      </c>
      <c r="V1884" s="7">
        <f t="shared" si="299"/>
        <v>41.400000000000006</v>
      </c>
    </row>
    <row r="1885" spans="1:22" ht="13.5" x14ac:dyDescent="0.25">
      <c r="A1885" s="3">
        <f>RSI!A1885</f>
        <v>45049</v>
      </c>
      <c r="B1885" s="2">
        <f>RSI!B1885</f>
        <v>3.1496</v>
      </c>
      <c r="C1885" s="2">
        <f>RSI!I1885</f>
        <v>58.78160962464144</v>
      </c>
      <c r="D1885" s="2">
        <f>MACD!E1885</f>
        <v>-4.5010310455994684E-2</v>
      </c>
      <c r="E1885" s="2">
        <f>MACD!F1885</f>
        <v>-5.019233343080292E-2</v>
      </c>
      <c r="F1885" s="2">
        <f>'Moving Avg'!D1885</f>
        <v>3.2136400000000003</v>
      </c>
      <c r="G1885" s="2">
        <f>'Moving Avg'!F1885</f>
        <v>3.088155</v>
      </c>
      <c r="H1885" s="2">
        <f>'Moving Avg'!G1885</f>
        <v>2.9017040000000005</v>
      </c>
      <c r="I1885" s="2">
        <f>'Moving Avg'!H1885</f>
        <v>2.8139069999999999</v>
      </c>
      <c r="J1885" s="5" t="str">
        <f>OBV!F1885</f>
        <v>BULLISH</v>
      </c>
      <c r="K1885" s="5" t="str">
        <f>OBV!G1885</f>
        <v>NEUTRAL</v>
      </c>
      <c r="L1885" s="5" t="str">
        <f>OBV!H1885</f>
        <v>BULLISH DIVERGENCE</v>
      </c>
      <c r="M1885" s="7">
        <f t="shared" si="290"/>
        <v>25</v>
      </c>
      <c r="N1885" s="7">
        <f t="shared" si="291"/>
        <v>0</v>
      </c>
      <c r="O1885" s="7">
        <f t="shared" si="292"/>
        <v>50</v>
      </c>
      <c r="P1885" s="7">
        <f t="shared" si="293"/>
        <v>66.5</v>
      </c>
      <c r="Q1885" s="8">
        <f t="shared" si="294"/>
        <v>26.225000000000001</v>
      </c>
      <c r="R1885" s="8">
        <f t="shared" si="295"/>
        <v>39.125</v>
      </c>
      <c r="S1885" s="8">
        <f t="shared" si="296"/>
        <v>46.174999999999997</v>
      </c>
      <c r="T1885" s="8">
        <f t="shared" si="297"/>
        <v>35.375</v>
      </c>
      <c r="U1885" s="7">
        <f t="shared" si="298"/>
        <v>37.174999999999997</v>
      </c>
      <c r="V1885" s="7">
        <f t="shared" si="299"/>
        <v>36.724999999999994</v>
      </c>
    </row>
    <row r="1886" spans="1:22" ht="13.5" x14ac:dyDescent="0.25">
      <c r="A1886" s="3">
        <f>RSI!A1886</f>
        <v>45050</v>
      </c>
      <c r="B1886" s="2">
        <f>RSI!B1886</f>
        <v>3.1158999999999999</v>
      </c>
      <c r="C1886" s="2">
        <f>RSI!I1886</f>
        <v>55.723396981754249</v>
      </c>
      <c r="D1886" s="2">
        <f>MACD!E1886</f>
        <v>-3.7789678733607612E-2</v>
      </c>
      <c r="E1886" s="2">
        <f>MACD!F1886</f>
        <v>-4.7711802491363864E-2</v>
      </c>
      <c r="F1886" s="2">
        <f>'Moving Avg'!D1886</f>
        <v>3.19678</v>
      </c>
      <c r="G1886" s="2">
        <f>'Moving Avg'!F1886</f>
        <v>3.100365</v>
      </c>
      <c r="H1886" s="2">
        <f>'Moving Avg'!G1886</f>
        <v>2.9079360000000003</v>
      </c>
      <c r="I1886" s="2">
        <f>'Moving Avg'!H1886</f>
        <v>2.8176125000000001</v>
      </c>
      <c r="J1886" s="5" t="str">
        <f>OBV!F1886</f>
        <v>BULLISH</v>
      </c>
      <c r="K1886" s="5" t="str">
        <f>OBV!G1886</f>
        <v>NEUTRAL</v>
      </c>
      <c r="L1886" s="5" t="str">
        <f>OBV!H1886</f>
        <v>BULLISH DIVERGENCE</v>
      </c>
      <c r="M1886" s="7">
        <f t="shared" si="290"/>
        <v>25</v>
      </c>
      <c r="N1886" s="7">
        <f t="shared" si="291"/>
        <v>0</v>
      </c>
      <c r="O1886" s="7">
        <f t="shared" si="292"/>
        <v>50</v>
      </c>
      <c r="P1886" s="7">
        <f t="shared" si="293"/>
        <v>66.5</v>
      </c>
      <c r="Q1886" s="8">
        <f t="shared" si="294"/>
        <v>26.225000000000001</v>
      </c>
      <c r="R1886" s="8">
        <f t="shared" si="295"/>
        <v>39.125</v>
      </c>
      <c r="S1886" s="8">
        <f t="shared" si="296"/>
        <v>46.174999999999997</v>
      </c>
      <c r="T1886" s="8">
        <f t="shared" si="297"/>
        <v>35.375</v>
      </c>
      <c r="U1886" s="7">
        <f t="shared" si="298"/>
        <v>37.174999999999997</v>
      </c>
      <c r="V1886" s="7">
        <f t="shared" si="299"/>
        <v>36.724999999999994</v>
      </c>
    </row>
    <row r="1887" spans="1:22" ht="13.5" x14ac:dyDescent="0.25">
      <c r="A1887" s="3">
        <f>RSI!A1887</f>
        <v>45051</v>
      </c>
      <c r="B1887" s="2">
        <f>RSI!B1887</f>
        <v>3.1579999999999999</v>
      </c>
      <c r="C1887" s="2">
        <f>RSI!I1887</f>
        <v>58.619779291016414</v>
      </c>
      <c r="D1887" s="2">
        <f>MACD!E1887</f>
        <v>-4.6864799991183315E-2</v>
      </c>
      <c r="E1887" s="2">
        <f>MACD!F1887</f>
        <v>-4.7542401991327754E-2</v>
      </c>
      <c r="F1887" s="2">
        <f>'Moving Avg'!D1887</f>
        <v>3.1748799999999999</v>
      </c>
      <c r="G1887" s="2">
        <f>'Moving Avg'!F1887</f>
        <v>3.1113100000000005</v>
      </c>
      <c r="H1887" s="2">
        <f>'Moving Avg'!G1887</f>
        <v>2.9141660000000003</v>
      </c>
      <c r="I1887" s="2">
        <f>'Moving Avg'!H1887</f>
        <v>2.8214860000000006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25</v>
      </c>
      <c r="N1887" s="7">
        <f t="shared" si="291"/>
        <v>0</v>
      </c>
      <c r="O1887" s="7">
        <f t="shared" si="292"/>
        <v>50</v>
      </c>
      <c r="P1887" s="7">
        <f t="shared" si="293"/>
        <v>16.5</v>
      </c>
      <c r="Q1887" s="8">
        <f t="shared" si="294"/>
        <v>18.725000000000001</v>
      </c>
      <c r="R1887" s="8">
        <f t="shared" si="295"/>
        <v>26.625</v>
      </c>
      <c r="S1887" s="8">
        <f t="shared" si="296"/>
        <v>23.675000000000001</v>
      </c>
      <c r="T1887" s="8">
        <f t="shared" si="297"/>
        <v>22.875</v>
      </c>
      <c r="U1887" s="7">
        <f t="shared" si="298"/>
        <v>23.008333333333336</v>
      </c>
      <c r="V1887" s="7">
        <f t="shared" si="299"/>
        <v>22.975000000000001</v>
      </c>
    </row>
    <row r="1888" spans="1:22" ht="13.5" x14ac:dyDescent="0.25">
      <c r="A1888" s="3">
        <f>RSI!A1888</f>
        <v>45054</v>
      </c>
      <c r="B1888" s="2">
        <f>RSI!B1888</f>
        <v>3.1496</v>
      </c>
      <c r="C1888" s="2">
        <f>RSI!I1888</f>
        <v>57.807237546362771</v>
      </c>
      <c r="D1888" s="2">
        <f>MACD!E1888</f>
        <v>-5.4545139438102463E-2</v>
      </c>
      <c r="E1888" s="2">
        <f>MACD!F1888</f>
        <v>-4.8942949480682701E-2</v>
      </c>
      <c r="F1888" s="2">
        <f>'Moving Avg'!D1888</f>
        <v>3.1546599999999998</v>
      </c>
      <c r="G1888" s="2">
        <f>'Moving Avg'!F1888</f>
        <v>3.1172050000000002</v>
      </c>
      <c r="H1888" s="2">
        <f>'Moving Avg'!G1888</f>
        <v>2.9203979999999996</v>
      </c>
      <c r="I1888" s="2">
        <f>'Moving Avg'!H1888</f>
        <v>2.8246440000000006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25</v>
      </c>
      <c r="N1888" s="7">
        <f t="shared" si="291"/>
        <v>45</v>
      </c>
      <c r="O1888" s="7">
        <f t="shared" si="292"/>
        <v>50</v>
      </c>
      <c r="P1888" s="7">
        <f t="shared" si="293"/>
        <v>16.5</v>
      </c>
      <c r="Q1888" s="8">
        <f t="shared" si="294"/>
        <v>34.475000000000001</v>
      </c>
      <c r="R1888" s="8">
        <f t="shared" si="295"/>
        <v>35.625</v>
      </c>
      <c r="S1888" s="8">
        <f t="shared" si="296"/>
        <v>30.425000000000001</v>
      </c>
      <c r="T1888" s="8">
        <f t="shared" si="297"/>
        <v>34.125</v>
      </c>
      <c r="U1888" s="7">
        <f t="shared" si="298"/>
        <v>33.508333333333333</v>
      </c>
      <c r="V1888" s="7">
        <f t="shared" si="299"/>
        <v>33.662499999999994</v>
      </c>
    </row>
    <row r="1889" spans="1:22" ht="13.5" x14ac:dyDescent="0.25">
      <c r="A1889" s="3">
        <f>RSI!A1889</f>
        <v>45055</v>
      </c>
      <c r="B1889" s="2">
        <f>RSI!B1889</f>
        <v>3.0400999999999998</v>
      </c>
      <c r="C1889" s="2">
        <f>RSI!I1889</f>
        <v>48.390850976051013</v>
      </c>
      <c r="D1889" s="2">
        <f>MACD!E1889</f>
        <v>-4.3106714338815522E-2</v>
      </c>
      <c r="E1889" s="2">
        <f>MACD!F1889</f>
        <v>-4.7775702452309263E-2</v>
      </c>
      <c r="F1889" s="2">
        <f>'Moving Avg'!D1889</f>
        <v>3.1226399999999996</v>
      </c>
      <c r="G1889" s="2">
        <f>'Moving Avg'!F1889</f>
        <v>3.1129899999999999</v>
      </c>
      <c r="H1889" s="2">
        <f>'Moving Avg'!G1889</f>
        <v>2.9259559999999998</v>
      </c>
      <c r="I1889" s="2">
        <f>'Moving Avg'!H1889</f>
        <v>2.8265385000000007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25</v>
      </c>
      <c r="N1889" s="7">
        <f t="shared" si="291"/>
        <v>0</v>
      </c>
      <c r="O1889" s="7">
        <f t="shared" si="292"/>
        <v>50</v>
      </c>
      <c r="P1889" s="7">
        <f t="shared" si="293"/>
        <v>16.5</v>
      </c>
      <c r="Q1889" s="8">
        <f t="shared" si="294"/>
        <v>18.725000000000001</v>
      </c>
      <c r="R1889" s="8">
        <f t="shared" si="295"/>
        <v>26.625</v>
      </c>
      <c r="S1889" s="8">
        <f t="shared" si="296"/>
        <v>23.675000000000001</v>
      </c>
      <c r="T1889" s="8">
        <f t="shared" si="297"/>
        <v>22.875</v>
      </c>
      <c r="U1889" s="7">
        <f t="shared" si="298"/>
        <v>23.008333333333336</v>
      </c>
      <c r="V1889" s="7">
        <f t="shared" si="299"/>
        <v>22.975000000000001</v>
      </c>
    </row>
    <row r="1890" spans="1:22" ht="13.5" x14ac:dyDescent="0.25">
      <c r="A1890" s="3">
        <f>RSI!A1890</f>
        <v>45056</v>
      </c>
      <c r="B1890" s="2">
        <f>RSI!B1890</f>
        <v>3.1158999999999999</v>
      </c>
      <c r="C1890" s="2">
        <f>RSI!I1890</f>
        <v>53.979343137876462</v>
      </c>
      <c r="D1890" s="2">
        <f>MACD!E1890</f>
        <v>-1.8146048356880495E-2</v>
      </c>
      <c r="E1890" s="2">
        <f>MACD!F1890</f>
        <v>-4.1849771633223516E-2</v>
      </c>
      <c r="F1890" s="2">
        <f>'Moving Avg'!D1890</f>
        <v>3.1158999999999999</v>
      </c>
      <c r="G1890" s="2">
        <f>'Moving Avg'!F1890</f>
        <v>3.1150950000000002</v>
      </c>
      <c r="H1890" s="2">
        <f>'Moving Avg'!G1890</f>
        <v>2.932188</v>
      </c>
      <c r="I1890" s="2">
        <f>'Moving Avg'!H1890</f>
        <v>2.828643500000001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25</v>
      </c>
      <c r="N1890" s="7">
        <f t="shared" si="291"/>
        <v>0</v>
      </c>
      <c r="O1890" s="7">
        <f t="shared" si="292"/>
        <v>50</v>
      </c>
      <c r="P1890" s="7">
        <f t="shared" si="293"/>
        <v>16.5</v>
      </c>
      <c r="Q1890" s="8">
        <f t="shared" si="294"/>
        <v>18.725000000000001</v>
      </c>
      <c r="R1890" s="8">
        <f t="shared" si="295"/>
        <v>26.625</v>
      </c>
      <c r="S1890" s="8">
        <f t="shared" si="296"/>
        <v>23.675000000000001</v>
      </c>
      <c r="T1890" s="8">
        <f t="shared" si="297"/>
        <v>22.875</v>
      </c>
      <c r="U1890" s="7">
        <f t="shared" si="298"/>
        <v>23.008333333333336</v>
      </c>
      <c r="V1890" s="7">
        <f t="shared" si="299"/>
        <v>22.975000000000001</v>
      </c>
    </row>
    <row r="1891" spans="1:22" ht="13.5" x14ac:dyDescent="0.25">
      <c r="A1891" s="3">
        <f>RSI!A1891</f>
        <v>45057</v>
      </c>
      <c r="B1891" s="2">
        <f>RSI!B1891</f>
        <v>3.0991</v>
      </c>
      <c r="C1891" s="2">
        <f>RSI!I1891</f>
        <v>52.619345514352226</v>
      </c>
      <c r="D1891" s="2">
        <f>MACD!E1891</f>
        <v>2.6253685618082834E-3</v>
      </c>
      <c r="E1891" s="2">
        <f>MACD!F1891</f>
        <v>-3.2954743594217156E-2</v>
      </c>
      <c r="F1891" s="2">
        <f>'Moving Avg'!D1891</f>
        <v>3.1125400000000001</v>
      </c>
      <c r="G1891" s="2">
        <f>'Moving Avg'!F1891</f>
        <v>3.1155150000000003</v>
      </c>
      <c r="H1891" s="2">
        <f>'Moving Avg'!G1891</f>
        <v>2.9372400000000001</v>
      </c>
      <c r="I1891" s="2">
        <f>'Moving Avg'!H1891</f>
        <v>2.8308750000000016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25</v>
      </c>
      <c r="N1891" s="7">
        <f t="shared" si="291"/>
        <v>0</v>
      </c>
      <c r="O1891" s="7">
        <f t="shared" si="292"/>
        <v>50</v>
      </c>
      <c r="P1891" s="7">
        <f t="shared" si="293"/>
        <v>16.5</v>
      </c>
      <c r="Q1891" s="8">
        <f t="shared" si="294"/>
        <v>18.725000000000001</v>
      </c>
      <c r="R1891" s="8">
        <f t="shared" si="295"/>
        <v>26.625</v>
      </c>
      <c r="S1891" s="8">
        <f t="shared" si="296"/>
        <v>23.675000000000001</v>
      </c>
      <c r="T1891" s="8">
        <f t="shared" si="297"/>
        <v>22.875</v>
      </c>
      <c r="U1891" s="7">
        <f t="shared" si="298"/>
        <v>23.008333333333336</v>
      </c>
      <c r="V1891" s="7">
        <f t="shared" si="299"/>
        <v>22.975000000000001</v>
      </c>
    </row>
    <row r="1892" spans="1:22" ht="13.5" x14ac:dyDescent="0.25">
      <c r="A1892" s="3">
        <f>RSI!A1892</f>
        <v>45058</v>
      </c>
      <c r="B1892" s="2">
        <f>RSI!B1892</f>
        <v>3.1158999999999999</v>
      </c>
      <c r="C1892" s="2">
        <f>RSI!I1892</f>
        <v>53.870957399305659</v>
      </c>
      <c r="D1892" s="2">
        <f>MACD!E1892</f>
        <v>2.913089043756889E-2</v>
      </c>
      <c r="E1892" s="2">
        <f>MACD!F1892</f>
        <v>-2.0537616787859949E-2</v>
      </c>
      <c r="F1892" s="2">
        <f>'Moving Avg'!D1892</f>
        <v>3.10412</v>
      </c>
      <c r="G1892" s="2">
        <f>'Moving Avg'!F1892</f>
        <v>3.1167750000000005</v>
      </c>
      <c r="H1892" s="2">
        <f>'Moving Avg'!G1892</f>
        <v>2.9433020000000001</v>
      </c>
      <c r="I1892" s="2">
        <f>'Moving Avg'!H1892</f>
        <v>2.8333590000000015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  <c r="M1892" s="7">
        <f t="shared" si="290"/>
        <v>25</v>
      </c>
      <c r="N1892" s="7">
        <f t="shared" si="291"/>
        <v>0</v>
      </c>
      <c r="O1892" s="7">
        <f t="shared" si="292"/>
        <v>50</v>
      </c>
      <c r="P1892" s="7">
        <f t="shared" si="293"/>
        <v>16.5</v>
      </c>
      <c r="Q1892" s="8">
        <f t="shared" si="294"/>
        <v>18.725000000000001</v>
      </c>
      <c r="R1892" s="8">
        <f t="shared" si="295"/>
        <v>26.625</v>
      </c>
      <c r="S1892" s="8">
        <f t="shared" si="296"/>
        <v>23.675000000000001</v>
      </c>
      <c r="T1892" s="8">
        <f t="shared" si="297"/>
        <v>22.875</v>
      </c>
      <c r="U1892" s="7">
        <f t="shared" si="298"/>
        <v>23.008333333333336</v>
      </c>
      <c r="V1892" s="7">
        <f t="shared" si="299"/>
        <v>22.975000000000001</v>
      </c>
    </row>
    <row r="1893" spans="1:22" ht="13.5" x14ac:dyDescent="0.25">
      <c r="A1893" s="3">
        <f>RSI!A1893</f>
        <v>45061</v>
      </c>
      <c r="B1893" s="2">
        <f>RSI!B1893</f>
        <v>3.1074999999999999</v>
      </c>
      <c r="C1893" s="2">
        <f>RSI!I1893</f>
        <v>53.115440645511633</v>
      </c>
      <c r="D1893" s="2">
        <f>MACD!E1893</f>
        <v>4.9330591161454773E-2</v>
      </c>
      <c r="E1893" s="2">
        <f>MACD!F1893</f>
        <v>-6.5639751979970056E-3</v>
      </c>
      <c r="F1893" s="2">
        <f>'Moving Avg'!D1893</f>
        <v>3.0956999999999999</v>
      </c>
      <c r="G1893" s="2">
        <f>'Moving Avg'!F1893</f>
        <v>3.1226700000000003</v>
      </c>
      <c r="H1893" s="2">
        <f>'Moving Avg'!G1893</f>
        <v>2.9495339999999999</v>
      </c>
      <c r="I1893" s="2">
        <f>'Moving Avg'!H1893</f>
        <v>2.835843000000001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  <c r="M1893" s="7">
        <f t="shared" si="290"/>
        <v>25</v>
      </c>
      <c r="N1893" s="7">
        <f t="shared" si="291"/>
        <v>0</v>
      </c>
      <c r="O1893" s="7">
        <f t="shared" si="292"/>
        <v>50</v>
      </c>
      <c r="P1893" s="7">
        <f t="shared" si="293"/>
        <v>16.5</v>
      </c>
      <c r="Q1893" s="8">
        <f t="shared" si="294"/>
        <v>18.725000000000001</v>
      </c>
      <c r="R1893" s="8">
        <f t="shared" si="295"/>
        <v>26.625</v>
      </c>
      <c r="S1893" s="8">
        <f t="shared" si="296"/>
        <v>23.675000000000001</v>
      </c>
      <c r="T1893" s="8">
        <f t="shared" si="297"/>
        <v>22.875</v>
      </c>
      <c r="U1893" s="7">
        <f t="shared" si="298"/>
        <v>23.008333333333336</v>
      </c>
      <c r="V1893" s="7">
        <f t="shared" si="299"/>
        <v>22.975000000000001</v>
      </c>
    </row>
    <row r="1894" spans="1:22" ht="13.5" x14ac:dyDescent="0.25">
      <c r="A1894" s="3">
        <f>RSI!A1894</f>
        <v>45062</v>
      </c>
      <c r="B1894" s="2">
        <f>RSI!B1894</f>
        <v>3.1074999999999999</v>
      </c>
      <c r="C1894" s="2">
        <f>RSI!I1894</f>
        <v>53.115440645511633</v>
      </c>
      <c r="D1894" s="2">
        <f>MACD!E1894</f>
        <v>5.8457073595707953E-2</v>
      </c>
      <c r="E1894" s="2">
        <f>MACD!F1894</f>
        <v>6.4402345607439855E-3</v>
      </c>
      <c r="F1894" s="2">
        <f>'Moving Avg'!D1894</f>
        <v>3.1091799999999998</v>
      </c>
      <c r="G1894" s="2">
        <f>'Moving Avg'!F1894</f>
        <v>3.1264600000000002</v>
      </c>
      <c r="H1894" s="2">
        <f>'Moving Avg'!G1894</f>
        <v>2.9574500000000001</v>
      </c>
      <c r="I1894" s="2">
        <f>'Moving Avg'!H1894</f>
        <v>2.8379060000000003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  <c r="M1894" s="7">
        <f t="shared" si="290"/>
        <v>25</v>
      </c>
      <c r="N1894" s="7">
        <f t="shared" si="291"/>
        <v>0</v>
      </c>
      <c r="O1894" s="7">
        <f t="shared" si="292"/>
        <v>50</v>
      </c>
      <c r="P1894" s="7">
        <f t="shared" si="293"/>
        <v>83.5</v>
      </c>
      <c r="Q1894" s="8">
        <f t="shared" si="294"/>
        <v>28.774999999999999</v>
      </c>
      <c r="R1894" s="8">
        <f t="shared" si="295"/>
        <v>43.375</v>
      </c>
      <c r="S1894" s="8">
        <f t="shared" si="296"/>
        <v>53.825000000000003</v>
      </c>
      <c r="T1894" s="8">
        <f t="shared" si="297"/>
        <v>39.625</v>
      </c>
      <c r="U1894" s="7">
        <f t="shared" si="298"/>
        <v>41.991666666666667</v>
      </c>
      <c r="V1894" s="7">
        <f t="shared" si="299"/>
        <v>41.400000000000006</v>
      </c>
    </row>
    <row r="1895" spans="1:22" ht="13.5" x14ac:dyDescent="0.25">
      <c r="A1895" s="3">
        <f>RSI!A1895</f>
        <v>45063</v>
      </c>
      <c r="B1895" s="2">
        <f>RSI!B1895</f>
        <v>3.1244000000000001</v>
      </c>
      <c r="C1895" s="2">
        <f>RSI!I1895</f>
        <v>54.60107442497462</v>
      </c>
      <c r="D1895" s="2">
        <f>MACD!E1895</f>
        <v>5.6961217114330776E-2</v>
      </c>
      <c r="E1895" s="2">
        <f>MACD!F1895</f>
        <v>1.6544431071461342E-2</v>
      </c>
      <c r="F1895" s="2">
        <f>'Moving Avg'!D1895</f>
        <v>3.1108799999999999</v>
      </c>
      <c r="G1895" s="2">
        <f>'Moving Avg'!F1895</f>
        <v>3.1289900000000008</v>
      </c>
      <c r="H1895" s="2">
        <f>'Moving Avg'!G1895</f>
        <v>2.9651980000000004</v>
      </c>
      <c r="I1895" s="2">
        <f>'Moving Avg'!H1895</f>
        <v>2.8400535000000007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  <c r="M1895" s="7">
        <f t="shared" si="290"/>
        <v>25</v>
      </c>
      <c r="N1895" s="7">
        <f t="shared" si="291"/>
        <v>0</v>
      </c>
      <c r="O1895" s="7">
        <f t="shared" si="292"/>
        <v>50</v>
      </c>
      <c r="P1895" s="7">
        <f t="shared" si="293"/>
        <v>83.5</v>
      </c>
      <c r="Q1895" s="8">
        <f t="shared" si="294"/>
        <v>28.774999999999999</v>
      </c>
      <c r="R1895" s="8">
        <f t="shared" si="295"/>
        <v>43.375</v>
      </c>
      <c r="S1895" s="8">
        <f t="shared" si="296"/>
        <v>53.825000000000003</v>
      </c>
      <c r="T1895" s="8">
        <f t="shared" si="297"/>
        <v>39.625</v>
      </c>
      <c r="U1895" s="7">
        <f t="shared" si="298"/>
        <v>41.991666666666667</v>
      </c>
      <c r="V1895" s="7">
        <f t="shared" si="299"/>
        <v>41.400000000000006</v>
      </c>
    </row>
    <row r="1896" spans="1:22" ht="13.5" x14ac:dyDescent="0.25">
      <c r="A1896" s="3">
        <f>RSI!A1896</f>
        <v>45064</v>
      </c>
      <c r="B1896" s="2">
        <f>RSI!B1896</f>
        <v>3.0569999999999999</v>
      </c>
      <c r="C1896" s="2">
        <f>RSI!I1896</f>
        <v>48.060338337981513</v>
      </c>
      <c r="D1896" s="2">
        <f>MACD!E1896</f>
        <v>5.5235275801408079E-2</v>
      </c>
      <c r="E1896" s="2">
        <f>MACD!F1896</f>
        <v>2.4282600017450688E-2</v>
      </c>
      <c r="F1896" s="2">
        <f>'Moving Avg'!D1896</f>
        <v>3.1024599999999998</v>
      </c>
      <c r="G1896" s="2">
        <f>'Moving Avg'!F1896</f>
        <v>3.1277250000000008</v>
      </c>
      <c r="H1896" s="2">
        <f>'Moving Avg'!G1896</f>
        <v>2.9702519999999999</v>
      </c>
      <c r="I1896" s="2">
        <f>'Moving Avg'!H1896</f>
        <v>2.8416535000000009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0</v>
      </c>
      <c r="O1896" s="7">
        <f t="shared" si="292"/>
        <v>50</v>
      </c>
      <c r="P1896" s="7">
        <f t="shared" si="293"/>
        <v>16.5</v>
      </c>
      <c r="Q1896" s="8">
        <f t="shared" si="294"/>
        <v>18.725000000000001</v>
      </c>
      <c r="R1896" s="8">
        <f t="shared" si="295"/>
        <v>26.625</v>
      </c>
      <c r="S1896" s="8">
        <f t="shared" si="296"/>
        <v>23.675000000000001</v>
      </c>
      <c r="T1896" s="8">
        <f t="shared" si="297"/>
        <v>22.875</v>
      </c>
      <c r="U1896" s="7">
        <f t="shared" si="298"/>
        <v>23.008333333333336</v>
      </c>
      <c r="V1896" s="7">
        <f t="shared" si="299"/>
        <v>22.975000000000001</v>
      </c>
    </row>
    <row r="1897" spans="1:22" ht="13.5" x14ac:dyDescent="0.25">
      <c r="A1897" s="3">
        <f>RSI!A1897</f>
        <v>45065</v>
      </c>
      <c r="B1897" s="2">
        <f>RSI!B1897</f>
        <v>3.1158999999999999</v>
      </c>
      <c r="C1897" s="2">
        <f>RSI!I1897</f>
        <v>53.322597135463489</v>
      </c>
      <c r="D1897" s="2">
        <f>MACD!E1897</f>
        <v>5.6038765931723411E-2</v>
      </c>
      <c r="E1897" s="2">
        <f>MACD!F1897</f>
        <v>3.0633833200305237E-2</v>
      </c>
      <c r="F1897" s="2">
        <f>'Moving Avg'!D1897</f>
        <v>3.1024599999999998</v>
      </c>
      <c r="G1897" s="2">
        <f>'Moving Avg'!F1897</f>
        <v>3.1331950000000006</v>
      </c>
      <c r="H1897" s="2">
        <f>'Moving Avg'!G1897</f>
        <v>2.9779979999999999</v>
      </c>
      <c r="I1897" s="2">
        <f>'Moving Avg'!H1897</f>
        <v>2.8435900000000007</v>
      </c>
      <c r="J1897" s="5" t="str">
        <f>OBV!F1897</f>
        <v>BULLISH</v>
      </c>
      <c r="K1897" s="5" t="str">
        <f>OBV!G1897</f>
        <v>NEUTRAL</v>
      </c>
      <c r="L1897" s="5" t="str">
        <f>OBV!H1897</f>
        <v>NEUTRAL</v>
      </c>
      <c r="M1897" s="7">
        <f t="shared" si="290"/>
        <v>25</v>
      </c>
      <c r="N1897" s="7">
        <f t="shared" si="291"/>
        <v>0</v>
      </c>
      <c r="O1897" s="7">
        <f t="shared" si="292"/>
        <v>50</v>
      </c>
      <c r="P1897" s="7">
        <f t="shared" si="293"/>
        <v>49.5</v>
      </c>
      <c r="Q1897" s="8">
        <f t="shared" si="294"/>
        <v>23.675000000000001</v>
      </c>
      <c r="R1897" s="8">
        <f t="shared" si="295"/>
        <v>34.875</v>
      </c>
      <c r="S1897" s="8">
        <f t="shared" si="296"/>
        <v>38.525000000000006</v>
      </c>
      <c r="T1897" s="8">
        <f t="shared" si="297"/>
        <v>31.125</v>
      </c>
      <c r="U1897" s="7">
        <f t="shared" si="298"/>
        <v>32.358333333333334</v>
      </c>
      <c r="V1897" s="7">
        <f t="shared" si="299"/>
        <v>32.049999999999997</v>
      </c>
    </row>
    <row r="1898" spans="1:22" ht="13.5" x14ac:dyDescent="0.25">
      <c r="A1898" s="3">
        <f>RSI!A1898</f>
        <v>45068</v>
      </c>
      <c r="B1898" s="2">
        <f>RSI!B1898</f>
        <v>3.1749000000000001</v>
      </c>
      <c r="C1898" s="2">
        <f>RSI!I1898</f>
        <v>57.921504771906882</v>
      </c>
      <c r="D1898" s="2">
        <f>MACD!E1898</f>
        <v>5.0846756593004638E-2</v>
      </c>
      <c r="E1898" s="2">
        <f>MACD!F1898</f>
        <v>3.4676417878845123E-2</v>
      </c>
      <c r="F1898" s="2">
        <f>'Moving Avg'!D1898</f>
        <v>3.1159399999999997</v>
      </c>
      <c r="G1898" s="2">
        <f>'Moving Avg'!F1898</f>
        <v>3.1416150000000007</v>
      </c>
      <c r="H1898" s="2">
        <f>'Moving Avg'!G1898</f>
        <v>2.9869240000000001</v>
      </c>
      <c r="I1898" s="2">
        <f>'Moving Avg'!H1898</f>
        <v>2.8457795000000008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25</v>
      </c>
      <c r="N1898" s="7">
        <f t="shared" si="291"/>
        <v>0</v>
      </c>
      <c r="O1898" s="7">
        <f t="shared" si="292"/>
        <v>50</v>
      </c>
      <c r="P1898" s="7">
        <f t="shared" si="293"/>
        <v>83.5</v>
      </c>
      <c r="Q1898" s="8">
        <f t="shared" si="294"/>
        <v>28.774999999999999</v>
      </c>
      <c r="R1898" s="8">
        <f t="shared" si="295"/>
        <v>43.375</v>
      </c>
      <c r="S1898" s="8">
        <f t="shared" si="296"/>
        <v>53.825000000000003</v>
      </c>
      <c r="T1898" s="8">
        <f t="shared" si="297"/>
        <v>39.625</v>
      </c>
      <c r="U1898" s="7">
        <f t="shared" si="298"/>
        <v>41.991666666666667</v>
      </c>
      <c r="V1898" s="7">
        <f t="shared" si="299"/>
        <v>41.400000000000006</v>
      </c>
    </row>
    <row r="1899" spans="1:22" ht="13.5" x14ac:dyDescent="0.25">
      <c r="A1899" s="3">
        <f>RSI!A1899</f>
        <v>45069</v>
      </c>
      <c r="B1899" s="2">
        <f>RSI!B1899</f>
        <v>3.2170000000000001</v>
      </c>
      <c r="C1899" s="2">
        <f>RSI!I1899</f>
        <v>60.883109504233985</v>
      </c>
      <c r="D1899" s="2">
        <f>MACD!E1899</f>
        <v>2.5946501337962946E-2</v>
      </c>
      <c r="E1899" s="2">
        <f>MACD!F1899</f>
        <v>3.2930434570668687E-2</v>
      </c>
      <c r="F1899" s="2">
        <f>'Moving Avg'!D1899</f>
        <v>3.1378400000000002</v>
      </c>
      <c r="G1899" s="2">
        <f>'Moving Avg'!F1899</f>
        <v>3.148775000000001</v>
      </c>
      <c r="H1899" s="2">
        <f>'Moving Avg'!G1899</f>
        <v>2.9970300000000005</v>
      </c>
      <c r="I1899" s="2">
        <f>'Moving Avg'!H1899</f>
        <v>2.8480955000000012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45</v>
      </c>
      <c r="O1899" s="7">
        <f t="shared" si="292"/>
        <v>50</v>
      </c>
      <c r="P1899" s="7">
        <f t="shared" si="293"/>
        <v>83.5</v>
      </c>
      <c r="Q1899" s="8">
        <f t="shared" si="294"/>
        <v>44.524999999999999</v>
      </c>
      <c r="R1899" s="8">
        <f t="shared" si="295"/>
        <v>52.375</v>
      </c>
      <c r="S1899" s="8">
        <f t="shared" si="296"/>
        <v>60.575000000000003</v>
      </c>
      <c r="T1899" s="8">
        <f t="shared" si="297"/>
        <v>50.875</v>
      </c>
      <c r="U1899" s="7">
        <f t="shared" si="298"/>
        <v>52.491666666666674</v>
      </c>
      <c r="V1899" s="7">
        <f t="shared" si="299"/>
        <v>52.087500000000006</v>
      </c>
    </row>
    <row r="1900" spans="1:22" ht="13.5" x14ac:dyDescent="0.25">
      <c r="A1900" s="3">
        <f>RSI!A1900</f>
        <v>45070</v>
      </c>
      <c r="B1900" s="2">
        <f>RSI!B1900</f>
        <v>3.3012000000000001</v>
      </c>
      <c r="C1900" s="2">
        <f>RSI!I1900</f>
        <v>66.032390150190679</v>
      </c>
      <c r="D1900" s="2">
        <f>MACD!E1900</f>
        <v>9.5506147268848984E-3</v>
      </c>
      <c r="E1900" s="2">
        <f>MACD!F1900</f>
        <v>2.825447060191193E-2</v>
      </c>
      <c r="F1900" s="2">
        <f>'Moving Avg'!D1900</f>
        <v>3.1732</v>
      </c>
      <c r="G1900" s="2">
        <f>'Moving Avg'!F1900</f>
        <v>3.1534050000000007</v>
      </c>
      <c r="H1900" s="2">
        <f>'Moving Avg'!G1900</f>
        <v>3.0091560000000004</v>
      </c>
      <c r="I1900" s="2">
        <f>'Moving Avg'!H1900</f>
        <v>2.8510430000000007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25</v>
      </c>
      <c r="N1900" s="7">
        <f t="shared" si="291"/>
        <v>45</v>
      </c>
      <c r="O1900" s="7">
        <f t="shared" si="292"/>
        <v>50</v>
      </c>
      <c r="P1900" s="7">
        <f t="shared" si="293"/>
        <v>83.5</v>
      </c>
      <c r="Q1900" s="8">
        <f t="shared" si="294"/>
        <v>44.524999999999999</v>
      </c>
      <c r="R1900" s="8">
        <f t="shared" si="295"/>
        <v>52.375</v>
      </c>
      <c r="S1900" s="8">
        <f t="shared" si="296"/>
        <v>60.575000000000003</v>
      </c>
      <c r="T1900" s="8">
        <f t="shared" si="297"/>
        <v>50.875</v>
      </c>
      <c r="U1900" s="7">
        <f t="shared" si="298"/>
        <v>52.491666666666674</v>
      </c>
      <c r="V1900" s="7">
        <f t="shared" si="299"/>
        <v>52.087500000000006</v>
      </c>
    </row>
    <row r="1901" spans="1:22" ht="13.5" x14ac:dyDescent="0.25">
      <c r="A1901" s="3">
        <f>RSI!A1901</f>
        <v>45071</v>
      </c>
      <c r="B1901" s="2">
        <f>RSI!B1901</f>
        <v>3.4948999999999999</v>
      </c>
      <c r="C1901" s="2">
        <f>RSI!I1901</f>
        <v>74.385821130972133</v>
      </c>
      <c r="D1901" s="2">
        <f>MACD!E1901</f>
        <v>-2.2448448740220339E-2</v>
      </c>
      <c r="E1901" s="2">
        <f>MACD!F1901</f>
        <v>1.8113886733485476E-2</v>
      </c>
      <c r="F1901" s="2">
        <f>'Moving Avg'!D1901</f>
        <v>3.2607799999999996</v>
      </c>
      <c r="G1901" s="2">
        <f>'Moving Avg'!F1901</f>
        <v>3.1681400000000002</v>
      </c>
      <c r="H1901" s="2">
        <f>'Moving Avg'!G1901</f>
        <v>3.0253260000000002</v>
      </c>
      <c r="I1901" s="2">
        <f>'Moving Avg'!H1901</f>
        <v>2.8541590000000001</v>
      </c>
      <c r="J1901" s="5" t="str">
        <f>OBV!F1901</f>
        <v>BULLISH</v>
      </c>
      <c r="K1901" s="5" t="str">
        <f>OBV!G1901</f>
        <v>STRONG</v>
      </c>
      <c r="L1901" s="5" t="str">
        <f>OBV!H1901</f>
        <v>CONFIRMED BULLISH</v>
      </c>
      <c r="M1901" s="7">
        <f t="shared" si="290"/>
        <v>0</v>
      </c>
      <c r="N1901" s="7">
        <f t="shared" si="291"/>
        <v>100</v>
      </c>
      <c r="O1901" s="7">
        <f t="shared" si="292"/>
        <v>50</v>
      </c>
      <c r="P1901" s="7">
        <f t="shared" si="293"/>
        <v>100</v>
      </c>
      <c r="Q1901" s="8">
        <f t="shared" si="294"/>
        <v>57.5</v>
      </c>
      <c r="R1901" s="8">
        <f t="shared" si="295"/>
        <v>62.5</v>
      </c>
      <c r="S1901" s="8">
        <f t="shared" si="296"/>
        <v>72.5</v>
      </c>
      <c r="T1901" s="8">
        <f t="shared" si="297"/>
        <v>62.5</v>
      </c>
      <c r="U1901" s="7">
        <f t="shared" si="298"/>
        <v>64.166666666666671</v>
      </c>
      <c r="V1901" s="7">
        <f t="shared" si="299"/>
        <v>63.75</v>
      </c>
    </row>
    <row r="1902" spans="1:22" ht="13.5" x14ac:dyDescent="0.25">
      <c r="A1902" s="3">
        <f>RSI!A1902</f>
        <v>45072</v>
      </c>
      <c r="B1902" s="2">
        <f>RSI!B1902</f>
        <v>3.6970000000000001</v>
      </c>
      <c r="C1902" s="2">
        <f>RSI!I1902</f>
        <v>79.931314630421127</v>
      </c>
      <c r="D1902" s="2">
        <f>MACD!E1902</f>
        <v>-6.4159413579231828E-2</v>
      </c>
      <c r="E1902" s="2">
        <f>MACD!F1902</f>
        <v>1.6592266709420152E-3</v>
      </c>
      <c r="F1902" s="2">
        <f>'Moving Avg'!D1902</f>
        <v>3.3769999999999998</v>
      </c>
      <c r="G1902" s="2">
        <f>'Moving Avg'!F1902</f>
        <v>3.1896150000000008</v>
      </c>
      <c r="H1902" s="2">
        <f>'Moving Avg'!G1902</f>
        <v>3.0460420000000004</v>
      </c>
      <c r="I1902" s="2">
        <f>'Moving Avg'!H1902</f>
        <v>2.8579485</v>
      </c>
      <c r="J1902" s="5" t="str">
        <f>OBV!F1902</f>
        <v>BULLISH</v>
      </c>
      <c r="K1902" s="5" t="str">
        <f>OBV!G1902</f>
        <v>STRONG</v>
      </c>
      <c r="L1902" s="5" t="str">
        <f>OBV!H1902</f>
        <v>CONFIRMED BULLISH</v>
      </c>
      <c r="M1902" s="7">
        <f t="shared" si="290"/>
        <v>0</v>
      </c>
      <c r="N1902" s="7">
        <f t="shared" si="291"/>
        <v>100</v>
      </c>
      <c r="O1902" s="7">
        <f t="shared" si="292"/>
        <v>50</v>
      </c>
      <c r="P1902" s="7">
        <f t="shared" si="293"/>
        <v>100</v>
      </c>
      <c r="Q1902" s="8">
        <f t="shared" si="294"/>
        <v>57.5</v>
      </c>
      <c r="R1902" s="8">
        <f t="shared" si="295"/>
        <v>62.5</v>
      </c>
      <c r="S1902" s="8">
        <f t="shared" si="296"/>
        <v>72.5</v>
      </c>
      <c r="T1902" s="8">
        <f t="shared" si="297"/>
        <v>62.5</v>
      </c>
      <c r="U1902" s="7">
        <f t="shared" si="298"/>
        <v>64.166666666666671</v>
      </c>
      <c r="V1902" s="7">
        <f t="shared" si="299"/>
        <v>63.75</v>
      </c>
    </row>
    <row r="1903" spans="1:22" ht="13.5" x14ac:dyDescent="0.25">
      <c r="A1903" s="3">
        <f>RSI!A1903</f>
        <v>45075</v>
      </c>
      <c r="B1903" s="2">
        <f>RSI!B1903</f>
        <v>3.6381000000000001</v>
      </c>
      <c r="C1903" s="2">
        <f>RSI!I1903</f>
        <v>74.845515412801859</v>
      </c>
      <c r="D1903" s="2">
        <f>MACD!E1903</f>
        <v>-9.9659349979264178E-2</v>
      </c>
      <c r="E1903" s="2">
        <f>MACD!F1903</f>
        <v>-1.8604488659099222E-2</v>
      </c>
      <c r="F1903" s="2">
        <f>'Moving Avg'!D1903</f>
        <v>3.4696400000000005</v>
      </c>
      <c r="G1903" s="2">
        <f>'Moving Avg'!F1903</f>
        <v>3.2089849999999998</v>
      </c>
      <c r="H1903" s="2">
        <f>'Moving Avg'!G1903</f>
        <v>3.0655800000000006</v>
      </c>
      <c r="I1903" s="2">
        <f>'Moving Avg'!H1903</f>
        <v>2.8617385</v>
      </c>
      <c r="J1903" s="5" t="str">
        <f>OBV!F1903</f>
        <v>BULLISH</v>
      </c>
      <c r="K1903" s="5" t="str">
        <f>OBV!G1903</f>
        <v>STRONG</v>
      </c>
      <c r="L1903" s="5" t="str">
        <f>OBV!H1903</f>
        <v>CONFIRMED BULLISH</v>
      </c>
      <c r="M1903" s="7">
        <f t="shared" si="290"/>
        <v>0</v>
      </c>
      <c r="N1903" s="7">
        <f t="shared" si="291"/>
        <v>100</v>
      </c>
      <c r="O1903" s="7">
        <f t="shared" si="292"/>
        <v>50</v>
      </c>
      <c r="P1903" s="7">
        <f t="shared" si="293"/>
        <v>100</v>
      </c>
      <c r="Q1903" s="8">
        <f t="shared" si="294"/>
        <v>57.5</v>
      </c>
      <c r="R1903" s="8">
        <f t="shared" si="295"/>
        <v>62.5</v>
      </c>
      <c r="S1903" s="8">
        <f t="shared" si="296"/>
        <v>72.5</v>
      </c>
      <c r="T1903" s="8">
        <f t="shared" si="297"/>
        <v>62.5</v>
      </c>
      <c r="U1903" s="7">
        <f t="shared" si="298"/>
        <v>64.166666666666671</v>
      </c>
      <c r="V1903" s="7">
        <f t="shared" si="299"/>
        <v>63.75</v>
      </c>
    </row>
    <row r="1904" spans="1:22" ht="13.5" x14ac:dyDescent="0.25">
      <c r="A1904" s="3">
        <f>RSI!A1904</f>
        <v>45076</v>
      </c>
      <c r="B1904" s="2">
        <f>RSI!B1904</f>
        <v>3.7054</v>
      </c>
      <c r="C1904" s="2">
        <f>RSI!I1904</f>
        <v>76.671953987059098</v>
      </c>
      <c r="D1904" s="2">
        <f>MACD!E1904</f>
        <v>-0.13736888020744598</v>
      </c>
      <c r="E1904" s="2">
        <f>MACD!F1904</f>
        <v>-4.2357366968768573E-2</v>
      </c>
      <c r="F1904" s="2">
        <f>'Moving Avg'!D1904</f>
        <v>3.56732</v>
      </c>
      <c r="G1904" s="2">
        <f>'Moving Avg'!F1904</f>
        <v>3.2342450000000005</v>
      </c>
      <c r="H1904" s="2">
        <f>'Moving Avg'!G1904</f>
        <v>3.0851160000000006</v>
      </c>
      <c r="I1904" s="2">
        <f>'Moving Avg'!H1904</f>
        <v>2.8659490000000005</v>
      </c>
      <c r="J1904" s="5" t="str">
        <f>OBV!F1904</f>
        <v>BULLISH</v>
      </c>
      <c r="K1904" s="5" t="str">
        <f>OBV!G1904</f>
        <v>STRONG</v>
      </c>
      <c r="L1904" s="5" t="str">
        <f>OBV!H1904</f>
        <v>CONFIRMED BULLISH</v>
      </c>
      <c r="M1904" s="7">
        <f t="shared" si="290"/>
        <v>0</v>
      </c>
      <c r="N1904" s="7">
        <f t="shared" si="291"/>
        <v>100</v>
      </c>
      <c r="O1904" s="7">
        <f t="shared" si="292"/>
        <v>50</v>
      </c>
      <c r="P1904" s="7">
        <f t="shared" si="293"/>
        <v>100</v>
      </c>
      <c r="Q1904" s="8">
        <f t="shared" si="294"/>
        <v>57.5</v>
      </c>
      <c r="R1904" s="8">
        <f t="shared" si="295"/>
        <v>62.5</v>
      </c>
      <c r="S1904" s="8">
        <f t="shared" si="296"/>
        <v>72.5</v>
      </c>
      <c r="T1904" s="8">
        <f t="shared" si="297"/>
        <v>62.5</v>
      </c>
      <c r="U1904" s="7">
        <f t="shared" si="298"/>
        <v>64.166666666666671</v>
      </c>
      <c r="V1904" s="7">
        <f t="shared" si="299"/>
        <v>63.75</v>
      </c>
    </row>
    <row r="1905" spans="1:22" ht="13.5" x14ac:dyDescent="0.25">
      <c r="A1905" s="3">
        <f>RSI!A1905</f>
        <v>45077</v>
      </c>
      <c r="B1905" s="2">
        <f>RSI!B1905</f>
        <v>3.7054</v>
      </c>
      <c r="C1905" s="2">
        <f>RSI!I1905</f>
        <v>76.671953987059098</v>
      </c>
      <c r="D1905" s="2">
        <f>MACD!E1905</f>
        <v>-0.16956160183684821</v>
      </c>
      <c r="E1905" s="2">
        <f>MACD!F1905</f>
        <v>-6.77982139423845E-2</v>
      </c>
      <c r="F1905" s="2">
        <f>'Moving Avg'!D1905</f>
        <v>3.6481599999999998</v>
      </c>
      <c r="G1905" s="2">
        <f>'Moving Avg'!F1905</f>
        <v>3.2620350000000009</v>
      </c>
      <c r="H1905" s="2">
        <f>'Moving Avg'!G1905</f>
        <v>3.1046520000000002</v>
      </c>
      <c r="I1905" s="2">
        <f>'Moving Avg'!H1905</f>
        <v>2.8697385000000009</v>
      </c>
      <c r="J1905" s="5" t="str">
        <f>OBV!F1905</f>
        <v>BULLISH</v>
      </c>
      <c r="K1905" s="5" t="str">
        <f>OBV!G1905</f>
        <v>STRONG</v>
      </c>
      <c r="L1905" s="5" t="str">
        <f>OBV!H1905</f>
        <v>CONFIRMED BULLISH</v>
      </c>
      <c r="M1905" s="7">
        <f t="shared" si="290"/>
        <v>0</v>
      </c>
      <c r="N1905" s="7">
        <f t="shared" si="291"/>
        <v>100</v>
      </c>
      <c r="O1905" s="7">
        <f t="shared" si="292"/>
        <v>50</v>
      </c>
      <c r="P1905" s="7">
        <f t="shared" si="293"/>
        <v>100</v>
      </c>
      <c r="Q1905" s="8">
        <f t="shared" si="294"/>
        <v>57.5</v>
      </c>
      <c r="R1905" s="8">
        <f t="shared" si="295"/>
        <v>62.5</v>
      </c>
      <c r="S1905" s="8">
        <f t="shared" si="296"/>
        <v>72.5</v>
      </c>
      <c r="T1905" s="8">
        <f t="shared" si="297"/>
        <v>62.5</v>
      </c>
      <c r="U1905" s="7">
        <f t="shared" si="298"/>
        <v>64.166666666666671</v>
      </c>
      <c r="V1905" s="7">
        <f t="shared" si="299"/>
        <v>63.75</v>
      </c>
    </row>
    <row r="1906" spans="1:22" ht="13.5" x14ac:dyDescent="0.25">
      <c r="A1906" s="3">
        <f>RSI!A1906</f>
        <v>45078</v>
      </c>
      <c r="B1906" s="2">
        <f>RSI!B1906</f>
        <v>3.7139000000000002</v>
      </c>
      <c r="C1906" s="2">
        <f>RSI!I1906</f>
        <v>76.917451240444606</v>
      </c>
      <c r="D1906" s="2">
        <f>MACD!E1906</f>
        <v>-0.21047143671074631</v>
      </c>
      <c r="E1906" s="2">
        <f>MACD!F1906</f>
        <v>-9.6332858496056856E-2</v>
      </c>
      <c r="F1906" s="2">
        <f>'Moving Avg'!D1906</f>
        <v>3.6919600000000004</v>
      </c>
      <c r="G1906" s="2">
        <f>'Moving Avg'!F1906</f>
        <v>3.2919350000000001</v>
      </c>
      <c r="H1906" s="2">
        <f>'Moving Avg'!G1906</f>
        <v>3.1263799999999997</v>
      </c>
      <c r="I1906" s="2">
        <f>'Moving Avg'!H1906</f>
        <v>2.8730230000000012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0</v>
      </c>
      <c r="N1906" s="7">
        <f t="shared" si="291"/>
        <v>100</v>
      </c>
      <c r="O1906" s="7">
        <f t="shared" si="292"/>
        <v>50</v>
      </c>
      <c r="P1906" s="7">
        <f t="shared" si="293"/>
        <v>83.5</v>
      </c>
      <c r="Q1906" s="8">
        <f t="shared" si="294"/>
        <v>55.024999999999999</v>
      </c>
      <c r="R1906" s="8">
        <f t="shared" si="295"/>
        <v>58.375</v>
      </c>
      <c r="S1906" s="8">
        <f t="shared" si="296"/>
        <v>65.075000000000003</v>
      </c>
      <c r="T1906" s="8">
        <f t="shared" si="297"/>
        <v>58.375</v>
      </c>
      <c r="U1906" s="7">
        <f t="shared" si="298"/>
        <v>59.491666666666674</v>
      </c>
      <c r="V1906" s="7">
        <f t="shared" si="299"/>
        <v>59.212500000000006</v>
      </c>
    </row>
    <row r="1907" spans="1:22" ht="13.5" x14ac:dyDescent="0.25">
      <c r="A1907" s="3">
        <f>RSI!A1907</f>
        <v>45079</v>
      </c>
      <c r="B1907" s="2">
        <f>RSI!B1907</f>
        <v>3.6886000000000001</v>
      </c>
      <c r="C1907" s="2">
        <f>RSI!I1907</f>
        <v>74.407466558641033</v>
      </c>
      <c r="D1907" s="2">
        <f>MACD!E1907</f>
        <v>-0.23667519409957505</v>
      </c>
      <c r="E1907" s="2">
        <f>MACD!F1907</f>
        <v>-0.12440132561676051</v>
      </c>
      <c r="F1907" s="2">
        <f>'Moving Avg'!D1907</f>
        <v>3.69028</v>
      </c>
      <c r="G1907" s="2">
        <f>'Moving Avg'!F1907</f>
        <v>3.3184649999999998</v>
      </c>
      <c r="H1907" s="2">
        <f>'Moving Avg'!G1907</f>
        <v>3.1445699999999999</v>
      </c>
      <c r="I1907" s="2">
        <f>'Moving Avg'!H1907</f>
        <v>2.8758865000000009</v>
      </c>
      <c r="J1907" s="5" t="str">
        <f>OBV!F1907</f>
        <v>BEARISH</v>
      </c>
      <c r="K1907" s="5" t="str">
        <f>OBV!G1907</f>
        <v>NEUTRAL</v>
      </c>
      <c r="L1907" s="5" t="str">
        <f>OBV!H1907</f>
        <v>CONFIRMED BEARISH</v>
      </c>
      <c r="M1907" s="7">
        <f t="shared" si="290"/>
        <v>0</v>
      </c>
      <c r="N1907" s="7">
        <f t="shared" si="291"/>
        <v>100</v>
      </c>
      <c r="O1907" s="7">
        <f t="shared" si="292"/>
        <v>50</v>
      </c>
      <c r="P1907" s="7">
        <f t="shared" si="293"/>
        <v>16.5</v>
      </c>
      <c r="Q1907" s="8">
        <f t="shared" si="294"/>
        <v>44.975000000000001</v>
      </c>
      <c r="R1907" s="8">
        <f t="shared" si="295"/>
        <v>41.625</v>
      </c>
      <c r="S1907" s="8">
        <f t="shared" si="296"/>
        <v>34.924999999999997</v>
      </c>
      <c r="T1907" s="8">
        <f t="shared" si="297"/>
        <v>41.625</v>
      </c>
      <c r="U1907" s="7">
        <f t="shared" si="298"/>
        <v>40.508333333333333</v>
      </c>
      <c r="V1907" s="7">
        <f t="shared" si="299"/>
        <v>40.787499999999994</v>
      </c>
    </row>
    <row r="1908" spans="1:22" ht="13.5" x14ac:dyDescent="0.25">
      <c r="A1908" s="3">
        <f>RSI!A1908</f>
        <v>45082</v>
      </c>
      <c r="B1908" s="2">
        <f>RSI!B1908</f>
        <v>3.6970000000000001</v>
      </c>
      <c r="C1908" s="2">
        <f>RSI!I1908</f>
        <v>74.702631640530797</v>
      </c>
      <c r="D1908" s="2">
        <f>MACD!E1908</f>
        <v>-0.25257984511247988</v>
      </c>
      <c r="E1908" s="2">
        <f>MACD!F1908</f>
        <v>-0.15003702951590439</v>
      </c>
      <c r="F1908" s="2">
        <f>'Moving Avg'!D1908</f>
        <v>3.7020600000000004</v>
      </c>
      <c r="G1908" s="2">
        <f>'Moving Avg'!F1908</f>
        <v>3.3458350000000001</v>
      </c>
      <c r="H1908" s="2">
        <f>'Moving Avg'!G1908</f>
        <v>3.1625919999999996</v>
      </c>
      <c r="I1908" s="2">
        <f>'Moving Avg'!H1908</f>
        <v>2.8787920000000002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0</v>
      </c>
      <c r="N1908" s="7">
        <f t="shared" si="291"/>
        <v>100</v>
      </c>
      <c r="O1908" s="7">
        <f t="shared" si="292"/>
        <v>50</v>
      </c>
      <c r="P1908" s="7">
        <f t="shared" si="293"/>
        <v>83.5</v>
      </c>
      <c r="Q1908" s="8">
        <f t="shared" si="294"/>
        <v>55.024999999999999</v>
      </c>
      <c r="R1908" s="8">
        <f t="shared" si="295"/>
        <v>58.375</v>
      </c>
      <c r="S1908" s="8">
        <f t="shared" si="296"/>
        <v>65.075000000000003</v>
      </c>
      <c r="T1908" s="8">
        <f t="shared" si="297"/>
        <v>58.375</v>
      </c>
      <c r="U1908" s="7">
        <f t="shared" si="298"/>
        <v>59.491666666666674</v>
      </c>
      <c r="V1908" s="7">
        <f t="shared" si="299"/>
        <v>59.212500000000006</v>
      </c>
    </row>
    <row r="1909" spans="1:22" ht="13.5" x14ac:dyDescent="0.25">
      <c r="A1909" s="3">
        <f>RSI!A1909</f>
        <v>45083</v>
      </c>
      <c r="B1909" s="2">
        <f>RSI!B1909</f>
        <v>3.5202</v>
      </c>
      <c r="C1909" s="2">
        <f>RSI!I1909</f>
        <v>59.221046227394602</v>
      </c>
      <c r="D1909" s="2">
        <f>MACD!E1909</f>
        <v>-0.24853898940905816</v>
      </c>
      <c r="E1909" s="2">
        <f>MACD!F1909</f>
        <v>-0.16973742149453513</v>
      </c>
      <c r="F1909" s="2">
        <f>'Moving Avg'!D1909</f>
        <v>3.6650199999999997</v>
      </c>
      <c r="G1909" s="2">
        <f>'Moving Avg'!F1909</f>
        <v>3.3698399999999999</v>
      </c>
      <c r="H1909" s="2">
        <f>'Moving Avg'!G1909</f>
        <v>3.1755619999999993</v>
      </c>
      <c r="I1909" s="2">
        <f>'Moving Avg'!H1909</f>
        <v>2.8808135000000008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100</v>
      </c>
      <c r="O1909" s="7">
        <f t="shared" si="292"/>
        <v>50</v>
      </c>
      <c r="P1909" s="7">
        <f t="shared" si="293"/>
        <v>16.5</v>
      </c>
      <c r="Q1909" s="8">
        <f t="shared" si="294"/>
        <v>53.725000000000001</v>
      </c>
      <c r="R1909" s="8">
        <f t="shared" si="295"/>
        <v>46.625</v>
      </c>
      <c r="S1909" s="8">
        <f t="shared" si="296"/>
        <v>38.674999999999997</v>
      </c>
      <c r="T1909" s="8">
        <f t="shared" si="297"/>
        <v>47.875</v>
      </c>
      <c r="U1909" s="7">
        <f t="shared" si="298"/>
        <v>46.341666666666661</v>
      </c>
      <c r="V1909" s="7">
        <f t="shared" si="299"/>
        <v>46.724999999999994</v>
      </c>
    </row>
    <row r="1910" spans="1:22" ht="13.5" x14ac:dyDescent="0.25">
      <c r="A1910" s="3">
        <f>RSI!A1910</f>
        <v>45084</v>
      </c>
      <c r="B1910" s="2">
        <f>RSI!B1910</f>
        <v>3.4864999999999999</v>
      </c>
      <c r="C1910" s="2">
        <f>RSI!I1910</f>
        <v>56.804502725793078</v>
      </c>
      <c r="D1910" s="2">
        <f>MACD!E1910</f>
        <v>-0.23054585187037668</v>
      </c>
      <c r="E1910" s="2">
        <f>MACD!F1910</f>
        <v>-0.18189910756970346</v>
      </c>
      <c r="F1910" s="2">
        <f>'Moving Avg'!D1910</f>
        <v>3.6212399999999993</v>
      </c>
      <c r="G1910" s="2">
        <f>'Moving Avg'!F1910</f>
        <v>3.3883700000000005</v>
      </c>
      <c r="H1910" s="2">
        <f>'Moving Avg'!G1910</f>
        <v>3.1880259999999998</v>
      </c>
      <c r="I1910" s="2">
        <f>'Moving Avg'!H1910</f>
        <v>2.8830030000000004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  <c r="M1910" s="7">
        <f t="shared" si="290"/>
        <v>25</v>
      </c>
      <c r="N1910" s="7">
        <f t="shared" si="291"/>
        <v>100</v>
      </c>
      <c r="O1910" s="7">
        <f t="shared" si="292"/>
        <v>50</v>
      </c>
      <c r="P1910" s="7">
        <f t="shared" si="293"/>
        <v>16.5</v>
      </c>
      <c r="Q1910" s="8">
        <f t="shared" si="294"/>
        <v>53.725000000000001</v>
      </c>
      <c r="R1910" s="8">
        <f t="shared" si="295"/>
        <v>46.625</v>
      </c>
      <c r="S1910" s="8">
        <f t="shared" si="296"/>
        <v>38.674999999999997</v>
      </c>
      <c r="T1910" s="8">
        <f t="shared" si="297"/>
        <v>47.875</v>
      </c>
      <c r="U1910" s="7">
        <f t="shared" si="298"/>
        <v>46.341666666666661</v>
      </c>
      <c r="V1910" s="7">
        <f t="shared" si="299"/>
        <v>46.724999999999994</v>
      </c>
    </row>
    <row r="1911" spans="1:22" ht="13.5" x14ac:dyDescent="0.25">
      <c r="A1911" s="3">
        <f>RSI!A1911</f>
        <v>45085</v>
      </c>
      <c r="B1911" s="2">
        <f>RSI!B1911</f>
        <v>3.5369999999999999</v>
      </c>
      <c r="C1911" s="2">
        <f>RSI!I1911</f>
        <v>59.473244414142023</v>
      </c>
      <c r="D1911" s="2">
        <f>MACD!E1911</f>
        <v>-0.18987378283727407</v>
      </c>
      <c r="E1911" s="2">
        <f>MACD!F1911</f>
        <v>-0.18349404262321761</v>
      </c>
      <c r="F1911" s="2">
        <f>'Moving Avg'!D1911</f>
        <v>3.5858599999999994</v>
      </c>
      <c r="G1911" s="2">
        <f>'Moving Avg'!F1911</f>
        <v>3.4102650000000012</v>
      </c>
      <c r="H1911" s="2">
        <f>'Moving Avg'!G1911</f>
        <v>3.2008260000000002</v>
      </c>
      <c r="I1911" s="2">
        <f>'Moving Avg'!H1911</f>
        <v>2.8855295000000005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  <c r="M1911" s="7">
        <f t="shared" si="290"/>
        <v>25</v>
      </c>
      <c r="N1911" s="7">
        <f t="shared" si="291"/>
        <v>45</v>
      </c>
      <c r="O1911" s="7">
        <f t="shared" si="292"/>
        <v>50</v>
      </c>
      <c r="P1911" s="7">
        <f t="shared" si="293"/>
        <v>16.5</v>
      </c>
      <c r="Q1911" s="8">
        <f t="shared" si="294"/>
        <v>34.475000000000001</v>
      </c>
      <c r="R1911" s="8">
        <f t="shared" si="295"/>
        <v>35.625</v>
      </c>
      <c r="S1911" s="8">
        <f t="shared" si="296"/>
        <v>30.425000000000001</v>
      </c>
      <c r="T1911" s="8">
        <f t="shared" si="297"/>
        <v>34.125</v>
      </c>
      <c r="U1911" s="7">
        <f t="shared" si="298"/>
        <v>33.508333333333333</v>
      </c>
      <c r="V1911" s="7">
        <f t="shared" si="299"/>
        <v>33.662499999999994</v>
      </c>
    </row>
    <row r="1912" spans="1:22" ht="13.5" x14ac:dyDescent="0.25">
      <c r="A1912" s="3">
        <f>RSI!A1912</f>
        <v>45086</v>
      </c>
      <c r="B1912" s="2">
        <f>RSI!B1912</f>
        <v>3.6633</v>
      </c>
      <c r="C1912" s="2">
        <f>RSI!I1912</f>
        <v>65.254969239284563</v>
      </c>
      <c r="D1912" s="2">
        <f>MACD!E1912</f>
        <v>-0.1345874178359856</v>
      </c>
      <c r="E1912" s="2">
        <f>MACD!F1912</f>
        <v>-0.1737127176657712</v>
      </c>
      <c r="F1912" s="2">
        <f>'Moving Avg'!D1912</f>
        <v>3.5808</v>
      </c>
      <c r="G1912" s="2">
        <f>'Moving Avg'!F1912</f>
        <v>3.4376350000000011</v>
      </c>
      <c r="H1912" s="2">
        <f>'Moving Avg'!G1912</f>
        <v>3.2176679999999998</v>
      </c>
      <c r="I1912" s="2">
        <f>'Moving Avg'!H1912</f>
        <v>2.8891085000000016</v>
      </c>
      <c r="J1912" s="5" t="str">
        <f>OBV!F1912</f>
        <v>BULLISH</v>
      </c>
      <c r="K1912" s="5" t="str">
        <f>OBV!G1912</f>
        <v>NEUTRAL</v>
      </c>
      <c r="L1912" s="5" t="str">
        <f>OBV!H1912</f>
        <v>BULLISH DIVERGENCE</v>
      </c>
      <c r="M1912" s="7">
        <f t="shared" si="290"/>
        <v>25</v>
      </c>
      <c r="N1912" s="7">
        <f t="shared" si="291"/>
        <v>0</v>
      </c>
      <c r="O1912" s="7">
        <f t="shared" si="292"/>
        <v>50</v>
      </c>
      <c r="P1912" s="7">
        <f t="shared" si="293"/>
        <v>66.5</v>
      </c>
      <c r="Q1912" s="8">
        <f t="shared" si="294"/>
        <v>26.225000000000001</v>
      </c>
      <c r="R1912" s="8">
        <f t="shared" si="295"/>
        <v>39.125</v>
      </c>
      <c r="S1912" s="8">
        <f t="shared" si="296"/>
        <v>46.174999999999997</v>
      </c>
      <c r="T1912" s="8">
        <f t="shared" si="297"/>
        <v>35.375</v>
      </c>
      <c r="U1912" s="7">
        <f t="shared" si="298"/>
        <v>37.174999999999997</v>
      </c>
      <c r="V1912" s="7">
        <f t="shared" si="299"/>
        <v>36.724999999999994</v>
      </c>
    </row>
    <row r="1913" spans="1:22" ht="13.5" x14ac:dyDescent="0.25">
      <c r="A1913" s="3">
        <f>RSI!A1913</f>
        <v>45089</v>
      </c>
      <c r="B1913" s="2">
        <f>RSI!B1913</f>
        <v>3.6633</v>
      </c>
      <c r="C1913" s="2">
        <f>RSI!I1913</f>
        <v>65.254969239284563</v>
      </c>
      <c r="D1913" s="2">
        <f>MACD!E1913</f>
        <v>-9.8415622831147243E-2</v>
      </c>
      <c r="E1913" s="2">
        <f>MACD!F1913</f>
        <v>-0.15865329869884642</v>
      </c>
      <c r="F1913" s="2">
        <f>'Moving Avg'!D1913</f>
        <v>3.5740600000000002</v>
      </c>
      <c r="G1913" s="2">
        <f>'Moving Avg'!F1913</f>
        <v>3.4654250000000006</v>
      </c>
      <c r="H1913" s="2">
        <f>'Moving Avg'!G1913</f>
        <v>3.2336679999999998</v>
      </c>
      <c r="I1913" s="2">
        <f>'Moving Avg'!H1913</f>
        <v>2.8923925000000019</v>
      </c>
      <c r="J1913" s="5" t="str">
        <f>OBV!F1913</f>
        <v>BULLISH</v>
      </c>
      <c r="K1913" s="5" t="str">
        <f>OBV!G1913</f>
        <v>NEUTRAL</v>
      </c>
      <c r="L1913" s="5" t="str">
        <f>OBV!H1913</f>
        <v>BULLISH DIVERGENCE</v>
      </c>
      <c r="M1913" s="7">
        <f t="shared" si="290"/>
        <v>25</v>
      </c>
      <c r="N1913" s="7">
        <f t="shared" si="291"/>
        <v>0</v>
      </c>
      <c r="O1913" s="7">
        <f t="shared" si="292"/>
        <v>50</v>
      </c>
      <c r="P1913" s="7">
        <f t="shared" si="293"/>
        <v>66.5</v>
      </c>
      <c r="Q1913" s="8">
        <f t="shared" si="294"/>
        <v>26.225000000000001</v>
      </c>
      <c r="R1913" s="8">
        <f t="shared" si="295"/>
        <v>39.125</v>
      </c>
      <c r="S1913" s="8">
        <f t="shared" si="296"/>
        <v>46.174999999999997</v>
      </c>
      <c r="T1913" s="8">
        <f t="shared" si="297"/>
        <v>35.375</v>
      </c>
      <c r="U1913" s="7">
        <f t="shared" si="298"/>
        <v>37.174999999999997</v>
      </c>
      <c r="V1913" s="7">
        <f t="shared" si="299"/>
        <v>36.724999999999994</v>
      </c>
    </row>
    <row r="1914" spans="1:22" ht="13.5" x14ac:dyDescent="0.25">
      <c r="A1914" s="3">
        <f>RSI!A1914</f>
        <v>45090</v>
      </c>
      <c r="B1914" s="2">
        <f>RSI!B1914</f>
        <v>3.6465000000000001</v>
      </c>
      <c r="C1914" s="2">
        <f>RSI!I1914</f>
        <v>63.849731027260347</v>
      </c>
      <c r="D1914" s="2">
        <f>MACD!E1914</f>
        <v>-5.7643240729565726E-2</v>
      </c>
      <c r="E1914" s="2">
        <f>MACD!F1914</f>
        <v>-0.1384512871049903</v>
      </c>
      <c r="F1914" s="2">
        <f>'Moving Avg'!D1914</f>
        <v>3.5993200000000001</v>
      </c>
      <c r="G1914" s="2">
        <f>'Moving Avg'!F1914</f>
        <v>3.4923750000000005</v>
      </c>
      <c r="H1914" s="2">
        <f>'Moving Avg'!G1914</f>
        <v>3.2496679999999998</v>
      </c>
      <c r="I1914" s="2">
        <f>'Moving Avg'!H1914</f>
        <v>2.8956350000000013</v>
      </c>
      <c r="J1914" s="5" t="str">
        <f>OBV!F1914</f>
        <v>BEARISH</v>
      </c>
      <c r="K1914" s="5" t="str">
        <f>OBV!G1914</f>
        <v>NEUTRAL</v>
      </c>
      <c r="L1914" s="5" t="str">
        <f>OBV!H1914</f>
        <v>BEARISH DIVERGENCE</v>
      </c>
      <c r="M1914" s="7">
        <f t="shared" si="290"/>
        <v>25</v>
      </c>
      <c r="N1914" s="7">
        <f t="shared" si="291"/>
        <v>0</v>
      </c>
      <c r="O1914" s="7">
        <f t="shared" si="292"/>
        <v>50</v>
      </c>
      <c r="P1914" s="7">
        <f t="shared" si="293"/>
        <v>16.5</v>
      </c>
      <c r="Q1914" s="8">
        <f t="shared" si="294"/>
        <v>18.725000000000001</v>
      </c>
      <c r="R1914" s="8">
        <f t="shared" si="295"/>
        <v>26.625</v>
      </c>
      <c r="S1914" s="8">
        <f t="shared" si="296"/>
        <v>23.675000000000001</v>
      </c>
      <c r="T1914" s="8">
        <f t="shared" si="297"/>
        <v>22.875</v>
      </c>
      <c r="U1914" s="7">
        <f t="shared" si="298"/>
        <v>23.008333333333336</v>
      </c>
      <c r="V1914" s="7">
        <f t="shared" si="299"/>
        <v>22.975000000000001</v>
      </c>
    </row>
    <row r="1915" spans="1:22" ht="13.5" x14ac:dyDescent="0.25">
      <c r="A1915" s="3">
        <f>RSI!A1915</f>
        <v>45091</v>
      </c>
      <c r="B1915" s="2">
        <f>RSI!B1915</f>
        <v>3.6633</v>
      </c>
      <c r="C1915" s="2">
        <f>RSI!I1915</f>
        <v>64.669093050571774</v>
      </c>
      <c r="D1915" s="2">
        <f>MACD!E1915</f>
        <v>-2.5615383063317676E-2</v>
      </c>
      <c r="E1915" s="2">
        <f>MACD!F1915</f>
        <v>-0.11588410629665578</v>
      </c>
      <c r="F1915" s="2">
        <f>'Moving Avg'!D1915</f>
        <v>3.6346800000000004</v>
      </c>
      <c r="G1915" s="2">
        <f>'Moving Avg'!F1915</f>
        <v>3.5193200000000004</v>
      </c>
      <c r="H1915" s="2">
        <f>'Moving Avg'!G1915</f>
        <v>3.2656679999999993</v>
      </c>
      <c r="I1915" s="2">
        <f>'Moving Avg'!H1915</f>
        <v>2.8986245000000022</v>
      </c>
      <c r="J1915" s="5" t="str">
        <f>OBV!F1915</f>
        <v>BEARISH</v>
      </c>
      <c r="K1915" s="5" t="str">
        <f>OBV!G1915</f>
        <v>NEUTRAL</v>
      </c>
      <c r="L1915" s="5" t="str">
        <f>OBV!H1915</f>
        <v>BEARISH DIVERGENCE</v>
      </c>
      <c r="M1915" s="7">
        <f t="shared" si="290"/>
        <v>25</v>
      </c>
      <c r="N1915" s="7">
        <f t="shared" si="291"/>
        <v>0</v>
      </c>
      <c r="O1915" s="7">
        <f t="shared" si="292"/>
        <v>50</v>
      </c>
      <c r="P1915" s="7">
        <f t="shared" si="293"/>
        <v>16.5</v>
      </c>
      <c r="Q1915" s="8">
        <f t="shared" si="294"/>
        <v>18.725000000000001</v>
      </c>
      <c r="R1915" s="8">
        <f t="shared" si="295"/>
        <v>26.625</v>
      </c>
      <c r="S1915" s="8">
        <f t="shared" si="296"/>
        <v>23.675000000000001</v>
      </c>
      <c r="T1915" s="8">
        <f t="shared" si="297"/>
        <v>22.875</v>
      </c>
      <c r="U1915" s="7">
        <f t="shared" si="298"/>
        <v>23.008333333333336</v>
      </c>
      <c r="V1915" s="7">
        <f t="shared" si="299"/>
        <v>22.975000000000001</v>
      </c>
    </row>
    <row r="1916" spans="1:22" ht="13.5" x14ac:dyDescent="0.25">
      <c r="A1916" s="3">
        <f>RSI!A1916</f>
        <v>45092</v>
      </c>
      <c r="B1916" s="2">
        <f>RSI!B1916</f>
        <v>3.6549</v>
      </c>
      <c r="C1916" s="2">
        <f>RSI!I1916</f>
        <v>63.889357196955864</v>
      </c>
      <c r="D1916" s="2">
        <f>MACD!E1916</f>
        <v>2.1792676217864404E-3</v>
      </c>
      <c r="E1916" s="2">
        <f>MACD!F1916</f>
        <v>-9.2271431512967336E-2</v>
      </c>
      <c r="F1916" s="2">
        <f>'Moving Avg'!D1916</f>
        <v>3.6582599999999998</v>
      </c>
      <c r="G1916" s="2">
        <f>'Moving Avg'!F1916</f>
        <v>3.5492150000000002</v>
      </c>
      <c r="H1916" s="2">
        <f>'Moving Avg'!G1916</f>
        <v>3.2813319999999986</v>
      </c>
      <c r="I1916" s="2">
        <f>'Moving Avg'!H1916</f>
        <v>2.9017405000000021</v>
      </c>
      <c r="J1916" s="5" t="str">
        <f>OBV!F1916</f>
        <v>BEARISH</v>
      </c>
      <c r="K1916" s="5" t="str">
        <f>OBV!G1916</f>
        <v>NEUTRAL</v>
      </c>
      <c r="L1916" s="5" t="str">
        <f>OBV!H1916</f>
        <v>BEARISH DIVERGENCE</v>
      </c>
      <c r="M1916" s="7">
        <f t="shared" si="290"/>
        <v>25</v>
      </c>
      <c r="N1916" s="7">
        <f t="shared" si="291"/>
        <v>0</v>
      </c>
      <c r="O1916" s="7">
        <f t="shared" si="292"/>
        <v>50</v>
      </c>
      <c r="P1916" s="7">
        <f t="shared" si="293"/>
        <v>16.5</v>
      </c>
      <c r="Q1916" s="8">
        <f t="shared" si="294"/>
        <v>18.725000000000001</v>
      </c>
      <c r="R1916" s="8">
        <f t="shared" si="295"/>
        <v>26.625</v>
      </c>
      <c r="S1916" s="8">
        <f t="shared" si="296"/>
        <v>23.675000000000001</v>
      </c>
      <c r="T1916" s="8">
        <f t="shared" si="297"/>
        <v>22.875</v>
      </c>
      <c r="U1916" s="7">
        <f t="shared" si="298"/>
        <v>23.008333333333336</v>
      </c>
      <c r="V1916" s="7">
        <f t="shared" si="299"/>
        <v>22.975000000000001</v>
      </c>
    </row>
    <row r="1917" spans="1:22" ht="13.5" x14ac:dyDescent="0.25">
      <c r="A1917" s="3">
        <f>RSI!A1917</f>
        <v>45093</v>
      </c>
      <c r="B1917" s="2">
        <f>RSI!B1917</f>
        <v>3.6128</v>
      </c>
      <c r="C1917" s="2">
        <f>RSI!I1917</f>
        <v>59.985579437123747</v>
      </c>
      <c r="D1917" s="2">
        <f>MACD!E1917</f>
        <v>2.3829443883656598E-2</v>
      </c>
      <c r="E1917" s="2">
        <f>MACD!F1917</f>
        <v>-6.9051256433642558E-2</v>
      </c>
      <c r="F1917" s="2">
        <f>'Moving Avg'!D1917</f>
        <v>3.6481599999999998</v>
      </c>
      <c r="G1917" s="2">
        <f>'Moving Avg'!F1917</f>
        <v>3.5740600000000002</v>
      </c>
      <c r="H1917" s="2">
        <f>'Moving Avg'!G1917</f>
        <v>3.2948059999999986</v>
      </c>
      <c r="I1917" s="2">
        <f>'Moving Avg'!H1917</f>
        <v>2.9051510000000018</v>
      </c>
      <c r="J1917" s="5" t="str">
        <f>OBV!F1917</f>
        <v>BEARISH</v>
      </c>
      <c r="K1917" s="5" t="str">
        <f>OBV!G1917</f>
        <v>WEAK</v>
      </c>
      <c r="L1917" s="5" t="str">
        <f>OBV!H1917</f>
        <v>CONFIRMED BEARISH</v>
      </c>
      <c r="M1917" s="7">
        <f t="shared" si="290"/>
        <v>25</v>
      </c>
      <c r="N1917" s="7">
        <f t="shared" si="291"/>
        <v>0</v>
      </c>
      <c r="O1917" s="7">
        <f t="shared" si="292"/>
        <v>50</v>
      </c>
      <c r="P1917" s="7">
        <f t="shared" si="293"/>
        <v>0</v>
      </c>
      <c r="Q1917" s="8">
        <f t="shared" si="294"/>
        <v>16.25</v>
      </c>
      <c r="R1917" s="8">
        <f t="shared" si="295"/>
        <v>22.5</v>
      </c>
      <c r="S1917" s="8">
        <f t="shared" si="296"/>
        <v>16.25</v>
      </c>
      <c r="T1917" s="8">
        <f t="shared" si="297"/>
        <v>18.75</v>
      </c>
      <c r="U1917" s="7">
        <f t="shared" si="298"/>
        <v>18.333333333333332</v>
      </c>
      <c r="V1917" s="7">
        <f t="shared" si="299"/>
        <v>18.4375</v>
      </c>
    </row>
    <row r="1918" spans="1:22" ht="13.5" x14ac:dyDescent="0.25">
      <c r="A1918" s="3">
        <f>RSI!A1918</f>
        <v>45096</v>
      </c>
      <c r="B1918" s="2">
        <f>RSI!B1918</f>
        <v>3.5116999999999998</v>
      </c>
      <c r="C1918" s="2">
        <f>RSI!I1918</f>
        <v>51.800152305116697</v>
      </c>
      <c r="D1918" s="2">
        <f>MACD!E1918</f>
        <v>5.016528632376982E-2</v>
      </c>
      <c r="E1918" s="2">
        <f>MACD!F1918</f>
        <v>-4.5207947882160079E-2</v>
      </c>
      <c r="F1918" s="2">
        <f>'Moving Avg'!D1918</f>
        <v>3.6178400000000002</v>
      </c>
      <c r="G1918" s="2">
        <f>'Moving Avg'!F1918</f>
        <v>3.5909000000000013</v>
      </c>
      <c r="H1918" s="2">
        <f>'Moving Avg'!G1918</f>
        <v>3.3044059999999984</v>
      </c>
      <c r="I1918" s="2">
        <f>'Moving Avg'!H1918</f>
        <v>2.9078035000000018</v>
      </c>
      <c r="J1918" s="5" t="str">
        <f>OBV!F1918</f>
        <v>BEARISH</v>
      </c>
      <c r="K1918" s="5" t="str">
        <f>OBV!G1918</f>
        <v>WEAK</v>
      </c>
      <c r="L1918" s="5" t="str">
        <f>OBV!H1918</f>
        <v>CONFIRMED BEARISH</v>
      </c>
      <c r="M1918" s="7">
        <f t="shared" si="290"/>
        <v>25</v>
      </c>
      <c r="N1918" s="7">
        <f t="shared" si="291"/>
        <v>0</v>
      </c>
      <c r="O1918" s="7">
        <f t="shared" si="292"/>
        <v>50</v>
      </c>
      <c r="P1918" s="7">
        <f t="shared" si="293"/>
        <v>0</v>
      </c>
      <c r="Q1918" s="8">
        <f t="shared" si="294"/>
        <v>16.25</v>
      </c>
      <c r="R1918" s="8">
        <f t="shared" si="295"/>
        <v>22.5</v>
      </c>
      <c r="S1918" s="8">
        <f t="shared" si="296"/>
        <v>16.25</v>
      </c>
      <c r="T1918" s="8">
        <f t="shared" si="297"/>
        <v>18.75</v>
      </c>
      <c r="U1918" s="7">
        <f t="shared" si="298"/>
        <v>18.333333333333332</v>
      </c>
      <c r="V1918" s="7">
        <f t="shared" si="299"/>
        <v>18.4375</v>
      </c>
    </row>
    <row r="1919" spans="1:22" ht="13.5" x14ac:dyDescent="0.25">
      <c r="A1919" s="3">
        <f>RSI!A1919</f>
        <v>45097</v>
      </c>
      <c r="B1919" s="2">
        <f>RSI!B1919</f>
        <v>3.5369999999999999</v>
      </c>
      <c r="C1919" s="2">
        <f>RSI!I1919</f>
        <v>53.509812631798113</v>
      </c>
      <c r="D1919" s="2">
        <f>MACD!E1919</f>
        <v>4.3264703776009217E-2</v>
      </c>
      <c r="E1919" s="2">
        <f>MACD!F1919</f>
        <v>-2.751341755052622E-2</v>
      </c>
      <c r="F1919" s="2">
        <f>'Moving Avg'!D1919</f>
        <v>3.5959400000000001</v>
      </c>
      <c r="G1919" s="2">
        <f>'Moving Avg'!F1919</f>
        <v>3.6069000000000009</v>
      </c>
      <c r="H1919" s="2">
        <f>'Moving Avg'!G1919</f>
        <v>3.3126579999999985</v>
      </c>
      <c r="I1919" s="2">
        <f>'Moving Avg'!H1919</f>
        <v>2.9106665000000014</v>
      </c>
      <c r="J1919" s="5" t="str">
        <f>OBV!F1919</f>
        <v>BEARISH</v>
      </c>
      <c r="K1919" s="5" t="str">
        <f>OBV!G1919</f>
        <v>NEUTRAL</v>
      </c>
      <c r="L1919" s="5" t="str">
        <f>OBV!H1919</f>
        <v>CONFIRMED BEARISH</v>
      </c>
      <c r="M1919" s="7">
        <f t="shared" si="290"/>
        <v>25</v>
      </c>
      <c r="N1919" s="7">
        <f t="shared" si="291"/>
        <v>0</v>
      </c>
      <c r="O1919" s="7">
        <f t="shared" si="292"/>
        <v>50</v>
      </c>
      <c r="P1919" s="7">
        <f t="shared" si="293"/>
        <v>16.5</v>
      </c>
      <c r="Q1919" s="8">
        <f t="shared" si="294"/>
        <v>18.725000000000001</v>
      </c>
      <c r="R1919" s="8">
        <f t="shared" si="295"/>
        <v>26.625</v>
      </c>
      <c r="S1919" s="8">
        <f t="shared" si="296"/>
        <v>23.675000000000001</v>
      </c>
      <c r="T1919" s="8">
        <f t="shared" si="297"/>
        <v>22.875</v>
      </c>
      <c r="U1919" s="7">
        <f t="shared" si="298"/>
        <v>23.008333333333336</v>
      </c>
      <c r="V1919" s="7">
        <f t="shared" si="299"/>
        <v>22.975000000000001</v>
      </c>
    </row>
    <row r="1920" spans="1:22" ht="13.5" x14ac:dyDescent="0.25">
      <c r="A1920" s="3">
        <f>RSI!A1920</f>
        <v>45098</v>
      </c>
      <c r="B1920" s="2">
        <f>RSI!B1920</f>
        <v>3.4611999999999998</v>
      </c>
      <c r="C1920" s="2">
        <f>RSI!I1920</f>
        <v>48.014754985451084</v>
      </c>
      <c r="D1920" s="2">
        <f>MACD!E1920</f>
        <v>3.7603965839433151E-2</v>
      </c>
      <c r="E1920" s="2">
        <f>MACD!F1920</f>
        <v>-1.4489940872534347E-2</v>
      </c>
      <c r="F1920" s="2">
        <f>'Moving Avg'!D1920</f>
        <v>3.55552</v>
      </c>
      <c r="G1920" s="2">
        <f>'Moving Avg'!F1920</f>
        <v>3.6149000000000009</v>
      </c>
      <c r="H1920" s="2">
        <f>'Moving Avg'!G1920</f>
        <v>3.3204059999999989</v>
      </c>
      <c r="I1920" s="2">
        <f>'Moving Avg'!H1920</f>
        <v>2.9132350000000016</v>
      </c>
      <c r="J1920" s="5" t="str">
        <f>OBV!F1920</f>
        <v>BEARISH</v>
      </c>
      <c r="K1920" s="5" t="str">
        <f>OBV!G1920</f>
        <v>NEUTRAL</v>
      </c>
      <c r="L1920" s="5" t="str">
        <f>OBV!H1920</f>
        <v>CONFIRMED BEARISH</v>
      </c>
      <c r="M1920" s="7">
        <f t="shared" si="290"/>
        <v>25</v>
      </c>
      <c r="N1920" s="7">
        <f t="shared" si="291"/>
        <v>0</v>
      </c>
      <c r="O1920" s="7">
        <f t="shared" si="292"/>
        <v>50</v>
      </c>
      <c r="P1920" s="7">
        <f t="shared" si="293"/>
        <v>16.5</v>
      </c>
      <c r="Q1920" s="8">
        <f t="shared" si="294"/>
        <v>18.725000000000001</v>
      </c>
      <c r="R1920" s="8">
        <f t="shared" si="295"/>
        <v>26.625</v>
      </c>
      <c r="S1920" s="8">
        <f t="shared" si="296"/>
        <v>23.675000000000001</v>
      </c>
      <c r="T1920" s="8">
        <f t="shared" si="297"/>
        <v>22.875</v>
      </c>
      <c r="U1920" s="7">
        <f t="shared" si="298"/>
        <v>23.008333333333336</v>
      </c>
      <c r="V1920" s="7">
        <f t="shared" si="299"/>
        <v>22.975000000000001</v>
      </c>
    </row>
    <row r="1921" spans="1:22" ht="13.5" x14ac:dyDescent="0.25">
      <c r="A1921" s="3">
        <f>RSI!A1921</f>
        <v>45099</v>
      </c>
      <c r="B1921" s="2">
        <f>RSI!B1921</f>
        <v>3.4948999999999999</v>
      </c>
      <c r="C1921" s="2">
        <f>RSI!I1921</f>
        <v>50.450990010593557</v>
      </c>
      <c r="D1921" s="2">
        <f>MACD!E1921</f>
        <v>3.8301633087535425E-2</v>
      </c>
      <c r="E1921" s="2">
        <f>MACD!F1921</f>
        <v>-3.931626080520393E-3</v>
      </c>
      <c r="F1921" s="2">
        <f>'Moving Avg'!D1921</f>
        <v>3.52352</v>
      </c>
      <c r="G1921" s="2">
        <f>'Moving Avg'!F1921</f>
        <v>3.6149</v>
      </c>
      <c r="H1921" s="2">
        <f>'Moving Avg'!G1921</f>
        <v>3.3284899999999986</v>
      </c>
      <c r="I1921" s="2">
        <f>'Moving Avg'!H1921</f>
        <v>2.915845500000001</v>
      </c>
      <c r="J1921" s="5" t="str">
        <f>OBV!F1921</f>
        <v>BEARISH</v>
      </c>
      <c r="K1921" s="5" t="str">
        <f>OBV!G1921</f>
        <v>NEUTRAL</v>
      </c>
      <c r="L1921" s="5" t="str">
        <f>OBV!H1921</f>
        <v>CONFIRMED BEARISH</v>
      </c>
      <c r="M1921" s="7">
        <f t="shared" si="290"/>
        <v>25</v>
      </c>
      <c r="N1921" s="7">
        <f t="shared" si="291"/>
        <v>0</v>
      </c>
      <c r="O1921" s="7">
        <f t="shared" si="292"/>
        <v>50</v>
      </c>
      <c r="P1921" s="7">
        <f t="shared" si="293"/>
        <v>16.5</v>
      </c>
      <c r="Q1921" s="8">
        <f t="shared" si="294"/>
        <v>18.725000000000001</v>
      </c>
      <c r="R1921" s="8">
        <f t="shared" si="295"/>
        <v>26.625</v>
      </c>
      <c r="S1921" s="8">
        <f t="shared" si="296"/>
        <v>23.675000000000001</v>
      </c>
      <c r="T1921" s="8">
        <f t="shared" si="297"/>
        <v>22.875</v>
      </c>
      <c r="U1921" s="7">
        <f t="shared" si="298"/>
        <v>23.008333333333336</v>
      </c>
      <c r="V1921" s="7">
        <f t="shared" si="299"/>
        <v>22.975000000000001</v>
      </c>
    </row>
    <row r="1922" spans="1:22" ht="13.5" x14ac:dyDescent="0.25">
      <c r="A1922" s="3">
        <f>RSI!A1922</f>
        <v>45100</v>
      </c>
      <c r="B1922" s="2">
        <f>RSI!B1922</f>
        <v>3.4695999999999998</v>
      </c>
      <c r="C1922" s="2">
        <f>RSI!I1922</f>
        <v>48.609229617229801</v>
      </c>
      <c r="D1922" s="2">
        <f>MACD!E1922</f>
        <v>6.0196368018811786E-2</v>
      </c>
      <c r="E1922" s="2">
        <f>MACD!F1922</f>
        <v>8.8939727393460427E-3</v>
      </c>
      <c r="F1922" s="2">
        <f>'Moving Avg'!D1922</f>
        <v>3.4948799999999998</v>
      </c>
      <c r="G1922" s="2">
        <f>'Moving Avg'!F1922</f>
        <v>3.6035300000000001</v>
      </c>
      <c r="H1922" s="2">
        <f>'Moving Avg'!G1922</f>
        <v>3.3360679999999991</v>
      </c>
      <c r="I1922" s="2">
        <f>'Moving Avg'!H1922</f>
        <v>2.9183295000000014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18.725000000000001</v>
      </c>
      <c r="R1922" s="8">
        <f t="shared" si="295"/>
        <v>26.625</v>
      </c>
      <c r="S1922" s="8">
        <f t="shared" si="296"/>
        <v>23.675000000000001</v>
      </c>
      <c r="T1922" s="8">
        <f t="shared" si="297"/>
        <v>22.875</v>
      </c>
      <c r="U1922" s="7">
        <f t="shared" si="298"/>
        <v>23.008333333333336</v>
      </c>
      <c r="V1922" s="7">
        <f t="shared" si="299"/>
        <v>22.975000000000001</v>
      </c>
    </row>
    <row r="1923" spans="1:22" ht="13.5" x14ac:dyDescent="0.25">
      <c r="A1923" s="3">
        <f>RSI!A1923</f>
        <v>45103</v>
      </c>
      <c r="B1923" s="2">
        <f>RSI!B1923</f>
        <v>3.4190999999999998</v>
      </c>
      <c r="C1923" s="2">
        <f>RSI!I1923</f>
        <v>45.072282787559651</v>
      </c>
      <c r="D1923" s="2">
        <f>MACD!E1923</f>
        <v>8.2612512275294758E-2</v>
      </c>
      <c r="E1923" s="2">
        <f>MACD!F1923</f>
        <v>2.3637680646535788E-2</v>
      </c>
      <c r="F1923" s="2">
        <f>'Moving Avg'!D1923</f>
        <v>3.4763599999999997</v>
      </c>
      <c r="G1923" s="2">
        <f>'Moving Avg'!F1923</f>
        <v>3.5925799999999994</v>
      </c>
      <c r="H1923" s="2">
        <f>'Moving Avg'!G1923</f>
        <v>3.344657999999999</v>
      </c>
      <c r="I1923" s="2">
        <f>'Moving Avg'!H1923</f>
        <v>2.9207715000000012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25</v>
      </c>
      <c r="N1923" s="7">
        <f t="shared" si="301"/>
        <v>0</v>
      </c>
      <c r="O1923" s="7">
        <f t="shared" si="302"/>
        <v>50</v>
      </c>
      <c r="P1923" s="7">
        <f t="shared" si="303"/>
        <v>16.5</v>
      </c>
      <c r="Q1923" s="8">
        <f t="shared" ref="Q1923:Q1986" si="304">0.35*M1923+N1923*0.35+O1923*0.15+P1923*0.15</f>
        <v>18.725000000000001</v>
      </c>
      <c r="R1923" s="8">
        <f t="shared" ref="R1923:R1986" si="305">M1923*0.2+N1923*0.2+O1923*0.35+P1923*0.25</f>
        <v>26.625</v>
      </c>
      <c r="S1923" s="8">
        <f t="shared" ref="S1923:S1986" si="306">M1923*0.15+N1923*0.15+O1923*0.25+P1923*0.45</f>
        <v>23.675000000000001</v>
      </c>
      <c r="T1923" s="8">
        <f t="shared" ref="T1923:T1986" si="307">0.25*SUM(M1923:P1923)</f>
        <v>22.875</v>
      </c>
      <c r="U1923" s="7">
        <f t="shared" ref="U1923:U1986" si="308">SUM(Q1923:S1923)/3</f>
        <v>23.008333333333336</v>
      </c>
      <c r="V1923" s="7">
        <f t="shared" ref="V1923:V1986" si="309">SUM(Q1923:T1923)/4</f>
        <v>22.975000000000001</v>
      </c>
    </row>
    <row r="1924" spans="1:22" ht="13.5" x14ac:dyDescent="0.25">
      <c r="A1924" s="3">
        <f>RSI!A1924</f>
        <v>45104</v>
      </c>
      <c r="B1924" s="2">
        <f>RSI!B1924</f>
        <v>3.5116999999999998</v>
      </c>
      <c r="C1924" s="2">
        <f>RSI!I1924</f>
        <v>51.973073823793321</v>
      </c>
      <c r="D1924" s="2">
        <f>MACD!E1924</f>
        <v>9.2572596666838258E-2</v>
      </c>
      <c r="E1924" s="2">
        <f>MACD!F1924</f>
        <v>3.7424663850596285E-2</v>
      </c>
      <c r="F1924" s="2">
        <f>'Moving Avg'!D1924</f>
        <v>3.4713000000000003</v>
      </c>
      <c r="G1924" s="2">
        <f>'Moving Avg'!F1924</f>
        <v>3.5828949999999997</v>
      </c>
      <c r="H1924" s="2">
        <f>'Moving Avg'!G1924</f>
        <v>3.3542579999999989</v>
      </c>
      <c r="I1924" s="2">
        <f>'Moving Avg'!H1924</f>
        <v>2.9241820000000005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25</v>
      </c>
      <c r="N1924" s="7">
        <f t="shared" si="301"/>
        <v>0</v>
      </c>
      <c r="O1924" s="7">
        <f t="shared" si="302"/>
        <v>50</v>
      </c>
      <c r="P1924" s="7">
        <f t="shared" si="303"/>
        <v>16.5</v>
      </c>
      <c r="Q1924" s="8">
        <f t="shared" si="304"/>
        <v>18.725000000000001</v>
      </c>
      <c r="R1924" s="8">
        <f t="shared" si="305"/>
        <v>26.625</v>
      </c>
      <c r="S1924" s="8">
        <f t="shared" si="306"/>
        <v>23.675000000000001</v>
      </c>
      <c r="T1924" s="8">
        <f t="shared" si="307"/>
        <v>22.875</v>
      </c>
      <c r="U1924" s="7">
        <f t="shared" si="308"/>
        <v>23.008333333333336</v>
      </c>
      <c r="V1924" s="7">
        <f t="shared" si="309"/>
        <v>22.975000000000001</v>
      </c>
    </row>
    <row r="1925" spans="1:22" ht="13.5" x14ac:dyDescent="0.25">
      <c r="A1925" s="3">
        <f>RSI!A1925</f>
        <v>45107</v>
      </c>
      <c r="B1925" s="2">
        <f>RSI!B1925</f>
        <v>3.4275000000000002</v>
      </c>
      <c r="C1925" s="2">
        <f>RSI!I1925</f>
        <v>46.279537160407699</v>
      </c>
      <c r="D1925" s="2">
        <f>MACD!E1925</f>
        <v>0.10967895798024863</v>
      </c>
      <c r="E1925" s="2">
        <f>MACD!F1925</f>
        <v>5.1875522676526759E-2</v>
      </c>
      <c r="F1925" s="2">
        <f>'Moving Avg'!D1925</f>
        <v>3.4645600000000001</v>
      </c>
      <c r="G1925" s="2">
        <f>'Moving Avg'!F1925</f>
        <v>3.5689999999999991</v>
      </c>
      <c r="H1925" s="2">
        <f>'Moving Avg'!G1925</f>
        <v>3.3613319999999987</v>
      </c>
      <c r="I1925" s="2">
        <f>'Moving Avg'!H1925</f>
        <v>2.9280135000000014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50</v>
      </c>
      <c r="P1925" s="7">
        <f t="shared" si="303"/>
        <v>16.5</v>
      </c>
      <c r="Q1925" s="8">
        <f t="shared" si="304"/>
        <v>18.725000000000001</v>
      </c>
      <c r="R1925" s="8">
        <f t="shared" si="305"/>
        <v>26.625</v>
      </c>
      <c r="S1925" s="8">
        <f t="shared" si="306"/>
        <v>23.675000000000001</v>
      </c>
      <c r="T1925" s="8">
        <f t="shared" si="307"/>
        <v>22.875</v>
      </c>
      <c r="U1925" s="7">
        <f t="shared" si="308"/>
        <v>23.008333333333336</v>
      </c>
      <c r="V1925" s="7">
        <f t="shared" si="309"/>
        <v>22.975000000000001</v>
      </c>
    </row>
    <row r="1926" spans="1:22" ht="13.5" x14ac:dyDescent="0.25">
      <c r="A1926" s="3">
        <f>RSI!A1926</f>
        <v>45110</v>
      </c>
      <c r="B1926" s="2">
        <f>RSI!B1926</f>
        <v>3.4275000000000002</v>
      </c>
      <c r="C1926" s="2">
        <f>RSI!I1926</f>
        <v>46.279537160407699</v>
      </c>
      <c r="D1926" s="2">
        <f>MACD!E1926</f>
        <v>0.12322634695251899</v>
      </c>
      <c r="E1926" s="2">
        <f>MACD!F1926</f>
        <v>6.61456875317252E-2</v>
      </c>
      <c r="F1926" s="2">
        <f>'Moving Avg'!D1926</f>
        <v>3.4510800000000001</v>
      </c>
      <c r="G1926" s="2">
        <f>'Moving Avg'!F1926</f>
        <v>3.554679999999999</v>
      </c>
      <c r="H1926" s="2">
        <f>'Moving Avg'!G1926</f>
        <v>3.3682359999999996</v>
      </c>
      <c r="I1926" s="2">
        <f>'Moving Avg'!H1926</f>
        <v>2.9315505000000015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50</v>
      </c>
      <c r="P1926" s="7">
        <f t="shared" si="303"/>
        <v>16.5</v>
      </c>
      <c r="Q1926" s="8">
        <f t="shared" si="304"/>
        <v>18.725000000000001</v>
      </c>
      <c r="R1926" s="8">
        <f t="shared" si="305"/>
        <v>26.625</v>
      </c>
      <c r="S1926" s="8">
        <f t="shared" si="306"/>
        <v>23.675000000000001</v>
      </c>
      <c r="T1926" s="8">
        <f t="shared" si="307"/>
        <v>22.875</v>
      </c>
      <c r="U1926" s="7">
        <f t="shared" si="308"/>
        <v>23.008333333333336</v>
      </c>
      <c r="V1926" s="7">
        <f t="shared" si="309"/>
        <v>22.975000000000001</v>
      </c>
    </row>
    <row r="1927" spans="1:22" ht="13.5" x14ac:dyDescent="0.25">
      <c r="A1927" s="3">
        <f>RSI!A1927</f>
        <v>45111</v>
      </c>
      <c r="B1927" s="2">
        <f>RSI!B1927</f>
        <v>3.4106999999999998</v>
      </c>
      <c r="C1927" s="2">
        <f>RSI!I1927</f>
        <v>45.135375642246593</v>
      </c>
      <c r="D1927" s="2">
        <f>MACD!E1927</f>
        <v>0.12979508364643477</v>
      </c>
      <c r="E1927" s="2">
        <f>MACD!F1927</f>
        <v>7.8875566754667115E-2</v>
      </c>
      <c r="F1927" s="2">
        <f>'Moving Avg'!D1927</f>
        <v>3.4393000000000002</v>
      </c>
      <c r="G1927" s="2">
        <f>'Moving Avg'!F1927</f>
        <v>3.5407849999999996</v>
      </c>
      <c r="H1927" s="2">
        <f>'Moving Avg'!G1927</f>
        <v>3.3763200000000002</v>
      </c>
      <c r="I1927" s="2">
        <f>'Moving Avg'!H1927</f>
        <v>2.9342035000000015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  <c r="M1927" s="7">
        <f t="shared" si="300"/>
        <v>25</v>
      </c>
      <c r="N1927" s="7">
        <f t="shared" si="301"/>
        <v>0</v>
      </c>
      <c r="O1927" s="7">
        <f t="shared" si="302"/>
        <v>50</v>
      </c>
      <c r="P1927" s="7">
        <f t="shared" si="303"/>
        <v>16.5</v>
      </c>
      <c r="Q1927" s="8">
        <f t="shared" si="304"/>
        <v>18.725000000000001</v>
      </c>
      <c r="R1927" s="8">
        <f t="shared" si="305"/>
        <v>26.625</v>
      </c>
      <c r="S1927" s="8">
        <f t="shared" si="306"/>
        <v>23.675000000000001</v>
      </c>
      <c r="T1927" s="8">
        <f t="shared" si="307"/>
        <v>22.875</v>
      </c>
      <c r="U1927" s="7">
        <f t="shared" si="308"/>
        <v>23.008333333333336</v>
      </c>
      <c r="V1927" s="7">
        <f t="shared" si="309"/>
        <v>22.975000000000001</v>
      </c>
    </row>
    <row r="1928" spans="1:22" ht="13.5" x14ac:dyDescent="0.25">
      <c r="A1928" s="3">
        <f>RSI!A1928</f>
        <v>45112</v>
      </c>
      <c r="B1928" s="2">
        <f>RSI!B1928</f>
        <v>3.4864999999999999</v>
      </c>
      <c r="C1928" s="2">
        <f>RSI!I1928</f>
        <v>51.019310206738417</v>
      </c>
      <c r="D1928" s="2">
        <f>MACD!E1928</f>
        <v>0.11459685645623852</v>
      </c>
      <c r="E1928" s="2">
        <f>MACD!F1928</f>
        <v>8.60198246949814E-2</v>
      </c>
      <c r="F1928" s="2">
        <f>'Moving Avg'!D1928</f>
        <v>3.4527799999999997</v>
      </c>
      <c r="G1928" s="2">
        <f>'Moving Avg'!F1928</f>
        <v>3.5302600000000006</v>
      </c>
      <c r="H1928" s="2">
        <f>'Moving Avg'!G1928</f>
        <v>3.38592</v>
      </c>
      <c r="I1928" s="2">
        <f>'Moving Avg'!H1928</f>
        <v>2.9369405000000017</v>
      </c>
      <c r="J1928" s="5" t="str">
        <f>OBV!F1928</f>
        <v>BEARISH</v>
      </c>
      <c r="K1928" s="5" t="str">
        <f>OBV!G1928</f>
        <v>NEUTRAL</v>
      </c>
      <c r="L1928" s="5" t="str">
        <f>OBV!H1928</f>
        <v>BEARISH DIVERGENCE</v>
      </c>
      <c r="M1928" s="7">
        <f t="shared" si="300"/>
        <v>25</v>
      </c>
      <c r="N1928" s="7">
        <f t="shared" si="301"/>
        <v>0</v>
      </c>
      <c r="O1928" s="7">
        <f t="shared" si="302"/>
        <v>50</v>
      </c>
      <c r="P1928" s="7">
        <f t="shared" si="303"/>
        <v>16.5</v>
      </c>
      <c r="Q1928" s="8">
        <f t="shared" si="304"/>
        <v>18.725000000000001</v>
      </c>
      <c r="R1928" s="8">
        <f t="shared" si="305"/>
        <v>26.625</v>
      </c>
      <c r="S1928" s="8">
        <f t="shared" si="306"/>
        <v>23.675000000000001</v>
      </c>
      <c r="T1928" s="8">
        <f t="shared" si="307"/>
        <v>22.875</v>
      </c>
      <c r="U1928" s="7">
        <f t="shared" si="308"/>
        <v>23.008333333333336</v>
      </c>
      <c r="V1928" s="7">
        <f t="shared" si="309"/>
        <v>22.975000000000001</v>
      </c>
    </row>
    <row r="1929" spans="1:22" ht="13.5" x14ac:dyDescent="0.25">
      <c r="A1929" s="3">
        <f>RSI!A1929</f>
        <v>45113</v>
      </c>
      <c r="B1929" s="2">
        <f>RSI!B1929</f>
        <v>3.4864999999999999</v>
      </c>
      <c r="C1929" s="2">
        <f>RSI!I1929</f>
        <v>51.019310206738417</v>
      </c>
      <c r="D1929" s="2">
        <f>MACD!E1929</f>
        <v>0.10556295359832113</v>
      </c>
      <c r="E1929" s="2">
        <f>MACD!F1929</f>
        <v>8.992845047564936E-2</v>
      </c>
      <c r="F1929" s="2">
        <f>'Moving Avg'!D1929</f>
        <v>3.4477400000000005</v>
      </c>
      <c r="G1929" s="2">
        <f>'Moving Avg'!F1929</f>
        <v>3.5285750000000009</v>
      </c>
      <c r="H1929" s="2">
        <f>'Moving Avg'!G1929</f>
        <v>3.3941740000000009</v>
      </c>
      <c r="I1929" s="2">
        <f>'Moving Avg'!H1929</f>
        <v>2.9396775000000015</v>
      </c>
      <c r="J1929" s="5" t="str">
        <f>OBV!F1929</f>
        <v>BEARISH</v>
      </c>
      <c r="K1929" s="5" t="str">
        <f>OBV!G1929</f>
        <v>NEUTRAL</v>
      </c>
      <c r="L1929" s="5" t="str">
        <f>OBV!H1929</f>
        <v>CONFIRMED BEARISH</v>
      </c>
      <c r="M1929" s="7">
        <f t="shared" si="300"/>
        <v>25</v>
      </c>
      <c r="N1929" s="7">
        <f t="shared" si="301"/>
        <v>0</v>
      </c>
      <c r="O1929" s="7">
        <f t="shared" si="302"/>
        <v>50</v>
      </c>
      <c r="P1929" s="7">
        <f t="shared" si="303"/>
        <v>16.5</v>
      </c>
      <c r="Q1929" s="8">
        <f t="shared" si="304"/>
        <v>18.725000000000001</v>
      </c>
      <c r="R1929" s="8">
        <f t="shared" si="305"/>
        <v>26.625</v>
      </c>
      <c r="S1929" s="8">
        <f t="shared" si="306"/>
        <v>23.675000000000001</v>
      </c>
      <c r="T1929" s="8">
        <f t="shared" si="307"/>
        <v>22.875</v>
      </c>
      <c r="U1929" s="7">
        <f t="shared" si="308"/>
        <v>23.008333333333336</v>
      </c>
      <c r="V1929" s="7">
        <f t="shared" si="309"/>
        <v>22.975000000000001</v>
      </c>
    </row>
    <row r="1930" spans="1:22" ht="13.5" x14ac:dyDescent="0.25">
      <c r="A1930" s="3">
        <f>RSI!A1930</f>
        <v>45114</v>
      </c>
      <c r="B1930" s="2">
        <f>RSI!B1930</f>
        <v>3.4443999999999999</v>
      </c>
      <c r="C1930" s="2">
        <f>RSI!I1930</f>
        <v>47.722592863093325</v>
      </c>
      <c r="D1930" s="2">
        <f>MACD!E1930</f>
        <v>8.9314591489145556E-2</v>
      </c>
      <c r="E1930" s="2">
        <f>MACD!F1930</f>
        <v>8.9805678678348599E-2</v>
      </c>
      <c r="F1930" s="2">
        <f>'Moving Avg'!D1930</f>
        <v>3.4511200000000004</v>
      </c>
      <c r="G1930" s="2">
        <f>'Moving Avg'!F1930</f>
        <v>3.5264700000000007</v>
      </c>
      <c r="H1930" s="2">
        <f>'Moving Avg'!G1930</f>
        <v>3.3988900000000002</v>
      </c>
      <c r="I1930" s="2">
        <f>'Moving Avg'!H1930</f>
        <v>2.9421620000000015</v>
      </c>
      <c r="J1930" s="5" t="str">
        <f>OBV!F1930</f>
        <v>BEARISH</v>
      </c>
      <c r="K1930" s="5" t="str">
        <f>OBV!G1930</f>
        <v>NEUTRAL</v>
      </c>
      <c r="L1930" s="5" t="str">
        <f>OBV!H1930</f>
        <v>BEARISH DIVERGENCE</v>
      </c>
      <c r="M1930" s="7">
        <f t="shared" si="300"/>
        <v>25</v>
      </c>
      <c r="N1930" s="7">
        <f t="shared" si="301"/>
        <v>45</v>
      </c>
      <c r="O1930" s="7">
        <f t="shared" si="302"/>
        <v>50</v>
      </c>
      <c r="P1930" s="7">
        <f t="shared" si="303"/>
        <v>16.5</v>
      </c>
      <c r="Q1930" s="8">
        <f t="shared" si="304"/>
        <v>34.475000000000001</v>
      </c>
      <c r="R1930" s="8">
        <f t="shared" si="305"/>
        <v>35.625</v>
      </c>
      <c r="S1930" s="8">
        <f t="shared" si="306"/>
        <v>30.425000000000001</v>
      </c>
      <c r="T1930" s="8">
        <f t="shared" si="307"/>
        <v>34.125</v>
      </c>
      <c r="U1930" s="7">
        <f t="shared" si="308"/>
        <v>33.508333333333333</v>
      </c>
      <c r="V1930" s="7">
        <f t="shared" si="309"/>
        <v>33.662499999999994</v>
      </c>
    </row>
    <row r="1931" spans="1:22" ht="13.5" x14ac:dyDescent="0.25">
      <c r="A1931" s="3">
        <f>RSI!A1931</f>
        <v>45117</v>
      </c>
      <c r="B1931" s="2">
        <f>RSI!B1931</f>
        <v>3.4864999999999999</v>
      </c>
      <c r="C1931" s="2">
        <f>RSI!I1931</f>
        <v>51.123771921969627</v>
      </c>
      <c r="D1931" s="2">
        <f>MACD!E1931</f>
        <v>7.7824113010570795E-2</v>
      </c>
      <c r="E1931" s="2">
        <f>MACD!F1931</f>
        <v>8.7409365544793033E-2</v>
      </c>
      <c r="F1931" s="2">
        <f>'Moving Avg'!D1931</f>
        <v>3.4629199999999996</v>
      </c>
      <c r="G1931" s="2">
        <f>'Moving Avg'!F1931</f>
        <v>3.5239450000000003</v>
      </c>
      <c r="H1931" s="2">
        <f>'Moving Avg'!G1931</f>
        <v>3.4046160000000003</v>
      </c>
      <c r="I1931" s="2">
        <f>'Moving Avg'!H1931</f>
        <v>2.9448990000000008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  <c r="M1931" s="7">
        <f t="shared" si="300"/>
        <v>25</v>
      </c>
      <c r="N1931" s="7">
        <f t="shared" si="301"/>
        <v>45</v>
      </c>
      <c r="O1931" s="7">
        <f t="shared" si="302"/>
        <v>50</v>
      </c>
      <c r="P1931" s="7">
        <f t="shared" si="303"/>
        <v>83.5</v>
      </c>
      <c r="Q1931" s="8">
        <f t="shared" si="304"/>
        <v>44.524999999999999</v>
      </c>
      <c r="R1931" s="8">
        <f t="shared" si="305"/>
        <v>52.375</v>
      </c>
      <c r="S1931" s="8">
        <f t="shared" si="306"/>
        <v>60.575000000000003</v>
      </c>
      <c r="T1931" s="8">
        <f t="shared" si="307"/>
        <v>50.875</v>
      </c>
      <c r="U1931" s="7">
        <f t="shared" si="308"/>
        <v>52.491666666666674</v>
      </c>
      <c r="V1931" s="7">
        <f t="shared" si="309"/>
        <v>52.087500000000006</v>
      </c>
    </row>
    <row r="1932" spans="1:22" ht="13.5" x14ac:dyDescent="0.25">
      <c r="A1932" s="3">
        <f>RSI!A1932</f>
        <v>45118</v>
      </c>
      <c r="B1932" s="2">
        <f>RSI!B1932</f>
        <v>3.4106999999999998</v>
      </c>
      <c r="C1932" s="2">
        <f>RSI!I1932</f>
        <v>45.396947103758009</v>
      </c>
      <c r="D1932" s="2">
        <f>MACD!E1932</f>
        <v>6.9752950521538626E-2</v>
      </c>
      <c r="E1932" s="2">
        <f>MACD!F1932</f>
        <v>8.387808254014216E-2</v>
      </c>
      <c r="F1932" s="2">
        <f>'Moving Avg'!D1932</f>
        <v>3.4629199999999996</v>
      </c>
      <c r="G1932" s="2">
        <f>'Moving Avg'!F1932</f>
        <v>3.5113150000000006</v>
      </c>
      <c r="H1932" s="2">
        <f>'Moving Avg'!G1932</f>
        <v>3.4074800000000005</v>
      </c>
      <c r="I1932" s="2">
        <f>'Moving Avg'!H1932</f>
        <v>2.9472570000000013</v>
      </c>
      <c r="J1932" s="5" t="str">
        <f>OBV!F1932</f>
        <v>BULLISH</v>
      </c>
      <c r="K1932" s="5" t="str">
        <f>OBV!G1932</f>
        <v>NEUTRAL</v>
      </c>
      <c r="L1932" s="5" t="str">
        <f>OBV!H1932</f>
        <v>NEUTRAL</v>
      </c>
      <c r="M1932" s="7">
        <f t="shared" si="300"/>
        <v>25</v>
      </c>
      <c r="N1932" s="7">
        <f t="shared" si="301"/>
        <v>45</v>
      </c>
      <c r="O1932" s="7">
        <f t="shared" si="302"/>
        <v>50</v>
      </c>
      <c r="P1932" s="7">
        <f t="shared" si="303"/>
        <v>49.5</v>
      </c>
      <c r="Q1932" s="8">
        <f t="shared" si="304"/>
        <v>39.424999999999997</v>
      </c>
      <c r="R1932" s="8">
        <f t="shared" si="305"/>
        <v>43.875</v>
      </c>
      <c r="S1932" s="8">
        <f t="shared" si="306"/>
        <v>45.275000000000006</v>
      </c>
      <c r="T1932" s="8">
        <f t="shared" si="307"/>
        <v>42.375</v>
      </c>
      <c r="U1932" s="7">
        <f t="shared" si="308"/>
        <v>42.858333333333327</v>
      </c>
      <c r="V1932" s="7">
        <f t="shared" si="309"/>
        <v>42.737499999999997</v>
      </c>
    </row>
    <row r="1933" spans="1:22" ht="13.5" x14ac:dyDescent="0.25">
      <c r="A1933" s="3">
        <f>RSI!A1933</f>
        <v>45119</v>
      </c>
      <c r="B1933" s="2">
        <f>RSI!B1933</f>
        <v>3.4611999999999998</v>
      </c>
      <c r="C1933" s="2">
        <f>RSI!I1933</f>
        <v>49.458966423658005</v>
      </c>
      <c r="D1933" s="2">
        <f>MACD!E1933</f>
        <v>5.1795738309087902E-2</v>
      </c>
      <c r="E1933" s="2">
        <f>MACD!F1933</f>
        <v>7.7461613693931314E-2</v>
      </c>
      <c r="F1933" s="2">
        <f>'Moving Avg'!D1933</f>
        <v>3.4578599999999993</v>
      </c>
      <c r="G1933" s="2">
        <f>'Moving Avg'!F1933</f>
        <v>3.5012100000000004</v>
      </c>
      <c r="H1933" s="2">
        <f>'Moving Avg'!G1933</f>
        <v>3.4116900000000006</v>
      </c>
      <c r="I1933" s="2">
        <f>'Moving Avg'!H1933</f>
        <v>2.9500780000000009</v>
      </c>
      <c r="J1933" s="5" t="str">
        <f>OBV!F1933</f>
        <v>BULLISH</v>
      </c>
      <c r="K1933" s="5" t="str">
        <f>OBV!G1933</f>
        <v>NEUTRAL</v>
      </c>
      <c r="L1933" s="5" t="str">
        <f>OBV!H1933</f>
        <v>BULLISH DIVERGENCE</v>
      </c>
      <c r="M1933" s="7">
        <f t="shared" si="300"/>
        <v>25</v>
      </c>
      <c r="N1933" s="7">
        <f t="shared" si="301"/>
        <v>100</v>
      </c>
      <c r="O1933" s="7">
        <f t="shared" si="302"/>
        <v>50</v>
      </c>
      <c r="P1933" s="7">
        <f t="shared" si="303"/>
        <v>66.5</v>
      </c>
      <c r="Q1933" s="8">
        <f t="shared" si="304"/>
        <v>61.225000000000001</v>
      </c>
      <c r="R1933" s="8">
        <f t="shared" si="305"/>
        <v>59.125</v>
      </c>
      <c r="S1933" s="8">
        <f t="shared" si="306"/>
        <v>61.174999999999997</v>
      </c>
      <c r="T1933" s="8">
        <f t="shared" si="307"/>
        <v>60.375</v>
      </c>
      <c r="U1933" s="7">
        <f t="shared" si="308"/>
        <v>60.508333333333326</v>
      </c>
      <c r="V1933" s="7">
        <f t="shared" si="309"/>
        <v>60.474999999999994</v>
      </c>
    </row>
    <row r="1934" spans="1:22" ht="13.5" x14ac:dyDescent="0.25">
      <c r="A1934" s="3">
        <f>RSI!A1934</f>
        <v>45120</v>
      </c>
      <c r="B1934" s="2">
        <f>RSI!B1934</f>
        <v>3.3601999999999999</v>
      </c>
      <c r="C1934" s="2">
        <f>RSI!I1934</f>
        <v>42.628643297587935</v>
      </c>
      <c r="D1934" s="2">
        <f>MACD!E1934</f>
        <v>5.8384295825725463E-2</v>
      </c>
      <c r="E1934" s="2">
        <f>MACD!F1934</f>
        <v>7.3646150120290146E-2</v>
      </c>
      <c r="F1934" s="2">
        <f>'Moving Avg'!D1934</f>
        <v>3.4325999999999999</v>
      </c>
      <c r="G1934" s="2">
        <f>'Moving Avg'!F1934</f>
        <v>3.4868950000000005</v>
      </c>
      <c r="H1934" s="2">
        <f>'Moving Avg'!G1934</f>
        <v>3.4148900000000002</v>
      </c>
      <c r="I1934" s="2">
        <f>'Moving Avg'!H1934</f>
        <v>2.952731</v>
      </c>
      <c r="J1934" s="5" t="str">
        <f>OBV!F1934</f>
        <v>BULLISH</v>
      </c>
      <c r="K1934" s="5" t="str">
        <f>OBV!G1934</f>
        <v>NEUTRAL</v>
      </c>
      <c r="L1934" s="5" t="str">
        <f>OBV!H1934</f>
        <v>BULLISH DIVERGENCE</v>
      </c>
      <c r="M1934" s="7">
        <f t="shared" si="300"/>
        <v>25</v>
      </c>
      <c r="N1934" s="7">
        <f t="shared" si="301"/>
        <v>45</v>
      </c>
      <c r="O1934" s="7">
        <f t="shared" si="302"/>
        <v>50</v>
      </c>
      <c r="P1934" s="7">
        <f t="shared" si="303"/>
        <v>66.5</v>
      </c>
      <c r="Q1934" s="8">
        <f t="shared" si="304"/>
        <v>41.975000000000001</v>
      </c>
      <c r="R1934" s="8">
        <f t="shared" si="305"/>
        <v>48.125</v>
      </c>
      <c r="S1934" s="8">
        <f t="shared" si="306"/>
        <v>52.924999999999997</v>
      </c>
      <c r="T1934" s="8">
        <f t="shared" si="307"/>
        <v>46.625</v>
      </c>
      <c r="U1934" s="7">
        <f t="shared" si="308"/>
        <v>47.67499999999999</v>
      </c>
      <c r="V1934" s="7">
        <f t="shared" si="309"/>
        <v>47.412499999999994</v>
      </c>
    </row>
    <row r="1935" spans="1:22" ht="13.5" x14ac:dyDescent="0.25">
      <c r="A1935" s="3">
        <f>RSI!A1935</f>
        <v>45121</v>
      </c>
      <c r="B1935" s="2">
        <f>RSI!B1935</f>
        <v>3.4190999999999998</v>
      </c>
      <c r="C1935" s="2">
        <f>RSI!I1935</f>
        <v>47.207402924272209</v>
      </c>
      <c r="D1935" s="2">
        <f>MACD!E1935</f>
        <v>4.7290609597157029E-2</v>
      </c>
      <c r="E1935" s="2">
        <f>MACD!F1935</f>
        <v>6.8375042015663523E-2</v>
      </c>
      <c r="F1935" s="2">
        <f>'Moving Avg'!D1935</f>
        <v>3.4275399999999996</v>
      </c>
      <c r="G1935" s="2">
        <f>'Moving Avg'!F1935</f>
        <v>3.474685</v>
      </c>
      <c r="H1935" s="2">
        <f>'Moving Avg'!G1935</f>
        <v>3.4202800000000009</v>
      </c>
      <c r="I1935" s="2">
        <f>'Moving Avg'!H1935</f>
        <v>2.9557625000000001</v>
      </c>
      <c r="J1935" s="5" t="str">
        <f>OBV!F1935</f>
        <v>BULLISH</v>
      </c>
      <c r="K1935" s="5" t="str">
        <f>OBV!G1935</f>
        <v>NEUTRAL</v>
      </c>
      <c r="L1935" s="5" t="str">
        <f>OBV!H1935</f>
        <v>BULLISH DIVERGENCE</v>
      </c>
      <c r="M1935" s="7">
        <f t="shared" si="300"/>
        <v>25</v>
      </c>
      <c r="N1935" s="7">
        <f t="shared" si="301"/>
        <v>100</v>
      </c>
      <c r="O1935" s="7">
        <f t="shared" si="302"/>
        <v>50</v>
      </c>
      <c r="P1935" s="7">
        <f t="shared" si="303"/>
        <v>66.5</v>
      </c>
      <c r="Q1935" s="8">
        <f t="shared" si="304"/>
        <v>61.225000000000001</v>
      </c>
      <c r="R1935" s="8">
        <f t="shared" si="305"/>
        <v>59.125</v>
      </c>
      <c r="S1935" s="8">
        <f t="shared" si="306"/>
        <v>61.174999999999997</v>
      </c>
      <c r="T1935" s="8">
        <f t="shared" si="307"/>
        <v>60.375</v>
      </c>
      <c r="U1935" s="7">
        <f t="shared" si="308"/>
        <v>60.508333333333326</v>
      </c>
      <c r="V1935" s="7">
        <f t="shared" si="309"/>
        <v>60.474999999999994</v>
      </c>
    </row>
    <row r="1936" spans="1:22" ht="13.5" x14ac:dyDescent="0.25">
      <c r="A1936" s="3">
        <f>RSI!A1936</f>
        <v>45124</v>
      </c>
      <c r="B1936" s="2">
        <f>RSI!B1936</f>
        <v>3.3264999999999998</v>
      </c>
      <c r="C1936" s="2">
        <f>RSI!I1936</f>
        <v>41.587875042568264</v>
      </c>
      <c r="D1936" s="2">
        <f>MACD!E1936</f>
        <v>4.5015036516687257E-2</v>
      </c>
      <c r="E1936" s="2">
        <f>MACD!F1936</f>
        <v>6.3703040915868273E-2</v>
      </c>
      <c r="F1936" s="2">
        <f>'Moving Avg'!D1936</f>
        <v>3.3955399999999996</v>
      </c>
      <c r="G1936" s="2">
        <f>'Moving Avg'!F1936</f>
        <v>3.4582649999999995</v>
      </c>
      <c r="H1936" s="2">
        <f>'Moving Avg'!G1936</f>
        <v>3.4244920000000008</v>
      </c>
      <c r="I1936" s="2">
        <f>'Moving Avg'!H1936</f>
        <v>2.9581625000000003</v>
      </c>
      <c r="J1936" s="5" t="str">
        <f>OBV!F1936</f>
        <v>BULLISH</v>
      </c>
      <c r="K1936" s="5" t="str">
        <f>OBV!G1936</f>
        <v>NEUTRAL</v>
      </c>
      <c r="L1936" s="5" t="str">
        <f>OBV!H1936</f>
        <v>BULLISH DIVERGENCE</v>
      </c>
      <c r="M1936" s="7">
        <f t="shared" si="300"/>
        <v>25</v>
      </c>
      <c r="N1936" s="7">
        <f t="shared" si="301"/>
        <v>45</v>
      </c>
      <c r="O1936" s="7">
        <f t="shared" si="302"/>
        <v>50</v>
      </c>
      <c r="P1936" s="7">
        <f t="shared" si="303"/>
        <v>66.5</v>
      </c>
      <c r="Q1936" s="8">
        <f t="shared" si="304"/>
        <v>41.975000000000001</v>
      </c>
      <c r="R1936" s="8">
        <f t="shared" si="305"/>
        <v>48.125</v>
      </c>
      <c r="S1936" s="8">
        <f t="shared" si="306"/>
        <v>52.924999999999997</v>
      </c>
      <c r="T1936" s="8">
        <f t="shared" si="307"/>
        <v>46.625</v>
      </c>
      <c r="U1936" s="7">
        <f t="shared" si="308"/>
        <v>47.67499999999999</v>
      </c>
      <c r="V1936" s="7">
        <f t="shared" si="309"/>
        <v>47.412499999999994</v>
      </c>
    </row>
    <row r="1937" spans="1:22" ht="13.5" x14ac:dyDescent="0.25">
      <c r="A1937" s="3">
        <f>RSI!A1937</f>
        <v>45125</v>
      </c>
      <c r="B1937" s="2">
        <f>RSI!B1937</f>
        <v>3.3517000000000001</v>
      </c>
      <c r="C1937" s="2">
        <f>RSI!I1937</f>
        <v>43.557003379295111</v>
      </c>
      <c r="D1937" s="2">
        <f>MACD!E1937</f>
        <v>3.9418903345188827E-2</v>
      </c>
      <c r="E1937" s="2">
        <f>MACD!F1937</f>
        <v>5.8846213401732392E-2</v>
      </c>
      <c r="F1937" s="2">
        <f>'Moving Avg'!D1937</f>
        <v>3.3837399999999995</v>
      </c>
      <c r="G1937" s="2">
        <f>'Moving Avg'!F1937</f>
        <v>3.4452099999999994</v>
      </c>
      <c r="H1937" s="2">
        <f>'Moving Avg'!G1937</f>
        <v>3.4283660000000009</v>
      </c>
      <c r="I1937" s="2">
        <f>'Moving Avg'!H1937</f>
        <v>2.9608995000000005</v>
      </c>
      <c r="J1937" s="5" t="str">
        <f>OBV!F1937</f>
        <v>BULLISH</v>
      </c>
      <c r="K1937" s="5" t="str">
        <f>OBV!G1937</f>
        <v>NEUTRAL</v>
      </c>
      <c r="L1937" s="5" t="str">
        <f>OBV!H1937</f>
        <v>BULLISH DIVERGENCE</v>
      </c>
      <c r="M1937" s="7">
        <f t="shared" si="300"/>
        <v>25</v>
      </c>
      <c r="N1937" s="7">
        <f t="shared" si="301"/>
        <v>45</v>
      </c>
      <c r="O1937" s="7">
        <f t="shared" si="302"/>
        <v>50</v>
      </c>
      <c r="P1937" s="7">
        <f t="shared" si="303"/>
        <v>66.5</v>
      </c>
      <c r="Q1937" s="8">
        <f t="shared" si="304"/>
        <v>41.975000000000001</v>
      </c>
      <c r="R1937" s="8">
        <f t="shared" si="305"/>
        <v>48.125</v>
      </c>
      <c r="S1937" s="8">
        <f t="shared" si="306"/>
        <v>52.924999999999997</v>
      </c>
      <c r="T1937" s="8">
        <f t="shared" si="307"/>
        <v>46.625</v>
      </c>
      <c r="U1937" s="7">
        <f t="shared" si="308"/>
        <v>47.67499999999999</v>
      </c>
      <c r="V1937" s="7">
        <f t="shared" si="309"/>
        <v>47.412499999999994</v>
      </c>
    </row>
    <row r="1938" spans="1:22" ht="13.5" x14ac:dyDescent="0.25">
      <c r="A1938" s="3">
        <f>RSI!A1938</f>
        <v>45127</v>
      </c>
      <c r="B1938" s="2">
        <f>RSI!B1938</f>
        <v>3.4190999999999998</v>
      </c>
      <c r="C1938" s="2">
        <f>RSI!I1938</f>
        <v>48.552506938488058</v>
      </c>
      <c r="D1938" s="2">
        <f>MACD!E1938</f>
        <v>4.1926560793784429E-2</v>
      </c>
      <c r="E1938" s="2">
        <f>MACD!F1938</f>
        <v>5.5462282880142807E-2</v>
      </c>
      <c r="F1938" s="2">
        <f>'Moving Avg'!D1938</f>
        <v>3.3753199999999999</v>
      </c>
      <c r="G1938" s="2">
        <f>'Moving Avg'!F1938</f>
        <v>3.4405799999999997</v>
      </c>
      <c r="H1938" s="2">
        <f>'Moving Avg'!G1938</f>
        <v>3.4337560000000007</v>
      </c>
      <c r="I1938" s="2">
        <f>'Moving Avg'!H1938</f>
        <v>2.9646469999999998</v>
      </c>
      <c r="J1938" s="5" t="str">
        <f>OBV!F1938</f>
        <v>BULLISH</v>
      </c>
      <c r="K1938" s="5" t="str">
        <f>OBV!G1938</f>
        <v>NEUTRAL</v>
      </c>
      <c r="L1938" s="5" t="str">
        <f>OBV!H1938</f>
        <v>BULLISH DIVERGENCE</v>
      </c>
      <c r="M1938" s="7">
        <f t="shared" si="300"/>
        <v>25</v>
      </c>
      <c r="N1938" s="7">
        <f t="shared" si="301"/>
        <v>45</v>
      </c>
      <c r="O1938" s="7">
        <f t="shared" si="302"/>
        <v>50</v>
      </c>
      <c r="P1938" s="7">
        <f t="shared" si="303"/>
        <v>66.5</v>
      </c>
      <c r="Q1938" s="8">
        <f t="shared" si="304"/>
        <v>41.975000000000001</v>
      </c>
      <c r="R1938" s="8">
        <f t="shared" si="305"/>
        <v>48.125</v>
      </c>
      <c r="S1938" s="8">
        <f t="shared" si="306"/>
        <v>52.924999999999997</v>
      </c>
      <c r="T1938" s="8">
        <f t="shared" si="307"/>
        <v>46.625</v>
      </c>
      <c r="U1938" s="7">
        <f t="shared" si="308"/>
        <v>47.67499999999999</v>
      </c>
      <c r="V1938" s="7">
        <f t="shared" si="309"/>
        <v>47.412499999999994</v>
      </c>
    </row>
    <row r="1939" spans="1:22" ht="13.5" x14ac:dyDescent="0.25">
      <c r="A1939" s="3">
        <f>RSI!A1939</f>
        <v>45128</v>
      </c>
      <c r="B1939" s="2">
        <f>RSI!B1939</f>
        <v>3.4359999999999999</v>
      </c>
      <c r="C1939" s="2">
        <f>RSI!I1939</f>
        <v>49.753354213942288</v>
      </c>
      <c r="D1939" s="2">
        <f>MACD!E1939</f>
        <v>4.2929693429649696E-2</v>
      </c>
      <c r="E1939" s="2">
        <f>MACD!F1939</f>
        <v>5.2955764990044188E-2</v>
      </c>
      <c r="F1939" s="2">
        <f>'Moving Avg'!D1939</f>
        <v>3.3904800000000002</v>
      </c>
      <c r="G1939" s="2">
        <f>'Moving Avg'!F1939</f>
        <v>3.43553</v>
      </c>
      <c r="H1939" s="2">
        <f>'Moving Avg'!G1939</f>
        <v>3.4416740000000003</v>
      </c>
      <c r="I1939" s="2">
        <f>'Moving Avg'!H1939</f>
        <v>2.9677630000000006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  <c r="M1939" s="7">
        <f t="shared" si="300"/>
        <v>25</v>
      </c>
      <c r="N1939" s="7">
        <f t="shared" si="301"/>
        <v>45</v>
      </c>
      <c r="O1939" s="7">
        <f t="shared" si="302"/>
        <v>50</v>
      </c>
      <c r="P1939" s="7">
        <f t="shared" si="303"/>
        <v>83.5</v>
      </c>
      <c r="Q1939" s="8">
        <f t="shared" si="304"/>
        <v>44.524999999999999</v>
      </c>
      <c r="R1939" s="8">
        <f t="shared" si="305"/>
        <v>52.375</v>
      </c>
      <c r="S1939" s="8">
        <f t="shared" si="306"/>
        <v>60.575000000000003</v>
      </c>
      <c r="T1939" s="8">
        <f t="shared" si="307"/>
        <v>50.875</v>
      </c>
      <c r="U1939" s="7">
        <f t="shared" si="308"/>
        <v>52.491666666666674</v>
      </c>
      <c r="V1939" s="7">
        <f t="shared" si="309"/>
        <v>52.087500000000006</v>
      </c>
    </row>
    <row r="1940" spans="1:22" ht="13.5" x14ac:dyDescent="0.25">
      <c r="A1940" s="3">
        <f>RSI!A1940</f>
        <v>45131</v>
      </c>
      <c r="B1940" s="2">
        <f>RSI!B1940</f>
        <v>3.4022999999999999</v>
      </c>
      <c r="C1940" s="2">
        <f>RSI!I1940</f>
        <v>47.378521913705342</v>
      </c>
      <c r="D1940" s="2">
        <f>MACD!E1940</f>
        <v>3.9821268076784211E-2</v>
      </c>
      <c r="E1940" s="2">
        <f>MACD!F1940</f>
        <v>5.0328865607392193E-2</v>
      </c>
      <c r="F1940" s="2">
        <f>'Moving Avg'!D1940</f>
        <v>3.3871200000000004</v>
      </c>
      <c r="G1940" s="2">
        <f>'Moving Avg'!F1940</f>
        <v>3.4325850000000004</v>
      </c>
      <c r="H1940" s="2">
        <f>'Moving Avg'!G1940</f>
        <v>3.4474020000000007</v>
      </c>
      <c r="I1940" s="2">
        <f>'Moving Avg'!H1940</f>
        <v>2.9706265000000003</v>
      </c>
      <c r="J1940" s="5" t="str">
        <f>OBV!F1940</f>
        <v>BULLISH</v>
      </c>
      <c r="K1940" s="5" t="str">
        <f>OBV!G1940</f>
        <v>NEUTRAL</v>
      </c>
      <c r="L1940" s="5" t="str">
        <f>OBV!H1940</f>
        <v>BULLISH DIVERGENCE</v>
      </c>
      <c r="M1940" s="7">
        <f t="shared" si="300"/>
        <v>25</v>
      </c>
      <c r="N1940" s="7">
        <f t="shared" si="301"/>
        <v>45</v>
      </c>
      <c r="O1940" s="7">
        <f t="shared" si="302"/>
        <v>50</v>
      </c>
      <c r="P1940" s="7">
        <f t="shared" si="303"/>
        <v>66.5</v>
      </c>
      <c r="Q1940" s="8">
        <f t="shared" si="304"/>
        <v>41.975000000000001</v>
      </c>
      <c r="R1940" s="8">
        <f t="shared" si="305"/>
        <v>48.125</v>
      </c>
      <c r="S1940" s="8">
        <f t="shared" si="306"/>
        <v>52.924999999999997</v>
      </c>
      <c r="T1940" s="8">
        <f t="shared" si="307"/>
        <v>46.625</v>
      </c>
      <c r="U1940" s="7">
        <f t="shared" si="308"/>
        <v>47.67499999999999</v>
      </c>
      <c r="V1940" s="7">
        <f t="shared" si="309"/>
        <v>47.412499999999994</v>
      </c>
    </row>
    <row r="1941" spans="1:22" ht="13.5" x14ac:dyDescent="0.25">
      <c r="A1941" s="3">
        <f>RSI!A1941</f>
        <v>45133</v>
      </c>
      <c r="B1941" s="2">
        <f>RSI!B1941</f>
        <v>3.3601999999999999</v>
      </c>
      <c r="C1941" s="2">
        <f>RSI!I1941</f>
        <v>44.519622140070318</v>
      </c>
      <c r="D1941" s="2">
        <f>MACD!E1941</f>
        <v>4.7007302138479368E-2</v>
      </c>
      <c r="E1941" s="2">
        <f>MACD!F1941</f>
        <v>4.9664552913609626E-2</v>
      </c>
      <c r="F1941" s="2">
        <f>'Moving Avg'!D1941</f>
        <v>3.3938600000000001</v>
      </c>
      <c r="G1941" s="2">
        <f>'Moving Avg'!F1941</f>
        <v>3.4258500000000005</v>
      </c>
      <c r="H1941" s="2">
        <f>'Moving Avg'!G1941</f>
        <v>3.4526240000000006</v>
      </c>
      <c r="I1941" s="2">
        <f>'Moving Avg'!H1941</f>
        <v>2.9732794999999999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  <c r="M1941" s="7">
        <f t="shared" si="300"/>
        <v>25</v>
      </c>
      <c r="N1941" s="7">
        <f t="shared" si="301"/>
        <v>45</v>
      </c>
      <c r="O1941" s="7">
        <f t="shared" si="302"/>
        <v>50</v>
      </c>
      <c r="P1941" s="7">
        <f t="shared" si="303"/>
        <v>83.5</v>
      </c>
      <c r="Q1941" s="8">
        <f t="shared" si="304"/>
        <v>44.524999999999999</v>
      </c>
      <c r="R1941" s="8">
        <f t="shared" si="305"/>
        <v>52.375</v>
      </c>
      <c r="S1941" s="8">
        <f t="shared" si="306"/>
        <v>60.575000000000003</v>
      </c>
      <c r="T1941" s="8">
        <f t="shared" si="307"/>
        <v>50.875</v>
      </c>
      <c r="U1941" s="7">
        <f t="shared" si="308"/>
        <v>52.491666666666674</v>
      </c>
      <c r="V1941" s="7">
        <f t="shared" si="309"/>
        <v>52.087500000000006</v>
      </c>
    </row>
    <row r="1942" spans="1:22" ht="13.5" x14ac:dyDescent="0.25">
      <c r="A1942" s="3">
        <f>RSI!A1942</f>
        <v>45134</v>
      </c>
      <c r="B1942" s="2">
        <f>RSI!B1942</f>
        <v>3.3769999999999998</v>
      </c>
      <c r="C1942" s="2">
        <f>RSI!I1942</f>
        <v>45.921952368620616</v>
      </c>
      <c r="D1942" s="2">
        <f>MACD!E1942</f>
        <v>4.0635023387517233E-2</v>
      </c>
      <c r="E1942" s="2">
        <f>MACD!F1942</f>
        <v>4.7858647008391153E-2</v>
      </c>
      <c r="F1942" s="2">
        <f>'Moving Avg'!D1942</f>
        <v>3.3989199999999995</v>
      </c>
      <c r="G1942" s="2">
        <f>'Moving Avg'!F1942</f>
        <v>3.4212199999999995</v>
      </c>
      <c r="H1942" s="2">
        <f>'Moving Avg'!G1942</f>
        <v>3.4578460000000009</v>
      </c>
      <c r="I1942" s="2">
        <f>'Moving Avg'!H1942</f>
        <v>2.9761849999999992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  <c r="M1942" s="7">
        <f t="shared" si="300"/>
        <v>25</v>
      </c>
      <c r="N1942" s="7">
        <f t="shared" si="301"/>
        <v>45</v>
      </c>
      <c r="O1942" s="7">
        <f t="shared" si="302"/>
        <v>50</v>
      </c>
      <c r="P1942" s="7">
        <f t="shared" si="303"/>
        <v>83.5</v>
      </c>
      <c r="Q1942" s="8">
        <f t="shared" si="304"/>
        <v>44.524999999999999</v>
      </c>
      <c r="R1942" s="8">
        <f t="shared" si="305"/>
        <v>52.375</v>
      </c>
      <c r="S1942" s="8">
        <f t="shared" si="306"/>
        <v>60.575000000000003</v>
      </c>
      <c r="T1942" s="8">
        <f t="shared" si="307"/>
        <v>50.875</v>
      </c>
      <c r="U1942" s="7">
        <f t="shared" si="308"/>
        <v>52.491666666666674</v>
      </c>
      <c r="V1942" s="7">
        <f t="shared" si="309"/>
        <v>52.087500000000006</v>
      </c>
    </row>
    <row r="1943" spans="1:22" ht="13.5" x14ac:dyDescent="0.25">
      <c r="A1943" s="3">
        <f>RSI!A1943</f>
        <v>45135</v>
      </c>
      <c r="B1943" s="2">
        <f>RSI!B1943</f>
        <v>3.2844000000000002</v>
      </c>
      <c r="C1943" s="2">
        <f>RSI!I1943</f>
        <v>39.930860933477121</v>
      </c>
      <c r="D1943" s="2">
        <f>MACD!E1943</f>
        <v>5.0191955723514869E-2</v>
      </c>
      <c r="E1943" s="2">
        <f>MACD!F1943</f>
        <v>4.8325308751415899E-2</v>
      </c>
      <c r="F1943" s="2">
        <f>'Moving Avg'!D1943</f>
        <v>3.3719799999999998</v>
      </c>
      <c r="G1943" s="2">
        <f>'Moving Avg'!F1943</f>
        <v>3.414485</v>
      </c>
      <c r="H1943" s="2">
        <f>'Moving Avg'!G1943</f>
        <v>3.4613840000000007</v>
      </c>
      <c r="I1943" s="2">
        <f>'Moving Avg'!H1943</f>
        <v>2.9787959999999991</v>
      </c>
      <c r="J1943" s="5" t="str">
        <f>OBV!F1943</f>
        <v>BULLISH</v>
      </c>
      <c r="K1943" s="5" t="str">
        <f>OBV!G1943</f>
        <v>NEUTRAL</v>
      </c>
      <c r="L1943" s="5" t="str">
        <f>OBV!H1943</f>
        <v>BULLISH DIVERGENCE</v>
      </c>
      <c r="M1943" s="7">
        <f t="shared" si="300"/>
        <v>25</v>
      </c>
      <c r="N1943" s="7">
        <f t="shared" si="301"/>
        <v>0</v>
      </c>
      <c r="O1943" s="7">
        <f t="shared" si="302"/>
        <v>50</v>
      </c>
      <c r="P1943" s="7">
        <f t="shared" si="303"/>
        <v>66.5</v>
      </c>
      <c r="Q1943" s="8">
        <f t="shared" si="304"/>
        <v>26.225000000000001</v>
      </c>
      <c r="R1943" s="8">
        <f t="shared" si="305"/>
        <v>39.125</v>
      </c>
      <c r="S1943" s="8">
        <f t="shared" si="306"/>
        <v>46.174999999999997</v>
      </c>
      <c r="T1943" s="8">
        <f t="shared" si="307"/>
        <v>35.375</v>
      </c>
      <c r="U1943" s="7">
        <f t="shared" si="308"/>
        <v>37.174999999999997</v>
      </c>
      <c r="V1943" s="7">
        <f t="shared" si="309"/>
        <v>36.724999999999994</v>
      </c>
    </row>
    <row r="1944" spans="1:22" ht="13.5" x14ac:dyDescent="0.25">
      <c r="A1944" s="3">
        <f>RSI!A1944</f>
        <v>45138</v>
      </c>
      <c r="B1944" s="2">
        <f>RSI!B1944</f>
        <v>3.2675000000000001</v>
      </c>
      <c r="C1944" s="2">
        <f>RSI!I1944</f>
        <v>38.932565626155935</v>
      </c>
      <c r="D1944" s="2">
        <f>MACD!E1944</f>
        <v>4.4835797801877852E-2</v>
      </c>
      <c r="E1944" s="2">
        <f>MACD!F1944</f>
        <v>4.7627406561508295E-2</v>
      </c>
      <c r="F1944" s="2">
        <f>'Moving Avg'!D1944</f>
        <v>3.3382799999999997</v>
      </c>
      <c r="G1944" s="2">
        <f>'Moving Avg'!F1944</f>
        <v>3.4022750000000004</v>
      </c>
      <c r="H1944" s="2">
        <f>'Moving Avg'!G1944</f>
        <v>3.4645840000000003</v>
      </c>
      <c r="I1944" s="2">
        <f>'Moving Avg'!H1944</f>
        <v>2.9811119999999995</v>
      </c>
      <c r="J1944" s="5" t="str">
        <f>OBV!F1944</f>
        <v>BULLISH</v>
      </c>
      <c r="K1944" s="5" t="str">
        <f>OBV!G1944</f>
        <v>NEUTRAL</v>
      </c>
      <c r="L1944" s="5" t="str">
        <f>OBV!H1944</f>
        <v>BULLISH DIVERGENCE</v>
      </c>
      <c r="M1944" s="7">
        <f t="shared" si="300"/>
        <v>25</v>
      </c>
      <c r="N1944" s="7">
        <f t="shared" si="301"/>
        <v>45</v>
      </c>
      <c r="O1944" s="7">
        <f t="shared" si="302"/>
        <v>50</v>
      </c>
      <c r="P1944" s="7">
        <f t="shared" si="303"/>
        <v>66.5</v>
      </c>
      <c r="Q1944" s="8">
        <f t="shared" si="304"/>
        <v>41.975000000000001</v>
      </c>
      <c r="R1944" s="8">
        <f t="shared" si="305"/>
        <v>48.125</v>
      </c>
      <c r="S1944" s="8">
        <f t="shared" si="306"/>
        <v>52.924999999999997</v>
      </c>
      <c r="T1944" s="8">
        <f t="shared" si="307"/>
        <v>46.625</v>
      </c>
      <c r="U1944" s="7">
        <f t="shared" si="308"/>
        <v>47.67499999999999</v>
      </c>
      <c r="V1944" s="7">
        <f t="shared" si="309"/>
        <v>47.412499999999994</v>
      </c>
    </row>
    <row r="1945" spans="1:22" ht="13.5" x14ac:dyDescent="0.25">
      <c r="A1945" s="3">
        <f>RSI!A1945</f>
        <v>45139</v>
      </c>
      <c r="B1945" s="2">
        <f>RSI!B1945</f>
        <v>3.2844000000000002</v>
      </c>
      <c r="C1945" s="2">
        <f>RSI!I1945</f>
        <v>40.533621649343388</v>
      </c>
      <c r="D1945" s="2">
        <f>MACD!E1945</f>
        <v>4.8994525381200749E-2</v>
      </c>
      <c r="E1945" s="2">
        <f>MACD!F1945</f>
        <v>4.7900830325446786E-2</v>
      </c>
      <c r="F1945" s="2">
        <f>'Moving Avg'!D1945</f>
        <v>3.3146999999999998</v>
      </c>
      <c r="G1945" s="2">
        <f>'Moving Avg'!F1945</f>
        <v>3.3951199999999999</v>
      </c>
      <c r="H1945" s="2">
        <f>'Moving Avg'!G1945</f>
        <v>3.4677840000000004</v>
      </c>
      <c r="I1945" s="2">
        <f>'Moving Avg'!H1945</f>
        <v>2.9836384999999996</v>
      </c>
      <c r="J1945" s="5" t="str">
        <f>OBV!F1945</f>
        <v>BULLISH</v>
      </c>
      <c r="K1945" s="5" t="str">
        <f>OBV!G1945</f>
        <v>NEUTRAL</v>
      </c>
      <c r="L1945" s="5" t="str">
        <f>OBV!H1945</f>
        <v>BULLISH DIVERGENCE</v>
      </c>
      <c r="M1945" s="7">
        <f t="shared" si="300"/>
        <v>25</v>
      </c>
      <c r="N1945" s="7">
        <f t="shared" si="301"/>
        <v>0</v>
      </c>
      <c r="O1945" s="7">
        <f t="shared" si="302"/>
        <v>50</v>
      </c>
      <c r="P1945" s="7">
        <f t="shared" si="303"/>
        <v>66.5</v>
      </c>
      <c r="Q1945" s="8">
        <f t="shared" si="304"/>
        <v>26.225000000000001</v>
      </c>
      <c r="R1945" s="8">
        <f t="shared" si="305"/>
        <v>39.125</v>
      </c>
      <c r="S1945" s="8">
        <f t="shared" si="306"/>
        <v>46.174999999999997</v>
      </c>
      <c r="T1945" s="8">
        <f t="shared" si="307"/>
        <v>35.375</v>
      </c>
      <c r="U1945" s="7">
        <f t="shared" si="308"/>
        <v>37.174999999999997</v>
      </c>
      <c r="V1945" s="7">
        <f t="shared" si="309"/>
        <v>36.724999999999994</v>
      </c>
    </row>
    <row r="1946" spans="1:22" ht="13.5" x14ac:dyDescent="0.25">
      <c r="A1946" s="3">
        <f>RSI!A1946</f>
        <v>45140</v>
      </c>
      <c r="B1946" s="2">
        <f>RSI!B1946</f>
        <v>3.2423000000000002</v>
      </c>
      <c r="C1946" s="2">
        <f>RSI!I1946</f>
        <v>37.870001730407594</v>
      </c>
      <c r="D1946" s="2">
        <f>MACD!E1946</f>
        <v>4.2101852967493691E-2</v>
      </c>
      <c r="E1946" s="2">
        <f>MACD!F1946</f>
        <v>4.6741034853856174E-2</v>
      </c>
      <c r="F1946" s="2">
        <f>'Moving Avg'!D1946</f>
        <v>3.2911200000000003</v>
      </c>
      <c r="G1946" s="2">
        <f>'Moving Avg'!F1946</f>
        <v>3.3858599999999996</v>
      </c>
      <c r="H1946" s="2">
        <f>'Moving Avg'!G1946</f>
        <v>3.4714900000000011</v>
      </c>
      <c r="I1946" s="2">
        <f>'Moving Avg'!H1946</f>
        <v>2.9857859999999992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25</v>
      </c>
      <c r="N1946" s="7">
        <f t="shared" si="301"/>
        <v>45</v>
      </c>
      <c r="O1946" s="7">
        <f t="shared" si="302"/>
        <v>50</v>
      </c>
      <c r="P1946" s="7">
        <f t="shared" si="303"/>
        <v>16.5</v>
      </c>
      <c r="Q1946" s="8">
        <f t="shared" si="304"/>
        <v>34.475000000000001</v>
      </c>
      <c r="R1946" s="8">
        <f t="shared" si="305"/>
        <v>35.625</v>
      </c>
      <c r="S1946" s="8">
        <f t="shared" si="306"/>
        <v>30.425000000000001</v>
      </c>
      <c r="T1946" s="8">
        <f t="shared" si="307"/>
        <v>34.125</v>
      </c>
      <c r="U1946" s="7">
        <f t="shared" si="308"/>
        <v>33.508333333333333</v>
      </c>
      <c r="V1946" s="7">
        <f t="shared" si="309"/>
        <v>33.662499999999994</v>
      </c>
    </row>
    <row r="1947" spans="1:22" ht="13.5" x14ac:dyDescent="0.25">
      <c r="A1947" s="3">
        <f>RSI!A1947</f>
        <v>45141</v>
      </c>
      <c r="B1947" s="2">
        <f>RSI!B1947</f>
        <v>3.2423000000000002</v>
      </c>
      <c r="C1947" s="2">
        <f>RSI!I1947</f>
        <v>37.87000173040758</v>
      </c>
      <c r="D1947" s="2">
        <f>MACD!E1947</f>
        <v>4.1058285088179325E-2</v>
      </c>
      <c r="E1947" s="2">
        <f>MACD!F1947</f>
        <v>4.5604484900720804E-2</v>
      </c>
      <c r="F1947" s="2">
        <f>'Moving Avg'!D1947</f>
        <v>3.2641800000000005</v>
      </c>
      <c r="G1947" s="2">
        <f>'Moving Avg'!F1947</f>
        <v>3.3774399999999991</v>
      </c>
      <c r="H1947" s="2">
        <f>'Moving Avg'!G1947</f>
        <v>3.4740180000000009</v>
      </c>
      <c r="I1947" s="2">
        <f>'Moving Avg'!H1947</f>
        <v>2.9879334999999996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25</v>
      </c>
      <c r="N1947" s="7">
        <f t="shared" si="301"/>
        <v>45</v>
      </c>
      <c r="O1947" s="7">
        <f t="shared" si="302"/>
        <v>50</v>
      </c>
      <c r="P1947" s="7">
        <f t="shared" si="303"/>
        <v>16.5</v>
      </c>
      <c r="Q1947" s="8">
        <f t="shared" si="304"/>
        <v>34.475000000000001</v>
      </c>
      <c r="R1947" s="8">
        <f t="shared" si="305"/>
        <v>35.625</v>
      </c>
      <c r="S1947" s="8">
        <f t="shared" si="306"/>
        <v>30.425000000000001</v>
      </c>
      <c r="T1947" s="8">
        <f t="shared" si="307"/>
        <v>34.125</v>
      </c>
      <c r="U1947" s="7">
        <f t="shared" si="308"/>
        <v>33.508333333333333</v>
      </c>
      <c r="V1947" s="7">
        <f t="shared" si="309"/>
        <v>33.662499999999994</v>
      </c>
    </row>
    <row r="1948" spans="1:22" ht="13.5" x14ac:dyDescent="0.25">
      <c r="A1948" s="3">
        <f>RSI!A1948</f>
        <v>45142</v>
      </c>
      <c r="B1948" s="2">
        <f>RSI!B1948</f>
        <v>3.1833</v>
      </c>
      <c r="C1948" s="2">
        <f>RSI!I1948</f>
        <v>34.215569594269382</v>
      </c>
      <c r="D1948" s="2">
        <f>MACD!E1948</f>
        <v>5.5759099027882897E-2</v>
      </c>
      <c r="E1948" s="2">
        <f>MACD!F1948</f>
        <v>4.7635407726153225E-2</v>
      </c>
      <c r="F1948" s="2">
        <f>'Moving Avg'!D1948</f>
        <v>3.24396</v>
      </c>
      <c r="G1948" s="2">
        <f>'Moving Avg'!F1948</f>
        <v>3.3622799999999997</v>
      </c>
      <c r="H1948" s="2">
        <f>'Moving Avg'!G1948</f>
        <v>3.4741860000000018</v>
      </c>
      <c r="I1948" s="2">
        <f>'Moving Avg'!H1948</f>
        <v>2.9899964999999997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16.5</v>
      </c>
      <c r="Q1948" s="8">
        <f t="shared" si="304"/>
        <v>18.725000000000001</v>
      </c>
      <c r="R1948" s="8">
        <f t="shared" si="305"/>
        <v>26.625</v>
      </c>
      <c r="S1948" s="8">
        <f t="shared" si="306"/>
        <v>23.675000000000001</v>
      </c>
      <c r="T1948" s="8">
        <f t="shared" si="307"/>
        <v>22.875</v>
      </c>
      <c r="U1948" s="7">
        <f t="shared" si="308"/>
        <v>23.008333333333336</v>
      </c>
      <c r="V1948" s="7">
        <f t="shared" si="309"/>
        <v>22.975000000000001</v>
      </c>
    </row>
    <row r="1949" spans="1:22" ht="13.5" x14ac:dyDescent="0.25">
      <c r="A1949" s="3">
        <f>RSI!A1949</f>
        <v>45145</v>
      </c>
      <c r="B1949" s="2">
        <f>RSI!B1949</f>
        <v>3.1665000000000001</v>
      </c>
      <c r="C1949" s="2">
        <f>RSI!I1949</f>
        <v>33.232180543563373</v>
      </c>
      <c r="D1949" s="2">
        <f>MACD!E1949</f>
        <v>7.3173023350694422E-2</v>
      </c>
      <c r="E1949" s="2">
        <f>MACD!F1949</f>
        <v>5.2742930851061465E-2</v>
      </c>
      <c r="F1949" s="2">
        <f>'Moving Avg'!D1949</f>
        <v>3.22376</v>
      </c>
      <c r="G1949" s="2">
        <f>'Moving Avg'!F1949</f>
        <v>3.3462800000000001</v>
      </c>
      <c r="H1949" s="2">
        <f>'Moving Avg'!G1949</f>
        <v>3.4731760000000018</v>
      </c>
      <c r="I1949" s="2">
        <f>'Moving Avg'!H1949</f>
        <v>2.9919335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16.5</v>
      </c>
      <c r="Q1949" s="8">
        <f t="shared" si="304"/>
        <v>18.725000000000001</v>
      </c>
      <c r="R1949" s="8">
        <f t="shared" si="305"/>
        <v>26.625</v>
      </c>
      <c r="S1949" s="8">
        <f t="shared" si="306"/>
        <v>23.675000000000001</v>
      </c>
      <c r="T1949" s="8">
        <f t="shared" si="307"/>
        <v>22.875</v>
      </c>
      <c r="U1949" s="7">
        <f t="shared" si="308"/>
        <v>23.008333333333336</v>
      </c>
      <c r="V1949" s="7">
        <f t="shared" si="309"/>
        <v>22.975000000000001</v>
      </c>
    </row>
    <row r="1950" spans="1:22" ht="13.5" x14ac:dyDescent="0.25">
      <c r="A1950" s="3">
        <f>RSI!A1950</f>
        <v>45146</v>
      </c>
      <c r="B1950" s="2">
        <f>RSI!B1950</f>
        <v>3.2254</v>
      </c>
      <c r="C1950" s="2">
        <f>RSI!I1950</f>
        <v>39.768265118665802</v>
      </c>
      <c r="D1950" s="2">
        <f>MACD!E1950</f>
        <v>7.9506177468558814E-2</v>
      </c>
      <c r="E1950" s="2">
        <f>MACD!F1950</f>
        <v>5.8095580174560943E-2</v>
      </c>
      <c r="F1950" s="2">
        <f>'Moving Avg'!D1950</f>
        <v>3.2119599999999999</v>
      </c>
      <c r="G1950" s="2">
        <f>'Moving Avg'!F1950</f>
        <v>3.3353299999999999</v>
      </c>
      <c r="H1950" s="2">
        <f>'Moving Avg'!G1950</f>
        <v>3.4716600000000017</v>
      </c>
      <c r="I1950" s="2">
        <f>'Moving Avg'!H1950</f>
        <v>2.9940390000000003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16.5</v>
      </c>
      <c r="Q1950" s="8">
        <f t="shared" si="304"/>
        <v>18.725000000000001</v>
      </c>
      <c r="R1950" s="8">
        <f t="shared" si="305"/>
        <v>26.625</v>
      </c>
      <c r="S1950" s="8">
        <f t="shared" si="306"/>
        <v>23.675000000000001</v>
      </c>
      <c r="T1950" s="8">
        <f t="shared" si="307"/>
        <v>22.875</v>
      </c>
      <c r="U1950" s="7">
        <f t="shared" si="308"/>
        <v>23.008333333333336</v>
      </c>
      <c r="V1950" s="7">
        <f t="shared" si="309"/>
        <v>22.975000000000001</v>
      </c>
    </row>
    <row r="1951" spans="1:22" ht="13.5" x14ac:dyDescent="0.25">
      <c r="A1951" s="3">
        <f>RSI!A1951</f>
        <v>45147</v>
      </c>
      <c r="B1951" s="2">
        <f>RSI!B1951</f>
        <v>3.3096000000000001</v>
      </c>
      <c r="C1951" s="2">
        <f>RSI!I1951</f>
        <v>47.656734803851329</v>
      </c>
      <c r="D1951" s="2">
        <f>MACD!E1951</f>
        <v>7.2863991350434976E-2</v>
      </c>
      <c r="E1951" s="2">
        <f>MACD!F1951</f>
        <v>6.1049262409735752E-2</v>
      </c>
      <c r="F1951" s="2">
        <f>'Moving Avg'!D1951</f>
        <v>3.2254200000000006</v>
      </c>
      <c r="G1951" s="2">
        <f>'Moving Avg'!F1951</f>
        <v>3.3264850000000004</v>
      </c>
      <c r="H1951" s="2">
        <f>'Moving Avg'!G1951</f>
        <v>3.4679540000000015</v>
      </c>
      <c r="I1951" s="2">
        <f>'Moving Avg'!H1951</f>
        <v>2.996397</v>
      </c>
      <c r="J1951" s="5" t="str">
        <f>OBV!F1951</f>
        <v>BULLISH</v>
      </c>
      <c r="K1951" s="5" t="str">
        <f>OBV!G1951</f>
        <v>NEUTRAL</v>
      </c>
      <c r="L1951" s="5" t="str">
        <f>OBV!H1951</f>
        <v>CONFIRMED BULLISH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83.5</v>
      </c>
      <c r="Q1951" s="8">
        <f t="shared" si="304"/>
        <v>28.774999999999999</v>
      </c>
      <c r="R1951" s="8">
        <f t="shared" si="305"/>
        <v>43.375</v>
      </c>
      <c r="S1951" s="8">
        <f t="shared" si="306"/>
        <v>53.825000000000003</v>
      </c>
      <c r="T1951" s="8">
        <f t="shared" si="307"/>
        <v>39.625</v>
      </c>
      <c r="U1951" s="7">
        <f t="shared" si="308"/>
        <v>41.991666666666667</v>
      </c>
      <c r="V1951" s="7">
        <f t="shared" si="309"/>
        <v>41.400000000000006</v>
      </c>
    </row>
    <row r="1952" spans="1:22" ht="13.5" x14ac:dyDescent="0.25">
      <c r="A1952" s="3">
        <f>RSI!A1952</f>
        <v>45148</v>
      </c>
      <c r="B1952" s="2">
        <f>RSI!B1952</f>
        <v>3.2844000000000002</v>
      </c>
      <c r="C1952" s="2">
        <f>RSI!I1952</f>
        <v>45.726507079815178</v>
      </c>
      <c r="D1952" s="2">
        <f>MACD!E1952</f>
        <v>7.1857560729677861E-2</v>
      </c>
      <c r="E1952" s="2">
        <f>MACD!F1952</f>
        <v>6.3210922073724168E-2</v>
      </c>
      <c r="F1952" s="2">
        <f>'Moving Avg'!D1952</f>
        <v>3.2338399999999998</v>
      </c>
      <c r="G1952" s="2">
        <f>'Moving Avg'!F1952</f>
        <v>3.3201700000000001</v>
      </c>
      <c r="H1952" s="2">
        <f>'Moving Avg'!G1952</f>
        <v>3.4597020000000014</v>
      </c>
      <c r="I1952" s="2">
        <f>'Moving Avg'!H1952</f>
        <v>2.9987130000000004</v>
      </c>
      <c r="J1952" s="5" t="str">
        <f>OBV!F1952</f>
        <v>BULLISH</v>
      </c>
      <c r="K1952" s="5" t="str">
        <f>OBV!G1952</f>
        <v>NEUTRAL</v>
      </c>
      <c r="L1952" s="5" t="str">
        <f>OBV!H1952</f>
        <v>CONFIRMED BULLISH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83.5</v>
      </c>
      <c r="Q1952" s="8">
        <f t="shared" si="304"/>
        <v>28.774999999999999</v>
      </c>
      <c r="R1952" s="8">
        <f t="shared" si="305"/>
        <v>43.375</v>
      </c>
      <c r="S1952" s="8">
        <f t="shared" si="306"/>
        <v>53.825000000000003</v>
      </c>
      <c r="T1952" s="8">
        <f t="shared" si="307"/>
        <v>39.625</v>
      </c>
      <c r="U1952" s="7">
        <f t="shared" si="308"/>
        <v>41.991666666666667</v>
      </c>
      <c r="V1952" s="7">
        <f t="shared" si="309"/>
        <v>41.400000000000006</v>
      </c>
    </row>
    <row r="1953" spans="1:22" ht="13.5" x14ac:dyDescent="0.25">
      <c r="A1953" s="3">
        <f>RSI!A1953</f>
        <v>45149</v>
      </c>
      <c r="B1953" s="2">
        <f>RSI!B1953</f>
        <v>3.3264999999999998</v>
      </c>
      <c r="C1953" s="2">
        <f>RSI!I1953</f>
        <v>49.412810315851196</v>
      </c>
      <c r="D1953" s="2">
        <f>MACD!E1953</f>
        <v>5.3940755420198716E-2</v>
      </c>
      <c r="E1953" s="2">
        <f>MACD!F1953</f>
        <v>6.1356888743019082E-2</v>
      </c>
      <c r="F1953" s="2">
        <f>'Moving Avg'!D1953</f>
        <v>3.26248</v>
      </c>
      <c r="G1953" s="2">
        <f>'Moving Avg'!F1953</f>
        <v>3.3134349999999997</v>
      </c>
      <c r="H1953" s="2">
        <f>'Moving Avg'!G1953</f>
        <v>3.4534700000000016</v>
      </c>
      <c r="I1953" s="2">
        <f>'Moving Avg'!H1953</f>
        <v>3.001366</v>
      </c>
      <c r="J1953" s="5" t="str">
        <f>OBV!F1953</f>
        <v>BULLISH</v>
      </c>
      <c r="K1953" s="5" t="str">
        <f>OBV!G1953</f>
        <v>NEUTRAL</v>
      </c>
      <c r="L1953" s="5" t="str">
        <f>OBV!H1953</f>
        <v>CONFIRMED BULLISH</v>
      </c>
      <c r="M1953" s="7">
        <f t="shared" si="300"/>
        <v>25</v>
      </c>
      <c r="N1953" s="7">
        <f t="shared" si="301"/>
        <v>45</v>
      </c>
      <c r="O1953" s="7">
        <f t="shared" si="302"/>
        <v>50</v>
      </c>
      <c r="P1953" s="7">
        <f t="shared" si="303"/>
        <v>83.5</v>
      </c>
      <c r="Q1953" s="8">
        <f t="shared" si="304"/>
        <v>44.524999999999999</v>
      </c>
      <c r="R1953" s="8">
        <f t="shared" si="305"/>
        <v>52.375</v>
      </c>
      <c r="S1953" s="8">
        <f t="shared" si="306"/>
        <v>60.575000000000003</v>
      </c>
      <c r="T1953" s="8">
        <f t="shared" si="307"/>
        <v>50.875</v>
      </c>
      <c r="U1953" s="7">
        <f t="shared" si="308"/>
        <v>52.491666666666674</v>
      </c>
      <c r="V1953" s="7">
        <f t="shared" si="309"/>
        <v>52.087500000000006</v>
      </c>
    </row>
    <row r="1954" spans="1:22" ht="13.5" x14ac:dyDescent="0.25">
      <c r="A1954" s="3">
        <f>RSI!A1954</f>
        <v>45152</v>
      </c>
      <c r="B1954" s="2">
        <f>RSI!B1954</f>
        <v>3.3264999999999998</v>
      </c>
      <c r="C1954" s="2">
        <f>RSI!I1954</f>
        <v>49.412810315851196</v>
      </c>
      <c r="D1954" s="2">
        <f>MACD!E1954</f>
        <v>3.6208890799721782E-2</v>
      </c>
      <c r="E1954" s="2">
        <f>MACD!F1954</f>
        <v>5.6327289154359625E-2</v>
      </c>
      <c r="F1954" s="2">
        <f>'Moving Avg'!D1954</f>
        <v>3.2944800000000001</v>
      </c>
      <c r="G1954" s="2">
        <f>'Moving Avg'!F1954</f>
        <v>3.31175</v>
      </c>
      <c r="H1954" s="2">
        <f>'Moving Avg'!G1954</f>
        <v>3.445892000000002</v>
      </c>
      <c r="I1954" s="2">
        <f>'Moving Avg'!H1954</f>
        <v>3.0037660000000006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  <c r="M1954" s="7">
        <f t="shared" si="300"/>
        <v>25</v>
      </c>
      <c r="N1954" s="7">
        <f t="shared" si="301"/>
        <v>100</v>
      </c>
      <c r="O1954" s="7">
        <f t="shared" si="302"/>
        <v>50</v>
      </c>
      <c r="P1954" s="7">
        <f t="shared" si="303"/>
        <v>83.5</v>
      </c>
      <c r="Q1954" s="8">
        <f t="shared" si="304"/>
        <v>63.774999999999999</v>
      </c>
      <c r="R1954" s="8">
        <f t="shared" si="305"/>
        <v>63.375</v>
      </c>
      <c r="S1954" s="8">
        <f t="shared" si="306"/>
        <v>68.825000000000003</v>
      </c>
      <c r="T1954" s="8">
        <f t="shared" si="307"/>
        <v>64.625</v>
      </c>
      <c r="U1954" s="7">
        <f t="shared" si="308"/>
        <v>65.325000000000003</v>
      </c>
      <c r="V1954" s="7">
        <f t="shared" si="309"/>
        <v>65.150000000000006</v>
      </c>
    </row>
    <row r="1955" spans="1:22" ht="13.5" x14ac:dyDescent="0.25">
      <c r="A1955" s="3">
        <f>RSI!A1955</f>
        <v>45153</v>
      </c>
      <c r="B1955" s="2">
        <f>RSI!B1955</f>
        <v>3.3264999999999998</v>
      </c>
      <c r="C1955" s="2">
        <f>RSI!I1955</f>
        <v>49.412810315851196</v>
      </c>
      <c r="D1955" s="2">
        <f>MACD!E1955</f>
        <v>2.383140266915218E-2</v>
      </c>
      <c r="E1955" s="2">
        <f>MACD!F1955</f>
        <v>4.9828111857318141E-2</v>
      </c>
      <c r="F1955" s="2">
        <f>'Moving Avg'!D1955</f>
        <v>3.3146999999999998</v>
      </c>
      <c r="G1955" s="2">
        <f>'Moving Avg'!F1955</f>
        <v>3.3071200000000003</v>
      </c>
      <c r="H1955" s="2">
        <f>'Moving Avg'!G1955</f>
        <v>3.4383140000000014</v>
      </c>
      <c r="I1955" s="2">
        <f>'Moving Avg'!H1955</f>
        <v>3.0058715000000005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  <c r="M1955" s="7">
        <f t="shared" si="300"/>
        <v>25</v>
      </c>
      <c r="N1955" s="7">
        <f t="shared" si="301"/>
        <v>100</v>
      </c>
      <c r="O1955" s="7">
        <f t="shared" si="302"/>
        <v>50</v>
      </c>
      <c r="P1955" s="7">
        <f t="shared" si="303"/>
        <v>83.5</v>
      </c>
      <c r="Q1955" s="8">
        <f t="shared" si="304"/>
        <v>63.774999999999999</v>
      </c>
      <c r="R1955" s="8">
        <f t="shared" si="305"/>
        <v>63.375</v>
      </c>
      <c r="S1955" s="8">
        <f t="shared" si="306"/>
        <v>68.825000000000003</v>
      </c>
      <c r="T1955" s="8">
        <f t="shared" si="307"/>
        <v>64.625</v>
      </c>
      <c r="U1955" s="7">
        <f t="shared" si="308"/>
        <v>65.325000000000003</v>
      </c>
      <c r="V1955" s="7">
        <f t="shared" si="309"/>
        <v>65.150000000000006</v>
      </c>
    </row>
    <row r="1956" spans="1:22" ht="13.5" x14ac:dyDescent="0.25">
      <c r="A1956" s="3">
        <f>RSI!A1956</f>
        <v>45154</v>
      </c>
      <c r="B1956" s="2">
        <f>RSI!B1956</f>
        <v>3.3012000000000001</v>
      </c>
      <c r="C1956" s="2">
        <f>RSI!I1956</f>
        <v>47.015959183729855</v>
      </c>
      <c r="D1956" s="2">
        <f>MACD!E1956</f>
        <v>8.7797364395694188E-3</v>
      </c>
      <c r="E1956" s="2">
        <f>MACD!F1956</f>
        <v>4.1618436773768398E-2</v>
      </c>
      <c r="F1956" s="2">
        <f>'Moving Avg'!D1956</f>
        <v>3.3130200000000003</v>
      </c>
      <c r="G1956" s="2">
        <f>'Moving Avg'!F1956</f>
        <v>3.3058550000000011</v>
      </c>
      <c r="H1956" s="2">
        <f>'Moving Avg'!G1956</f>
        <v>3.4300600000000014</v>
      </c>
      <c r="I1956" s="2">
        <f>'Moving Avg'!H1956</f>
        <v>3.0080190000000004</v>
      </c>
      <c r="J1956" s="5" t="str">
        <f>OBV!F1956</f>
        <v>BULLISH</v>
      </c>
      <c r="K1956" s="5" t="str">
        <f>OBV!G1956</f>
        <v>NEUTRAL</v>
      </c>
      <c r="L1956" s="5" t="str">
        <f>OBV!H1956</f>
        <v>BULLISH DIVERGENCE</v>
      </c>
      <c r="M1956" s="7">
        <f t="shared" si="300"/>
        <v>25</v>
      </c>
      <c r="N1956" s="7">
        <f t="shared" si="301"/>
        <v>100</v>
      </c>
      <c r="O1956" s="7">
        <f t="shared" si="302"/>
        <v>50</v>
      </c>
      <c r="P1956" s="7">
        <f t="shared" si="303"/>
        <v>66.5</v>
      </c>
      <c r="Q1956" s="8">
        <f t="shared" si="304"/>
        <v>61.225000000000001</v>
      </c>
      <c r="R1956" s="8">
        <f t="shared" si="305"/>
        <v>59.125</v>
      </c>
      <c r="S1956" s="8">
        <f t="shared" si="306"/>
        <v>61.174999999999997</v>
      </c>
      <c r="T1956" s="8">
        <f t="shared" si="307"/>
        <v>60.375</v>
      </c>
      <c r="U1956" s="7">
        <f t="shared" si="308"/>
        <v>60.508333333333326</v>
      </c>
      <c r="V1956" s="7">
        <f t="shared" si="309"/>
        <v>60.474999999999994</v>
      </c>
    </row>
    <row r="1957" spans="1:22" ht="13.5" x14ac:dyDescent="0.25">
      <c r="A1957" s="3">
        <f>RSI!A1957</f>
        <v>45155</v>
      </c>
      <c r="B1957" s="2">
        <f>RSI!B1957</f>
        <v>3.2844000000000002</v>
      </c>
      <c r="C1957" s="2">
        <f>RSI!I1957</f>
        <v>45.439760418359242</v>
      </c>
      <c r="D1957" s="2">
        <f>MACD!E1957</f>
        <v>-2.5397141555680847E-3</v>
      </c>
      <c r="E1957" s="2">
        <f>MACD!F1957</f>
        <v>3.2786806587901098E-2</v>
      </c>
      <c r="F1957" s="2">
        <f>'Moving Avg'!D1957</f>
        <v>3.3130200000000003</v>
      </c>
      <c r="G1957" s="2">
        <f>'Moving Avg'!F1957</f>
        <v>3.302490000000001</v>
      </c>
      <c r="H1957" s="2">
        <f>'Moving Avg'!G1957</f>
        <v>3.4219760000000021</v>
      </c>
      <c r="I1957" s="2">
        <f>'Moving Avg'!H1957</f>
        <v>3.0092405000000007</v>
      </c>
      <c r="J1957" s="5" t="str">
        <f>OBV!F1957</f>
        <v>BULLISH</v>
      </c>
      <c r="K1957" s="5" t="str">
        <f>OBV!G1957</f>
        <v>NEUTRAL</v>
      </c>
      <c r="L1957" s="5" t="str">
        <f>OBV!H1957</f>
        <v>NEUTRAL</v>
      </c>
      <c r="M1957" s="7">
        <f t="shared" si="300"/>
        <v>25</v>
      </c>
      <c r="N1957" s="7">
        <f t="shared" si="301"/>
        <v>100</v>
      </c>
      <c r="O1957" s="7">
        <f t="shared" si="302"/>
        <v>50</v>
      </c>
      <c r="P1957" s="7">
        <f t="shared" si="303"/>
        <v>49.5</v>
      </c>
      <c r="Q1957" s="8">
        <f t="shared" si="304"/>
        <v>58.674999999999997</v>
      </c>
      <c r="R1957" s="8">
        <f t="shared" si="305"/>
        <v>54.875</v>
      </c>
      <c r="S1957" s="8">
        <f t="shared" si="306"/>
        <v>53.525000000000006</v>
      </c>
      <c r="T1957" s="8">
        <f t="shared" si="307"/>
        <v>56.125</v>
      </c>
      <c r="U1957" s="7">
        <f t="shared" si="308"/>
        <v>55.691666666666663</v>
      </c>
      <c r="V1957" s="7">
        <f t="shared" si="309"/>
        <v>55.8</v>
      </c>
    </row>
    <row r="1958" spans="1:22" ht="13.5" x14ac:dyDescent="0.25">
      <c r="A1958" s="3">
        <f>RSI!A1958</f>
        <v>45156</v>
      </c>
      <c r="B1958" s="2">
        <f>RSI!B1958</f>
        <v>3.3517000000000001</v>
      </c>
      <c r="C1958" s="2">
        <f>RSI!I1958</f>
        <v>52.333701625968168</v>
      </c>
      <c r="D1958" s="2">
        <f>MACD!E1958</f>
        <v>-2.5921167309529647E-2</v>
      </c>
      <c r="E1958" s="2">
        <f>MACD!F1958</f>
        <v>2.1045211808414951E-2</v>
      </c>
      <c r="F1958" s="2">
        <f>'Moving Avg'!D1958</f>
        <v>3.31806</v>
      </c>
      <c r="G1958" s="2">
        <f>'Moving Avg'!F1958</f>
        <v>3.2991200000000007</v>
      </c>
      <c r="H1958" s="2">
        <f>'Moving Avg'!G1958</f>
        <v>3.4150700000000014</v>
      </c>
      <c r="I1958" s="2">
        <f>'Moving Avg'!H1958</f>
        <v>3.0105455000000005</v>
      </c>
      <c r="J1958" s="5" t="str">
        <f>OBV!F1958</f>
        <v>BEARISH</v>
      </c>
      <c r="K1958" s="5" t="str">
        <f>OBV!G1958</f>
        <v>NEUTRAL</v>
      </c>
      <c r="L1958" s="5" t="str">
        <f>OBV!H1958</f>
        <v>BEARISH DIVERGENCE</v>
      </c>
      <c r="M1958" s="7">
        <f t="shared" si="300"/>
        <v>25</v>
      </c>
      <c r="N1958" s="7">
        <f t="shared" si="301"/>
        <v>100</v>
      </c>
      <c r="O1958" s="7">
        <f t="shared" si="302"/>
        <v>50</v>
      </c>
      <c r="P1958" s="7">
        <f t="shared" si="303"/>
        <v>16.5</v>
      </c>
      <c r="Q1958" s="8">
        <f t="shared" si="304"/>
        <v>53.725000000000001</v>
      </c>
      <c r="R1958" s="8">
        <f t="shared" si="305"/>
        <v>46.625</v>
      </c>
      <c r="S1958" s="8">
        <f t="shared" si="306"/>
        <v>38.674999999999997</v>
      </c>
      <c r="T1958" s="8">
        <f t="shared" si="307"/>
        <v>47.875</v>
      </c>
      <c r="U1958" s="7">
        <f t="shared" si="308"/>
        <v>46.341666666666661</v>
      </c>
      <c r="V1958" s="7">
        <f t="shared" si="309"/>
        <v>46.724999999999994</v>
      </c>
    </row>
    <row r="1959" spans="1:22" ht="13.5" x14ac:dyDescent="0.25">
      <c r="A1959" s="3">
        <f>RSI!A1959</f>
        <v>45159</v>
      </c>
      <c r="B1959" s="2">
        <f>RSI!B1959</f>
        <v>3.3685999999999998</v>
      </c>
      <c r="C1959" s="2">
        <f>RSI!I1959</f>
        <v>53.908652583204734</v>
      </c>
      <c r="D1959" s="2">
        <f>MACD!E1959</f>
        <v>-4.9700127275630557E-2</v>
      </c>
      <c r="E1959" s="2">
        <f>MACD!F1959</f>
        <v>6.8961439916058499E-3</v>
      </c>
      <c r="F1959" s="2">
        <f>'Moving Avg'!D1959</f>
        <v>3.3264800000000001</v>
      </c>
      <c r="G1959" s="2">
        <f>'Moving Avg'!F1959</f>
        <v>3.2957500000000004</v>
      </c>
      <c r="H1959" s="2">
        <f>'Moving Avg'!G1959</f>
        <v>3.4120380000000012</v>
      </c>
      <c r="I1959" s="2">
        <f>'Moving Avg'!H1959</f>
        <v>3.0125665000000001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100</v>
      </c>
      <c r="O1959" s="7">
        <f t="shared" si="302"/>
        <v>50</v>
      </c>
      <c r="P1959" s="7">
        <f t="shared" si="303"/>
        <v>83.5</v>
      </c>
      <c r="Q1959" s="8">
        <f t="shared" si="304"/>
        <v>63.774999999999999</v>
      </c>
      <c r="R1959" s="8">
        <f t="shared" si="305"/>
        <v>63.375</v>
      </c>
      <c r="S1959" s="8">
        <f t="shared" si="306"/>
        <v>68.825000000000003</v>
      </c>
      <c r="T1959" s="8">
        <f t="shared" si="307"/>
        <v>64.625</v>
      </c>
      <c r="U1959" s="7">
        <f t="shared" si="308"/>
        <v>65.325000000000003</v>
      </c>
      <c r="V1959" s="7">
        <f t="shared" si="309"/>
        <v>65.150000000000006</v>
      </c>
    </row>
    <row r="1960" spans="1:22" ht="13.5" x14ac:dyDescent="0.25">
      <c r="A1960" s="3">
        <f>RSI!A1960</f>
        <v>45160</v>
      </c>
      <c r="B1960" s="2">
        <f>RSI!B1960</f>
        <v>3.3685999999999998</v>
      </c>
      <c r="C1960" s="2">
        <f>RSI!I1960</f>
        <v>53.908652583204734</v>
      </c>
      <c r="D1960" s="2">
        <f>MACD!E1960</f>
        <v>-6.1005578790089832E-2</v>
      </c>
      <c r="E1960" s="2">
        <f>MACD!F1960</f>
        <v>-6.6842005647332857E-3</v>
      </c>
      <c r="F1960" s="2">
        <f>'Moving Avg'!D1960</f>
        <v>3.3349000000000002</v>
      </c>
      <c r="G1960" s="2">
        <f>'Moving Avg'!F1960</f>
        <v>3.2940650000000007</v>
      </c>
      <c r="H1960" s="2">
        <f>'Moving Avg'!G1960</f>
        <v>3.4096800000000007</v>
      </c>
      <c r="I1960" s="2">
        <f>'Moving Avg'!H1960</f>
        <v>3.0144195000000007</v>
      </c>
      <c r="J1960" s="5" t="str">
        <f>OBV!F1960</f>
        <v>BULLISH</v>
      </c>
      <c r="K1960" s="5" t="str">
        <f>OBV!G1960</f>
        <v>NEUTRAL</v>
      </c>
      <c r="L1960" s="5" t="str">
        <f>OBV!H1960</f>
        <v>CONFIRMED BULLISH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83.5</v>
      </c>
      <c r="Q1960" s="8">
        <f t="shared" si="304"/>
        <v>63.774999999999999</v>
      </c>
      <c r="R1960" s="8">
        <f t="shared" si="305"/>
        <v>63.375</v>
      </c>
      <c r="S1960" s="8">
        <f t="shared" si="306"/>
        <v>68.825000000000003</v>
      </c>
      <c r="T1960" s="8">
        <f t="shared" si="307"/>
        <v>64.625</v>
      </c>
      <c r="U1960" s="7">
        <f t="shared" si="308"/>
        <v>65.325000000000003</v>
      </c>
      <c r="V1960" s="7">
        <f t="shared" si="309"/>
        <v>65.150000000000006</v>
      </c>
    </row>
    <row r="1961" spans="1:22" ht="13.5" x14ac:dyDescent="0.25">
      <c r="A1961" s="3">
        <f>RSI!A1961</f>
        <v>45161</v>
      </c>
      <c r="B1961" s="2">
        <f>RSI!B1961</f>
        <v>3.4022999999999999</v>
      </c>
      <c r="C1961" s="2">
        <f>RSI!I1961</f>
        <v>57.180617025558732</v>
      </c>
      <c r="D1961" s="2">
        <f>MACD!E1961</f>
        <v>-6.034226497617512E-2</v>
      </c>
      <c r="E1961" s="2">
        <f>MACD!F1961</f>
        <v>-1.7415813447021655E-2</v>
      </c>
      <c r="F1961" s="2">
        <f>'Moving Avg'!D1961</f>
        <v>3.3551200000000003</v>
      </c>
      <c r="G1961" s="2">
        <f>'Moving Avg'!F1961</f>
        <v>3.2961700000000009</v>
      </c>
      <c r="H1961" s="2">
        <f>'Moving Avg'!G1961</f>
        <v>3.4069860000000007</v>
      </c>
      <c r="I1961" s="2">
        <f>'Moving Avg'!H1961</f>
        <v>3.0164410000000008</v>
      </c>
      <c r="J1961" s="5" t="str">
        <f>OBV!F1961</f>
        <v>BULLISH</v>
      </c>
      <c r="K1961" s="5" t="str">
        <f>OBV!G1961</f>
        <v>NEUTRAL</v>
      </c>
      <c r="L1961" s="5" t="str">
        <f>OBV!H1961</f>
        <v>CONFIRMED BULLISH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83.5</v>
      </c>
      <c r="Q1961" s="8">
        <f t="shared" si="304"/>
        <v>63.774999999999999</v>
      </c>
      <c r="R1961" s="8">
        <f t="shared" si="305"/>
        <v>63.375</v>
      </c>
      <c r="S1961" s="8">
        <f t="shared" si="306"/>
        <v>68.825000000000003</v>
      </c>
      <c r="T1961" s="8">
        <f t="shared" si="307"/>
        <v>64.625</v>
      </c>
      <c r="U1961" s="7">
        <f t="shared" si="308"/>
        <v>65.325000000000003</v>
      </c>
      <c r="V1961" s="7">
        <f t="shared" si="309"/>
        <v>65.150000000000006</v>
      </c>
    </row>
    <row r="1962" spans="1:22" ht="13.5" x14ac:dyDescent="0.25">
      <c r="A1962" s="3">
        <f>RSI!A1962</f>
        <v>45162</v>
      </c>
      <c r="B1962" s="2">
        <f>RSI!B1962</f>
        <v>3.3854000000000002</v>
      </c>
      <c r="C1962" s="2">
        <f>RSI!I1962</f>
        <v>55.069361967829387</v>
      </c>
      <c r="D1962" s="2">
        <f>MACD!E1962</f>
        <v>-6.2816395008280512E-2</v>
      </c>
      <c r="E1962" s="2">
        <f>MACD!F1962</f>
        <v>-2.6495929759273427E-2</v>
      </c>
      <c r="F1962" s="2">
        <f>'Moving Avg'!D1962</f>
        <v>3.3753199999999999</v>
      </c>
      <c r="G1962" s="2">
        <f>'Moving Avg'!F1962</f>
        <v>3.2965900000000006</v>
      </c>
      <c r="H1962" s="2">
        <f>'Moving Avg'!G1962</f>
        <v>3.4014280000000001</v>
      </c>
      <c r="I1962" s="2">
        <f>'Moving Avg'!H1962</f>
        <v>3.0180410000000011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83.5</v>
      </c>
      <c r="Q1962" s="8">
        <f t="shared" si="304"/>
        <v>63.774999999999999</v>
      </c>
      <c r="R1962" s="8">
        <f t="shared" si="305"/>
        <v>63.375</v>
      </c>
      <c r="S1962" s="8">
        <f t="shared" si="306"/>
        <v>68.825000000000003</v>
      </c>
      <c r="T1962" s="8">
        <f t="shared" si="307"/>
        <v>64.625</v>
      </c>
      <c r="U1962" s="7">
        <f t="shared" si="308"/>
        <v>65.325000000000003</v>
      </c>
      <c r="V1962" s="7">
        <f t="shared" si="309"/>
        <v>65.150000000000006</v>
      </c>
    </row>
    <row r="1963" spans="1:22" ht="13.5" x14ac:dyDescent="0.25">
      <c r="A1963" s="3">
        <f>RSI!A1963</f>
        <v>45163</v>
      </c>
      <c r="B1963" s="2">
        <f>RSI!B1963</f>
        <v>3.3685999999999998</v>
      </c>
      <c r="C1963" s="2">
        <f>RSI!I1963</f>
        <v>52.975378751348963</v>
      </c>
      <c r="D1963" s="2">
        <f>MACD!E1963</f>
        <v>-5.74685892498632E-2</v>
      </c>
      <c r="E1963" s="2">
        <f>MACD!F1963</f>
        <v>-3.2690461657391381E-2</v>
      </c>
      <c r="F1963" s="2">
        <f>'Moving Avg'!D1963</f>
        <v>3.3786999999999998</v>
      </c>
      <c r="G1963" s="2">
        <f>'Moving Avg'!F1963</f>
        <v>3.3008000000000002</v>
      </c>
      <c r="H1963" s="2">
        <f>'Moving Avg'!G1963</f>
        <v>3.3955340000000001</v>
      </c>
      <c r="I1963" s="2">
        <f>'Moving Avg'!H1963</f>
        <v>3.0195990000000013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83.5</v>
      </c>
      <c r="Q1963" s="8">
        <f t="shared" si="304"/>
        <v>63.774999999999999</v>
      </c>
      <c r="R1963" s="8">
        <f t="shared" si="305"/>
        <v>63.375</v>
      </c>
      <c r="S1963" s="8">
        <f t="shared" si="306"/>
        <v>68.825000000000003</v>
      </c>
      <c r="T1963" s="8">
        <f t="shared" si="307"/>
        <v>64.625</v>
      </c>
      <c r="U1963" s="7">
        <f t="shared" si="308"/>
        <v>65.325000000000003</v>
      </c>
      <c r="V1963" s="7">
        <f t="shared" si="309"/>
        <v>65.150000000000006</v>
      </c>
    </row>
    <row r="1964" spans="1:22" ht="13.5" x14ac:dyDescent="0.25">
      <c r="A1964" s="3">
        <f>RSI!A1964</f>
        <v>45166</v>
      </c>
      <c r="B1964" s="2">
        <f>RSI!B1964</f>
        <v>3.4022999999999999</v>
      </c>
      <c r="C1964" s="2">
        <f>RSI!I1964</f>
        <v>56.544894199265613</v>
      </c>
      <c r="D1964" s="2">
        <f>MACD!E1964</f>
        <v>-5.559986862147559E-2</v>
      </c>
      <c r="E1964" s="2">
        <f>MACD!F1964</f>
        <v>-3.7272343050208226E-2</v>
      </c>
      <c r="F1964" s="2">
        <f>'Moving Avg'!D1964</f>
        <v>3.38544</v>
      </c>
      <c r="G1964" s="2">
        <f>'Moving Avg'!F1964</f>
        <v>3.3075400000000004</v>
      </c>
      <c r="H1964" s="2">
        <f>'Moving Avg'!G1964</f>
        <v>3.3906499999999999</v>
      </c>
      <c r="I1964" s="2">
        <f>'Moving Avg'!H1964</f>
        <v>3.0214520000000009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  <c r="M1964" s="7">
        <f t="shared" si="300"/>
        <v>25</v>
      </c>
      <c r="N1964" s="7">
        <f t="shared" si="301"/>
        <v>45</v>
      </c>
      <c r="O1964" s="7">
        <f t="shared" si="302"/>
        <v>50</v>
      </c>
      <c r="P1964" s="7">
        <f t="shared" si="303"/>
        <v>83.5</v>
      </c>
      <c r="Q1964" s="8">
        <f t="shared" si="304"/>
        <v>44.524999999999999</v>
      </c>
      <c r="R1964" s="8">
        <f t="shared" si="305"/>
        <v>52.375</v>
      </c>
      <c r="S1964" s="8">
        <f t="shared" si="306"/>
        <v>60.575000000000003</v>
      </c>
      <c r="T1964" s="8">
        <f t="shared" si="307"/>
        <v>50.875</v>
      </c>
      <c r="U1964" s="7">
        <f t="shared" si="308"/>
        <v>52.491666666666674</v>
      </c>
      <c r="V1964" s="7">
        <f t="shared" si="309"/>
        <v>52.087500000000006</v>
      </c>
    </row>
    <row r="1965" spans="1:22" ht="13.5" x14ac:dyDescent="0.25">
      <c r="A1965" s="3">
        <f>RSI!A1965</f>
        <v>45167</v>
      </c>
      <c r="B1965" s="2">
        <f>RSI!B1965</f>
        <v>3.4022999999999999</v>
      </c>
      <c r="C1965" s="2">
        <f>RSI!I1965</f>
        <v>56.544894199265613</v>
      </c>
      <c r="D1965" s="2">
        <f>MACD!E1965</f>
        <v>-5.4365972190442591E-2</v>
      </c>
      <c r="E1965" s="2">
        <f>MACD!F1965</f>
        <v>-4.0691068878255104E-2</v>
      </c>
      <c r="F1965" s="2">
        <f>'Moving Avg'!D1965</f>
        <v>3.3921799999999998</v>
      </c>
      <c r="G1965" s="2">
        <f>'Moving Avg'!F1965</f>
        <v>3.3134349999999997</v>
      </c>
      <c r="H1965" s="2">
        <f>'Moving Avg'!G1965</f>
        <v>3.3854299999999995</v>
      </c>
      <c r="I1965" s="2">
        <f>'Moving Avg'!H1965</f>
        <v>3.023305000000001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45</v>
      </c>
      <c r="O1965" s="7">
        <f t="shared" si="302"/>
        <v>50</v>
      </c>
      <c r="P1965" s="7">
        <f t="shared" si="303"/>
        <v>83.5</v>
      </c>
      <c r="Q1965" s="8">
        <f t="shared" si="304"/>
        <v>44.524999999999999</v>
      </c>
      <c r="R1965" s="8">
        <f t="shared" si="305"/>
        <v>52.375</v>
      </c>
      <c r="S1965" s="8">
        <f t="shared" si="306"/>
        <v>60.575000000000003</v>
      </c>
      <c r="T1965" s="8">
        <f t="shared" si="307"/>
        <v>50.875</v>
      </c>
      <c r="U1965" s="7">
        <f t="shared" si="308"/>
        <v>52.491666666666674</v>
      </c>
      <c r="V1965" s="7">
        <f t="shared" si="309"/>
        <v>52.087500000000006</v>
      </c>
    </row>
    <row r="1966" spans="1:22" ht="13.5" x14ac:dyDescent="0.25">
      <c r="A1966" s="3">
        <f>RSI!A1966</f>
        <v>45168</v>
      </c>
      <c r="B1966" s="2">
        <f>RSI!B1966</f>
        <v>3.4275000000000002</v>
      </c>
      <c r="C1966" s="2">
        <f>RSI!I1966</f>
        <v>59.228859091744503</v>
      </c>
      <c r="D1966" s="2">
        <f>MACD!E1966</f>
        <v>-5.9402481001566088E-2</v>
      </c>
      <c r="E1966" s="2">
        <f>MACD!F1966</f>
        <v>-4.4433351302917298E-2</v>
      </c>
      <c r="F1966" s="2">
        <f>'Moving Avg'!D1966</f>
        <v>3.3972199999999999</v>
      </c>
      <c r="G1966" s="2">
        <f>'Moving Avg'!F1966</f>
        <v>3.3226949999999995</v>
      </c>
      <c r="H1966" s="2">
        <f>'Moving Avg'!G1966</f>
        <v>3.3808819999999993</v>
      </c>
      <c r="I1966" s="2">
        <f>'Moving Avg'!H1966</f>
        <v>3.025115500000001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  <c r="M1966" s="7">
        <f t="shared" si="300"/>
        <v>25</v>
      </c>
      <c r="N1966" s="7">
        <f t="shared" si="301"/>
        <v>45</v>
      </c>
      <c r="O1966" s="7">
        <f t="shared" si="302"/>
        <v>50</v>
      </c>
      <c r="P1966" s="7">
        <f t="shared" si="303"/>
        <v>83.5</v>
      </c>
      <c r="Q1966" s="8">
        <f t="shared" si="304"/>
        <v>44.524999999999999</v>
      </c>
      <c r="R1966" s="8">
        <f t="shared" si="305"/>
        <v>52.375</v>
      </c>
      <c r="S1966" s="8">
        <f t="shared" si="306"/>
        <v>60.575000000000003</v>
      </c>
      <c r="T1966" s="8">
        <f t="shared" si="307"/>
        <v>50.875</v>
      </c>
      <c r="U1966" s="7">
        <f t="shared" si="308"/>
        <v>52.491666666666674</v>
      </c>
      <c r="V1966" s="7">
        <f t="shared" si="309"/>
        <v>52.087500000000006</v>
      </c>
    </row>
    <row r="1967" spans="1:22" ht="13.5" x14ac:dyDescent="0.25">
      <c r="A1967" s="3">
        <f>RSI!A1967</f>
        <v>45169</v>
      </c>
      <c r="B1967" s="2">
        <f>RSI!B1967</f>
        <v>3.5369999999999999</v>
      </c>
      <c r="C1967" s="2">
        <f>RSI!I1967</f>
        <v>68.370540002950065</v>
      </c>
      <c r="D1967" s="2">
        <f>MACD!E1967</f>
        <v>-7.4806555072941094E-2</v>
      </c>
      <c r="E1967" s="2">
        <f>MACD!F1967</f>
        <v>-5.0507992056922059E-2</v>
      </c>
      <c r="F1967" s="2">
        <f>'Moving Avg'!D1967</f>
        <v>3.4275399999999996</v>
      </c>
      <c r="G1967" s="2">
        <f>'Moving Avg'!F1967</f>
        <v>3.3374299999999999</v>
      </c>
      <c r="H1967" s="2">
        <f>'Moving Avg'!G1967</f>
        <v>3.3793659999999992</v>
      </c>
      <c r="I1967" s="2">
        <f>'Moving Avg'!H1967</f>
        <v>3.0275575000000017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83.5</v>
      </c>
      <c r="Q1967" s="8">
        <f t="shared" si="304"/>
        <v>63.774999999999999</v>
      </c>
      <c r="R1967" s="8">
        <f t="shared" si="305"/>
        <v>63.375</v>
      </c>
      <c r="S1967" s="8">
        <f t="shared" si="306"/>
        <v>68.825000000000003</v>
      </c>
      <c r="T1967" s="8">
        <f t="shared" si="307"/>
        <v>64.625</v>
      </c>
      <c r="U1967" s="7">
        <f t="shared" si="308"/>
        <v>65.325000000000003</v>
      </c>
      <c r="V1967" s="7">
        <f t="shared" si="309"/>
        <v>65.150000000000006</v>
      </c>
    </row>
    <row r="1968" spans="1:22" ht="13.5" x14ac:dyDescent="0.25">
      <c r="A1968" s="3">
        <f>RSI!A1968</f>
        <v>45170</v>
      </c>
      <c r="B1968" s="2">
        <f>RSI!B1968</f>
        <v>3.5453999999999999</v>
      </c>
      <c r="C1968" s="2">
        <f>RSI!I1968</f>
        <v>68.945772969707917</v>
      </c>
      <c r="D1968" s="2">
        <f>MACD!E1968</f>
        <v>-7.9169786267631714E-2</v>
      </c>
      <c r="E1968" s="2">
        <f>MACD!F1968</f>
        <v>-5.6240350899063998E-2</v>
      </c>
      <c r="F1968" s="2">
        <f>'Moving Avg'!D1968</f>
        <v>3.4628999999999999</v>
      </c>
      <c r="G1968" s="2">
        <f>'Moving Avg'!F1968</f>
        <v>3.3555349999999997</v>
      </c>
      <c r="H1968" s="2">
        <f>'Moving Avg'!G1968</f>
        <v>3.3800399999999997</v>
      </c>
      <c r="I1968" s="2">
        <f>'Moving Avg'!H1968</f>
        <v>3.0305050000000016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83.5</v>
      </c>
      <c r="Q1968" s="8">
        <f t="shared" si="304"/>
        <v>63.774999999999999</v>
      </c>
      <c r="R1968" s="8">
        <f t="shared" si="305"/>
        <v>63.375</v>
      </c>
      <c r="S1968" s="8">
        <f t="shared" si="306"/>
        <v>68.825000000000003</v>
      </c>
      <c r="T1968" s="8">
        <f t="shared" si="307"/>
        <v>64.625</v>
      </c>
      <c r="U1968" s="7">
        <f t="shared" si="308"/>
        <v>65.325000000000003</v>
      </c>
      <c r="V1968" s="7">
        <f t="shared" si="309"/>
        <v>65.150000000000006</v>
      </c>
    </row>
    <row r="1969" spans="1:22" ht="13.5" x14ac:dyDescent="0.25">
      <c r="A1969" s="3">
        <f>RSI!A1969</f>
        <v>45173</v>
      </c>
      <c r="B1969" s="2">
        <f>RSI!B1969</f>
        <v>3.5707</v>
      </c>
      <c r="C1969" s="2">
        <f>RSI!I1969</f>
        <v>70.675616415871161</v>
      </c>
      <c r="D1969" s="2">
        <f>MACD!E1969</f>
        <v>-8.316753394133336E-2</v>
      </c>
      <c r="E1969" s="2">
        <f>MACD!F1969</f>
        <v>-6.1625787507517876E-2</v>
      </c>
      <c r="F1969" s="2">
        <f>'Moving Avg'!D1969</f>
        <v>3.4965800000000002</v>
      </c>
      <c r="G1969" s="2">
        <f>'Moving Avg'!F1969</f>
        <v>3.3757449999999998</v>
      </c>
      <c r="H1969" s="2">
        <f>'Moving Avg'!G1969</f>
        <v>3.3807139999999993</v>
      </c>
      <c r="I1969" s="2">
        <f>'Moving Avg'!H1969</f>
        <v>3.0332420000000018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0</v>
      </c>
      <c r="N1969" s="7">
        <f t="shared" si="301"/>
        <v>100</v>
      </c>
      <c r="O1969" s="7">
        <f t="shared" si="302"/>
        <v>50</v>
      </c>
      <c r="P1969" s="7">
        <f t="shared" si="303"/>
        <v>83.5</v>
      </c>
      <c r="Q1969" s="8">
        <f t="shared" si="304"/>
        <v>55.024999999999999</v>
      </c>
      <c r="R1969" s="8">
        <f t="shared" si="305"/>
        <v>58.375</v>
      </c>
      <c r="S1969" s="8">
        <f t="shared" si="306"/>
        <v>65.075000000000003</v>
      </c>
      <c r="T1969" s="8">
        <f t="shared" si="307"/>
        <v>58.375</v>
      </c>
      <c r="U1969" s="7">
        <f t="shared" si="308"/>
        <v>59.491666666666674</v>
      </c>
      <c r="V1969" s="7">
        <f t="shared" si="309"/>
        <v>59.212500000000006</v>
      </c>
    </row>
    <row r="1970" spans="1:22" ht="13.5" x14ac:dyDescent="0.25">
      <c r="A1970" s="3">
        <f>RSI!A1970</f>
        <v>45174</v>
      </c>
      <c r="B1970" s="2">
        <f>RSI!B1970</f>
        <v>3.4527999999999999</v>
      </c>
      <c r="C1970" s="2">
        <f>RSI!I1970</f>
        <v>55.234617431315236</v>
      </c>
      <c r="D1970" s="2">
        <f>MACD!E1970</f>
        <v>-7.8921694837352785E-2</v>
      </c>
      <c r="E1970" s="2">
        <f>MACD!F1970</f>
        <v>-6.5084968973484869E-2</v>
      </c>
      <c r="F1970" s="2">
        <f>'Moving Avg'!D1970</f>
        <v>3.5066800000000002</v>
      </c>
      <c r="G1970" s="2">
        <f>'Moving Avg'!F1970</f>
        <v>3.3871149999999992</v>
      </c>
      <c r="H1970" s="2">
        <f>'Moving Avg'!G1970</f>
        <v>3.3805459999999994</v>
      </c>
      <c r="I1970" s="2">
        <f>'Moving Avg'!H1970</f>
        <v>3.0354735000000024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  <c r="M1970" s="7">
        <f t="shared" si="300"/>
        <v>25</v>
      </c>
      <c r="N1970" s="7">
        <f t="shared" si="301"/>
        <v>45</v>
      </c>
      <c r="O1970" s="7">
        <f t="shared" si="302"/>
        <v>50</v>
      </c>
      <c r="P1970" s="7">
        <f t="shared" si="303"/>
        <v>83.5</v>
      </c>
      <c r="Q1970" s="8">
        <f t="shared" si="304"/>
        <v>44.524999999999999</v>
      </c>
      <c r="R1970" s="8">
        <f t="shared" si="305"/>
        <v>52.375</v>
      </c>
      <c r="S1970" s="8">
        <f t="shared" si="306"/>
        <v>60.575000000000003</v>
      </c>
      <c r="T1970" s="8">
        <f t="shared" si="307"/>
        <v>50.875</v>
      </c>
      <c r="U1970" s="7">
        <f t="shared" si="308"/>
        <v>52.491666666666674</v>
      </c>
      <c r="V1970" s="7">
        <f t="shared" si="309"/>
        <v>52.087500000000006</v>
      </c>
    </row>
    <row r="1971" spans="1:22" ht="13.5" x14ac:dyDescent="0.25">
      <c r="A1971" s="3">
        <f>RSI!A1971</f>
        <v>45175</v>
      </c>
      <c r="B1971" s="2">
        <f>RSI!B1971</f>
        <v>3.2928000000000002</v>
      </c>
      <c r="C1971" s="2">
        <f>RSI!I1971</f>
        <v>41.866662054337418</v>
      </c>
      <c r="D1971" s="2">
        <f>MACD!E1971</f>
        <v>-5.8618867108167105E-2</v>
      </c>
      <c r="E1971" s="2">
        <f>MACD!F1971</f>
        <v>-6.3791748600421319E-2</v>
      </c>
      <c r="F1971" s="2">
        <f>'Moving Avg'!D1971</f>
        <v>3.4797400000000005</v>
      </c>
      <c r="G1971" s="2">
        <f>'Moving Avg'!F1971</f>
        <v>3.3862749999999999</v>
      </c>
      <c r="H1971" s="2">
        <f>'Moving Avg'!G1971</f>
        <v>3.3765039999999993</v>
      </c>
      <c r="I1971" s="2">
        <f>'Moving Avg'!H1971</f>
        <v>3.0372420000000027</v>
      </c>
      <c r="J1971" s="5" t="str">
        <f>OBV!F1971</f>
        <v>BULLISH</v>
      </c>
      <c r="K1971" s="5" t="str">
        <f>OBV!G1971</f>
        <v>NEUTRAL</v>
      </c>
      <c r="L1971" s="5" t="str">
        <f>OBV!H1971</f>
        <v>BULLISH DIVERGENCE</v>
      </c>
      <c r="M1971" s="7">
        <f t="shared" si="300"/>
        <v>25</v>
      </c>
      <c r="N1971" s="7">
        <f t="shared" si="301"/>
        <v>0</v>
      </c>
      <c r="O1971" s="7">
        <f t="shared" si="302"/>
        <v>50</v>
      </c>
      <c r="P1971" s="7">
        <f t="shared" si="303"/>
        <v>66.5</v>
      </c>
      <c r="Q1971" s="8">
        <f t="shared" si="304"/>
        <v>26.225000000000001</v>
      </c>
      <c r="R1971" s="8">
        <f t="shared" si="305"/>
        <v>39.125</v>
      </c>
      <c r="S1971" s="8">
        <f t="shared" si="306"/>
        <v>46.174999999999997</v>
      </c>
      <c r="T1971" s="8">
        <f t="shared" si="307"/>
        <v>35.375</v>
      </c>
      <c r="U1971" s="7">
        <f t="shared" si="308"/>
        <v>37.174999999999997</v>
      </c>
      <c r="V1971" s="7">
        <f t="shared" si="309"/>
        <v>36.724999999999994</v>
      </c>
    </row>
    <row r="1972" spans="1:22" ht="13.5" x14ac:dyDescent="0.25">
      <c r="A1972" s="3">
        <f>RSI!A1972</f>
        <v>45176</v>
      </c>
      <c r="B1972" s="2">
        <f>RSI!B1972</f>
        <v>3.4275000000000002</v>
      </c>
      <c r="C1972" s="2">
        <f>RSI!I1972</f>
        <v>52.327250851748964</v>
      </c>
      <c r="D1972" s="2">
        <f>MACD!E1972</f>
        <v>-5.3373986498597592E-2</v>
      </c>
      <c r="E1972" s="2">
        <f>MACD!F1972</f>
        <v>-6.1708196180056581E-2</v>
      </c>
      <c r="F1972" s="2">
        <f>'Moving Avg'!D1972</f>
        <v>3.45784</v>
      </c>
      <c r="G1972" s="2">
        <f>'Moving Avg'!F1972</f>
        <v>3.3934299999999999</v>
      </c>
      <c r="H1972" s="2">
        <f>'Moving Avg'!G1972</f>
        <v>3.3756619999999997</v>
      </c>
      <c r="I1972" s="2">
        <f>'Moving Avg'!H1972</f>
        <v>3.039852500000003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50</v>
      </c>
      <c r="P1972" s="7">
        <f t="shared" si="303"/>
        <v>16.5</v>
      </c>
      <c r="Q1972" s="8">
        <f t="shared" si="304"/>
        <v>18.725000000000001</v>
      </c>
      <c r="R1972" s="8">
        <f t="shared" si="305"/>
        <v>26.625</v>
      </c>
      <c r="S1972" s="8">
        <f t="shared" si="306"/>
        <v>23.675000000000001</v>
      </c>
      <c r="T1972" s="8">
        <f t="shared" si="307"/>
        <v>22.875</v>
      </c>
      <c r="U1972" s="7">
        <f t="shared" si="308"/>
        <v>23.008333333333336</v>
      </c>
      <c r="V1972" s="7">
        <f t="shared" si="309"/>
        <v>22.975000000000001</v>
      </c>
    </row>
    <row r="1973" spans="1:22" ht="13.5" x14ac:dyDescent="0.25">
      <c r="A1973" s="3">
        <f>RSI!A1973</f>
        <v>45177</v>
      </c>
      <c r="B1973" s="2">
        <f>RSI!B1973</f>
        <v>3.4275000000000002</v>
      </c>
      <c r="C1973" s="2">
        <f>RSI!I1973</f>
        <v>52.327250851748964</v>
      </c>
      <c r="D1973" s="2">
        <f>MACD!E1973</f>
        <v>-5.1720886459777571E-2</v>
      </c>
      <c r="E1973" s="2">
        <f>MACD!F1973</f>
        <v>-5.9710734236000776E-2</v>
      </c>
      <c r="F1973" s="2">
        <f>'Moving Avg'!D1973</f>
        <v>3.4342600000000005</v>
      </c>
      <c r="G1973" s="2">
        <f>'Moving Avg'!F1973</f>
        <v>3.3984799999999993</v>
      </c>
      <c r="H1973" s="2">
        <f>'Moving Avg'!G1973</f>
        <v>3.3758299999999997</v>
      </c>
      <c r="I1973" s="2">
        <f>'Moving Avg'!H1973</f>
        <v>3.0420420000000026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50</v>
      </c>
      <c r="P1973" s="7">
        <f t="shared" si="303"/>
        <v>16.5</v>
      </c>
      <c r="Q1973" s="8">
        <f t="shared" si="304"/>
        <v>18.725000000000001</v>
      </c>
      <c r="R1973" s="8">
        <f t="shared" si="305"/>
        <v>26.625</v>
      </c>
      <c r="S1973" s="8">
        <f t="shared" si="306"/>
        <v>23.675000000000001</v>
      </c>
      <c r="T1973" s="8">
        <f t="shared" si="307"/>
        <v>22.875</v>
      </c>
      <c r="U1973" s="7">
        <f t="shared" si="308"/>
        <v>23.008333333333336</v>
      </c>
      <c r="V1973" s="7">
        <f t="shared" si="309"/>
        <v>22.975000000000001</v>
      </c>
    </row>
    <row r="1974" spans="1:22" ht="13.5" x14ac:dyDescent="0.25">
      <c r="A1974" s="3">
        <f>RSI!A1974</f>
        <v>45180</v>
      </c>
      <c r="B1974" s="2">
        <f>RSI!B1974</f>
        <v>3.3854000000000002</v>
      </c>
      <c r="C1974" s="2">
        <f>RSI!I1974</f>
        <v>49.123186239741329</v>
      </c>
      <c r="D1974" s="2">
        <f>MACD!E1974</f>
        <v>-4.2204401968283012E-2</v>
      </c>
      <c r="E1974" s="2">
        <f>MACD!F1974</f>
        <v>-5.620946778245723E-2</v>
      </c>
      <c r="F1974" s="2">
        <f>'Moving Avg'!D1974</f>
        <v>3.3972000000000002</v>
      </c>
      <c r="G1974" s="2">
        <f>'Moving Avg'!F1974</f>
        <v>3.4014250000000006</v>
      </c>
      <c r="H1974" s="2">
        <f>'Moving Avg'!G1974</f>
        <v>3.3733040000000001</v>
      </c>
      <c r="I1974" s="2">
        <f>'Moving Avg'!H1974</f>
        <v>3.0442315000000031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16.5</v>
      </c>
      <c r="Q1974" s="8">
        <f t="shared" si="304"/>
        <v>18.725000000000001</v>
      </c>
      <c r="R1974" s="8">
        <f t="shared" si="305"/>
        <v>26.625</v>
      </c>
      <c r="S1974" s="8">
        <f t="shared" si="306"/>
        <v>23.675000000000001</v>
      </c>
      <c r="T1974" s="8">
        <f t="shared" si="307"/>
        <v>22.875</v>
      </c>
      <c r="U1974" s="7">
        <f t="shared" si="308"/>
        <v>23.008333333333336</v>
      </c>
      <c r="V1974" s="7">
        <f t="shared" si="309"/>
        <v>22.975000000000001</v>
      </c>
    </row>
    <row r="1975" spans="1:22" ht="13.5" x14ac:dyDescent="0.25">
      <c r="A1975" s="3">
        <f>RSI!A1975</f>
        <v>45181</v>
      </c>
      <c r="B1975" s="2">
        <f>RSI!B1975</f>
        <v>3.3854000000000002</v>
      </c>
      <c r="C1975" s="2">
        <f>RSI!I1975</f>
        <v>49.123186239741329</v>
      </c>
      <c r="D1975" s="2">
        <f>MACD!E1975</f>
        <v>-3.4074912386989453E-2</v>
      </c>
      <c r="E1975" s="2">
        <f>MACD!F1975</f>
        <v>-5.1782556703363673E-2</v>
      </c>
      <c r="F1975" s="2">
        <f>'Moving Avg'!D1975</f>
        <v>3.3837200000000003</v>
      </c>
      <c r="G1975" s="2">
        <f>'Moving Avg'!F1975</f>
        <v>3.404370000000001</v>
      </c>
      <c r="H1975" s="2">
        <f>'Moving Avg'!G1975</f>
        <v>3.3724620000000005</v>
      </c>
      <c r="I1975" s="2">
        <f>'Moving Avg'!H1975</f>
        <v>3.0464630000000028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16.5</v>
      </c>
      <c r="Q1975" s="8">
        <f t="shared" si="304"/>
        <v>18.725000000000001</v>
      </c>
      <c r="R1975" s="8">
        <f t="shared" si="305"/>
        <v>26.625</v>
      </c>
      <c r="S1975" s="8">
        <f t="shared" si="306"/>
        <v>23.675000000000001</v>
      </c>
      <c r="T1975" s="8">
        <f t="shared" si="307"/>
        <v>22.875</v>
      </c>
      <c r="U1975" s="7">
        <f t="shared" si="308"/>
        <v>23.008333333333336</v>
      </c>
      <c r="V1975" s="7">
        <f t="shared" si="309"/>
        <v>22.975000000000001</v>
      </c>
    </row>
    <row r="1976" spans="1:22" ht="13.5" x14ac:dyDescent="0.25">
      <c r="A1976" s="3">
        <f>RSI!A1976</f>
        <v>45182</v>
      </c>
      <c r="B1976" s="2">
        <f>RSI!B1976</f>
        <v>3.3854000000000002</v>
      </c>
      <c r="C1976" s="2">
        <f>RSI!I1976</f>
        <v>49.123186239741329</v>
      </c>
      <c r="D1976" s="2">
        <f>MACD!E1976</f>
        <v>-2.324782040863127E-2</v>
      </c>
      <c r="E1976" s="2">
        <f>MACD!F1976</f>
        <v>-4.6075609444417194E-2</v>
      </c>
      <c r="F1976" s="2">
        <f>'Moving Avg'!D1976</f>
        <v>3.4022400000000004</v>
      </c>
      <c r="G1976" s="2">
        <f>'Moving Avg'!F1976</f>
        <v>3.4085800000000006</v>
      </c>
      <c r="H1976" s="2">
        <f>'Moving Avg'!G1976</f>
        <v>3.3716200000000005</v>
      </c>
      <c r="I1976" s="2">
        <f>'Moving Avg'!H1976</f>
        <v>3.0487790000000028</v>
      </c>
      <c r="J1976" s="5" t="str">
        <f>OBV!F1976</f>
        <v>BULLISH</v>
      </c>
      <c r="K1976" s="5" t="str">
        <f>OBV!G1976</f>
        <v>NEUTRAL</v>
      </c>
      <c r="L1976" s="5" t="str">
        <f>OBV!H1976</f>
        <v>CONFIRMED BULLISH</v>
      </c>
      <c r="M1976" s="7">
        <f t="shared" si="300"/>
        <v>25</v>
      </c>
      <c r="N1976" s="7">
        <f t="shared" si="301"/>
        <v>0</v>
      </c>
      <c r="O1976" s="7">
        <f t="shared" si="302"/>
        <v>50</v>
      </c>
      <c r="P1976" s="7">
        <f t="shared" si="303"/>
        <v>83.5</v>
      </c>
      <c r="Q1976" s="8">
        <f t="shared" si="304"/>
        <v>28.774999999999999</v>
      </c>
      <c r="R1976" s="8">
        <f t="shared" si="305"/>
        <v>43.375</v>
      </c>
      <c r="S1976" s="8">
        <f t="shared" si="306"/>
        <v>53.825000000000003</v>
      </c>
      <c r="T1976" s="8">
        <f t="shared" si="307"/>
        <v>39.625</v>
      </c>
      <c r="U1976" s="7">
        <f t="shared" si="308"/>
        <v>41.991666666666667</v>
      </c>
      <c r="V1976" s="7">
        <f t="shared" si="309"/>
        <v>41.400000000000006</v>
      </c>
    </row>
    <row r="1977" spans="1:22" ht="13.5" x14ac:dyDescent="0.25">
      <c r="A1977" s="3">
        <f>RSI!A1977</f>
        <v>45183</v>
      </c>
      <c r="B1977" s="2">
        <f>RSI!B1977</f>
        <v>3.3854000000000002</v>
      </c>
      <c r="C1977" s="2">
        <f>RSI!I1977</f>
        <v>49.123186239741329</v>
      </c>
      <c r="D1977" s="2">
        <f>MACD!E1977</f>
        <v>2.8258023141125577E-3</v>
      </c>
      <c r="E1977" s="2">
        <f>MACD!F1977</f>
        <v>-3.6295327092711244E-2</v>
      </c>
      <c r="F1977" s="2">
        <f>'Moving Avg'!D1977</f>
        <v>3.3938200000000003</v>
      </c>
      <c r="G1977" s="2">
        <f>'Moving Avg'!F1977</f>
        <v>3.4136300000000004</v>
      </c>
      <c r="H1977" s="2">
        <f>'Moving Avg'!G1977</f>
        <v>3.3711139999999999</v>
      </c>
      <c r="I1977" s="2">
        <f>'Moving Avg'!H1977</f>
        <v>3.0509685000000024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0</v>
      </c>
      <c r="O1977" s="7">
        <f t="shared" si="302"/>
        <v>50</v>
      </c>
      <c r="P1977" s="7">
        <f t="shared" si="303"/>
        <v>16.5</v>
      </c>
      <c r="Q1977" s="8">
        <f t="shared" si="304"/>
        <v>18.725000000000001</v>
      </c>
      <c r="R1977" s="8">
        <f t="shared" si="305"/>
        <v>26.625</v>
      </c>
      <c r="S1977" s="8">
        <f t="shared" si="306"/>
        <v>23.675000000000001</v>
      </c>
      <c r="T1977" s="8">
        <f t="shared" si="307"/>
        <v>22.875</v>
      </c>
      <c r="U1977" s="7">
        <f t="shared" si="308"/>
        <v>23.008333333333336</v>
      </c>
      <c r="V1977" s="7">
        <f t="shared" si="309"/>
        <v>22.975000000000001</v>
      </c>
    </row>
    <row r="1978" spans="1:22" ht="13.5" x14ac:dyDescent="0.25">
      <c r="A1978" s="3">
        <f>RSI!A1978</f>
        <v>45184</v>
      </c>
      <c r="B1978" s="2">
        <f>RSI!B1978</f>
        <v>3.3685999999999998</v>
      </c>
      <c r="C1978" s="2">
        <f>RSI!I1978</f>
        <v>47.560103187181717</v>
      </c>
      <c r="D1978" s="2">
        <f>MACD!E1978</f>
        <v>2.748603889387935E-2</v>
      </c>
      <c r="E1978" s="2">
        <f>MACD!F1978</f>
        <v>-2.3539053895393125E-2</v>
      </c>
      <c r="F1978" s="2">
        <f>'Moving Avg'!D1978</f>
        <v>3.3820399999999999</v>
      </c>
      <c r="G1978" s="2">
        <f>'Moving Avg'!F1978</f>
        <v>3.4144749999999995</v>
      </c>
      <c r="H1978" s="2">
        <f>'Moving Avg'!G1978</f>
        <v>3.3687559999999994</v>
      </c>
      <c r="I1978" s="2">
        <f>'Moving Avg'!H1978</f>
        <v>3.0532005000000022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0</v>
      </c>
      <c r="O1978" s="7">
        <f t="shared" si="302"/>
        <v>50</v>
      </c>
      <c r="P1978" s="7">
        <f t="shared" si="303"/>
        <v>16.5</v>
      </c>
      <c r="Q1978" s="8">
        <f t="shared" si="304"/>
        <v>18.725000000000001</v>
      </c>
      <c r="R1978" s="8">
        <f t="shared" si="305"/>
        <v>26.625</v>
      </c>
      <c r="S1978" s="8">
        <f t="shared" si="306"/>
        <v>23.675000000000001</v>
      </c>
      <c r="T1978" s="8">
        <f t="shared" si="307"/>
        <v>22.875</v>
      </c>
      <c r="U1978" s="7">
        <f t="shared" si="308"/>
        <v>23.008333333333336</v>
      </c>
      <c r="V1978" s="7">
        <f t="shared" si="309"/>
        <v>22.975000000000001</v>
      </c>
    </row>
    <row r="1979" spans="1:22" ht="13.5" x14ac:dyDescent="0.25">
      <c r="A1979" s="3">
        <f>RSI!A1979</f>
        <v>45187</v>
      </c>
      <c r="B1979" s="2">
        <f>RSI!B1979</f>
        <v>3.3685999999999998</v>
      </c>
      <c r="C1979" s="2">
        <f>RSI!I1979</f>
        <v>47.56010318718171</v>
      </c>
      <c r="D1979" s="2">
        <f>MACD!E1979</f>
        <v>5.2400628363566959E-2</v>
      </c>
      <c r="E1979" s="2">
        <f>MACD!F1979</f>
        <v>-8.3511174436011089E-3</v>
      </c>
      <c r="F1979" s="2">
        <f>'Moving Avg'!D1979</f>
        <v>3.3786800000000001</v>
      </c>
      <c r="G1979" s="2">
        <f>'Moving Avg'!F1979</f>
        <v>3.4144749999999995</v>
      </c>
      <c r="H1979" s="2">
        <f>'Moving Avg'!G1979</f>
        <v>3.3663979999999993</v>
      </c>
      <c r="I1979" s="2">
        <f>'Moving Avg'!H1979</f>
        <v>3.0555585000000018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  <c r="M1979" s="7">
        <f t="shared" si="300"/>
        <v>25</v>
      </c>
      <c r="N1979" s="7">
        <f t="shared" si="301"/>
        <v>0</v>
      </c>
      <c r="O1979" s="7">
        <f t="shared" si="302"/>
        <v>50</v>
      </c>
      <c r="P1979" s="7">
        <f t="shared" si="303"/>
        <v>16.5</v>
      </c>
      <c r="Q1979" s="8">
        <f t="shared" si="304"/>
        <v>18.725000000000001</v>
      </c>
      <c r="R1979" s="8">
        <f t="shared" si="305"/>
        <v>26.625</v>
      </c>
      <c r="S1979" s="8">
        <f t="shared" si="306"/>
        <v>23.675000000000001</v>
      </c>
      <c r="T1979" s="8">
        <f t="shared" si="307"/>
        <v>22.875</v>
      </c>
      <c r="U1979" s="7">
        <f t="shared" si="308"/>
        <v>23.008333333333336</v>
      </c>
      <c r="V1979" s="7">
        <f t="shared" si="309"/>
        <v>22.975000000000001</v>
      </c>
    </row>
    <row r="1980" spans="1:22" ht="13.5" x14ac:dyDescent="0.25">
      <c r="A1980" s="3">
        <f>RSI!A1980</f>
        <v>45188</v>
      </c>
      <c r="B1980" s="2">
        <f>RSI!B1980</f>
        <v>3.3517000000000001</v>
      </c>
      <c r="C1980" s="2">
        <f>RSI!I1980</f>
        <v>45.857729629017648</v>
      </c>
      <c r="D1980" s="2">
        <f>MACD!E1980</f>
        <v>5.673997192684288E-2</v>
      </c>
      <c r="E1980" s="2">
        <f>MACD!F1980</f>
        <v>4.6671004304876902E-3</v>
      </c>
      <c r="F1980" s="2">
        <f>'Moving Avg'!D1980</f>
        <v>3.3719399999999999</v>
      </c>
      <c r="G1980" s="2">
        <f>'Moving Avg'!F1980</f>
        <v>3.4136299999999991</v>
      </c>
      <c r="H1980" s="2">
        <f>'Moving Avg'!G1980</f>
        <v>3.3645439999999995</v>
      </c>
      <c r="I1980" s="2">
        <f>'Moving Avg'!H1980</f>
        <v>3.0576635000000016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  <c r="M1980" s="7">
        <f t="shared" si="300"/>
        <v>25</v>
      </c>
      <c r="N1980" s="7">
        <f t="shared" si="301"/>
        <v>0</v>
      </c>
      <c r="O1980" s="7">
        <f t="shared" si="302"/>
        <v>50</v>
      </c>
      <c r="P1980" s="7">
        <f t="shared" si="303"/>
        <v>16.5</v>
      </c>
      <c r="Q1980" s="8">
        <f t="shared" si="304"/>
        <v>18.725000000000001</v>
      </c>
      <c r="R1980" s="8">
        <f t="shared" si="305"/>
        <v>26.625</v>
      </c>
      <c r="S1980" s="8">
        <f t="shared" si="306"/>
        <v>23.675000000000001</v>
      </c>
      <c r="T1980" s="8">
        <f t="shared" si="307"/>
        <v>22.875</v>
      </c>
      <c r="U1980" s="7">
        <f t="shared" si="308"/>
        <v>23.008333333333336</v>
      </c>
      <c r="V1980" s="7">
        <f t="shared" si="309"/>
        <v>22.975000000000001</v>
      </c>
    </row>
    <row r="1981" spans="1:22" ht="13.5" x14ac:dyDescent="0.25">
      <c r="A1981" s="3">
        <f>RSI!A1981</f>
        <v>45189</v>
      </c>
      <c r="B1981" s="2">
        <f>RSI!B1981</f>
        <v>3.3517000000000001</v>
      </c>
      <c r="C1981" s="2">
        <f>RSI!I1981</f>
        <v>45.857729629017648</v>
      </c>
      <c r="D1981" s="2">
        <f>MACD!E1981</f>
        <v>3.6029885294915687E-2</v>
      </c>
      <c r="E1981" s="2">
        <f>MACD!F1981</f>
        <v>1.093965740337329E-2</v>
      </c>
      <c r="F1981" s="2">
        <f>'Moving Avg'!D1981</f>
        <v>3.3652000000000002</v>
      </c>
      <c r="G1981" s="2">
        <f>'Moving Avg'!F1981</f>
        <v>3.4110999999999989</v>
      </c>
      <c r="H1981" s="2">
        <f>'Moving Avg'!G1981</f>
        <v>3.3618480000000002</v>
      </c>
      <c r="I1981" s="2">
        <f>'Moving Avg'!H1981</f>
        <v>3.0604845000000016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  <c r="M1981" s="7">
        <f t="shared" si="300"/>
        <v>25</v>
      </c>
      <c r="N1981" s="7">
        <f t="shared" si="301"/>
        <v>0</v>
      </c>
      <c r="O1981" s="7">
        <f t="shared" si="302"/>
        <v>50</v>
      </c>
      <c r="P1981" s="7">
        <f t="shared" si="303"/>
        <v>16.5</v>
      </c>
      <c r="Q1981" s="8">
        <f t="shared" si="304"/>
        <v>18.725000000000001</v>
      </c>
      <c r="R1981" s="8">
        <f t="shared" si="305"/>
        <v>26.625</v>
      </c>
      <c r="S1981" s="8">
        <f t="shared" si="306"/>
        <v>23.675000000000001</v>
      </c>
      <c r="T1981" s="8">
        <f t="shared" si="307"/>
        <v>22.875</v>
      </c>
      <c r="U1981" s="7">
        <f t="shared" si="308"/>
        <v>23.008333333333336</v>
      </c>
      <c r="V1981" s="7">
        <f t="shared" si="309"/>
        <v>22.975000000000001</v>
      </c>
    </row>
    <row r="1982" spans="1:22" ht="13.5" x14ac:dyDescent="0.25">
      <c r="A1982" s="3">
        <f>RSI!A1982</f>
        <v>45190</v>
      </c>
      <c r="B1982" s="2">
        <f>RSI!B1982</f>
        <v>3.3433000000000002</v>
      </c>
      <c r="C1982" s="2">
        <f>RSI!I1982</f>
        <v>44.93065065211929</v>
      </c>
      <c r="D1982" s="2">
        <f>MACD!E1982</f>
        <v>4.0067511035771108E-2</v>
      </c>
      <c r="E1982" s="2">
        <f>MACD!F1982</f>
        <v>1.6765228129852854E-2</v>
      </c>
      <c r="F1982" s="2">
        <f>'Moving Avg'!D1982</f>
        <v>3.3567799999999997</v>
      </c>
      <c r="G1982" s="2">
        <f>'Moving Avg'!F1982</f>
        <v>3.4089949999999996</v>
      </c>
      <c r="H1982" s="2">
        <f>'Moving Avg'!G1982</f>
        <v>3.3604999999999996</v>
      </c>
      <c r="I1982" s="2">
        <f>'Moving Avg'!H1982</f>
        <v>3.0629265000000019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  <c r="M1982" s="7">
        <f t="shared" si="300"/>
        <v>25</v>
      </c>
      <c r="N1982" s="7">
        <f t="shared" si="301"/>
        <v>0</v>
      </c>
      <c r="O1982" s="7">
        <f t="shared" si="302"/>
        <v>50</v>
      </c>
      <c r="P1982" s="7">
        <f t="shared" si="303"/>
        <v>16.5</v>
      </c>
      <c r="Q1982" s="8">
        <f t="shared" si="304"/>
        <v>18.725000000000001</v>
      </c>
      <c r="R1982" s="8">
        <f t="shared" si="305"/>
        <v>26.625</v>
      </c>
      <c r="S1982" s="8">
        <f t="shared" si="306"/>
        <v>23.675000000000001</v>
      </c>
      <c r="T1982" s="8">
        <f t="shared" si="307"/>
        <v>22.875</v>
      </c>
      <c r="U1982" s="7">
        <f t="shared" si="308"/>
        <v>23.008333333333336</v>
      </c>
      <c r="V1982" s="7">
        <f t="shared" si="309"/>
        <v>22.975000000000001</v>
      </c>
    </row>
    <row r="1983" spans="1:22" ht="13.5" x14ac:dyDescent="0.25">
      <c r="A1983" s="3">
        <f>RSI!A1983</f>
        <v>45191</v>
      </c>
      <c r="B1983" s="2">
        <f>RSI!B1983</f>
        <v>3.2002000000000002</v>
      </c>
      <c r="C1983" s="2">
        <f>RSI!I1983</f>
        <v>32.774720188795797</v>
      </c>
      <c r="D1983" s="2">
        <f>MACD!E1983</f>
        <v>5.4333827373640897E-2</v>
      </c>
      <c r="E1983" s="2">
        <f>MACD!F1983</f>
        <v>2.4278947978610466E-2</v>
      </c>
      <c r="F1983" s="2">
        <f>'Moving Avg'!D1983</f>
        <v>3.3230999999999993</v>
      </c>
      <c r="G1983" s="2">
        <f>'Moving Avg'!F1983</f>
        <v>3.400574999999999</v>
      </c>
      <c r="H1983" s="2">
        <f>'Moving Avg'!G1983</f>
        <v>3.3552799999999992</v>
      </c>
      <c r="I1983" s="2">
        <f>'Moving Avg'!H1983</f>
        <v>3.0647375000000014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  <c r="M1983" s="7">
        <f t="shared" si="300"/>
        <v>25</v>
      </c>
      <c r="N1983" s="7">
        <f t="shared" si="301"/>
        <v>0</v>
      </c>
      <c r="O1983" s="7">
        <f t="shared" si="302"/>
        <v>50</v>
      </c>
      <c r="P1983" s="7">
        <f t="shared" si="303"/>
        <v>16.5</v>
      </c>
      <c r="Q1983" s="8">
        <f t="shared" si="304"/>
        <v>18.725000000000001</v>
      </c>
      <c r="R1983" s="8">
        <f t="shared" si="305"/>
        <v>26.625</v>
      </c>
      <c r="S1983" s="8">
        <f t="shared" si="306"/>
        <v>23.675000000000001</v>
      </c>
      <c r="T1983" s="8">
        <f t="shared" si="307"/>
        <v>22.875</v>
      </c>
      <c r="U1983" s="7">
        <f t="shared" si="308"/>
        <v>23.008333333333336</v>
      </c>
      <c r="V1983" s="7">
        <f t="shared" si="309"/>
        <v>22.975000000000001</v>
      </c>
    </row>
    <row r="1984" spans="1:22" ht="13.5" x14ac:dyDescent="0.25">
      <c r="A1984" s="3">
        <f>RSI!A1984</f>
        <v>45194</v>
      </c>
      <c r="B1984" s="2">
        <f>RSI!B1984</f>
        <v>3.0823</v>
      </c>
      <c r="C1984" s="2">
        <f>RSI!I1984</f>
        <v>26.43012908106779</v>
      </c>
      <c r="D1984" s="2">
        <f>MACD!E1984</f>
        <v>6.9738675474551037E-2</v>
      </c>
      <c r="E1984" s="2">
        <f>MACD!F1984</f>
        <v>3.3370893477798577E-2</v>
      </c>
      <c r="F1984" s="2">
        <f>'Moving Avg'!D1984</f>
        <v>3.2658399999999999</v>
      </c>
      <c r="G1984" s="2">
        <f>'Moving Avg'!F1984</f>
        <v>3.3845749999999994</v>
      </c>
      <c r="H1984" s="2">
        <f>'Moving Avg'!G1984</f>
        <v>3.3497219999999994</v>
      </c>
      <c r="I1984" s="2">
        <f>'Moving Avg'!H1984</f>
        <v>3.0659165000000019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  <c r="M1984" s="7">
        <f t="shared" si="300"/>
        <v>50</v>
      </c>
      <c r="N1984" s="7">
        <f t="shared" si="301"/>
        <v>0</v>
      </c>
      <c r="O1984" s="7">
        <f t="shared" si="302"/>
        <v>50</v>
      </c>
      <c r="P1984" s="7">
        <f t="shared" si="303"/>
        <v>16.5</v>
      </c>
      <c r="Q1984" s="8">
        <f t="shared" si="304"/>
        <v>27.475000000000001</v>
      </c>
      <c r="R1984" s="8">
        <f t="shared" si="305"/>
        <v>31.625</v>
      </c>
      <c r="S1984" s="8">
        <f t="shared" si="306"/>
        <v>27.425000000000001</v>
      </c>
      <c r="T1984" s="8">
        <f t="shared" si="307"/>
        <v>29.125</v>
      </c>
      <c r="U1984" s="7">
        <f t="shared" si="308"/>
        <v>28.841666666666669</v>
      </c>
      <c r="V1984" s="7">
        <f t="shared" si="309"/>
        <v>28.912500000000001</v>
      </c>
    </row>
    <row r="1985" spans="1:22" ht="13.5" x14ac:dyDescent="0.25">
      <c r="A1985" s="3">
        <f>RSI!A1985</f>
        <v>45195</v>
      </c>
      <c r="B1985" s="2">
        <f>RSI!B1985</f>
        <v>3.2254</v>
      </c>
      <c r="C1985" s="2">
        <f>RSI!I1985</f>
        <v>41.286510750846261</v>
      </c>
      <c r="D1985" s="2">
        <f>MACD!E1985</f>
        <v>7.3867389223417845E-2</v>
      </c>
      <c r="E1985" s="2">
        <f>MACD!F1985</f>
        <v>4.1470192626922434E-2</v>
      </c>
      <c r="F1985" s="2">
        <f>'Moving Avg'!D1985</f>
        <v>3.24058</v>
      </c>
      <c r="G1985" s="2">
        <f>'Moving Avg'!F1985</f>
        <v>3.3757299999999999</v>
      </c>
      <c r="H1985" s="2">
        <f>'Moving Avg'!G1985</f>
        <v>3.3458479999999993</v>
      </c>
      <c r="I1985" s="2">
        <f>'Moving Avg'!H1985</f>
        <v>3.0678110000000021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0</v>
      </c>
      <c r="O1985" s="7">
        <f t="shared" si="302"/>
        <v>50</v>
      </c>
      <c r="P1985" s="7">
        <f t="shared" si="303"/>
        <v>16.5</v>
      </c>
      <c r="Q1985" s="8">
        <f t="shared" si="304"/>
        <v>18.725000000000001</v>
      </c>
      <c r="R1985" s="8">
        <f t="shared" si="305"/>
        <v>26.625</v>
      </c>
      <c r="S1985" s="8">
        <f t="shared" si="306"/>
        <v>23.675000000000001</v>
      </c>
      <c r="T1985" s="8">
        <f t="shared" si="307"/>
        <v>22.875</v>
      </c>
      <c r="U1985" s="7">
        <f t="shared" si="308"/>
        <v>23.008333333333336</v>
      </c>
      <c r="V1985" s="7">
        <f t="shared" si="309"/>
        <v>22.975000000000001</v>
      </c>
    </row>
    <row r="1986" spans="1:22" ht="13.5" x14ac:dyDescent="0.25">
      <c r="A1986" s="3">
        <f>RSI!A1986</f>
        <v>45197</v>
      </c>
      <c r="B1986" s="2">
        <f>RSI!B1986</f>
        <v>3.2002000000000002</v>
      </c>
      <c r="C1986" s="2">
        <f>RSI!I1986</f>
        <v>39.763701692364528</v>
      </c>
      <c r="D1986" s="2">
        <f>MACD!E1986</f>
        <v>7.9950371343203042E-2</v>
      </c>
      <c r="E1986" s="2">
        <f>MACD!F1986</f>
        <v>4.9166228370178561E-2</v>
      </c>
      <c r="F1986" s="2">
        <f>'Moving Avg'!D1986</f>
        <v>3.21028</v>
      </c>
      <c r="G1986" s="2">
        <f>'Moving Avg'!F1986</f>
        <v>3.3643649999999994</v>
      </c>
      <c r="H1986" s="2">
        <f>'Moving Avg'!G1986</f>
        <v>3.3433219999999992</v>
      </c>
      <c r="I1986" s="2">
        <f>'Moving Avg'!H1986</f>
        <v>3.0697060000000023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18.725000000000001</v>
      </c>
      <c r="R1986" s="8">
        <f t="shared" si="305"/>
        <v>26.625</v>
      </c>
      <c r="S1986" s="8">
        <f t="shared" si="306"/>
        <v>23.675000000000001</v>
      </c>
      <c r="T1986" s="8">
        <f t="shared" si="307"/>
        <v>22.875</v>
      </c>
      <c r="U1986" s="7">
        <f t="shared" si="308"/>
        <v>23.008333333333336</v>
      </c>
      <c r="V1986" s="7">
        <f t="shared" si="309"/>
        <v>22.975000000000001</v>
      </c>
    </row>
    <row r="1987" spans="1:22" ht="13.5" x14ac:dyDescent="0.25">
      <c r="A1987" s="3">
        <f>RSI!A1987</f>
        <v>45198</v>
      </c>
      <c r="B1987" s="2">
        <f>RSI!B1987</f>
        <v>3.2002000000000002</v>
      </c>
      <c r="C1987" s="2">
        <f>RSI!I1987</f>
        <v>39.763701692364528</v>
      </c>
      <c r="D1987" s="2">
        <f>MACD!E1987</f>
        <v>8.5915666492970111E-2</v>
      </c>
      <c r="E1987" s="2">
        <f>MACD!F1987</f>
        <v>5.6516115994736882E-2</v>
      </c>
      <c r="F1987" s="2">
        <f>'Moving Avg'!D1987</f>
        <v>3.1816600000000004</v>
      </c>
      <c r="G1987" s="2">
        <f>'Moving Avg'!F1987</f>
        <v>3.3475250000000001</v>
      </c>
      <c r="H1987" s="2">
        <f>'Moving Avg'!G1987</f>
        <v>3.3402919999999994</v>
      </c>
      <c r="I1987" s="2">
        <f>'Moving Avg'!H1987</f>
        <v>3.0716430000000021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0</v>
      </c>
      <c r="O1987" s="7">
        <f t="shared" si="312"/>
        <v>50</v>
      </c>
      <c r="P1987" s="7">
        <f t="shared" si="313"/>
        <v>16.5</v>
      </c>
      <c r="Q1987" s="8">
        <f t="shared" ref="Q1987:Q2050" si="314">0.35*M1987+N1987*0.35+O1987*0.15+P1987*0.15</f>
        <v>18.725000000000001</v>
      </c>
      <c r="R1987" s="8">
        <f t="shared" ref="R1987:R2050" si="315">M1987*0.2+N1987*0.2+O1987*0.35+P1987*0.25</f>
        <v>26.625</v>
      </c>
      <c r="S1987" s="8">
        <f t="shared" ref="S1987:S2050" si="316">M1987*0.15+N1987*0.15+O1987*0.25+P1987*0.45</f>
        <v>23.675000000000001</v>
      </c>
      <c r="T1987" s="8">
        <f t="shared" ref="T1987:T2050" si="317">0.25*SUM(M1987:P1987)</f>
        <v>22.875</v>
      </c>
      <c r="U1987" s="7">
        <f t="shared" ref="U1987:U2050" si="318">SUM(Q1987:S1987)/3</f>
        <v>23.008333333333336</v>
      </c>
      <c r="V1987" s="7">
        <f t="shared" ref="V1987:V2050" si="319">SUM(Q1987:T1987)/4</f>
        <v>22.975000000000001</v>
      </c>
    </row>
    <row r="1988" spans="1:22" ht="13.5" x14ac:dyDescent="0.25">
      <c r="A1988" s="3">
        <f>RSI!A1988</f>
        <v>45201</v>
      </c>
      <c r="B1988" s="2">
        <f>RSI!B1988</f>
        <v>3.1917</v>
      </c>
      <c r="C1988" s="2">
        <f>RSI!I1988</f>
        <v>39.198126524898946</v>
      </c>
      <c r="D1988" s="2">
        <f>MACD!E1988</f>
        <v>8.9765790425203829E-2</v>
      </c>
      <c r="E1988" s="2">
        <f>MACD!F1988</f>
        <v>6.3166050880830271E-2</v>
      </c>
      <c r="F1988" s="2">
        <f>'Moving Avg'!D1988</f>
        <v>3.1799600000000003</v>
      </c>
      <c r="G1988" s="2">
        <f>'Moving Avg'!F1988</f>
        <v>3.3298400000000008</v>
      </c>
      <c r="H1988" s="2">
        <f>'Moving Avg'!G1988</f>
        <v>3.3357439999999992</v>
      </c>
      <c r="I1988" s="2">
        <f>'Moving Avg'!H1988</f>
        <v>3.0738325000000013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  <c r="M1988" s="7">
        <f t="shared" si="310"/>
        <v>25</v>
      </c>
      <c r="N1988" s="7">
        <f t="shared" si="311"/>
        <v>0</v>
      </c>
      <c r="O1988" s="7">
        <f t="shared" si="312"/>
        <v>50</v>
      </c>
      <c r="P1988" s="7">
        <f t="shared" si="313"/>
        <v>16.5</v>
      </c>
      <c r="Q1988" s="8">
        <f t="shared" si="314"/>
        <v>18.725000000000001</v>
      </c>
      <c r="R1988" s="8">
        <f t="shared" si="315"/>
        <v>26.625</v>
      </c>
      <c r="S1988" s="8">
        <f t="shared" si="316"/>
        <v>23.675000000000001</v>
      </c>
      <c r="T1988" s="8">
        <f t="shared" si="317"/>
        <v>22.875</v>
      </c>
      <c r="U1988" s="7">
        <f t="shared" si="318"/>
        <v>23.008333333333336</v>
      </c>
      <c r="V1988" s="7">
        <f t="shared" si="319"/>
        <v>22.975000000000001</v>
      </c>
    </row>
    <row r="1989" spans="1:22" ht="13.5" x14ac:dyDescent="0.25">
      <c r="A1989" s="3">
        <f>RSI!A1989</f>
        <v>45202</v>
      </c>
      <c r="B1989" s="2">
        <f>RSI!B1989</f>
        <v>3.1749000000000001</v>
      </c>
      <c r="C1989" s="2">
        <f>RSI!I1989</f>
        <v>38.046289914916358</v>
      </c>
      <c r="D1989" s="2">
        <f>MACD!E1989</f>
        <v>9.5019696179230451E-2</v>
      </c>
      <c r="E1989" s="2">
        <f>MACD!F1989</f>
        <v>6.9536779940510302E-2</v>
      </c>
      <c r="F1989" s="2">
        <f>'Moving Avg'!D1989</f>
        <v>3.19848</v>
      </c>
      <c r="G1989" s="2">
        <f>'Moving Avg'!F1989</f>
        <v>3.3100500000000004</v>
      </c>
      <c r="H1989" s="2">
        <f>'Moving Avg'!G1989</f>
        <v>3.3305219999999998</v>
      </c>
      <c r="I1989" s="2">
        <f>'Moving Avg'!H1989</f>
        <v>3.0758115000000017</v>
      </c>
      <c r="J1989" s="5" t="str">
        <f>OBV!F1989</f>
        <v>BEARISH</v>
      </c>
      <c r="K1989" s="5" t="str">
        <f>OBV!G1989</f>
        <v>NEUTRAL</v>
      </c>
      <c r="L1989" s="5" t="str">
        <f>OBV!H1989</f>
        <v>BEARISH DIVERGENCE</v>
      </c>
      <c r="M1989" s="7">
        <f t="shared" si="310"/>
        <v>25</v>
      </c>
      <c r="N1989" s="7">
        <f t="shared" si="311"/>
        <v>0</v>
      </c>
      <c r="O1989" s="7">
        <f t="shared" si="312"/>
        <v>50</v>
      </c>
      <c r="P1989" s="7">
        <f t="shared" si="313"/>
        <v>16.5</v>
      </c>
      <c r="Q1989" s="8">
        <f t="shared" si="314"/>
        <v>18.725000000000001</v>
      </c>
      <c r="R1989" s="8">
        <f t="shared" si="315"/>
        <v>26.625</v>
      </c>
      <c r="S1989" s="8">
        <f t="shared" si="316"/>
        <v>23.675000000000001</v>
      </c>
      <c r="T1989" s="8">
        <f t="shared" si="317"/>
        <v>22.875</v>
      </c>
      <c r="U1989" s="7">
        <f t="shared" si="318"/>
        <v>23.008333333333336</v>
      </c>
      <c r="V1989" s="7">
        <f t="shared" si="319"/>
        <v>22.975000000000001</v>
      </c>
    </row>
    <row r="1990" spans="1:22" ht="13.5" x14ac:dyDescent="0.25">
      <c r="A1990" s="3">
        <f>RSI!A1990</f>
        <v>45203</v>
      </c>
      <c r="B1990" s="2">
        <f>RSI!B1990</f>
        <v>3.1158999999999999</v>
      </c>
      <c r="C1990" s="2">
        <f>RSI!I1990</f>
        <v>34.24090796982756</v>
      </c>
      <c r="D1990" s="2">
        <f>MACD!E1990</f>
        <v>0.10203093634344818</v>
      </c>
      <c r="E1990" s="2">
        <f>MACD!F1990</f>
        <v>7.6035611221097879E-2</v>
      </c>
      <c r="F1990" s="2">
        <f>'Moving Avg'!D1990</f>
        <v>3.17658</v>
      </c>
      <c r="G1990" s="2">
        <f>'Moving Avg'!F1990</f>
        <v>3.2932050000000004</v>
      </c>
      <c r="H1990" s="2">
        <f>'Moving Avg'!G1990</f>
        <v>3.3247939999999998</v>
      </c>
      <c r="I1990" s="2">
        <f>'Moving Avg'!H1990</f>
        <v>3.0774955000000017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50</v>
      </c>
      <c r="P1990" s="7">
        <f t="shared" si="313"/>
        <v>16.5</v>
      </c>
      <c r="Q1990" s="8">
        <f t="shared" si="314"/>
        <v>18.725000000000001</v>
      </c>
      <c r="R1990" s="8">
        <f t="shared" si="315"/>
        <v>26.625</v>
      </c>
      <c r="S1990" s="8">
        <f t="shared" si="316"/>
        <v>23.675000000000001</v>
      </c>
      <c r="T1990" s="8">
        <f t="shared" si="317"/>
        <v>22.875</v>
      </c>
      <c r="U1990" s="7">
        <f t="shared" si="318"/>
        <v>23.008333333333336</v>
      </c>
      <c r="V1990" s="7">
        <f t="shared" si="319"/>
        <v>22.975000000000001</v>
      </c>
    </row>
    <row r="1991" spans="1:22" ht="13.5" x14ac:dyDescent="0.25">
      <c r="A1991" s="3">
        <f>RSI!A1991</f>
        <v>45204</v>
      </c>
      <c r="B1991" s="2">
        <f>RSI!B1991</f>
        <v>3.1579999999999999</v>
      </c>
      <c r="C1991" s="2">
        <f>RSI!I1991</f>
        <v>38.934412562951572</v>
      </c>
      <c r="D1991" s="2">
        <f>MACD!E1991</f>
        <v>0.10592998847959079</v>
      </c>
      <c r="E1991" s="2">
        <f>MACD!F1991</f>
        <v>8.2014486672796469E-2</v>
      </c>
      <c r="F1991" s="2">
        <f>'Moving Avg'!D1991</f>
        <v>3.1681400000000002</v>
      </c>
      <c r="G1991" s="2">
        <f>'Moving Avg'!F1991</f>
        <v>3.2864650000000006</v>
      </c>
      <c r="H1991" s="2">
        <f>'Moving Avg'!G1991</f>
        <v>3.3207500000000003</v>
      </c>
      <c r="I1991" s="2">
        <f>'Moving Avg'!H1991</f>
        <v>3.0794320000000015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50</v>
      </c>
      <c r="P1991" s="7">
        <f t="shared" si="313"/>
        <v>16.5</v>
      </c>
      <c r="Q1991" s="8">
        <f t="shared" si="314"/>
        <v>18.725000000000001</v>
      </c>
      <c r="R1991" s="8">
        <f t="shared" si="315"/>
        <v>26.625</v>
      </c>
      <c r="S1991" s="8">
        <f t="shared" si="316"/>
        <v>23.675000000000001</v>
      </c>
      <c r="T1991" s="8">
        <f t="shared" si="317"/>
        <v>22.875</v>
      </c>
      <c r="U1991" s="7">
        <f t="shared" si="318"/>
        <v>23.008333333333336</v>
      </c>
      <c r="V1991" s="7">
        <f t="shared" si="319"/>
        <v>22.975000000000001</v>
      </c>
    </row>
    <row r="1992" spans="1:22" ht="13.5" x14ac:dyDescent="0.25">
      <c r="A1992" s="3">
        <f>RSI!A1992</f>
        <v>45205</v>
      </c>
      <c r="B1992" s="2">
        <f>RSI!B1992</f>
        <v>3.2423000000000002</v>
      </c>
      <c r="C1992" s="2">
        <f>RSI!I1992</f>
        <v>47.079496576030074</v>
      </c>
      <c r="D1992" s="2">
        <f>MACD!E1992</f>
        <v>0.10244827732153006</v>
      </c>
      <c r="E1992" s="2">
        <f>MACD!F1992</f>
        <v>8.6101244802543192E-2</v>
      </c>
      <c r="F1992" s="2">
        <f>'Moving Avg'!D1992</f>
        <v>3.1765599999999998</v>
      </c>
      <c r="G1992" s="2">
        <f>'Moving Avg'!F1992</f>
        <v>3.2772050000000008</v>
      </c>
      <c r="H1992" s="2">
        <f>'Moving Avg'!G1992</f>
        <v>3.3180560000000003</v>
      </c>
      <c r="I1992" s="2">
        <f>'Moving Avg'!H1992</f>
        <v>3.0822115000000019</v>
      </c>
      <c r="J1992" s="5" t="str">
        <f>OBV!F1992</f>
        <v>BEARISH</v>
      </c>
      <c r="K1992" s="5" t="str">
        <f>OBV!G1992</f>
        <v>NEUTRAL</v>
      </c>
      <c r="L1992" s="5" t="str">
        <f>OBV!H1992</f>
        <v>BEARISH DIVERGENCE</v>
      </c>
      <c r="M1992" s="7">
        <f t="shared" si="310"/>
        <v>25</v>
      </c>
      <c r="N1992" s="7">
        <f t="shared" si="311"/>
        <v>0</v>
      </c>
      <c r="O1992" s="7">
        <f t="shared" si="312"/>
        <v>50</v>
      </c>
      <c r="P1992" s="7">
        <f t="shared" si="313"/>
        <v>16.5</v>
      </c>
      <c r="Q1992" s="8">
        <f t="shared" si="314"/>
        <v>18.725000000000001</v>
      </c>
      <c r="R1992" s="8">
        <f t="shared" si="315"/>
        <v>26.625</v>
      </c>
      <c r="S1992" s="8">
        <f t="shared" si="316"/>
        <v>23.675000000000001</v>
      </c>
      <c r="T1992" s="8">
        <f t="shared" si="317"/>
        <v>22.875</v>
      </c>
      <c r="U1992" s="7">
        <f t="shared" si="318"/>
        <v>23.008333333333336</v>
      </c>
      <c r="V1992" s="7">
        <f t="shared" si="319"/>
        <v>22.975000000000001</v>
      </c>
    </row>
    <row r="1993" spans="1:22" ht="13.5" x14ac:dyDescent="0.25">
      <c r="A1993" s="3">
        <f>RSI!A1993</f>
        <v>45208</v>
      </c>
      <c r="B1993" s="2">
        <f>RSI!B1993</f>
        <v>3.2844000000000002</v>
      </c>
      <c r="C1993" s="2">
        <f>RSI!I1993</f>
        <v>50.621706613008776</v>
      </c>
      <c r="D1993" s="2">
        <f>MACD!E1993</f>
        <v>7.4570033225368704E-2</v>
      </c>
      <c r="E1993" s="2">
        <f>MACD!F1993</f>
        <v>8.3795002487108292E-2</v>
      </c>
      <c r="F1993" s="2">
        <f>'Moving Avg'!D1993</f>
        <v>3.1951000000000001</v>
      </c>
      <c r="G1993" s="2">
        <f>'Moving Avg'!F1993</f>
        <v>3.2700500000000003</v>
      </c>
      <c r="H1993" s="2">
        <f>'Moving Avg'!G1993</f>
        <v>3.3180560000000003</v>
      </c>
      <c r="I1993" s="2">
        <f>'Moving Avg'!H1993</f>
        <v>3.0851170000000021</v>
      </c>
      <c r="J1993" s="5" t="str">
        <f>OBV!F1993</f>
        <v>BEARISH</v>
      </c>
      <c r="K1993" s="5" t="str">
        <f>OBV!G1993</f>
        <v>NEUTRAL</v>
      </c>
      <c r="L1993" s="5" t="str">
        <f>OBV!H1993</f>
        <v>BEARISH DIVERGENCE</v>
      </c>
      <c r="M1993" s="7">
        <f t="shared" si="310"/>
        <v>25</v>
      </c>
      <c r="N1993" s="7">
        <f t="shared" si="311"/>
        <v>45</v>
      </c>
      <c r="O1993" s="7">
        <f t="shared" si="312"/>
        <v>50</v>
      </c>
      <c r="P1993" s="7">
        <f t="shared" si="313"/>
        <v>16.5</v>
      </c>
      <c r="Q1993" s="8">
        <f t="shared" si="314"/>
        <v>34.475000000000001</v>
      </c>
      <c r="R1993" s="8">
        <f t="shared" si="315"/>
        <v>35.625</v>
      </c>
      <c r="S1993" s="8">
        <f t="shared" si="316"/>
        <v>30.425000000000001</v>
      </c>
      <c r="T1993" s="8">
        <f t="shared" si="317"/>
        <v>34.125</v>
      </c>
      <c r="U1993" s="7">
        <f t="shared" si="318"/>
        <v>33.508333333333333</v>
      </c>
      <c r="V1993" s="7">
        <f t="shared" si="319"/>
        <v>33.662499999999994</v>
      </c>
    </row>
    <row r="1994" spans="1:22" ht="13.5" x14ac:dyDescent="0.25">
      <c r="A1994" s="3">
        <f>RSI!A1994</f>
        <v>45209</v>
      </c>
      <c r="B1994" s="2">
        <f>RSI!B1994</f>
        <v>3.2844000000000002</v>
      </c>
      <c r="C1994" s="2">
        <f>RSI!I1994</f>
        <v>50.621706613008776</v>
      </c>
      <c r="D1994" s="2">
        <f>MACD!E1994</f>
        <v>3.2780297443756989E-2</v>
      </c>
      <c r="E1994" s="2">
        <f>MACD!F1994</f>
        <v>7.3592061478438039E-2</v>
      </c>
      <c r="F1994" s="2">
        <f>'Moving Avg'!D1994</f>
        <v>3.2170000000000001</v>
      </c>
      <c r="G1994" s="2">
        <f>'Moving Avg'!F1994</f>
        <v>3.2649999999999997</v>
      </c>
      <c r="H1994" s="2">
        <f>'Moving Avg'!G1994</f>
        <v>3.3183940000000001</v>
      </c>
      <c r="I1994" s="2">
        <f>'Moving Avg'!H1994</f>
        <v>3.0881070000000017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  <c r="M1994" s="7">
        <f t="shared" si="310"/>
        <v>25</v>
      </c>
      <c r="N1994" s="7">
        <f t="shared" si="311"/>
        <v>100</v>
      </c>
      <c r="O1994" s="7">
        <f t="shared" si="312"/>
        <v>50</v>
      </c>
      <c r="P1994" s="7">
        <f t="shared" si="313"/>
        <v>83.5</v>
      </c>
      <c r="Q1994" s="8">
        <f t="shared" si="314"/>
        <v>63.774999999999999</v>
      </c>
      <c r="R1994" s="8">
        <f t="shared" si="315"/>
        <v>63.375</v>
      </c>
      <c r="S1994" s="8">
        <f t="shared" si="316"/>
        <v>68.825000000000003</v>
      </c>
      <c r="T1994" s="8">
        <f t="shared" si="317"/>
        <v>64.625</v>
      </c>
      <c r="U1994" s="7">
        <f t="shared" si="318"/>
        <v>65.325000000000003</v>
      </c>
      <c r="V1994" s="7">
        <f t="shared" si="319"/>
        <v>65.150000000000006</v>
      </c>
    </row>
    <row r="1995" spans="1:22" ht="13.5" x14ac:dyDescent="0.25">
      <c r="A1995" s="3">
        <f>RSI!A1995</f>
        <v>45210</v>
      </c>
      <c r="B1995" s="2">
        <f>RSI!B1995</f>
        <v>3.2675000000000001</v>
      </c>
      <c r="C1995" s="2">
        <f>RSI!I1995</f>
        <v>49.091908113571911</v>
      </c>
      <c r="D1995" s="2">
        <f>MACD!E1995</f>
        <v>2.062958938188153E-2</v>
      </c>
      <c r="E1995" s="2">
        <f>MACD!F1995</f>
        <v>6.2999567059126738E-2</v>
      </c>
      <c r="F1995" s="2">
        <f>'Moving Avg'!D1995</f>
        <v>3.2473199999999998</v>
      </c>
      <c r="G1995" s="2">
        <f>'Moving Avg'!F1995</f>
        <v>3.2591049999999995</v>
      </c>
      <c r="H1995" s="2">
        <f>'Moving Avg'!G1995</f>
        <v>3.3180560000000003</v>
      </c>
      <c r="I1995" s="2">
        <f>'Moving Avg'!H1995</f>
        <v>3.0914335000000022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  <c r="M1995" s="7">
        <f t="shared" si="310"/>
        <v>25</v>
      </c>
      <c r="N1995" s="7">
        <f t="shared" si="311"/>
        <v>100</v>
      </c>
      <c r="O1995" s="7">
        <f t="shared" si="312"/>
        <v>50</v>
      </c>
      <c r="P1995" s="7">
        <f t="shared" si="313"/>
        <v>83.5</v>
      </c>
      <c r="Q1995" s="8">
        <f t="shared" si="314"/>
        <v>63.774999999999999</v>
      </c>
      <c r="R1995" s="8">
        <f t="shared" si="315"/>
        <v>63.375</v>
      </c>
      <c r="S1995" s="8">
        <f t="shared" si="316"/>
        <v>68.825000000000003</v>
      </c>
      <c r="T1995" s="8">
        <f t="shared" si="317"/>
        <v>64.625</v>
      </c>
      <c r="U1995" s="7">
        <f t="shared" si="318"/>
        <v>65.325000000000003</v>
      </c>
      <c r="V1995" s="7">
        <f t="shared" si="319"/>
        <v>65.150000000000006</v>
      </c>
    </row>
    <row r="1996" spans="1:22" ht="13.5" x14ac:dyDescent="0.25">
      <c r="A1996" s="3">
        <f>RSI!A1996</f>
        <v>45211</v>
      </c>
      <c r="B1996" s="2">
        <f>RSI!B1996</f>
        <v>3.2675000000000001</v>
      </c>
      <c r="C1996" s="2">
        <f>RSI!I1996</f>
        <v>49.091908113571918</v>
      </c>
      <c r="D1996" s="2">
        <f>MACD!E1996</f>
        <v>6.5180136709317438E-3</v>
      </c>
      <c r="E1996" s="2">
        <f>MACD!F1996</f>
        <v>5.1703256381487747E-2</v>
      </c>
      <c r="F1996" s="2">
        <f>'Moving Avg'!D1996</f>
        <v>3.2692199999999998</v>
      </c>
      <c r="G1996" s="2">
        <f>'Moving Avg'!F1996</f>
        <v>3.2532100000000002</v>
      </c>
      <c r="H1996" s="2">
        <f>'Moving Avg'!G1996</f>
        <v>3.3185600000000006</v>
      </c>
      <c r="I1996" s="2">
        <f>'Moving Avg'!H1996</f>
        <v>3.095054500000002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  <c r="M1996" s="7">
        <f t="shared" si="310"/>
        <v>25</v>
      </c>
      <c r="N1996" s="7">
        <f t="shared" si="311"/>
        <v>100</v>
      </c>
      <c r="O1996" s="7">
        <f t="shared" si="312"/>
        <v>50</v>
      </c>
      <c r="P1996" s="7">
        <f t="shared" si="313"/>
        <v>83.5</v>
      </c>
      <c r="Q1996" s="8">
        <f t="shared" si="314"/>
        <v>63.774999999999999</v>
      </c>
      <c r="R1996" s="8">
        <f t="shared" si="315"/>
        <v>63.375</v>
      </c>
      <c r="S1996" s="8">
        <f t="shared" si="316"/>
        <v>68.825000000000003</v>
      </c>
      <c r="T1996" s="8">
        <f t="shared" si="317"/>
        <v>64.625</v>
      </c>
      <c r="U1996" s="7">
        <f t="shared" si="318"/>
        <v>65.325000000000003</v>
      </c>
      <c r="V1996" s="7">
        <f t="shared" si="319"/>
        <v>65.150000000000006</v>
      </c>
    </row>
    <row r="1997" spans="1:22" ht="13.5" x14ac:dyDescent="0.25">
      <c r="A1997" s="3">
        <f>RSI!A1997</f>
        <v>45212</v>
      </c>
      <c r="B1997" s="2">
        <f>RSI!B1997</f>
        <v>3.2675000000000001</v>
      </c>
      <c r="C1997" s="2">
        <f>RSI!I1997</f>
        <v>49.091908113571918</v>
      </c>
      <c r="D1997" s="2">
        <f>MACD!E1997</f>
        <v>-5.3792950903068792E-3</v>
      </c>
      <c r="E1997" s="2">
        <f>MACD!F1997</f>
        <v>4.0286746087128823E-2</v>
      </c>
      <c r="F1997" s="2">
        <f>'Moving Avg'!D1997</f>
        <v>3.2742600000000004</v>
      </c>
      <c r="G1997" s="2">
        <f>'Moving Avg'!F1997</f>
        <v>3.2473149999999995</v>
      </c>
      <c r="H1997" s="2">
        <f>'Moving Avg'!G1997</f>
        <v>3.3190640000000009</v>
      </c>
      <c r="I1997" s="2">
        <f>'Moving Avg'!H1997</f>
        <v>3.0987600000000026</v>
      </c>
      <c r="J1997" s="5" t="str">
        <f>OBV!F1997</f>
        <v>BEARISH</v>
      </c>
      <c r="K1997" s="5" t="str">
        <f>OBV!G1997</f>
        <v>NEUTRAL</v>
      </c>
      <c r="L1997" s="5" t="str">
        <f>OBV!H1997</f>
        <v>BEARISH DIVERGENCE</v>
      </c>
      <c r="M1997" s="7">
        <f t="shared" si="310"/>
        <v>25</v>
      </c>
      <c r="N1997" s="7">
        <f t="shared" si="311"/>
        <v>100</v>
      </c>
      <c r="O1997" s="7">
        <f t="shared" si="312"/>
        <v>50</v>
      </c>
      <c r="P1997" s="7">
        <f t="shared" si="313"/>
        <v>16.5</v>
      </c>
      <c r="Q1997" s="8">
        <f t="shared" si="314"/>
        <v>53.725000000000001</v>
      </c>
      <c r="R1997" s="8">
        <f t="shared" si="315"/>
        <v>46.625</v>
      </c>
      <c r="S1997" s="8">
        <f t="shared" si="316"/>
        <v>38.674999999999997</v>
      </c>
      <c r="T1997" s="8">
        <f t="shared" si="317"/>
        <v>47.875</v>
      </c>
      <c r="U1997" s="7">
        <f t="shared" si="318"/>
        <v>46.341666666666661</v>
      </c>
      <c r="V1997" s="7">
        <f t="shared" si="319"/>
        <v>46.724999999999994</v>
      </c>
    </row>
    <row r="1998" spans="1:22" ht="13.5" x14ac:dyDescent="0.25">
      <c r="A1998" s="3">
        <f>RSI!A1998</f>
        <v>45215</v>
      </c>
      <c r="B1998" s="2">
        <f>RSI!B1998</f>
        <v>3.2591000000000001</v>
      </c>
      <c r="C1998" s="2">
        <f>RSI!I1998</f>
        <v>48.187880074726387</v>
      </c>
      <c r="D1998" s="2">
        <f>MACD!E1998</f>
        <v>-1.6091667537541987E-2</v>
      </c>
      <c r="E1998" s="2">
        <f>MACD!F1998</f>
        <v>2.9011063362194663E-2</v>
      </c>
      <c r="F1998" s="2">
        <f>'Moving Avg'!D1998</f>
        <v>3.2692000000000001</v>
      </c>
      <c r="G1998" s="2">
        <f>'Moving Avg'!F1998</f>
        <v>3.2418399999999998</v>
      </c>
      <c r="H1998" s="2">
        <f>'Moving Avg'!G1998</f>
        <v>3.3205800000000005</v>
      </c>
      <c r="I1998" s="2">
        <f>'Moving Avg'!H1998</f>
        <v>3.102844500000002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100</v>
      </c>
      <c r="O1998" s="7">
        <f t="shared" si="312"/>
        <v>50</v>
      </c>
      <c r="P1998" s="7">
        <f t="shared" si="313"/>
        <v>16.5</v>
      </c>
      <c r="Q1998" s="8">
        <f t="shared" si="314"/>
        <v>53.725000000000001</v>
      </c>
      <c r="R1998" s="8">
        <f t="shared" si="315"/>
        <v>46.625</v>
      </c>
      <c r="S1998" s="8">
        <f t="shared" si="316"/>
        <v>38.674999999999997</v>
      </c>
      <c r="T1998" s="8">
        <f t="shared" si="317"/>
        <v>47.875</v>
      </c>
      <c r="U1998" s="7">
        <f t="shared" si="318"/>
        <v>46.341666666666661</v>
      </c>
      <c r="V1998" s="7">
        <f t="shared" si="319"/>
        <v>46.724999999999994</v>
      </c>
    </row>
    <row r="1999" spans="1:22" ht="13.5" x14ac:dyDescent="0.25">
      <c r="A1999" s="3">
        <f>RSI!A1999</f>
        <v>45216</v>
      </c>
      <c r="B1999" s="2">
        <f>RSI!B1999</f>
        <v>3.2591000000000001</v>
      </c>
      <c r="C1999" s="2">
        <f>RSI!I1999</f>
        <v>48.187880074726387</v>
      </c>
      <c r="D1999" s="2">
        <f>MACD!E1999</f>
        <v>-2.7653877659592041E-2</v>
      </c>
      <c r="E1999" s="2">
        <f>MACD!F1999</f>
        <v>1.7678075157837321E-2</v>
      </c>
      <c r="F1999" s="2">
        <f>'Moving Avg'!D1999</f>
        <v>3.2641400000000003</v>
      </c>
      <c r="G1999" s="2">
        <f>'Moving Avg'!F1999</f>
        <v>3.2363650000000002</v>
      </c>
      <c r="H1999" s="2">
        <f>'Moving Avg'!G1999</f>
        <v>3.3224320000000001</v>
      </c>
      <c r="I1999" s="2">
        <f>'Moving Avg'!H1999</f>
        <v>3.1070550000000026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100</v>
      </c>
      <c r="O1999" s="7">
        <f t="shared" si="312"/>
        <v>50</v>
      </c>
      <c r="P1999" s="7">
        <f t="shared" si="313"/>
        <v>16.5</v>
      </c>
      <c r="Q1999" s="8">
        <f t="shared" si="314"/>
        <v>53.725000000000001</v>
      </c>
      <c r="R1999" s="8">
        <f t="shared" si="315"/>
        <v>46.625</v>
      </c>
      <c r="S1999" s="8">
        <f t="shared" si="316"/>
        <v>38.674999999999997</v>
      </c>
      <c r="T1999" s="8">
        <f t="shared" si="317"/>
        <v>47.875</v>
      </c>
      <c r="U1999" s="7">
        <f t="shared" si="318"/>
        <v>46.341666666666661</v>
      </c>
      <c r="V1999" s="7">
        <f t="shared" si="319"/>
        <v>46.724999999999994</v>
      </c>
    </row>
    <row r="2000" spans="1:22" ht="13.5" x14ac:dyDescent="0.25">
      <c r="A2000" s="3">
        <f>RSI!A2000</f>
        <v>45217</v>
      </c>
      <c r="B2000" s="2">
        <f>RSI!B2000</f>
        <v>3.2002000000000002</v>
      </c>
      <c r="C2000" s="2">
        <f>RSI!I2000</f>
        <v>41.911483248461124</v>
      </c>
      <c r="D2000" s="2">
        <f>MACD!E2000</f>
        <v>-4.2070949662228241E-2</v>
      </c>
      <c r="E2000" s="2">
        <f>MACD!F2000</f>
        <v>5.728270193824209E-3</v>
      </c>
      <c r="F2000" s="2">
        <f>'Moving Avg'!D2000</f>
        <v>3.25068</v>
      </c>
      <c r="G2000" s="2">
        <f>'Moving Avg'!F2000</f>
        <v>3.2287899999999992</v>
      </c>
      <c r="H2000" s="2">
        <f>'Moving Avg'!G2000</f>
        <v>3.3219279999999998</v>
      </c>
      <c r="I2000" s="2">
        <f>'Moving Avg'!H2000</f>
        <v>3.1106765000000025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  <c r="M2000" s="7">
        <f t="shared" si="310"/>
        <v>25</v>
      </c>
      <c r="N2000" s="7">
        <f t="shared" si="311"/>
        <v>100</v>
      </c>
      <c r="O2000" s="7">
        <f t="shared" si="312"/>
        <v>50</v>
      </c>
      <c r="P2000" s="7">
        <f t="shared" si="313"/>
        <v>16.5</v>
      </c>
      <c r="Q2000" s="8">
        <f t="shared" si="314"/>
        <v>53.725000000000001</v>
      </c>
      <c r="R2000" s="8">
        <f t="shared" si="315"/>
        <v>46.625</v>
      </c>
      <c r="S2000" s="8">
        <f t="shared" si="316"/>
        <v>38.674999999999997</v>
      </c>
      <c r="T2000" s="8">
        <f t="shared" si="317"/>
        <v>47.875</v>
      </c>
      <c r="U2000" s="7">
        <f t="shared" si="318"/>
        <v>46.341666666666661</v>
      </c>
      <c r="V2000" s="7">
        <f t="shared" si="319"/>
        <v>46.724999999999994</v>
      </c>
    </row>
    <row r="2001" spans="1:22" ht="13.5" x14ac:dyDescent="0.25">
      <c r="A2001" s="3">
        <f>RSI!A2001</f>
        <v>45218</v>
      </c>
      <c r="B2001" s="2">
        <f>RSI!B2001</f>
        <v>3.2002000000000002</v>
      </c>
      <c r="C2001" s="2">
        <f>RSI!I2001</f>
        <v>41.911483248461124</v>
      </c>
      <c r="D2001" s="2">
        <f>MACD!E2001</f>
        <v>-4.7370696106889376E-2</v>
      </c>
      <c r="E2001" s="2">
        <f>MACD!F2001</f>
        <v>-4.891523066318508E-3</v>
      </c>
      <c r="F2001" s="2">
        <f>'Moving Avg'!D2001</f>
        <v>3.2372199999999998</v>
      </c>
      <c r="G2001" s="2">
        <f>'Moving Avg'!F2001</f>
        <v>3.2212149999999999</v>
      </c>
      <c r="H2001" s="2">
        <f>'Moving Avg'!G2001</f>
        <v>3.3197399999999995</v>
      </c>
      <c r="I2001" s="2">
        <f>'Moving Avg'!H2001</f>
        <v>3.1142560000000019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25</v>
      </c>
      <c r="N2001" s="7">
        <f t="shared" si="311"/>
        <v>100</v>
      </c>
      <c r="O2001" s="7">
        <f t="shared" si="312"/>
        <v>50</v>
      </c>
      <c r="P2001" s="7">
        <f t="shared" si="313"/>
        <v>16.5</v>
      </c>
      <c r="Q2001" s="8">
        <f t="shared" si="314"/>
        <v>53.725000000000001</v>
      </c>
      <c r="R2001" s="8">
        <f t="shared" si="315"/>
        <v>46.625</v>
      </c>
      <c r="S2001" s="8">
        <f t="shared" si="316"/>
        <v>38.674999999999997</v>
      </c>
      <c r="T2001" s="8">
        <f t="shared" si="317"/>
        <v>47.875</v>
      </c>
      <c r="U2001" s="7">
        <f t="shared" si="318"/>
        <v>46.341666666666661</v>
      </c>
      <c r="V2001" s="7">
        <f t="shared" si="319"/>
        <v>46.724999999999994</v>
      </c>
    </row>
    <row r="2002" spans="1:22" ht="13.5" x14ac:dyDescent="0.25">
      <c r="A2002" s="3">
        <f>RSI!A2002</f>
        <v>45219</v>
      </c>
      <c r="B2002" s="2">
        <f>RSI!B2002</f>
        <v>3.1665000000000001</v>
      </c>
      <c r="C2002" s="2">
        <f>RSI!I2002</f>
        <v>38.577307707446941</v>
      </c>
      <c r="D2002" s="2">
        <f>MACD!E2002</f>
        <v>-3.5998466727557243E-2</v>
      </c>
      <c r="E2002" s="2">
        <f>MACD!F2002</f>
        <v>-1.1112911798566256E-2</v>
      </c>
      <c r="F2002" s="2">
        <f>'Moving Avg'!D2002</f>
        <v>3.2170200000000002</v>
      </c>
      <c r="G2002" s="2">
        <f>'Moving Avg'!F2002</f>
        <v>3.2123750000000002</v>
      </c>
      <c r="H2002" s="2">
        <f>'Moving Avg'!G2002</f>
        <v>3.3173820000000003</v>
      </c>
      <c r="I2002" s="2">
        <f>'Moving Avg'!H2002</f>
        <v>3.1175405000000023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100</v>
      </c>
      <c r="O2002" s="7">
        <f t="shared" si="312"/>
        <v>50</v>
      </c>
      <c r="P2002" s="7">
        <f t="shared" si="313"/>
        <v>16.5</v>
      </c>
      <c r="Q2002" s="8">
        <f t="shared" si="314"/>
        <v>53.725000000000001</v>
      </c>
      <c r="R2002" s="8">
        <f t="shared" si="315"/>
        <v>46.625</v>
      </c>
      <c r="S2002" s="8">
        <f t="shared" si="316"/>
        <v>38.674999999999997</v>
      </c>
      <c r="T2002" s="8">
        <f t="shared" si="317"/>
        <v>47.875</v>
      </c>
      <c r="U2002" s="7">
        <f t="shared" si="318"/>
        <v>46.341666666666661</v>
      </c>
      <c r="V2002" s="7">
        <f t="shared" si="319"/>
        <v>46.724999999999994</v>
      </c>
    </row>
    <row r="2003" spans="1:22" ht="13.5" x14ac:dyDescent="0.25">
      <c r="A2003" s="3">
        <f>RSI!A2003</f>
        <v>45222</v>
      </c>
      <c r="B2003" s="2">
        <f>RSI!B2003</f>
        <v>3.2675000000000001</v>
      </c>
      <c r="C2003" s="2">
        <f>RSI!I2003</f>
        <v>51.126252933104197</v>
      </c>
      <c r="D2003" s="2">
        <f>MACD!E2003</f>
        <v>-2.6819102208393009E-2</v>
      </c>
      <c r="E2003" s="2">
        <f>MACD!F2003</f>
        <v>-1.4254149880531607E-2</v>
      </c>
      <c r="F2003" s="2">
        <f>'Moving Avg'!D2003</f>
        <v>3.2186999999999997</v>
      </c>
      <c r="G2003" s="2">
        <f>'Moving Avg'!F2003</f>
        <v>3.2157400000000003</v>
      </c>
      <c r="H2003" s="2">
        <f>'Moving Avg'!G2003</f>
        <v>3.3162020000000001</v>
      </c>
      <c r="I2003" s="2">
        <f>'Moving Avg'!H2003</f>
        <v>3.1214145000000024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45</v>
      </c>
      <c r="O2003" s="7">
        <f t="shared" si="312"/>
        <v>50</v>
      </c>
      <c r="P2003" s="7">
        <f t="shared" si="313"/>
        <v>83.5</v>
      </c>
      <c r="Q2003" s="8">
        <f t="shared" si="314"/>
        <v>44.524999999999999</v>
      </c>
      <c r="R2003" s="8">
        <f t="shared" si="315"/>
        <v>52.375</v>
      </c>
      <c r="S2003" s="8">
        <f t="shared" si="316"/>
        <v>60.575000000000003</v>
      </c>
      <c r="T2003" s="8">
        <f t="shared" si="317"/>
        <v>50.875</v>
      </c>
      <c r="U2003" s="7">
        <f t="shared" si="318"/>
        <v>52.491666666666674</v>
      </c>
      <c r="V2003" s="7">
        <f t="shared" si="319"/>
        <v>52.087500000000006</v>
      </c>
    </row>
    <row r="2004" spans="1:22" ht="13.5" x14ac:dyDescent="0.25">
      <c r="A2004" s="3">
        <f>RSI!A2004</f>
        <v>45223</v>
      </c>
      <c r="B2004" s="2">
        <f>RSI!B2004</f>
        <v>3.2675000000000001</v>
      </c>
      <c r="C2004" s="2">
        <f>RSI!I2004</f>
        <v>51.126252933104197</v>
      </c>
      <c r="D2004" s="2">
        <f>MACD!E2004</f>
        <v>-1.9129069012940647E-2</v>
      </c>
      <c r="E2004" s="2">
        <f>MACD!F2004</f>
        <v>-1.5229133707013415E-2</v>
      </c>
      <c r="F2004" s="2">
        <f>'Moving Avg'!D2004</f>
        <v>3.22038</v>
      </c>
      <c r="G2004" s="2">
        <f>'Moving Avg'!F2004</f>
        <v>3.2250000000000001</v>
      </c>
      <c r="H2004" s="2">
        <f>'Moving Avg'!G2004</f>
        <v>3.3150220000000008</v>
      </c>
      <c r="I2004" s="2">
        <f>'Moving Avg'!H2004</f>
        <v>3.1253305000000022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  <c r="M2004" s="7">
        <f t="shared" si="310"/>
        <v>25</v>
      </c>
      <c r="N2004" s="7">
        <f t="shared" si="311"/>
        <v>45</v>
      </c>
      <c r="O2004" s="7">
        <f t="shared" si="312"/>
        <v>50</v>
      </c>
      <c r="P2004" s="7">
        <f t="shared" si="313"/>
        <v>83.5</v>
      </c>
      <c r="Q2004" s="8">
        <f t="shared" si="314"/>
        <v>44.524999999999999</v>
      </c>
      <c r="R2004" s="8">
        <f t="shared" si="315"/>
        <v>52.375</v>
      </c>
      <c r="S2004" s="8">
        <f t="shared" si="316"/>
        <v>60.575000000000003</v>
      </c>
      <c r="T2004" s="8">
        <f t="shared" si="317"/>
        <v>50.875</v>
      </c>
      <c r="U2004" s="7">
        <f t="shared" si="318"/>
        <v>52.491666666666674</v>
      </c>
      <c r="V2004" s="7">
        <f t="shared" si="319"/>
        <v>52.087500000000006</v>
      </c>
    </row>
    <row r="2005" spans="1:22" ht="13.5" x14ac:dyDescent="0.25">
      <c r="A2005" s="3">
        <f>RSI!A2005</f>
        <v>45224</v>
      </c>
      <c r="B2005" s="2">
        <f>RSI!B2005</f>
        <v>3.2507000000000001</v>
      </c>
      <c r="C2005" s="2">
        <f>RSI!I2005</f>
        <v>49.187637724612117</v>
      </c>
      <c r="D2005" s="2">
        <f>MACD!E2005</f>
        <v>-1.4049082104675037E-2</v>
      </c>
      <c r="E2005" s="2">
        <f>MACD!F2005</f>
        <v>-1.499312338654574E-2</v>
      </c>
      <c r="F2005" s="2">
        <f>'Moving Avg'!D2005</f>
        <v>3.23048</v>
      </c>
      <c r="G2005" s="2">
        <f>'Moving Avg'!F2005</f>
        <v>3.2262650000000002</v>
      </c>
      <c r="H2005" s="2">
        <f>'Moving Avg'!G2005</f>
        <v>3.3135060000000003</v>
      </c>
      <c r="I2005" s="2">
        <f>'Moving Avg'!H2005</f>
        <v>3.1292465000000025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83.5</v>
      </c>
      <c r="Q2005" s="8">
        <f t="shared" si="314"/>
        <v>28.774999999999999</v>
      </c>
      <c r="R2005" s="8">
        <f t="shared" si="315"/>
        <v>43.375</v>
      </c>
      <c r="S2005" s="8">
        <f t="shared" si="316"/>
        <v>53.825000000000003</v>
      </c>
      <c r="T2005" s="8">
        <f t="shared" si="317"/>
        <v>39.625</v>
      </c>
      <c r="U2005" s="7">
        <f t="shared" si="318"/>
        <v>41.991666666666667</v>
      </c>
      <c r="V2005" s="7">
        <f t="shared" si="319"/>
        <v>41.400000000000006</v>
      </c>
    </row>
    <row r="2006" spans="1:22" ht="13.5" x14ac:dyDescent="0.25">
      <c r="A2006" s="3">
        <f>RSI!A2006</f>
        <v>45225</v>
      </c>
      <c r="B2006" s="2">
        <f>RSI!B2006</f>
        <v>3.2507000000000001</v>
      </c>
      <c r="C2006" s="2">
        <f>RSI!I2006</f>
        <v>49.187637724612117</v>
      </c>
      <c r="D2006" s="2">
        <f>MACD!E2006</f>
        <v>-9.7174788904537124E-3</v>
      </c>
      <c r="E2006" s="2">
        <f>MACD!F2006</f>
        <v>-1.3937994487327335E-2</v>
      </c>
      <c r="F2006" s="2">
        <f>'Moving Avg'!D2006</f>
        <v>3.24058</v>
      </c>
      <c r="G2006" s="2">
        <f>'Moving Avg'!F2006</f>
        <v>3.22879</v>
      </c>
      <c r="H2006" s="2">
        <f>'Moving Avg'!G2006</f>
        <v>3.3124960000000003</v>
      </c>
      <c r="I2006" s="2">
        <f>'Moving Avg'!H2006</f>
        <v>3.1331625000000027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0</v>
      </c>
      <c r="O2006" s="7">
        <f t="shared" si="312"/>
        <v>50</v>
      </c>
      <c r="P2006" s="7">
        <f t="shared" si="313"/>
        <v>83.5</v>
      </c>
      <c r="Q2006" s="8">
        <f t="shared" si="314"/>
        <v>28.774999999999999</v>
      </c>
      <c r="R2006" s="8">
        <f t="shared" si="315"/>
        <v>43.375</v>
      </c>
      <c r="S2006" s="8">
        <f t="shared" si="316"/>
        <v>53.825000000000003</v>
      </c>
      <c r="T2006" s="8">
        <f t="shared" si="317"/>
        <v>39.625</v>
      </c>
      <c r="U2006" s="7">
        <f t="shared" si="318"/>
        <v>41.991666666666667</v>
      </c>
      <c r="V2006" s="7">
        <f t="shared" si="319"/>
        <v>41.400000000000006</v>
      </c>
    </row>
    <row r="2007" spans="1:22" ht="13.5" x14ac:dyDescent="0.25">
      <c r="A2007" s="3">
        <f>RSI!A2007</f>
        <v>45226</v>
      </c>
      <c r="B2007" s="2">
        <f>RSI!B2007</f>
        <v>3.2591000000000001</v>
      </c>
      <c r="C2007" s="2">
        <f>RSI!I2007</f>
        <v>50.280865315384844</v>
      </c>
      <c r="D2007" s="2">
        <f>MACD!E2007</f>
        <v>-6.6438013990786082E-3</v>
      </c>
      <c r="E2007" s="2">
        <f>MACD!F2007</f>
        <v>-1.2479155869677589E-2</v>
      </c>
      <c r="F2007" s="2">
        <f>'Moving Avg'!D2007</f>
        <v>3.2591000000000001</v>
      </c>
      <c r="G2007" s="2">
        <f>'Moving Avg'!F2007</f>
        <v>3.2317350000000005</v>
      </c>
      <c r="H2007" s="2">
        <f>'Moving Avg'!G2007</f>
        <v>3.3119899999999998</v>
      </c>
      <c r="I2007" s="2">
        <f>'Moving Avg'!H2007</f>
        <v>3.1373310000000028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  <c r="M2007" s="7">
        <f t="shared" si="310"/>
        <v>25</v>
      </c>
      <c r="N2007" s="7">
        <f t="shared" si="311"/>
        <v>0</v>
      </c>
      <c r="O2007" s="7">
        <f t="shared" si="312"/>
        <v>50</v>
      </c>
      <c r="P2007" s="7">
        <f t="shared" si="313"/>
        <v>83.5</v>
      </c>
      <c r="Q2007" s="8">
        <f t="shared" si="314"/>
        <v>28.774999999999999</v>
      </c>
      <c r="R2007" s="8">
        <f t="shared" si="315"/>
        <v>43.375</v>
      </c>
      <c r="S2007" s="8">
        <f t="shared" si="316"/>
        <v>53.825000000000003</v>
      </c>
      <c r="T2007" s="8">
        <f t="shared" si="317"/>
        <v>39.625</v>
      </c>
      <c r="U2007" s="7">
        <f t="shared" si="318"/>
        <v>41.991666666666667</v>
      </c>
      <c r="V2007" s="7">
        <f t="shared" si="319"/>
        <v>41.400000000000006</v>
      </c>
    </row>
    <row r="2008" spans="1:22" ht="13.5" x14ac:dyDescent="0.25">
      <c r="A2008" s="3">
        <f>RSI!A2008</f>
        <v>45229</v>
      </c>
      <c r="B2008" s="2">
        <f>RSI!B2008</f>
        <v>3.1579999999999999</v>
      </c>
      <c r="C2008" s="2">
        <f>RSI!I2008</f>
        <v>39.316715111136197</v>
      </c>
      <c r="D2008" s="2">
        <f>MACD!E2008</f>
        <v>2.1323710103935412E-3</v>
      </c>
      <c r="E2008" s="2">
        <f>MACD!F2008</f>
        <v>-9.5568504936633641E-3</v>
      </c>
      <c r="F2008" s="2">
        <f>'Moving Avg'!D2008</f>
        <v>3.2372000000000001</v>
      </c>
      <c r="G2008" s="2">
        <f>'Moving Avg'!F2008</f>
        <v>3.2300500000000008</v>
      </c>
      <c r="H2008" s="2">
        <f>'Moving Avg'!G2008</f>
        <v>3.3081159999999987</v>
      </c>
      <c r="I2008" s="2">
        <f>'Moving Avg'!H2008</f>
        <v>3.1409520000000026</v>
      </c>
      <c r="J2008" s="5" t="str">
        <f>OBV!F2008</f>
        <v>BULLISH</v>
      </c>
      <c r="K2008" s="5" t="str">
        <f>OBV!G2008</f>
        <v>NEUTRAL</v>
      </c>
      <c r="L2008" s="5" t="str">
        <f>OBV!H2008</f>
        <v>BULLISH DIVERGENCE</v>
      </c>
      <c r="M2008" s="7">
        <f t="shared" si="310"/>
        <v>25</v>
      </c>
      <c r="N2008" s="7">
        <f t="shared" si="311"/>
        <v>0</v>
      </c>
      <c r="O2008" s="7">
        <f t="shared" si="312"/>
        <v>50</v>
      </c>
      <c r="P2008" s="7">
        <f t="shared" si="313"/>
        <v>66.5</v>
      </c>
      <c r="Q2008" s="8">
        <f t="shared" si="314"/>
        <v>26.225000000000001</v>
      </c>
      <c r="R2008" s="8">
        <f t="shared" si="315"/>
        <v>39.125</v>
      </c>
      <c r="S2008" s="8">
        <f t="shared" si="316"/>
        <v>46.174999999999997</v>
      </c>
      <c r="T2008" s="8">
        <f t="shared" si="317"/>
        <v>35.375</v>
      </c>
      <c r="U2008" s="7">
        <f t="shared" si="318"/>
        <v>37.174999999999997</v>
      </c>
      <c r="V2008" s="7">
        <f t="shared" si="319"/>
        <v>36.724999999999994</v>
      </c>
    </row>
    <row r="2009" spans="1:22" ht="13.5" x14ac:dyDescent="0.25">
      <c r="A2009" s="3">
        <f>RSI!A2009</f>
        <v>45230</v>
      </c>
      <c r="B2009" s="2">
        <f>RSI!B2009</f>
        <v>3.1579999999999999</v>
      </c>
      <c r="C2009" s="2">
        <f>RSI!I2009</f>
        <v>39.31671511113619</v>
      </c>
      <c r="D2009" s="2">
        <f>MACD!E2009</f>
        <v>1.0136125792624906E-2</v>
      </c>
      <c r="E2009" s="2">
        <f>MACD!F2009</f>
        <v>-5.6182552364057101E-3</v>
      </c>
      <c r="F2009" s="2">
        <f>'Moving Avg'!D2009</f>
        <v>3.2153</v>
      </c>
      <c r="G2009" s="2">
        <f>'Moving Avg'!F2009</f>
        <v>3.2292050000000003</v>
      </c>
      <c r="H2009" s="2">
        <f>'Moving Avg'!G2009</f>
        <v>3.3039039999999984</v>
      </c>
      <c r="I2009" s="2">
        <f>'Moving Avg'!H2009</f>
        <v>3.144615000000003</v>
      </c>
      <c r="J2009" s="5" t="str">
        <f>OBV!F2009</f>
        <v>BULLISH</v>
      </c>
      <c r="K2009" s="5" t="str">
        <f>OBV!G2009</f>
        <v>NEUTRAL</v>
      </c>
      <c r="L2009" s="5" t="str">
        <f>OBV!H2009</f>
        <v>BULLISH DIVERGENCE</v>
      </c>
      <c r="M2009" s="7">
        <f t="shared" si="310"/>
        <v>25</v>
      </c>
      <c r="N2009" s="7">
        <f t="shared" si="311"/>
        <v>0</v>
      </c>
      <c r="O2009" s="7">
        <f t="shared" si="312"/>
        <v>50</v>
      </c>
      <c r="P2009" s="7">
        <f t="shared" si="313"/>
        <v>66.5</v>
      </c>
      <c r="Q2009" s="8">
        <f t="shared" si="314"/>
        <v>26.225000000000001</v>
      </c>
      <c r="R2009" s="8">
        <f t="shared" si="315"/>
        <v>39.125</v>
      </c>
      <c r="S2009" s="8">
        <f t="shared" si="316"/>
        <v>46.174999999999997</v>
      </c>
      <c r="T2009" s="8">
        <f t="shared" si="317"/>
        <v>35.375</v>
      </c>
      <c r="U2009" s="7">
        <f t="shared" si="318"/>
        <v>37.174999999999997</v>
      </c>
      <c r="V2009" s="7">
        <f t="shared" si="319"/>
        <v>36.724999999999994</v>
      </c>
    </row>
    <row r="2010" spans="1:22" ht="13.5" x14ac:dyDescent="0.25">
      <c r="A2010" s="3">
        <f>RSI!A2010</f>
        <v>45231</v>
      </c>
      <c r="B2010" s="2">
        <f>RSI!B2010</f>
        <v>3.0907</v>
      </c>
      <c r="C2010" s="2">
        <f>RSI!I2010</f>
        <v>33.651572221893218</v>
      </c>
      <c r="D2010" s="2">
        <f>MACD!E2010</f>
        <v>1.3367145912120737E-2</v>
      </c>
      <c r="E2010" s="2">
        <f>MACD!F2010</f>
        <v>-1.821175006700421E-3</v>
      </c>
      <c r="F2010" s="2">
        <f>'Moving Avg'!D2010</f>
        <v>3.1833</v>
      </c>
      <c r="G2010" s="2">
        <f>'Moving Avg'!F2010</f>
        <v>3.2279450000000005</v>
      </c>
      <c r="H2010" s="2">
        <f>'Moving Avg'!G2010</f>
        <v>3.2983459999999987</v>
      </c>
      <c r="I2010" s="2">
        <f>'Moving Avg'!H2010</f>
        <v>3.1479415000000031</v>
      </c>
      <c r="J2010" s="5" t="str">
        <f>OBV!F2010</f>
        <v>BULLISH</v>
      </c>
      <c r="K2010" s="5" t="str">
        <f>OBV!G2010</f>
        <v>NEUTRAL</v>
      </c>
      <c r="L2010" s="5" t="str">
        <f>OBV!H2010</f>
        <v>BULLISH DIVERGENCE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66.5</v>
      </c>
      <c r="Q2010" s="8">
        <f t="shared" si="314"/>
        <v>26.225000000000001</v>
      </c>
      <c r="R2010" s="8">
        <f t="shared" si="315"/>
        <v>39.125</v>
      </c>
      <c r="S2010" s="8">
        <f t="shared" si="316"/>
        <v>46.174999999999997</v>
      </c>
      <c r="T2010" s="8">
        <f t="shared" si="317"/>
        <v>35.375</v>
      </c>
      <c r="U2010" s="7">
        <f t="shared" si="318"/>
        <v>37.174999999999997</v>
      </c>
      <c r="V2010" s="7">
        <f t="shared" si="319"/>
        <v>36.724999999999994</v>
      </c>
    </row>
    <row r="2011" spans="1:22" ht="13.5" x14ac:dyDescent="0.25">
      <c r="A2011" s="3">
        <f>RSI!A2011</f>
        <v>45232</v>
      </c>
      <c r="B2011" s="2">
        <f>RSI!B2011</f>
        <v>3.0907</v>
      </c>
      <c r="C2011" s="2">
        <f>RSI!I2011</f>
        <v>33.651572221893218</v>
      </c>
      <c r="D2011" s="2">
        <f>MACD!E2011</f>
        <v>1.69941030323848E-2</v>
      </c>
      <c r="E2011" s="2">
        <f>MACD!F2011</f>
        <v>1.9418806011166233E-3</v>
      </c>
      <c r="F2011" s="2">
        <f>'Moving Avg'!D2011</f>
        <v>3.1513</v>
      </c>
      <c r="G2011" s="2">
        <f>'Moving Avg'!F2011</f>
        <v>3.2245799999999996</v>
      </c>
      <c r="H2011" s="2">
        <f>'Moving Avg'!G2011</f>
        <v>3.2921139999999993</v>
      </c>
      <c r="I2011" s="2">
        <f>'Moving Avg'!H2011</f>
        <v>3.1514785000000027</v>
      </c>
      <c r="J2011" s="5" t="str">
        <f>OBV!F2011</f>
        <v>BULLISH</v>
      </c>
      <c r="K2011" s="5" t="str">
        <f>OBV!G2011</f>
        <v>NEUTRAL</v>
      </c>
      <c r="L2011" s="5" t="str">
        <f>OBV!H2011</f>
        <v>BULLISH DIVERGENCE</v>
      </c>
      <c r="M2011" s="7">
        <f t="shared" si="310"/>
        <v>25</v>
      </c>
      <c r="N2011" s="7">
        <f t="shared" si="311"/>
        <v>0</v>
      </c>
      <c r="O2011" s="7">
        <f t="shared" si="312"/>
        <v>0</v>
      </c>
      <c r="P2011" s="7">
        <f t="shared" si="313"/>
        <v>66.5</v>
      </c>
      <c r="Q2011" s="8">
        <f t="shared" si="314"/>
        <v>18.725000000000001</v>
      </c>
      <c r="R2011" s="8">
        <f t="shared" si="315"/>
        <v>21.625</v>
      </c>
      <c r="S2011" s="8">
        <f t="shared" si="316"/>
        <v>33.674999999999997</v>
      </c>
      <c r="T2011" s="8">
        <f t="shared" si="317"/>
        <v>22.875</v>
      </c>
      <c r="U2011" s="7">
        <f t="shared" si="318"/>
        <v>24.675000000000001</v>
      </c>
      <c r="V2011" s="7">
        <f t="shared" si="319"/>
        <v>24.225000000000001</v>
      </c>
    </row>
    <row r="2012" spans="1:22" ht="13.5" x14ac:dyDescent="0.25">
      <c r="A2012" s="3">
        <f>RSI!A2012</f>
        <v>45233</v>
      </c>
      <c r="B2012" s="2">
        <f>RSI!B2012</f>
        <v>3.0316999999999998</v>
      </c>
      <c r="C2012" s="2">
        <f>RSI!I2012</f>
        <v>29.351547431764445</v>
      </c>
      <c r="D2012" s="2">
        <f>MACD!E2012</f>
        <v>2.0075689345613323E-2</v>
      </c>
      <c r="E2012" s="2">
        <f>MACD!F2012</f>
        <v>5.5686423500159636E-3</v>
      </c>
      <c r="F2012" s="2">
        <f>'Moving Avg'!D2012</f>
        <v>3.10582</v>
      </c>
      <c r="G2012" s="2">
        <f>'Moving Avg'!F2012</f>
        <v>3.2140500000000003</v>
      </c>
      <c r="H2012" s="2">
        <f>'Moving Avg'!G2012</f>
        <v>3.2850399999999991</v>
      </c>
      <c r="I2012" s="2">
        <f>'Moving Avg'!H2012</f>
        <v>3.1543415000000028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50</v>
      </c>
      <c r="N2012" s="7">
        <f t="shared" si="311"/>
        <v>0</v>
      </c>
      <c r="O2012" s="7">
        <f t="shared" si="312"/>
        <v>0</v>
      </c>
      <c r="P2012" s="7">
        <f t="shared" si="313"/>
        <v>16.5</v>
      </c>
      <c r="Q2012" s="8">
        <f t="shared" si="314"/>
        <v>19.975000000000001</v>
      </c>
      <c r="R2012" s="8">
        <f t="shared" si="315"/>
        <v>14.125</v>
      </c>
      <c r="S2012" s="8">
        <f t="shared" si="316"/>
        <v>14.925000000000001</v>
      </c>
      <c r="T2012" s="8">
        <f t="shared" si="317"/>
        <v>16.625</v>
      </c>
      <c r="U2012" s="7">
        <f t="shared" si="318"/>
        <v>16.341666666666669</v>
      </c>
      <c r="V2012" s="7">
        <f t="shared" si="319"/>
        <v>16.412500000000001</v>
      </c>
    </row>
    <row r="2013" spans="1:22" ht="13.5" x14ac:dyDescent="0.25">
      <c r="A2013" s="3">
        <f>RSI!A2013</f>
        <v>45236</v>
      </c>
      <c r="B2013" s="2">
        <f>RSI!B2013</f>
        <v>2.9643999999999999</v>
      </c>
      <c r="C2013" s="2">
        <f>RSI!I2013</f>
        <v>25.369350888220865</v>
      </c>
      <c r="D2013" s="2">
        <f>MACD!E2013</f>
        <v>4.4321083871981859E-2</v>
      </c>
      <c r="E2013" s="2">
        <f>MACD!F2013</f>
        <v>1.3319130654409143E-2</v>
      </c>
      <c r="F2013" s="2">
        <f>'Moving Avg'!D2013</f>
        <v>3.0670999999999995</v>
      </c>
      <c r="G2013" s="2">
        <f>'Moving Avg'!F2013</f>
        <v>3.1980499999999998</v>
      </c>
      <c r="H2013" s="2">
        <f>'Moving Avg'!G2013</f>
        <v>3.2769559999999989</v>
      </c>
      <c r="I2013" s="2">
        <f>'Moving Avg'!H2013</f>
        <v>3.1563630000000025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50</v>
      </c>
      <c r="N2013" s="7">
        <f t="shared" si="311"/>
        <v>0</v>
      </c>
      <c r="O2013" s="7">
        <f t="shared" si="312"/>
        <v>0</v>
      </c>
      <c r="P2013" s="7">
        <f t="shared" si="313"/>
        <v>16.5</v>
      </c>
      <c r="Q2013" s="8">
        <f t="shared" si="314"/>
        <v>19.975000000000001</v>
      </c>
      <c r="R2013" s="8">
        <f t="shared" si="315"/>
        <v>14.125</v>
      </c>
      <c r="S2013" s="8">
        <f t="shared" si="316"/>
        <v>14.925000000000001</v>
      </c>
      <c r="T2013" s="8">
        <f t="shared" si="317"/>
        <v>16.625</v>
      </c>
      <c r="U2013" s="7">
        <f t="shared" si="318"/>
        <v>16.341666666666669</v>
      </c>
      <c r="V2013" s="7">
        <f t="shared" si="319"/>
        <v>16.412500000000001</v>
      </c>
    </row>
    <row r="2014" spans="1:22" ht="13.5" x14ac:dyDescent="0.25">
      <c r="A2014" s="3">
        <f>RSI!A2014</f>
        <v>45237</v>
      </c>
      <c r="B2014" s="2">
        <f>RSI!B2014</f>
        <v>3.0316999999999998</v>
      </c>
      <c r="C2014" s="2">
        <f>RSI!I2014</f>
        <v>34.883451594198192</v>
      </c>
      <c r="D2014" s="2">
        <f>MACD!E2014</f>
        <v>6.1280625636265462E-2</v>
      </c>
      <c r="E2014" s="2">
        <f>MACD!F2014</f>
        <v>2.2911429650780409E-2</v>
      </c>
      <c r="F2014" s="2">
        <f>'Moving Avg'!D2014</f>
        <v>3.0418399999999997</v>
      </c>
      <c r="G2014" s="2">
        <f>'Moving Avg'!F2014</f>
        <v>3.1854149999999999</v>
      </c>
      <c r="H2014" s="2">
        <f>'Moving Avg'!G2014</f>
        <v>3.2695439999999989</v>
      </c>
      <c r="I2014" s="2">
        <f>'Moving Avg'!H2014</f>
        <v>3.1585525000000025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  <c r="M2014" s="7">
        <f t="shared" si="310"/>
        <v>25</v>
      </c>
      <c r="N2014" s="7">
        <f t="shared" si="311"/>
        <v>0</v>
      </c>
      <c r="O2014" s="7">
        <f t="shared" si="312"/>
        <v>0</v>
      </c>
      <c r="P2014" s="7">
        <f t="shared" si="313"/>
        <v>16.5</v>
      </c>
      <c r="Q2014" s="8">
        <f t="shared" si="314"/>
        <v>11.225</v>
      </c>
      <c r="R2014" s="8">
        <f t="shared" si="315"/>
        <v>9.125</v>
      </c>
      <c r="S2014" s="8">
        <f t="shared" si="316"/>
        <v>11.175000000000001</v>
      </c>
      <c r="T2014" s="8">
        <f t="shared" si="317"/>
        <v>10.375</v>
      </c>
      <c r="U2014" s="7">
        <f t="shared" si="318"/>
        <v>10.508333333333335</v>
      </c>
      <c r="V2014" s="7">
        <f t="shared" si="319"/>
        <v>10.475000000000001</v>
      </c>
    </row>
    <row r="2015" spans="1:22" ht="13.5" x14ac:dyDescent="0.25">
      <c r="A2015" s="3">
        <f>RSI!A2015</f>
        <v>45238</v>
      </c>
      <c r="B2015" s="2">
        <f>RSI!B2015</f>
        <v>3.1074999999999999</v>
      </c>
      <c r="C2015" s="2">
        <f>RSI!I2015</f>
        <v>43.603893128586598</v>
      </c>
      <c r="D2015" s="2">
        <f>MACD!E2015</f>
        <v>6.8357410487071224E-2</v>
      </c>
      <c r="E2015" s="2">
        <f>MACD!F2015</f>
        <v>3.2000625818038572E-2</v>
      </c>
      <c r="F2015" s="2">
        <f>'Moving Avg'!D2015</f>
        <v>3.0452000000000004</v>
      </c>
      <c r="G2015" s="2">
        <f>'Moving Avg'!F2015</f>
        <v>3.1774149999999999</v>
      </c>
      <c r="H2015" s="2">
        <f>'Moving Avg'!G2015</f>
        <v>3.263647999999999</v>
      </c>
      <c r="I2015" s="2">
        <f>'Moving Avg'!H2015</f>
        <v>3.1613735000000021</v>
      </c>
      <c r="J2015" s="5" t="str">
        <f>OBV!F2015</f>
        <v>BEARISH</v>
      </c>
      <c r="K2015" s="5" t="str">
        <f>OBV!G2015</f>
        <v>NEUTRAL</v>
      </c>
      <c r="L2015" s="5" t="str">
        <f>OBV!H2015</f>
        <v>BEARISH DIVERGENCE</v>
      </c>
      <c r="M2015" s="7">
        <f t="shared" si="310"/>
        <v>25</v>
      </c>
      <c r="N2015" s="7">
        <f t="shared" si="311"/>
        <v>0</v>
      </c>
      <c r="O2015" s="7">
        <f t="shared" si="312"/>
        <v>0</v>
      </c>
      <c r="P2015" s="7">
        <f t="shared" si="313"/>
        <v>16.5</v>
      </c>
      <c r="Q2015" s="8">
        <f t="shared" si="314"/>
        <v>11.225</v>
      </c>
      <c r="R2015" s="8">
        <f t="shared" si="315"/>
        <v>9.125</v>
      </c>
      <c r="S2015" s="8">
        <f t="shared" si="316"/>
        <v>11.175000000000001</v>
      </c>
      <c r="T2015" s="8">
        <f t="shared" si="317"/>
        <v>10.375</v>
      </c>
      <c r="U2015" s="7">
        <f t="shared" si="318"/>
        <v>10.508333333333335</v>
      </c>
      <c r="V2015" s="7">
        <f t="shared" si="319"/>
        <v>10.475000000000001</v>
      </c>
    </row>
    <row r="2016" spans="1:22" ht="13.5" x14ac:dyDescent="0.25">
      <c r="A2016" s="3">
        <f>RSI!A2016</f>
        <v>45239</v>
      </c>
      <c r="B2016" s="2">
        <f>RSI!B2016</f>
        <v>3.1074999999999999</v>
      </c>
      <c r="C2016" s="2">
        <f>RSI!I2016</f>
        <v>43.603893128586598</v>
      </c>
      <c r="D2016" s="2">
        <f>MACD!E2016</f>
        <v>7.4754807045541938E-2</v>
      </c>
      <c r="E2016" s="2">
        <f>MACD!F2016</f>
        <v>4.0551462063539247E-2</v>
      </c>
      <c r="F2016" s="2">
        <f>'Moving Avg'!D2016</f>
        <v>3.0485599999999997</v>
      </c>
      <c r="G2016" s="2">
        <f>'Moving Avg'!F2016</f>
        <v>3.1694149999999999</v>
      </c>
      <c r="H2016" s="2">
        <f>'Moving Avg'!G2016</f>
        <v>3.2572479999999984</v>
      </c>
      <c r="I2016" s="2">
        <f>'Moving Avg'!H2016</f>
        <v>3.1639420000000023</v>
      </c>
      <c r="J2016" s="5" t="str">
        <f>OBV!F2016</f>
        <v>BEARISH</v>
      </c>
      <c r="K2016" s="5" t="str">
        <f>OBV!G2016</f>
        <v>NEUTRAL</v>
      </c>
      <c r="L2016" s="5" t="str">
        <f>OBV!H2016</f>
        <v>BEARISH DIVERGENCE</v>
      </c>
      <c r="M2016" s="7">
        <f t="shared" si="310"/>
        <v>25</v>
      </c>
      <c r="N2016" s="7">
        <f t="shared" si="311"/>
        <v>0</v>
      </c>
      <c r="O2016" s="7">
        <f t="shared" si="312"/>
        <v>0</v>
      </c>
      <c r="P2016" s="7">
        <f t="shared" si="313"/>
        <v>16.5</v>
      </c>
      <c r="Q2016" s="8">
        <f t="shared" si="314"/>
        <v>11.225</v>
      </c>
      <c r="R2016" s="8">
        <f t="shared" si="315"/>
        <v>9.125</v>
      </c>
      <c r="S2016" s="8">
        <f t="shared" si="316"/>
        <v>11.175000000000001</v>
      </c>
      <c r="T2016" s="8">
        <f t="shared" si="317"/>
        <v>10.375</v>
      </c>
      <c r="U2016" s="7">
        <f t="shared" si="318"/>
        <v>10.508333333333335</v>
      </c>
      <c r="V2016" s="7">
        <f t="shared" si="319"/>
        <v>10.475000000000001</v>
      </c>
    </row>
    <row r="2017" spans="1:22" ht="13.5" x14ac:dyDescent="0.25">
      <c r="A2017" s="3">
        <f>RSI!A2017</f>
        <v>45240</v>
      </c>
      <c r="B2017" s="2">
        <f>RSI!B2017</f>
        <v>3.1074999999999999</v>
      </c>
      <c r="C2017" s="2">
        <f>RSI!I2017</f>
        <v>43.603893128586598</v>
      </c>
      <c r="D2017" s="2">
        <f>MACD!E2017</f>
        <v>8.1839322217613919E-2</v>
      </c>
      <c r="E2017" s="2">
        <f>MACD!F2017</f>
        <v>4.8809034094354185E-2</v>
      </c>
      <c r="F2017" s="2">
        <f>'Moving Avg'!D2017</f>
        <v>3.06372</v>
      </c>
      <c r="G2017" s="2">
        <f>'Moving Avg'!F2017</f>
        <v>3.1614150000000003</v>
      </c>
      <c r="H2017" s="2">
        <f>'Moving Avg'!G2017</f>
        <v>3.2486579999999985</v>
      </c>
      <c r="I2017" s="2">
        <f>'Moving Avg'!H2017</f>
        <v>3.1662155000000016</v>
      </c>
      <c r="J2017" s="5" t="str">
        <f>OBV!F2017</f>
        <v>BEARISH</v>
      </c>
      <c r="K2017" s="5" t="str">
        <f>OBV!G2017</f>
        <v>NEUTRAL</v>
      </c>
      <c r="L2017" s="5" t="str">
        <f>OBV!H2017</f>
        <v>BEARISH DIVERGENCE</v>
      </c>
      <c r="M2017" s="7">
        <f t="shared" si="310"/>
        <v>25</v>
      </c>
      <c r="N2017" s="7">
        <f t="shared" si="311"/>
        <v>0</v>
      </c>
      <c r="O2017" s="7">
        <f t="shared" si="312"/>
        <v>0</v>
      </c>
      <c r="P2017" s="7">
        <f t="shared" si="313"/>
        <v>16.5</v>
      </c>
      <c r="Q2017" s="8">
        <f t="shared" si="314"/>
        <v>11.225</v>
      </c>
      <c r="R2017" s="8">
        <f t="shared" si="315"/>
        <v>9.125</v>
      </c>
      <c r="S2017" s="8">
        <f t="shared" si="316"/>
        <v>11.175000000000001</v>
      </c>
      <c r="T2017" s="8">
        <f t="shared" si="317"/>
        <v>10.375</v>
      </c>
      <c r="U2017" s="7">
        <f t="shared" si="318"/>
        <v>10.508333333333335</v>
      </c>
      <c r="V2017" s="7">
        <f t="shared" si="319"/>
        <v>10.475000000000001</v>
      </c>
    </row>
    <row r="2018" spans="1:22" ht="13.5" x14ac:dyDescent="0.25">
      <c r="A2018" s="3">
        <f>RSI!A2018</f>
        <v>45243</v>
      </c>
      <c r="B2018" s="2">
        <f>RSI!B2018</f>
        <v>3.0737999999999999</v>
      </c>
      <c r="C2018" s="2">
        <f>RSI!I2018</f>
        <v>40.585778509764452</v>
      </c>
      <c r="D2018" s="2">
        <f>MACD!E2018</f>
        <v>7.5127311914051198E-2</v>
      </c>
      <c r="E2018" s="2">
        <f>MACD!F2018</f>
        <v>5.4072689658293586E-2</v>
      </c>
      <c r="F2018" s="2">
        <f>'Moving Avg'!D2018</f>
        <v>3.0856000000000003</v>
      </c>
      <c r="G2018" s="2">
        <f>'Moving Avg'!F2018</f>
        <v>3.1521499999999998</v>
      </c>
      <c r="H2018" s="2">
        <f>'Moving Avg'!G2018</f>
        <v>3.2392259999999986</v>
      </c>
      <c r="I2018" s="2">
        <f>'Moving Avg'!H2018</f>
        <v>3.1683205000000014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25</v>
      </c>
      <c r="N2018" s="7">
        <f t="shared" si="311"/>
        <v>0</v>
      </c>
      <c r="O2018" s="7">
        <f t="shared" si="312"/>
        <v>0</v>
      </c>
      <c r="P2018" s="7">
        <f t="shared" si="313"/>
        <v>83.5</v>
      </c>
      <c r="Q2018" s="8">
        <f t="shared" si="314"/>
        <v>21.274999999999999</v>
      </c>
      <c r="R2018" s="8">
        <f t="shared" si="315"/>
        <v>25.875</v>
      </c>
      <c r="S2018" s="8">
        <f t="shared" si="316"/>
        <v>41.325000000000003</v>
      </c>
      <c r="T2018" s="8">
        <f t="shared" si="317"/>
        <v>27.125</v>
      </c>
      <c r="U2018" s="7">
        <f t="shared" si="318"/>
        <v>29.491666666666664</v>
      </c>
      <c r="V2018" s="7">
        <f t="shared" si="319"/>
        <v>28.9</v>
      </c>
    </row>
    <row r="2019" spans="1:22" ht="13.5" x14ac:dyDescent="0.25">
      <c r="A2019" s="3">
        <f>RSI!A2019</f>
        <v>45244</v>
      </c>
      <c r="B2019" s="2">
        <f>RSI!B2019</f>
        <v>3.0653999999999999</v>
      </c>
      <c r="C2019" s="2">
        <f>RSI!I2019</f>
        <v>39.845452020501625</v>
      </c>
      <c r="D2019" s="2">
        <f>MACD!E2019</f>
        <v>7.0594229061812008E-2</v>
      </c>
      <c r="E2019" s="2">
        <f>MACD!F2019</f>
        <v>5.7376997538997276E-2</v>
      </c>
      <c r="F2019" s="2">
        <f>'Moving Avg'!D2019</f>
        <v>3.0923400000000001</v>
      </c>
      <c r="G2019" s="2">
        <f>'Moving Avg'!F2019</f>
        <v>3.1424650000000001</v>
      </c>
      <c r="H2019" s="2">
        <f>'Moving Avg'!G2019</f>
        <v>3.22912</v>
      </c>
      <c r="I2019" s="2">
        <f>'Moving Avg'!H2019</f>
        <v>3.1703835000000011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  <c r="M2019" s="7">
        <f t="shared" si="310"/>
        <v>25</v>
      </c>
      <c r="N2019" s="7">
        <f t="shared" si="311"/>
        <v>0</v>
      </c>
      <c r="O2019" s="7">
        <f t="shared" si="312"/>
        <v>0</v>
      </c>
      <c r="P2019" s="7">
        <f t="shared" si="313"/>
        <v>83.5</v>
      </c>
      <c r="Q2019" s="8">
        <f t="shared" si="314"/>
        <v>21.274999999999999</v>
      </c>
      <c r="R2019" s="8">
        <f t="shared" si="315"/>
        <v>25.875</v>
      </c>
      <c r="S2019" s="8">
        <f t="shared" si="316"/>
        <v>41.325000000000003</v>
      </c>
      <c r="T2019" s="8">
        <f t="shared" si="317"/>
        <v>27.125</v>
      </c>
      <c r="U2019" s="7">
        <f t="shared" si="318"/>
        <v>29.491666666666664</v>
      </c>
      <c r="V2019" s="7">
        <f t="shared" si="319"/>
        <v>28.9</v>
      </c>
    </row>
    <row r="2020" spans="1:22" ht="13.5" x14ac:dyDescent="0.25">
      <c r="A2020" s="3">
        <f>RSI!A2020</f>
        <v>45245</v>
      </c>
      <c r="B2020" s="2">
        <f>RSI!B2020</f>
        <v>3.1579999999999999</v>
      </c>
      <c r="C2020" s="2">
        <f>RSI!I2020</f>
        <v>50.553318399835447</v>
      </c>
      <c r="D2020" s="2">
        <f>MACD!E2020</f>
        <v>5.0080341025877217E-2</v>
      </c>
      <c r="E2020" s="2">
        <f>MACD!F2020</f>
        <v>5.5917666236373266E-2</v>
      </c>
      <c r="F2020" s="2">
        <f>'Moving Avg'!D2020</f>
        <v>3.1024400000000001</v>
      </c>
      <c r="G2020" s="2">
        <f>'Moving Avg'!F2020</f>
        <v>3.1403550000000005</v>
      </c>
      <c r="H2020" s="2">
        <f>'Moving Avg'!G2020</f>
        <v>3.2232239999999996</v>
      </c>
      <c r="I2020" s="2">
        <f>'Moving Avg'!H2020</f>
        <v>3.1736255000000013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25</v>
      </c>
      <c r="N2020" s="7">
        <f t="shared" si="311"/>
        <v>45</v>
      </c>
      <c r="O2020" s="7">
        <f t="shared" si="312"/>
        <v>0</v>
      </c>
      <c r="P2020" s="7">
        <f t="shared" si="313"/>
        <v>83.5</v>
      </c>
      <c r="Q2020" s="8">
        <f t="shared" si="314"/>
        <v>37.024999999999999</v>
      </c>
      <c r="R2020" s="8">
        <f t="shared" si="315"/>
        <v>34.875</v>
      </c>
      <c r="S2020" s="8">
        <f t="shared" si="316"/>
        <v>48.075000000000003</v>
      </c>
      <c r="T2020" s="8">
        <f t="shared" si="317"/>
        <v>38.375</v>
      </c>
      <c r="U2020" s="7">
        <f t="shared" si="318"/>
        <v>39.991666666666667</v>
      </c>
      <c r="V2020" s="7">
        <f t="shared" si="319"/>
        <v>39.587500000000006</v>
      </c>
    </row>
    <row r="2021" spans="1:22" ht="13.5" x14ac:dyDescent="0.25">
      <c r="A2021" s="3">
        <f>RSI!A2021</f>
        <v>45246</v>
      </c>
      <c r="B2021" s="2">
        <f>RSI!B2021</f>
        <v>3.1158999999999999</v>
      </c>
      <c r="C2021" s="2">
        <f>RSI!I2021</f>
        <v>46.500579430064917</v>
      </c>
      <c r="D2021" s="2">
        <f>MACD!E2021</f>
        <v>3.5789057339308705E-2</v>
      </c>
      <c r="E2021" s="2">
        <f>MACD!F2021</f>
        <v>5.1891944456960361E-2</v>
      </c>
      <c r="F2021" s="2">
        <f>'Moving Avg'!D2021</f>
        <v>3.10412</v>
      </c>
      <c r="G2021" s="2">
        <f>'Moving Avg'!F2021</f>
        <v>3.1361400000000001</v>
      </c>
      <c r="H2021" s="2">
        <f>'Moving Avg'!G2021</f>
        <v>3.2196859999999998</v>
      </c>
      <c r="I2021" s="2">
        <f>'Moving Avg'!H2021</f>
        <v>3.1763200000000014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25</v>
      </c>
      <c r="N2021" s="7">
        <f t="shared" si="311"/>
        <v>45</v>
      </c>
      <c r="O2021" s="7">
        <f t="shared" si="312"/>
        <v>0</v>
      </c>
      <c r="P2021" s="7">
        <f t="shared" si="313"/>
        <v>83.5</v>
      </c>
      <c r="Q2021" s="8">
        <f t="shared" si="314"/>
        <v>37.024999999999999</v>
      </c>
      <c r="R2021" s="8">
        <f t="shared" si="315"/>
        <v>34.875</v>
      </c>
      <c r="S2021" s="8">
        <f t="shared" si="316"/>
        <v>48.075000000000003</v>
      </c>
      <c r="T2021" s="8">
        <f t="shared" si="317"/>
        <v>38.375</v>
      </c>
      <c r="U2021" s="7">
        <f t="shared" si="318"/>
        <v>39.991666666666667</v>
      </c>
      <c r="V2021" s="7">
        <f t="shared" si="319"/>
        <v>39.587500000000006</v>
      </c>
    </row>
    <row r="2022" spans="1:22" ht="13.5" x14ac:dyDescent="0.25">
      <c r="A2022" s="3">
        <f>RSI!A2022</f>
        <v>45247</v>
      </c>
      <c r="B2022" s="2">
        <f>RSI!B2022</f>
        <v>3.0907</v>
      </c>
      <c r="C2022" s="2">
        <f>RSI!I2022</f>
        <v>44.215623412896441</v>
      </c>
      <c r="D2022" s="2">
        <f>MACD!E2022</f>
        <v>1.668689425337222E-2</v>
      </c>
      <c r="E2022" s="2">
        <f>MACD!F2022</f>
        <v>4.4850934416242737E-2</v>
      </c>
      <c r="F2022" s="2">
        <f>'Moving Avg'!D2022</f>
        <v>3.1007600000000002</v>
      </c>
      <c r="G2022" s="2">
        <f>'Moving Avg'!F2022</f>
        <v>3.1323500000000002</v>
      </c>
      <c r="H2022" s="2">
        <f>'Moving Avg'!G2022</f>
        <v>3.2129499999999998</v>
      </c>
      <c r="I2022" s="2">
        <f>'Moving Avg'!H2022</f>
        <v>3.1791415000000014</v>
      </c>
      <c r="J2022" s="5" t="str">
        <f>OBV!F2022</f>
        <v>BULLISH</v>
      </c>
      <c r="K2022" s="5" t="str">
        <f>OBV!G2022</f>
        <v>NEUTRAL</v>
      </c>
      <c r="L2022" s="5" t="str">
        <f>OBV!H2022</f>
        <v>BULLISH DIVERGENCE</v>
      </c>
      <c r="M2022" s="7">
        <f t="shared" si="310"/>
        <v>25</v>
      </c>
      <c r="N2022" s="7">
        <f t="shared" si="311"/>
        <v>100</v>
      </c>
      <c r="O2022" s="7">
        <f t="shared" si="312"/>
        <v>0</v>
      </c>
      <c r="P2022" s="7">
        <f t="shared" si="313"/>
        <v>66.5</v>
      </c>
      <c r="Q2022" s="8">
        <f t="shared" si="314"/>
        <v>53.725000000000001</v>
      </c>
      <c r="R2022" s="8">
        <f t="shared" si="315"/>
        <v>41.625</v>
      </c>
      <c r="S2022" s="8">
        <f t="shared" si="316"/>
        <v>48.674999999999997</v>
      </c>
      <c r="T2022" s="8">
        <f t="shared" si="317"/>
        <v>47.875</v>
      </c>
      <c r="U2022" s="7">
        <f t="shared" si="318"/>
        <v>48.008333333333326</v>
      </c>
      <c r="V2022" s="7">
        <f t="shared" si="319"/>
        <v>47.974999999999994</v>
      </c>
    </row>
    <row r="2023" spans="1:22" ht="13.5" x14ac:dyDescent="0.25">
      <c r="A2023" s="3">
        <f>RSI!A2023</f>
        <v>45250</v>
      </c>
      <c r="B2023" s="2">
        <f>RSI!B2023</f>
        <v>3.0486</v>
      </c>
      <c r="C2023" s="2">
        <f>RSI!I2023</f>
        <v>40.624170134243215</v>
      </c>
      <c r="D2023" s="2">
        <f>MACD!E2023</f>
        <v>-6.3770442812316475E-3</v>
      </c>
      <c r="E2023" s="2">
        <f>MACD!F2023</f>
        <v>3.4605338676747859E-2</v>
      </c>
      <c r="F2023" s="2">
        <f>'Moving Avg'!D2023</f>
        <v>3.09572</v>
      </c>
      <c r="G2023" s="2">
        <f>'Moving Avg'!F2023</f>
        <v>3.1214049999999998</v>
      </c>
      <c r="H2023" s="2">
        <f>'Moving Avg'!G2023</f>
        <v>3.2053719999999992</v>
      </c>
      <c r="I2023" s="2">
        <f>'Moving Avg'!H2023</f>
        <v>3.1815840000000009</v>
      </c>
      <c r="J2023" s="5" t="str">
        <f>OBV!F2023</f>
        <v>BULLISH</v>
      </c>
      <c r="K2023" s="5" t="str">
        <f>OBV!G2023</f>
        <v>NEUTRAL</v>
      </c>
      <c r="L2023" s="5" t="str">
        <f>OBV!H2023</f>
        <v>BULLISH DIVERGENCE</v>
      </c>
      <c r="M2023" s="7">
        <f t="shared" si="310"/>
        <v>25</v>
      </c>
      <c r="N2023" s="7">
        <f t="shared" si="311"/>
        <v>100</v>
      </c>
      <c r="O2023" s="7">
        <f t="shared" si="312"/>
        <v>0</v>
      </c>
      <c r="P2023" s="7">
        <f t="shared" si="313"/>
        <v>66.5</v>
      </c>
      <c r="Q2023" s="8">
        <f t="shared" si="314"/>
        <v>53.725000000000001</v>
      </c>
      <c r="R2023" s="8">
        <f t="shared" si="315"/>
        <v>41.625</v>
      </c>
      <c r="S2023" s="8">
        <f t="shared" si="316"/>
        <v>48.674999999999997</v>
      </c>
      <c r="T2023" s="8">
        <f t="shared" si="317"/>
        <v>47.875</v>
      </c>
      <c r="U2023" s="7">
        <f t="shared" si="318"/>
        <v>48.008333333333326</v>
      </c>
      <c r="V2023" s="7">
        <f t="shared" si="319"/>
        <v>47.974999999999994</v>
      </c>
    </row>
    <row r="2024" spans="1:22" ht="13.5" x14ac:dyDescent="0.25">
      <c r="A2024" s="3">
        <f>RSI!A2024</f>
        <v>45251</v>
      </c>
      <c r="B2024" s="2">
        <f>RSI!B2024</f>
        <v>3.0486</v>
      </c>
      <c r="C2024" s="2">
        <f>RSI!I2024</f>
        <v>40.624170134243215</v>
      </c>
      <c r="D2024" s="2">
        <f>MACD!E2024</f>
        <v>-1.4980106731064424E-2</v>
      </c>
      <c r="E2024" s="2">
        <f>MACD!F2024</f>
        <v>2.4688249595185403E-2</v>
      </c>
      <c r="F2024" s="2">
        <f>'Moving Avg'!D2024</f>
        <v>3.0923600000000002</v>
      </c>
      <c r="G2024" s="2">
        <f>'Moving Avg'!F2024</f>
        <v>3.1104599999999998</v>
      </c>
      <c r="H2024" s="2">
        <f>'Moving Avg'!G2024</f>
        <v>3.1986359999999987</v>
      </c>
      <c r="I2024" s="2">
        <f>'Moving Avg'!H2024</f>
        <v>3.1836895000000003</v>
      </c>
      <c r="J2024" s="5" t="str">
        <f>OBV!F2024</f>
        <v>BULLISH</v>
      </c>
      <c r="K2024" s="5" t="str">
        <f>OBV!G2024</f>
        <v>NEUTRAL</v>
      </c>
      <c r="L2024" s="5" t="str">
        <f>OBV!H2024</f>
        <v>BULLISH DIVERGENCE</v>
      </c>
      <c r="M2024" s="7">
        <f t="shared" si="310"/>
        <v>25</v>
      </c>
      <c r="N2024" s="7">
        <f t="shared" si="311"/>
        <v>100</v>
      </c>
      <c r="O2024" s="7">
        <f t="shared" si="312"/>
        <v>0</v>
      </c>
      <c r="P2024" s="7">
        <f t="shared" si="313"/>
        <v>66.5</v>
      </c>
      <c r="Q2024" s="8">
        <f t="shared" si="314"/>
        <v>53.725000000000001</v>
      </c>
      <c r="R2024" s="8">
        <f t="shared" si="315"/>
        <v>41.625</v>
      </c>
      <c r="S2024" s="8">
        <f t="shared" si="316"/>
        <v>48.674999999999997</v>
      </c>
      <c r="T2024" s="8">
        <f t="shared" si="317"/>
        <v>47.875</v>
      </c>
      <c r="U2024" s="7">
        <f t="shared" si="318"/>
        <v>48.008333333333326</v>
      </c>
      <c r="V2024" s="7">
        <f t="shared" si="319"/>
        <v>47.974999999999994</v>
      </c>
    </row>
    <row r="2025" spans="1:22" ht="13.5" x14ac:dyDescent="0.25">
      <c r="A2025" s="3">
        <f>RSI!A2025</f>
        <v>45252</v>
      </c>
      <c r="B2025" s="2">
        <f>RSI!B2025</f>
        <v>3.0737999999999999</v>
      </c>
      <c r="C2025" s="2">
        <f>RSI!I2025</f>
        <v>43.793509528693207</v>
      </c>
      <c r="D2025" s="2">
        <f>MACD!E2025</f>
        <v>-1.1947405154937751E-2</v>
      </c>
      <c r="E2025" s="2">
        <f>MACD!F2025</f>
        <v>1.7361118645160774E-2</v>
      </c>
      <c r="F2025" s="2">
        <f>'Moving Avg'!D2025</f>
        <v>3.07552</v>
      </c>
      <c r="G2025" s="2">
        <f>'Moving Avg'!F2025</f>
        <v>3.1016149999999998</v>
      </c>
      <c r="H2025" s="2">
        <f>'Moving Avg'!G2025</f>
        <v>3.1924039999999989</v>
      </c>
      <c r="I2025" s="2">
        <f>'Moving Avg'!H2025</f>
        <v>3.1856265000000006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  <c r="M2025" s="7">
        <f t="shared" si="310"/>
        <v>25</v>
      </c>
      <c r="N2025" s="7">
        <f t="shared" si="311"/>
        <v>100</v>
      </c>
      <c r="O2025" s="7">
        <f t="shared" si="312"/>
        <v>0</v>
      </c>
      <c r="P2025" s="7">
        <f t="shared" si="313"/>
        <v>16.5</v>
      </c>
      <c r="Q2025" s="8">
        <f t="shared" si="314"/>
        <v>46.225000000000001</v>
      </c>
      <c r="R2025" s="8">
        <f t="shared" si="315"/>
        <v>29.125</v>
      </c>
      <c r="S2025" s="8">
        <f t="shared" si="316"/>
        <v>26.175000000000001</v>
      </c>
      <c r="T2025" s="8">
        <f t="shared" si="317"/>
        <v>35.375</v>
      </c>
      <c r="U2025" s="7">
        <f t="shared" si="318"/>
        <v>33.841666666666661</v>
      </c>
      <c r="V2025" s="7">
        <f t="shared" si="319"/>
        <v>34.224999999999994</v>
      </c>
    </row>
    <row r="2026" spans="1:22" ht="13.5" x14ac:dyDescent="0.25">
      <c r="A2026" s="3">
        <f>RSI!A2026</f>
        <v>45253</v>
      </c>
      <c r="B2026" s="2">
        <f>RSI!B2026</f>
        <v>3.0653999999999999</v>
      </c>
      <c r="C2026" s="2">
        <f>RSI!I2026</f>
        <v>42.97015029997165</v>
      </c>
      <c r="D2026" s="2">
        <f>MACD!E2026</f>
        <v>-8.428936339967219E-3</v>
      </c>
      <c r="E2026" s="2">
        <f>MACD!F2026</f>
        <v>1.2203107648135175E-2</v>
      </c>
      <c r="F2026" s="2">
        <f>'Moving Avg'!D2026</f>
        <v>3.0654200000000005</v>
      </c>
      <c r="G2026" s="2">
        <f>'Moving Avg'!F2026</f>
        <v>3.0923500000000002</v>
      </c>
      <c r="H2026" s="2">
        <f>'Moving Avg'!G2026</f>
        <v>3.1860039999999996</v>
      </c>
      <c r="I2026" s="2">
        <f>'Moving Avg'!H2026</f>
        <v>3.1876475000000006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100</v>
      </c>
      <c r="O2026" s="7">
        <f t="shared" si="312"/>
        <v>0</v>
      </c>
      <c r="P2026" s="7">
        <f t="shared" si="313"/>
        <v>16.5</v>
      </c>
      <c r="Q2026" s="8">
        <f t="shared" si="314"/>
        <v>46.225000000000001</v>
      </c>
      <c r="R2026" s="8">
        <f t="shared" si="315"/>
        <v>29.125</v>
      </c>
      <c r="S2026" s="8">
        <f t="shared" si="316"/>
        <v>26.175000000000001</v>
      </c>
      <c r="T2026" s="8">
        <f t="shared" si="317"/>
        <v>35.375</v>
      </c>
      <c r="U2026" s="7">
        <f t="shared" si="318"/>
        <v>33.841666666666661</v>
      </c>
      <c r="V2026" s="7">
        <f t="shared" si="319"/>
        <v>34.224999999999994</v>
      </c>
    </row>
    <row r="2027" spans="1:22" ht="13.5" x14ac:dyDescent="0.25">
      <c r="A2027" s="3">
        <f>RSI!A2027</f>
        <v>45254</v>
      </c>
      <c r="B2027" s="2">
        <f>RSI!B2027</f>
        <v>3.0316999999999998</v>
      </c>
      <c r="C2027" s="2">
        <f>RSI!I2027</f>
        <v>39.741925217328642</v>
      </c>
      <c r="D2027" s="2">
        <f>MACD!E2027</f>
        <v>-2.6001765978684865E-3</v>
      </c>
      <c r="E2027" s="2">
        <f>MACD!F2027</f>
        <v>9.2424507989344439E-3</v>
      </c>
      <c r="F2027" s="2">
        <f>'Moving Avg'!D2027</f>
        <v>3.05362</v>
      </c>
      <c r="G2027" s="2">
        <f>'Moving Avg'!F2027</f>
        <v>3.0809799999999998</v>
      </c>
      <c r="H2027" s="2">
        <f>'Moving Avg'!G2027</f>
        <v>3.1789299999999998</v>
      </c>
      <c r="I2027" s="2">
        <f>'Moving Avg'!H2027</f>
        <v>3.1894580000000001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  <c r="M2027" s="7">
        <f t="shared" si="310"/>
        <v>25</v>
      </c>
      <c r="N2027" s="7">
        <f t="shared" si="311"/>
        <v>45</v>
      </c>
      <c r="O2027" s="7">
        <f t="shared" si="312"/>
        <v>0</v>
      </c>
      <c r="P2027" s="7">
        <f t="shared" si="313"/>
        <v>16.5</v>
      </c>
      <c r="Q2027" s="8">
        <f t="shared" si="314"/>
        <v>26.975000000000001</v>
      </c>
      <c r="R2027" s="8">
        <f t="shared" si="315"/>
        <v>18.125</v>
      </c>
      <c r="S2027" s="8">
        <f t="shared" si="316"/>
        <v>17.925000000000001</v>
      </c>
      <c r="T2027" s="8">
        <f t="shared" si="317"/>
        <v>21.625</v>
      </c>
      <c r="U2027" s="7">
        <f t="shared" si="318"/>
        <v>21.008333333333336</v>
      </c>
      <c r="V2027" s="7">
        <f t="shared" si="319"/>
        <v>21.162500000000001</v>
      </c>
    </row>
    <row r="2028" spans="1:22" ht="13.5" x14ac:dyDescent="0.25">
      <c r="A2028" s="3">
        <f>RSI!A2028</f>
        <v>45257</v>
      </c>
      <c r="B2028" s="2">
        <f>RSI!B2028</f>
        <v>3.0737999999999999</v>
      </c>
      <c r="C2028" s="2">
        <f>RSI!I2028</f>
        <v>45.27329987107467</v>
      </c>
      <c r="D2028" s="2">
        <f>MACD!E2028</f>
        <v>-5.44316908941056E-3</v>
      </c>
      <c r="E2028" s="2">
        <f>MACD!F2028</f>
        <v>6.3053268212654437E-3</v>
      </c>
      <c r="F2028" s="2">
        <f>'Moving Avg'!D2028</f>
        <v>3.0586600000000002</v>
      </c>
      <c r="G2028" s="2">
        <f>'Moving Avg'!F2028</f>
        <v>3.0767699999999998</v>
      </c>
      <c r="H2028" s="2">
        <f>'Moving Avg'!G2028</f>
        <v>3.1730339999999999</v>
      </c>
      <c r="I2028" s="2">
        <f>'Moving Avg'!H2028</f>
        <v>3.1912265000000004</v>
      </c>
      <c r="J2028" s="5" t="str">
        <f>OBV!F2028</f>
        <v>BEARISH</v>
      </c>
      <c r="K2028" s="5" t="str">
        <f>OBV!G2028</f>
        <v>NEUTRAL</v>
      </c>
      <c r="L2028" s="5" t="str">
        <f>OBV!H2028</f>
        <v>BEARISH DIVERGENCE</v>
      </c>
      <c r="M2028" s="7">
        <f t="shared" si="310"/>
        <v>25</v>
      </c>
      <c r="N2028" s="7">
        <f t="shared" si="311"/>
        <v>45</v>
      </c>
      <c r="O2028" s="7">
        <f t="shared" si="312"/>
        <v>0</v>
      </c>
      <c r="P2028" s="7">
        <f t="shared" si="313"/>
        <v>16.5</v>
      </c>
      <c r="Q2028" s="8">
        <f t="shared" si="314"/>
        <v>26.975000000000001</v>
      </c>
      <c r="R2028" s="8">
        <f t="shared" si="315"/>
        <v>18.125</v>
      </c>
      <c r="S2028" s="8">
        <f t="shared" si="316"/>
        <v>17.925000000000001</v>
      </c>
      <c r="T2028" s="8">
        <f t="shared" si="317"/>
        <v>21.625</v>
      </c>
      <c r="U2028" s="7">
        <f t="shared" si="318"/>
        <v>21.008333333333336</v>
      </c>
      <c r="V2028" s="7">
        <f t="shared" si="319"/>
        <v>21.162500000000001</v>
      </c>
    </row>
    <row r="2029" spans="1:22" ht="13.5" x14ac:dyDescent="0.25">
      <c r="A2029" s="3">
        <f>RSI!A2029</f>
        <v>45258</v>
      </c>
      <c r="B2029" s="2">
        <f>RSI!B2029</f>
        <v>3.0737999999999999</v>
      </c>
      <c r="C2029" s="2">
        <f>RSI!I2029</f>
        <v>45.27329987107467</v>
      </c>
      <c r="D2029" s="2">
        <f>MACD!E2029</f>
        <v>-8.900862134471943E-3</v>
      </c>
      <c r="E2029" s="2">
        <f>MACD!F2029</f>
        <v>3.2640890301179667E-3</v>
      </c>
      <c r="F2029" s="2">
        <f>'Moving Avg'!D2029</f>
        <v>3.0636999999999999</v>
      </c>
      <c r="G2029" s="2">
        <f>'Moving Avg'!F2029</f>
        <v>3.0725599999999997</v>
      </c>
      <c r="H2029" s="2">
        <f>'Moving Avg'!G2029</f>
        <v>3.167138</v>
      </c>
      <c r="I2029" s="2">
        <f>'Moving Avg'!H2029</f>
        <v>3.1932895000000006</v>
      </c>
      <c r="J2029" s="5" t="str">
        <f>OBV!F2029</f>
        <v>BEARISH</v>
      </c>
      <c r="K2029" s="5" t="str">
        <f>OBV!G2029</f>
        <v>NEUTRAL</v>
      </c>
      <c r="L2029" s="5" t="str">
        <f>OBV!H2029</f>
        <v>BEARISH DIVERGENCE</v>
      </c>
      <c r="M2029" s="7">
        <f t="shared" si="310"/>
        <v>25</v>
      </c>
      <c r="N2029" s="7">
        <f t="shared" si="311"/>
        <v>45</v>
      </c>
      <c r="O2029" s="7">
        <f t="shared" si="312"/>
        <v>0</v>
      </c>
      <c r="P2029" s="7">
        <f t="shared" si="313"/>
        <v>16.5</v>
      </c>
      <c r="Q2029" s="8">
        <f t="shared" si="314"/>
        <v>26.975000000000001</v>
      </c>
      <c r="R2029" s="8">
        <f t="shared" si="315"/>
        <v>18.125</v>
      </c>
      <c r="S2029" s="8">
        <f t="shared" si="316"/>
        <v>17.925000000000001</v>
      </c>
      <c r="T2029" s="8">
        <f t="shared" si="317"/>
        <v>21.625</v>
      </c>
      <c r="U2029" s="7">
        <f t="shared" si="318"/>
        <v>21.008333333333336</v>
      </c>
      <c r="V2029" s="7">
        <f t="shared" si="319"/>
        <v>21.162500000000001</v>
      </c>
    </row>
    <row r="2030" spans="1:22" ht="13.5" x14ac:dyDescent="0.25">
      <c r="A2030" s="3">
        <f>RSI!A2030</f>
        <v>45259</v>
      </c>
      <c r="B2030" s="2">
        <f>RSI!B2030</f>
        <v>3.0737999999999999</v>
      </c>
      <c r="C2030" s="2">
        <f>RSI!I2030</f>
        <v>45.27329987107467</v>
      </c>
      <c r="D2030" s="2">
        <f>MACD!E2030</f>
        <v>2.6419807747761759E-3</v>
      </c>
      <c r="E2030" s="2">
        <f>MACD!F2030</f>
        <v>3.1396673790496086E-3</v>
      </c>
      <c r="F2030" s="2">
        <f>'Moving Avg'!D2030</f>
        <v>3.0636999999999999</v>
      </c>
      <c r="G2030" s="2">
        <f>'Moving Avg'!F2030</f>
        <v>3.0717149999999998</v>
      </c>
      <c r="H2030" s="2">
        <f>'Moving Avg'!G2030</f>
        <v>3.1615800000000003</v>
      </c>
      <c r="I2030" s="2">
        <f>'Moving Avg'!H2030</f>
        <v>3.1954370000000005</v>
      </c>
      <c r="J2030" s="5" t="str">
        <f>OBV!F2030</f>
        <v>BEARISH</v>
      </c>
      <c r="K2030" s="5" t="str">
        <f>OBV!G2030</f>
        <v>NEUTRAL</v>
      </c>
      <c r="L2030" s="5" t="str">
        <f>OBV!H2030</f>
        <v>NEUTRAL</v>
      </c>
      <c r="M2030" s="7">
        <f t="shared" si="310"/>
        <v>25</v>
      </c>
      <c r="N2030" s="7">
        <f t="shared" si="311"/>
        <v>45</v>
      </c>
      <c r="O2030" s="7">
        <f t="shared" si="312"/>
        <v>0</v>
      </c>
      <c r="P2030" s="7">
        <f t="shared" si="313"/>
        <v>16.5</v>
      </c>
      <c r="Q2030" s="8">
        <f t="shared" si="314"/>
        <v>26.975000000000001</v>
      </c>
      <c r="R2030" s="8">
        <f t="shared" si="315"/>
        <v>18.125</v>
      </c>
      <c r="S2030" s="8">
        <f t="shared" si="316"/>
        <v>17.925000000000001</v>
      </c>
      <c r="T2030" s="8">
        <f t="shared" si="317"/>
        <v>21.625</v>
      </c>
      <c r="U2030" s="7">
        <f t="shared" si="318"/>
        <v>21.008333333333336</v>
      </c>
      <c r="V2030" s="7">
        <f t="shared" si="319"/>
        <v>21.162500000000001</v>
      </c>
    </row>
    <row r="2031" spans="1:22" ht="13.5" x14ac:dyDescent="0.25">
      <c r="A2031" s="3">
        <f>RSI!A2031</f>
        <v>45260</v>
      </c>
      <c r="B2031" s="2">
        <f>RSI!B2031</f>
        <v>3.0737999999999999</v>
      </c>
      <c r="C2031" s="2">
        <f>RSI!I2031</f>
        <v>45.27329987107467</v>
      </c>
      <c r="D2031" s="2">
        <f>MACD!E2031</f>
        <v>6.1380317062407208E-3</v>
      </c>
      <c r="E2031" s="2">
        <f>MACD!F2031</f>
        <v>3.7393402444878313E-3</v>
      </c>
      <c r="F2031" s="2">
        <f>'Moving Avg'!D2031</f>
        <v>3.0653800000000002</v>
      </c>
      <c r="G2031" s="2">
        <f>'Moving Avg'!F2031</f>
        <v>3.0708699999999993</v>
      </c>
      <c r="H2031" s="2">
        <f>'Moving Avg'!G2031</f>
        <v>3.1560220000000005</v>
      </c>
      <c r="I2031" s="2">
        <f>'Moving Avg'!H2031</f>
        <v>3.197121000000001</v>
      </c>
      <c r="J2031" s="5" t="str">
        <f>OBV!F2031</f>
        <v>BEARISH</v>
      </c>
      <c r="K2031" s="5" t="str">
        <f>OBV!G2031</f>
        <v>NEUTRAL</v>
      </c>
      <c r="L2031" s="5" t="str">
        <f>OBV!H2031</f>
        <v>BEARISH DIVERGENCE</v>
      </c>
      <c r="M2031" s="7">
        <f t="shared" si="310"/>
        <v>25</v>
      </c>
      <c r="N2031" s="7">
        <f t="shared" si="311"/>
        <v>0</v>
      </c>
      <c r="O2031" s="7">
        <f t="shared" si="312"/>
        <v>0</v>
      </c>
      <c r="P2031" s="7">
        <f t="shared" si="313"/>
        <v>16.5</v>
      </c>
      <c r="Q2031" s="8">
        <f t="shared" si="314"/>
        <v>11.225</v>
      </c>
      <c r="R2031" s="8">
        <f t="shared" si="315"/>
        <v>9.125</v>
      </c>
      <c r="S2031" s="8">
        <f t="shared" si="316"/>
        <v>11.175000000000001</v>
      </c>
      <c r="T2031" s="8">
        <f t="shared" si="317"/>
        <v>10.375</v>
      </c>
      <c r="U2031" s="7">
        <f t="shared" si="318"/>
        <v>10.508333333333335</v>
      </c>
      <c r="V2031" s="7">
        <f t="shared" si="319"/>
        <v>10.475000000000001</v>
      </c>
    </row>
    <row r="2032" spans="1:22" ht="13.5" x14ac:dyDescent="0.25">
      <c r="A2032" s="3">
        <f>RSI!A2032</f>
        <v>45261</v>
      </c>
      <c r="B2032" s="2">
        <f>RSI!B2032</f>
        <v>3.0486</v>
      </c>
      <c r="C2032" s="2">
        <f>RSI!I2032</f>
        <v>42.157631636966265</v>
      </c>
      <c r="D2032" s="2">
        <f>MACD!E2032</f>
        <v>7.2766695390833469E-3</v>
      </c>
      <c r="E2032" s="2">
        <f>MACD!F2032</f>
        <v>4.4468061034069351E-3</v>
      </c>
      <c r="F2032" s="2">
        <f>'Moving Avg'!D2032</f>
        <v>3.0687600000000002</v>
      </c>
      <c r="G2032" s="2">
        <f>'Moving Avg'!F2032</f>
        <v>3.0717149999999998</v>
      </c>
      <c r="H2032" s="2">
        <f>'Moving Avg'!G2032</f>
        <v>3.1501280000000005</v>
      </c>
      <c r="I2032" s="2">
        <f>'Moving Avg'!H2032</f>
        <v>3.1985105000000003</v>
      </c>
      <c r="J2032" s="5" t="str">
        <f>OBV!F2032</f>
        <v>BEARISH</v>
      </c>
      <c r="K2032" s="5" t="str">
        <f>OBV!G2032</f>
        <v>NEUTRAL</v>
      </c>
      <c r="L2032" s="5" t="str">
        <f>OBV!H2032</f>
        <v>BEARISH DIVERGENCE</v>
      </c>
      <c r="M2032" s="7">
        <f t="shared" si="310"/>
        <v>25</v>
      </c>
      <c r="N2032" s="7">
        <f t="shared" si="311"/>
        <v>0</v>
      </c>
      <c r="O2032" s="7">
        <f t="shared" si="312"/>
        <v>0</v>
      </c>
      <c r="P2032" s="7">
        <f t="shared" si="313"/>
        <v>16.5</v>
      </c>
      <c r="Q2032" s="8">
        <f t="shared" si="314"/>
        <v>11.225</v>
      </c>
      <c r="R2032" s="8">
        <f t="shared" si="315"/>
        <v>9.125</v>
      </c>
      <c r="S2032" s="8">
        <f t="shared" si="316"/>
        <v>11.175000000000001</v>
      </c>
      <c r="T2032" s="8">
        <f t="shared" si="317"/>
        <v>10.375</v>
      </c>
      <c r="U2032" s="7">
        <f t="shared" si="318"/>
        <v>10.508333333333335</v>
      </c>
      <c r="V2032" s="7">
        <f t="shared" si="319"/>
        <v>10.475000000000001</v>
      </c>
    </row>
    <row r="2033" spans="1:22" ht="13.5" x14ac:dyDescent="0.25">
      <c r="A2033" s="3">
        <f>RSI!A2033</f>
        <v>45264</v>
      </c>
      <c r="B2033" s="2">
        <f>RSI!B2033</f>
        <v>3.0486</v>
      </c>
      <c r="C2033" s="2">
        <f>RSI!I2033</f>
        <v>42.157631636966265</v>
      </c>
      <c r="D2033" s="2">
        <f>MACD!E2033</f>
        <v>2.0886887011215549E-3</v>
      </c>
      <c r="E2033" s="2">
        <f>MACD!F2033</f>
        <v>3.9751826229498591E-3</v>
      </c>
      <c r="F2033" s="2">
        <f>'Moving Avg'!D2033</f>
        <v>3.06372</v>
      </c>
      <c r="G2033" s="2">
        <f>'Moving Avg'!F2033</f>
        <v>3.0759249999999998</v>
      </c>
      <c r="H2033" s="2">
        <f>'Moving Avg'!G2033</f>
        <v>3.1470960000000003</v>
      </c>
      <c r="I2033" s="2">
        <f>'Moving Avg'!H2033</f>
        <v>3.1998580000000003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25</v>
      </c>
      <c r="N2033" s="7">
        <f t="shared" si="311"/>
        <v>45</v>
      </c>
      <c r="O2033" s="7">
        <f t="shared" si="312"/>
        <v>0</v>
      </c>
      <c r="P2033" s="7">
        <f t="shared" si="313"/>
        <v>16.5</v>
      </c>
      <c r="Q2033" s="8">
        <f t="shared" si="314"/>
        <v>26.975000000000001</v>
      </c>
      <c r="R2033" s="8">
        <f t="shared" si="315"/>
        <v>18.125</v>
      </c>
      <c r="S2033" s="8">
        <f t="shared" si="316"/>
        <v>17.925000000000001</v>
      </c>
      <c r="T2033" s="8">
        <f t="shared" si="317"/>
        <v>21.625</v>
      </c>
      <c r="U2033" s="7">
        <f t="shared" si="318"/>
        <v>21.008333333333336</v>
      </c>
      <c r="V2033" s="7">
        <f t="shared" si="319"/>
        <v>21.162500000000001</v>
      </c>
    </row>
    <row r="2034" spans="1:22" ht="13.5" x14ac:dyDescent="0.25">
      <c r="A2034" s="3">
        <f>RSI!A2034</f>
        <v>45265</v>
      </c>
      <c r="B2034" s="2">
        <f>RSI!B2034</f>
        <v>3.0316999999999998</v>
      </c>
      <c r="C2034" s="2">
        <f>RSI!I2034</f>
        <v>40.015749624420721</v>
      </c>
      <c r="D2034" s="2">
        <f>MACD!E2034</f>
        <v>-7.4791951894681574E-4</v>
      </c>
      <c r="E2034" s="2">
        <f>MACD!F2034</f>
        <v>3.0305621945705243E-3</v>
      </c>
      <c r="F2034" s="2">
        <f>'Moving Avg'!D2034</f>
        <v>3.0552999999999999</v>
      </c>
      <c r="G2034" s="2">
        <f>'Moving Avg'!F2034</f>
        <v>3.0759249999999998</v>
      </c>
      <c r="H2034" s="2">
        <f>'Moving Avg'!G2034</f>
        <v>3.1460840000000001</v>
      </c>
      <c r="I2034" s="2">
        <f>'Moving Avg'!H2034</f>
        <v>3.2011630000000002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  <c r="M2034" s="7">
        <f t="shared" si="310"/>
        <v>25</v>
      </c>
      <c r="N2034" s="7">
        <f t="shared" si="311"/>
        <v>45</v>
      </c>
      <c r="O2034" s="7">
        <f t="shared" si="312"/>
        <v>0</v>
      </c>
      <c r="P2034" s="7">
        <f t="shared" si="313"/>
        <v>16.5</v>
      </c>
      <c r="Q2034" s="8">
        <f t="shared" si="314"/>
        <v>26.975000000000001</v>
      </c>
      <c r="R2034" s="8">
        <f t="shared" si="315"/>
        <v>18.125</v>
      </c>
      <c r="S2034" s="8">
        <f t="shared" si="316"/>
        <v>17.925000000000001</v>
      </c>
      <c r="T2034" s="8">
        <f t="shared" si="317"/>
        <v>21.625</v>
      </c>
      <c r="U2034" s="7">
        <f t="shared" si="318"/>
        <v>21.008333333333336</v>
      </c>
      <c r="V2034" s="7">
        <f t="shared" si="319"/>
        <v>21.162500000000001</v>
      </c>
    </row>
    <row r="2035" spans="1:22" ht="13.5" x14ac:dyDescent="0.25">
      <c r="A2035" s="3">
        <f>RSI!A2035</f>
        <v>45266</v>
      </c>
      <c r="B2035" s="2">
        <f>RSI!B2035</f>
        <v>3.0316999999999998</v>
      </c>
      <c r="C2035" s="2">
        <f>RSI!I2035</f>
        <v>40.015749624420721</v>
      </c>
      <c r="D2035" s="2">
        <f>MACD!E2035</f>
        <v>1.1077056022985587E-3</v>
      </c>
      <c r="E2035" s="2">
        <f>MACD!F2035</f>
        <v>2.6459908761161314E-3</v>
      </c>
      <c r="F2035" s="2">
        <f>'Moving Avg'!D2035</f>
        <v>3.0468800000000003</v>
      </c>
      <c r="G2035" s="2">
        <f>'Moving Avg'!F2035</f>
        <v>3.0721349999999998</v>
      </c>
      <c r="H2035" s="2">
        <f>'Moving Avg'!G2035</f>
        <v>3.1422099999999999</v>
      </c>
      <c r="I2035" s="2">
        <f>'Moving Avg'!H2035</f>
        <v>3.2025105000000003</v>
      </c>
      <c r="J2035" s="5" t="str">
        <f>OBV!F2035</f>
        <v>BEARISH</v>
      </c>
      <c r="K2035" s="5" t="str">
        <f>OBV!G2035</f>
        <v>NEUTRAL</v>
      </c>
      <c r="L2035" s="5" t="str">
        <f>OBV!H2035</f>
        <v>CONFIRMED BEARISH</v>
      </c>
      <c r="M2035" s="7">
        <f t="shared" si="310"/>
        <v>25</v>
      </c>
      <c r="N2035" s="7">
        <f t="shared" si="311"/>
        <v>45</v>
      </c>
      <c r="O2035" s="7">
        <f t="shared" si="312"/>
        <v>0</v>
      </c>
      <c r="P2035" s="7">
        <f t="shared" si="313"/>
        <v>16.5</v>
      </c>
      <c r="Q2035" s="8">
        <f t="shared" si="314"/>
        <v>26.975000000000001</v>
      </c>
      <c r="R2035" s="8">
        <f t="shared" si="315"/>
        <v>18.125</v>
      </c>
      <c r="S2035" s="8">
        <f t="shared" si="316"/>
        <v>17.925000000000001</v>
      </c>
      <c r="T2035" s="8">
        <f t="shared" si="317"/>
        <v>21.625</v>
      </c>
      <c r="U2035" s="7">
        <f t="shared" si="318"/>
        <v>21.008333333333336</v>
      </c>
      <c r="V2035" s="7">
        <f t="shared" si="319"/>
        <v>21.162500000000001</v>
      </c>
    </row>
    <row r="2036" spans="1:22" ht="13.5" x14ac:dyDescent="0.25">
      <c r="A2036" s="3">
        <f>RSI!A2036</f>
        <v>45267</v>
      </c>
      <c r="B2036" s="2">
        <f>RSI!B2036</f>
        <v>3.0653999999999999</v>
      </c>
      <c r="C2036" s="2">
        <f>RSI!I2036</f>
        <v>46.322740941337727</v>
      </c>
      <c r="D2036" s="2">
        <f>MACD!E2036</f>
        <v>-7.5991238649564252E-4</v>
      </c>
      <c r="E2036" s="2">
        <f>MACD!F2036</f>
        <v>1.9648102235937767E-3</v>
      </c>
      <c r="F2036" s="2">
        <f>'Moving Avg'!D2036</f>
        <v>3.0451999999999999</v>
      </c>
      <c r="G2036" s="2">
        <f>'Moving Avg'!F2036</f>
        <v>3.0700299999999996</v>
      </c>
      <c r="H2036" s="2">
        <f>'Moving Avg'!G2036</f>
        <v>3.1395140000000001</v>
      </c>
      <c r="I2036" s="2">
        <f>'Moving Avg'!H2036</f>
        <v>3.2038159999999998</v>
      </c>
      <c r="J2036" s="5" t="str">
        <f>OBV!F2036</f>
        <v>BULLISH</v>
      </c>
      <c r="K2036" s="5" t="str">
        <f>OBV!G2036</f>
        <v>NEUTRAL</v>
      </c>
      <c r="L2036" s="5" t="str">
        <f>OBV!H2036</f>
        <v>BULLISH DIVERGENCE</v>
      </c>
      <c r="M2036" s="7">
        <f t="shared" si="310"/>
        <v>25</v>
      </c>
      <c r="N2036" s="7">
        <f t="shared" si="311"/>
        <v>45</v>
      </c>
      <c r="O2036" s="7">
        <f t="shared" si="312"/>
        <v>0</v>
      </c>
      <c r="P2036" s="7">
        <f t="shared" si="313"/>
        <v>66.5</v>
      </c>
      <c r="Q2036" s="8">
        <f t="shared" si="314"/>
        <v>34.475000000000001</v>
      </c>
      <c r="R2036" s="8">
        <f t="shared" si="315"/>
        <v>30.625</v>
      </c>
      <c r="S2036" s="8">
        <f t="shared" si="316"/>
        <v>40.424999999999997</v>
      </c>
      <c r="T2036" s="8">
        <f t="shared" si="317"/>
        <v>34.125</v>
      </c>
      <c r="U2036" s="7">
        <f t="shared" si="318"/>
        <v>35.174999999999997</v>
      </c>
      <c r="V2036" s="7">
        <f t="shared" si="319"/>
        <v>34.912499999999994</v>
      </c>
    </row>
    <row r="2037" spans="1:22" ht="13.5" x14ac:dyDescent="0.25">
      <c r="A2037" s="3">
        <f>RSI!A2037</f>
        <v>45268</v>
      </c>
      <c r="B2037" s="2">
        <f>RSI!B2037</f>
        <v>3.0569999999999999</v>
      </c>
      <c r="C2037" s="2">
        <f>RSI!I2037</f>
        <v>45.051214006419094</v>
      </c>
      <c r="D2037" s="2">
        <f>MACD!E2037</f>
        <v>-6.776879045676143E-3</v>
      </c>
      <c r="E2037" s="2">
        <f>MACD!F2037</f>
        <v>2.1647236973979271E-4</v>
      </c>
      <c r="F2037" s="2">
        <f>'Moving Avg'!D2037</f>
        <v>3.0468799999999998</v>
      </c>
      <c r="G2037" s="2">
        <f>'Moving Avg'!F2037</f>
        <v>3.0675049999999997</v>
      </c>
      <c r="H2037" s="2">
        <f>'Moving Avg'!G2037</f>
        <v>3.1366500000000004</v>
      </c>
      <c r="I2037" s="2">
        <f>'Moving Avg'!H2037</f>
        <v>3.2048684999999999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45</v>
      </c>
      <c r="O2037" s="7">
        <f t="shared" si="312"/>
        <v>0</v>
      </c>
      <c r="P2037" s="7">
        <f t="shared" si="313"/>
        <v>83.5</v>
      </c>
      <c r="Q2037" s="8">
        <f t="shared" si="314"/>
        <v>37.024999999999999</v>
      </c>
      <c r="R2037" s="8">
        <f t="shared" si="315"/>
        <v>34.875</v>
      </c>
      <c r="S2037" s="8">
        <f t="shared" si="316"/>
        <v>48.075000000000003</v>
      </c>
      <c r="T2037" s="8">
        <f t="shared" si="317"/>
        <v>38.375</v>
      </c>
      <c r="U2037" s="7">
        <f t="shared" si="318"/>
        <v>39.991666666666667</v>
      </c>
      <c r="V2037" s="7">
        <f t="shared" si="319"/>
        <v>39.587500000000006</v>
      </c>
    </row>
    <row r="2038" spans="1:22" ht="13.5" x14ac:dyDescent="0.25">
      <c r="A2038" s="3">
        <f>RSI!A2038</f>
        <v>45271</v>
      </c>
      <c r="B2038" s="2">
        <f>RSI!B2038</f>
        <v>3.0486</v>
      </c>
      <c r="C2038" s="2">
        <f>RSI!I2038</f>
        <v>43.757701881722355</v>
      </c>
      <c r="D2038" s="2">
        <f>MACD!E2038</f>
        <v>-4.6029711114656813E-3</v>
      </c>
      <c r="E2038" s="2">
        <f>MACD!F2038</f>
        <v>-7.4741632650130211E-4</v>
      </c>
      <c r="F2038" s="2">
        <f>'Moving Avg'!D2038</f>
        <v>3.0468800000000003</v>
      </c>
      <c r="G2038" s="2">
        <f>'Moving Avg'!F2038</f>
        <v>3.0662449999999999</v>
      </c>
      <c r="H2038" s="2">
        <f>'Moving Avg'!G2038</f>
        <v>3.133788</v>
      </c>
      <c r="I2038" s="2">
        <f>'Moving Avg'!H2038</f>
        <v>3.2059214999999996</v>
      </c>
      <c r="J2038" s="5" t="str">
        <f>OBV!F2038</f>
        <v>BEARISH</v>
      </c>
      <c r="K2038" s="5" t="str">
        <f>OBV!G2038</f>
        <v>NEUTRAL</v>
      </c>
      <c r="L2038" s="5" t="str">
        <f>OBV!H2038</f>
        <v>NEUTRAL</v>
      </c>
      <c r="M2038" s="7">
        <f t="shared" si="310"/>
        <v>25</v>
      </c>
      <c r="N2038" s="7">
        <f t="shared" si="311"/>
        <v>45</v>
      </c>
      <c r="O2038" s="7">
        <f t="shared" si="312"/>
        <v>0</v>
      </c>
      <c r="P2038" s="7">
        <f t="shared" si="313"/>
        <v>16.5</v>
      </c>
      <c r="Q2038" s="8">
        <f t="shared" si="314"/>
        <v>26.975000000000001</v>
      </c>
      <c r="R2038" s="8">
        <f t="shared" si="315"/>
        <v>18.125</v>
      </c>
      <c r="S2038" s="8">
        <f t="shared" si="316"/>
        <v>17.925000000000001</v>
      </c>
      <c r="T2038" s="8">
        <f t="shared" si="317"/>
        <v>21.625</v>
      </c>
      <c r="U2038" s="7">
        <f t="shared" si="318"/>
        <v>21.008333333333336</v>
      </c>
      <c r="V2038" s="7">
        <f t="shared" si="319"/>
        <v>21.162500000000001</v>
      </c>
    </row>
    <row r="2039" spans="1:22" ht="13.5" x14ac:dyDescent="0.25">
      <c r="A2039" s="3">
        <f>RSI!A2039</f>
        <v>45272</v>
      </c>
      <c r="B2039" s="2">
        <f>RSI!B2039</f>
        <v>3.0486</v>
      </c>
      <c r="C2039" s="2">
        <f>RSI!I2039</f>
        <v>43.757701881722348</v>
      </c>
      <c r="D2039" s="2">
        <f>MACD!E2039</f>
        <v>-2.5601318910841719E-3</v>
      </c>
      <c r="E2039" s="2">
        <f>MACD!F2039</f>
        <v>-1.1099594394178762E-3</v>
      </c>
      <c r="F2039" s="2">
        <f>'Moving Avg'!D2039</f>
        <v>3.0502600000000002</v>
      </c>
      <c r="G2039" s="2">
        <f>'Moving Avg'!F2039</f>
        <v>3.0654049999999997</v>
      </c>
      <c r="H2039" s="2">
        <f>'Moving Avg'!G2039</f>
        <v>3.131262</v>
      </c>
      <c r="I2039" s="2">
        <f>'Moving Avg'!H2039</f>
        <v>3.2073534999999991</v>
      </c>
      <c r="J2039" s="5" t="str">
        <f>OBV!F2039</f>
        <v>BEARISH</v>
      </c>
      <c r="K2039" s="5" t="str">
        <f>OBV!G2039</f>
        <v>NEUTRAL</v>
      </c>
      <c r="L2039" s="5" t="str">
        <f>OBV!H2039</f>
        <v>BEARISH DIVERGENCE</v>
      </c>
      <c r="M2039" s="7">
        <f t="shared" si="310"/>
        <v>25</v>
      </c>
      <c r="N2039" s="7">
        <f t="shared" si="311"/>
        <v>45</v>
      </c>
      <c r="O2039" s="7">
        <f t="shared" si="312"/>
        <v>0</v>
      </c>
      <c r="P2039" s="7">
        <f t="shared" si="313"/>
        <v>16.5</v>
      </c>
      <c r="Q2039" s="8">
        <f t="shared" si="314"/>
        <v>26.975000000000001</v>
      </c>
      <c r="R2039" s="8">
        <f t="shared" si="315"/>
        <v>18.125</v>
      </c>
      <c r="S2039" s="8">
        <f t="shared" si="316"/>
        <v>17.925000000000001</v>
      </c>
      <c r="T2039" s="8">
        <f t="shared" si="317"/>
        <v>21.625</v>
      </c>
      <c r="U2039" s="7">
        <f t="shared" si="318"/>
        <v>21.008333333333336</v>
      </c>
      <c r="V2039" s="7">
        <f t="shared" si="319"/>
        <v>21.162500000000001</v>
      </c>
    </row>
    <row r="2040" spans="1:22" ht="13.5" x14ac:dyDescent="0.25">
      <c r="A2040" s="3">
        <f>RSI!A2040</f>
        <v>45273</v>
      </c>
      <c r="B2040" s="2">
        <f>RSI!B2040</f>
        <v>3.0316999999999998</v>
      </c>
      <c r="C2040" s="2">
        <f>RSI!I2040</f>
        <v>41.010231546160426</v>
      </c>
      <c r="D2040" s="2">
        <f>MACD!E2040</f>
        <v>6.085897988570288E-4</v>
      </c>
      <c r="E2040" s="2">
        <f>MACD!F2040</f>
        <v>-7.6624959176289529E-4</v>
      </c>
      <c r="F2040" s="2">
        <f>'Moving Avg'!D2040</f>
        <v>3.0502600000000002</v>
      </c>
      <c r="G2040" s="2">
        <f>'Moving Avg'!F2040</f>
        <v>3.0590900000000003</v>
      </c>
      <c r="H2040" s="2">
        <f>'Moving Avg'!G2040</f>
        <v>3.1295779999999995</v>
      </c>
      <c r="I2040" s="2">
        <f>'Moving Avg'!H2040</f>
        <v>3.208490499999999</v>
      </c>
      <c r="J2040" s="5" t="str">
        <f>OBV!F2040</f>
        <v>BEARISH</v>
      </c>
      <c r="K2040" s="5" t="str">
        <f>OBV!G2040</f>
        <v>NEUTRAL</v>
      </c>
      <c r="L2040" s="5" t="str">
        <f>OBV!H2040</f>
        <v>NEUTRAL</v>
      </c>
      <c r="M2040" s="7">
        <f t="shared" si="310"/>
        <v>25</v>
      </c>
      <c r="N2040" s="7">
        <f t="shared" si="311"/>
        <v>0</v>
      </c>
      <c r="O2040" s="7">
        <f t="shared" si="312"/>
        <v>0</v>
      </c>
      <c r="P2040" s="7">
        <f t="shared" si="313"/>
        <v>16.5</v>
      </c>
      <c r="Q2040" s="8">
        <f t="shared" si="314"/>
        <v>11.225</v>
      </c>
      <c r="R2040" s="8">
        <f t="shared" si="315"/>
        <v>9.125</v>
      </c>
      <c r="S2040" s="8">
        <f t="shared" si="316"/>
        <v>11.175000000000001</v>
      </c>
      <c r="T2040" s="8">
        <f t="shared" si="317"/>
        <v>10.375</v>
      </c>
      <c r="U2040" s="7">
        <f t="shared" si="318"/>
        <v>10.508333333333335</v>
      </c>
      <c r="V2040" s="7">
        <f t="shared" si="319"/>
        <v>10.475000000000001</v>
      </c>
    </row>
    <row r="2041" spans="1:22" ht="13.5" x14ac:dyDescent="0.25">
      <c r="A2041" s="3">
        <f>RSI!A2041</f>
        <v>45274</v>
      </c>
      <c r="B2041" s="2">
        <f>RSI!B2041</f>
        <v>3.0486</v>
      </c>
      <c r="C2041" s="2">
        <f>RSI!I2041</f>
        <v>44.7463784083658</v>
      </c>
      <c r="D2041" s="2">
        <f>MACD!E2041</f>
        <v>2.3121912391368404E-3</v>
      </c>
      <c r="E2041" s="2">
        <f>MACD!F2041</f>
        <v>-1.5056142558294813E-4</v>
      </c>
      <c r="F2041" s="2">
        <f>'Moving Avg'!D2041</f>
        <v>3.0468999999999999</v>
      </c>
      <c r="G2041" s="2">
        <f>'Moving Avg'!F2041</f>
        <v>3.0557249999999998</v>
      </c>
      <c r="H2041" s="2">
        <f>'Moving Avg'!G2041</f>
        <v>3.1273899999999997</v>
      </c>
      <c r="I2041" s="2">
        <f>'Moving Avg'!H2041</f>
        <v>3.209500999999999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0</v>
      </c>
      <c r="P2041" s="7">
        <f t="shared" si="313"/>
        <v>16.5</v>
      </c>
      <c r="Q2041" s="8">
        <f t="shared" si="314"/>
        <v>11.225</v>
      </c>
      <c r="R2041" s="8">
        <f t="shared" si="315"/>
        <v>9.125</v>
      </c>
      <c r="S2041" s="8">
        <f t="shared" si="316"/>
        <v>11.175000000000001</v>
      </c>
      <c r="T2041" s="8">
        <f t="shared" si="317"/>
        <v>10.375</v>
      </c>
      <c r="U2041" s="7">
        <f t="shared" si="318"/>
        <v>10.508333333333335</v>
      </c>
      <c r="V2041" s="7">
        <f t="shared" si="319"/>
        <v>10.475000000000001</v>
      </c>
    </row>
    <row r="2042" spans="1:22" ht="13.5" x14ac:dyDescent="0.25">
      <c r="A2042" s="3">
        <f>RSI!A2042</f>
        <v>45275</v>
      </c>
      <c r="B2042" s="2">
        <f>RSI!B2042</f>
        <v>3.0316999999999998</v>
      </c>
      <c r="C2042" s="2">
        <f>RSI!I2042</f>
        <v>41.889220705840472</v>
      </c>
      <c r="D2042" s="2">
        <f>MACD!E2042</f>
        <v>1.2826802166880924E-3</v>
      </c>
      <c r="E2042" s="2">
        <f>MACD!F2042</f>
        <v>1.3608690287126001E-4</v>
      </c>
      <c r="F2042" s="2">
        <f>'Moving Avg'!D2042</f>
        <v>3.0418399999999997</v>
      </c>
      <c r="G2042" s="2">
        <f>'Moving Avg'!F2042</f>
        <v>3.0527749999999996</v>
      </c>
      <c r="H2042" s="2">
        <f>'Moving Avg'!G2042</f>
        <v>3.1231779999999998</v>
      </c>
      <c r="I2042" s="2">
        <f>'Moving Avg'!H2042</f>
        <v>3.2105954999999988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0</v>
      </c>
      <c r="O2042" s="7">
        <f t="shared" si="312"/>
        <v>0</v>
      </c>
      <c r="P2042" s="7">
        <f t="shared" si="313"/>
        <v>16.5</v>
      </c>
      <c r="Q2042" s="8">
        <f t="shared" si="314"/>
        <v>11.225</v>
      </c>
      <c r="R2042" s="8">
        <f t="shared" si="315"/>
        <v>9.125</v>
      </c>
      <c r="S2042" s="8">
        <f t="shared" si="316"/>
        <v>11.175000000000001</v>
      </c>
      <c r="T2042" s="8">
        <f t="shared" si="317"/>
        <v>10.375</v>
      </c>
      <c r="U2042" s="7">
        <f t="shared" si="318"/>
        <v>10.508333333333335</v>
      </c>
      <c r="V2042" s="7">
        <f t="shared" si="319"/>
        <v>10.475000000000001</v>
      </c>
    </row>
    <row r="2043" spans="1:22" ht="13.5" x14ac:dyDescent="0.25">
      <c r="A2043" s="3">
        <f>RSI!A2043</f>
        <v>45278</v>
      </c>
      <c r="B2043" s="2">
        <f>RSI!B2043</f>
        <v>3.0316999999999998</v>
      </c>
      <c r="C2043" s="2">
        <f>RSI!I2043</f>
        <v>41.889220705840472</v>
      </c>
      <c r="D2043" s="2">
        <f>MACD!E2043</f>
        <v>6.5405841600352232E-4</v>
      </c>
      <c r="E2043" s="2">
        <f>MACD!F2043</f>
        <v>2.3968120549771249E-4</v>
      </c>
      <c r="F2043" s="2">
        <f>'Moving Avg'!D2043</f>
        <v>3.0384599999999997</v>
      </c>
      <c r="G2043" s="2">
        <f>'Moving Avg'!F2043</f>
        <v>3.05193</v>
      </c>
      <c r="H2043" s="2">
        <f>'Moving Avg'!G2043</f>
        <v>3.1181239999999999</v>
      </c>
      <c r="I2043" s="2">
        <f>'Moving Avg'!H2043</f>
        <v>3.2117744999999984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0</v>
      </c>
      <c r="O2043" s="7">
        <f t="shared" si="312"/>
        <v>0</v>
      </c>
      <c r="P2043" s="7">
        <f t="shared" si="313"/>
        <v>16.5</v>
      </c>
      <c r="Q2043" s="8">
        <f t="shared" si="314"/>
        <v>11.225</v>
      </c>
      <c r="R2043" s="8">
        <f t="shared" si="315"/>
        <v>9.125</v>
      </c>
      <c r="S2043" s="8">
        <f t="shared" si="316"/>
        <v>11.175000000000001</v>
      </c>
      <c r="T2043" s="8">
        <f t="shared" si="317"/>
        <v>10.375</v>
      </c>
      <c r="U2043" s="7">
        <f t="shared" si="318"/>
        <v>10.508333333333335</v>
      </c>
      <c r="V2043" s="7">
        <f t="shared" si="319"/>
        <v>10.475000000000001</v>
      </c>
    </row>
    <row r="2044" spans="1:22" ht="13.5" x14ac:dyDescent="0.25">
      <c r="A2044" s="3">
        <f>RSI!A2044</f>
        <v>45279</v>
      </c>
      <c r="B2044" s="2">
        <f>RSI!B2044</f>
        <v>3.0065</v>
      </c>
      <c r="C2044" s="2">
        <f>RSI!I2044</f>
        <v>37.723661053211444</v>
      </c>
      <c r="D2044" s="2">
        <f>MACD!E2044</f>
        <v>-3.8664593970105798E-4</v>
      </c>
      <c r="E2044" s="2">
        <f>MACD!F2044</f>
        <v>1.144157764579584E-4</v>
      </c>
      <c r="F2044" s="2">
        <f>'Moving Avg'!D2044</f>
        <v>3.0300399999999996</v>
      </c>
      <c r="G2044" s="2">
        <f>'Moving Avg'!F2044</f>
        <v>3.0498250000000002</v>
      </c>
      <c r="H2044" s="2">
        <f>'Moving Avg'!G2044</f>
        <v>3.1125659999999993</v>
      </c>
      <c r="I2044" s="2">
        <f>'Moving Avg'!H2044</f>
        <v>3.2132484999999984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45</v>
      </c>
      <c r="O2044" s="7">
        <f t="shared" si="312"/>
        <v>0</v>
      </c>
      <c r="P2044" s="7">
        <f t="shared" si="313"/>
        <v>16.5</v>
      </c>
      <c r="Q2044" s="8">
        <f t="shared" si="314"/>
        <v>26.975000000000001</v>
      </c>
      <c r="R2044" s="8">
        <f t="shared" si="315"/>
        <v>18.125</v>
      </c>
      <c r="S2044" s="8">
        <f t="shared" si="316"/>
        <v>17.925000000000001</v>
      </c>
      <c r="T2044" s="8">
        <f t="shared" si="317"/>
        <v>21.625</v>
      </c>
      <c r="U2044" s="7">
        <f t="shared" si="318"/>
        <v>21.008333333333336</v>
      </c>
      <c r="V2044" s="7">
        <f t="shared" si="319"/>
        <v>21.162500000000001</v>
      </c>
    </row>
    <row r="2045" spans="1:22" ht="13.5" x14ac:dyDescent="0.25">
      <c r="A2045" s="3">
        <f>RSI!A2045</f>
        <v>45280</v>
      </c>
      <c r="B2045" s="2">
        <f>RSI!B2045</f>
        <v>3.0065</v>
      </c>
      <c r="C2045" s="2">
        <f>RSI!I2045</f>
        <v>37.723661053211444</v>
      </c>
      <c r="D2045" s="2">
        <f>MACD!E2045</f>
        <v>-9.1042689143927547E-4</v>
      </c>
      <c r="E2045" s="2">
        <f>MACD!F2045</f>
        <v>-9.0552757121488371E-5</v>
      </c>
      <c r="F2045" s="2">
        <f>'Moving Avg'!D2045</f>
        <v>3.0249999999999995</v>
      </c>
      <c r="G2045" s="2">
        <f>'Moving Avg'!F2045</f>
        <v>3.0464600000000006</v>
      </c>
      <c r="H2045" s="2">
        <f>'Moving Avg'!G2045</f>
        <v>3.1073459999999988</v>
      </c>
      <c r="I2045" s="2">
        <f>'Moving Avg'!H2045</f>
        <v>3.214595999999998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  <c r="M2045" s="7">
        <f t="shared" si="310"/>
        <v>25</v>
      </c>
      <c r="N2045" s="7">
        <f t="shared" si="311"/>
        <v>45</v>
      </c>
      <c r="O2045" s="7">
        <f t="shared" si="312"/>
        <v>0</v>
      </c>
      <c r="P2045" s="7">
        <f t="shared" si="313"/>
        <v>16.5</v>
      </c>
      <c r="Q2045" s="8">
        <f t="shared" si="314"/>
        <v>26.975000000000001</v>
      </c>
      <c r="R2045" s="8">
        <f t="shared" si="315"/>
        <v>18.125</v>
      </c>
      <c r="S2045" s="8">
        <f t="shared" si="316"/>
        <v>17.925000000000001</v>
      </c>
      <c r="T2045" s="8">
        <f t="shared" si="317"/>
        <v>21.625</v>
      </c>
      <c r="U2045" s="7">
        <f t="shared" si="318"/>
        <v>21.008333333333336</v>
      </c>
      <c r="V2045" s="7">
        <f t="shared" si="319"/>
        <v>21.162500000000001</v>
      </c>
    </row>
    <row r="2046" spans="1:22" ht="13.5" x14ac:dyDescent="0.25">
      <c r="A2046" s="3">
        <f>RSI!A2046</f>
        <v>45281</v>
      </c>
      <c r="B2046" s="2">
        <f>RSI!B2046</f>
        <v>2.9895999999999998</v>
      </c>
      <c r="C2046" s="2">
        <f>RSI!I2046</f>
        <v>35.015427926445753</v>
      </c>
      <c r="D2046" s="2">
        <f>MACD!E2046</f>
        <v>5.4132253759053839E-3</v>
      </c>
      <c r="E2046" s="2">
        <f>MACD!F2046</f>
        <v>1.0102028694838861E-3</v>
      </c>
      <c r="F2046" s="2">
        <f>'Moving Avg'!D2046</f>
        <v>3.0131999999999999</v>
      </c>
      <c r="G2046" s="2">
        <f>'Moving Avg'!F2046</f>
        <v>3.0426700000000007</v>
      </c>
      <c r="H2046" s="2">
        <f>'Moving Avg'!G2046</f>
        <v>3.1017879999999991</v>
      </c>
      <c r="I2046" s="2">
        <f>'Moving Avg'!H2046</f>
        <v>3.2155224999999974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0</v>
      </c>
      <c r="O2046" s="7">
        <f t="shared" si="312"/>
        <v>0</v>
      </c>
      <c r="P2046" s="7">
        <f t="shared" si="313"/>
        <v>16.5</v>
      </c>
      <c r="Q2046" s="8">
        <f t="shared" si="314"/>
        <v>11.225</v>
      </c>
      <c r="R2046" s="8">
        <f t="shared" si="315"/>
        <v>9.125</v>
      </c>
      <c r="S2046" s="8">
        <f t="shared" si="316"/>
        <v>11.175000000000001</v>
      </c>
      <c r="T2046" s="8">
        <f t="shared" si="317"/>
        <v>10.375</v>
      </c>
      <c r="U2046" s="7">
        <f t="shared" si="318"/>
        <v>10.508333333333335</v>
      </c>
      <c r="V2046" s="7">
        <f t="shared" si="319"/>
        <v>10.475000000000001</v>
      </c>
    </row>
    <row r="2047" spans="1:22" ht="13.5" x14ac:dyDescent="0.25">
      <c r="A2047" s="3">
        <f>RSI!A2047</f>
        <v>45282</v>
      </c>
      <c r="B2047" s="2">
        <f>RSI!B2047</f>
        <v>3.0569999999999999</v>
      </c>
      <c r="C2047" s="2">
        <f>RSI!I2047</f>
        <v>50.330522383809921</v>
      </c>
      <c r="D2047" s="2">
        <f>MACD!E2047</f>
        <v>4.8848819913365205E-3</v>
      </c>
      <c r="E2047" s="2">
        <f>MACD!F2047</f>
        <v>1.7851386938544131E-3</v>
      </c>
      <c r="F2047" s="2">
        <f>'Moving Avg'!D2047</f>
        <v>3.0182599999999997</v>
      </c>
      <c r="G2047" s="2">
        <f>'Moving Avg'!F2047</f>
        <v>3.0439350000000003</v>
      </c>
      <c r="H2047" s="2">
        <f>'Moving Avg'!G2047</f>
        <v>3.0975779999999991</v>
      </c>
      <c r="I2047" s="2">
        <f>'Moving Avg'!H2047</f>
        <v>3.2171644999999973</v>
      </c>
      <c r="J2047" s="5" t="str">
        <f>OBV!F2047</f>
        <v>BULLISH</v>
      </c>
      <c r="K2047" s="5" t="str">
        <f>OBV!G2047</f>
        <v>NEUTRAL</v>
      </c>
      <c r="L2047" s="5" t="str">
        <f>OBV!H2047</f>
        <v>CONFIRMED BULLISH</v>
      </c>
      <c r="M2047" s="7">
        <f t="shared" si="310"/>
        <v>25</v>
      </c>
      <c r="N2047" s="7">
        <f t="shared" si="311"/>
        <v>0</v>
      </c>
      <c r="O2047" s="7">
        <f t="shared" si="312"/>
        <v>0</v>
      </c>
      <c r="P2047" s="7">
        <f t="shared" si="313"/>
        <v>83.5</v>
      </c>
      <c r="Q2047" s="8">
        <f t="shared" si="314"/>
        <v>21.274999999999999</v>
      </c>
      <c r="R2047" s="8">
        <f t="shared" si="315"/>
        <v>25.875</v>
      </c>
      <c r="S2047" s="8">
        <f t="shared" si="316"/>
        <v>41.325000000000003</v>
      </c>
      <c r="T2047" s="8">
        <f t="shared" si="317"/>
        <v>27.125</v>
      </c>
      <c r="U2047" s="7">
        <f t="shared" si="318"/>
        <v>29.491666666666664</v>
      </c>
      <c r="V2047" s="7">
        <f t="shared" si="319"/>
        <v>28.9</v>
      </c>
    </row>
    <row r="2048" spans="1:22" ht="13.5" x14ac:dyDescent="0.25">
      <c r="A2048" s="3">
        <f>RSI!A2048</f>
        <v>45285</v>
      </c>
      <c r="B2048" s="2">
        <f>RSI!B2048</f>
        <v>3.0316999999999998</v>
      </c>
      <c r="C2048" s="2">
        <f>RSI!I2048</f>
        <v>45.952629862158211</v>
      </c>
      <c r="D2048" s="2">
        <f>MACD!E2048</f>
        <v>4.9970359550917109E-3</v>
      </c>
      <c r="E2048" s="2">
        <f>MACD!F2048</f>
        <v>2.4275181461018728E-3</v>
      </c>
      <c r="F2048" s="2">
        <f>'Moving Avg'!D2048</f>
        <v>3.0182600000000002</v>
      </c>
      <c r="G2048" s="2">
        <f>'Moving Avg'!F2048</f>
        <v>3.0418300000000005</v>
      </c>
      <c r="H2048" s="2">
        <f>'Moving Avg'!G2048</f>
        <v>3.0930299999999988</v>
      </c>
      <c r="I2048" s="2">
        <f>'Moving Avg'!H2048</f>
        <v>3.2186799999999973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0</v>
      </c>
      <c r="P2048" s="7">
        <f t="shared" si="313"/>
        <v>49.5</v>
      </c>
      <c r="Q2048" s="8">
        <f t="shared" si="314"/>
        <v>16.175000000000001</v>
      </c>
      <c r="R2048" s="8">
        <f t="shared" si="315"/>
        <v>17.375</v>
      </c>
      <c r="S2048" s="8">
        <f t="shared" si="316"/>
        <v>26.025000000000002</v>
      </c>
      <c r="T2048" s="8">
        <f t="shared" si="317"/>
        <v>18.625</v>
      </c>
      <c r="U2048" s="7">
        <f t="shared" si="318"/>
        <v>19.858333333333334</v>
      </c>
      <c r="V2048" s="7">
        <f t="shared" si="319"/>
        <v>19.55</v>
      </c>
    </row>
    <row r="2049" spans="1:22" ht="13.5" x14ac:dyDescent="0.25">
      <c r="A2049" s="3">
        <f>RSI!A2049</f>
        <v>45286</v>
      </c>
      <c r="B2049" s="2">
        <f>RSI!B2049</f>
        <v>3.0653999999999999</v>
      </c>
      <c r="C2049" s="2">
        <f>RSI!I2049</f>
        <v>51.948284608604261</v>
      </c>
      <c r="D2049" s="2">
        <f>MACD!E2049</f>
        <v>2.7242558873203926E-3</v>
      </c>
      <c r="E2049" s="2">
        <f>MACD!F2049</f>
        <v>2.4868656943455767E-3</v>
      </c>
      <c r="F2049" s="2">
        <f>'Moving Avg'!D2049</f>
        <v>3.0300400000000005</v>
      </c>
      <c r="G2049" s="2">
        <f>'Moving Avg'!F2049</f>
        <v>3.0414100000000004</v>
      </c>
      <c r="H2049" s="2">
        <f>'Moving Avg'!G2049</f>
        <v>3.0891559999999991</v>
      </c>
      <c r="I2049" s="2">
        <f>'Moving Avg'!H2049</f>
        <v>3.2204484999999967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  <c r="M2049" s="7">
        <f t="shared" si="310"/>
        <v>25</v>
      </c>
      <c r="N2049" s="7">
        <f t="shared" si="311"/>
        <v>0</v>
      </c>
      <c r="O2049" s="7">
        <f t="shared" si="312"/>
        <v>0</v>
      </c>
      <c r="P2049" s="7">
        <f t="shared" si="313"/>
        <v>83.5</v>
      </c>
      <c r="Q2049" s="8">
        <f t="shared" si="314"/>
        <v>21.274999999999999</v>
      </c>
      <c r="R2049" s="8">
        <f t="shared" si="315"/>
        <v>25.875</v>
      </c>
      <c r="S2049" s="8">
        <f t="shared" si="316"/>
        <v>41.325000000000003</v>
      </c>
      <c r="T2049" s="8">
        <f t="shared" si="317"/>
        <v>27.125</v>
      </c>
      <c r="U2049" s="7">
        <f t="shared" si="318"/>
        <v>29.491666666666664</v>
      </c>
      <c r="V2049" s="7">
        <f t="shared" si="319"/>
        <v>28.9</v>
      </c>
    </row>
    <row r="2050" spans="1:22" ht="13.5" x14ac:dyDescent="0.25">
      <c r="A2050" s="3">
        <f>RSI!A2050</f>
        <v>45287</v>
      </c>
      <c r="B2050" s="2">
        <f>RSI!B2050</f>
        <v>3.0907</v>
      </c>
      <c r="C2050" s="2">
        <f>RSI!I2050</f>
        <v>55.903260433468873</v>
      </c>
      <c r="D2050" s="2">
        <f>MACD!E2050</f>
        <v>-3.7529849736097631E-3</v>
      </c>
      <c r="E2050" s="2">
        <f>MACD!F2050</f>
        <v>1.2388955607545089E-3</v>
      </c>
      <c r="F2050" s="2">
        <f>'Moving Avg'!D2050</f>
        <v>3.0468799999999998</v>
      </c>
      <c r="G2050" s="2">
        <f>'Moving Avg'!F2050</f>
        <v>3.0422550000000004</v>
      </c>
      <c r="H2050" s="2">
        <f>'Moving Avg'!G2050</f>
        <v>3.0869659999999985</v>
      </c>
      <c r="I2050" s="2">
        <f>'Moving Avg'!H2050</f>
        <v>3.2224274999999971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45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83.5</v>
      </c>
      <c r="Q2050" s="8">
        <f t="shared" si="314"/>
        <v>37.024999999999999</v>
      </c>
      <c r="R2050" s="8">
        <f t="shared" si="315"/>
        <v>34.875</v>
      </c>
      <c r="S2050" s="8">
        <f t="shared" si="316"/>
        <v>48.075000000000003</v>
      </c>
      <c r="T2050" s="8">
        <f t="shared" si="317"/>
        <v>38.375</v>
      </c>
      <c r="U2050" s="7">
        <f t="shared" si="318"/>
        <v>39.991666666666667</v>
      </c>
      <c r="V2050" s="7">
        <f t="shared" si="319"/>
        <v>39.587500000000006</v>
      </c>
    </row>
    <row r="2051" spans="1:22" ht="13.5" x14ac:dyDescent="0.25">
      <c r="A2051" s="3">
        <f>RSI!A2051</f>
        <v>45288</v>
      </c>
      <c r="B2051" s="2">
        <f>RSI!B2051</f>
        <v>3.0907</v>
      </c>
      <c r="C2051" s="2">
        <f>RSI!I2051</f>
        <v>55.903260433468873</v>
      </c>
      <c r="D2051" s="2">
        <f>MACD!E2051</f>
        <v>-6.8573419447246486E-3</v>
      </c>
      <c r="E2051" s="2">
        <f>MACD!F2051</f>
        <v>-3.8035194034132273E-4</v>
      </c>
      <c r="F2051" s="2">
        <f>'Moving Avg'!D2051</f>
        <v>3.0670999999999999</v>
      </c>
      <c r="G2051" s="2">
        <f>'Moving Avg'!F2051</f>
        <v>3.0430999999999999</v>
      </c>
      <c r="H2051" s="2">
        <f>'Moving Avg'!G2051</f>
        <v>3.0847759999999989</v>
      </c>
      <c r="I2051" s="2">
        <f>'Moving Avg'!H2051</f>
        <v>3.2244489999999963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  <c r="M2051" s="7">
        <f t="shared" si="320"/>
        <v>25</v>
      </c>
      <c r="N2051" s="7">
        <f t="shared" si="321"/>
        <v>45</v>
      </c>
      <c r="O2051" s="7">
        <f t="shared" si="322"/>
        <v>0</v>
      </c>
      <c r="P2051" s="7">
        <f t="shared" si="323"/>
        <v>83.5</v>
      </c>
      <c r="Q2051" s="8">
        <f t="shared" ref="Q2051:Q2114" si="324">0.35*M2051+N2051*0.35+O2051*0.15+P2051*0.15</f>
        <v>37.024999999999999</v>
      </c>
      <c r="R2051" s="8">
        <f t="shared" ref="R2051:R2114" si="325">M2051*0.2+N2051*0.2+O2051*0.35+P2051*0.25</f>
        <v>34.875</v>
      </c>
      <c r="S2051" s="8">
        <f t="shared" ref="S2051:S2114" si="326">M2051*0.15+N2051*0.15+O2051*0.25+P2051*0.45</f>
        <v>48.075000000000003</v>
      </c>
      <c r="T2051" s="8">
        <f t="shared" ref="T2051:T2114" si="327">0.25*SUM(M2051:P2051)</f>
        <v>38.375</v>
      </c>
      <c r="U2051" s="7">
        <f t="shared" ref="U2051:U2114" si="328">SUM(Q2051:S2051)/3</f>
        <v>39.991666666666667</v>
      </c>
      <c r="V2051" s="7">
        <f t="shared" ref="V2051:V2114" si="329">SUM(Q2051:T2051)/4</f>
        <v>39.587500000000006</v>
      </c>
    </row>
    <row r="2052" spans="1:22" ht="13.5" x14ac:dyDescent="0.25">
      <c r="A2052" s="3">
        <f>RSI!A2052</f>
        <v>45289</v>
      </c>
      <c r="B2052" s="2">
        <f>RSI!B2052</f>
        <v>3.0316999999999998</v>
      </c>
      <c r="C2052" s="2">
        <f>RSI!I2052</f>
        <v>45.724694258542229</v>
      </c>
      <c r="D2052" s="2">
        <f>MACD!E2052</f>
        <v>-7.9207858173107049E-3</v>
      </c>
      <c r="E2052" s="2">
        <f>MACD!F2052</f>
        <v>-1.8884387157351993E-3</v>
      </c>
      <c r="F2052" s="2">
        <f>'Moving Avg'!D2052</f>
        <v>3.0620399999999997</v>
      </c>
      <c r="G2052" s="2">
        <f>'Moving Avg'!F2052</f>
        <v>3.0422549999999999</v>
      </c>
      <c r="H2052" s="2">
        <f>'Moving Avg'!G2052</f>
        <v>3.082079999999999</v>
      </c>
      <c r="I2052" s="2">
        <f>'Moving Avg'!H2052</f>
        <v>3.2263014999999968</v>
      </c>
      <c r="J2052" s="5" t="str">
        <f>OBV!F2052</f>
        <v>BULLISH</v>
      </c>
      <c r="K2052" s="5" t="str">
        <f>OBV!G2052</f>
        <v>NEUTRAL</v>
      </c>
      <c r="L2052" s="5" t="str">
        <f>OBV!H2052</f>
        <v>BULLISH DIVERGENCE</v>
      </c>
      <c r="M2052" s="7">
        <f t="shared" si="320"/>
        <v>25</v>
      </c>
      <c r="N2052" s="7">
        <f t="shared" si="321"/>
        <v>45</v>
      </c>
      <c r="O2052" s="7">
        <f t="shared" si="322"/>
        <v>0</v>
      </c>
      <c r="P2052" s="7">
        <f t="shared" si="323"/>
        <v>66.5</v>
      </c>
      <c r="Q2052" s="8">
        <f t="shared" si="324"/>
        <v>34.475000000000001</v>
      </c>
      <c r="R2052" s="8">
        <f t="shared" si="325"/>
        <v>30.625</v>
      </c>
      <c r="S2052" s="8">
        <f t="shared" si="326"/>
        <v>40.424999999999997</v>
      </c>
      <c r="T2052" s="8">
        <f t="shared" si="327"/>
        <v>34.125</v>
      </c>
      <c r="U2052" s="7">
        <f t="shared" si="328"/>
        <v>35.174999999999997</v>
      </c>
      <c r="V2052" s="7">
        <f t="shared" si="329"/>
        <v>34.912499999999994</v>
      </c>
    </row>
    <row r="2053" spans="1:22" ht="13.5" x14ac:dyDescent="0.25">
      <c r="A2053" s="3">
        <f>RSI!A2053</f>
        <v>45293</v>
      </c>
      <c r="B2053" s="2">
        <f>RSI!B2053</f>
        <v>3.0316999999999998</v>
      </c>
      <c r="C2053" s="2">
        <f>RSI!I2053</f>
        <v>45.724694258542229</v>
      </c>
      <c r="D2053" s="2">
        <f>MACD!E2053</f>
        <v>-8.663702973128018E-3</v>
      </c>
      <c r="E2053" s="2">
        <f>MACD!F2053</f>
        <v>-3.2434915672137632E-3</v>
      </c>
      <c r="F2053" s="2">
        <f>'Moving Avg'!D2053</f>
        <v>3.0620400000000005</v>
      </c>
      <c r="G2053" s="2">
        <f>'Moving Avg'!F2053</f>
        <v>3.0414100000000004</v>
      </c>
      <c r="H2053" s="2">
        <f>'Moving Avg'!G2053</f>
        <v>3.0773639999999993</v>
      </c>
      <c r="I2053" s="2">
        <f>'Moving Avg'!H2053</f>
        <v>3.2281539999999969</v>
      </c>
      <c r="J2053" s="5" t="str">
        <f>OBV!F2053</f>
        <v>BULLISH</v>
      </c>
      <c r="K2053" s="5" t="str">
        <f>OBV!G2053</f>
        <v>NEUTRAL</v>
      </c>
      <c r="L2053" s="5" t="str">
        <f>OBV!H2053</f>
        <v>NEUTRAL</v>
      </c>
      <c r="M2053" s="7">
        <f t="shared" si="320"/>
        <v>25</v>
      </c>
      <c r="N2053" s="7">
        <f t="shared" si="321"/>
        <v>45</v>
      </c>
      <c r="O2053" s="7">
        <f t="shared" si="322"/>
        <v>0</v>
      </c>
      <c r="P2053" s="7">
        <f t="shared" si="323"/>
        <v>49.5</v>
      </c>
      <c r="Q2053" s="8">
        <f t="shared" si="324"/>
        <v>31.925000000000001</v>
      </c>
      <c r="R2053" s="8">
        <f t="shared" si="325"/>
        <v>26.375</v>
      </c>
      <c r="S2053" s="8">
        <f t="shared" si="326"/>
        <v>32.775000000000006</v>
      </c>
      <c r="T2053" s="8">
        <f t="shared" si="327"/>
        <v>29.875</v>
      </c>
      <c r="U2053" s="7">
        <f t="shared" si="328"/>
        <v>30.358333333333334</v>
      </c>
      <c r="V2053" s="7">
        <f t="shared" si="329"/>
        <v>30.237500000000001</v>
      </c>
    </row>
    <row r="2054" spans="1:22" ht="13.5" x14ac:dyDescent="0.25">
      <c r="A2054" s="3">
        <f>RSI!A2054</f>
        <v>45294</v>
      </c>
      <c r="B2054" s="2">
        <f>RSI!B2054</f>
        <v>3.0316999999999998</v>
      </c>
      <c r="C2054" s="2">
        <f>RSI!I2054</f>
        <v>45.724694258542229</v>
      </c>
      <c r="D2054" s="2">
        <f>MACD!E2054</f>
        <v>-1.3023951992948923E-2</v>
      </c>
      <c r="E2054" s="2">
        <f>MACD!F2054</f>
        <v>-5.1995836523607963E-3</v>
      </c>
      <c r="F2054" s="2">
        <f>'Moving Avg'!D2054</f>
        <v>3.0553000000000003</v>
      </c>
      <c r="G2054" s="2">
        <f>'Moving Avg'!F2054</f>
        <v>3.0414099999999999</v>
      </c>
      <c r="H2054" s="2">
        <f>'Moving Avg'!G2054</f>
        <v>3.0726479999999996</v>
      </c>
      <c r="I2054" s="2">
        <f>'Moving Avg'!H2054</f>
        <v>3.2296694999999973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45</v>
      </c>
      <c r="O2054" s="7">
        <f t="shared" si="322"/>
        <v>0</v>
      </c>
      <c r="P2054" s="7">
        <f t="shared" si="323"/>
        <v>16.5</v>
      </c>
      <c r="Q2054" s="8">
        <f t="shared" si="324"/>
        <v>26.975000000000001</v>
      </c>
      <c r="R2054" s="8">
        <f t="shared" si="325"/>
        <v>18.125</v>
      </c>
      <c r="S2054" s="8">
        <f t="shared" si="326"/>
        <v>17.925000000000001</v>
      </c>
      <c r="T2054" s="8">
        <f t="shared" si="327"/>
        <v>21.625</v>
      </c>
      <c r="U2054" s="7">
        <f t="shared" si="328"/>
        <v>21.008333333333336</v>
      </c>
      <c r="V2054" s="7">
        <f t="shared" si="329"/>
        <v>21.162500000000001</v>
      </c>
    </row>
    <row r="2055" spans="1:22" ht="13.5" x14ac:dyDescent="0.25">
      <c r="A2055" s="3">
        <f>RSI!A2055</f>
        <v>45295</v>
      </c>
      <c r="B2055" s="2">
        <f>RSI!B2055</f>
        <v>3.0486</v>
      </c>
      <c r="C2055" s="2">
        <f>RSI!I2055</f>
        <v>49.043901563427809</v>
      </c>
      <c r="D2055" s="2">
        <f>MACD!E2055</f>
        <v>-1.7830711743601846E-2</v>
      </c>
      <c r="E2055" s="2">
        <f>MACD!F2055</f>
        <v>-7.7258092706090058E-3</v>
      </c>
      <c r="F2055" s="2">
        <f>'Moving Avg'!D2055</f>
        <v>3.0468800000000003</v>
      </c>
      <c r="G2055" s="2">
        <f>'Moving Avg'!F2055</f>
        <v>3.0422549999999999</v>
      </c>
      <c r="H2055" s="2">
        <f>'Moving Avg'!G2055</f>
        <v>3.0686059999999999</v>
      </c>
      <c r="I2055" s="2">
        <f>'Moving Avg'!H2055</f>
        <v>3.2312694999999967</v>
      </c>
      <c r="J2055" s="5" t="str">
        <f>OBV!F2055</f>
        <v>BULLISH</v>
      </c>
      <c r="K2055" s="5" t="str">
        <f>OBV!G2055</f>
        <v>NEUTRAL</v>
      </c>
      <c r="L2055" s="5" t="str">
        <f>OBV!H2055</f>
        <v>BULLISH DIVERGENCE</v>
      </c>
      <c r="M2055" s="7">
        <f t="shared" si="320"/>
        <v>25</v>
      </c>
      <c r="N2055" s="7">
        <f t="shared" si="321"/>
        <v>45</v>
      </c>
      <c r="O2055" s="7">
        <f t="shared" si="322"/>
        <v>0</v>
      </c>
      <c r="P2055" s="7">
        <f t="shared" si="323"/>
        <v>66.5</v>
      </c>
      <c r="Q2055" s="8">
        <f t="shared" si="324"/>
        <v>34.475000000000001</v>
      </c>
      <c r="R2055" s="8">
        <f t="shared" si="325"/>
        <v>30.625</v>
      </c>
      <c r="S2055" s="8">
        <f t="shared" si="326"/>
        <v>40.424999999999997</v>
      </c>
      <c r="T2055" s="8">
        <f t="shared" si="327"/>
        <v>34.125</v>
      </c>
      <c r="U2055" s="7">
        <f t="shared" si="328"/>
        <v>35.174999999999997</v>
      </c>
      <c r="V2055" s="7">
        <f t="shared" si="329"/>
        <v>34.912499999999994</v>
      </c>
    </row>
    <row r="2056" spans="1:22" ht="13.5" x14ac:dyDescent="0.25">
      <c r="A2056" s="3">
        <f>RSI!A2056</f>
        <v>45296</v>
      </c>
      <c r="B2056" s="2">
        <f>RSI!B2056</f>
        <v>3.0232999999999999</v>
      </c>
      <c r="C2056" s="2">
        <f>RSI!I2056</f>
        <v>44.642425157463528</v>
      </c>
      <c r="D2056" s="2">
        <f>MACD!E2056</f>
        <v>-2.2599190616692688E-2</v>
      </c>
      <c r="E2056" s="2">
        <f>MACD!F2056</f>
        <v>-1.0700485539825742E-2</v>
      </c>
      <c r="F2056" s="2">
        <f>'Moving Avg'!D2056</f>
        <v>3.0333999999999994</v>
      </c>
      <c r="G2056" s="2">
        <f>'Moving Avg'!F2056</f>
        <v>3.0401499999999997</v>
      </c>
      <c r="H2056" s="2">
        <f>'Moving Avg'!G2056</f>
        <v>3.0640580000000002</v>
      </c>
      <c r="I2056" s="2">
        <f>'Moving Avg'!H2056</f>
        <v>3.2332484999999962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45</v>
      </c>
      <c r="O2056" s="7">
        <f t="shared" si="322"/>
        <v>0</v>
      </c>
      <c r="P2056" s="7">
        <f t="shared" si="323"/>
        <v>16.5</v>
      </c>
      <c r="Q2056" s="8">
        <f t="shared" si="324"/>
        <v>26.975000000000001</v>
      </c>
      <c r="R2056" s="8">
        <f t="shared" si="325"/>
        <v>18.125</v>
      </c>
      <c r="S2056" s="8">
        <f t="shared" si="326"/>
        <v>17.925000000000001</v>
      </c>
      <c r="T2056" s="8">
        <f t="shared" si="327"/>
        <v>21.625</v>
      </c>
      <c r="U2056" s="7">
        <f t="shared" si="328"/>
        <v>21.008333333333336</v>
      </c>
      <c r="V2056" s="7">
        <f t="shared" si="329"/>
        <v>21.162500000000001</v>
      </c>
    </row>
    <row r="2057" spans="1:22" ht="13.5" x14ac:dyDescent="0.25">
      <c r="A2057" s="3">
        <f>RSI!A2057</f>
        <v>45299</v>
      </c>
      <c r="B2057" s="2">
        <f>RSI!B2057</f>
        <v>3.0232999999999999</v>
      </c>
      <c r="C2057" s="2">
        <f>RSI!I2057</f>
        <v>44.642425157463521</v>
      </c>
      <c r="D2057" s="2">
        <f>MACD!E2057</f>
        <v>-1.6092452518782441E-2</v>
      </c>
      <c r="E2057" s="2">
        <f>MACD!F2057</f>
        <v>-1.1778878935617083E-2</v>
      </c>
      <c r="F2057" s="2">
        <f>'Moving Avg'!D2057</f>
        <v>3.03172</v>
      </c>
      <c r="G2057" s="2">
        <f>'Moving Avg'!F2057</f>
        <v>3.0384649999999995</v>
      </c>
      <c r="H2057" s="2">
        <f>'Moving Avg'!G2057</f>
        <v>3.0593419999999996</v>
      </c>
      <c r="I2057" s="2">
        <f>'Moving Avg'!H2057</f>
        <v>3.2344694999999963</v>
      </c>
      <c r="J2057" s="5" t="str">
        <f>OBV!F2057</f>
        <v>BULLISH</v>
      </c>
      <c r="K2057" s="5" t="str">
        <f>OBV!G2057</f>
        <v>NEUTRAL</v>
      </c>
      <c r="L2057" s="5" t="str">
        <f>OBV!H2057</f>
        <v>BULLISH DIVERGENCE</v>
      </c>
      <c r="M2057" s="7">
        <f t="shared" si="320"/>
        <v>25</v>
      </c>
      <c r="N2057" s="7">
        <f t="shared" si="321"/>
        <v>45</v>
      </c>
      <c r="O2057" s="7">
        <f t="shared" si="322"/>
        <v>0</v>
      </c>
      <c r="P2057" s="7">
        <f t="shared" si="323"/>
        <v>66.5</v>
      </c>
      <c r="Q2057" s="8">
        <f t="shared" si="324"/>
        <v>34.475000000000001</v>
      </c>
      <c r="R2057" s="8">
        <f t="shared" si="325"/>
        <v>30.625</v>
      </c>
      <c r="S2057" s="8">
        <f t="shared" si="326"/>
        <v>40.424999999999997</v>
      </c>
      <c r="T2057" s="8">
        <f t="shared" si="327"/>
        <v>34.125</v>
      </c>
      <c r="U2057" s="7">
        <f t="shared" si="328"/>
        <v>35.174999999999997</v>
      </c>
      <c r="V2057" s="7">
        <f t="shared" si="329"/>
        <v>34.912499999999994</v>
      </c>
    </row>
    <row r="2058" spans="1:22" ht="13.5" x14ac:dyDescent="0.25">
      <c r="A2058" s="3">
        <f>RSI!A2058</f>
        <v>45300</v>
      </c>
      <c r="B2058" s="2">
        <f>RSI!B2058</f>
        <v>2.9559000000000002</v>
      </c>
      <c r="C2058" s="2">
        <f>RSI!I2058</f>
        <v>34.951103636729101</v>
      </c>
      <c r="D2058" s="2">
        <f>MACD!E2058</f>
        <v>-9.3268605330258936E-3</v>
      </c>
      <c r="E2058" s="2">
        <f>MACD!F2058</f>
        <v>-1.1288475255098846E-2</v>
      </c>
      <c r="F2058" s="2">
        <f>'Moving Avg'!D2058</f>
        <v>3.0165599999999997</v>
      </c>
      <c r="G2058" s="2">
        <f>'Moving Avg'!F2058</f>
        <v>3.0338299999999996</v>
      </c>
      <c r="H2058" s="2">
        <f>'Moving Avg'!G2058</f>
        <v>3.0553000000000003</v>
      </c>
      <c r="I2058" s="2">
        <f>'Moving Avg'!H2058</f>
        <v>3.2352694999999958</v>
      </c>
      <c r="J2058" s="5" t="str">
        <f>OBV!F2058</f>
        <v>BULLISH</v>
      </c>
      <c r="K2058" s="5" t="str">
        <f>OBV!G2058</f>
        <v>NEUTRAL</v>
      </c>
      <c r="L2058" s="5" t="str">
        <f>OBV!H2058</f>
        <v>BULLISH DIVERGENCE</v>
      </c>
      <c r="M2058" s="7">
        <f t="shared" si="320"/>
        <v>25</v>
      </c>
      <c r="N2058" s="7">
        <f t="shared" si="321"/>
        <v>0</v>
      </c>
      <c r="O2058" s="7">
        <f t="shared" si="322"/>
        <v>0</v>
      </c>
      <c r="P2058" s="7">
        <f t="shared" si="323"/>
        <v>66.5</v>
      </c>
      <c r="Q2058" s="8">
        <f t="shared" si="324"/>
        <v>18.725000000000001</v>
      </c>
      <c r="R2058" s="8">
        <f t="shared" si="325"/>
        <v>21.625</v>
      </c>
      <c r="S2058" s="8">
        <f t="shared" si="326"/>
        <v>33.674999999999997</v>
      </c>
      <c r="T2058" s="8">
        <f t="shared" si="327"/>
        <v>22.875</v>
      </c>
      <c r="U2058" s="7">
        <f t="shared" si="328"/>
        <v>24.675000000000001</v>
      </c>
      <c r="V2058" s="7">
        <f t="shared" si="329"/>
        <v>24.225000000000001</v>
      </c>
    </row>
    <row r="2059" spans="1:22" ht="13.5" x14ac:dyDescent="0.25">
      <c r="A2059" s="3">
        <f>RSI!A2059</f>
        <v>45301</v>
      </c>
      <c r="B2059" s="2">
        <f>RSI!B2059</f>
        <v>2.9222000000000001</v>
      </c>
      <c r="C2059" s="2">
        <f>RSI!I2059</f>
        <v>31.293142490817175</v>
      </c>
      <c r="D2059" s="2">
        <f>MACD!E2059</f>
        <v>4.6248353023448097E-3</v>
      </c>
      <c r="E2059" s="2">
        <f>MACD!F2059</f>
        <v>-8.105813143610115E-3</v>
      </c>
      <c r="F2059" s="2">
        <f>'Moving Avg'!D2059</f>
        <v>2.9946599999999997</v>
      </c>
      <c r="G2059" s="2">
        <f>'Moving Avg'!F2059</f>
        <v>3.0275099999999995</v>
      </c>
      <c r="H2059" s="2">
        <f>'Moving Avg'!G2059</f>
        <v>3.0505840000000002</v>
      </c>
      <c r="I2059" s="2">
        <f>'Moving Avg'!H2059</f>
        <v>3.2355219999999965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25</v>
      </c>
      <c r="N2059" s="7">
        <f t="shared" si="321"/>
        <v>0</v>
      </c>
      <c r="O2059" s="7">
        <f t="shared" si="322"/>
        <v>0</v>
      </c>
      <c r="P2059" s="7">
        <f t="shared" si="323"/>
        <v>16.5</v>
      </c>
      <c r="Q2059" s="8">
        <f t="shared" si="324"/>
        <v>11.225</v>
      </c>
      <c r="R2059" s="8">
        <f t="shared" si="325"/>
        <v>9.125</v>
      </c>
      <c r="S2059" s="8">
        <f t="shared" si="326"/>
        <v>11.175000000000001</v>
      </c>
      <c r="T2059" s="8">
        <f t="shared" si="327"/>
        <v>10.375</v>
      </c>
      <c r="U2059" s="7">
        <f t="shared" si="328"/>
        <v>10.508333333333335</v>
      </c>
      <c r="V2059" s="7">
        <f t="shared" si="329"/>
        <v>10.475000000000001</v>
      </c>
    </row>
    <row r="2060" spans="1:22" ht="13.5" x14ac:dyDescent="0.25">
      <c r="A2060" s="3">
        <f>RSI!A2060</f>
        <v>45302</v>
      </c>
      <c r="B2060" s="2">
        <f>RSI!B2060</f>
        <v>2.9727999999999999</v>
      </c>
      <c r="C2060" s="2">
        <f>RSI!I2060</f>
        <v>41.237637647323076</v>
      </c>
      <c r="D2060" s="2">
        <f>MACD!E2060</f>
        <v>1.7279014828035955E-2</v>
      </c>
      <c r="E2060" s="2">
        <f>MACD!F2060</f>
        <v>-3.028847549280901E-3</v>
      </c>
      <c r="F2060" s="2">
        <f>'Moving Avg'!D2060</f>
        <v>2.9794999999999998</v>
      </c>
      <c r="G2060" s="2">
        <f>'Moving Avg'!F2060</f>
        <v>3.0245649999999995</v>
      </c>
      <c r="H2060" s="2">
        <f>'Moving Avg'!G2060</f>
        <v>3.0482259999999997</v>
      </c>
      <c r="I2060" s="2">
        <f>'Moving Avg'!H2060</f>
        <v>3.2360694999999966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25</v>
      </c>
      <c r="N2060" s="7">
        <f t="shared" si="321"/>
        <v>0</v>
      </c>
      <c r="O2060" s="7">
        <f t="shared" si="322"/>
        <v>0</v>
      </c>
      <c r="P2060" s="7">
        <f t="shared" si="323"/>
        <v>16.5</v>
      </c>
      <c r="Q2060" s="8">
        <f t="shared" si="324"/>
        <v>11.225</v>
      </c>
      <c r="R2060" s="8">
        <f t="shared" si="325"/>
        <v>9.125</v>
      </c>
      <c r="S2060" s="8">
        <f t="shared" si="326"/>
        <v>11.175000000000001</v>
      </c>
      <c r="T2060" s="8">
        <f t="shared" si="327"/>
        <v>10.375</v>
      </c>
      <c r="U2060" s="7">
        <f t="shared" si="328"/>
        <v>10.508333333333335</v>
      </c>
      <c r="V2060" s="7">
        <f t="shared" si="329"/>
        <v>10.475000000000001</v>
      </c>
    </row>
    <row r="2061" spans="1:22" ht="13.5" x14ac:dyDescent="0.25">
      <c r="A2061" s="3">
        <f>RSI!A2061</f>
        <v>45303</v>
      </c>
      <c r="B2061" s="2">
        <f>RSI!B2061</f>
        <v>2.9390999999999998</v>
      </c>
      <c r="C2061" s="2">
        <f>RSI!I2061</f>
        <v>37.359301319670273</v>
      </c>
      <c r="D2061" s="2">
        <f>MACD!E2061</f>
        <v>3.0836232236163941E-2</v>
      </c>
      <c r="E2061" s="2">
        <f>MACD!F2061</f>
        <v>3.7441684078080677E-3</v>
      </c>
      <c r="F2061" s="2">
        <f>'Moving Avg'!D2061</f>
        <v>2.9626600000000001</v>
      </c>
      <c r="G2061" s="2">
        <f>'Moving Avg'!F2061</f>
        <v>3.0190899999999998</v>
      </c>
      <c r="H2061" s="2">
        <f>'Moving Avg'!G2061</f>
        <v>3.0451939999999995</v>
      </c>
      <c r="I2061" s="2">
        <f>'Moving Avg'!H2061</f>
        <v>3.2362799999999972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25</v>
      </c>
      <c r="N2061" s="7">
        <f t="shared" si="321"/>
        <v>0</v>
      </c>
      <c r="O2061" s="7">
        <f t="shared" si="322"/>
        <v>0</v>
      </c>
      <c r="P2061" s="7">
        <f t="shared" si="323"/>
        <v>16.5</v>
      </c>
      <c r="Q2061" s="8">
        <f t="shared" si="324"/>
        <v>11.225</v>
      </c>
      <c r="R2061" s="8">
        <f t="shared" si="325"/>
        <v>9.125</v>
      </c>
      <c r="S2061" s="8">
        <f t="shared" si="326"/>
        <v>11.175000000000001</v>
      </c>
      <c r="T2061" s="8">
        <f t="shared" si="327"/>
        <v>10.375</v>
      </c>
      <c r="U2061" s="7">
        <f t="shared" si="328"/>
        <v>10.508333333333335</v>
      </c>
      <c r="V2061" s="7">
        <f t="shared" si="329"/>
        <v>10.475000000000001</v>
      </c>
    </row>
    <row r="2062" spans="1:22" ht="13.5" x14ac:dyDescent="0.25">
      <c r="A2062" s="3">
        <f>RSI!A2062</f>
        <v>45306</v>
      </c>
      <c r="B2062" s="2">
        <f>RSI!B2062</f>
        <v>2.8801000000000001</v>
      </c>
      <c r="C2062" s="2">
        <f>RSI!I2062</f>
        <v>31.732486879620183</v>
      </c>
      <c r="D2062" s="2">
        <f>MACD!E2062</f>
        <v>3.8127656333857729E-2</v>
      </c>
      <c r="E2062" s="2">
        <f>MACD!F2062</f>
        <v>1.0620865993018001E-2</v>
      </c>
      <c r="F2062" s="2">
        <f>'Moving Avg'!D2062</f>
        <v>2.9340199999999999</v>
      </c>
      <c r="G2062" s="2">
        <f>'Moving Avg'!F2062</f>
        <v>3.0115099999999999</v>
      </c>
      <c r="H2062" s="2">
        <f>'Moving Avg'!G2062</f>
        <v>3.0421619999999994</v>
      </c>
      <c r="I2062" s="2">
        <f>'Moving Avg'!H2062</f>
        <v>3.236574499999997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  <c r="M2062" s="7">
        <f t="shared" si="320"/>
        <v>25</v>
      </c>
      <c r="N2062" s="7">
        <f t="shared" si="321"/>
        <v>0</v>
      </c>
      <c r="O2062" s="7">
        <f t="shared" si="322"/>
        <v>0</v>
      </c>
      <c r="P2062" s="7">
        <f t="shared" si="323"/>
        <v>16.5</v>
      </c>
      <c r="Q2062" s="8">
        <f t="shared" si="324"/>
        <v>11.225</v>
      </c>
      <c r="R2062" s="8">
        <f t="shared" si="325"/>
        <v>9.125</v>
      </c>
      <c r="S2062" s="8">
        <f t="shared" si="326"/>
        <v>11.175000000000001</v>
      </c>
      <c r="T2062" s="8">
        <f t="shared" si="327"/>
        <v>10.375</v>
      </c>
      <c r="U2062" s="7">
        <f t="shared" si="328"/>
        <v>10.508333333333335</v>
      </c>
      <c r="V2062" s="7">
        <f t="shared" si="329"/>
        <v>10.475000000000001</v>
      </c>
    </row>
    <row r="2063" spans="1:22" ht="13.5" x14ac:dyDescent="0.25">
      <c r="A2063" s="3">
        <f>RSI!A2063</f>
        <v>45307</v>
      </c>
      <c r="B2063" s="2">
        <f>RSI!B2063</f>
        <v>2.9138000000000002</v>
      </c>
      <c r="C2063" s="2">
        <f>RSI!I2063</f>
        <v>37.520920322640734</v>
      </c>
      <c r="D2063" s="2">
        <f>MACD!E2063</f>
        <v>4.2637146366707679E-2</v>
      </c>
      <c r="E2063" s="2">
        <f>MACD!F2063</f>
        <v>1.7024122067755935E-2</v>
      </c>
      <c r="F2063" s="2">
        <f>'Moving Avg'!D2063</f>
        <v>2.9256000000000002</v>
      </c>
      <c r="G2063" s="2">
        <f>'Moving Avg'!F2063</f>
        <v>3.0056149999999997</v>
      </c>
      <c r="H2063" s="2">
        <f>'Moving Avg'!G2063</f>
        <v>3.04115</v>
      </c>
      <c r="I2063" s="2">
        <f>'Moving Avg'!H2063</f>
        <v>3.2368269999999972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25</v>
      </c>
      <c r="N2063" s="7">
        <f t="shared" si="321"/>
        <v>0</v>
      </c>
      <c r="O2063" s="7">
        <f t="shared" si="322"/>
        <v>0</v>
      </c>
      <c r="P2063" s="7">
        <f t="shared" si="323"/>
        <v>16.5</v>
      </c>
      <c r="Q2063" s="8">
        <f t="shared" si="324"/>
        <v>11.225</v>
      </c>
      <c r="R2063" s="8">
        <f t="shared" si="325"/>
        <v>9.125</v>
      </c>
      <c r="S2063" s="8">
        <f t="shared" si="326"/>
        <v>11.175000000000001</v>
      </c>
      <c r="T2063" s="8">
        <f t="shared" si="327"/>
        <v>10.375</v>
      </c>
      <c r="U2063" s="7">
        <f t="shared" si="328"/>
        <v>10.508333333333335</v>
      </c>
      <c r="V2063" s="7">
        <f t="shared" si="329"/>
        <v>10.475000000000001</v>
      </c>
    </row>
    <row r="2064" spans="1:22" ht="13.5" x14ac:dyDescent="0.25">
      <c r="A2064" s="3">
        <f>RSI!A2064</f>
        <v>45308</v>
      </c>
      <c r="B2064" s="2">
        <f>RSI!B2064</f>
        <v>2.8885999999999998</v>
      </c>
      <c r="C2064" s="2">
        <f>RSI!I2064</f>
        <v>35.122694313219185</v>
      </c>
      <c r="D2064" s="2">
        <f>MACD!E2064</f>
        <v>4.8894585607639485E-2</v>
      </c>
      <c r="E2064" s="2">
        <f>MACD!F2064</f>
        <v>2.3398214775732645E-2</v>
      </c>
      <c r="F2064" s="2">
        <f>'Moving Avg'!D2064</f>
        <v>2.9188800000000001</v>
      </c>
      <c r="G2064" s="2">
        <f>'Moving Avg'!F2064</f>
        <v>2.9997200000000004</v>
      </c>
      <c r="H2064" s="2">
        <f>'Moving Avg'!G2064</f>
        <v>3.0382880000000001</v>
      </c>
      <c r="I2064" s="2">
        <f>'Moving Avg'!H2064</f>
        <v>3.2370374999999973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25</v>
      </c>
      <c r="N2064" s="7">
        <f t="shared" si="321"/>
        <v>0</v>
      </c>
      <c r="O2064" s="7">
        <f t="shared" si="322"/>
        <v>0</v>
      </c>
      <c r="P2064" s="7">
        <f t="shared" si="323"/>
        <v>16.5</v>
      </c>
      <c r="Q2064" s="8">
        <f t="shared" si="324"/>
        <v>11.225</v>
      </c>
      <c r="R2064" s="8">
        <f t="shared" si="325"/>
        <v>9.125</v>
      </c>
      <c r="S2064" s="8">
        <f t="shared" si="326"/>
        <v>11.175000000000001</v>
      </c>
      <c r="T2064" s="8">
        <f t="shared" si="327"/>
        <v>10.375</v>
      </c>
      <c r="U2064" s="7">
        <f t="shared" si="328"/>
        <v>10.508333333333335</v>
      </c>
      <c r="V2064" s="7">
        <f t="shared" si="329"/>
        <v>10.475000000000001</v>
      </c>
    </row>
    <row r="2065" spans="1:22" ht="13.5" x14ac:dyDescent="0.25">
      <c r="A2065" s="3">
        <f>RSI!A2065</f>
        <v>45309</v>
      </c>
      <c r="B2065" s="2">
        <f>RSI!B2065</f>
        <v>2.8633000000000002</v>
      </c>
      <c r="C2065" s="2">
        <f>RSI!I2065</f>
        <v>32.852369533082154</v>
      </c>
      <c r="D2065" s="2">
        <f>MACD!E2065</f>
        <v>5.9344777769535728E-2</v>
      </c>
      <c r="E2065" s="2">
        <f>MACD!F2065</f>
        <v>3.0587527374493263E-2</v>
      </c>
      <c r="F2065" s="2">
        <f>'Moving Avg'!D2065</f>
        <v>2.8969800000000001</v>
      </c>
      <c r="G2065" s="2">
        <f>'Moving Avg'!F2065</f>
        <v>2.9925600000000001</v>
      </c>
      <c r="H2065" s="2">
        <f>'Moving Avg'!G2065</f>
        <v>3.0334040000000004</v>
      </c>
      <c r="I2065" s="2">
        <f>'Moving Avg'!H2065</f>
        <v>3.2370374999999973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0</v>
      </c>
      <c r="O2065" s="7">
        <f t="shared" si="322"/>
        <v>0</v>
      </c>
      <c r="P2065" s="7">
        <f t="shared" si="323"/>
        <v>16.5</v>
      </c>
      <c r="Q2065" s="8">
        <f t="shared" si="324"/>
        <v>11.225</v>
      </c>
      <c r="R2065" s="8">
        <f t="shared" si="325"/>
        <v>9.125</v>
      </c>
      <c r="S2065" s="8">
        <f t="shared" si="326"/>
        <v>11.175000000000001</v>
      </c>
      <c r="T2065" s="8">
        <f t="shared" si="327"/>
        <v>10.375</v>
      </c>
      <c r="U2065" s="7">
        <f t="shared" si="328"/>
        <v>10.508333333333335</v>
      </c>
      <c r="V2065" s="7">
        <f t="shared" si="329"/>
        <v>10.475000000000001</v>
      </c>
    </row>
    <row r="2066" spans="1:22" ht="13.5" x14ac:dyDescent="0.25">
      <c r="A2066" s="3">
        <f>RSI!A2066</f>
        <v>45310</v>
      </c>
      <c r="B2066" s="2">
        <f>RSI!B2066</f>
        <v>2.8212000000000002</v>
      </c>
      <c r="C2066" s="2">
        <f>RSI!I2066</f>
        <v>29.441913493572201</v>
      </c>
      <c r="D2066" s="2">
        <f>MACD!E2066</f>
        <v>6.8193848235186483E-2</v>
      </c>
      <c r="E2066" s="2">
        <f>MACD!F2066</f>
        <v>3.8108791546631909E-2</v>
      </c>
      <c r="F2066" s="2">
        <f>'Moving Avg'!D2066</f>
        <v>2.8734000000000002</v>
      </c>
      <c r="G2066" s="2">
        <f>'Moving Avg'!F2066</f>
        <v>2.9841400000000005</v>
      </c>
      <c r="H2066" s="2">
        <f>'Moving Avg'!G2066</f>
        <v>3.0276780000000003</v>
      </c>
      <c r="I2066" s="2">
        <f>'Moving Avg'!H2066</f>
        <v>3.2367849999999971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50</v>
      </c>
      <c r="N2066" s="7">
        <f t="shared" si="321"/>
        <v>0</v>
      </c>
      <c r="O2066" s="7">
        <f t="shared" si="322"/>
        <v>0</v>
      </c>
      <c r="P2066" s="7">
        <f t="shared" si="323"/>
        <v>16.5</v>
      </c>
      <c r="Q2066" s="8">
        <f t="shared" si="324"/>
        <v>19.975000000000001</v>
      </c>
      <c r="R2066" s="8">
        <f t="shared" si="325"/>
        <v>14.125</v>
      </c>
      <c r="S2066" s="8">
        <f t="shared" si="326"/>
        <v>14.925000000000001</v>
      </c>
      <c r="T2066" s="8">
        <f t="shared" si="327"/>
        <v>16.625</v>
      </c>
      <c r="U2066" s="7">
        <f t="shared" si="328"/>
        <v>16.341666666666669</v>
      </c>
      <c r="V2066" s="7">
        <f t="shared" si="329"/>
        <v>16.412500000000001</v>
      </c>
    </row>
    <row r="2067" spans="1:22" ht="13.5" x14ac:dyDescent="0.25">
      <c r="A2067" s="3">
        <f>RSI!A2067</f>
        <v>45313</v>
      </c>
      <c r="B2067" s="2">
        <f>RSI!B2067</f>
        <v>2.8633000000000002</v>
      </c>
      <c r="C2067" s="2">
        <f>RSI!I2067</f>
        <v>36.53690218289136</v>
      </c>
      <c r="D2067" s="2">
        <f>MACD!E2067</f>
        <v>7.3534358164283997E-2</v>
      </c>
      <c r="E2067" s="2">
        <f>MACD!F2067</f>
        <v>4.5193904870162331E-2</v>
      </c>
      <c r="F2067" s="2">
        <f>'Moving Avg'!D2067</f>
        <v>2.8700400000000004</v>
      </c>
      <c r="G2067" s="2">
        <f>'Moving Avg'!F2067</f>
        <v>2.9744550000000003</v>
      </c>
      <c r="H2067" s="2">
        <f>'Moving Avg'!G2067</f>
        <v>3.0227940000000002</v>
      </c>
      <c r="I2067" s="2">
        <f>'Moving Avg'!H2067</f>
        <v>3.2364059999999979</v>
      </c>
      <c r="J2067" s="5" t="str">
        <f>OBV!F2067</f>
        <v>BEARISH</v>
      </c>
      <c r="K2067" s="5" t="str">
        <f>OBV!G2067</f>
        <v>NEUTRAL</v>
      </c>
      <c r="L2067" s="5" t="str">
        <f>OBV!H2067</f>
        <v>CONFIRMED BEARISH</v>
      </c>
      <c r="M2067" s="7">
        <f t="shared" si="320"/>
        <v>25</v>
      </c>
      <c r="N2067" s="7">
        <f t="shared" si="321"/>
        <v>0</v>
      </c>
      <c r="O2067" s="7">
        <f t="shared" si="322"/>
        <v>0</v>
      </c>
      <c r="P2067" s="7">
        <f t="shared" si="323"/>
        <v>16.5</v>
      </c>
      <c r="Q2067" s="8">
        <f t="shared" si="324"/>
        <v>11.225</v>
      </c>
      <c r="R2067" s="8">
        <f t="shared" si="325"/>
        <v>9.125</v>
      </c>
      <c r="S2067" s="8">
        <f t="shared" si="326"/>
        <v>11.175000000000001</v>
      </c>
      <c r="T2067" s="8">
        <f t="shared" si="327"/>
        <v>10.375</v>
      </c>
      <c r="U2067" s="7">
        <f t="shared" si="328"/>
        <v>10.508333333333335</v>
      </c>
      <c r="V2067" s="7">
        <f t="shared" si="329"/>
        <v>10.475000000000001</v>
      </c>
    </row>
    <row r="2068" spans="1:22" ht="13.5" x14ac:dyDescent="0.25">
      <c r="A2068" s="3">
        <f>RSI!A2068</f>
        <v>45314</v>
      </c>
      <c r="B2068" s="2">
        <f>RSI!B2068</f>
        <v>2.8549000000000002</v>
      </c>
      <c r="C2068" s="2">
        <f>RSI!I2068</f>
        <v>35.764159659840729</v>
      </c>
      <c r="D2068" s="2">
        <f>MACD!E2068</f>
        <v>6.8956873257858486E-2</v>
      </c>
      <c r="E2068" s="2">
        <f>MACD!F2068</f>
        <v>4.994649854770157E-2</v>
      </c>
      <c r="F2068" s="2">
        <f>'Moving Avg'!D2068</f>
        <v>2.8582600000000005</v>
      </c>
      <c r="G2068" s="2">
        <f>'Moving Avg'!F2068</f>
        <v>2.9656150000000006</v>
      </c>
      <c r="H2068" s="2">
        <f>'Moving Avg'!G2068</f>
        <v>3.0184160000000002</v>
      </c>
      <c r="I2068" s="2">
        <f>'Moving Avg'!H2068</f>
        <v>3.2355219999999978</v>
      </c>
      <c r="J2068" s="5" t="str">
        <f>OBV!F2068</f>
        <v>BEARISH</v>
      </c>
      <c r="K2068" s="5" t="str">
        <f>OBV!G2068</f>
        <v>NEUTRAL</v>
      </c>
      <c r="L2068" s="5" t="str">
        <f>OBV!H2068</f>
        <v>CONFIRMED BEARISH</v>
      </c>
      <c r="M2068" s="7">
        <f t="shared" si="320"/>
        <v>25</v>
      </c>
      <c r="N2068" s="7">
        <f t="shared" si="321"/>
        <v>0</v>
      </c>
      <c r="O2068" s="7">
        <f t="shared" si="322"/>
        <v>0</v>
      </c>
      <c r="P2068" s="7">
        <f t="shared" si="323"/>
        <v>16.5</v>
      </c>
      <c r="Q2068" s="8">
        <f t="shared" si="324"/>
        <v>11.225</v>
      </c>
      <c r="R2068" s="8">
        <f t="shared" si="325"/>
        <v>9.125</v>
      </c>
      <c r="S2068" s="8">
        <f t="shared" si="326"/>
        <v>11.175000000000001</v>
      </c>
      <c r="T2068" s="8">
        <f t="shared" si="327"/>
        <v>10.375</v>
      </c>
      <c r="U2068" s="7">
        <f t="shared" si="328"/>
        <v>10.508333333333335</v>
      </c>
      <c r="V2068" s="7">
        <f t="shared" si="329"/>
        <v>10.475000000000001</v>
      </c>
    </row>
    <row r="2069" spans="1:22" ht="13.5" x14ac:dyDescent="0.25">
      <c r="A2069" s="3">
        <f>RSI!A2069</f>
        <v>45315</v>
      </c>
      <c r="B2069" s="2">
        <f>RSI!B2069</f>
        <v>2.8380000000000001</v>
      </c>
      <c r="C2069" s="2">
        <f>RSI!I2069</f>
        <v>34.197103662466461</v>
      </c>
      <c r="D2069" s="2">
        <f>MACD!E2069</f>
        <v>6.1802924989201813E-2</v>
      </c>
      <c r="E2069" s="2">
        <f>MACD!F2069</f>
        <v>5.2317783836001622E-2</v>
      </c>
      <c r="F2069" s="2">
        <f>'Moving Avg'!D2069</f>
        <v>2.8481399999999999</v>
      </c>
      <c r="G2069" s="2">
        <f>'Moving Avg'!F2069</f>
        <v>2.9542449999999998</v>
      </c>
      <c r="H2069" s="2">
        <f>'Moving Avg'!G2069</f>
        <v>3.0138680000000004</v>
      </c>
      <c r="I2069" s="2">
        <f>'Moving Avg'!H2069</f>
        <v>3.2340899999999975</v>
      </c>
      <c r="J2069" s="5" t="str">
        <f>OBV!F2069</f>
        <v>BEARISH</v>
      </c>
      <c r="K2069" s="5" t="str">
        <f>OBV!G2069</f>
        <v>NEUTRAL</v>
      </c>
      <c r="L2069" s="5" t="str">
        <f>OBV!H2069</f>
        <v>CONFIRMED BEARISH</v>
      </c>
      <c r="M2069" s="7">
        <f t="shared" si="320"/>
        <v>25</v>
      </c>
      <c r="N2069" s="7">
        <f t="shared" si="321"/>
        <v>0</v>
      </c>
      <c r="O2069" s="7">
        <f t="shared" si="322"/>
        <v>0</v>
      </c>
      <c r="P2069" s="7">
        <f t="shared" si="323"/>
        <v>16.5</v>
      </c>
      <c r="Q2069" s="8">
        <f t="shared" si="324"/>
        <v>11.225</v>
      </c>
      <c r="R2069" s="8">
        <f t="shared" si="325"/>
        <v>9.125</v>
      </c>
      <c r="S2069" s="8">
        <f t="shared" si="326"/>
        <v>11.175000000000001</v>
      </c>
      <c r="T2069" s="8">
        <f t="shared" si="327"/>
        <v>10.375</v>
      </c>
      <c r="U2069" s="7">
        <f t="shared" si="328"/>
        <v>10.508333333333335</v>
      </c>
      <c r="V2069" s="7">
        <f t="shared" si="329"/>
        <v>10.475000000000001</v>
      </c>
    </row>
    <row r="2070" spans="1:22" ht="13.5" x14ac:dyDescent="0.25">
      <c r="A2070" s="3">
        <f>RSI!A2070</f>
        <v>45316</v>
      </c>
      <c r="B2070" s="2">
        <f>RSI!B2070</f>
        <v>3.0065</v>
      </c>
      <c r="C2070" s="2">
        <f>RSI!I2070</f>
        <v>55.250513045897328</v>
      </c>
      <c r="D2070" s="2">
        <f>MACD!E2070</f>
        <v>5.1756350989665023E-2</v>
      </c>
      <c r="E2070" s="2">
        <f>MACD!F2070</f>
        <v>5.2205497266734305E-2</v>
      </c>
      <c r="F2070" s="2">
        <f>'Moving Avg'!D2070</f>
        <v>2.8767800000000001</v>
      </c>
      <c r="G2070" s="2">
        <f>'Moving Avg'!F2070</f>
        <v>2.9500350000000002</v>
      </c>
      <c r="H2070" s="2">
        <f>'Moving Avg'!G2070</f>
        <v>3.0108380000000001</v>
      </c>
      <c r="I2070" s="2">
        <f>'Moving Avg'!H2070</f>
        <v>3.2337534999999979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  <c r="M2070" s="7">
        <f t="shared" si="320"/>
        <v>25</v>
      </c>
      <c r="N2070" s="7">
        <f t="shared" si="321"/>
        <v>45</v>
      </c>
      <c r="O2070" s="7">
        <f t="shared" si="322"/>
        <v>0</v>
      </c>
      <c r="P2070" s="7">
        <f t="shared" si="323"/>
        <v>83.5</v>
      </c>
      <c r="Q2070" s="8">
        <f t="shared" si="324"/>
        <v>37.024999999999999</v>
      </c>
      <c r="R2070" s="8">
        <f t="shared" si="325"/>
        <v>34.875</v>
      </c>
      <c r="S2070" s="8">
        <f t="shared" si="326"/>
        <v>48.075000000000003</v>
      </c>
      <c r="T2070" s="8">
        <f t="shared" si="327"/>
        <v>38.375</v>
      </c>
      <c r="U2070" s="7">
        <f t="shared" si="328"/>
        <v>39.991666666666667</v>
      </c>
      <c r="V2070" s="7">
        <f t="shared" si="329"/>
        <v>39.587500000000006</v>
      </c>
    </row>
    <row r="2071" spans="1:22" ht="13.5" x14ac:dyDescent="0.25">
      <c r="A2071" s="3">
        <f>RSI!A2071</f>
        <v>45317</v>
      </c>
      <c r="B2071" s="2">
        <f>RSI!B2071</f>
        <v>3.0065</v>
      </c>
      <c r="C2071" s="2">
        <f>RSI!I2071</f>
        <v>55.250513045897321</v>
      </c>
      <c r="D2071" s="2">
        <f>MACD!E2071</f>
        <v>3.7726626619775327E-2</v>
      </c>
      <c r="E2071" s="2">
        <f>MACD!F2071</f>
        <v>4.9309723137342512E-2</v>
      </c>
      <c r="F2071" s="2">
        <f>'Moving Avg'!D2071</f>
        <v>2.9138399999999995</v>
      </c>
      <c r="G2071" s="2">
        <f>'Moving Avg'!F2071</f>
        <v>2.9458250000000001</v>
      </c>
      <c r="H2071" s="2">
        <f>'Moving Avg'!G2071</f>
        <v>3.0086499999999994</v>
      </c>
      <c r="I2071" s="2">
        <f>'Moving Avg'!H2071</f>
        <v>3.2333324999999977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  <c r="M2071" s="7">
        <f t="shared" si="320"/>
        <v>25</v>
      </c>
      <c r="N2071" s="7">
        <f t="shared" si="321"/>
        <v>45</v>
      </c>
      <c r="O2071" s="7">
        <f t="shared" si="322"/>
        <v>0</v>
      </c>
      <c r="P2071" s="7">
        <f t="shared" si="323"/>
        <v>83.5</v>
      </c>
      <c r="Q2071" s="8">
        <f t="shared" si="324"/>
        <v>37.024999999999999</v>
      </c>
      <c r="R2071" s="8">
        <f t="shared" si="325"/>
        <v>34.875</v>
      </c>
      <c r="S2071" s="8">
        <f t="shared" si="326"/>
        <v>48.075000000000003</v>
      </c>
      <c r="T2071" s="8">
        <f t="shared" si="327"/>
        <v>38.375</v>
      </c>
      <c r="U2071" s="7">
        <f t="shared" si="328"/>
        <v>39.991666666666667</v>
      </c>
      <c r="V2071" s="7">
        <f t="shared" si="329"/>
        <v>39.587500000000006</v>
      </c>
    </row>
    <row r="2072" spans="1:22" ht="13.5" x14ac:dyDescent="0.25">
      <c r="A2072" s="3">
        <f>RSI!A2072</f>
        <v>45320</v>
      </c>
      <c r="B2072" s="2">
        <f>RSI!B2072</f>
        <v>2.9895999999999998</v>
      </c>
      <c r="C2072" s="2">
        <f>RSI!I2072</f>
        <v>53.268070728542909</v>
      </c>
      <c r="D2072" s="2">
        <f>MACD!E2072</f>
        <v>1.7711581867072557E-2</v>
      </c>
      <c r="E2072" s="2">
        <f>MACD!F2072</f>
        <v>4.2990094883288525E-2</v>
      </c>
      <c r="F2072" s="2">
        <f>'Moving Avg'!D2072</f>
        <v>2.9390999999999998</v>
      </c>
      <c r="G2072" s="2">
        <f>'Moving Avg'!F2072</f>
        <v>2.9437200000000003</v>
      </c>
      <c r="H2072" s="2">
        <f>'Moving Avg'!G2072</f>
        <v>3.0066279999999996</v>
      </c>
      <c r="I2072" s="2">
        <f>'Moving Avg'!H2072</f>
        <v>3.2328269999999981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  <c r="M2072" s="7">
        <f t="shared" si="320"/>
        <v>25</v>
      </c>
      <c r="N2072" s="7">
        <f t="shared" si="321"/>
        <v>100</v>
      </c>
      <c r="O2072" s="7">
        <f t="shared" si="322"/>
        <v>0</v>
      </c>
      <c r="P2072" s="7">
        <f t="shared" si="323"/>
        <v>83.5</v>
      </c>
      <c r="Q2072" s="8">
        <f t="shared" si="324"/>
        <v>56.274999999999999</v>
      </c>
      <c r="R2072" s="8">
        <f t="shared" si="325"/>
        <v>45.875</v>
      </c>
      <c r="S2072" s="8">
        <f t="shared" si="326"/>
        <v>56.325000000000003</v>
      </c>
      <c r="T2072" s="8">
        <f t="shared" si="327"/>
        <v>52.125</v>
      </c>
      <c r="U2072" s="7">
        <f t="shared" si="328"/>
        <v>52.82500000000001</v>
      </c>
      <c r="V2072" s="7">
        <f t="shared" si="329"/>
        <v>52.650000000000006</v>
      </c>
    </row>
    <row r="2073" spans="1:22" ht="13.5" x14ac:dyDescent="0.25">
      <c r="A2073" s="3">
        <f>RSI!A2073</f>
        <v>45321</v>
      </c>
      <c r="B2073" s="2">
        <f>RSI!B2073</f>
        <v>3.0148999999999999</v>
      </c>
      <c r="C2073" s="2">
        <f>RSI!I2073</f>
        <v>55.823556647415153</v>
      </c>
      <c r="D2073" s="2">
        <f>MACD!E2073</f>
        <v>3.8911156720256024E-3</v>
      </c>
      <c r="E2073" s="2">
        <f>MACD!F2073</f>
        <v>3.5170299041035941E-2</v>
      </c>
      <c r="F2073" s="2">
        <f>'Moving Avg'!D2073</f>
        <v>2.9710999999999999</v>
      </c>
      <c r="G2073" s="2">
        <f>'Moving Avg'!F2073</f>
        <v>2.9428800000000002</v>
      </c>
      <c r="H2073" s="2">
        <f>'Moving Avg'!G2073</f>
        <v>3.0059539999999991</v>
      </c>
      <c r="I2073" s="2">
        <f>'Moving Avg'!H2073</f>
        <v>3.232953499999998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100</v>
      </c>
      <c r="O2073" s="7">
        <f t="shared" si="322"/>
        <v>0</v>
      </c>
      <c r="P2073" s="7">
        <f t="shared" si="323"/>
        <v>83.5</v>
      </c>
      <c r="Q2073" s="8">
        <f t="shared" si="324"/>
        <v>56.274999999999999</v>
      </c>
      <c r="R2073" s="8">
        <f t="shared" si="325"/>
        <v>45.875</v>
      </c>
      <c r="S2073" s="8">
        <f t="shared" si="326"/>
        <v>56.325000000000003</v>
      </c>
      <c r="T2073" s="8">
        <f t="shared" si="327"/>
        <v>52.125</v>
      </c>
      <c r="U2073" s="7">
        <f t="shared" si="328"/>
        <v>52.82500000000001</v>
      </c>
      <c r="V2073" s="7">
        <f t="shared" si="329"/>
        <v>52.650000000000006</v>
      </c>
    </row>
    <row r="2074" spans="1:22" ht="13.5" x14ac:dyDescent="0.25">
      <c r="A2074" s="3">
        <f>RSI!A2074</f>
        <v>45322</v>
      </c>
      <c r="B2074" s="2">
        <f>RSI!B2074</f>
        <v>3.0486</v>
      </c>
      <c r="C2074" s="2">
        <f>RSI!I2074</f>
        <v>59.036828147450905</v>
      </c>
      <c r="D2074" s="2">
        <f>MACD!E2074</f>
        <v>-1.4506584232037767E-2</v>
      </c>
      <c r="E2074" s="2">
        <f>MACD!F2074</f>
        <v>2.5234922386421201E-2</v>
      </c>
      <c r="F2074" s="2">
        <f>'Moving Avg'!D2074</f>
        <v>3.0132199999999996</v>
      </c>
      <c r="G2074" s="2">
        <f>'Moving Avg'!F2074</f>
        <v>2.9437250000000001</v>
      </c>
      <c r="H2074" s="2">
        <f>'Moving Avg'!G2074</f>
        <v>3.0059539999999991</v>
      </c>
      <c r="I2074" s="2">
        <f>'Moving Avg'!H2074</f>
        <v>3.2330379999999987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25</v>
      </c>
      <c r="N2074" s="7">
        <f t="shared" si="321"/>
        <v>100</v>
      </c>
      <c r="O2074" s="7">
        <f t="shared" si="322"/>
        <v>0</v>
      </c>
      <c r="P2074" s="7">
        <f t="shared" si="323"/>
        <v>83.5</v>
      </c>
      <c r="Q2074" s="8">
        <f t="shared" si="324"/>
        <v>56.274999999999999</v>
      </c>
      <c r="R2074" s="8">
        <f t="shared" si="325"/>
        <v>45.875</v>
      </c>
      <c r="S2074" s="8">
        <f t="shared" si="326"/>
        <v>56.325000000000003</v>
      </c>
      <c r="T2074" s="8">
        <f t="shared" si="327"/>
        <v>52.125</v>
      </c>
      <c r="U2074" s="7">
        <f t="shared" si="328"/>
        <v>52.82500000000001</v>
      </c>
      <c r="V2074" s="7">
        <f t="shared" si="329"/>
        <v>52.650000000000006</v>
      </c>
    </row>
    <row r="2075" spans="1:22" ht="13.5" x14ac:dyDescent="0.25">
      <c r="A2075" s="3">
        <f>RSI!A2075</f>
        <v>45323</v>
      </c>
      <c r="B2075" s="2">
        <f>RSI!B2075</f>
        <v>3.0316999999999998</v>
      </c>
      <c r="C2075" s="2">
        <f>RSI!I2075</f>
        <v>56.805375890553115</v>
      </c>
      <c r="D2075" s="2">
        <f>MACD!E2075</f>
        <v>-3.3219237043117911E-2</v>
      </c>
      <c r="E2075" s="2">
        <f>MACD!F2075</f>
        <v>1.3544090500513381E-2</v>
      </c>
      <c r="F2075" s="2">
        <f>'Moving Avg'!D2075</f>
        <v>3.0182600000000002</v>
      </c>
      <c r="G2075" s="2">
        <f>'Moving Avg'!F2075</f>
        <v>2.9428800000000002</v>
      </c>
      <c r="H2075" s="2">
        <f>'Moving Avg'!G2075</f>
        <v>3.0051119999999991</v>
      </c>
      <c r="I2075" s="2">
        <f>'Moving Avg'!H2075</f>
        <v>3.2328274999999977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100</v>
      </c>
      <c r="O2075" s="7">
        <f t="shared" si="322"/>
        <v>0</v>
      </c>
      <c r="P2075" s="7">
        <f t="shared" si="323"/>
        <v>83.5</v>
      </c>
      <c r="Q2075" s="8">
        <f t="shared" si="324"/>
        <v>56.274999999999999</v>
      </c>
      <c r="R2075" s="8">
        <f t="shared" si="325"/>
        <v>45.875</v>
      </c>
      <c r="S2075" s="8">
        <f t="shared" si="326"/>
        <v>56.325000000000003</v>
      </c>
      <c r="T2075" s="8">
        <f t="shared" si="327"/>
        <v>52.125</v>
      </c>
      <c r="U2075" s="7">
        <f t="shared" si="328"/>
        <v>52.82500000000001</v>
      </c>
      <c r="V2075" s="7">
        <f t="shared" si="329"/>
        <v>52.650000000000006</v>
      </c>
    </row>
    <row r="2076" spans="1:22" ht="13.5" x14ac:dyDescent="0.25">
      <c r="A2076" s="3">
        <f>RSI!A2076</f>
        <v>45324</v>
      </c>
      <c r="B2076" s="2">
        <f>RSI!B2076</f>
        <v>3.0316999999999998</v>
      </c>
      <c r="C2076" s="2">
        <f>RSI!I2076</f>
        <v>56.805375890553115</v>
      </c>
      <c r="D2076" s="2">
        <f>MACD!E2076</f>
        <v>-5.5897591957290604E-2</v>
      </c>
      <c r="E2076" s="2">
        <f>MACD!F2076</f>
        <v>-3.4424599104741771E-4</v>
      </c>
      <c r="F2076" s="2">
        <f>'Moving Avg'!D2076</f>
        <v>3.0233000000000003</v>
      </c>
      <c r="G2076" s="2">
        <f>'Moving Avg'!F2076</f>
        <v>2.9433000000000002</v>
      </c>
      <c r="H2076" s="2">
        <f>'Moving Avg'!G2076</f>
        <v>3.0044379999999995</v>
      </c>
      <c r="I2076" s="2">
        <f>'Moving Avg'!H2076</f>
        <v>3.2325744999999984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100</v>
      </c>
      <c r="O2076" s="7">
        <f t="shared" si="322"/>
        <v>0</v>
      </c>
      <c r="P2076" s="7">
        <f t="shared" si="323"/>
        <v>83.5</v>
      </c>
      <c r="Q2076" s="8">
        <f t="shared" si="324"/>
        <v>56.274999999999999</v>
      </c>
      <c r="R2076" s="8">
        <f t="shared" si="325"/>
        <v>45.875</v>
      </c>
      <c r="S2076" s="8">
        <f t="shared" si="326"/>
        <v>56.325000000000003</v>
      </c>
      <c r="T2076" s="8">
        <f t="shared" si="327"/>
        <v>52.125</v>
      </c>
      <c r="U2076" s="7">
        <f t="shared" si="328"/>
        <v>52.82500000000001</v>
      </c>
      <c r="V2076" s="7">
        <f t="shared" si="329"/>
        <v>52.650000000000006</v>
      </c>
    </row>
    <row r="2077" spans="1:22" ht="13.5" x14ac:dyDescent="0.25">
      <c r="A2077" s="3">
        <f>RSI!A2077</f>
        <v>45327</v>
      </c>
      <c r="B2077" s="2">
        <f>RSI!B2077</f>
        <v>3.1074999999999999</v>
      </c>
      <c r="C2077" s="2">
        <f>RSI!I2077</f>
        <v>63.902652628173726</v>
      </c>
      <c r="D2077" s="2">
        <f>MACD!E2077</f>
        <v>-7.4565276383411039E-2</v>
      </c>
      <c r="E2077" s="2">
        <f>MACD!F2077</f>
        <v>-1.5188452069520143E-2</v>
      </c>
      <c r="F2077" s="2">
        <f>'Moving Avg'!D2077</f>
        <v>3.0468799999999998</v>
      </c>
      <c r="G2077" s="2">
        <f>'Moving Avg'!F2077</f>
        <v>2.9475100000000003</v>
      </c>
      <c r="H2077" s="2">
        <f>'Moving Avg'!G2077</f>
        <v>3.0059539999999991</v>
      </c>
      <c r="I2077" s="2">
        <f>'Moving Avg'!H2077</f>
        <v>3.2330794999999988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25</v>
      </c>
      <c r="N2077" s="7">
        <f t="shared" si="321"/>
        <v>100</v>
      </c>
      <c r="O2077" s="7">
        <f t="shared" si="322"/>
        <v>0</v>
      </c>
      <c r="P2077" s="7">
        <f t="shared" si="323"/>
        <v>83.5</v>
      </c>
      <c r="Q2077" s="8">
        <f t="shared" si="324"/>
        <v>56.274999999999999</v>
      </c>
      <c r="R2077" s="8">
        <f t="shared" si="325"/>
        <v>45.875</v>
      </c>
      <c r="S2077" s="8">
        <f t="shared" si="326"/>
        <v>56.325000000000003</v>
      </c>
      <c r="T2077" s="8">
        <f t="shared" si="327"/>
        <v>52.125</v>
      </c>
      <c r="U2077" s="7">
        <f t="shared" si="328"/>
        <v>52.82500000000001</v>
      </c>
      <c r="V2077" s="7">
        <f t="shared" si="329"/>
        <v>52.650000000000006</v>
      </c>
    </row>
    <row r="2078" spans="1:22" ht="13.5" x14ac:dyDescent="0.25">
      <c r="A2078" s="3">
        <f>RSI!A2078</f>
        <v>45328</v>
      </c>
      <c r="B2078" s="2">
        <f>RSI!B2078</f>
        <v>3.1412</v>
      </c>
      <c r="C2078" s="2">
        <f>RSI!I2078</f>
        <v>66.535309348704004</v>
      </c>
      <c r="D2078" s="2">
        <f>MACD!E2078</f>
        <v>-9.4912718296941812E-2</v>
      </c>
      <c r="E2078" s="2">
        <f>MACD!F2078</f>
        <v>-3.1133305315004481E-2</v>
      </c>
      <c r="F2078" s="2">
        <f>'Moving Avg'!D2078</f>
        <v>3.0721399999999996</v>
      </c>
      <c r="G2078" s="2">
        <f>'Moving Avg'!F2078</f>
        <v>2.9567750000000004</v>
      </c>
      <c r="H2078" s="2">
        <f>'Moving Avg'!G2078</f>
        <v>3.0073019999999997</v>
      </c>
      <c r="I2078" s="2">
        <f>'Moving Avg'!H2078</f>
        <v>3.2337529999999988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  <c r="M2078" s="7">
        <f t="shared" si="320"/>
        <v>25</v>
      </c>
      <c r="N2078" s="7">
        <f t="shared" si="321"/>
        <v>100</v>
      </c>
      <c r="O2078" s="7">
        <f t="shared" si="322"/>
        <v>0</v>
      </c>
      <c r="P2078" s="7">
        <f t="shared" si="323"/>
        <v>83.5</v>
      </c>
      <c r="Q2078" s="8">
        <f t="shared" si="324"/>
        <v>56.274999999999999</v>
      </c>
      <c r="R2078" s="8">
        <f t="shared" si="325"/>
        <v>45.875</v>
      </c>
      <c r="S2078" s="8">
        <f t="shared" si="326"/>
        <v>56.325000000000003</v>
      </c>
      <c r="T2078" s="8">
        <f t="shared" si="327"/>
        <v>52.125</v>
      </c>
      <c r="U2078" s="7">
        <f t="shared" si="328"/>
        <v>52.82500000000001</v>
      </c>
      <c r="V2078" s="7">
        <f t="shared" si="329"/>
        <v>52.650000000000006</v>
      </c>
    </row>
    <row r="2079" spans="1:22" ht="13.5" x14ac:dyDescent="0.25">
      <c r="A2079" s="3">
        <f>RSI!A2079</f>
        <v>45329</v>
      </c>
      <c r="B2079" s="2">
        <f>RSI!B2079</f>
        <v>3.1496</v>
      </c>
      <c r="C2079" s="2">
        <f>RSI!I2079</f>
        <v>67.177878196098533</v>
      </c>
      <c r="D2079" s="2">
        <f>MACD!E2079</f>
        <v>-0.11625772015743552</v>
      </c>
      <c r="E2079" s="2">
        <f>MACD!F2079</f>
        <v>-4.8158188283490694E-2</v>
      </c>
      <c r="F2079" s="2">
        <f>'Moving Avg'!D2079</f>
        <v>3.0923399999999996</v>
      </c>
      <c r="G2079" s="2">
        <f>'Moving Avg'!F2079</f>
        <v>2.9681450000000003</v>
      </c>
      <c r="H2079" s="2">
        <f>'Moving Avg'!G2079</f>
        <v>3.0088179999999998</v>
      </c>
      <c r="I2079" s="2">
        <f>'Moving Avg'!H2079</f>
        <v>3.2341319999999989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  <c r="M2079" s="7">
        <f t="shared" si="320"/>
        <v>25</v>
      </c>
      <c r="N2079" s="7">
        <f t="shared" si="321"/>
        <v>100</v>
      </c>
      <c r="O2079" s="7">
        <f t="shared" si="322"/>
        <v>0</v>
      </c>
      <c r="P2079" s="7">
        <f t="shared" si="323"/>
        <v>83.5</v>
      </c>
      <c r="Q2079" s="8">
        <f t="shared" si="324"/>
        <v>56.274999999999999</v>
      </c>
      <c r="R2079" s="8">
        <f t="shared" si="325"/>
        <v>45.875</v>
      </c>
      <c r="S2079" s="8">
        <f t="shared" si="326"/>
        <v>56.325000000000003</v>
      </c>
      <c r="T2079" s="8">
        <f t="shared" si="327"/>
        <v>52.125</v>
      </c>
      <c r="U2079" s="7">
        <f t="shared" si="328"/>
        <v>52.82500000000001</v>
      </c>
      <c r="V2079" s="7">
        <f t="shared" si="329"/>
        <v>52.650000000000006</v>
      </c>
    </row>
    <row r="2080" spans="1:22" ht="13.5" x14ac:dyDescent="0.25">
      <c r="A2080" s="3">
        <f>RSI!A2080</f>
        <v>45330</v>
      </c>
      <c r="B2080" s="2">
        <f>RSI!B2080</f>
        <v>3.0991</v>
      </c>
      <c r="C2080" s="2">
        <f>RSI!I2080</f>
        <v>59.749957962627143</v>
      </c>
      <c r="D2080" s="2">
        <f>MACD!E2080</f>
        <v>-0.10554331739676881</v>
      </c>
      <c r="E2080" s="2">
        <f>MACD!F2080</f>
        <v>-5.963521410614632E-2</v>
      </c>
      <c r="F2080" s="2">
        <f>'Moving Avg'!D2080</f>
        <v>3.10582</v>
      </c>
      <c r="G2080" s="2">
        <f>'Moving Avg'!F2080</f>
        <v>2.9744599999999997</v>
      </c>
      <c r="H2080" s="2">
        <f>'Moving Avg'!G2080</f>
        <v>3.009323999999999</v>
      </c>
      <c r="I2080" s="2">
        <f>'Moving Avg'!H2080</f>
        <v>3.2335844999999996</v>
      </c>
      <c r="J2080" s="5" t="str">
        <f>OBV!F2080</f>
        <v>BULLISH</v>
      </c>
      <c r="K2080" s="5" t="str">
        <f>OBV!G2080</f>
        <v>NEUTRAL</v>
      </c>
      <c r="L2080" s="5" t="str">
        <f>OBV!H2080</f>
        <v>CONFIRMED BULLISH</v>
      </c>
      <c r="M2080" s="7">
        <f t="shared" si="320"/>
        <v>25</v>
      </c>
      <c r="N2080" s="7">
        <f t="shared" si="321"/>
        <v>100</v>
      </c>
      <c r="O2080" s="7">
        <f t="shared" si="322"/>
        <v>0</v>
      </c>
      <c r="P2080" s="7">
        <f t="shared" si="323"/>
        <v>83.5</v>
      </c>
      <c r="Q2080" s="8">
        <f t="shared" si="324"/>
        <v>56.274999999999999</v>
      </c>
      <c r="R2080" s="8">
        <f t="shared" si="325"/>
        <v>45.875</v>
      </c>
      <c r="S2080" s="8">
        <f t="shared" si="326"/>
        <v>56.325000000000003</v>
      </c>
      <c r="T2080" s="8">
        <f t="shared" si="327"/>
        <v>52.125</v>
      </c>
      <c r="U2080" s="7">
        <f t="shared" si="328"/>
        <v>52.82500000000001</v>
      </c>
      <c r="V2080" s="7">
        <f t="shared" si="329"/>
        <v>52.650000000000006</v>
      </c>
    </row>
    <row r="2081" spans="1:22" ht="13.5" x14ac:dyDescent="0.25">
      <c r="A2081" s="3">
        <f>RSI!A2081</f>
        <v>45331</v>
      </c>
      <c r="B2081" s="2">
        <f>RSI!B2081</f>
        <v>3.0653999999999999</v>
      </c>
      <c r="C2081" s="2">
        <f>RSI!I2081</f>
        <v>55.351564701978184</v>
      </c>
      <c r="D2081" s="2">
        <f>MACD!E2081</f>
        <v>-9.4505043810528377E-2</v>
      </c>
      <c r="E2081" s="2">
        <f>MACD!F2081</f>
        <v>-6.6609180047022737E-2</v>
      </c>
      <c r="F2081" s="2">
        <f>'Moving Avg'!D2081</f>
        <v>3.1125599999999998</v>
      </c>
      <c r="G2081" s="2">
        <f>'Moving Avg'!F2081</f>
        <v>2.980775</v>
      </c>
      <c r="H2081" s="2">
        <f>'Moving Avg'!G2081</f>
        <v>3.0091559999999991</v>
      </c>
      <c r="I2081" s="2">
        <f>'Moving Avg'!H2081</f>
        <v>3.2329104999999987</v>
      </c>
      <c r="J2081" s="5" t="str">
        <f>OBV!F2081</f>
        <v>BULLISH</v>
      </c>
      <c r="K2081" s="5" t="str">
        <f>OBV!G2081</f>
        <v>NEUTRAL</v>
      </c>
      <c r="L2081" s="5" t="str">
        <f>OBV!H2081</f>
        <v>CONFIRMED BULLISH</v>
      </c>
      <c r="M2081" s="7">
        <f t="shared" si="320"/>
        <v>25</v>
      </c>
      <c r="N2081" s="7">
        <f t="shared" si="321"/>
        <v>100</v>
      </c>
      <c r="O2081" s="7">
        <f t="shared" si="322"/>
        <v>0</v>
      </c>
      <c r="P2081" s="7">
        <f t="shared" si="323"/>
        <v>83.5</v>
      </c>
      <c r="Q2081" s="8">
        <f t="shared" si="324"/>
        <v>56.274999999999999</v>
      </c>
      <c r="R2081" s="8">
        <f t="shared" si="325"/>
        <v>45.875</v>
      </c>
      <c r="S2081" s="8">
        <f t="shared" si="326"/>
        <v>56.325000000000003</v>
      </c>
      <c r="T2081" s="8">
        <f t="shared" si="327"/>
        <v>52.125</v>
      </c>
      <c r="U2081" s="7">
        <f t="shared" si="328"/>
        <v>52.82500000000001</v>
      </c>
      <c r="V2081" s="7">
        <f t="shared" si="329"/>
        <v>52.650000000000006</v>
      </c>
    </row>
    <row r="2082" spans="1:22" ht="13.5" x14ac:dyDescent="0.25">
      <c r="A2082" s="3">
        <f>RSI!A2082</f>
        <v>45334</v>
      </c>
      <c r="B2082" s="2">
        <f>RSI!B2082</f>
        <v>3.0232999999999999</v>
      </c>
      <c r="C2082" s="2">
        <f>RSI!I2082</f>
        <v>50.363738716166431</v>
      </c>
      <c r="D2082" s="2">
        <f>MACD!E2082</f>
        <v>-8.493254976079001E-2</v>
      </c>
      <c r="E2082" s="2">
        <f>MACD!F2082</f>
        <v>-7.0273853989776203E-2</v>
      </c>
      <c r="F2082" s="2">
        <f>'Moving Avg'!D2082</f>
        <v>3.09572</v>
      </c>
      <c r="G2082" s="2">
        <f>'Moving Avg'!F2082</f>
        <v>2.9879349999999998</v>
      </c>
      <c r="H2082" s="2">
        <f>'Moving Avg'!G2082</f>
        <v>3.0086499999999994</v>
      </c>
      <c r="I2082" s="2">
        <f>'Moving Avg'!H2082</f>
        <v>3.2316894999999994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  <c r="M2082" s="7">
        <f t="shared" si="320"/>
        <v>25</v>
      </c>
      <c r="N2082" s="7">
        <f t="shared" si="321"/>
        <v>45</v>
      </c>
      <c r="O2082" s="7">
        <f t="shared" si="322"/>
        <v>0</v>
      </c>
      <c r="P2082" s="7">
        <f t="shared" si="323"/>
        <v>66.5</v>
      </c>
      <c r="Q2082" s="8">
        <f t="shared" si="324"/>
        <v>34.475000000000001</v>
      </c>
      <c r="R2082" s="8">
        <f t="shared" si="325"/>
        <v>30.625</v>
      </c>
      <c r="S2082" s="8">
        <f t="shared" si="326"/>
        <v>40.424999999999997</v>
      </c>
      <c r="T2082" s="8">
        <f t="shared" si="327"/>
        <v>34.125</v>
      </c>
      <c r="U2082" s="7">
        <f t="shared" si="328"/>
        <v>35.174999999999997</v>
      </c>
      <c r="V2082" s="7">
        <f t="shared" si="329"/>
        <v>34.912499999999994</v>
      </c>
    </row>
    <row r="2083" spans="1:22" ht="13.5" x14ac:dyDescent="0.25">
      <c r="A2083" s="3">
        <f>RSI!A2083</f>
        <v>45335</v>
      </c>
      <c r="B2083" s="2">
        <f>RSI!B2083</f>
        <v>2.9895999999999998</v>
      </c>
      <c r="C2083" s="2">
        <f>RSI!I2083</f>
        <v>46.733445679429849</v>
      </c>
      <c r="D2083" s="2">
        <f>MACD!E2083</f>
        <v>-7.0460281775829081E-2</v>
      </c>
      <c r="E2083" s="2">
        <f>MACD!F2083</f>
        <v>-7.0311139546986784E-2</v>
      </c>
      <c r="F2083" s="2">
        <f>'Moving Avg'!D2083</f>
        <v>3.0653999999999995</v>
      </c>
      <c r="G2083" s="2">
        <f>'Moving Avg'!F2083</f>
        <v>2.9917249999999997</v>
      </c>
      <c r="H2083" s="2">
        <f>'Moving Avg'!G2083</f>
        <v>3.0074699999999996</v>
      </c>
      <c r="I2083" s="2">
        <f>'Moving Avg'!H2083</f>
        <v>3.230383999999999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45</v>
      </c>
      <c r="O2083" s="7">
        <f t="shared" si="322"/>
        <v>0</v>
      </c>
      <c r="P2083" s="7">
        <f t="shared" si="323"/>
        <v>16.5</v>
      </c>
      <c r="Q2083" s="8">
        <f t="shared" si="324"/>
        <v>26.975000000000001</v>
      </c>
      <c r="R2083" s="8">
        <f t="shared" si="325"/>
        <v>18.125</v>
      </c>
      <c r="S2083" s="8">
        <f t="shared" si="326"/>
        <v>17.925000000000001</v>
      </c>
      <c r="T2083" s="8">
        <f t="shared" si="327"/>
        <v>21.625</v>
      </c>
      <c r="U2083" s="7">
        <f t="shared" si="328"/>
        <v>21.008333333333336</v>
      </c>
      <c r="V2083" s="7">
        <f t="shared" si="329"/>
        <v>21.162500000000001</v>
      </c>
    </row>
    <row r="2084" spans="1:22" ht="13.5" x14ac:dyDescent="0.25">
      <c r="A2084" s="3">
        <f>RSI!A2084</f>
        <v>45336</v>
      </c>
      <c r="B2084" s="2">
        <f>RSI!B2084</f>
        <v>3.0148999999999999</v>
      </c>
      <c r="C2084" s="2">
        <f>RSI!I2084</f>
        <v>49.666730060401562</v>
      </c>
      <c r="D2084" s="2">
        <f>MACD!E2084</f>
        <v>-5.4719783704696656E-2</v>
      </c>
      <c r="E2084" s="2">
        <f>MACD!F2084</f>
        <v>-6.7192868378528767E-2</v>
      </c>
      <c r="F2084" s="2">
        <f>'Moving Avg'!D2084</f>
        <v>3.0384599999999997</v>
      </c>
      <c r="G2084" s="2">
        <f>'Moving Avg'!F2084</f>
        <v>2.9980399999999996</v>
      </c>
      <c r="H2084" s="2">
        <f>'Moving Avg'!G2084</f>
        <v>3.0071339999999998</v>
      </c>
      <c r="I2084" s="2">
        <f>'Moving Avg'!H2084</f>
        <v>3.2294574999999992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  <c r="M2084" s="7">
        <f t="shared" si="320"/>
        <v>25</v>
      </c>
      <c r="N2084" s="7">
        <f t="shared" si="321"/>
        <v>0</v>
      </c>
      <c r="O2084" s="7">
        <f t="shared" si="322"/>
        <v>0</v>
      </c>
      <c r="P2084" s="7">
        <f t="shared" si="323"/>
        <v>16.5</v>
      </c>
      <c r="Q2084" s="8">
        <f t="shared" si="324"/>
        <v>11.225</v>
      </c>
      <c r="R2084" s="8">
        <f t="shared" si="325"/>
        <v>9.125</v>
      </c>
      <c r="S2084" s="8">
        <f t="shared" si="326"/>
        <v>11.175000000000001</v>
      </c>
      <c r="T2084" s="8">
        <f t="shared" si="327"/>
        <v>10.375</v>
      </c>
      <c r="U2084" s="7">
        <f t="shared" si="328"/>
        <v>10.508333333333335</v>
      </c>
      <c r="V2084" s="7">
        <f t="shared" si="329"/>
        <v>10.475000000000001</v>
      </c>
    </row>
    <row r="2085" spans="1:22" ht="13.5" x14ac:dyDescent="0.25">
      <c r="A2085" s="3">
        <f>RSI!A2085</f>
        <v>45337</v>
      </c>
      <c r="B2085" s="2">
        <f>RSI!B2085</f>
        <v>3.0148999999999999</v>
      </c>
      <c r="C2085" s="2">
        <f>RSI!I2085</f>
        <v>49.666730060401562</v>
      </c>
      <c r="D2085" s="2">
        <f>MACD!E2085</f>
        <v>-4.3979851783385815E-2</v>
      </c>
      <c r="E2085" s="2">
        <f>MACD!F2085</f>
        <v>-6.2550265059500176E-2</v>
      </c>
      <c r="F2085" s="2">
        <f>'Moving Avg'!D2085</f>
        <v>3.02162</v>
      </c>
      <c r="G2085" s="2">
        <f>'Moving Avg'!F2085</f>
        <v>3.0056199999999995</v>
      </c>
      <c r="H2085" s="2">
        <f>'Moving Avg'!G2085</f>
        <v>3.0067979999999999</v>
      </c>
      <c r="I2085" s="2">
        <f>'Moving Avg'!H2085</f>
        <v>3.2287839999999992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0</v>
      </c>
      <c r="O2085" s="7">
        <f t="shared" si="322"/>
        <v>0</v>
      </c>
      <c r="P2085" s="7">
        <f t="shared" si="323"/>
        <v>16.5</v>
      </c>
      <c r="Q2085" s="8">
        <f t="shared" si="324"/>
        <v>11.225</v>
      </c>
      <c r="R2085" s="8">
        <f t="shared" si="325"/>
        <v>9.125</v>
      </c>
      <c r="S2085" s="8">
        <f t="shared" si="326"/>
        <v>11.175000000000001</v>
      </c>
      <c r="T2085" s="8">
        <f t="shared" si="327"/>
        <v>10.375</v>
      </c>
      <c r="U2085" s="7">
        <f t="shared" si="328"/>
        <v>10.508333333333335</v>
      </c>
      <c r="V2085" s="7">
        <f t="shared" si="329"/>
        <v>10.475000000000001</v>
      </c>
    </row>
    <row r="2086" spans="1:22" ht="13.5" x14ac:dyDescent="0.25">
      <c r="A2086" s="3">
        <f>RSI!A2086</f>
        <v>45338</v>
      </c>
      <c r="B2086" s="2">
        <f>RSI!B2086</f>
        <v>2.9811999999999999</v>
      </c>
      <c r="C2086" s="2">
        <f>RSI!I2086</f>
        <v>45.772819460876072</v>
      </c>
      <c r="D2086" s="2">
        <f>MACD!E2086</f>
        <v>-3.2376431026992503E-2</v>
      </c>
      <c r="E2086" s="2">
        <f>MACD!F2086</f>
        <v>-5.6515498252998647E-2</v>
      </c>
      <c r="F2086" s="2">
        <f>'Moving Avg'!D2086</f>
        <v>3.0047799999999998</v>
      </c>
      <c r="G2086" s="2">
        <f>'Moving Avg'!F2086</f>
        <v>3.0136199999999995</v>
      </c>
      <c r="H2086" s="2">
        <f>'Moving Avg'!G2086</f>
        <v>3.0051140000000003</v>
      </c>
      <c r="I2086" s="2">
        <f>'Moving Avg'!H2086</f>
        <v>3.2281104999999992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0</v>
      </c>
      <c r="O2086" s="7">
        <f t="shared" si="322"/>
        <v>0</v>
      </c>
      <c r="P2086" s="7">
        <f t="shared" si="323"/>
        <v>16.5</v>
      </c>
      <c r="Q2086" s="8">
        <f t="shared" si="324"/>
        <v>11.225</v>
      </c>
      <c r="R2086" s="8">
        <f t="shared" si="325"/>
        <v>9.125</v>
      </c>
      <c r="S2086" s="8">
        <f t="shared" si="326"/>
        <v>11.175000000000001</v>
      </c>
      <c r="T2086" s="8">
        <f t="shared" si="327"/>
        <v>10.375</v>
      </c>
      <c r="U2086" s="7">
        <f t="shared" si="328"/>
        <v>10.508333333333335</v>
      </c>
      <c r="V2086" s="7">
        <f t="shared" si="329"/>
        <v>10.475000000000001</v>
      </c>
    </row>
    <row r="2087" spans="1:22" ht="13.5" x14ac:dyDescent="0.25">
      <c r="A2087" s="3">
        <f>RSI!A2087</f>
        <v>45341</v>
      </c>
      <c r="B2087" s="2">
        <f>RSI!B2087</f>
        <v>2.9474999999999998</v>
      </c>
      <c r="C2087" s="2">
        <f>RSI!I2087</f>
        <v>42.209041923343023</v>
      </c>
      <c r="D2087" s="2">
        <f>MACD!E2087</f>
        <v>-8.1831363485989073E-3</v>
      </c>
      <c r="E2087" s="2">
        <f>MACD!F2087</f>
        <v>-4.6849025872118706E-2</v>
      </c>
      <c r="F2087" s="2">
        <f>'Moving Avg'!D2087</f>
        <v>2.9896199999999999</v>
      </c>
      <c r="G2087" s="2">
        <f>'Moving Avg'!F2087</f>
        <v>3.0178299999999996</v>
      </c>
      <c r="H2087" s="2">
        <f>'Moving Avg'!G2087</f>
        <v>3.0029239999999997</v>
      </c>
      <c r="I2087" s="2">
        <f>'Moving Avg'!H2087</f>
        <v>3.2270579999999991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16.5</v>
      </c>
      <c r="Q2087" s="8">
        <f t="shared" si="324"/>
        <v>11.225</v>
      </c>
      <c r="R2087" s="8">
        <f t="shared" si="325"/>
        <v>9.125</v>
      </c>
      <c r="S2087" s="8">
        <f t="shared" si="326"/>
        <v>11.175000000000001</v>
      </c>
      <c r="T2087" s="8">
        <f t="shared" si="327"/>
        <v>10.375</v>
      </c>
      <c r="U2087" s="7">
        <f t="shared" si="328"/>
        <v>10.508333333333335</v>
      </c>
      <c r="V2087" s="7">
        <f t="shared" si="329"/>
        <v>10.475000000000001</v>
      </c>
    </row>
    <row r="2088" spans="1:22" ht="13.5" x14ac:dyDescent="0.25">
      <c r="A2088" s="3">
        <f>RSI!A2088</f>
        <v>45342</v>
      </c>
      <c r="B2088" s="2">
        <f>RSI!B2088</f>
        <v>3.0486</v>
      </c>
      <c r="C2088" s="2">
        <f>RSI!I2088</f>
        <v>53.82416075446843</v>
      </c>
      <c r="D2088" s="2">
        <f>MACD!E2088</f>
        <v>1.0384067588588231E-2</v>
      </c>
      <c r="E2088" s="2">
        <f>MACD!F2088</f>
        <v>-3.5402407179977322E-2</v>
      </c>
      <c r="F2088" s="2">
        <f>'Moving Avg'!D2088</f>
        <v>3.00142</v>
      </c>
      <c r="G2088" s="2">
        <f>'Moving Avg'!F2088</f>
        <v>3.0275150000000002</v>
      </c>
      <c r="H2088" s="2">
        <f>'Moving Avg'!G2088</f>
        <v>3.0029239999999997</v>
      </c>
      <c r="I2088" s="2">
        <f>'Moving Avg'!H2088</f>
        <v>3.2265529999999991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0</v>
      </c>
      <c r="O2088" s="7">
        <f t="shared" si="322"/>
        <v>0</v>
      </c>
      <c r="P2088" s="7">
        <f t="shared" si="323"/>
        <v>83.5</v>
      </c>
      <c r="Q2088" s="8">
        <f t="shared" si="324"/>
        <v>21.274999999999999</v>
      </c>
      <c r="R2088" s="8">
        <f t="shared" si="325"/>
        <v>25.875</v>
      </c>
      <c r="S2088" s="8">
        <f t="shared" si="326"/>
        <v>41.325000000000003</v>
      </c>
      <c r="T2088" s="8">
        <f t="shared" si="327"/>
        <v>27.125</v>
      </c>
      <c r="U2088" s="7">
        <f t="shared" si="328"/>
        <v>29.491666666666664</v>
      </c>
      <c r="V2088" s="7">
        <f t="shared" si="329"/>
        <v>28.9</v>
      </c>
    </row>
    <row r="2089" spans="1:22" ht="13.5" x14ac:dyDescent="0.25">
      <c r="A2089" s="3">
        <f>RSI!A2089</f>
        <v>45343</v>
      </c>
      <c r="B2089" s="2">
        <f>RSI!B2089</f>
        <v>3.0991</v>
      </c>
      <c r="C2089" s="2">
        <f>RSI!I2089</f>
        <v>58.329405279254132</v>
      </c>
      <c r="D2089" s="2">
        <f>MACD!E2089</f>
        <v>2.3419522894491784E-2</v>
      </c>
      <c r="E2089" s="2">
        <f>MACD!F2089</f>
        <v>-2.3638021165083505E-2</v>
      </c>
      <c r="F2089" s="2">
        <f>'Moving Avg'!D2089</f>
        <v>3.0182600000000002</v>
      </c>
      <c r="G2089" s="2">
        <f>'Moving Avg'!F2089</f>
        <v>3.0405699999999998</v>
      </c>
      <c r="H2089" s="2">
        <f>'Moving Avg'!G2089</f>
        <v>3.0039339999999992</v>
      </c>
      <c r="I2089" s="2">
        <f>'Moving Avg'!H2089</f>
        <v>3.2268479999999995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83.5</v>
      </c>
      <c r="Q2089" s="8">
        <f t="shared" si="324"/>
        <v>21.274999999999999</v>
      </c>
      <c r="R2089" s="8">
        <f t="shared" si="325"/>
        <v>25.875</v>
      </c>
      <c r="S2089" s="8">
        <f t="shared" si="326"/>
        <v>41.325000000000003</v>
      </c>
      <c r="T2089" s="8">
        <f t="shared" si="327"/>
        <v>27.125</v>
      </c>
      <c r="U2089" s="7">
        <f t="shared" si="328"/>
        <v>29.491666666666664</v>
      </c>
      <c r="V2089" s="7">
        <f t="shared" si="329"/>
        <v>28.9</v>
      </c>
    </row>
    <row r="2090" spans="1:22" ht="13.5" x14ac:dyDescent="0.25">
      <c r="A2090" s="3">
        <f>RSI!A2090</f>
        <v>45344</v>
      </c>
      <c r="B2090" s="2">
        <f>RSI!B2090</f>
        <v>3.0991</v>
      </c>
      <c r="C2090" s="2">
        <f>RSI!I2090</f>
        <v>58.329405279254118</v>
      </c>
      <c r="D2090" s="2">
        <f>MACD!E2090</f>
        <v>2.6171865109721359E-2</v>
      </c>
      <c r="E2090" s="2">
        <f>MACD!F2090</f>
        <v>-1.3676043910122532E-2</v>
      </c>
      <c r="F2090" s="2">
        <f>'Moving Avg'!D2090</f>
        <v>3.0350999999999999</v>
      </c>
      <c r="G2090" s="2">
        <f>'Moving Avg'!F2090</f>
        <v>3.0451999999999999</v>
      </c>
      <c r="H2090" s="2">
        <f>'Moving Avg'!G2090</f>
        <v>3.0052819999999998</v>
      </c>
      <c r="I2090" s="2">
        <f>'Moving Avg'!H2090</f>
        <v>3.2267639999999993</v>
      </c>
      <c r="J2090" s="5" t="str">
        <f>OBV!F2090</f>
        <v>BULLISH</v>
      </c>
      <c r="K2090" s="5" t="str">
        <f>OBV!G2090</f>
        <v>NEUTRAL</v>
      </c>
      <c r="L2090" s="5" t="str">
        <f>OBV!H2090</f>
        <v>CONFIRMED BULLISH</v>
      </c>
      <c r="M2090" s="7">
        <f t="shared" si="320"/>
        <v>25</v>
      </c>
      <c r="N2090" s="7">
        <f t="shared" si="321"/>
        <v>0</v>
      </c>
      <c r="O2090" s="7">
        <f t="shared" si="322"/>
        <v>0</v>
      </c>
      <c r="P2090" s="7">
        <f t="shared" si="323"/>
        <v>83.5</v>
      </c>
      <c r="Q2090" s="8">
        <f t="shared" si="324"/>
        <v>21.274999999999999</v>
      </c>
      <c r="R2090" s="8">
        <f t="shared" si="325"/>
        <v>25.875</v>
      </c>
      <c r="S2090" s="8">
        <f t="shared" si="326"/>
        <v>41.325000000000003</v>
      </c>
      <c r="T2090" s="8">
        <f t="shared" si="327"/>
        <v>27.125</v>
      </c>
      <c r="U2090" s="7">
        <f t="shared" si="328"/>
        <v>29.491666666666664</v>
      </c>
      <c r="V2090" s="7">
        <f t="shared" si="329"/>
        <v>28.9</v>
      </c>
    </row>
    <row r="2091" spans="1:22" ht="13.5" x14ac:dyDescent="0.25">
      <c r="A2091" s="3">
        <f>RSI!A2091</f>
        <v>45345</v>
      </c>
      <c r="B2091" s="2">
        <f>RSI!B2091</f>
        <v>3.0907</v>
      </c>
      <c r="C2091" s="2">
        <f>RSI!I2091</f>
        <v>57.251823672536666</v>
      </c>
      <c r="D2091" s="2">
        <f>MACD!E2091</f>
        <v>2.3467610547752926E-2</v>
      </c>
      <c r="E2091" s="2">
        <f>MACD!F2091</f>
        <v>-6.2473130185474405E-3</v>
      </c>
      <c r="F2091" s="2">
        <f>'Moving Avg'!D2091</f>
        <v>3.0569999999999999</v>
      </c>
      <c r="G2091" s="2">
        <f>'Moving Avg'!F2091</f>
        <v>3.04941</v>
      </c>
      <c r="H2091" s="2">
        <f>'Moving Avg'!G2091</f>
        <v>3.0061239999999994</v>
      </c>
      <c r="I2091" s="2">
        <f>'Moving Avg'!H2091</f>
        <v>3.2267219999999992</v>
      </c>
      <c r="J2091" s="5" t="str">
        <f>OBV!F2091</f>
        <v>BULLISH</v>
      </c>
      <c r="K2091" s="5" t="str">
        <f>OBV!G2091</f>
        <v>NEUTRAL</v>
      </c>
      <c r="L2091" s="5" t="str">
        <f>OBV!H2091</f>
        <v>CONFIRMED BULLISH</v>
      </c>
      <c r="M2091" s="7">
        <f t="shared" si="320"/>
        <v>25</v>
      </c>
      <c r="N2091" s="7">
        <f t="shared" si="321"/>
        <v>0</v>
      </c>
      <c r="O2091" s="7">
        <f t="shared" si="322"/>
        <v>0</v>
      </c>
      <c r="P2091" s="7">
        <f t="shared" si="323"/>
        <v>83.5</v>
      </c>
      <c r="Q2091" s="8">
        <f t="shared" si="324"/>
        <v>21.274999999999999</v>
      </c>
      <c r="R2091" s="8">
        <f t="shared" si="325"/>
        <v>25.875</v>
      </c>
      <c r="S2091" s="8">
        <f t="shared" si="326"/>
        <v>41.325000000000003</v>
      </c>
      <c r="T2091" s="8">
        <f t="shared" si="327"/>
        <v>27.125</v>
      </c>
      <c r="U2091" s="7">
        <f t="shared" si="328"/>
        <v>29.491666666666664</v>
      </c>
      <c r="V2091" s="7">
        <f t="shared" si="329"/>
        <v>28.9</v>
      </c>
    </row>
    <row r="2092" spans="1:22" ht="13.5" x14ac:dyDescent="0.25">
      <c r="A2092" s="3">
        <f>RSI!A2092</f>
        <v>45348</v>
      </c>
      <c r="B2092" s="2">
        <f>RSI!B2092</f>
        <v>3.0737999999999999</v>
      </c>
      <c r="C2092" s="2">
        <f>RSI!I2092</f>
        <v>55.04839310750107</v>
      </c>
      <c r="D2092" s="2">
        <f>MACD!E2092</f>
        <v>1.5568065115467711E-2</v>
      </c>
      <c r="E2092" s="2">
        <f>MACD!F2092</f>
        <v>-1.8842373917444108E-3</v>
      </c>
      <c r="F2092" s="2">
        <f>'Moving Avg'!D2092</f>
        <v>3.0822600000000002</v>
      </c>
      <c r="G2092" s="2">
        <f>'Moving Avg'!F2092</f>
        <v>3.0536199999999996</v>
      </c>
      <c r="H2092" s="2">
        <f>'Moving Avg'!G2092</f>
        <v>3.0069659999999994</v>
      </c>
      <c r="I2092" s="2">
        <f>'Moving Avg'!H2092</f>
        <v>3.2265114999999995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25</v>
      </c>
      <c r="N2092" s="7">
        <f t="shared" si="321"/>
        <v>0</v>
      </c>
      <c r="O2092" s="7">
        <f t="shared" si="322"/>
        <v>0</v>
      </c>
      <c r="P2092" s="7">
        <f t="shared" si="323"/>
        <v>83.5</v>
      </c>
      <c r="Q2092" s="8">
        <f t="shared" si="324"/>
        <v>21.274999999999999</v>
      </c>
      <c r="R2092" s="8">
        <f t="shared" si="325"/>
        <v>25.875</v>
      </c>
      <c r="S2092" s="8">
        <f t="shared" si="326"/>
        <v>41.325000000000003</v>
      </c>
      <c r="T2092" s="8">
        <f t="shared" si="327"/>
        <v>27.125</v>
      </c>
      <c r="U2092" s="7">
        <f t="shared" si="328"/>
        <v>29.491666666666664</v>
      </c>
      <c r="V2092" s="7">
        <f t="shared" si="329"/>
        <v>28.9</v>
      </c>
    </row>
    <row r="2093" spans="1:22" ht="13.5" x14ac:dyDescent="0.25">
      <c r="A2093" s="3">
        <f>RSI!A2093</f>
        <v>45349</v>
      </c>
      <c r="B2093" s="2">
        <f>RSI!B2093</f>
        <v>3.0316999999999998</v>
      </c>
      <c r="C2093" s="2">
        <f>RSI!I2093</f>
        <v>49.896571412750852</v>
      </c>
      <c r="D2093" s="2">
        <f>MACD!E2093</f>
        <v>6.5599532797397941E-3</v>
      </c>
      <c r="E2093" s="2">
        <f>MACD!F2093</f>
        <v>-1.9539925744756974E-4</v>
      </c>
      <c r="F2093" s="2">
        <f>'Moving Avg'!D2093</f>
        <v>3.0788800000000003</v>
      </c>
      <c r="G2093" s="2">
        <f>'Moving Avg'!F2093</f>
        <v>3.0544599999999997</v>
      </c>
      <c r="H2093" s="2">
        <f>'Moving Avg'!G2093</f>
        <v>3.0069659999999989</v>
      </c>
      <c r="I2093" s="2">
        <f>'Moving Avg'!H2093</f>
        <v>3.2261324999999998</v>
      </c>
      <c r="J2093" s="5" t="str">
        <f>OBV!F2093</f>
        <v>BULLISH</v>
      </c>
      <c r="K2093" s="5" t="str">
        <f>OBV!G2093</f>
        <v>NEUTRAL</v>
      </c>
      <c r="L2093" s="5" t="str">
        <f>OBV!H2093</f>
        <v>BULLISH DIVERGENCE</v>
      </c>
      <c r="M2093" s="7">
        <f t="shared" si="320"/>
        <v>25</v>
      </c>
      <c r="N2093" s="7">
        <f t="shared" si="321"/>
        <v>0</v>
      </c>
      <c r="O2093" s="7">
        <f t="shared" si="322"/>
        <v>0</v>
      </c>
      <c r="P2093" s="7">
        <f t="shared" si="323"/>
        <v>66.5</v>
      </c>
      <c r="Q2093" s="8">
        <f t="shared" si="324"/>
        <v>18.725000000000001</v>
      </c>
      <c r="R2093" s="8">
        <f t="shared" si="325"/>
        <v>21.625</v>
      </c>
      <c r="S2093" s="8">
        <f t="shared" si="326"/>
        <v>33.674999999999997</v>
      </c>
      <c r="T2093" s="8">
        <f t="shared" si="327"/>
        <v>22.875</v>
      </c>
      <c r="U2093" s="7">
        <f t="shared" si="328"/>
        <v>24.675000000000001</v>
      </c>
      <c r="V2093" s="7">
        <f t="shared" si="329"/>
        <v>24.225000000000001</v>
      </c>
    </row>
    <row r="2094" spans="1:22" ht="13.5" x14ac:dyDescent="0.25">
      <c r="A2094" s="3">
        <f>RSI!A2094</f>
        <v>45350</v>
      </c>
      <c r="B2094" s="2">
        <f>RSI!B2094</f>
        <v>3.0400999999999998</v>
      </c>
      <c r="C2094" s="2">
        <f>RSI!I2094</f>
        <v>50.884257117843184</v>
      </c>
      <c r="D2094" s="2">
        <f>MACD!E2094</f>
        <v>2.2178718895857763E-3</v>
      </c>
      <c r="E2094" s="2">
        <f>MACD!F2094</f>
        <v>2.8725497195909949E-4</v>
      </c>
      <c r="F2094" s="2">
        <f>'Moving Avg'!D2094</f>
        <v>3.0670799999999998</v>
      </c>
      <c r="G2094" s="2">
        <f>'Moving Avg'!F2094</f>
        <v>3.0540349999999998</v>
      </c>
      <c r="H2094" s="2">
        <f>'Moving Avg'!G2094</f>
        <v>3.0076379999999996</v>
      </c>
      <c r="I2094" s="2">
        <f>'Moving Avg'!H2094</f>
        <v>3.2257955000000003</v>
      </c>
      <c r="J2094" s="5" t="str">
        <f>OBV!F2094</f>
        <v>BULLISH</v>
      </c>
      <c r="K2094" s="5" t="str">
        <f>OBV!G2094</f>
        <v>NEUTRAL</v>
      </c>
      <c r="L2094" s="5" t="str">
        <f>OBV!H2094</f>
        <v>BULLISH DIVERGENCE</v>
      </c>
      <c r="M2094" s="7">
        <f t="shared" si="320"/>
        <v>25</v>
      </c>
      <c r="N2094" s="7">
        <f t="shared" si="321"/>
        <v>0</v>
      </c>
      <c r="O2094" s="7">
        <f t="shared" si="322"/>
        <v>0</v>
      </c>
      <c r="P2094" s="7">
        <f t="shared" si="323"/>
        <v>66.5</v>
      </c>
      <c r="Q2094" s="8">
        <f t="shared" si="324"/>
        <v>18.725000000000001</v>
      </c>
      <c r="R2094" s="8">
        <f t="shared" si="325"/>
        <v>21.625</v>
      </c>
      <c r="S2094" s="8">
        <f t="shared" si="326"/>
        <v>33.674999999999997</v>
      </c>
      <c r="T2094" s="8">
        <f t="shared" si="327"/>
        <v>22.875</v>
      </c>
      <c r="U2094" s="7">
        <f t="shared" si="328"/>
        <v>24.675000000000001</v>
      </c>
      <c r="V2094" s="7">
        <f t="shared" si="329"/>
        <v>24.225000000000001</v>
      </c>
    </row>
    <row r="2095" spans="1:22" ht="13.5" x14ac:dyDescent="0.25">
      <c r="A2095" s="3">
        <f>RSI!A2095</f>
        <v>45351</v>
      </c>
      <c r="B2095" s="2">
        <f>RSI!B2095</f>
        <v>3.0907</v>
      </c>
      <c r="C2095" s="2">
        <f>RSI!I2095</f>
        <v>56.45309449386739</v>
      </c>
      <c r="D2095" s="2">
        <f>MACD!E2095</f>
        <v>-5.2446462581370312E-3</v>
      </c>
      <c r="E2095" s="2">
        <f>MACD!F2095</f>
        <v>-8.1912527406012667E-4</v>
      </c>
      <c r="F2095" s="2">
        <f>'Moving Avg'!D2095</f>
        <v>3.0653999999999999</v>
      </c>
      <c r="G2095" s="2">
        <f>'Moving Avg'!F2095</f>
        <v>3.0569850000000001</v>
      </c>
      <c r="H2095" s="2">
        <f>'Moving Avg'!G2095</f>
        <v>3.0093219999999996</v>
      </c>
      <c r="I2095" s="2">
        <f>'Moving Avg'!H2095</f>
        <v>3.2256270000000002</v>
      </c>
      <c r="J2095" s="5" t="str">
        <f>OBV!F2095</f>
        <v>BULLISH</v>
      </c>
      <c r="K2095" s="5" t="str">
        <f>OBV!G2095</f>
        <v>NEUTRAL</v>
      </c>
      <c r="L2095" s="5" t="str">
        <f>OBV!H2095</f>
        <v>BULLISH DIVERGENCE</v>
      </c>
      <c r="M2095" s="7">
        <f t="shared" si="320"/>
        <v>25</v>
      </c>
      <c r="N2095" s="7">
        <f t="shared" si="321"/>
        <v>45</v>
      </c>
      <c r="O2095" s="7">
        <f t="shared" si="322"/>
        <v>0</v>
      </c>
      <c r="P2095" s="7">
        <f t="shared" si="323"/>
        <v>66.5</v>
      </c>
      <c r="Q2095" s="8">
        <f t="shared" si="324"/>
        <v>34.475000000000001</v>
      </c>
      <c r="R2095" s="8">
        <f t="shared" si="325"/>
        <v>30.625</v>
      </c>
      <c r="S2095" s="8">
        <f t="shared" si="326"/>
        <v>40.424999999999997</v>
      </c>
      <c r="T2095" s="8">
        <f t="shared" si="327"/>
        <v>34.125</v>
      </c>
      <c r="U2095" s="7">
        <f t="shared" si="328"/>
        <v>35.174999999999997</v>
      </c>
      <c r="V2095" s="7">
        <f t="shared" si="329"/>
        <v>34.912499999999994</v>
      </c>
    </row>
    <row r="2096" spans="1:22" ht="13.5" x14ac:dyDescent="0.25">
      <c r="A2096" s="3">
        <f>RSI!A2096</f>
        <v>45352</v>
      </c>
      <c r="B2096" s="2">
        <f>RSI!B2096</f>
        <v>3.1328</v>
      </c>
      <c r="C2096" s="2">
        <f>RSI!I2096</f>
        <v>60.469120845223635</v>
      </c>
      <c r="D2096" s="2">
        <f>MACD!E2096</f>
        <v>-2.0198532029052529E-2</v>
      </c>
      <c r="E2096" s="2">
        <f>MACD!F2096</f>
        <v>-4.695006625058608E-3</v>
      </c>
      <c r="F2096" s="2">
        <f>'Moving Avg'!D2096</f>
        <v>3.0738199999999996</v>
      </c>
      <c r="G2096" s="2">
        <f>'Moving Avg'!F2096</f>
        <v>3.0620400000000001</v>
      </c>
      <c r="H2096" s="2">
        <f>'Moving Avg'!G2096</f>
        <v>3.0121859999999998</v>
      </c>
      <c r="I2096" s="2">
        <f>'Moving Avg'!H2096</f>
        <v>3.2260060000000004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  <c r="M2096" s="7">
        <f t="shared" si="320"/>
        <v>25</v>
      </c>
      <c r="N2096" s="7">
        <f t="shared" si="321"/>
        <v>45</v>
      </c>
      <c r="O2096" s="7">
        <f t="shared" si="322"/>
        <v>0</v>
      </c>
      <c r="P2096" s="7">
        <f t="shared" si="323"/>
        <v>83.5</v>
      </c>
      <c r="Q2096" s="8">
        <f t="shared" si="324"/>
        <v>37.024999999999999</v>
      </c>
      <c r="R2096" s="8">
        <f t="shared" si="325"/>
        <v>34.875</v>
      </c>
      <c r="S2096" s="8">
        <f t="shared" si="326"/>
        <v>48.075000000000003</v>
      </c>
      <c r="T2096" s="8">
        <f t="shared" si="327"/>
        <v>38.375</v>
      </c>
      <c r="U2096" s="7">
        <f t="shared" si="328"/>
        <v>39.991666666666667</v>
      </c>
      <c r="V2096" s="7">
        <f t="shared" si="329"/>
        <v>39.587500000000006</v>
      </c>
    </row>
    <row r="2097" spans="1:22" ht="13.5" x14ac:dyDescent="0.25">
      <c r="A2097" s="3">
        <f>RSI!A2097</f>
        <v>45355</v>
      </c>
      <c r="B2097" s="2">
        <f>RSI!B2097</f>
        <v>3.1328</v>
      </c>
      <c r="C2097" s="2">
        <f>RSI!I2097</f>
        <v>60.469120845223635</v>
      </c>
      <c r="D2097" s="2">
        <f>MACD!E2097</f>
        <v>-3.8596607410492645E-2</v>
      </c>
      <c r="E2097" s="2">
        <f>MACD!F2097</f>
        <v>-1.1475326782145415E-2</v>
      </c>
      <c r="F2097" s="2">
        <f>'Moving Avg'!D2097</f>
        <v>3.0856199999999996</v>
      </c>
      <c r="G2097" s="2">
        <f>'Moving Avg'!F2097</f>
        <v>3.0633050000000006</v>
      </c>
      <c r="H2097" s="2">
        <f>'Moving Avg'!G2097</f>
        <v>3.0137019999999994</v>
      </c>
      <c r="I2097" s="2">
        <f>'Moving Avg'!H2097</f>
        <v>3.2260905000000002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  <c r="M2097" s="7">
        <f t="shared" si="320"/>
        <v>25</v>
      </c>
      <c r="N2097" s="7">
        <f t="shared" si="321"/>
        <v>100</v>
      </c>
      <c r="O2097" s="7">
        <f t="shared" si="322"/>
        <v>0</v>
      </c>
      <c r="P2097" s="7">
        <f t="shared" si="323"/>
        <v>83.5</v>
      </c>
      <c r="Q2097" s="8">
        <f t="shared" si="324"/>
        <v>56.274999999999999</v>
      </c>
      <c r="R2097" s="8">
        <f t="shared" si="325"/>
        <v>45.875</v>
      </c>
      <c r="S2097" s="8">
        <f t="shared" si="326"/>
        <v>56.325000000000003</v>
      </c>
      <c r="T2097" s="8">
        <f t="shared" si="327"/>
        <v>52.125</v>
      </c>
      <c r="U2097" s="7">
        <f t="shared" si="328"/>
        <v>52.82500000000001</v>
      </c>
      <c r="V2097" s="7">
        <f t="shared" si="329"/>
        <v>52.650000000000006</v>
      </c>
    </row>
    <row r="2098" spans="1:22" ht="13.5" x14ac:dyDescent="0.25">
      <c r="A2098" s="3">
        <f>RSI!A2098</f>
        <v>45356</v>
      </c>
      <c r="B2098" s="2">
        <f>RSI!B2098</f>
        <v>3.3180999999999998</v>
      </c>
      <c r="C2098" s="2">
        <f>RSI!I2098</f>
        <v>73.122188870058068</v>
      </c>
      <c r="D2098" s="2">
        <f>MACD!E2098</f>
        <v>-5.2854967240276274E-2</v>
      </c>
      <c r="E2098" s="2">
        <f>MACD!F2098</f>
        <v>-1.9751254873771586E-2</v>
      </c>
      <c r="F2098" s="2">
        <f>'Moving Avg'!D2098</f>
        <v>3.1429</v>
      </c>
      <c r="G2098" s="2">
        <f>'Moving Avg'!F2098</f>
        <v>3.0721500000000002</v>
      </c>
      <c r="H2098" s="2">
        <f>'Moving Avg'!G2098</f>
        <v>3.0194299999999994</v>
      </c>
      <c r="I2098" s="2">
        <f>'Moving Avg'!H2098</f>
        <v>3.2268065000000004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  <c r="M2098" s="7">
        <f t="shared" si="320"/>
        <v>0</v>
      </c>
      <c r="N2098" s="7">
        <f t="shared" si="321"/>
        <v>100</v>
      </c>
      <c r="O2098" s="7">
        <f t="shared" si="322"/>
        <v>0</v>
      </c>
      <c r="P2098" s="7">
        <f t="shared" si="323"/>
        <v>83.5</v>
      </c>
      <c r="Q2098" s="8">
        <f t="shared" si="324"/>
        <v>47.524999999999999</v>
      </c>
      <c r="R2098" s="8">
        <f t="shared" si="325"/>
        <v>40.875</v>
      </c>
      <c r="S2098" s="8">
        <f t="shared" si="326"/>
        <v>52.575000000000003</v>
      </c>
      <c r="T2098" s="8">
        <f t="shared" si="327"/>
        <v>45.875</v>
      </c>
      <c r="U2098" s="7">
        <f t="shared" si="328"/>
        <v>46.991666666666674</v>
      </c>
      <c r="V2098" s="7">
        <f t="shared" si="329"/>
        <v>46.712500000000006</v>
      </c>
    </row>
    <row r="2099" spans="1:22" ht="13.5" x14ac:dyDescent="0.25">
      <c r="A2099" s="3">
        <f>RSI!A2099</f>
        <v>45357</v>
      </c>
      <c r="B2099" s="2">
        <f>RSI!B2099</f>
        <v>3.3854000000000002</v>
      </c>
      <c r="C2099" s="2">
        <f>RSI!I2099</f>
        <v>76.112732673075982</v>
      </c>
      <c r="D2099" s="2">
        <f>MACD!E2099</f>
        <v>-6.3710890557169275E-2</v>
      </c>
      <c r="E2099" s="2">
        <f>MACD!F2099</f>
        <v>-2.8543182010451123E-2</v>
      </c>
      <c r="F2099" s="2">
        <f>'Moving Avg'!D2099</f>
        <v>3.2119599999999999</v>
      </c>
      <c r="G2099" s="2">
        <f>'Moving Avg'!F2099</f>
        <v>3.0839400000000001</v>
      </c>
      <c r="H2099" s="2">
        <f>'Moving Avg'!G2099</f>
        <v>3.0258299999999991</v>
      </c>
      <c r="I2099" s="2">
        <f>'Moving Avg'!H2099</f>
        <v>3.2276485000000004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  <c r="M2099" s="7">
        <f t="shared" si="320"/>
        <v>0</v>
      </c>
      <c r="N2099" s="7">
        <f t="shared" si="321"/>
        <v>100</v>
      </c>
      <c r="O2099" s="7">
        <f t="shared" si="322"/>
        <v>0</v>
      </c>
      <c r="P2099" s="7">
        <f t="shared" si="323"/>
        <v>83.5</v>
      </c>
      <c r="Q2099" s="8">
        <f t="shared" si="324"/>
        <v>47.524999999999999</v>
      </c>
      <c r="R2099" s="8">
        <f t="shared" si="325"/>
        <v>40.875</v>
      </c>
      <c r="S2099" s="8">
        <f t="shared" si="326"/>
        <v>52.575000000000003</v>
      </c>
      <c r="T2099" s="8">
        <f t="shared" si="327"/>
        <v>45.875</v>
      </c>
      <c r="U2099" s="7">
        <f t="shared" si="328"/>
        <v>46.991666666666674</v>
      </c>
      <c r="V2099" s="7">
        <f t="shared" si="329"/>
        <v>46.712500000000006</v>
      </c>
    </row>
    <row r="2100" spans="1:22" ht="13.5" x14ac:dyDescent="0.25">
      <c r="A2100" s="3">
        <f>RSI!A2100</f>
        <v>45358</v>
      </c>
      <c r="B2100" s="2">
        <f>RSI!B2100</f>
        <v>3.4695999999999998</v>
      </c>
      <c r="C2100" s="2">
        <f>RSI!I2100</f>
        <v>79.22688346697818</v>
      </c>
      <c r="D2100" s="2">
        <f>MACD!E2100</f>
        <v>-8.0989908648100073E-2</v>
      </c>
      <c r="E2100" s="2">
        <f>MACD!F2100</f>
        <v>-3.9032527337980918E-2</v>
      </c>
      <c r="F2100" s="2">
        <f>'Moving Avg'!D2100</f>
        <v>3.2877400000000003</v>
      </c>
      <c r="G2100" s="2">
        <f>'Moving Avg'!F2100</f>
        <v>3.102465</v>
      </c>
      <c r="H2100" s="2">
        <f>'Moving Avg'!G2100</f>
        <v>3.0334079999999997</v>
      </c>
      <c r="I2100" s="2">
        <f>'Moving Avg'!H2100</f>
        <v>3.2284905000000004</v>
      </c>
      <c r="J2100" s="5" t="str">
        <f>OBV!F2100</f>
        <v>BULLISH</v>
      </c>
      <c r="K2100" s="5" t="str">
        <f>OBV!G2100</f>
        <v>STRONG</v>
      </c>
      <c r="L2100" s="5" t="str">
        <f>OBV!H2100</f>
        <v>CONFIRMED BULLISH</v>
      </c>
      <c r="M2100" s="7">
        <f t="shared" si="320"/>
        <v>0</v>
      </c>
      <c r="N2100" s="7">
        <f t="shared" si="321"/>
        <v>100</v>
      </c>
      <c r="O2100" s="7">
        <f t="shared" si="322"/>
        <v>50</v>
      </c>
      <c r="P2100" s="7">
        <f t="shared" si="323"/>
        <v>100</v>
      </c>
      <c r="Q2100" s="8">
        <f t="shared" si="324"/>
        <v>57.5</v>
      </c>
      <c r="R2100" s="8">
        <f t="shared" si="325"/>
        <v>62.5</v>
      </c>
      <c r="S2100" s="8">
        <f t="shared" si="326"/>
        <v>72.5</v>
      </c>
      <c r="T2100" s="8">
        <f t="shared" si="327"/>
        <v>62.5</v>
      </c>
      <c r="U2100" s="7">
        <f t="shared" si="328"/>
        <v>64.166666666666671</v>
      </c>
      <c r="V2100" s="7">
        <f t="shared" si="329"/>
        <v>63.75</v>
      </c>
    </row>
    <row r="2101" spans="1:22" ht="13.5" x14ac:dyDescent="0.25">
      <c r="A2101" s="3">
        <f>RSI!A2101</f>
        <v>45359</v>
      </c>
      <c r="B2101" s="2">
        <f>RSI!B2101</f>
        <v>3.5369999999999999</v>
      </c>
      <c r="C2101" s="2">
        <f>RSI!I2101</f>
        <v>81.325593614099859</v>
      </c>
      <c r="D2101" s="2">
        <f>MACD!E2101</f>
        <v>-0.10411176146979129</v>
      </c>
      <c r="E2101" s="2">
        <f>MACD!F2101</f>
        <v>-5.2048374164342992E-2</v>
      </c>
      <c r="F2101" s="2">
        <f>'Moving Avg'!D2101</f>
        <v>3.3685800000000001</v>
      </c>
      <c r="G2101" s="2">
        <f>'Moving Avg'!F2101</f>
        <v>3.1260450000000004</v>
      </c>
      <c r="H2101" s="2">
        <f>'Moving Avg'!G2101</f>
        <v>3.0423340000000003</v>
      </c>
      <c r="I2101" s="2">
        <f>'Moving Avg'!H2101</f>
        <v>3.2287010000000009</v>
      </c>
      <c r="J2101" s="5" t="str">
        <f>OBV!F2101</f>
        <v>BULLISH</v>
      </c>
      <c r="K2101" s="5" t="str">
        <f>OBV!G2101</f>
        <v>STRONG</v>
      </c>
      <c r="L2101" s="5" t="str">
        <f>OBV!H2101</f>
        <v>CONFIRMED BULLISH</v>
      </c>
      <c r="M2101" s="7">
        <f t="shared" si="320"/>
        <v>0</v>
      </c>
      <c r="N2101" s="7">
        <f t="shared" si="321"/>
        <v>100</v>
      </c>
      <c r="O2101" s="7">
        <f t="shared" si="322"/>
        <v>50</v>
      </c>
      <c r="P2101" s="7">
        <f t="shared" si="323"/>
        <v>100</v>
      </c>
      <c r="Q2101" s="8">
        <f t="shared" si="324"/>
        <v>57.5</v>
      </c>
      <c r="R2101" s="8">
        <f t="shared" si="325"/>
        <v>62.5</v>
      </c>
      <c r="S2101" s="8">
        <f t="shared" si="326"/>
        <v>72.5</v>
      </c>
      <c r="T2101" s="8">
        <f t="shared" si="327"/>
        <v>62.5</v>
      </c>
      <c r="U2101" s="7">
        <f t="shared" si="328"/>
        <v>64.166666666666671</v>
      </c>
      <c r="V2101" s="7">
        <f t="shared" si="329"/>
        <v>63.75</v>
      </c>
    </row>
    <row r="2102" spans="1:22" ht="13.5" x14ac:dyDescent="0.25">
      <c r="A2102" s="3">
        <f>RSI!A2102</f>
        <v>45362</v>
      </c>
      <c r="B2102" s="2">
        <f>RSI!B2102</f>
        <v>3.4864999999999999</v>
      </c>
      <c r="C2102" s="2">
        <f>RSI!I2102</f>
        <v>75.195608133954153</v>
      </c>
      <c r="D2102" s="2">
        <f>MACD!E2102</f>
        <v>-0.12498601354980821</v>
      </c>
      <c r="E2102" s="2">
        <f>MACD!F2102</f>
        <v>-6.6635902041436046E-2</v>
      </c>
      <c r="F2102" s="2">
        <f>'Moving Avg'!D2102</f>
        <v>3.4393199999999999</v>
      </c>
      <c r="G2102" s="2">
        <f>'Moving Avg'!F2102</f>
        <v>3.1492050000000003</v>
      </c>
      <c r="H2102" s="2">
        <f>'Moving Avg'!G2102</f>
        <v>3.0514300000000003</v>
      </c>
      <c r="I2102" s="2">
        <f>'Moving Avg'!H2102</f>
        <v>3.2276485000000008</v>
      </c>
      <c r="J2102" s="5" t="str">
        <f>OBV!F2102</f>
        <v>BULLISH</v>
      </c>
      <c r="K2102" s="5" t="str">
        <f>OBV!G2102</f>
        <v>STRONG</v>
      </c>
      <c r="L2102" s="5" t="str">
        <f>OBV!H2102</f>
        <v>CONFIRMED BULLISH</v>
      </c>
      <c r="M2102" s="7">
        <f t="shared" si="320"/>
        <v>0</v>
      </c>
      <c r="N2102" s="7">
        <f t="shared" si="321"/>
        <v>100</v>
      </c>
      <c r="O2102" s="7">
        <f t="shared" si="322"/>
        <v>50</v>
      </c>
      <c r="P2102" s="7">
        <f t="shared" si="323"/>
        <v>100</v>
      </c>
      <c r="Q2102" s="8">
        <f t="shared" si="324"/>
        <v>57.5</v>
      </c>
      <c r="R2102" s="8">
        <f t="shared" si="325"/>
        <v>62.5</v>
      </c>
      <c r="S2102" s="8">
        <f t="shared" si="326"/>
        <v>72.5</v>
      </c>
      <c r="T2102" s="8">
        <f t="shared" si="327"/>
        <v>62.5</v>
      </c>
      <c r="U2102" s="7">
        <f t="shared" si="328"/>
        <v>64.166666666666671</v>
      </c>
      <c r="V2102" s="7">
        <f t="shared" si="329"/>
        <v>63.75</v>
      </c>
    </row>
    <row r="2103" spans="1:22" ht="13.5" x14ac:dyDescent="0.25">
      <c r="A2103" s="3">
        <f>RSI!A2103</f>
        <v>45363</v>
      </c>
      <c r="B2103" s="2">
        <f>RSI!B2103</f>
        <v>3.3685999999999998</v>
      </c>
      <c r="C2103" s="2">
        <f>RSI!I2103</f>
        <v>63.215450060788818</v>
      </c>
      <c r="D2103" s="2">
        <f>MACD!E2103</f>
        <v>-0.14236286616463856</v>
      </c>
      <c r="E2103" s="2">
        <f>MACD!F2103</f>
        <v>-8.1781294866076548E-2</v>
      </c>
      <c r="F2103" s="2">
        <f>'Moving Avg'!D2103</f>
        <v>3.4494199999999999</v>
      </c>
      <c r="G2103" s="2">
        <f>'Moving Avg'!F2103</f>
        <v>3.1681550000000001</v>
      </c>
      <c r="H2103" s="2">
        <f>'Moving Avg'!G2103</f>
        <v>3.0581680000000002</v>
      </c>
      <c r="I2103" s="2">
        <f>'Moving Avg'!H2103</f>
        <v>3.2263010000000008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25</v>
      </c>
      <c r="N2103" s="7">
        <f t="shared" si="321"/>
        <v>100</v>
      </c>
      <c r="O2103" s="7">
        <f t="shared" si="322"/>
        <v>50</v>
      </c>
      <c r="P2103" s="7">
        <f t="shared" si="323"/>
        <v>83.5</v>
      </c>
      <c r="Q2103" s="8">
        <f t="shared" si="324"/>
        <v>63.774999999999999</v>
      </c>
      <c r="R2103" s="8">
        <f t="shared" si="325"/>
        <v>63.375</v>
      </c>
      <c r="S2103" s="8">
        <f t="shared" si="326"/>
        <v>68.825000000000003</v>
      </c>
      <c r="T2103" s="8">
        <f t="shared" si="327"/>
        <v>64.625</v>
      </c>
      <c r="U2103" s="7">
        <f t="shared" si="328"/>
        <v>65.325000000000003</v>
      </c>
      <c r="V2103" s="7">
        <f t="shared" si="329"/>
        <v>65.150000000000006</v>
      </c>
    </row>
    <row r="2104" spans="1:22" ht="13.5" x14ac:dyDescent="0.25">
      <c r="A2104" s="3">
        <f>RSI!A2104</f>
        <v>45364</v>
      </c>
      <c r="B2104" s="2">
        <f>RSI!B2104</f>
        <v>3.3601999999999999</v>
      </c>
      <c r="C2104" s="2">
        <f>RSI!I2104</f>
        <v>62.452024393336096</v>
      </c>
      <c r="D2104" s="2">
        <f>MACD!E2104</f>
        <v>-0.15627962686099117</v>
      </c>
      <c r="E2104" s="2">
        <f>MACD!F2104</f>
        <v>-9.668096126505947E-2</v>
      </c>
      <c r="F2104" s="2">
        <f>'Moving Avg'!D2104</f>
        <v>3.4443799999999998</v>
      </c>
      <c r="G2104" s="2">
        <f>'Moving Avg'!F2104</f>
        <v>3.1854200000000001</v>
      </c>
      <c r="H2104" s="2">
        <f>'Moving Avg'!G2104</f>
        <v>3.0647379999999997</v>
      </c>
      <c r="I2104" s="2">
        <f>'Moving Avg'!H2104</f>
        <v>3.2245750000000002</v>
      </c>
      <c r="J2104" s="5" t="str">
        <f>OBV!F2104</f>
        <v>BULLISH</v>
      </c>
      <c r="K2104" s="5" t="str">
        <f>OBV!G2104</f>
        <v>NEUTRAL</v>
      </c>
      <c r="L2104" s="5" t="str">
        <f>OBV!H2104</f>
        <v>BULLISH DIVERGENCE</v>
      </c>
      <c r="M2104" s="7">
        <f t="shared" si="320"/>
        <v>25</v>
      </c>
      <c r="N2104" s="7">
        <f t="shared" si="321"/>
        <v>100</v>
      </c>
      <c r="O2104" s="7">
        <f t="shared" si="322"/>
        <v>50</v>
      </c>
      <c r="P2104" s="7">
        <f t="shared" si="323"/>
        <v>66.5</v>
      </c>
      <c r="Q2104" s="8">
        <f t="shared" si="324"/>
        <v>61.225000000000001</v>
      </c>
      <c r="R2104" s="8">
        <f t="shared" si="325"/>
        <v>59.125</v>
      </c>
      <c r="S2104" s="8">
        <f t="shared" si="326"/>
        <v>61.174999999999997</v>
      </c>
      <c r="T2104" s="8">
        <f t="shared" si="327"/>
        <v>60.375</v>
      </c>
      <c r="U2104" s="7">
        <f t="shared" si="328"/>
        <v>60.508333333333326</v>
      </c>
      <c r="V2104" s="7">
        <f t="shared" si="329"/>
        <v>60.474999999999994</v>
      </c>
    </row>
    <row r="2105" spans="1:22" ht="13.5" x14ac:dyDescent="0.25">
      <c r="A2105" s="3">
        <f>RSI!A2105</f>
        <v>45365</v>
      </c>
      <c r="B2105" s="2">
        <f>RSI!B2105</f>
        <v>3.5286</v>
      </c>
      <c r="C2105" s="2">
        <f>RSI!I2105</f>
        <v>70.21727447422154</v>
      </c>
      <c r="D2105" s="2">
        <f>MACD!E2105</f>
        <v>-0.17373942937966103</v>
      </c>
      <c r="E2105" s="2">
        <f>MACD!F2105</f>
        <v>-0.11209265488797979</v>
      </c>
      <c r="F2105" s="2">
        <f>'Moving Avg'!D2105</f>
        <v>3.4561799999999998</v>
      </c>
      <c r="G2105" s="2">
        <f>'Moving Avg'!F2105</f>
        <v>3.2111049999999999</v>
      </c>
      <c r="H2105" s="2">
        <f>'Moving Avg'!G2105</f>
        <v>3.0743379999999996</v>
      </c>
      <c r="I2105" s="2">
        <f>'Moving Avg'!H2105</f>
        <v>3.2236910000000001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  <c r="M2105" s="7">
        <f t="shared" si="320"/>
        <v>0</v>
      </c>
      <c r="N2105" s="7">
        <f t="shared" si="321"/>
        <v>100</v>
      </c>
      <c r="O2105" s="7">
        <f t="shared" si="322"/>
        <v>50</v>
      </c>
      <c r="P2105" s="7">
        <f t="shared" si="323"/>
        <v>83.5</v>
      </c>
      <c r="Q2105" s="8">
        <f t="shared" si="324"/>
        <v>55.024999999999999</v>
      </c>
      <c r="R2105" s="8">
        <f t="shared" si="325"/>
        <v>58.375</v>
      </c>
      <c r="S2105" s="8">
        <f t="shared" si="326"/>
        <v>65.075000000000003</v>
      </c>
      <c r="T2105" s="8">
        <f t="shared" si="327"/>
        <v>58.375</v>
      </c>
      <c r="U2105" s="7">
        <f t="shared" si="328"/>
        <v>59.491666666666674</v>
      </c>
      <c r="V2105" s="7">
        <f t="shared" si="329"/>
        <v>59.212500000000006</v>
      </c>
    </row>
    <row r="2106" spans="1:22" ht="13.5" x14ac:dyDescent="0.25">
      <c r="A2106" s="3">
        <f>RSI!A2106</f>
        <v>45366</v>
      </c>
      <c r="B2106" s="2">
        <f>RSI!B2106</f>
        <v>3.4527999999999999</v>
      </c>
      <c r="C2106" s="2">
        <f>RSI!I2106</f>
        <v>63.819430481859541</v>
      </c>
      <c r="D2106" s="2">
        <f>MACD!E2106</f>
        <v>-0.17833740081873639</v>
      </c>
      <c r="E2106" s="2">
        <f>MACD!F2106</f>
        <v>-0.12534160407413111</v>
      </c>
      <c r="F2106" s="2">
        <f>'Moving Avg'!D2106</f>
        <v>3.4393400000000001</v>
      </c>
      <c r="G2106" s="2">
        <f>'Moving Avg'!F2106</f>
        <v>3.2346849999999998</v>
      </c>
      <c r="H2106" s="2">
        <f>'Moving Avg'!G2106</f>
        <v>3.0829279999999994</v>
      </c>
      <c r="I2106" s="2">
        <f>'Moving Avg'!H2106</f>
        <v>3.2223855000000001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25</v>
      </c>
      <c r="N2106" s="7">
        <f t="shared" si="321"/>
        <v>100</v>
      </c>
      <c r="O2106" s="7">
        <f t="shared" si="322"/>
        <v>50</v>
      </c>
      <c r="P2106" s="7">
        <f t="shared" si="323"/>
        <v>16.5</v>
      </c>
      <c r="Q2106" s="8">
        <f t="shared" si="324"/>
        <v>53.725000000000001</v>
      </c>
      <c r="R2106" s="8">
        <f t="shared" si="325"/>
        <v>46.625</v>
      </c>
      <c r="S2106" s="8">
        <f t="shared" si="326"/>
        <v>38.674999999999997</v>
      </c>
      <c r="T2106" s="8">
        <f t="shared" si="327"/>
        <v>47.875</v>
      </c>
      <c r="U2106" s="7">
        <f t="shared" si="328"/>
        <v>46.341666666666661</v>
      </c>
      <c r="V2106" s="7">
        <f t="shared" si="329"/>
        <v>46.724999999999994</v>
      </c>
    </row>
    <row r="2107" spans="1:22" ht="13.5" x14ac:dyDescent="0.25">
      <c r="A2107" s="3">
        <f>RSI!A2107</f>
        <v>45369</v>
      </c>
      <c r="B2107" s="2">
        <f>RSI!B2107</f>
        <v>3.4527999999999999</v>
      </c>
      <c r="C2107" s="2">
        <f>RSI!I2107</f>
        <v>63.819430481859541</v>
      </c>
      <c r="D2107" s="2">
        <f>MACD!E2107</f>
        <v>-0.18355418868902351</v>
      </c>
      <c r="E2107" s="2">
        <f>MACD!F2107</f>
        <v>-0.1369841209971096</v>
      </c>
      <c r="F2107" s="2">
        <f>'Moving Avg'!D2107</f>
        <v>3.4325999999999999</v>
      </c>
      <c r="G2107" s="2">
        <f>'Moving Avg'!F2107</f>
        <v>3.259949999999999</v>
      </c>
      <c r="H2107" s="2">
        <f>'Moving Avg'!G2107</f>
        <v>3.0915179999999998</v>
      </c>
      <c r="I2107" s="2">
        <f>'Moving Avg'!H2107</f>
        <v>3.2212065000000005</v>
      </c>
      <c r="J2107" s="5" t="str">
        <f>OBV!F2107</f>
        <v>BULLISH</v>
      </c>
      <c r="K2107" s="5" t="str">
        <f>OBV!G2107</f>
        <v>NEUTRAL</v>
      </c>
      <c r="L2107" s="5" t="str">
        <f>OBV!H2107</f>
        <v>BULLISH DIVERGENCE</v>
      </c>
      <c r="M2107" s="7">
        <f t="shared" si="320"/>
        <v>25</v>
      </c>
      <c r="N2107" s="7">
        <f t="shared" si="321"/>
        <v>100</v>
      </c>
      <c r="O2107" s="7">
        <f t="shared" si="322"/>
        <v>50</v>
      </c>
      <c r="P2107" s="7">
        <f t="shared" si="323"/>
        <v>66.5</v>
      </c>
      <c r="Q2107" s="8">
        <f t="shared" si="324"/>
        <v>61.225000000000001</v>
      </c>
      <c r="R2107" s="8">
        <f t="shared" si="325"/>
        <v>59.125</v>
      </c>
      <c r="S2107" s="8">
        <f t="shared" si="326"/>
        <v>61.174999999999997</v>
      </c>
      <c r="T2107" s="8">
        <f t="shared" si="327"/>
        <v>60.375</v>
      </c>
      <c r="U2107" s="7">
        <f t="shared" si="328"/>
        <v>60.508333333333326</v>
      </c>
      <c r="V2107" s="7">
        <f t="shared" si="329"/>
        <v>60.474999999999994</v>
      </c>
    </row>
    <row r="2108" spans="1:22" ht="13.5" x14ac:dyDescent="0.25">
      <c r="A2108" s="3">
        <f>RSI!A2108</f>
        <v>45370</v>
      </c>
      <c r="B2108" s="2">
        <f>RSI!B2108</f>
        <v>3.4443999999999999</v>
      </c>
      <c r="C2108" s="2">
        <f>RSI!I2108</f>
        <v>63.080734281728539</v>
      </c>
      <c r="D2108" s="2">
        <f>MACD!E2108</f>
        <v>-0.16006643914364727</v>
      </c>
      <c r="E2108" s="2">
        <f>MACD!F2108</f>
        <v>-0.14160058462641714</v>
      </c>
      <c r="F2108" s="2">
        <f>'Moving Avg'!D2108</f>
        <v>3.4477599999999997</v>
      </c>
      <c r="G2108" s="2">
        <f>'Moving Avg'!F2108</f>
        <v>3.2797399999999994</v>
      </c>
      <c r="H2108" s="2">
        <f>'Moving Avg'!G2108</f>
        <v>3.1012880000000003</v>
      </c>
      <c r="I2108" s="2">
        <f>'Moving Avg'!H2108</f>
        <v>3.2199434999999998</v>
      </c>
      <c r="J2108" s="5" t="str">
        <f>OBV!F2108</f>
        <v>BEARISH</v>
      </c>
      <c r="K2108" s="5" t="str">
        <f>OBV!G2108</f>
        <v>NEUTRAL</v>
      </c>
      <c r="L2108" s="5" t="str">
        <f>OBV!H2108</f>
        <v>BEARISH DIVERGENCE</v>
      </c>
      <c r="M2108" s="7">
        <f t="shared" si="320"/>
        <v>25</v>
      </c>
      <c r="N2108" s="7">
        <f t="shared" si="321"/>
        <v>45</v>
      </c>
      <c r="O2108" s="7">
        <f t="shared" si="322"/>
        <v>50</v>
      </c>
      <c r="P2108" s="7">
        <f t="shared" si="323"/>
        <v>16.5</v>
      </c>
      <c r="Q2108" s="8">
        <f t="shared" si="324"/>
        <v>34.475000000000001</v>
      </c>
      <c r="R2108" s="8">
        <f t="shared" si="325"/>
        <v>35.625</v>
      </c>
      <c r="S2108" s="8">
        <f t="shared" si="326"/>
        <v>30.425000000000001</v>
      </c>
      <c r="T2108" s="8">
        <f t="shared" si="327"/>
        <v>34.125</v>
      </c>
      <c r="U2108" s="7">
        <f t="shared" si="328"/>
        <v>33.508333333333333</v>
      </c>
      <c r="V2108" s="7">
        <f t="shared" si="329"/>
        <v>33.662499999999994</v>
      </c>
    </row>
    <row r="2109" spans="1:22" ht="13.5" x14ac:dyDescent="0.25">
      <c r="A2109" s="3">
        <f>RSI!A2109</f>
        <v>45372</v>
      </c>
      <c r="B2109" s="2">
        <f>RSI!B2109</f>
        <v>3.4190999999999998</v>
      </c>
      <c r="C2109" s="2">
        <f>RSI!I2109</f>
        <v>60.798137835172305</v>
      </c>
      <c r="D2109" s="2">
        <f>MACD!E2109</f>
        <v>-0.12905163321329649</v>
      </c>
      <c r="E2109" s="2">
        <f>MACD!F2109</f>
        <v>-0.13909079434379301</v>
      </c>
      <c r="F2109" s="2">
        <f>'Moving Avg'!D2109</f>
        <v>3.4595399999999996</v>
      </c>
      <c r="G2109" s="2">
        <f>'Moving Avg'!F2109</f>
        <v>3.2957399999999999</v>
      </c>
      <c r="H2109" s="2">
        <f>'Moving Avg'!G2109</f>
        <v>3.1112259999999998</v>
      </c>
      <c r="I2109" s="2">
        <f>'Moving Avg'!H2109</f>
        <v>3.2194380000000002</v>
      </c>
      <c r="J2109" s="5" t="str">
        <f>OBV!F2109</f>
        <v>BEARISH</v>
      </c>
      <c r="K2109" s="5" t="str">
        <f>OBV!G2109</f>
        <v>NEUTRAL</v>
      </c>
      <c r="L2109" s="5" t="str">
        <f>OBV!H2109</f>
        <v>BEARISH DIVERGENCE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16.5</v>
      </c>
      <c r="Q2109" s="8">
        <f t="shared" si="324"/>
        <v>18.725000000000001</v>
      </c>
      <c r="R2109" s="8">
        <f t="shared" si="325"/>
        <v>26.625</v>
      </c>
      <c r="S2109" s="8">
        <f t="shared" si="326"/>
        <v>23.675000000000001</v>
      </c>
      <c r="T2109" s="8">
        <f t="shared" si="327"/>
        <v>22.875</v>
      </c>
      <c r="U2109" s="7">
        <f t="shared" si="328"/>
        <v>23.008333333333336</v>
      </c>
      <c r="V2109" s="7">
        <f t="shared" si="329"/>
        <v>22.975000000000001</v>
      </c>
    </row>
    <row r="2110" spans="1:22" ht="13.5" x14ac:dyDescent="0.25">
      <c r="A2110" s="3">
        <f>RSI!A2110</f>
        <v>45373</v>
      </c>
      <c r="B2110" s="2">
        <f>RSI!B2110</f>
        <v>3.5116999999999998</v>
      </c>
      <c r="C2110" s="2">
        <f>RSI!I2110</f>
        <v>65.691518900341492</v>
      </c>
      <c r="D2110" s="2">
        <f>MACD!E2110</f>
        <v>-9.7571068644351389E-2</v>
      </c>
      <c r="E2110" s="2">
        <f>MACD!F2110</f>
        <v>-0.13078684920390468</v>
      </c>
      <c r="F2110" s="2">
        <f>'Moving Avg'!D2110</f>
        <v>3.4561599999999997</v>
      </c>
      <c r="G2110" s="2">
        <f>'Moving Avg'!F2110</f>
        <v>3.31637</v>
      </c>
      <c r="H2110" s="2">
        <f>'Moving Avg'!G2110</f>
        <v>3.1220039999999996</v>
      </c>
      <c r="I2110" s="2">
        <f>'Moving Avg'!H2110</f>
        <v>3.2195640000000001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  <c r="M2110" s="7">
        <f t="shared" si="320"/>
        <v>25</v>
      </c>
      <c r="N2110" s="7">
        <f t="shared" si="321"/>
        <v>0</v>
      </c>
      <c r="O2110" s="7">
        <f t="shared" si="322"/>
        <v>50</v>
      </c>
      <c r="P2110" s="7">
        <f t="shared" si="323"/>
        <v>16.5</v>
      </c>
      <c r="Q2110" s="8">
        <f t="shared" si="324"/>
        <v>18.725000000000001</v>
      </c>
      <c r="R2110" s="8">
        <f t="shared" si="325"/>
        <v>26.625</v>
      </c>
      <c r="S2110" s="8">
        <f t="shared" si="326"/>
        <v>23.675000000000001</v>
      </c>
      <c r="T2110" s="8">
        <f t="shared" si="327"/>
        <v>22.875</v>
      </c>
      <c r="U2110" s="7">
        <f t="shared" si="328"/>
        <v>23.008333333333336</v>
      </c>
      <c r="V2110" s="7">
        <f t="shared" si="329"/>
        <v>22.975000000000001</v>
      </c>
    </row>
    <row r="2111" spans="1:22" ht="13.5" x14ac:dyDescent="0.25">
      <c r="A2111" s="3">
        <f>RSI!A2111</f>
        <v>45376</v>
      </c>
      <c r="B2111" s="2">
        <f>RSI!B2111</f>
        <v>3.4527999999999999</v>
      </c>
      <c r="C2111" s="2">
        <f>RSI!I2111</f>
        <v>60.517013782067778</v>
      </c>
      <c r="D2111" s="2">
        <f>MACD!E2111</f>
        <v>-5.7542465991823555E-2</v>
      </c>
      <c r="E2111" s="2">
        <f>MACD!F2111</f>
        <v>-0.11613797256148846</v>
      </c>
      <c r="F2111" s="2">
        <f>'Moving Avg'!D2111</f>
        <v>3.4561599999999997</v>
      </c>
      <c r="G2111" s="2">
        <f>'Moving Avg'!F2111</f>
        <v>3.3344749999999999</v>
      </c>
      <c r="H2111" s="2">
        <f>'Moving Avg'!G2111</f>
        <v>3.1322779999999995</v>
      </c>
      <c r="I2111" s="2">
        <f>'Moving Avg'!H2111</f>
        <v>3.2191430000000003</v>
      </c>
      <c r="J2111" s="5" t="str">
        <f>OBV!F2111</f>
        <v>BEARISH</v>
      </c>
      <c r="K2111" s="5" t="str">
        <f>OBV!G2111</f>
        <v>NEUTRAL</v>
      </c>
      <c r="L2111" s="5" t="str">
        <f>OBV!H2111</f>
        <v>NEUTRAL</v>
      </c>
      <c r="M2111" s="7">
        <f t="shared" si="320"/>
        <v>25</v>
      </c>
      <c r="N2111" s="7">
        <f t="shared" si="321"/>
        <v>0</v>
      </c>
      <c r="O2111" s="7">
        <f t="shared" si="322"/>
        <v>50</v>
      </c>
      <c r="P2111" s="7">
        <f t="shared" si="323"/>
        <v>16.5</v>
      </c>
      <c r="Q2111" s="8">
        <f t="shared" si="324"/>
        <v>18.725000000000001</v>
      </c>
      <c r="R2111" s="8">
        <f t="shared" si="325"/>
        <v>26.625</v>
      </c>
      <c r="S2111" s="8">
        <f t="shared" si="326"/>
        <v>23.675000000000001</v>
      </c>
      <c r="T2111" s="8">
        <f t="shared" si="327"/>
        <v>22.875</v>
      </c>
      <c r="U2111" s="7">
        <f t="shared" si="328"/>
        <v>23.008333333333336</v>
      </c>
      <c r="V2111" s="7">
        <f t="shared" si="329"/>
        <v>22.975000000000001</v>
      </c>
    </row>
    <row r="2112" spans="1:22" ht="13.5" x14ac:dyDescent="0.25">
      <c r="A2112" s="3">
        <f>RSI!A2112</f>
        <v>45377</v>
      </c>
      <c r="B2112" s="2">
        <f>RSI!B2112</f>
        <v>3.4190999999999998</v>
      </c>
      <c r="C2112" s="2">
        <f>RSI!I2112</f>
        <v>57.71575526568374</v>
      </c>
      <c r="D2112" s="2">
        <f>MACD!E2112</f>
        <v>-2.9838660882386847E-2</v>
      </c>
      <c r="E2112" s="2">
        <f>MACD!F2112</f>
        <v>-9.8878110225668142E-2</v>
      </c>
      <c r="F2112" s="2">
        <f>'Moving Avg'!D2112</f>
        <v>3.4494199999999999</v>
      </c>
      <c r="G2112" s="2">
        <f>'Moving Avg'!F2112</f>
        <v>3.3517399999999995</v>
      </c>
      <c r="H2112" s="2">
        <f>'Moving Avg'!G2112</f>
        <v>3.1430579999999999</v>
      </c>
      <c r="I2112" s="2">
        <f>'Moving Avg'!H2112</f>
        <v>3.2179220000000002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  <c r="M2112" s="7">
        <f t="shared" si="320"/>
        <v>25</v>
      </c>
      <c r="N2112" s="7">
        <f t="shared" si="321"/>
        <v>0</v>
      </c>
      <c r="O2112" s="7">
        <f t="shared" si="322"/>
        <v>50</v>
      </c>
      <c r="P2112" s="7">
        <f t="shared" si="323"/>
        <v>16.5</v>
      </c>
      <c r="Q2112" s="8">
        <f t="shared" si="324"/>
        <v>18.725000000000001</v>
      </c>
      <c r="R2112" s="8">
        <f t="shared" si="325"/>
        <v>26.625</v>
      </c>
      <c r="S2112" s="8">
        <f t="shared" si="326"/>
        <v>23.675000000000001</v>
      </c>
      <c r="T2112" s="8">
        <f t="shared" si="327"/>
        <v>22.875</v>
      </c>
      <c r="U2112" s="7">
        <f t="shared" si="328"/>
        <v>23.008333333333336</v>
      </c>
      <c r="V2112" s="7">
        <f t="shared" si="329"/>
        <v>22.975000000000001</v>
      </c>
    </row>
    <row r="2113" spans="1:22" ht="13.5" x14ac:dyDescent="0.25">
      <c r="A2113" s="3">
        <f>RSI!A2113</f>
        <v>45378</v>
      </c>
      <c r="B2113" s="2">
        <f>RSI!B2113</f>
        <v>3.4190999999999998</v>
      </c>
      <c r="C2113" s="2">
        <f>RSI!I2113</f>
        <v>57.71575526568374</v>
      </c>
      <c r="D2113" s="2">
        <f>MACD!E2113</f>
        <v>-2.5163729119923595E-2</v>
      </c>
      <c r="E2113" s="2">
        <f>MACD!F2113</f>
        <v>-8.4135234004519235E-2</v>
      </c>
      <c r="F2113" s="2">
        <f>'Moving Avg'!D2113</f>
        <v>3.4443599999999996</v>
      </c>
      <c r="G2113" s="2">
        <f>'Moving Avg'!F2113</f>
        <v>3.3711099999999994</v>
      </c>
      <c r="H2113" s="2">
        <f>'Moving Avg'!G2113</f>
        <v>3.1531639999999994</v>
      </c>
      <c r="I2113" s="2">
        <f>'Moving Avg'!H2113</f>
        <v>3.216701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  <c r="M2113" s="7">
        <f t="shared" si="320"/>
        <v>25</v>
      </c>
      <c r="N2113" s="7">
        <f t="shared" si="321"/>
        <v>0</v>
      </c>
      <c r="O2113" s="7">
        <f t="shared" si="322"/>
        <v>50</v>
      </c>
      <c r="P2113" s="7">
        <f t="shared" si="323"/>
        <v>16.5</v>
      </c>
      <c r="Q2113" s="8">
        <f t="shared" si="324"/>
        <v>18.725000000000001</v>
      </c>
      <c r="R2113" s="8">
        <f t="shared" si="325"/>
        <v>26.625</v>
      </c>
      <c r="S2113" s="8">
        <f t="shared" si="326"/>
        <v>23.675000000000001</v>
      </c>
      <c r="T2113" s="8">
        <f t="shared" si="327"/>
        <v>22.875</v>
      </c>
      <c r="U2113" s="7">
        <f t="shared" si="328"/>
        <v>23.008333333333336</v>
      </c>
      <c r="V2113" s="7">
        <f t="shared" si="329"/>
        <v>22.975000000000001</v>
      </c>
    </row>
    <row r="2114" spans="1:22" ht="13.5" x14ac:dyDescent="0.25">
      <c r="A2114" s="3">
        <f>RSI!A2114</f>
        <v>45379</v>
      </c>
      <c r="B2114" s="2">
        <f>RSI!B2114</f>
        <v>3.3685999999999998</v>
      </c>
      <c r="C2114" s="2">
        <f>RSI!I2114</f>
        <v>53.418435154203898</v>
      </c>
      <c r="D2114" s="2">
        <f>MACD!E2114</f>
        <v>-1.9341332677880185E-2</v>
      </c>
      <c r="E2114" s="2">
        <f>MACD!F2114</f>
        <v>-7.1176453739191431E-2</v>
      </c>
      <c r="F2114" s="2">
        <f>'Moving Avg'!D2114</f>
        <v>3.4342599999999996</v>
      </c>
      <c r="G2114" s="2">
        <f>'Moving Avg'!F2114</f>
        <v>3.3875349999999997</v>
      </c>
      <c r="H2114" s="2">
        <f>'Moving Avg'!G2114</f>
        <v>3.1627639999999992</v>
      </c>
      <c r="I2114" s="2">
        <f>'Moving Avg'!H2114</f>
        <v>3.2153115000000003</v>
      </c>
      <c r="J2114" s="5" t="str">
        <f>OBV!F2114</f>
        <v>BEARISH</v>
      </c>
      <c r="K2114" s="5" t="str">
        <f>OBV!G2114</f>
        <v>NEUTRAL</v>
      </c>
      <c r="L2114" s="5" t="str">
        <f>OBV!H2114</f>
        <v>CONFIRMED BEARISH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18.725000000000001</v>
      </c>
      <c r="R2114" s="8">
        <f t="shared" si="325"/>
        <v>26.625</v>
      </c>
      <c r="S2114" s="8">
        <f t="shared" si="326"/>
        <v>23.675000000000001</v>
      </c>
      <c r="T2114" s="8">
        <f t="shared" si="327"/>
        <v>22.875</v>
      </c>
      <c r="U2114" s="7">
        <f t="shared" si="328"/>
        <v>23.008333333333336</v>
      </c>
      <c r="V2114" s="7">
        <f t="shared" si="329"/>
        <v>22.975000000000001</v>
      </c>
    </row>
    <row r="2115" spans="1:22" ht="13.5" x14ac:dyDescent="0.25">
      <c r="A2115" s="3">
        <f>RSI!A2115</f>
        <v>45380</v>
      </c>
      <c r="B2115" s="2">
        <f>RSI!B2115</f>
        <v>3.3685999999999998</v>
      </c>
      <c r="C2115" s="2">
        <f>RSI!I2115</f>
        <v>53.418435154203898</v>
      </c>
      <c r="D2115" s="2">
        <f>MACD!E2115</f>
        <v>1.1252753795832682E-2</v>
      </c>
      <c r="E2115" s="2">
        <f>MACD!F2115</f>
        <v>-5.469061223218661E-2</v>
      </c>
      <c r="F2115" s="2">
        <f>'Moving Avg'!D2115</f>
        <v>3.4056400000000004</v>
      </c>
      <c r="G2115" s="2">
        <f>'Moving Avg'!F2115</f>
        <v>3.40143</v>
      </c>
      <c r="H2115" s="2">
        <f>'Moving Avg'!G2115</f>
        <v>3.1728699999999987</v>
      </c>
      <c r="I2115" s="2">
        <f>'Moving Avg'!H2115</f>
        <v>3.2138380000000009</v>
      </c>
      <c r="J2115" s="5" t="str">
        <f>OBV!F2115</f>
        <v>BEARISH</v>
      </c>
      <c r="K2115" s="5" t="str">
        <f>OBV!G2115</f>
        <v>NEUTRAL</v>
      </c>
      <c r="L2115" s="5" t="str">
        <f>OBV!H2115</f>
        <v>CONFIRMED BEARISH</v>
      </c>
      <c r="M2115" s="7">
        <f t="shared" si="330"/>
        <v>25</v>
      </c>
      <c r="N2115" s="7">
        <f t="shared" si="331"/>
        <v>0</v>
      </c>
      <c r="O2115" s="7">
        <f t="shared" si="332"/>
        <v>50</v>
      </c>
      <c r="P2115" s="7">
        <f t="shared" si="333"/>
        <v>16.5</v>
      </c>
      <c r="Q2115" s="8">
        <f t="shared" ref="Q2115:Q2178" si="334">0.35*M2115+N2115*0.35+O2115*0.15+P2115*0.15</f>
        <v>18.725000000000001</v>
      </c>
      <c r="R2115" s="8">
        <f t="shared" ref="R2115:R2178" si="335">M2115*0.2+N2115*0.2+O2115*0.35+P2115*0.25</f>
        <v>26.625</v>
      </c>
      <c r="S2115" s="8">
        <f t="shared" ref="S2115:S2178" si="336">M2115*0.15+N2115*0.15+O2115*0.25+P2115*0.45</f>
        <v>23.675000000000001</v>
      </c>
      <c r="T2115" s="8">
        <f t="shared" ref="T2115:T2178" si="337">0.25*SUM(M2115:P2115)</f>
        <v>22.875</v>
      </c>
      <c r="U2115" s="7">
        <f t="shared" ref="U2115:U2178" si="338">SUM(Q2115:S2115)/3</f>
        <v>23.008333333333336</v>
      </c>
      <c r="V2115" s="7">
        <f t="shared" ref="V2115:V2178" si="339">SUM(Q2115:T2115)/4</f>
        <v>22.975000000000001</v>
      </c>
    </row>
    <row r="2116" spans="1:22" ht="13.5" x14ac:dyDescent="0.25">
      <c r="A2116" s="3">
        <f>RSI!A2116</f>
        <v>45383</v>
      </c>
      <c r="B2116" s="2">
        <f>RSI!B2116</f>
        <v>3.3517000000000001</v>
      </c>
      <c r="C2116" s="2">
        <f>RSI!I2116</f>
        <v>51.918104965075194</v>
      </c>
      <c r="D2116" s="2">
        <f>MACD!E2116</f>
        <v>2.6507918368733119E-2</v>
      </c>
      <c r="E2116" s="2">
        <f>MACD!F2116</f>
        <v>-3.8450906112002664E-2</v>
      </c>
      <c r="F2116" s="2">
        <f>'Moving Avg'!D2116</f>
        <v>3.3854199999999999</v>
      </c>
      <c r="G2116" s="2">
        <f>'Moving Avg'!F2116</f>
        <v>3.4123749999999999</v>
      </c>
      <c r="H2116" s="2">
        <f>'Moving Avg'!G2116</f>
        <v>3.1834799999999985</v>
      </c>
      <c r="I2116" s="2">
        <f>'Moving Avg'!H2116</f>
        <v>3.2123220000000003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  <c r="M2116" s="7">
        <f t="shared" si="330"/>
        <v>25</v>
      </c>
      <c r="N2116" s="7">
        <f t="shared" si="331"/>
        <v>0</v>
      </c>
      <c r="O2116" s="7">
        <f t="shared" si="332"/>
        <v>50</v>
      </c>
      <c r="P2116" s="7">
        <f t="shared" si="333"/>
        <v>16.5</v>
      </c>
      <c r="Q2116" s="8">
        <f t="shared" si="334"/>
        <v>18.725000000000001</v>
      </c>
      <c r="R2116" s="8">
        <f t="shared" si="335"/>
        <v>26.625</v>
      </c>
      <c r="S2116" s="8">
        <f t="shared" si="336"/>
        <v>23.675000000000001</v>
      </c>
      <c r="T2116" s="8">
        <f t="shared" si="337"/>
        <v>22.875</v>
      </c>
      <c r="U2116" s="7">
        <f t="shared" si="338"/>
        <v>23.008333333333336</v>
      </c>
      <c r="V2116" s="7">
        <f t="shared" si="339"/>
        <v>22.975000000000001</v>
      </c>
    </row>
    <row r="2117" spans="1:22" ht="13.5" x14ac:dyDescent="0.25">
      <c r="A2117" s="3">
        <f>RSI!A2117</f>
        <v>45384</v>
      </c>
      <c r="B2117" s="2">
        <f>RSI!B2117</f>
        <v>3.3517000000000001</v>
      </c>
      <c r="C2117" s="2">
        <f>RSI!I2117</f>
        <v>51.918104965075194</v>
      </c>
      <c r="D2117" s="2">
        <f>MACD!E2117</f>
        <v>3.9310022596860339E-2</v>
      </c>
      <c r="E2117" s="2">
        <f>MACD!F2117</f>
        <v>-2.2898720370230063E-2</v>
      </c>
      <c r="F2117" s="2">
        <f>'Moving Avg'!D2117</f>
        <v>3.3719399999999999</v>
      </c>
      <c r="G2117" s="2">
        <f>'Moving Avg'!F2117</f>
        <v>3.4233199999999995</v>
      </c>
      <c r="H2117" s="2">
        <f>'Moving Avg'!G2117</f>
        <v>3.1932479999999983</v>
      </c>
      <c r="I2117" s="2">
        <f>'Moving Avg'!H2117</f>
        <v>3.2110165000000013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25</v>
      </c>
      <c r="N2117" s="7">
        <f t="shared" si="331"/>
        <v>0</v>
      </c>
      <c r="O2117" s="7">
        <f t="shared" si="332"/>
        <v>50</v>
      </c>
      <c r="P2117" s="7">
        <f t="shared" si="333"/>
        <v>16.5</v>
      </c>
      <c r="Q2117" s="8">
        <f t="shared" si="334"/>
        <v>18.725000000000001</v>
      </c>
      <c r="R2117" s="8">
        <f t="shared" si="335"/>
        <v>26.625</v>
      </c>
      <c r="S2117" s="8">
        <f t="shared" si="336"/>
        <v>23.675000000000001</v>
      </c>
      <c r="T2117" s="8">
        <f t="shared" si="337"/>
        <v>22.875</v>
      </c>
      <c r="U2117" s="7">
        <f t="shared" si="338"/>
        <v>23.008333333333336</v>
      </c>
      <c r="V2117" s="7">
        <f t="shared" si="339"/>
        <v>22.975000000000001</v>
      </c>
    </row>
    <row r="2118" spans="1:22" ht="13.5" x14ac:dyDescent="0.25">
      <c r="A2118" s="3">
        <f>RSI!A2118</f>
        <v>45385</v>
      </c>
      <c r="B2118" s="2">
        <f>RSI!B2118</f>
        <v>3.3012000000000001</v>
      </c>
      <c r="C2118" s="2">
        <f>RSI!I2118</f>
        <v>47.312896801013615</v>
      </c>
      <c r="D2118" s="2">
        <f>MACD!E2118</f>
        <v>5.2492753572209061E-2</v>
      </c>
      <c r="E2118" s="2">
        <f>MACD!F2118</f>
        <v>-7.8204255817422366E-3</v>
      </c>
      <c r="F2118" s="2">
        <f>'Moving Avg'!D2118</f>
        <v>3.3483600000000004</v>
      </c>
      <c r="G2118" s="2">
        <f>'Moving Avg'!F2118</f>
        <v>3.4224749999999999</v>
      </c>
      <c r="H2118" s="2">
        <f>'Moving Avg'!G2118</f>
        <v>3.202173999999999</v>
      </c>
      <c r="I2118" s="2">
        <f>'Moving Avg'!H2118</f>
        <v>3.2099640000000011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25</v>
      </c>
      <c r="N2118" s="7">
        <f t="shared" si="331"/>
        <v>0</v>
      </c>
      <c r="O2118" s="7">
        <f t="shared" si="332"/>
        <v>50</v>
      </c>
      <c r="P2118" s="7">
        <f t="shared" si="333"/>
        <v>16.5</v>
      </c>
      <c r="Q2118" s="8">
        <f t="shared" si="334"/>
        <v>18.725000000000001</v>
      </c>
      <c r="R2118" s="8">
        <f t="shared" si="335"/>
        <v>26.625</v>
      </c>
      <c r="S2118" s="8">
        <f t="shared" si="336"/>
        <v>23.675000000000001</v>
      </c>
      <c r="T2118" s="8">
        <f t="shared" si="337"/>
        <v>22.875</v>
      </c>
      <c r="U2118" s="7">
        <f t="shared" si="338"/>
        <v>23.008333333333336</v>
      </c>
      <c r="V2118" s="7">
        <f t="shared" si="339"/>
        <v>22.975000000000001</v>
      </c>
    </row>
    <row r="2119" spans="1:22" ht="13.5" x14ac:dyDescent="0.25">
      <c r="A2119" s="3">
        <f>RSI!A2119</f>
        <v>45386</v>
      </c>
      <c r="B2119" s="2">
        <f>RSI!B2119</f>
        <v>3.4022999999999999</v>
      </c>
      <c r="C2119" s="2">
        <f>RSI!I2119</f>
        <v>55.771147716240698</v>
      </c>
      <c r="D2119" s="2">
        <f>MACD!E2119</f>
        <v>5.2473608284266504E-2</v>
      </c>
      <c r="E2119" s="2">
        <f>MACD!F2119</f>
        <v>4.2383811914595117E-3</v>
      </c>
      <c r="F2119" s="2">
        <f>'Moving Avg'!D2119</f>
        <v>3.3550999999999993</v>
      </c>
      <c r="G2119" s="2">
        <f>'Moving Avg'!F2119</f>
        <v>3.4233199999999995</v>
      </c>
      <c r="H2119" s="2">
        <f>'Moving Avg'!G2119</f>
        <v>3.2134599999999991</v>
      </c>
      <c r="I2119" s="2">
        <f>'Moving Avg'!H2119</f>
        <v>3.2092905000000012</v>
      </c>
      <c r="J2119" s="5" t="str">
        <f>OBV!F2119</f>
        <v>BEARISH</v>
      </c>
      <c r="K2119" s="5" t="str">
        <f>OBV!G2119</f>
        <v>NEUTRAL</v>
      </c>
      <c r="L2119" s="5" t="str">
        <f>OBV!H2119</f>
        <v>BEARISH DIVERGENCE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16.5</v>
      </c>
      <c r="Q2119" s="8">
        <f t="shared" si="334"/>
        <v>18.725000000000001</v>
      </c>
      <c r="R2119" s="8">
        <f t="shared" si="335"/>
        <v>26.625</v>
      </c>
      <c r="S2119" s="8">
        <f t="shared" si="336"/>
        <v>23.675000000000001</v>
      </c>
      <c r="T2119" s="8">
        <f t="shared" si="337"/>
        <v>22.875</v>
      </c>
      <c r="U2119" s="7">
        <f t="shared" si="338"/>
        <v>23.008333333333336</v>
      </c>
      <c r="V2119" s="7">
        <f t="shared" si="339"/>
        <v>22.975000000000001</v>
      </c>
    </row>
    <row r="2120" spans="1:22" ht="13.5" x14ac:dyDescent="0.25">
      <c r="A2120" s="3">
        <f>RSI!A2120</f>
        <v>45387</v>
      </c>
      <c r="B2120" s="2">
        <f>RSI!B2120</f>
        <v>3.4106999999999998</v>
      </c>
      <c r="C2120" s="2">
        <f>RSI!I2120</f>
        <v>56.397474098890569</v>
      </c>
      <c r="D2120" s="2">
        <f>MACD!E2120</f>
        <v>6.5676003192183252E-2</v>
      </c>
      <c r="E2120" s="2">
        <f>MACD!F2120</f>
        <v>1.6525905591604259E-2</v>
      </c>
      <c r="F2120" s="2">
        <f>'Moving Avg'!D2120</f>
        <v>3.3635199999999998</v>
      </c>
      <c r="G2120" s="2">
        <f>'Moving Avg'!F2120</f>
        <v>3.4203750000000008</v>
      </c>
      <c r="H2120" s="2">
        <f>'Moving Avg'!G2120</f>
        <v>3.2215439999999989</v>
      </c>
      <c r="I2120" s="2">
        <f>'Moving Avg'!H2120</f>
        <v>3.2090380000000023</v>
      </c>
      <c r="J2120" s="5" t="str">
        <f>OBV!F2120</f>
        <v>BULLISH</v>
      </c>
      <c r="K2120" s="5" t="str">
        <f>OBV!G2120</f>
        <v>NEUTRAL</v>
      </c>
      <c r="L2120" s="5" t="str">
        <f>OBV!H2120</f>
        <v>CONFIRMED BULLISH</v>
      </c>
      <c r="M2120" s="7">
        <f t="shared" si="330"/>
        <v>25</v>
      </c>
      <c r="N2120" s="7">
        <f t="shared" si="331"/>
        <v>0</v>
      </c>
      <c r="O2120" s="7">
        <f t="shared" si="332"/>
        <v>50</v>
      </c>
      <c r="P2120" s="7">
        <f t="shared" si="333"/>
        <v>83.5</v>
      </c>
      <c r="Q2120" s="8">
        <f t="shared" si="334"/>
        <v>28.774999999999999</v>
      </c>
      <c r="R2120" s="8">
        <f t="shared" si="335"/>
        <v>43.375</v>
      </c>
      <c r="S2120" s="8">
        <f t="shared" si="336"/>
        <v>53.825000000000003</v>
      </c>
      <c r="T2120" s="8">
        <f t="shared" si="337"/>
        <v>39.625</v>
      </c>
      <c r="U2120" s="7">
        <f t="shared" si="338"/>
        <v>41.991666666666667</v>
      </c>
      <c r="V2120" s="7">
        <f t="shared" si="339"/>
        <v>41.400000000000006</v>
      </c>
    </row>
    <row r="2121" spans="1:22" ht="13.5" x14ac:dyDescent="0.25">
      <c r="A2121" s="3">
        <f>RSI!A2121</f>
        <v>45390</v>
      </c>
      <c r="B2121" s="2">
        <f>RSI!B2121</f>
        <v>3.4527999999999999</v>
      </c>
      <c r="C2121" s="2">
        <f>RSI!I2121</f>
        <v>59.493517636640597</v>
      </c>
      <c r="D2121" s="2">
        <f>MACD!E2121</f>
        <v>6.4242255576537399E-2</v>
      </c>
      <c r="E2121" s="2">
        <f>MACD!F2121</f>
        <v>2.6069175588590891E-2</v>
      </c>
      <c r="F2121" s="2">
        <f>'Moving Avg'!D2121</f>
        <v>3.3837400000000004</v>
      </c>
      <c r="G2121" s="2">
        <f>'Moving Avg'!F2121</f>
        <v>3.4161650000000003</v>
      </c>
      <c r="H2121" s="2">
        <f>'Moving Avg'!G2121</f>
        <v>3.2304699999999986</v>
      </c>
      <c r="I2121" s="2">
        <f>'Moving Avg'!H2121</f>
        <v>3.2088275000000026</v>
      </c>
      <c r="J2121" s="5" t="str">
        <f>OBV!F2121</f>
        <v>BULLISH</v>
      </c>
      <c r="K2121" s="5" t="str">
        <f>OBV!G2121</f>
        <v>NEUTRAL</v>
      </c>
      <c r="L2121" s="5" t="str">
        <f>OBV!H2121</f>
        <v>CONFIRMED BULLISH</v>
      </c>
      <c r="M2121" s="7">
        <f t="shared" si="330"/>
        <v>25</v>
      </c>
      <c r="N2121" s="7">
        <f t="shared" si="331"/>
        <v>0</v>
      </c>
      <c r="O2121" s="7">
        <f t="shared" si="332"/>
        <v>50</v>
      </c>
      <c r="P2121" s="7">
        <f t="shared" si="333"/>
        <v>83.5</v>
      </c>
      <c r="Q2121" s="8">
        <f t="shared" si="334"/>
        <v>28.774999999999999</v>
      </c>
      <c r="R2121" s="8">
        <f t="shared" si="335"/>
        <v>43.375</v>
      </c>
      <c r="S2121" s="8">
        <f t="shared" si="336"/>
        <v>53.825000000000003</v>
      </c>
      <c r="T2121" s="8">
        <f t="shared" si="337"/>
        <v>39.625</v>
      </c>
      <c r="U2121" s="7">
        <f t="shared" si="338"/>
        <v>41.991666666666667</v>
      </c>
      <c r="V2121" s="7">
        <f t="shared" si="339"/>
        <v>41.400000000000006</v>
      </c>
    </row>
    <row r="2122" spans="1:22" ht="13.5" x14ac:dyDescent="0.25">
      <c r="A2122" s="3">
        <f>RSI!A2122</f>
        <v>45394</v>
      </c>
      <c r="B2122" s="2">
        <f>RSI!B2122</f>
        <v>3.4443999999999999</v>
      </c>
      <c r="C2122" s="2">
        <f>RSI!I2122</f>
        <v>58.599449088826155</v>
      </c>
      <c r="D2122" s="2">
        <f>MACD!E2122</f>
        <v>5.7824450401013916E-2</v>
      </c>
      <c r="E2122" s="2">
        <f>MACD!F2122</f>
        <v>3.2420230551075499E-2</v>
      </c>
      <c r="F2122" s="2">
        <f>'Moving Avg'!D2122</f>
        <v>3.4022800000000002</v>
      </c>
      <c r="G2122" s="2">
        <f>'Moving Avg'!F2122</f>
        <v>3.4140600000000001</v>
      </c>
      <c r="H2122" s="2">
        <f>'Moving Avg'!G2122</f>
        <v>3.2395659999999986</v>
      </c>
      <c r="I2122" s="2">
        <f>'Moving Avg'!H2122</f>
        <v>3.2087015000000023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  <c r="M2122" s="7">
        <f t="shared" si="330"/>
        <v>25</v>
      </c>
      <c r="N2122" s="7">
        <f t="shared" si="331"/>
        <v>0</v>
      </c>
      <c r="O2122" s="7">
        <f t="shared" si="332"/>
        <v>50</v>
      </c>
      <c r="P2122" s="7">
        <f t="shared" si="333"/>
        <v>83.5</v>
      </c>
      <c r="Q2122" s="8">
        <f t="shared" si="334"/>
        <v>28.774999999999999</v>
      </c>
      <c r="R2122" s="8">
        <f t="shared" si="335"/>
        <v>43.375</v>
      </c>
      <c r="S2122" s="8">
        <f t="shared" si="336"/>
        <v>53.825000000000003</v>
      </c>
      <c r="T2122" s="8">
        <f t="shared" si="337"/>
        <v>39.625</v>
      </c>
      <c r="U2122" s="7">
        <f t="shared" si="338"/>
        <v>41.991666666666667</v>
      </c>
      <c r="V2122" s="7">
        <f t="shared" si="339"/>
        <v>41.400000000000006</v>
      </c>
    </row>
    <row r="2123" spans="1:22" ht="13.5" x14ac:dyDescent="0.25">
      <c r="A2123" s="3">
        <f>RSI!A2123</f>
        <v>45397</v>
      </c>
      <c r="B2123" s="2">
        <f>RSI!B2123</f>
        <v>3.3854000000000002</v>
      </c>
      <c r="C2123" s="2">
        <f>RSI!I2123</f>
        <v>52.618166899186477</v>
      </c>
      <c r="D2123" s="2">
        <f>MACD!E2123</f>
        <v>5.6219338649238448E-2</v>
      </c>
      <c r="E2123" s="2">
        <f>MACD!F2123</f>
        <v>3.7180052170708092E-2</v>
      </c>
      <c r="F2123" s="2">
        <f>'Moving Avg'!D2123</f>
        <v>3.4191199999999995</v>
      </c>
      <c r="G2123" s="2">
        <f>'Moving Avg'!F2123</f>
        <v>3.4149000000000003</v>
      </c>
      <c r="H2123" s="2">
        <f>'Moving Avg'!G2123</f>
        <v>3.2469759999999992</v>
      </c>
      <c r="I2123" s="2">
        <f>'Moving Avg'!H2123</f>
        <v>3.2085330000000023</v>
      </c>
      <c r="J2123" s="5" t="str">
        <f>OBV!F2123</f>
        <v>BULLISH</v>
      </c>
      <c r="K2123" s="5" t="str">
        <f>OBV!G2123</f>
        <v>NEUTRAL</v>
      </c>
      <c r="L2123" s="5" t="str">
        <f>OBV!H2123</f>
        <v>CONFIRMED BULLISH</v>
      </c>
      <c r="M2123" s="7">
        <f t="shared" si="330"/>
        <v>25</v>
      </c>
      <c r="N2123" s="7">
        <f t="shared" si="331"/>
        <v>0</v>
      </c>
      <c r="O2123" s="7">
        <f t="shared" si="332"/>
        <v>50</v>
      </c>
      <c r="P2123" s="7">
        <f t="shared" si="333"/>
        <v>83.5</v>
      </c>
      <c r="Q2123" s="8">
        <f t="shared" si="334"/>
        <v>28.774999999999999</v>
      </c>
      <c r="R2123" s="8">
        <f t="shared" si="335"/>
        <v>43.375</v>
      </c>
      <c r="S2123" s="8">
        <f t="shared" si="336"/>
        <v>53.825000000000003</v>
      </c>
      <c r="T2123" s="8">
        <f t="shared" si="337"/>
        <v>39.625</v>
      </c>
      <c r="U2123" s="7">
        <f t="shared" si="338"/>
        <v>41.991666666666667</v>
      </c>
      <c r="V2123" s="7">
        <f t="shared" si="339"/>
        <v>41.400000000000006</v>
      </c>
    </row>
    <row r="2124" spans="1:22" ht="13.5" x14ac:dyDescent="0.25">
      <c r="A2124" s="3">
        <f>RSI!A2124</f>
        <v>45398</v>
      </c>
      <c r="B2124" s="2">
        <f>RSI!B2124</f>
        <v>3.3685999999999998</v>
      </c>
      <c r="C2124" s="2">
        <f>RSI!I2124</f>
        <v>51.021209031169953</v>
      </c>
      <c r="D2124" s="2">
        <f>MACD!E2124</f>
        <v>4.8180355497286609E-2</v>
      </c>
      <c r="E2124" s="2">
        <f>MACD!F2124</f>
        <v>3.9380112836023794E-2</v>
      </c>
      <c r="F2124" s="2">
        <f>'Moving Avg'!D2124</f>
        <v>3.4123800000000002</v>
      </c>
      <c r="G2124" s="2">
        <f>'Moving Avg'!F2124</f>
        <v>3.4153200000000004</v>
      </c>
      <c r="H2124" s="2">
        <f>'Moving Avg'!G2124</f>
        <v>3.2533759999999994</v>
      </c>
      <c r="I2124" s="2">
        <f>'Moving Avg'!H2124</f>
        <v>3.2078175000000027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25</v>
      </c>
      <c r="N2124" s="7">
        <f t="shared" si="331"/>
        <v>0</v>
      </c>
      <c r="O2124" s="7">
        <f t="shared" si="332"/>
        <v>50</v>
      </c>
      <c r="P2124" s="7">
        <f t="shared" si="333"/>
        <v>16.5</v>
      </c>
      <c r="Q2124" s="8">
        <f t="shared" si="334"/>
        <v>18.725000000000001</v>
      </c>
      <c r="R2124" s="8">
        <f t="shared" si="335"/>
        <v>26.625</v>
      </c>
      <c r="S2124" s="8">
        <f t="shared" si="336"/>
        <v>23.675000000000001</v>
      </c>
      <c r="T2124" s="8">
        <f t="shared" si="337"/>
        <v>22.875</v>
      </c>
      <c r="U2124" s="7">
        <f t="shared" si="338"/>
        <v>23.008333333333336</v>
      </c>
      <c r="V2124" s="7">
        <f t="shared" si="339"/>
        <v>22.975000000000001</v>
      </c>
    </row>
    <row r="2125" spans="1:22" ht="13.5" x14ac:dyDescent="0.25">
      <c r="A2125" s="3">
        <f>RSI!A2125</f>
        <v>45399</v>
      </c>
      <c r="B2125" s="2">
        <f>RSI!B2125</f>
        <v>3.4359999999999999</v>
      </c>
      <c r="C2125" s="2">
        <f>RSI!I2125</f>
        <v>56.699133715768681</v>
      </c>
      <c r="D2125" s="2">
        <f>MACD!E2125</f>
        <v>3.6340350401059318E-2</v>
      </c>
      <c r="E2125" s="2">
        <f>MACD!F2125</f>
        <v>3.8772160349030901E-2</v>
      </c>
      <c r="F2125" s="2">
        <f>'Moving Avg'!D2125</f>
        <v>3.41744</v>
      </c>
      <c r="G2125" s="2">
        <f>'Moving Avg'!F2125</f>
        <v>3.4106899999999998</v>
      </c>
      <c r="H2125" s="2">
        <f>'Moving Avg'!G2125</f>
        <v>3.2614619999999999</v>
      </c>
      <c r="I2125" s="2">
        <f>'Moving Avg'!H2125</f>
        <v>3.2078600000000028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  <c r="M2125" s="7">
        <f t="shared" si="330"/>
        <v>25</v>
      </c>
      <c r="N2125" s="7">
        <f t="shared" si="331"/>
        <v>45</v>
      </c>
      <c r="O2125" s="7">
        <f t="shared" si="332"/>
        <v>50</v>
      </c>
      <c r="P2125" s="7">
        <f t="shared" si="333"/>
        <v>16.5</v>
      </c>
      <c r="Q2125" s="8">
        <f t="shared" si="334"/>
        <v>34.475000000000001</v>
      </c>
      <c r="R2125" s="8">
        <f t="shared" si="335"/>
        <v>35.625</v>
      </c>
      <c r="S2125" s="8">
        <f t="shared" si="336"/>
        <v>30.425000000000001</v>
      </c>
      <c r="T2125" s="8">
        <f t="shared" si="337"/>
        <v>34.125</v>
      </c>
      <c r="U2125" s="7">
        <f t="shared" si="338"/>
        <v>33.508333333333333</v>
      </c>
      <c r="V2125" s="7">
        <f t="shared" si="339"/>
        <v>33.662499999999994</v>
      </c>
    </row>
    <row r="2126" spans="1:22" ht="13.5" x14ac:dyDescent="0.25">
      <c r="A2126" s="3">
        <f>RSI!A2126</f>
        <v>45400</v>
      </c>
      <c r="B2126" s="2">
        <f>RSI!B2126</f>
        <v>3.3685999999999998</v>
      </c>
      <c r="C2126" s="2">
        <f>RSI!I2126</f>
        <v>50.406237983378212</v>
      </c>
      <c r="D2126" s="2">
        <f>MACD!E2126</f>
        <v>2.8274359509131042E-2</v>
      </c>
      <c r="E2126" s="2">
        <f>MACD!F2126</f>
        <v>3.6672600181050931E-2</v>
      </c>
      <c r="F2126" s="2">
        <f>'Moving Avg'!D2126</f>
        <v>3.4005999999999998</v>
      </c>
      <c r="G2126" s="2">
        <f>'Moving Avg'!F2126</f>
        <v>3.4064799999999997</v>
      </c>
      <c r="H2126" s="2">
        <f>'Moving Avg'!G2126</f>
        <v>3.2681999999999993</v>
      </c>
      <c r="I2126" s="2">
        <f>'Moving Avg'!H2126</f>
        <v>3.2075655000000034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  <c r="M2126" s="7">
        <f t="shared" si="330"/>
        <v>25</v>
      </c>
      <c r="N2126" s="7">
        <f t="shared" si="331"/>
        <v>45</v>
      </c>
      <c r="O2126" s="7">
        <f t="shared" si="332"/>
        <v>50</v>
      </c>
      <c r="P2126" s="7">
        <f t="shared" si="333"/>
        <v>16.5</v>
      </c>
      <c r="Q2126" s="8">
        <f t="shared" si="334"/>
        <v>34.475000000000001</v>
      </c>
      <c r="R2126" s="8">
        <f t="shared" si="335"/>
        <v>35.625</v>
      </c>
      <c r="S2126" s="8">
        <f t="shared" si="336"/>
        <v>30.425000000000001</v>
      </c>
      <c r="T2126" s="8">
        <f t="shared" si="337"/>
        <v>34.125</v>
      </c>
      <c r="U2126" s="7">
        <f t="shared" si="338"/>
        <v>33.508333333333333</v>
      </c>
      <c r="V2126" s="7">
        <f t="shared" si="339"/>
        <v>33.662499999999994</v>
      </c>
    </row>
    <row r="2127" spans="1:22" ht="13.5" x14ac:dyDescent="0.25">
      <c r="A2127" s="3">
        <f>RSI!A2127</f>
        <v>45401</v>
      </c>
      <c r="B2127" s="2">
        <f>RSI!B2127</f>
        <v>3.4359999999999999</v>
      </c>
      <c r="C2127" s="2">
        <f>RSI!I2127</f>
        <v>55.7010683215752</v>
      </c>
      <c r="D2127" s="2">
        <f>MACD!E2127</f>
        <v>1.6447450867203006E-2</v>
      </c>
      <c r="E2127" s="2">
        <f>MACD!F2127</f>
        <v>3.2627570318281347E-2</v>
      </c>
      <c r="F2127" s="2">
        <f>'Moving Avg'!D2127</f>
        <v>3.3989199999999995</v>
      </c>
      <c r="G2127" s="2">
        <f>'Moving Avg'!F2127</f>
        <v>3.4056399999999996</v>
      </c>
      <c r="H2127" s="2">
        <f>'Moving Avg'!G2127</f>
        <v>3.2747699999999997</v>
      </c>
      <c r="I2127" s="2">
        <f>'Moving Avg'!H2127</f>
        <v>3.2076920000000033</v>
      </c>
      <c r="J2127" s="5" t="str">
        <f>OBV!F2127</f>
        <v>BEARISH</v>
      </c>
      <c r="K2127" s="5" t="str">
        <f>OBV!G2127</f>
        <v>NEUTRAL</v>
      </c>
      <c r="L2127" s="5" t="str">
        <f>OBV!H2127</f>
        <v>CONFIRMED BEARISH</v>
      </c>
      <c r="M2127" s="7">
        <f t="shared" si="330"/>
        <v>25</v>
      </c>
      <c r="N2127" s="7">
        <f t="shared" si="331"/>
        <v>45</v>
      </c>
      <c r="O2127" s="7">
        <f t="shared" si="332"/>
        <v>50</v>
      </c>
      <c r="P2127" s="7">
        <f t="shared" si="333"/>
        <v>16.5</v>
      </c>
      <c r="Q2127" s="8">
        <f t="shared" si="334"/>
        <v>34.475000000000001</v>
      </c>
      <c r="R2127" s="8">
        <f t="shared" si="335"/>
        <v>35.625</v>
      </c>
      <c r="S2127" s="8">
        <f t="shared" si="336"/>
        <v>30.425000000000001</v>
      </c>
      <c r="T2127" s="8">
        <f t="shared" si="337"/>
        <v>34.125</v>
      </c>
      <c r="U2127" s="7">
        <f t="shared" si="338"/>
        <v>33.508333333333333</v>
      </c>
      <c r="V2127" s="7">
        <f t="shared" si="339"/>
        <v>33.662499999999994</v>
      </c>
    </row>
    <row r="2128" spans="1:22" ht="13.5" x14ac:dyDescent="0.25">
      <c r="A2128" s="3">
        <f>RSI!A2128</f>
        <v>45404</v>
      </c>
      <c r="B2128" s="2">
        <f>RSI!B2128</f>
        <v>3.5790999999999999</v>
      </c>
      <c r="C2128" s="2">
        <f>RSI!I2128</f>
        <v>64.393136677902561</v>
      </c>
      <c r="D2128" s="2">
        <f>MACD!E2128</f>
        <v>-1.2335995514560771E-2</v>
      </c>
      <c r="E2128" s="2">
        <f>MACD!F2128</f>
        <v>2.3634857151712926E-2</v>
      </c>
      <c r="F2128" s="2">
        <f>'Moving Avg'!D2128</f>
        <v>3.4376599999999997</v>
      </c>
      <c r="G2128" s="2">
        <f>'Moving Avg'!F2128</f>
        <v>3.4123749999999995</v>
      </c>
      <c r="H2128" s="2">
        <f>'Moving Avg'!G2128</f>
        <v>3.283528</v>
      </c>
      <c r="I2128" s="2">
        <f>'Moving Avg'!H2128</f>
        <v>3.2081550000000036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100</v>
      </c>
      <c r="O2128" s="7">
        <f t="shared" si="332"/>
        <v>50</v>
      </c>
      <c r="P2128" s="7">
        <f t="shared" si="333"/>
        <v>83.5</v>
      </c>
      <c r="Q2128" s="8">
        <f t="shared" si="334"/>
        <v>63.774999999999999</v>
      </c>
      <c r="R2128" s="8">
        <f t="shared" si="335"/>
        <v>63.375</v>
      </c>
      <c r="S2128" s="8">
        <f t="shared" si="336"/>
        <v>68.825000000000003</v>
      </c>
      <c r="T2128" s="8">
        <f t="shared" si="337"/>
        <v>64.625</v>
      </c>
      <c r="U2128" s="7">
        <f t="shared" si="338"/>
        <v>65.325000000000003</v>
      </c>
      <c r="V2128" s="7">
        <f t="shared" si="339"/>
        <v>65.150000000000006</v>
      </c>
    </row>
    <row r="2129" spans="1:22" ht="13.5" x14ac:dyDescent="0.25">
      <c r="A2129" s="3">
        <f>RSI!A2129</f>
        <v>45405</v>
      </c>
      <c r="B2129" s="2">
        <f>RSI!B2129</f>
        <v>3.6970000000000001</v>
      </c>
      <c r="C2129" s="2">
        <f>RSI!I2129</f>
        <v>69.67295346592978</v>
      </c>
      <c r="D2129" s="2">
        <f>MACD!E2129</f>
        <v>-3.1092986320619964E-2</v>
      </c>
      <c r="E2129" s="2">
        <f>MACD!F2129</f>
        <v>1.2689288457246348E-2</v>
      </c>
      <c r="F2129" s="2">
        <f>'Moving Avg'!D2129</f>
        <v>3.5033400000000001</v>
      </c>
      <c r="G2129" s="2">
        <f>'Moving Avg'!F2129</f>
        <v>3.4262700000000001</v>
      </c>
      <c r="H2129" s="2">
        <f>'Moving Avg'!G2129</f>
        <v>3.2944760000000004</v>
      </c>
      <c r="I2129" s="2">
        <f>'Moving Avg'!H2129</f>
        <v>3.2092075000000047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100</v>
      </c>
      <c r="O2129" s="7">
        <f t="shared" si="332"/>
        <v>50</v>
      </c>
      <c r="P2129" s="7">
        <f t="shared" si="333"/>
        <v>83.5</v>
      </c>
      <c r="Q2129" s="8">
        <f t="shared" si="334"/>
        <v>63.774999999999999</v>
      </c>
      <c r="R2129" s="8">
        <f t="shared" si="335"/>
        <v>63.375</v>
      </c>
      <c r="S2129" s="8">
        <f t="shared" si="336"/>
        <v>68.825000000000003</v>
      </c>
      <c r="T2129" s="8">
        <f t="shared" si="337"/>
        <v>64.625</v>
      </c>
      <c r="U2129" s="7">
        <f t="shared" si="338"/>
        <v>65.325000000000003</v>
      </c>
      <c r="V2129" s="7">
        <f t="shared" si="339"/>
        <v>65.150000000000006</v>
      </c>
    </row>
    <row r="2130" spans="1:22" ht="13.5" x14ac:dyDescent="0.25">
      <c r="A2130" s="3">
        <f>RSI!A2130</f>
        <v>45406</v>
      </c>
      <c r="B2130" s="2">
        <f>RSI!B2130</f>
        <v>3.7475000000000001</v>
      </c>
      <c r="C2130" s="2">
        <f>RSI!I2130</f>
        <v>71.614483831911812</v>
      </c>
      <c r="D2130" s="2">
        <f>MACD!E2130</f>
        <v>-5.1241135968437046E-2</v>
      </c>
      <c r="E2130" s="2">
        <f>MACD!F2130</f>
        <v>-9.6796427890330494E-5</v>
      </c>
      <c r="F2130" s="2">
        <f>'Moving Avg'!D2130</f>
        <v>3.5656399999999997</v>
      </c>
      <c r="G2130" s="2">
        <f>'Moving Avg'!F2130</f>
        <v>3.4380600000000001</v>
      </c>
      <c r="H2130" s="2">
        <f>'Moving Avg'!G2130</f>
        <v>3.3074439999999998</v>
      </c>
      <c r="I2130" s="2">
        <f>'Moving Avg'!H2130</f>
        <v>3.2107230000000038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0</v>
      </c>
      <c r="N2130" s="7">
        <f t="shared" si="331"/>
        <v>100</v>
      </c>
      <c r="O2130" s="7">
        <f t="shared" si="332"/>
        <v>50</v>
      </c>
      <c r="P2130" s="7">
        <f t="shared" si="333"/>
        <v>83.5</v>
      </c>
      <c r="Q2130" s="8">
        <f t="shared" si="334"/>
        <v>55.024999999999999</v>
      </c>
      <c r="R2130" s="8">
        <f t="shared" si="335"/>
        <v>58.375</v>
      </c>
      <c r="S2130" s="8">
        <f t="shared" si="336"/>
        <v>65.075000000000003</v>
      </c>
      <c r="T2130" s="8">
        <f t="shared" si="337"/>
        <v>58.375</v>
      </c>
      <c r="U2130" s="7">
        <f t="shared" si="338"/>
        <v>59.491666666666674</v>
      </c>
      <c r="V2130" s="7">
        <f t="shared" si="339"/>
        <v>59.212500000000006</v>
      </c>
    </row>
    <row r="2131" spans="1:22" ht="13.5" x14ac:dyDescent="0.25">
      <c r="A2131" s="3">
        <f>RSI!A2131</f>
        <v>45407</v>
      </c>
      <c r="B2131" s="2">
        <f>RSI!B2131</f>
        <v>3.6886000000000001</v>
      </c>
      <c r="C2131" s="2">
        <f>RSI!I2131</f>
        <v>66.284400459578222</v>
      </c>
      <c r="D2131" s="2">
        <f>MACD!E2131</f>
        <v>-5.9441069328197482E-2</v>
      </c>
      <c r="E2131" s="2">
        <f>MACD!F2131</f>
        <v>-1.1965651007951762E-2</v>
      </c>
      <c r="F2131" s="2">
        <f>'Moving Avg'!D2131</f>
        <v>3.6296399999999998</v>
      </c>
      <c r="G2131" s="2">
        <f>'Moving Avg'!F2131</f>
        <v>3.4498499999999992</v>
      </c>
      <c r="H2131" s="2">
        <f>'Moving Avg'!G2131</f>
        <v>3.3199080000000003</v>
      </c>
      <c r="I2131" s="2">
        <f>'Moving Avg'!H2131</f>
        <v>3.2117335000000038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25</v>
      </c>
      <c r="N2131" s="7">
        <f t="shared" si="331"/>
        <v>100</v>
      </c>
      <c r="O2131" s="7">
        <f t="shared" si="332"/>
        <v>50</v>
      </c>
      <c r="P2131" s="7">
        <f t="shared" si="333"/>
        <v>83.5</v>
      </c>
      <c r="Q2131" s="8">
        <f t="shared" si="334"/>
        <v>63.774999999999999</v>
      </c>
      <c r="R2131" s="8">
        <f t="shared" si="335"/>
        <v>63.375</v>
      </c>
      <c r="S2131" s="8">
        <f t="shared" si="336"/>
        <v>68.825000000000003</v>
      </c>
      <c r="T2131" s="8">
        <f t="shared" si="337"/>
        <v>64.625</v>
      </c>
      <c r="U2131" s="7">
        <f t="shared" si="338"/>
        <v>65.325000000000003</v>
      </c>
      <c r="V2131" s="7">
        <f t="shared" si="339"/>
        <v>65.150000000000006</v>
      </c>
    </row>
    <row r="2132" spans="1:22" ht="13.5" x14ac:dyDescent="0.25">
      <c r="A2132" s="3">
        <f>RSI!A2132</f>
        <v>45408</v>
      </c>
      <c r="B2132" s="2">
        <f>RSI!B2132</f>
        <v>3.7475000000000001</v>
      </c>
      <c r="C2132" s="2">
        <f>RSI!I2132</f>
        <v>68.786263755909957</v>
      </c>
      <c r="D2132" s="2">
        <f>MACD!E2132</f>
        <v>-7.353057758068049E-2</v>
      </c>
      <c r="E2132" s="2">
        <f>MACD!F2132</f>
        <v>-2.4278636322497507E-2</v>
      </c>
      <c r="F2132" s="2">
        <f>'Moving Avg'!D2132</f>
        <v>3.6919399999999998</v>
      </c>
      <c r="G2132" s="2">
        <f>'Moving Avg'!F2132</f>
        <v>3.4662700000000002</v>
      </c>
      <c r="H2132" s="2">
        <f>'Moving Avg'!G2132</f>
        <v>3.3343919999999998</v>
      </c>
      <c r="I2132" s="2">
        <f>'Moving Avg'!H2132</f>
        <v>3.2134175000000034</v>
      </c>
      <c r="J2132" s="5" t="str">
        <f>OBV!F2132</f>
        <v>BULLISH</v>
      </c>
      <c r="K2132" s="5" t="str">
        <f>OBV!G2132</f>
        <v>STRONG</v>
      </c>
      <c r="L2132" s="5" t="str">
        <f>OBV!H2132</f>
        <v>CONFIRMED BULLISH</v>
      </c>
      <c r="M2132" s="7">
        <f t="shared" si="330"/>
        <v>25</v>
      </c>
      <c r="N2132" s="7">
        <f t="shared" si="331"/>
        <v>100</v>
      </c>
      <c r="O2132" s="7">
        <f t="shared" si="332"/>
        <v>50</v>
      </c>
      <c r="P2132" s="7">
        <f t="shared" si="333"/>
        <v>100</v>
      </c>
      <c r="Q2132" s="8">
        <f t="shared" si="334"/>
        <v>66.25</v>
      </c>
      <c r="R2132" s="8">
        <f t="shared" si="335"/>
        <v>67.5</v>
      </c>
      <c r="S2132" s="8">
        <f t="shared" si="336"/>
        <v>76.25</v>
      </c>
      <c r="T2132" s="8">
        <f t="shared" si="337"/>
        <v>68.75</v>
      </c>
      <c r="U2132" s="7">
        <f t="shared" si="338"/>
        <v>70</v>
      </c>
      <c r="V2132" s="7">
        <f t="shared" si="339"/>
        <v>69.6875</v>
      </c>
    </row>
    <row r="2133" spans="1:22" ht="13.5" x14ac:dyDescent="0.25">
      <c r="A2133" s="3">
        <f>RSI!A2133</f>
        <v>45411</v>
      </c>
      <c r="B2133" s="2">
        <f>RSI!B2133</f>
        <v>3.9076</v>
      </c>
      <c r="C2133" s="2">
        <f>RSI!I2133</f>
        <v>74.356469390583371</v>
      </c>
      <c r="D2133" s="2">
        <f>MACD!E2133</f>
        <v>-0.10812172418783117</v>
      </c>
      <c r="E2133" s="2">
        <f>MACD!F2133</f>
        <v>-4.104725389556424E-2</v>
      </c>
      <c r="F2133" s="2">
        <f>'Moving Avg'!D2133</f>
        <v>3.7576399999999999</v>
      </c>
      <c r="G2133" s="2">
        <f>'Moving Avg'!F2133</f>
        <v>3.4906950000000001</v>
      </c>
      <c r="H2133" s="2">
        <f>'Moving Avg'!G2133</f>
        <v>3.3527519999999997</v>
      </c>
      <c r="I2133" s="2">
        <f>'Moving Avg'!H2133</f>
        <v>3.2156495000000032</v>
      </c>
      <c r="J2133" s="5" t="str">
        <f>OBV!F2133</f>
        <v>BULLISH</v>
      </c>
      <c r="K2133" s="5" t="str">
        <f>OBV!G2133</f>
        <v>STRONG</v>
      </c>
      <c r="L2133" s="5" t="str">
        <f>OBV!H2133</f>
        <v>CONFIRMED BULLISH</v>
      </c>
      <c r="M2133" s="7">
        <f t="shared" si="330"/>
        <v>0</v>
      </c>
      <c r="N2133" s="7">
        <f t="shared" si="331"/>
        <v>100</v>
      </c>
      <c r="O2133" s="7">
        <f t="shared" si="332"/>
        <v>50</v>
      </c>
      <c r="P2133" s="7">
        <f t="shared" si="333"/>
        <v>100</v>
      </c>
      <c r="Q2133" s="8">
        <f t="shared" si="334"/>
        <v>57.5</v>
      </c>
      <c r="R2133" s="8">
        <f t="shared" si="335"/>
        <v>62.5</v>
      </c>
      <c r="S2133" s="8">
        <f t="shared" si="336"/>
        <v>72.5</v>
      </c>
      <c r="T2133" s="8">
        <f t="shared" si="337"/>
        <v>62.5</v>
      </c>
      <c r="U2133" s="7">
        <f t="shared" si="338"/>
        <v>64.166666666666671</v>
      </c>
      <c r="V2133" s="7">
        <f t="shared" si="339"/>
        <v>63.75</v>
      </c>
    </row>
    <row r="2134" spans="1:22" ht="13.5" x14ac:dyDescent="0.25">
      <c r="A2134" s="3">
        <f>RSI!A2134</f>
        <v>45412</v>
      </c>
      <c r="B2134" s="2">
        <f>RSI!B2134</f>
        <v>3.9581</v>
      </c>
      <c r="C2134" s="2">
        <f>RSI!I2134</f>
        <v>75.822113529331318</v>
      </c>
      <c r="D2134" s="2">
        <f>MACD!E2134</f>
        <v>-0.14626724675254676</v>
      </c>
      <c r="E2134" s="2">
        <f>MACD!F2134</f>
        <v>-6.2091252466960747E-2</v>
      </c>
      <c r="F2134" s="2">
        <f>'Moving Avg'!D2134</f>
        <v>3.8098600000000005</v>
      </c>
      <c r="G2134" s="2">
        <f>'Moving Avg'!F2134</f>
        <v>3.5201700000000002</v>
      </c>
      <c r="H2134" s="2">
        <f>'Moving Avg'!G2134</f>
        <v>3.3716160000000004</v>
      </c>
      <c r="I2134" s="2">
        <f>'Moving Avg'!H2134</f>
        <v>3.2186390000000027</v>
      </c>
      <c r="J2134" s="5" t="str">
        <f>OBV!F2134</f>
        <v>BULLISH</v>
      </c>
      <c r="K2134" s="5" t="str">
        <f>OBV!G2134</f>
        <v>STRONG</v>
      </c>
      <c r="L2134" s="5" t="str">
        <f>OBV!H2134</f>
        <v>CONFIRMED BULLISH</v>
      </c>
      <c r="M2134" s="7">
        <f t="shared" si="330"/>
        <v>0</v>
      </c>
      <c r="N2134" s="7">
        <f t="shared" si="331"/>
        <v>100</v>
      </c>
      <c r="O2134" s="7">
        <f t="shared" si="332"/>
        <v>50</v>
      </c>
      <c r="P2134" s="7">
        <f t="shared" si="333"/>
        <v>100</v>
      </c>
      <c r="Q2134" s="8">
        <f t="shared" si="334"/>
        <v>57.5</v>
      </c>
      <c r="R2134" s="8">
        <f t="shared" si="335"/>
        <v>62.5</v>
      </c>
      <c r="S2134" s="8">
        <f t="shared" si="336"/>
        <v>72.5</v>
      </c>
      <c r="T2134" s="8">
        <f t="shared" si="337"/>
        <v>62.5</v>
      </c>
      <c r="U2134" s="7">
        <f t="shared" si="338"/>
        <v>64.166666666666671</v>
      </c>
      <c r="V2134" s="7">
        <f t="shared" si="339"/>
        <v>63.75</v>
      </c>
    </row>
    <row r="2135" spans="1:22" ht="13.5" x14ac:dyDescent="0.25">
      <c r="A2135" s="3">
        <f>RSI!A2135</f>
        <v>45414</v>
      </c>
      <c r="B2135" s="2">
        <f>RSI!B2135</f>
        <v>4.0255000000000001</v>
      </c>
      <c r="C2135" s="2">
        <f>RSI!I2135</f>
        <v>77.657531864376139</v>
      </c>
      <c r="D2135" s="2">
        <f>MACD!E2135</f>
        <v>-0.17582778726048565</v>
      </c>
      <c r="E2135" s="2">
        <f>MACD!F2135</f>
        <v>-8.4838559425665733E-2</v>
      </c>
      <c r="F2135" s="2">
        <f>'Moving Avg'!D2135</f>
        <v>3.8654600000000001</v>
      </c>
      <c r="G2135" s="2">
        <f>'Moving Avg'!F2135</f>
        <v>3.5530149999999998</v>
      </c>
      <c r="H2135" s="2">
        <f>'Moving Avg'!G2135</f>
        <v>3.3918279999999998</v>
      </c>
      <c r="I2135" s="2">
        <f>'Moving Avg'!H2135</f>
        <v>3.2216710000000028</v>
      </c>
      <c r="J2135" s="5" t="str">
        <f>OBV!F2135</f>
        <v>BULLISH</v>
      </c>
      <c r="K2135" s="5" t="str">
        <f>OBV!G2135</f>
        <v>STRONG</v>
      </c>
      <c r="L2135" s="5" t="str">
        <f>OBV!H2135</f>
        <v>CONFIRMED BULLISH</v>
      </c>
      <c r="M2135" s="7">
        <f t="shared" si="330"/>
        <v>0</v>
      </c>
      <c r="N2135" s="7">
        <f t="shared" si="331"/>
        <v>100</v>
      </c>
      <c r="O2135" s="7">
        <f t="shared" si="332"/>
        <v>50</v>
      </c>
      <c r="P2135" s="7">
        <f t="shared" si="333"/>
        <v>100</v>
      </c>
      <c r="Q2135" s="8">
        <f t="shared" si="334"/>
        <v>57.5</v>
      </c>
      <c r="R2135" s="8">
        <f t="shared" si="335"/>
        <v>62.5</v>
      </c>
      <c r="S2135" s="8">
        <f t="shared" si="336"/>
        <v>72.5</v>
      </c>
      <c r="T2135" s="8">
        <f t="shared" si="337"/>
        <v>62.5</v>
      </c>
      <c r="U2135" s="7">
        <f t="shared" si="338"/>
        <v>64.166666666666671</v>
      </c>
      <c r="V2135" s="7">
        <f t="shared" si="339"/>
        <v>63.75</v>
      </c>
    </row>
    <row r="2136" spans="1:22" ht="13.5" x14ac:dyDescent="0.25">
      <c r="A2136" s="3">
        <f>RSI!A2136</f>
        <v>45415</v>
      </c>
      <c r="B2136" s="2">
        <f>RSI!B2136</f>
        <v>4.2613000000000003</v>
      </c>
      <c r="C2136" s="2">
        <f>RSI!I2136</f>
        <v>82.626557173831443</v>
      </c>
      <c r="D2136" s="2">
        <f>MACD!E2136</f>
        <v>-0.23153786558140155</v>
      </c>
      <c r="E2136" s="2">
        <f>MACD!F2136</f>
        <v>-0.1141784206568129</v>
      </c>
      <c r="F2136" s="2">
        <f>'Moving Avg'!D2136</f>
        <v>3.9799999999999995</v>
      </c>
      <c r="G2136" s="2">
        <f>'Moving Avg'!F2136</f>
        <v>3.5984950000000007</v>
      </c>
      <c r="H2136" s="2">
        <f>'Moving Avg'!G2136</f>
        <v>3.41743</v>
      </c>
      <c r="I2136" s="2">
        <f>'Moving Avg'!H2136</f>
        <v>3.2263450000000029</v>
      </c>
      <c r="J2136" s="5" t="str">
        <f>OBV!F2136</f>
        <v>BULLISH</v>
      </c>
      <c r="K2136" s="5" t="str">
        <f>OBV!G2136</f>
        <v>STRONG</v>
      </c>
      <c r="L2136" s="5" t="str">
        <f>OBV!H2136</f>
        <v>CONFIRMED BULLISH</v>
      </c>
      <c r="M2136" s="7">
        <f t="shared" si="330"/>
        <v>0</v>
      </c>
      <c r="N2136" s="7">
        <f t="shared" si="331"/>
        <v>100</v>
      </c>
      <c r="O2136" s="7">
        <f t="shared" si="332"/>
        <v>50</v>
      </c>
      <c r="P2136" s="7">
        <f t="shared" si="333"/>
        <v>100</v>
      </c>
      <c r="Q2136" s="8">
        <f t="shared" si="334"/>
        <v>57.5</v>
      </c>
      <c r="R2136" s="8">
        <f t="shared" si="335"/>
        <v>62.5</v>
      </c>
      <c r="S2136" s="8">
        <f t="shared" si="336"/>
        <v>72.5</v>
      </c>
      <c r="T2136" s="8">
        <f t="shared" si="337"/>
        <v>62.5</v>
      </c>
      <c r="U2136" s="7">
        <f t="shared" si="338"/>
        <v>64.166666666666671</v>
      </c>
      <c r="V2136" s="7">
        <f t="shared" si="339"/>
        <v>63.75</v>
      </c>
    </row>
    <row r="2137" spans="1:22" ht="13.5" x14ac:dyDescent="0.25">
      <c r="A2137" s="3">
        <f>RSI!A2137</f>
        <v>45418</v>
      </c>
      <c r="B2137" s="2">
        <f>RSI!B2137</f>
        <v>4.5138999999999996</v>
      </c>
      <c r="C2137" s="2">
        <f>RSI!I2137</f>
        <v>86.173970346842452</v>
      </c>
      <c r="D2137" s="2">
        <f>MACD!E2137</f>
        <v>-0.29106185440170362</v>
      </c>
      <c r="E2137" s="2">
        <f>MACD!F2137</f>
        <v>-0.14955510740579106</v>
      </c>
      <c r="F2137" s="2">
        <f>'Moving Avg'!D2137</f>
        <v>4.133280000000001</v>
      </c>
      <c r="G2137" s="2">
        <f>'Moving Avg'!F2137</f>
        <v>3.6566050000000003</v>
      </c>
      <c r="H2137" s="2">
        <f>'Moving Avg'!G2137</f>
        <v>3.4487580000000002</v>
      </c>
      <c r="I2137" s="2">
        <f>'Moving Avg'!H2137</f>
        <v>3.2321560000000029</v>
      </c>
      <c r="J2137" s="5" t="str">
        <f>OBV!F2137</f>
        <v>BULLISH</v>
      </c>
      <c r="K2137" s="5" t="str">
        <f>OBV!G2137</f>
        <v>STRONG</v>
      </c>
      <c r="L2137" s="5" t="str">
        <f>OBV!H2137</f>
        <v>CONFIRMED BULLISH</v>
      </c>
      <c r="M2137" s="7">
        <f t="shared" si="330"/>
        <v>0</v>
      </c>
      <c r="N2137" s="7">
        <f t="shared" si="331"/>
        <v>100</v>
      </c>
      <c r="O2137" s="7">
        <f t="shared" si="332"/>
        <v>50</v>
      </c>
      <c r="P2137" s="7">
        <f t="shared" si="333"/>
        <v>100</v>
      </c>
      <c r="Q2137" s="8">
        <f t="shared" si="334"/>
        <v>57.5</v>
      </c>
      <c r="R2137" s="8">
        <f t="shared" si="335"/>
        <v>62.5</v>
      </c>
      <c r="S2137" s="8">
        <f t="shared" si="336"/>
        <v>72.5</v>
      </c>
      <c r="T2137" s="8">
        <f t="shared" si="337"/>
        <v>62.5</v>
      </c>
      <c r="U2137" s="7">
        <f t="shared" si="338"/>
        <v>64.166666666666671</v>
      </c>
      <c r="V2137" s="7">
        <f t="shared" si="339"/>
        <v>63.75</v>
      </c>
    </row>
    <row r="2138" spans="1:22" ht="13.5" x14ac:dyDescent="0.25">
      <c r="A2138" s="3">
        <f>RSI!A2138</f>
        <v>45419</v>
      </c>
      <c r="B2138" s="2">
        <f>RSI!B2138</f>
        <v>4.7076000000000002</v>
      </c>
      <c r="C2138" s="2">
        <f>RSI!I2138</f>
        <v>88.168917225239539</v>
      </c>
      <c r="D2138" s="2">
        <f>MACD!E2138</f>
        <v>-0.33899703818511195</v>
      </c>
      <c r="E2138" s="2">
        <f>MACD!F2138</f>
        <v>-0.18744349356165524</v>
      </c>
      <c r="F2138" s="2">
        <f>'Moving Avg'!D2138</f>
        <v>4.2932800000000002</v>
      </c>
      <c r="G2138" s="2">
        <f>'Moving Avg'!F2138</f>
        <v>3.7269250000000005</v>
      </c>
      <c r="H2138" s="2">
        <f>'Moving Avg'!G2138</f>
        <v>3.4819380000000009</v>
      </c>
      <c r="I2138" s="2">
        <f>'Moving Avg'!H2138</f>
        <v>3.2385985000000024</v>
      </c>
      <c r="J2138" s="5" t="str">
        <f>OBV!F2138</f>
        <v>BULLISH</v>
      </c>
      <c r="K2138" s="5" t="str">
        <f>OBV!G2138</f>
        <v>STRONG</v>
      </c>
      <c r="L2138" s="5" t="str">
        <f>OBV!H2138</f>
        <v>CONFIRMED BULLISH</v>
      </c>
      <c r="M2138" s="7">
        <f t="shared" si="330"/>
        <v>0</v>
      </c>
      <c r="N2138" s="7">
        <f t="shared" si="331"/>
        <v>100</v>
      </c>
      <c r="O2138" s="7">
        <f t="shared" si="332"/>
        <v>50</v>
      </c>
      <c r="P2138" s="7">
        <f t="shared" si="333"/>
        <v>100</v>
      </c>
      <c r="Q2138" s="8">
        <f t="shared" si="334"/>
        <v>57.5</v>
      </c>
      <c r="R2138" s="8">
        <f t="shared" si="335"/>
        <v>62.5</v>
      </c>
      <c r="S2138" s="8">
        <f t="shared" si="336"/>
        <v>72.5</v>
      </c>
      <c r="T2138" s="8">
        <f t="shared" si="337"/>
        <v>62.5</v>
      </c>
      <c r="U2138" s="7">
        <f t="shared" si="338"/>
        <v>64.166666666666671</v>
      </c>
      <c r="V2138" s="7">
        <f t="shared" si="339"/>
        <v>63.75</v>
      </c>
    </row>
    <row r="2139" spans="1:22" ht="13.5" x14ac:dyDescent="0.25">
      <c r="A2139" s="3">
        <f>RSI!A2139</f>
        <v>45420</v>
      </c>
      <c r="B2139" s="2">
        <f>RSI!B2139</f>
        <v>4.8592000000000004</v>
      </c>
      <c r="C2139" s="2">
        <f>RSI!I2139</f>
        <v>89.451746004693732</v>
      </c>
      <c r="D2139" s="2">
        <f>MACD!E2139</f>
        <v>-0.37864144669706867</v>
      </c>
      <c r="E2139" s="2">
        <f>MACD!F2139</f>
        <v>-0.22568308418873795</v>
      </c>
      <c r="F2139" s="2">
        <f>'Moving Avg'!D2139</f>
        <v>4.4734999999999996</v>
      </c>
      <c r="G2139" s="2">
        <f>'Moving Avg'!F2139</f>
        <v>3.799770000000001</v>
      </c>
      <c r="H2139" s="2">
        <f>'Moving Avg'!G2139</f>
        <v>3.5171400000000004</v>
      </c>
      <c r="I2139" s="2">
        <f>'Moving Avg'!H2139</f>
        <v>3.2457145000000027</v>
      </c>
      <c r="J2139" s="5" t="str">
        <f>OBV!F2139</f>
        <v>BULLISH</v>
      </c>
      <c r="K2139" s="5" t="str">
        <f>OBV!G2139</f>
        <v>STRONG</v>
      </c>
      <c r="L2139" s="5" t="str">
        <f>OBV!H2139</f>
        <v>CONFIRMED BULLISH</v>
      </c>
      <c r="M2139" s="7">
        <f t="shared" si="330"/>
        <v>0</v>
      </c>
      <c r="N2139" s="7">
        <f t="shared" si="331"/>
        <v>100</v>
      </c>
      <c r="O2139" s="7">
        <f t="shared" si="332"/>
        <v>50</v>
      </c>
      <c r="P2139" s="7">
        <f t="shared" si="333"/>
        <v>100</v>
      </c>
      <c r="Q2139" s="8">
        <f t="shared" si="334"/>
        <v>57.5</v>
      </c>
      <c r="R2139" s="8">
        <f t="shared" si="335"/>
        <v>62.5</v>
      </c>
      <c r="S2139" s="8">
        <f t="shared" si="336"/>
        <v>72.5</v>
      </c>
      <c r="T2139" s="8">
        <f t="shared" si="337"/>
        <v>62.5</v>
      </c>
      <c r="U2139" s="7">
        <f t="shared" si="338"/>
        <v>64.166666666666671</v>
      </c>
      <c r="V2139" s="7">
        <f t="shared" si="339"/>
        <v>63.75</v>
      </c>
    </row>
    <row r="2140" spans="1:22" ht="13.5" x14ac:dyDescent="0.25">
      <c r="A2140" s="3">
        <f>RSI!A2140</f>
        <v>45421</v>
      </c>
      <c r="B2140" s="2">
        <f>RSI!B2140</f>
        <v>4.6822999999999997</v>
      </c>
      <c r="C2140" s="2">
        <f>RSI!I2140</f>
        <v>78.724952423206531</v>
      </c>
      <c r="D2140" s="2">
        <f>MACD!E2140</f>
        <v>-0.39775838844635603</v>
      </c>
      <c r="E2140" s="2">
        <f>MACD!F2140</f>
        <v>-0.26009814504026157</v>
      </c>
      <c r="F2140" s="2">
        <f>'Moving Avg'!D2140</f>
        <v>4.6048600000000004</v>
      </c>
      <c r="G2140" s="2">
        <f>'Moving Avg'!F2140</f>
        <v>3.8633500000000005</v>
      </c>
      <c r="H2140" s="2">
        <f>'Moving Avg'!G2140</f>
        <v>3.5488039999999996</v>
      </c>
      <c r="I2140" s="2">
        <f>'Moving Avg'!H2140</f>
        <v>3.2521145000000025</v>
      </c>
      <c r="J2140" s="5" t="str">
        <f>OBV!F2140</f>
        <v>BULLISH</v>
      </c>
      <c r="K2140" s="5" t="str">
        <f>OBV!G2140</f>
        <v>STRONG</v>
      </c>
      <c r="L2140" s="5" t="str">
        <f>OBV!H2140</f>
        <v>CONFIRMED BULLISH</v>
      </c>
      <c r="M2140" s="7">
        <f t="shared" si="330"/>
        <v>0</v>
      </c>
      <c r="N2140" s="7">
        <f t="shared" si="331"/>
        <v>100</v>
      </c>
      <c r="O2140" s="7">
        <f t="shared" si="332"/>
        <v>50</v>
      </c>
      <c r="P2140" s="7">
        <f t="shared" si="333"/>
        <v>100</v>
      </c>
      <c r="Q2140" s="8">
        <f t="shared" si="334"/>
        <v>57.5</v>
      </c>
      <c r="R2140" s="8">
        <f t="shared" si="335"/>
        <v>62.5</v>
      </c>
      <c r="S2140" s="8">
        <f t="shared" si="336"/>
        <v>72.5</v>
      </c>
      <c r="T2140" s="8">
        <f t="shared" si="337"/>
        <v>62.5</v>
      </c>
      <c r="U2140" s="7">
        <f t="shared" si="338"/>
        <v>64.166666666666671</v>
      </c>
      <c r="V2140" s="7">
        <f t="shared" si="339"/>
        <v>63.75</v>
      </c>
    </row>
    <row r="2141" spans="1:22" ht="13.5" x14ac:dyDescent="0.25">
      <c r="A2141" s="3">
        <f>RSI!A2141</f>
        <v>45422</v>
      </c>
      <c r="B2141" s="2">
        <f>RSI!B2141</f>
        <v>4.5728</v>
      </c>
      <c r="C2141" s="2">
        <f>RSI!I2141</f>
        <v>72.897674329824454</v>
      </c>
      <c r="D2141" s="2">
        <f>MACD!E2141</f>
        <v>-0.41980660903686484</v>
      </c>
      <c r="E2141" s="2">
        <f>MACD!F2141</f>
        <v>-0.29203983783958226</v>
      </c>
      <c r="F2141" s="2">
        <f>'Moving Avg'!D2141</f>
        <v>4.66716</v>
      </c>
      <c r="G2141" s="2">
        <f>'Moving Avg'!F2141</f>
        <v>3.9193500000000001</v>
      </c>
      <c r="H2141" s="2">
        <f>'Moving Avg'!G2141</f>
        <v>3.5784459999999996</v>
      </c>
      <c r="I2141" s="2">
        <f>'Moving Avg'!H2141</f>
        <v>3.2581775000000026</v>
      </c>
      <c r="J2141" s="5" t="str">
        <f>OBV!F2141</f>
        <v>BULLISH</v>
      </c>
      <c r="K2141" s="5" t="str">
        <f>OBV!G2141</f>
        <v>STRONG</v>
      </c>
      <c r="L2141" s="5" t="str">
        <f>OBV!H2141</f>
        <v>CONFIRMED BULLISH</v>
      </c>
      <c r="M2141" s="7">
        <f t="shared" si="330"/>
        <v>0</v>
      </c>
      <c r="N2141" s="7">
        <f t="shared" si="331"/>
        <v>100</v>
      </c>
      <c r="O2141" s="7">
        <f t="shared" si="332"/>
        <v>50</v>
      </c>
      <c r="P2141" s="7">
        <f t="shared" si="333"/>
        <v>100</v>
      </c>
      <c r="Q2141" s="8">
        <f t="shared" si="334"/>
        <v>57.5</v>
      </c>
      <c r="R2141" s="8">
        <f t="shared" si="335"/>
        <v>62.5</v>
      </c>
      <c r="S2141" s="8">
        <f t="shared" si="336"/>
        <v>72.5</v>
      </c>
      <c r="T2141" s="8">
        <f t="shared" si="337"/>
        <v>62.5</v>
      </c>
      <c r="U2141" s="7">
        <f t="shared" si="338"/>
        <v>64.166666666666671</v>
      </c>
      <c r="V2141" s="7">
        <f t="shared" si="339"/>
        <v>63.75</v>
      </c>
    </row>
    <row r="2142" spans="1:22" ht="13.5" x14ac:dyDescent="0.25">
      <c r="A2142" s="3">
        <f>RSI!A2142</f>
        <v>45425</v>
      </c>
      <c r="B2142" s="2">
        <f>RSI!B2142</f>
        <v>4.4212999999999996</v>
      </c>
      <c r="C2142" s="2">
        <f>RSI!I2142</f>
        <v>65.656421023240512</v>
      </c>
      <c r="D2142" s="2">
        <f>MACD!E2142</f>
        <v>-0.42208932763014806</v>
      </c>
      <c r="E2142" s="2">
        <f>MACD!F2142</f>
        <v>-0.31804973579769547</v>
      </c>
      <c r="F2142" s="2">
        <f>'Moving Avg'!D2142</f>
        <v>4.6486399999999994</v>
      </c>
      <c r="G2142" s="2">
        <f>'Moving Avg'!F2142</f>
        <v>3.9681950000000001</v>
      </c>
      <c r="H2142" s="2">
        <f>'Moving Avg'!G2142</f>
        <v>3.6053959999999994</v>
      </c>
      <c r="I2142" s="2">
        <f>'Moving Avg'!H2142</f>
        <v>3.2633990000000028</v>
      </c>
      <c r="J2142" s="5" t="str">
        <f>OBV!F2142</f>
        <v>BULLISH</v>
      </c>
      <c r="K2142" s="5" t="str">
        <f>OBV!G2142</f>
        <v>NEUTRAL</v>
      </c>
      <c r="L2142" s="5" t="str">
        <f>OBV!H2142</f>
        <v>BULLISH DIVERGENCE</v>
      </c>
      <c r="M2142" s="7">
        <f t="shared" si="330"/>
        <v>25</v>
      </c>
      <c r="N2142" s="7">
        <f t="shared" si="331"/>
        <v>100</v>
      </c>
      <c r="O2142" s="7">
        <f t="shared" si="332"/>
        <v>50</v>
      </c>
      <c r="P2142" s="7">
        <f t="shared" si="333"/>
        <v>66.5</v>
      </c>
      <c r="Q2142" s="8">
        <f t="shared" si="334"/>
        <v>61.225000000000001</v>
      </c>
      <c r="R2142" s="8">
        <f t="shared" si="335"/>
        <v>59.125</v>
      </c>
      <c r="S2142" s="8">
        <f t="shared" si="336"/>
        <v>61.174999999999997</v>
      </c>
      <c r="T2142" s="8">
        <f t="shared" si="337"/>
        <v>60.375</v>
      </c>
      <c r="U2142" s="7">
        <f t="shared" si="338"/>
        <v>60.508333333333326</v>
      </c>
      <c r="V2142" s="7">
        <f t="shared" si="339"/>
        <v>60.474999999999994</v>
      </c>
    </row>
    <row r="2143" spans="1:22" ht="13.5" x14ac:dyDescent="0.25">
      <c r="A2143" s="3">
        <f>RSI!A2143</f>
        <v>45426</v>
      </c>
      <c r="B2143" s="2">
        <f>RSI!B2143</f>
        <v>4.4885999999999999</v>
      </c>
      <c r="C2143" s="2">
        <f>RSI!I2143</f>
        <v>67.214429878067335</v>
      </c>
      <c r="D2143" s="2">
        <f>MACD!E2143</f>
        <v>-0.40710069601371623</v>
      </c>
      <c r="E2143" s="2">
        <f>MACD!F2143</f>
        <v>-0.33585992784089963</v>
      </c>
      <c r="F2143" s="2">
        <f>'Moving Avg'!D2143</f>
        <v>4.6048400000000003</v>
      </c>
      <c r="G2143" s="2">
        <f>'Moving Avg'!F2143</f>
        <v>4.0233550000000005</v>
      </c>
      <c r="H2143" s="2">
        <f>'Moving Avg'!G2143</f>
        <v>3.6345339999999995</v>
      </c>
      <c r="I2143" s="2">
        <f>'Moving Avg'!H2143</f>
        <v>3.2694200000000029</v>
      </c>
      <c r="J2143" s="5" t="str">
        <f>OBV!F2143</f>
        <v>BEARISH</v>
      </c>
      <c r="K2143" s="5" t="str">
        <f>OBV!G2143</f>
        <v>WEAK</v>
      </c>
      <c r="L2143" s="5" t="str">
        <f>OBV!H2143</f>
        <v>CONFIRMED BEARISH</v>
      </c>
      <c r="M2143" s="7">
        <f t="shared" si="330"/>
        <v>25</v>
      </c>
      <c r="N2143" s="7">
        <f t="shared" si="331"/>
        <v>100</v>
      </c>
      <c r="O2143" s="7">
        <f t="shared" si="332"/>
        <v>50</v>
      </c>
      <c r="P2143" s="7">
        <f t="shared" si="333"/>
        <v>0</v>
      </c>
      <c r="Q2143" s="8">
        <f t="shared" si="334"/>
        <v>51.25</v>
      </c>
      <c r="R2143" s="8">
        <f t="shared" si="335"/>
        <v>42.5</v>
      </c>
      <c r="S2143" s="8">
        <f t="shared" si="336"/>
        <v>31.25</v>
      </c>
      <c r="T2143" s="8">
        <f t="shared" si="337"/>
        <v>43.75</v>
      </c>
      <c r="U2143" s="7">
        <f t="shared" si="338"/>
        <v>41.666666666666664</v>
      </c>
      <c r="V2143" s="7">
        <f t="shared" si="339"/>
        <v>42.1875</v>
      </c>
    </row>
    <row r="2144" spans="1:22" ht="13.5" x14ac:dyDescent="0.25">
      <c r="A2144" s="3">
        <f>RSI!A2144</f>
        <v>45427</v>
      </c>
      <c r="B2144" s="2">
        <f>RSI!B2144</f>
        <v>4.5392000000000001</v>
      </c>
      <c r="C2144" s="2">
        <f>RSI!I2144</f>
        <v>68.376040955903662</v>
      </c>
      <c r="D2144" s="2">
        <f>MACD!E2144</f>
        <v>-0.39331814194370596</v>
      </c>
      <c r="E2144" s="2">
        <f>MACD!F2144</f>
        <v>-0.34735157066146088</v>
      </c>
      <c r="F2144" s="2">
        <f>'Moving Avg'!D2144</f>
        <v>4.5408400000000002</v>
      </c>
      <c r="G2144" s="2">
        <f>'Moving Avg'!F2144</f>
        <v>4.0818849999999998</v>
      </c>
      <c r="H2144" s="2">
        <f>'Moving Avg'!G2144</f>
        <v>3.6645159999999994</v>
      </c>
      <c r="I2144" s="2">
        <f>'Moving Avg'!H2144</f>
        <v>3.275778500000003</v>
      </c>
      <c r="J2144" s="5" t="str">
        <f>OBV!F2144</f>
        <v>BEARISH</v>
      </c>
      <c r="K2144" s="5" t="str">
        <f>OBV!G2144</f>
        <v>WEAK</v>
      </c>
      <c r="L2144" s="5" t="str">
        <f>OBV!H2144</f>
        <v>CONFIRMED BEARISH</v>
      </c>
      <c r="M2144" s="7">
        <f t="shared" si="330"/>
        <v>25</v>
      </c>
      <c r="N2144" s="7">
        <f t="shared" si="331"/>
        <v>100</v>
      </c>
      <c r="O2144" s="7">
        <f t="shared" si="332"/>
        <v>50</v>
      </c>
      <c r="P2144" s="7">
        <f t="shared" si="333"/>
        <v>0</v>
      </c>
      <c r="Q2144" s="8">
        <f t="shared" si="334"/>
        <v>51.25</v>
      </c>
      <c r="R2144" s="8">
        <f t="shared" si="335"/>
        <v>42.5</v>
      </c>
      <c r="S2144" s="8">
        <f t="shared" si="336"/>
        <v>31.25</v>
      </c>
      <c r="T2144" s="8">
        <f t="shared" si="337"/>
        <v>43.75</v>
      </c>
      <c r="U2144" s="7">
        <f t="shared" si="338"/>
        <v>41.666666666666664</v>
      </c>
      <c r="V2144" s="7">
        <f t="shared" si="339"/>
        <v>42.1875</v>
      </c>
    </row>
    <row r="2145" spans="1:22" ht="13.5" x14ac:dyDescent="0.25">
      <c r="A2145" s="3">
        <f>RSI!A2145</f>
        <v>45428</v>
      </c>
      <c r="B2145" s="2">
        <f>RSI!B2145</f>
        <v>4.4549000000000003</v>
      </c>
      <c r="C2145" s="2">
        <f>RSI!I2145</f>
        <v>64.289288206844645</v>
      </c>
      <c r="D2145" s="2">
        <f>MACD!E2145</f>
        <v>-0.36804613357610538</v>
      </c>
      <c r="E2145" s="2">
        <f>MACD!F2145</f>
        <v>-0.35149048324438981</v>
      </c>
      <c r="F2145" s="2">
        <f>'Moving Avg'!D2145</f>
        <v>4.4953599999999998</v>
      </c>
      <c r="G2145" s="2">
        <f>'Moving Avg'!F2145</f>
        <v>4.1328299999999993</v>
      </c>
      <c r="H2145" s="2">
        <f>'Moving Avg'!G2145</f>
        <v>3.6917999999999993</v>
      </c>
      <c r="I2145" s="2">
        <f>'Moving Avg'!H2145</f>
        <v>3.2816310000000022</v>
      </c>
      <c r="J2145" s="5" t="str">
        <f>OBV!F2145</f>
        <v>BEARISH</v>
      </c>
      <c r="K2145" s="5" t="str">
        <f>OBV!G2145</f>
        <v>WEAK</v>
      </c>
      <c r="L2145" s="5" t="str">
        <f>OBV!H2145</f>
        <v>CONFIRMED BEARISH</v>
      </c>
      <c r="M2145" s="7">
        <f t="shared" si="330"/>
        <v>25</v>
      </c>
      <c r="N2145" s="7">
        <f t="shared" si="331"/>
        <v>45</v>
      </c>
      <c r="O2145" s="7">
        <f t="shared" si="332"/>
        <v>50</v>
      </c>
      <c r="P2145" s="7">
        <f t="shared" si="333"/>
        <v>0</v>
      </c>
      <c r="Q2145" s="8">
        <f t="shared" si="334"/>
        <v>32</v>
      </c>
      <c r="R2145" s="8">
        <f t="shared" si="335"/>
        <v>31.5</v>
      </c>
      <c r="S2145" s="8">
        <f t="shared" si="336"/>
        <v>23</v>
      </c>
      <c r="T2145" s="8">
        <f t="shared" si="337"/>
        <v>30</v>
      </c>
      <c r="U2145" s="7">
        <f t="shared" si="338"/>
        <v>28.833333333333332</v>
      </c>
      <c r="V2145" s="7">
        <f t="shared" si="339"/>
        <v>29.125</v>
      </c>
    </row>
    <row r="2146" spans="1:22" ht="13.5" x14ac:dyDescent="0.25">
      <c r="A2146" s="3">
        <f>RSI!A2146</f>
        <v>45429</v>
      </c>
      <c r="B2146" s="2">
        <f>RSI!B2146</f>
        <v>4.2527999999999997</v>
      </c>
      <c r="C2146" s="2">
        <f>RSI!I2146</f>
        <v>55.694929207323106</v>
      </c>
      <c r="D2146" s="2">
        <f>MACD!E2146</f>
        <v>-0.29769802293395609</v>
      </c>
      <c r="E2146" s="2">
        <f>MACD!F2146</f>
        <v>-0.34073199118230313</v>
      </c>
      <c r="F2146" s="2">
        <f>'Moving Avg'!D2146</f>
        <v>4.4313600000000006</v>
      </c>
      <c r="G2146" s="2">
        <f>'Moving Avg'!F2146</f>
        <v>4.177039999999999</v>
      </c>
      <c r="H2146" s="2">
        <f>'Moving Avg'!G2146</f>
        <v>3.7141999999999999</v>
      </c>
      <c r="I2146" s="2">
        <f>'Moving Avg'!H2146</f>
        <v>3.2866835000000028</v>
      </c>
      <c r="J2146" s="5" t="str">
        <f>OBV!F2146</f>
        <v>BEARISH</v>
      </c>
      <c r="K2146" s="5" t="str">
        <f>OBV!G2146</f>
        <v>WEAK</v>
      </c>
      <c r="L2146" s="5" t="str">
        <f>OBV!H2146</f>
        <v>CONFIRMED BEARISH</v>
      </c>
      <c r="M2146" s="7">
        <f t="shared" si="330"/>
        <v>25</v>
      </c>
      <c r="N2146" s="7">
        <f t="shared" si="331"/>
        <v>0</v>
      </c>
      <c r="O2146" s="7">
        <f t="shared" si="332"/>
        <v>50</v>
      </c>
      <c r="P2146" s="7">
        <f t="shared" si="333"/>
        <v>0</v>
      </c>
      <c r="Q2146" s="8">
        <f t="shared" si="334"/>
        <v>16.25</v>
      </c>
      <c r="R2146" s="8">
        <f t="shared" si="335"/>
        <v>22.5</v>
      </c>
      <c r="S2146" s="8">
        <f t="shared" si="336"/>
        <v>16.25</v>
      </c>
      <c r="T2146" s="8">
        <f t="shared" si="337"/>
        <v>18.75</v>
      </c>
      <c r="U2146" s="7">
        <f t="shared" si="338"/>
        <v>18.333333333333332</v>
      </c>
      <c r="V2146" s="7">
        <f t="shared" si="339"/>
        <v>18.4375</v>
      </c>
    </row>
    <row r="2147" spans="1:22" ht="13.5" x14ac:dyDescent="0.25">
      <c r="A2147" s="3">
        <f>RSI!A2147</f>
        <v>45432</v>
      </c>
      <c r="B2147" s="2">
        <f>RSI!B2147</f>
        <v>4.3792</v>
      </c>
      <c r="C2147" s="2">
        <f>RSI!I2147</f>
        <v>59.354674981537528</v>
      </c>
      <c r="D2147" s="2">
        <f>MACD!E2147</f>
        <v>-0.20959397017518988</v>
      </c>
      <c r="E2147" s="2">
        <f>MACD!F2147</f>
        <v>-0.31450438698088046</v>
      </c>
      <c r="F2147" s="2">
        <f>'Moving Avg'!D2147</f>
        <v>4.4229399999999996</v>
      </c>
      <c r="G2147" s="2">
        <f>'Moving Avg'!F2147</f>
        <v>4.2241999999999988</v>
      </c>
      <c r="H2147" s="2">
        <f>'Moving Avg'!G2147</f>
        <v>3.739128</v>
      </c>
      <c r="I2147" s="2">
        <f>'Moving Avg'!H2147</f>
        <v>3.2923680000000024</v>
      </c>
      <c r="J2147" s="5" t="str">
        <f>OBV!F2147</f>
        <v>BULLISH</v>
      </c>
      <c r="K2147" s="5" t="str">
        <f>OBV!G2147</f>
        <v>NEUTRAL</v>
      </c>
      <c r="L2147" s="5" t="str">
        <f>OBV!H2147</f>
        <v>BULLISH DIVERGENCE</v>
      </c>
      <c r="M2147" s="7">
        <f t="shared" si="330"/>
        <v>25</v>
      </c>
      <c r="N2147" s="7">
        <f t="shared" si="331"/>
        <v>0</v>
      </c>
      <c r="O2147" s="7">
        <f t="shared" si="332"/>
        <v>50</v>
      </c>
      <c r="P2147" s="7">
        <f t="shared" si="333"/>
        <v>66.5</v>
      </c>
      <c r="Q2147" s="8">
        <f t="shared" si="334"/>
        <v>26.225000000000001</v>
      </c>
      <c r="R2147" s="8">
        <f t="shared" si="335"/>
        <v>39.125</v>
      </c>
      <c r="S2147" s="8">
        <f t="shared" si="336"/>
        <v>46.174999999999997</v>
      </c>
      <c r="T2147" s="8">
        <f t="shared" si="337"/>
        <v>35.375</v>
      </c>
      <c r="U2147" s="7">
        <f t="shared" si="338"/>
        <v>37.174999999999997</v>
      </c>
      <c r="V2147" s="7">
        <f t="shared" si="339"/>
        <v>36.724999999999994</v>
      </c>
    </row>
    <row r="2148" spans="1:22" ht="13.5" x14ac:dyDescent="0.25">
      <c r="A2148" s="3">
        <f>RSI!A2148</f>
        <v>45433</v>
      </c>
      <c r="B2148" s="2">
        <f>RSI!B2148</f>
        <v>4.3707000000000003</v>
      </c>
      <c r="C2148" s="2">
        <f>RSI!I2148</f>
        <v>59.001720505143226</v>
      </c>
      <c r="D2148" s="2">
        <f>MACD!E2148</f>
        <v>-0.10621337077530058</v>
      </c>
      <c r="E2148" s="2">
        <f>MACD!F2148</f>
        <v>-0.27284618373976449</v>
      </c>
      <c r="F2148" s="2">
        <f>'Moving Avg'!D2148</f>
        <v>4.3993599999999997</v>
      </c>
      <c r="G2148" s="2">
        <f>'Moving Avg'!F2148</f>
        <v>4.2637799999999988</v>
      </c>
      <c r="H2148" s="2">
        <f>'Moving Avg'!G2148</f>
        <v>3.7601800000000001</v>
      </c>
      <c r="I2148" s="2">
        <f>'Moving Avg'!H2148</f>
        <v>3.2983050000000027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25</v>
      </c>
      <c r="N2148" s="7">
        <f t="shared" si="331"/>
        <v>0</v>
      </c>
      <c r="O2148" s="7">
        <f t="shared" si="332"/>
        <v>50</v>
      </c>
      <c r="P2148" s="7">
        <f t="shared" si="333"/>
        <v>16.5</v>
      </c>
      <c r="Q2148" s="8">
        <f t="shared" si="334"/>
        <v>18.725000000000001</v>
      </c>
      <c r="R2148" s="8">
        <f t="shared" si="335"/>
        <v>26.625</v>
      </c>
      <c r="S2148" s="8">
        <f t="shared" si="336"/>
        <v>23.675000000000001</v>
      </c>
      <c r="T2148" s="8">
        <f t="shared" si="337"/>
        <v>22.875</v>
      </c>
      <c r="U2148" s="7">
        <f t="shared" si="338"/>
        <v>23.008333333333336</v>
      </c>
      <c r="V2148" s="7">
        <f t="shared" si="339"/>
        <v>22.975000000000001</v>
      </c>
    </row>
    <row r="2149" spans="1:22" ht="13.5" x14ac:dyDescent="0.25">
      <c r="A2149" s="3">
        <f>RSI!A2149</f>
        <v>45434</v>
      </c>
      <c r="B2149" s="2">
        <f>RSI!B2149</f>
        <v>4.4127999999999998</v>
      </c>
      <c r="C2149" s="2">
        <f>RSI!I2149</f>
        <v>60.262142757242557</v>
      </c>
      <c r="D2149" s="2">
        <f>MACD!E2149</f>
        <v>3.7108763364379627E-5</v>
      </c>
      <c r="E2149" s="2">
        <f>MACD!F2149</f>
        <v>-0.21826952523913873</v>
      </c>
      <c r="F2149" s="2">
        <f>'Moving Avg'!D2149</f>
        <v>4.3740800000000002</v>
      </c>
      <c r="G2149" s="2">
        <f>'Moving Avg'!F2149</f>
        <v>4.2995699999999992</v>
      </c>
      <c r="H2149" s="2">
        <f>'Moving Avg'!G2149</f>
        <v>3.7807280000000003</v>
      </c>
      <c r="I2149" s="2">
        <f>'Moving Avg'!H2149</f>
        <v>3.304536500000002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0</v>
      </c>
      <c r="O2149" s="7">
        <f t="shared" si="332"/>
        <v>50</v>
      </c>
      <c r="P2149" s="7">
        <f t="shared" si="333"/>
        <v>16.5</v>
      </c>
      <c r="Q2149" s="8">
        <f t="shared" si="334"/>
        <v>18.725000000000001</v>
      </c>
      <c r="R2149" s="8">
        <f t="shared" si="335"/>
        <v>26.625</v>
      </c>
      <c r="S2149" s="8">
        <f t="shared" si="336"/>
        <v>23.675000000000001</v>
      </c>
      <c r="T2149" s="8">
        <f t="shared" si="337"/>
        <v>22.875</v>
      </c>
      <c r="U2149" s="7">
        <f t="shared" si="338"/>
        <v>23.008333333333336</v>
      </c>
      <c r="V2149" s="7">
        <f t="shared" si="339"/>
        <v>22.975000000000001</v>
      </c>
    </row>
    <row r="2150" spans="1:22" ht="13.5" x14ac:dyDescent="0.25">
      <c r="A2150" s="3">
        <f>RSI!A2150</f>
        <v>45435</v>
      </c>
      <c r="B2150" s="2">
        <f>RSI!B2150</f>
        <v>4.4634</v>
      </c>
      <c r="C2150" s="2">
        <f>RSI!I2150</f>
        <v>61.782904612347089</v>
      </c>
      <c r="D2150" s="2">
        <f>MACD!E2150</f>
        <v>5.7405010296353254E-2</v>
      </c>
      <c r="E2150" s="2">
        <f>MACD!F2150</f>
        <v>-0.16313461813204033</v>
      </c>
      <c r="F2150" s="2">
        <f>'Moving Avg'!D2150</f>
        <v>4.3757800000000007</v>
      </c>
      <c r="G2150" s="2">
        <f>'Moving Avg'!F2150</f>
        <v>4.3353650000000004</v>
      </c>
      <c r="H2150" s="2">
        <f>'Moving Avg'!G2150</f>
        <v>3.8006040000000008</v>
      </c>
      <c r="I2150" s="2">
        <f>'Moving Avg'!H2150</f>
        <v>3.3107265000000026</v>
      </c>
      <c r="J2150" s="5" t="str">
        <f>OBV!F2150</f>
        <v>BEARISH</v>
      </c>
      <c r="K2150" s="5" t="str">
        <f>OBV!G2150</f>
        <v>NEUTRAL</v>
      </c>
      <c r="L2150" s="5" t="str">
        <f>OBV!H2150</f>
        <v>BEARISH DIVERGENCE</v>
      </c>
      <c r="M2150" s="7">
        <f t="shared" si="330"/>
        <v>25</v>
      </c>
      <c r="N2150" s="7">
        <f t="shared" si="331"/>
        <v>0</v>
      </c>
      <c r="O2150" s="7">
        <f t="shared" si="332"/>
        <v>50</v>
      </c>
      <c r="P2150" s="7">
        <f t="shared" si="333"/>
        <v>16.5</v>
      </c>
      <c r="Q2150" s="8">
        <f t="shared" si="334"/>
        <v>18.725000000000001</v>
      </c>
      <c r="R2150" s="8">
        <f t="shared" si="335"/>
        <v>26.625</v>
      </c>
      <c r="S2150" s="8">
        <f t="shared" si="336"/>
        <v>23.675000000000001</v>
      </c>
      <c r="T2150" s="8">
        <f t="shared" si="337"/>
        <v>22.875</v>
      </c>
      <c r="U2150" s="7">
        <f t="shared" si="338"/>
        <v>23.008333333333336</v>
      </c>
      <c r="V2150" s="7">
        <f t="shared" si="339"/>
        <v>22.975000000000001</v>
      </c>
    </row>
    <row r="2151" spans="1:22" ht="13.5" x14ac:dyDescent="0.25">
      <c r="A2151" s="3">
        <f>RSI!A2151</f>
        <v>45436</v>
      </c>
      <c r="B2151" s="2">
        <f>RSI!B2151</f>
        <v>4.4465000000000003</v>
      </c>
      <c r="C2151" s="2">
        <f>RSI!I2151</f>
        <v>60.944007603103373</v>
      </c>
      <c r="D2151" s="2">
        <f>MACD!E2151</f>
        <v>8.859746864503304E-2</v>
      </c>
      <c r="E2151" s="2">
        <f>MACD!F2151</f>
        <v>-0.11278820077662566</v>
      </c>
      <c r="F2151" s="2">
        <f>'Moving Avg'!D2151</f>
        <v>4.4145200000000004</v>
      </c>
      <c r="G2151" s="2">
        <f>'Moving Avg'!F2151</f>
        <v>4.3732600000000001</v>
      </c>
      <c r="H2151" s="2">
        <f>'Moving Avg'!G2151</f>
        <v>3.8187940000000005</v>
      </c>
      <c r="I2151" s="2">
        <f>'Moving Avg'!H2151</f>
        <v>3.3164110000000027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  <c r="M2151" s="7">
        <f t="shared" si="330"/>
        <v>25</v>
      </c>
      <c r="N2151" s="7">
        <f t="shared" si="331"/>
        <v>0</v>
      </c>
      <c r="O2151" s="7">
        <f t="shared" si="332"/>
        <v>50</v>
      </c>
      <c r="P2151" s="7">
        <f t="shared" si="333"/>
        <v>83.5</v>
      </c>
      <c r="Q2151" s="8">
        <f t="shared" si="334"/>
        <v>28.774999999999999</v>
      </c>
      <c r="R2151" s="8">
        <f t="shared" si="335"/>
        <v>43.375</v>
      </c>
      <c r="S2151" s="8">
        <f t="shared" si="336"/>
        <v>53.825000000000003</v>
      </c>
      <c r="T2151" s="8">
        <f t="shared" si="337"/>
        <v>39.625</v>
      </c>
      <c r="U2151" s="7">
        <f t="shared" si="338"/>
        <v>41.991666666666667</v>
      </c>
      <c r="V2151" s="7">
        <f t="shared" si="339"/>
        <v>41.400000000000006</v>
      </c>
    </row>
    <row r="2152" spans="1:22" ht="13.5" x14ac:dyDescent="0.25">
      <c r="A2152" s="3">
        <f>RSI!A2152</f>
        <v>45439</v>
      </c>
      <c r="B2152" s="2">
        <f>RSI!B2152</f>
        <v>4.4381000000000004</v>
      </c>
      <c r="C2152" s="2">
        <f>RSI!I2152</f>
        <v>60.50425993809624</v>
      </c>
      <c r="D2152" s="2">
        <f>MACD!E2152</f>
        <v>9.078019277981042E-2</v>
      </c>
      <c r="E2152" s="2">
        <f>MACD!F2152</f>
        <v>-7.2074522065338445E-2</v>
      </c>
      <c r="F2152" s="2">
        <f>'Moving Avg'!D2152</f>
        <v>4.4263000000000003</v>
      </c>
      <c r="G2152" s="2">
        <f>'Moving Avg'!F2152</f>
        <v>4.4077900000000012</v>
      </c>
      <c r="H2152" s="2">
        <f>'Moving Avg'!G2152</f>
        <v>3.8378260000000006</v>
      </c>
      <c r="I2152" s="2">
        <f>'Moving Avg'!H2152</f>
        <v>3.3221795000000025</v>
      </c>
      <c r="J2152" s="5" t="str">
        <f>OBV!F2152</f>
        <v>BEARISH</v>
      </c>
      <c r="K2152" s="5" t="str">
        <f>OBV!G2152</f>
        <v>NEUTRAL</v>
      </c>
      <c r="L2152" s="5" t="str">
        <f>OBV!H2152</f>
        <v>BEARISH DIVERGENCE</v>
      </c>
      <c r="M2152" s="7">
        <f t="shared" si="330"/>
        <v>25</v>
      </c>
      <c r="N2152" s="7">
        <f t="shared" si="331"/>
        <v>0</v>
      </c>
      <c r="O2152" s="7">
        <f t="shared" si="332"/>
        <v>50</v>
      </c>
      <c r="P2152" s="7">
        <f t="shared" si="333"/>
        <v>16.5</v>
      </c>
      <c r="Q2152" s="8">
        <f t="shared" si="334"/>
        <v>18.725000000000001</v>
      </c>
      <c r="R2152" s="8">
        <f t="shared" si="335"/>
        <v>26.625</v>
      </c>
      <c r="S2152" s="8">
        <f t="shared" si="336"/>
        <v>23.675000000000001</v>
      </c>
      <c r="T2152" s="8">
        <f t="shared" si="337"/>
        <v>22.875</v>
      </c>
      <c r="U2152" s="7">
        <f t="shared" si="338"/>
        <v>23.008333333333336</v>
      </c>
      <c r="V2152" s="7">
        <f t="shared" si="339"/>
        <v>22.975000000000001</v>
      </c>
    </row>
    <row r="2153" spans="1:22" ht="13.5" x14ac:dyDescent="0.25">
      <c r="A2153" s="3">
        <f>RSI!A2153</f>
        <v>45440</v>
      </c>
      <c r="B2153" s="2">
        <f>RSI!B2153</f>
        <v>4.5812999999999997</v>
      </c>
      <c r="C2153" s="2">
        <f>RSI!I2153</f>
        <v>65.124282524223219</v>
      </c>
      <c r="D2153" s="2">
        <f>MACD!E2153</f>
        <v>9.1010757924951058E-2</v>
      </c>
      <c r="E2153" s="2">
        <f>MACD!F2153</f>
        <v>-3.9457466067280553E-2</v>
      </c>
      <c r="F2153" s="2">
        <f>'Moving Avg'!D2153</f>
        <v>4.4684200000000001</v>
      </c>
      <c r="G2153" s="2">
        <f>'Moving Avg'!F2153</f>
        <v>4.4414750000000014</v>
      </c>
      <c r="H2153" s="2">
        <f>'Moving Avg'!G2153</f>
        <v>3.8620800000000002</v>
      </c>
      <c r="I2153" s="2">
        <f>'Moving Avg'!H2153</f>
        <v>3.3284535000000028</v>
      </c>
      <c r="J2153" s="5" t="str">
        <f>OBV!F2153</f>
        <v>BULLISH</v>
      </c>
      <c r="K2153" s="5" t="str">
        <f>OBV!G2153</f>
        <v>NEUTRAL</v>
      </c>
      <c r="L2153" s="5" t="str">
        <f>OBV!H2153</f>
        <v>CONFIRMED BULLISH</v>
      </c>
      <c r="M2153" s="7">
        <f t="shared" si="330"/>
        <v>25</v>
      </c>
      <c r="N2153" s="7">
        <f t="shared" si="331"/>
        <v>0</v>
      </c>
      <c r="O2153" s="7">
        <f t="shared" si="332"/>
        <v>50</v>
      </c>
      <c r="P2153" s="7">
        <f t="shared" si="333"/>
        <v>83.5</v>
      </c>
      <c r="Q2153" s="8">
        <f t="shared" si="334"/>
        <v>28.774999999999999</v>
      </c>
      <c r="R2153" s="8">
        <f t="shared" si="335"/>
        <v>43.375</v>
      </c>
      <c r="S2153" s="8">
        <f t="shared" si="336"/>
        <v>53.825000000000003</v>
      </c>
      <c r="T2153" s="8">
        <f t="shared" si="337"/>
        <v>39.625</v>
      </c>
      <c r="U2153" s="7">
        <f t="shared" si="338"/>
        <v>41.991666666666667</v>
      </c>
      <c r="V2153" s="7">
        <f t="shared" si="339"/>
        <v>41.400000000000006</v>
      </c>
    </row>
    <row r="2154" spans="1:22" ht="13.5" x14ac:dyDescent="0.25">
      <c r="A2154" s="3">
        <f>RSI!A2154</f>
        <v>45441</v>
      </c>
      <c r="B2154" s="2">
        <f>RSI!B2154</f>
        <v>4.6318000000000001</v>
      </c>
      <c r="C2154" s="2">
        <f>RSI!I2154</f>
        <v>66.607732144394063</v>
      </c>
      <c r="D2154" s="2">
        <f>MACD!E2154</f>
        <v>9.3141704885674415E-2</v>
      </c>
      <c r="E2154" s="2">
        <f>MACD!F2154</f>
        <v>-1.2937631876689563E-2</v>
      </c>
      <c r="F2154" s="2">
        <f>'Moving Avg'!D2154</f>
        <v>4.512220000000001</v>
      </c>
      <c r="G2154" s="2">
        <f>'Moving Avg'!F2154</f>
        <v>4.4751599999999998</v>
      </c>
      <c r="H2154" s="2">
        <f>'Moving Avg'!G2154</f>
        <v>3.8875119999999996</v>
      </c>
      <c r="I2154" s="2">
        <f>'Moving Avg'!H2154</f>
        <v>3.3349800000000029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  <c r="M2154" s="7">
        <f t="shared" si="330"/>
        <v>25</v>
      </c>
      <c r="N2154" s="7">
        <f t="shared" si="331"/>
        <v>0</v>
      </c>
      <c r="O2154" s="7">
        <f t="shared" si="332"/>
        <v>50</v>
      </c>
      <c r="P2154" s="7">
        <f t="shared" si="333"/>
        <v>83.5</v>
      </c>
      <c r="Q2154" s="8">
        <f t="shared" si="334"/>
        <v>28.774999999999999</v>
      </c>
      <c r="R2154" s="8">
        <f t="shared" si="335"/>
        <v>43.375</v>
      </c>
      <c r="S2154" s="8">
        <f t="shared" si="336"/>
        <v>53.825000000000003</v>
      </c>
      <c r="T2154" s="8">
        <f t="shared" si="337"/>
        <v>39.625</v>
      </c>
      <c r="U2154" s="7">
        <f t="shared" si="338"/>
        <v>41.991666666666667</v>
      </c>
      <c r="V2154" s="7">
        <f t="shared" si="339"/>
        <v>41.400000000000006</v>
      </c>
    </row>
    <row r="2155" spans="1:22" ht="13.5" x14ac:dyDescent="0.25">
      <c r="A2155" s="3">
        <f>RSI!A2155</f>
        <v>45442</v>
      </c>
      <c r="B2155" s="2">
        <f>RSI!B2155</f>
        <v>4.5896999999999997</v>
      </c>
      <c r="C2155" s="2">
        <f>RSI!I2155</f>
        <v>64.157688827415797</v>
      </c>
      <c r="D2155" s="2">
        <f>MACD!E2155</f>
        <v>8.2843823388968119E-2</v>
      </c>
      <c r="E2155" s="2">
        <f>MACD!F2155</f>
        <v>6.2186591764419718E-3</v>
      </c>
      <c r="F2155" s="2">
        <f>'Moving Avg'!D2155</f>
        <v>4.5374800000000004</v>
      </c>
      <c r="G2155" s="2">
        <f>'Moving Avg'!F2155</f>
        <v>4.5033699999999994</v>
      </c>
      <c r="H2155" s="2">
        <f>'Moving Avg'!G2155</f>
        <v>3.9087339999999999</v>
      </c>
      <c r="I2155" s="2">
        <f>'Moving Avg'!H2155</f>
        <v>3.341296000000002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  <c r="M2155" s="7">
        <f t="shared" si="330"/>
        <v>25</v>
      </c>
      <c r="N2155" s="7">
        <f t="shared" si="331"/>
        <v>0</v>
      </c>
      <c r="O2155" s="7">
        <f t="shared" si="332"/>
        <v>50</v>
      </c>
      <c r="P2155" s="7">
        <f t="shared" si="333"/>
        <v>83.5</v>
      </c>
      <c r="Q2155" s="8">
        <f t="shared" si="334"/>
        <v>28.774999999999999</v>
      </c>
      <c r="R2155" s="8">
        <f t="shared" si="335"/>
        <v>43.375</v>
      </c>
      <c r="S2155" s="8">
        <f t="shared" si="336"/>
        <v>53.825000000000003</v>
      </c>
      <c r="T2155" s="8">
        <f t="shared" si="337"/>
        <v>39.625</v>
      </c>
      <c r="U2155" s="7">
        <f t="shared" si="338"/>
        <v>41.991666666666667</v>
      </c>
      <c r="V2155" s="7">
        <f t="shared" si="339"/>
        <v>41.400000000000006</v>
      </c>
    </row>
    <row r="2156" spans="1:22" ht="13.5" x14ac:dyDescent="0.25">
      <c r="A2156" s="3">
        <f>RSI!A2156</f>
        <v>45443</v>
      </c>
      <c r="B2156" s="2">
        <f>RSI!B2156</f>
        <v>4.5812999999999997</v>
      </c>
      <c r="C2156" s="2">
        <f>RSI!I2156</f>
        <v>63.654581483981467</v>
      </c>
      <c r="D2156" s="2">
        <f>MACD!E2156</f>
        <v>4.1825325653498169E-2</v>
      </c>
      <c r="E2156" s="2">
        <f>MACD!F2156</f>
        <v>1.3339992471853213E-2</v>
      </c>
      <c r="F2156" s="2">
        <f>'Moving Avg'!D2156</f>
        <v>4.5644399999999994</v>
      </c>
      <c r="G2156" s="2">
        <f>'Moving Avg'!F2156</f>
        <v>4.5193700000000003</v>
      </c>
      <c r="H2156" s="2">
        <f>'Moving Avg'!G2156</f>
        <v>3.9313039999999995</v>
      </c>
      <c r="I2156" s="2">
        <f>'Moving Avg'!H2156</f>
        <v>3.3476965000000023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  <c r="M2156" s="7">
        <f t="shared" si="330"/>
        <v>25</v>
      </c>
      <c r="N2156" s="7">
        <f t="shared" si="331"/>
        <v>0</v>
      </c>
      <c r="O2156" s="7">
        <f t="shared" si="332"/>
        <v>50</v>
      </c>
      <c r="P2156" s="7">
        <f t="shared" si="333"/>
        <v>83.5</v>
      </c>
      <c r="Q2156" s="8">
        <f t="shared" si="334"/>
        <v>28.774999999999999</v>
      </c>
      <c r="R2156" s="8">
        <f t="shared" si="335"/>
        <v>43.375</v>
      </c>
      <c r="S2156" s="8">
        <f t="shared" si="336"/>
        <v>53.825000000000003</v>
      </c>
      <c r="T2156" s="8">
        <f t="shared" si="337"/>
        <v>39.625</v>
      </c>
      <c r="U2156" s="7">
        <f t="shared" si="338"/>
        <v>41.991666666666667</v>
      </c>
      <c r="V2156" s="7">
        <f t="shared" si="339"/>
        <v>41.400000000000006</v>
      </c>
    </row>
    <row r="2157" spans="1:22" ht="13.5" x14ac:dyDescent="0.25">
      <c r="A2157" s="3">
        <f>RSI!A2157</f>
        <v>45446</v>
      </c>
      <c r="B2157" s="2">
        <f>RSI!B2157</f>
        <v>4.5476000000000001</v>
      </c>
      <c r="C2157" s="2">
        <f>RSI!I2157</f>
        <v>61.568618243966434</v>
      </c>
      <c r="D2157" s="2">
        <f>MACD!E2157</f>
        <v>2.7410544514272495E-2</v>
      </c>
      <c r="E2157" s="2">
        <f>MACD!F2157</f>
        <v>1.6154102880337071E-2</v>
      </c>
      <c r="F2157" s="2">
        <f>'Moving Avg'!D2157</f>
        <v>4.5863399999999999</v>
      </c>
      <c r="G2157" s="2">
        <f>'Moving Avg'!F2157</f>
        <v>4.5210549999999996</v>
      </c>
      <c r="H2157" s="2">
        <f>'Moving Avg'!G2157</f>
        <v>3.9531999999999998</v>
      </c>
      <c r="I2157" s="2">
        <f>'Moving Avg'!H2157</f>
        <v>3.3540125000000023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25</v>
      </c>
      <c r="N2157" s="7">
        <f t="shared" si="331"/>
        <v>0</v>
      </c>
      <c r="O2157" s="7">
        <f t="shared" si="332"/>
        <v>50</v>
      </c>
      <c r="P2157" s="7">
        <f t="shared" si="333"/>
        <v>83.5</v>
      </c>
      <c r="Q2157" s="8">
        <f t="shared" si="334"/>
        <v>28.774999999999999</v>
      </c>
      <c r="R2157" s="8">
        <f t="shared" si="335"/>
        <v>43.375</v>
      </c>
      <c r="S2157" s="8">
        <f t="shared" si="336"/>
        <v>53.825000000000003</v>
      </c>
      <c r="T2157" s="8">
        <f t="shared" si="337"/>
        <v>39.625</v>
      </c>
      <c r="U2157" s="7">
        <f t="shared" si="338"/>
        <v>41.991666666666667</v>
      </c>
      <c r="V2157" s="7">
        <f t="shared" si="339"/>
        <v>41.400000000000006</v>
      </c>
    </row>
    <row r="2158" spans="1:22" ht="13.5" x14ac:dyDescent="0.25">
      <c r="A2158" s="3">
        <f>RSI!A2158</f>
        <v>45447</v>
      </c>
      <c r="B2158" s="2">
        <f>RSI!B2158</f>
        <v>4.4634</v>
      </c>
      <c r="C2158" s="2">
        <f>RSI!I2158</f>
        <v>56.579719940322825</v>
      </c>
      <c r="D2158" s="2">
        <f>MACD!E2158</f>
        <v>1.8814798100186714E-2</v>
      </c>
      <c r="E2158" s="2">
        <f>MACD!F2158</f>
        <v>1.6686241924307E-2</v>
      </c>
      <c r="F2158" s="2">
        <f>'Moving Avg'!D2158</f>
        <v>4.562759999999999</v>
      </c>
      <c r="G2158" s="2">
        <f>'Moving Avg'!F2158</f>
        <v>4.5088449999999991</v>
      </c>
      <c r="H2158" s="2">
        <f>'Moving Avg'!G2158</f>
        <v>3.9735799999999997</v>
      </c>
      <c r="I2158" s="2">
        <f>'Moving Avg'!H2158</f>
        <v>3.3595710000000021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  <c r="M2158" s="7">
        <f t="shared" si="330"/>
        <v>25</v>
      </c>
      <c r="N2158" s="7">
        <f t="shared" si="331"/>
        <v>0</v>
      </c>
      <c r="O2158" s="7">
        <f t="shared" si="332"/>
        <v>50</v>
      </c>
      <c r="P2158" s="7">
        <f t="shared" si="333"/>
        <v>16.5</v>
      </c>
      <c r="Q2158" s="8">
        <f t="shared" si="334"/>
        <v>18.725000000000001</v>
      </c>
      <c r="R2158" s="8">
        <f t="shared" si="335"/>
        <v>26.625</v>
      </c>
      <c r="S2158" s="8">
        <f t="shared" si="336"/>
        <v>23.675000000000001</v>
      </c>
      <c r="T2158" s="8">
        <f t="shared" si="337"/>
        <v>22.875</v>
      </c>
      <c r="U2158" s="7">
        <f t="shared" si="338"/>
        <v>23.008333333333336</v>
      </c>
      <c r="V2158" s="7">
        <f t="shared" si="339"/>
        <v>22.975000000000001</v>
      </c>
    </row>
    <row r="2159" spans="1:22" ht="13.5" x14ac:dyDescent="0.25">
      <c r="A2159" s="3">
        <f>RSI!A2159</f>
        <v>45448</v>
      </c>
      <c r="B2159" s="2">
        <f>RSI!B2159</f>
        <v>4.4970999999999997</v>
      </c>
      <c r="C2159" s="2">
        <f>RSI!I2159</f>
        <v>58.045035283354579</v>
      </c>
      <c r="D2159" s="2">
        <f>MACD!E2159</f>
        <v>1.4790041814504384E-2</v>
      </c>
      <c r="E2159" s="2">
        <f>MACD!F2159</f>
        <v>1.6307001902346477E-2</v>
      </c>
      <c r="F2159" s="2">
        <f>'Moving Avg'!D2159</f>
        <v>4.5358199999999993</v>
      </c>
      <c r="G2159" s="2">
        <f>'Moving Avg'!F2159</f>
        <v>4.4907400000000006</v>
      </c>
      <c r="H2159" s="2">
        <f>'Moving Avg'!G2159</f>
        <v>3.9951400000000001</v>
      </c>
      <c r="I2159" s="2">
        <f>'Moving Avg'!H2159</f>
        <v>3.3652135000000021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25</v>
      </c>
      <c r="N2159" s="7">
        <f t="shared" si="331"/>
        <v>45</v>
      </c>
      <c r="O2159" s="7">
        <f t="shared" si="332"/>
        <v>50</v>
      </c>
      <c r="P2159" s="7">
        <f t="shared" si="333"/>
        <v>16.5</v>
      </c>
      <c r="Q2159" s="8">
        <f t="shared" si="334"/>
        <v>34.475000000000001</v>
      </c>
      <c r="R2159" s="8">
        <f t="shared" si="335"/>
        <v>35.625</v>
      </c>
      <c r="S2159" s="8">
        <f t="shared" si="336"/>
        <v>30.425000000000001</v>
      </c>
      <c r="T2159" s="8">
        <f t="shared" si="337"/>
        <v>34.125</v>
      </c>
      <c r="U2159" s="7">
        <f t="shared" si="338"/>
        <v>33.508333333333333</v>
      </c>
      <c r="V2159" s="7">
        <f t="shared" si="339"/>
        <v>33.662499999999994</v>
      </c>
    </row>
    <row r="2160" spans="1:22" ht="13.5" x14ac:dyDescent="0.25">
      <c r="A2160" s="3">
        <f>RSI!A2160</f>
        <v>45449</v>
      </c>
      <c r="B2160" s="2">
        <f>RSI!B2160</f>
        <v>4.4465000000000003</v>
      </c>
      <c r="C2160" s="2">
        <f>RSI!I2160</f>
        <v>55.041491482195411</v>
      </c>
      <c r="D2160" s="2">
        <f>MACD!E2160</f>
        <v>2.2040275017293887E-2</v>
      </c>
      <c r="E2160" s="2">
        <f>MACD!F2160</f>
        <v>1.745365652533596E-2</v>
      </c>
      <c r="F2160" s="2">
        <f>'Moving Avg'!D2160</f>
        <v>4.50718</v>
      </c>
      <c r="G2160" s="2">
        <f>'Moving Avg'!F2160</f>
        <v>4.4789500000000002</v>
      </c>
      <c r="H2160" s="2">
        <f>'Moving Avg'!G2160</f>
        <v>4.0138360000000004</v>
      </c>
      <c r="I2160" s="2">
        <f>'Moving Avg'!H2160</f>
        <v>3.3706030000000022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16.5</v>
      </c>
      <c r="Q2160" s="8">
        <f t="shared" si="334"/>
        <v>18.725000000000001</v>
      </c>
      <c r="R2160" s="8">
        <f t="shared" si="335"/>
        <v>26.625</v>
      </c>
      <c r="S2160" s="8">
        <f t="shared" si="336"/>
        <v>23.675000000000001</v>
      </c>
      <c r="T2160" s="8">
        <f t="shared" si="337"/>
        <v>22.875</v>
      </c>
      <c r="U2160" s="7">
        <f t="shared" si="338"/>
        <v>23.008333333333336</v>
      </c>
      <c r="V2160" s="7">
        <f t="shared" si="339"/>
        <v>22.975000000000001</v>
      </c>
    </row>
    <row r="2161" spans="1:22" ht="13.5" x14ac:dyDescent="0.25">
      <c r="A2161" s="3">
        <f>RSI!A2161</f>
        <v>45450</v>
      </c>
      <c r="B2161" s="2">
        <f>RSI!B2161</f>
        <v>4.3792</v>
      </c>
      <c r="C2161" s="2">
        <f>RSI!I2161</f>
        <v>51.243476229841136</v>
      </c>
      <c r="D2161" s="2">
        <f>MACD!E2161</f>
        <v>3.0047263708741667E-2</v>
      </c>
      <c r="E2161" s="2">
        <f>MACD!F2161</f>
        <v>1.9972377962017104E-2</v>
      </c>
      <c r="F2161" s="2">
        <f>'Moving Avg'!D2161</f>
        <v>4.4667599999999998</v>
      </c>
      <c r="G2161" s="2">
        <f>'Moving Avg'!F2161</f>
        <v>4.4692699999999999</v>
      </c>
      <c r="H2161" s="2">
        <f>'Moving Avg'!G2161</f>
        <v>4.0323639999999994</v>
      </c>
      <c r="I2161" s="2">
        <f>'Moving Avg'!H2161</f>
        <v>3.375487500000002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16.5</v>
      </c>
      <c r="Q2161" s="8">
        <f t="shared" si="334"/>
        <v>18.725000000000001</v>
      </c>
      <c r="R2161" s="8">
        <f t="shared" si="335"/>
        <v>26.625</v>
      </c>
      <c r="S2161" s="8">
        <f t="shared" si="336"/>
        <v>23.675000000000001</v>
      </c>
      <c r="T2161" s="8">
        <f t="shared" si="337"/>
        <v>22.875</v>
      </c>
      <c r="U2161" s="7">
        <f t="shared" si="338"/>
        <v>23.008333333333336</v>
      </c>
      <c r="V2161" s="7">
        <f t="shared" si="339"/>
        <v>22.975000000000001</v>
      </c>
    </row>
    <row r="2162" spans="1:22" ht="13.5" x14ac:dyDescent="0.25">
      <c r="A2162" s="3">
        <f>RSI!A2162</f>
        <v>45453</v>
      </c>
      <c r="B2162" s="2">
        <f>RSI!B2162</f>
        <v>4.4043999999999999</v>
      </c>
      <c r="C2162" s="2">
        <f>RSI!I2162</f>
        <v>52.563404063800739</v>
      </c>
      <c r="D2162" s="2">
        <f>MACD!E2162</f>
        <v>3.3586103695387948E-2</v>
      </c>
      <c r="E2162" s="2">
        <f>MACD!F2162</f>
        <v>2.2695123108691276E-2</v>
      </c>
      <c r="F2162" s="2">
        <f>'Moving Avg'!D2162</f>
        <v>4.4381199999999996</v>
      </c>
      <c r="G2162" s="2">
        <f>'Moving Avg'!F2162</f>
        <v>4.4684249999999999</v>
      </c>
      <c r="H2162" s="2">
        <f>'Moving Avg'!G2162</f>
        <v>4.0520700000000005</v>
      </c>
      <c r="I2162" s="2">
        <f>'Moving Avg'!H2162</f>
        <v>3.3805825000000014</v>
      </c>
      <c r="J2162" s="5" t="str">
        <f>OBV!F2162</f>
        <v>BULLISH</v>
      </c>
      <c r="K2162" s="5" t="str">
        <f>OBV!G2162</f>
        <v>NEUTRAL</v>
      </c>
      <c r="L2162" s="5" t="str">
        <f>OBV!H2162</f>
        <v>BULLISH DIVERGENCE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66.5</v>
      </c>
      <c r="Q2162" s="8">
        <f t="shared" si="334"/>
        <v>26.225000000000001</v>
      </c>
      <c r="R2162" s="8">
        <f t="shared" si="335"/>
        <v>39.125</v>
      </c>
      <c r="S2162" s="8">
        <f t="shared" si="336"/>
        <v>46.174999999999997</v>
      </c>
      <c r="T2162" s="8">
        <f t="shared" si="337"/>
        <v>35.375</v>
      </c>
      <c r="U2162" s="7">
        <f t="shared" si="338"/>
        <v>37.174999999999997</v>
      </c>
      <c r="V2162" s="7">
        <f t="shared" si="339"/>
        <v>36.724999999999994</v>
      </c>
    </row>
    <row r="2163" spans="1:22" ht="13.5" x14ac:dyDescent="0.25">
      <c r="A2163" s="3">
        <f>RSI!A2163</f>
        <v>45454</v>
      </c>
      <c r="B2163" s="2">
        <f>RSI!B2163</f>
        <v>4.3959999999999999</v>
      </c>
      <c r="C2163" s="2">
        <f>RSI!I2163</f>
        <v>52.057504589593698</v>
      </c>
      <c r="D2163" s="2">
        <f>MACD!E2163</f>
        <v>5.9012988543098999E-2</v>
      </c>
      <c r="E2163" s="2">
        <f>MACD!F2163</f>
        <v>2.9958696195572822E-2</v>
      </c>
      <c r="F2163" s="2">
        <f>'Moving Avg'!D2163</f>
        <v>4.4246400000000001</v>
      </c>
      <c r="G2163" s="2">
        <f>'Moving Avg'!F2163</f>
        <v>4.4637950000000002</v>
      </c>
      <c r="H2163" s="2">
        <f>'Moving Avg'!G2163</f>
        <v>4.0716080000000003</v>
      </c>
      <c r="I2163" s="2">
        <f>'Moving Avg'!H2163</f>
        <v>3.3857195000000013</v>
      </c>
      <c r="J2163" s="5" t="str">
        <f>OBV!F2163</f>
        <v>BULLISH</v>
      </c>
      <c r="K2163" s="5" t="str">
        <f>OBV!G2163</f>
        <v>NEUTRAL</v>
      </c>
      <c r="L2163" s="5" t="str">
        <f>OBV!H2163</f>
        <v>BULLISH DIVERGENCE</v>
      </c>
      <c r="M2163" s="7">
        <f t="shared" si="330"/>
        <v>25</v>
      </c>
      <c r="N2163" s="7">
        <f t="shared" si="331"/>
        <v>0</v>
      </c>
      <c r="O2163" s="7">
        <f t="shared" si="332"/>
        <v>50</v>
      </c>
      <c r="P2163" s="7">
        <f t="shared" si="333"/>
        <v>66.5</v>
      </c>
      <c r="Q2163" s="8">
        <f t="shared" si="334"/>
        <v>26.225000000000001</v>
      </c>
      <c r="R2163" s="8">
        <f t="shared" si="335"/>
        <v>39.125</v>
      </c>
      <c r="S2163" s="8">
        <f t="shared" si="336"/>
        <v>46.174999999999997</v>
      </c>
      <c r="T2163" s="8">
        <f t="shared" si="337"/>
        <v>35.375</v>
      </c>
      <c r="U2163" s="7">
        <f t="shared" si="338"/>
        <v>37.174999999999997</v>
      </c>
      <c r="V2163" s="7">
        <f t="shared" si="339"/>
        <v>36.724999999999994</v>
      </c>
    </row>
    <row r="2164" spans="1:22" ht="13.5" x14ac:dyDescent="0.25">
      <c r="A2164" s="3">
        <f>RSI!A2164</f>
        <v>45455</v>
      </c>
      <c r="B2164" s="2">
        <f>RSI!B2164</f>
        <v>4.3792</v>
      </c>
      <c r="C2164" s="2">
        <f>RSI!I2164</f>
        <v>51.000278261389376</v>
      </c>
      <c r="D2164" s="2">
        <f>MACD!E2164</f>
        <v>8.9387180505913655E-2</v>
      </c>
      <c r="E2164" s="2">
        <f>MACD!F2164</f>
        <v>4.184439305764099E-2</v>
      </c>
      <c r="F2164" s="2">
        <f>'Moving Avg'!D2164</f>
        <v>4.4010600000000002</v>
      </c>
      <c r="G2164" s="2">
        <f>'Moving Avg'!F2164</f>
        <v>4.4557950000000002</v>
      </c>
      <c r="H2164" s="2">
        <f>'Moving Avg'!G2164</f>
        <v>4.0918199999999993</v>
      </c>
      <c r="I2164" s="2">
        <f>'Moving Avg'!H2164</f>
        <v>3.3906040000000006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0</v>
      </c>
      <c r="O2164" s="7">
        <f t="shared" si="332"/>
        <v>50</v>
      </c>
      <c r="P2164" s="7">
        <f t="shared" si="333"/>
        <v>16.5</v>
      </c>
      <c r="Q2164" s="8">
        <f t="shared" si="334"/>
        <v>18.725000000000001</v>
      </c>
      <c r="R2164" s="8">
        <f t="shared" si="335"/>
        <v>26.625</v>
      </c>
      <c r="S2164" s="8">
        <f t="shared" si="336"/>
        <v>23.675000000000001</v>
      </c>
      <c r="T2164" s="8">
        <f t="shared" si="337"/>
        <v>22.875</v>
      </c>
      <c r="U2164" s="7">
        <f t="shared" si="338"/>
        <v>23.008333333333336</v>
      </c>
      <c r="V2164" s="7">
        <f t="shared" si="339"/>
        <v>22.975000000000001</v>
      </c>
    </row>
    <row r="2165" spans="1:22" ht="13.5" x14ac:dyDescent="0.25">
      <c r="A2165" s="3">
        <f>RSI!A2165</f>
        <v>45456</v>
      </c>
      <c r="B2165" s="2">
        <f>RSI!B2165</f>
        <v>4.3792</v>
      </c>
      <c r="C2165" s="2">
        <f>RSI!I2165</f>
        <v>51.000278261389376</v>
      </c>
      <c r="D2165" s="2">
        <f>MACD!E2165</f>
        <v>0.10856767642543108</v>
      </c>
      <c r="E2165" s="2">
        <f>MACD!F2165</f>
        <v>5.5189049731199008E-2</v>
      </c>
      <c r="F2165" s="2">
        <f>'Moving Avg'!D2165</f>
        <v>4.3876000000000008</v>
      </c>
      <c r="G2165" s="2">
        <f>'Moving Avg'!F2165</f>
        <v>4.4520099999999996</v>
      </c>
      <c r="H2165" s="2">
        <f>'Moving Avg'!G2165</f>
        <v>4.1120319999999992</v>
      </c>
      <c r="I2165" s="2">
        <f>'Moving Avg'!H2165</f>
        <v>3.3954885000000008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  <c r="M2165" s="7">
        <f t="shared" si="330"/>
        <v>25</v>
      </c>
      <c r="N2165" s="7">
        <f t="shared" si="331"/>
        <v>0</v>
      </c>
      <c r="O2165" s="7">
        <f t="shared" si="332"/>
        <v>50</v>
      </c>
      <c r="P2165" s="7">
        <f t="shared" si="333"/>
        <v>16.5</v>
      </c>
      <c r="Q2165" s="8">
        <f t="shared" si="334"/>
        <v>18.725000000000001</v>
      </c>
      <c r="R2165" s="8">
        <f t="shared" si="335"/>
        <v>26.625</v>
      </c>
      <c r="S2165" s="8">
        <f t="shared" si="336"/>
        <v>23.675000000000001</v>
      </c>
      <c r="T2165" s="8">
        <f t="shared" si="337"/>
        <v>22.875</v>
      </c>
      <c r="U2165" s="7">
        <f t="shared" si="338"/>
        <v>23.008333333333336</v>
      </c>
      <c r="V2165" s="7">
        <f t="shared" si="339"/>
        <v>22.975000000000001</v>
      </c>
    </row>
    <row r="2166" spans="1:22" ht="13.5" x14ac:dyDescent="0.25">
      <c r="A2166" s="3">
        <f>RSI!A2166</f>
        <v>45457</v>
      </c>
      <c r="B2166" s="2">
        <f>RSI!B2166</f>
        <v>4.4212999999999996</v>
      </c>
      <c r="C2166" s="2">
        <f>RSI!I2166</f>
        <v>53.731234356780313</v>
      </c>
      <c r="D2166" s="2">
        <f>MACD!E2166</f>
        <v>0.12034592620368034</v>
      </c>
      <c r="E2166" s="2">
        <f>MACD!F2166</f>
        <v>6.822042502569528E-2</v>
      </c>
      <c r="F2166" s="2">
        <f>'Moving Avg'!D2166</f>
        <v>4.39602</v>
      </c>
      <c r="G2166" s="2">
        <f>'Moving Avg'!F2166</f>
        <v>4.4604349999999995</v>
      </c>
      <c r="H2166" s="2">
        <f>'Moving Avg'!G2166</f>
        <v>4.1334239999999998</v>
      </c>
      <c r="I2166" s="2">
        <f>'Moving Avg'!H2166</f>
        <v>3.4004574999999999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25</v>
      </c>
      <c r="N2166" s="7">
        <f t="shared" si="331"/>
        <v>0</v>
      </c>
      <c r="O2166" s="7">
        <f t="shared" si="332"/>
        <v>50</v>
      </c>
      <c r="P2166" s="7">
        <f t="shared" si="333"/>
        <v>83.5</v>
      </c>
      <c r="Q2166" s="8">
        <f t="shared" si="334"/>
        <v>28.774999999999999</v>
      </c>
      <c r="R2166" s="8">
        <f t="shared" si="335"/>
        <v>43.375</v>
      </c>
      <c r="S2166" s="8">
        <f t="shared" si="336"/>
        <v>53.825000000000003</v>
      </c>
      <c r="T2166" s="8">
        <f t="shared" si="337"/>
        <v>39.625</v>
      </c>
      <c r="U2166" s="7">
        <f t="shared" si="338"/>
        <v>41.991666666666667</v>
      </c>
      <c r="V2166" s="7">
        <f t="shared" si="339"/>
        <v>41.400000000000006</v>
      </c>
    </row>
    <row r="2167" spans="1:22" ht="13.5" x14ac:dyDescent="0.25">
      <c r="A2167" s="3">
        <f>RSI!A2167</f>
        <v>45461</v>
      </c>
      <c r="B2167" s="2">
        <f>RSI!B2167</f>
        <v>4.3792</v>
      </c>
      <c r="C2167" s="2">
        <f>RSI!I2167</f>
        <v>50.688822595242257</v>
      </c>
      <c r="D2167" s="2">
        <f>MACD!E2167</f>
        <v>0.1279597010874518</v>
      </c>
      <c r="E2167" s="2">
        <f>MACD!F2167</f>
        <v>8.0168280238046591E-2</v>
      </c>
      <c r="F2167" s="2">
        <f>'Moving Avg'!D2167</f>
        <v>4.3909799999999999</v>
      </c>
      <c r="G2167" s="2">
        <f>'Moving Avg'!F2167</f>
        <v>4.4604349999999995</v>
      </c>
      <c r="H2167" s="2">
        <f>'Moving Avg'!G2167</f>
        <v>4.1539739999999998</v>
      </c>
      <c r="I2167" s="2">
        <f>'Moving Avg'!H2167</f>
        <v>3.4046684999999997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  <c r="M2167" s="7">
        <f t="shared" si="330"/>
        <v>25</v>
      </c>
      <c r="N2167" s="7">
        <f t="shared" si="331"/>
        <v>0</v>
      </c>
      <c r="O2167" s="7">
        <f t="shared" si="332"/>
        <v>50</v>
      </c>
      <c r="P2167" s="7">
        <f t="shared" si="333"/>
        <v>16.5</v>
      </c>
      <c r="Q2167" s="8">
        <f t="shared" si="334"/>
        <v>18.725000000000001</v>
      </c>
      <c r="R2167" s="8">
        <f t="shared" si="335"/>
        <v>26.625</v>
      </c>
      <c r="S2167" s="8">
        <f t="shared" si="336"/>
        <v>23.675000000000001</v>
      </c>
      <c r="T2167" s="8">
        <f t="shared" si="337"/>
        <v>22.875</v>
      </c>
      <c r="U2167" s="7">
        <f t="shared" si="338"/>
        <v>23.008333333333336</v>
      </c>
      <c r="V2167" s="7">
        <f t="shared" si="339"/>
        <v>22.975000000000001</v>
      </c>
    </row>
    <row r="2168" spans="1:22" ht="13.5" x14ac:dyDescent="0.25">
      <c r="A2168" s="3">
        <f>RSI!A2168</f>
        <v>45462</v>
      </c>
      <c r="B2168" s="2">
        <f>RSI!B2168</f>
        <v>4.3792</v>
      </c>
      <c r="C2168" s="2">
        <f>RSI!I2168</f>
        <v>50.688822595242272</v>
      </c>
      <c r="D2168" s="2">
        <f>MACD!E2168</f>
        <v>0.12143192128314251</v>
      </c>
      <c r="E2168" s="2">
        <f>MACD!F2168</f>
        <v>8.8421008447065783E-2</v>
      </c>
      <c r="F2168" s="2">
        <f>'Moving Avg'!D2168</f>
        <v>4.3876200000000001</v>
      </c>
      <c r="G2168" s="2">
        <f>'Moving Avg'!F2168</f>
        <v>4.4608599999999994</v>
      </c>
      <c r="H2168" s="2">
        <f>'Moving Avg'!G2168</f>
        <v>4.1755339999999999</v>
      </c>
      <c r="I2168" s="2">
        <f>'Moving Avg'!H2168</f>
        <v>3.4088374999999997</v>
      </c>
      <c r="J2168" s="5" t="str">
        <f>OBV!F2168</f>
        <v>BULLISH</v>
      </c>
      <c r="K2168" s="5" t="str">
        <f>OBV!G2168</f>
        <v>NEUTRAL</v>
      </c>
      <c r="L2168" s="5" t="str">
        <f>OBV!H2168</f>
        <v>BULLISH DIVERGENCE</v>
      </c>
      <c r="M2168" s="7">
        <f t="shared" si="330"/>
        <v>25</v>
      </c>
      <c r="N2168" s="7">
        <f t="shared" si="331"/>
        <v>0</v>
      </c>
      <c r="O2168" s="7">
        <f t="shared" si="332"/>
        <v>50</v>
      </c>
      <c r="P2168" s="7">
        <f t="shared" si="333"/>
        <v>66.5</v>
      </c>
      <c r="Q2168" s="8">
        <f t="shared" si="334"/>
        <v>26.225000000000001</v>
      </c>
      <c r="R2168" s="8">
        <f t="shared" si="335"/>
        <v>39.125</v>
      </c>
      <c r="S2168" s="8">
        <f t="shared" si="336"/>
        <v>46.174999999999997</v>
      </c>
      <c r="T2168" s="8">
        <f t="shared" si="337"/>
        <v>35.375</v>
      </c>
      <c r="U2168" s="7">
        <f t="shared" si="338"/>
        <v>37.174999999999997</v>
      </c>
      <c r="V2168" s="7">
        <f t="shared" si="339"/>
        <v>36.724999999999994</v>
      </c>
    </row>
    <row r="2169" spans="1:22" ht="13.5" x14ac:dyDescent="0.25">
      <c r="A2169" s="3">
        <f>RSI!A2169</f>
        <v>45463</v>
      </c>
      <c r="B2169" s="2">
        <f>RSI!B2169</f>
        <v>4.4127999999999998</v>
      </c>
      <c r="C2169" s="2">
        <f>RSI!I2169</f>
        <v>53.144537526293853</v>
      </c>
      <c r="D2169" s="2">
        <f>MACD!E2169</f>
        <v>0.11858899498309139</v>
      </c>
      <c r="E2169" s="2">
        <f>MACD!F2169</f>
        <v>9.4454605754270921E-2</v>
      </c>
      <c r="F2169" s="2">
        <f>'Moving Avg'!D2169</f>
        <v>4.3943400000000006</v>
      </c>
      <c r="G2169" s="2">
        <f>'Moving Avg'!F2169</f>
        <v>4.4608600000000003</v>
      </c>
      <c r="H2169" s="2">
        <f>'Moving Avg'!G2169</f>
        <v>4.1957439999999995</v>
      </c>
      <c r="I2169" s="2">
        <f>'Moving Avg'!H2169</f>
        <v>3.4130479999999999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25</v>
      </c>
      <c r="N2169" s="7">
        <f t="shared" si="331"/>
        <v>0</v>
      </c>
      <c r="O2169" s="7">
        <f t="shared" si="332"/>
        <v>50</v>
      </c>
      <c r="P2169" s="7">
        <f t="shared" si="333"/>
        <v>83.5</v>
      </c>
      <c r="Q2169" s="8">
        <f t="shared" si="334"/>
        <v>28.774999999999999</v>
      </c>
      <c r="R2169" s="8">
        <f t="shared" si="335"/>
        <v>43.375</v>
      </c>
      <c r="S2169" s="8">
        <f t="shared" si="336"/>
        <v>53.825000000000003</v>
      </c>
      <c r="T2169" s="8">
        <f t="shared" si="337"/>
        <v>39.625</v>
      </c>
      <c r="U2169" s="7">
        <f t="shared" si="338"/>
        <v>41.991666666666667</v>
      </c>
      <c r="V2169" s="7">
        <f t="shared" si="339"/>
        <v>41.400000000000006</v>
      </c>
    </row>
    <row r="2170" spans="1:22" ht="13.5" x14ac:dyDescent="0.25">
      <c r="A2170" s="3">
        <f>RSI!A2170</f>
        <v>45464</v>
      </c>
      <c r="B2170" s="2">
        <f>RSI!B2170</f>
        <v>4.3959999999999999</v>
      </c>
      <c r="C2170" s="2">
        <f>RSI!I2170</f>
        <v>51.756652638944679</v>
      </c>
      <c r="D2170" s="2">
        <f>MACD!E2170</f>
        <v>0.1094307023550396</v>
      </c>
      <c r="E2170" s="2">
        <f>MACD!F2170</f>
        <v>9.7449825074424665E-2</v>
      </c>
      <c r="F2170" s="2">
        <f>'Moving Avg'!D2170</f>
        <v>4.3977000000000004</v>
      </c>
      <c r="G2170" s="2">
        <f>'Moving Avg'!F2170</f>
        <v>4.4574900000000008</v>
      </c>
      <c r="H2170" s="2">
        <f>'Moving Avg'!G2170</f>
        <v>4.2154499999999997</v>
      </c>
      <c r="I2170" s="2">
        <f>'Moving Avg'!H2170</f>
        <v>3.4177639999999996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  <c r="M2170" s="7">
        <f t="shared" si="330"/>
        <v>25</v>
      </c>
      <c r="N2170" s="7">
        <f t="shared" si="331"/>
        <v>0</v>
      </c>
      <c r="O2170" s="7">
        <f t="shared" si="332"/>
        <v>50</v>
      </c>
      <c r="P2170" s="7">
        <f t="shared" si="333"/>
        <v>83.5</v>
      </c>
      <c r="Q2170" s="8">
        <f t="shared" si="334"/>
        <v>28.774999999999999</v>
      </c>
      <c r="R2170" s="8">
        <f t="shared" si="335"/>
        <v>43.375</v>
      </c>
      <c r="S2170" s="8">
        <f t="shared" si="336"/>
        <v>53.825000000000003</v>
      </c>
      <c r="T2170" s="8">
        <f t="shared" si="337"/>
        <v>39.625</v>
      </c>
      <c r="U2170" s="7">
        <f t="shared" si="338"/>
        <v>41.991666666666667</v>
      </c>
      <c r="V2170" s="7">
        <f t="shared" si="339"/>
        <v>41.400000000000006</v>
      </c>
    </row>
    <row r="2171" spans="1:22" ht="13.5" x14ac:dyDescent="0.25">
      <c r="A2171" s="3">
        <f>RSI!A2171</f>
        <v>45467</v>
      </c>
      <c r="B2171" s="2">
        <f>RSI!B2171</f>
        <v>4.4212999999999996</v>
      </c>
      <c r="C2171" s="2">
        <f>RSI!I2171</f>
        <v>53.71690995752833</v>
      </c>
      <c r="D2171" s="2">
        <f>MACD!E2171</f>
        <v>8.9355906679442931E-2</v>
      </c>
      <c r="E2171" s="2">
        <f>MACD!F2171</f>
        <v>9.5831041395428335E-2</v>
      </c>
      <c r="F2171" s="2">
        <f>'Moving Avg'!D2171</f>
        <v>4.3976999999999995</v>
      </c>
      <c r="G2171" s="2">
        <f>'Moving Avg'!F2171</f>
        <v>4.4562299999999997</v>
      </c>
      <c r="H2171" s="2">
        <f>'Moving Avg'!G2171</f>
        <v>4.2348199999999991</v>
      </c>
      <c r="I2171" s="2">
        <f>'Moving Avg'!H2171</f>
        <v>3.4234065</v>
      </c>
      <c r="J2171" s="5" t="str">
        <f>OBV!F2171</f>
        <v>BEARISH</v>
      </c>
      <c r="K2171" s="5" t="str">
        <f>OBV!G2171</f>
        <v>NEUTRAL</v>
      </c>
      <c r="L2171" s="5" t="str">
        <f>OBV!H2171</f>
        <v>NEUTRAL</v>
      </c>
      <c r="M2171" s="7">
        <f t="shared" si="330"/>
        <v>25</v>
      </c>
      <c r="N2171" s="7">
        <f t="shared" si="331"/>
        <v>45</v>
      </c>
      <c r="O2171" s="7">
        <f t="shared" si="332"/>
        <v>50</v>
      </c>
      <c r="P2171" s="7">
        <f t="shared" si="333"/>
        <v>16.5</v>
      </c>
      <c r="Q2171" s="8">
        <f t="shared" si="334"/>
        <v>34.475000000000001</v>
      </c>
      <c r="R2171" s="8">
        <f t="shared" si="335"/>
        <v>35.625</v>
      </c>
      <c r="S2171" s="8">
        <f t="shared" si="336"/>
        <v>30.425000000000001</v>
      </c>
      <c r="T2171" s="8">
        <f t="shared" si="337"/>
        <v>34.125</v>
      </c>
      <c r="U2171" s="7">
        <f t="shared" si="338"/>
        <v>33.508333333333333</v>
      </c>
      <c r="V2171" s="7">
        <f t="shared" si="339"/>
        <v>33.662499999999994</v>
      </c>
    </row>
    <row r="2172" spans="1:22" ht="13.5" x14ac:dyDescent="0.25">
      <c r="A2172" s="3">
        <f>RSI!A2172</f>
        <v>45468</v>
      </c>
      <c r="B2172" s="2">
        <f>RSI!B2172</f>
        <v>4.4634</v>
      </c>
      <c r="C2172" s="2">
        <f>RSI!I2172</f>
        <v>56.858281795871491</v>
      </c>
      <c r="D2172" s="2">
        <f>MACD!E2172</f>
        <v>7.2888121957201513E-2</v>
      </c>
      <c r="E2172" s="2">
        <f>MACD!F2172</f>
        <v>9.1242457507782981E-2</v>
      </c>
      <c r="F2172" s="2">
        <f>'Moving Avg'!D2172</f>
        <v>4.4145399999999997</v>
      </c>
      <c r="G2172" s="2">
        <f>'Moving Avg'!F2172</f>
        <v>4.4574949999999998</v>
      </c>
      <c r="H2172" s="2">
        <f>'Moving Avg'!G2172</f>
        <v>4.2551999999999985</v>
      </c>
      <c r="I2172" s="2">
        <f>'Moving Avg'!H2172</f>
        <v>3.4285859999999997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  <c r="M2172" s="7">
        <f t="shared" si="330"/>
        <v>25</v>
      </c>
      <c r="N2172" s="7">
        <f t="shared" si="331"/>
        <v>45</v>
      </c>
      <c r="O2172" s="7">
        <f t="shared" si="332"/>
        <v>50</v>
      </c>
      <c r="P2172" s="7">
        <f t="shared" si="333"/>
        <v>83.5</v>
      </c>
      <c r="Q2172" s="8">
        <f t="shared" si="334"/>
        <v>44.524999999999999</v>
      </c>
      <c r="R2172" s="8">
        <f t="shared" si="335"/>
        <v>52.375</v>
      </c>
      <c r="S2172" s="8">
        <f t="shared" si="336"/>
        <v>60.575000000000003</v>
      </c>
      <c r="T2172" s="8">
        <f t="shared" si="337"/>
        <v>50.875</v>
      </c>
      <c r="U2172" s="7">
        <f t="shared" si="338"/>
        <v>52.491666666666674</v>
      </c>
      <c r="V2172" s="7">
        <f t="shared" si="339"/>
        <v>52.087500000000006</v>
      </c>
    </row>
    <row r="2173" spans="1:22" ht="13.5" x14ac:dyDescent="0.25">
      <c r="A2173" s="3">
        <f>RSI!A2173</f>
        <v>45469</v>
      </c>
      <c r="B2173" s="2">
        <f>RSI!B2173</f>
        <v>4.556</v>
      </c>
      <c r="C2173" s="2">
        <f>RSI!I2173</f>
        <v>62.833600387632735</v>
      </c>
      <c r="D2173" s="2">
        <f>MACD!E2173</f>
        <v>5.0331445927442431E-2</v>
      </c>
      <c r="E2173" s="2">
        <f>MACD!F2173</f>
        <v>8.306025519171488E-2</v>
      </c>
      <c r="F2173" s="2">
        <f>'Moving Avg'!D2173</f>
        <v>4.4499000000000004</v>
      </c>
      <c r="G2173" s="2">
        <f>'Moving Avg'!F2173</f>
        <v>4.4562299999999997</v>
      </c>
      <c r="H2173" s="2">
        <f>'Moving Avg'!G2173</f>
        <v>4.2786119999999999</v>
      </c>
      <c r="I2173" s="2">
        <f>'Moving Avg'!H2173</f>
        <v>3.4342284999999997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  <c r="M2173" s="7">
        <f t="shared" si="330"/>
        <v>25</v>
      </c>
      <c r="N2173" s="7">
        <f t="shared" si="331"/>
        <v>100</v>
      </c>
      <c r="O2173" s="7">
        <f t="shared" si="332"/>
        <v>50</v>
      </c>
      <c r="P2173" s="7">
        <f t="shared" si="333"/>
        <v>83.5</v>
      </c>
      <c r="Q2173" s="8">
        <f t="shared" si="334"/>
        <v>63.774999999999999</v>
      </c>
      <c r="R2173" s="8">
        <f t="shared" si="335"/>
        <v>63.375</v>
      </c>
      <c r="S2173" s="8">
        <f t="shared" si="336"/>
        <v>68.825000000000003</v>
      </c>
      <c r="T2173" s="8">
        <f t="shared" si="337"/>
        <v>64.625</v>
      </c>
      <c r="U2173" s="7">
        <f t="shared" si="338"/>
        <v>65.325000000000003</v>
      </c>
      <c r="V2173" s="7">
        <f t="shared" si="339"/>
        <v>65.150000000000006</v>
      </c>
    </row>
    <row r="2174" spans="1:22" ht="13.5" x14ac:dyDescent="0.25">
      <c r="A2174" s="3">
        <f>RSI!A2174</f>
        <v>45470</v>
      </c>
      <c r="B2174" s="2">
        <f>RSI!B2174</f>
        <v>4.6654999999999998</v>
      </c>
      <c r="C2174" s="2">
        <f>RSI!I2174</f>
        <v>68.406150569915553</v>
      </c>
      <c r="D2174" s="2">
        <f>MACD!E2174</f>
        <v>1.9566170451962073E-2</v>
      </c>
      <c r="E2174" s="2">
        <f>MACD!F2174</f>
        <v>7.0361438243764327E-2</v>
      </c>
      <c r="F2174" s="2">
        <f>'Moving Avg'!D2174</f>
        <v>4.5004400000000002</v>
      </c>
      <c r="G2174" s="2">
        <f>'Moving Avg'!F2174</f>
        <v>4.4579149999999998</v>
      </c>
      <c r="H2174" s="2">
        <f>'Moving Avg'!G2174</f>
        <v>4.3045499999999999</v>
      </c>
      <c r="I2174" s="2">
        <f>'Moving Avg'!H2174</f>
        <v>3.4406289999999995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  <c r="M2174" s="7">
        <f t="shared" si="330"/>
        <v>25</v>
      </c>
      <c r="N2174" s="7">
        <f t="shared" si="331"/>
        <v>100</v>
      </c>
      <c r="O2174" s="7">
        <f t="shared" si="332"/>
        <v>50</v>
      </c>
      <c r="P2174" s="7">
        <f t="shared" si="333"/>
        <v>83.5</v>
      </c>
      <c r="Q2174" s="8">
        <f t="shared" si="334"/>
        <v>63.774999999999999</v>
      </c>
      <c r="R2174" s="8">
        <f t="shared" si="335"/>
        <v>63.375</v>
      </c>
      <c r="S2174" s="8">
        <f t="shared" si="336"/>
        <v>68.825000000000003</v>
      </c>
      <c r="T2174" s="8">
        <f t="shared" si="337"/>
        <v>64.625</v>
      </c>
      <c r="U2174" s="7">
        <f t="shared" si="338"/>
        <v>65.325000000000003</v>
      </c>
      <c r="V2174" s="7">
        <f t="shared" si="339"/>
        <v>65.150000000000006</v>
      </c>
    </row>
    <row r="2175" spans="1:22" ht="13.5" x14ac:dyDescent="0.25">
      <c r="A2175" s="3">
        <f>RSI!A2175</f>
        <v>45471</v>
      </c>
      <c r="B2175" s="2">
        <f>RSI!B2175</f>
        <v>4.7160000000000002</v>
      </c>
      <c r="C2175" s="2">
        <f>RSI!I2175</f>
        <v>70.595801022469161</v>
      </c>
      <c r="D2175" s="2">
        <f>MACD!E2175</f>
        <v>-1.1764072959903338E-2</v>
      </c>
      <c r="E2175" s="2">
        <f>MACD!F2175</f>
        <v>5.3936336003030799E-2</v>
      </c>
      <c r="F2175" s="2">
        <f>'Moving Avg'!D2175</f>
        <v>4.5644400000000003</v>
      </c>
      <c r="G2175" s="2">
        <f>'Moving Avg'!F2175</f>
        <v>4.4642299999999988</v>
      </c>
      <c r="H2175" s="2">
        <f>'Moving Avg'!G2175</f>
        <v>4.3301499999999997</v>
      </c>
      <c r="I2175" s="2">
        <f>'Moving Avg'!H2175</f>
        <v>3.447282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  <c r="M2175" s="7">
        <f t="shared" si="330"/>
        <v>0</v>
      </c>
      <c r="N2175" s="7">
        <f t="shared" si="331"/>
        <v>100</v>
      </c>
      <c r="O2175" s="7">
        <f t="shared" si="332"/>
        <v>50</v>
      </c>
      <c r="P2175" s="7">
        <f t="shared" si="333"/>
        <v>83.5</v>
      </c>
      <c r="Q2175" s="8">
        <f t="shared" si="334"/>
        <v>55.024999999999999</v>
      </c>
      <c r="R2175" s="8">
        <f t="shared" si="335"/>
        <v>58.375</v>
      </c>
      <c r="S2175" s="8">
        <f t="shared" si="336"/>
        <v>65.075000000000003</v>
      </c>
      <c r="T2175" s="8">
        <f t="shared" si="337"/>
        <v>58.375</v>
      </c>
      <c r="U2175" s="7">
        <f t="shared" si="338"/>
        <v>59.491666666666674</v>
      </c>
      <c r="V2175" s="7">
        <f t="shared" si="339"/>
        <v>59.212500000000006</v>
      </c>
    </row>
    <row r="2176" spans="1:22" ht="13.5" x14ac:dyDescent="0.25">
      <c r="A2176" s="3">
        <f>RSI!A2176</f>
        <v>45474</v>
      </c>
      <c r="B2176" s="2">
        <f>RSI!B2176</f>
        <v>4.5812999999999997</v>
      </c>
      <c r="C2176" s="2">
        <f>RSI!I2176</f>
        <v>58.874847509777375</v>
      </c>
      <c r="D2176" s="2">
        <f>MACD!E2176</f>
        <v>-2.3559972237462645E-2</v>
      </c>
      <c r="E2176" s="2">
        <f>MACD!F2176</f>
        <v>3.8437074354932113E-2</v>
      </c>
      <c r="F2176" s="2">
        <f>'Moving Avg'!D2176</f>
        <v>4.5964399999999994</v>
      </c>
      <c r="G2176" s="2">
        <f>'Moving Avg'!F2176</f>
        <v>4.4642299999999988</v>
      </c>
      <c r="H2176" s="2">
        <f>'Moving Avg'!G2176</f>
        <v>4.3544039999999988</v>
      </c>
      <c r="I2176" s="2">
        <f>'Moving Avg'!H2176</f>
        <v>3.4532615000000004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  <c r="M2176" s="7">
        <f t="shared" si="330"/>
        <v>25</v>
      </c>
      <c r="N2176" s="7">
        <f t="shared" si="331"/>
        <v>100</v>
      </c>
      <c r="O2176" s="7">
        <f t="shared" si="332"/>
        <v>50</v>
      </c>
      <c r="P2176" s="7">
        <f t="shared" si="333"/>
        <v>83.5</v>
      </c>
      <c r="Q2176" s="8">
        <f t="shared" si="334"/>
        <v>63.774999999999999</v>
      </c>
      <c r="R2176" s="8">
        <f t="shared" si="335"/>
        <v>63.375</v>
      </c>
      <c r="S2176" s="8">
        <f t="shared" si="336"/>
        <v>68.825000000000003</v>
      </c>
      <c r="T2176" s="8">
        <f t="shared" si="337"/>
        <v>64.625</v>
      </c>
      <c r="U2176" s="7">
        <f t="shared" si="338"/>
        <v>65.325000000000003</v>
      </c>
      <c r="V2176" s="7">
        <f t="shared" si="339"/>
        <v>65.150000000000006</v>
      </c>
    </row>
    <row r="2177" spans="1:22" ht="13.5" x14ac:dyDescent="0.25">
      <c r="A2177" s="3">
        <f>RSI!A2177</f>
        <v>45475</v>
      </c>
      <c r="B2177" s="2">
        <f>RSI!B2177</f>
        <v>4.4634</v>
      </c>
      <c r="C2177" s="2">
        <f>RSI!I2177</f>
        <v>50.907770050348319</v>
      </c>
      <c r="D2177" s="2">
        <f>MACD!E2177</f>
        <v>-3.2100235520593046E-2</v>
      </c>
      <c r="E2177" s="2">
        <f>MACD!F2177</f>
        <v>2.432961237982708E-2</v>
      </c>
      <c r="F2177" s="2">
        <f>'Moving Avg'!D2177</f>
        <v>4.5964399999999994</v>
      </c>
      <c r="G2177" s="2">
        <f>'Moving Avg'!F2177</f>
        <v>4.4600199999999983</v>
      </c>
      <c r="H2177" s="2">
        <f>'Moving Avg'!G2177</f>
        <v>4.3749519999999995</v>
      </c>
      <c r="I2177" s="2">
        <f>'Moving Avg'!H2177</f>
        <v>3.4586515000000002</v>
      </c>
      <c r="J2177" s="5" t="str">
        <f>OBV!F2177</f>
        <v>BULLISH</v>
      </c>
      <c r="K2177" s="5" t="str">
        <f>OBV!G2177</f>
        <v>NEUTRAL</v>
      </c>
      <c r="L2177" s="5" t="str">
        <f>OBV!H2177</f>
        <v>NEUTRAL</v>
      </c>
      <c r="M2177" s="7">
        <f t="shared" si="330"/>
        <v>25</v>
      </c>
      <c r="N2177" s="7">
        <f t="shared" si="331"/>
        <v>100</v>
      </c>
      <c r="O2177" s="7">
        <f t="shared" si="332"/>
        <v>50</v>
      </c>
      <c r="P2177" s="7">
        <f t="shared" si="333"/>
        <v>49.5</v>
      </c>
      <c r="Q2177" s="8">
        <f t="shared" si="334"/>
        <v>58.674999999999997</v>
      </c>
      <c r="R2177" s="8">
        <f t="shared" si="335"/>
        <v>54.875</v>
      </c>
      <c r="S2177" s="8">
        <f t="shared" si="336"/>
        <v>53.525000000000006</v>
      </c>
      <c r="T2177" s="8">
        <f t="shared" si="337"/>
        <v>56.125</v>
      </c>
      <c r="U2177" s="7">
        <f t="shared" si="338"/>
        <v>55.691666666666663</v>
      </c>
      <c r="V2177" s="7">
        <f t="shared" si="339"/>
        <v>55.8</v>
      </c>
    </row>
    <row r="2178" spans="1:22" ht="13.5" x14ac:dyDescent="0.25">
      <c r="A2178" s="3">
        <f>RSI!A2178</f>
        <v>45476</v>
      </c>
      <c r="B2178" s="2">
        <f>RSI!B2178</f>
        <v>4.4634</v>
      </c>
      <c r="C2178" s="2">
        <f>RSI!I2178</f>
        <v>50.907770050348319</v>
      </c>
      <c r="D2178" s="2">
        <f>MACD!E2178</f>
        <v>-3.9385054497169669E-2</v>
      </c>
      <c r="E2178" s="2">
        <f>MACD!F2178</f>
        <v>1.1586679004427732E-2</v>
      </c>
      <c r="F2178" s="2">
        <f>'Moving Avg'!D2178</f>
        <v>4.5779199999999998</v>
      </c>
      <c r="G2178" s="2">
        <f>'Moving Avg'!F2178</f>
        <v>4.4600200000000001</v>
      </c>
      <c r="H2178" s="2">
        <f>'Moving Avg'!G2178</f>
        <v>4.3926379999999998</v>
      </c>
      <c r="I2178" s="2">
        <f>'Moving Avg'!H2178</f>
        <v>3.4641255000000006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100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53.725000000000001</v>
      </c>
      <c r="R2178" s="8">
        <f t="shared" si="335"/>
        <v>46.625</v>
      </c>
      <c r="S2178" s="8">
        <f t="shared" si="336"/>
        <v>38.674999999999997</v>
      </c>
      <c r="T2178" s="8">
        <f t="shared" si="337"/>
        <v>47.875</v>
      </c>
      <c r="U2178" s="7">
        <f t="shared" si="338"/>
        <v>46.341666666666661</v>
      </c>
      <c r="V2178" s="7">
        <f t="shared" si="339"/>
        <v>46.724999999999994</v>
      </c>
    </row>
    <row r="2179" spans="1:22" ht="13.5" x14ac:dyDescent="0.25">
      <c r="A2179" s="3">
        <f>RSI!A2179</f>
        <v>45477</v>
      </c>
      <c r="B2179" s="2">
        <f>RSI!B2179</f>
        <v>4.3792</v>
      </c>
      <c r="C2179" s="2">
        <f>RSI!I2179</f>
        <v>45.776982214252115</v>
      </c>
      <c r="D2179" s="2">
        <f>MACD!E2179</f>
        <v>-3.4196977575716048E-2</v>
      </c>
      <c r="E2179" s="2">
        <f>MACD!F2179</f>
        <v>2.4299476883989759E-3</v>
      </c>
      <c r="F2179" s="2">
        <f>'Moving Avg'!D2179</f>
        <v>4.5206600000000003</v>
      </c>
      <c r="G2179" s="2">
        <f>'Moving Avg'!F2179</f>
        <v>4.4541249999999994</v>
      </c>
      <c r="H2179" s="2">
        <f>'Moving Avg'!G2179</f>
        <v>4.406282</v>
      </c>
      <c r="I2179" s="2">
        <f>'Moving Avg'!H2179</f>
        <v>3.4691785000000004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  <c r="M2179" s="7">
        <f t="shared" si="340"/>
        <v>25</v>
      </c>
      <c r="N2179" s="7">
        <f t="shared" si="341"/>
        <v>100</v>
      </c>
      <c r="O2179" s="7">
        <f t="shared" si="342"/>
        <v>50</v>
      </c>
      <c r="P2179" s="7">
        <f t="shared" si="343"/>
        <v>16.5</v>
      </c>
      <c r="Q2179" s="8">
        <f t="shared" ref="Q2179:Q2242" si="344">0.35*M2179+N2179*0.35+O2179*0.15+P2179*0.15</f>
        <v>53.725000000000001</v>
      </c>
      <c r="R2179" s="8">
        <f t="shared" ref="R2179:R2242" si="345">M2179*0.2+N2179*0.2+O2179*0.35+P2179*0.25</f>
        <v>46.625</v>
      </c>
      <c r="S2179" s="8">
        <f t="shared" ref="S2179:S2242" si="346">M2179*0.15+N2179*0.15+O2179*0.25+P2179*0.45</f>
        <v>38.674999999999997</v>
      </c>
      <c r="T2179" s="8">
        <f t="shared" ref="T2179:T2242" si="347">0.25*SUM(M2179:P2179)</f>
        <v>47.875</v>
      </c>
      <c r="U2179" s="7">
        <f t="shared" ref="U2179:U2242" si="348">SUM(Q2179:S2179)/3</f>
        <v>46.341666666666661</v>
      </c>
      <c r="V2179" s="7">
        <f t="shared" ref="V2179:V2242" si="349">SUM(Q2179:T2179)/4</f>
        <v>46.724999999999994</v>
      </c>
    </row>
    <row r="2180" spans="1:22" ht="13.5" x14ac:dyDescent="0.25">
      <c r="A2180" s="3">
        <f>RSI!A2180</f>
        <v>45478</v>
      </c>
      <c r="B2180" s="2">
        <f>RSI!B2180</f>
        <v>4.3623000000000003</v>
      </c>
      <c r="C2180" s="2">
        <f>RSI!I2180</f>
        <v>44.800988818865683</v>
      </c>
      <c r="D2180" s="2">
        <f>MACD!E2180</f>
        <v>-3.0692393348644487E-2</v>
      </c>
      <c r="E2180" s="2">
        <f>MACD!F2180</f>
        <v>-4.1945205190097165E-3</v>
      </c>
      <c r="F2180" s="2">
        <f>'Moving Avg'!D2180</f>
        <v>4.4499200000000005</v>
      </c>
      <c r="G2180" s="2">
        <f>'Moving Avg'!F2180</f>
        <v>4.4499149999999998</v>
      </c>
      <c r="H2180" s="2">
        <f>'Moving Avg'!G2180</f>
        <v>4.4185780000000001</v>
      </c>
      <c r="I2180" s="2">
        <f>'Moving Avg'!H2180</f>
        <v>3.4742315000000001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  <c r="M2180" s="7">
        <f t="shared" si="340"/>
        <v>25</v>
      </c>
      <c r="N2180" s="7">
        <f t="shared" si="341"/>
        <v>100</v>
      </c>
      <c r="O2180" s="7">
        <f t="shared" si="342"/>
        <v>50</v>
      </c>
      <c r="P2180" s="7">
        <f t="shared" si="343"/>
        <v>16.5</v>
      </c>
      <c r="Q2180" s="8">
        <f t="shared" si="344"/>
        <v>53.725000000000001</v>
      </c>
      <c r="R2180" s="8">
        <f t="shared" si="345"/>
        <v>46.625</v>
      </c>
      <c r="S2180" s="8">
        <f t="shared" si="346"/>
        <v>38.674999999999997</v>
      </c>
      <c r="T2180" s="8">
        <f t="shared" si="347"/>
        <v>47.875</v>
      </c>
      <c r="U2180" s="7">
        <f t="shared" si="348"/>
        <v>46.341666666666661</v>
      </c>
      <c r="V2180" s="7">
        <f t="shared" si="349"/>
        <v>46.724999999999994</v>
      </c>
    </row>
    <row r="2181" spans="1:22" ht="13.5" x14ac:dyDescent="0.25">
      <c r="A2181" s="3">
        <f>RSI!A2181</f>
        <v>45481</v>
      </c>
      <c r="B2181" s="2">
        <f>RSI!B2181</f>
        <v>4.3623000000000003</v>
      </c>
      <c r="C2181" s="2">
        <f>RSI!I2181</f>
        <v>44.800988818865683</v>
      </c>
      <c r="D2181" s="2">
        <f>MACD!E2181</f>
        <v>-2.3320512334858101E-2</v>
      </c>
      <c r="E2181" s="2">
        <f>MACD!F2181</f>
        <v>-8.0197188821793941E-3</v>
      </c>
      <c r="F2181" s="2">
        <f>'Moving Avg'!D2181</f>
        <v>4.4061200000000005</v>
      </c>
      <c r="G2181" s="2">
        <f>'Moving Avg'!F2181</f>
        <v>4.4490700000000007</v>
      </c>
      <c r="H2181" s="2">
        <f>'Moving Avg'!G2181</f>
        <v>4.4320520000000005</v>
      </c>
      <c r="I2181" s="2">
        <f>'Moving Avg'!H2181</f>
        <v>3.4792845000000003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25</v>
      </c>
      <c r="N2181" s="7">
        <f t="shared" si="341"/>
        <v>45</v>
      </c>
      <c r="O2181" s="7">
        <f t="shared" si="342"/>
        <v>50</v>
      </c>
      <c r="P2181" s="7">
        <f t="shared" si="343"/>
        <v>16.5</v>
      </c>
      <c r="Q2181" s="8">
        <f t="shared" si="344"/>
        <v>34.475000000000001</v>
      </c>
      <c r="R2181" s="8">
        <f t="shared" si="345"/>
        <v>35.625</v>
      </c>
      <c r="S2181" s="8">
        <f t="shared" si="346"/>
        <v>30.425000000000001</v>
      </c>
      <c r="T2181" s="8">
        <f t="shared" si="347"/>
        <v>34.125</v>
      </c>
      <c r="U2181" s="7">
        <f t="shared" si="348"/>
        <v>33.508333333333333</v>
      </c>
      <c r="V2181" s="7">
        <f t="shared" si="349"/>
        <v>33.662499999999994</v>
      </c>
    </row>
    <row r="2182" spans="1:22" ht="13.5" x14ac:dyDescent="0.25">
      <c r="A2182" s="3">
        <f>RSI!A2182</f>
        <v>45482</v>
      </c>
      <c r="B2182" s="2">
        <f>RSI!B2182</f>
        <v>4.4127999999999998</v>
      </c>
      <c r="C2182" s="2">
        <f>RSI!I2182</f>
        <v>48.598911149449989</v>
      </c>
      <c r="D2182" s="2">
        <f>MACD!E2182</f>
        <v>-1.3870514249014754E-2</v>
      </c>
      <c r="E2182" s="2">
        <f>MACD!F2182</f>
        <v>-9.1898779555464674E-3</v>
      </c>
      <c r="F2182" s="2">
        <f>'Moving Avg'!D2182</f>
        <v>4.3960000000000008</v>
      </c>
      <c r="G2182" s="2">
        <f>'Moving Avg'!F2182</f>
        <v>4.4494899999999999</v>
      </c>
      <c r="H2182" s="2">
        <f>'Moving Avg'!G2182</f>
        <v>4.4453580000000015</v>
      </c>
      <c r="I2182" s="2">
        <f>'Moving Avg'!H2182</f>
        <v>3.4846319999999995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  <c r="M2182" s="7">
        <f t="shared" si="340"/>
        <v>25</v>
      </c>
      <c r="N2182" s="7">
        <f t="shared" si="341"/>
        <v>45</v>
      </c>
      <c r="O2182" s="7">
        <f t="shared" si="342"/>
        <v>50</v>
      </c>
      <c r="P2182" s="7">
        <f t="shared" si="343"/>
        <v>16.5</v>
      </c>
      <c r="Q2182" s="8">
        <f t="shared" si="344"/>
        <v>34.475000000000001</v>
      </c>
      <c r="R2182" s="8">
        <f t="shared" si="345"/>
        <v>35.625</v>
      </c>
      <c r="S2182" s="8">
        <f t="shared" si="346"/>
        <v>30.425000000000001</v>
      </c>
      <c r="T2182" s="8">
        <f t="shared" si="347"/>
        <v>34.125</v>
      </c>
      <c r="U2182" s="7">
        <f t="shared" si="348"/>
        <v>33.508333333333333</v>
      </c>
      <c r="V2182" s="7">
        <f t="shared" si="349"/>
        <v>33.662499999999994</v>
      </c>
    </row>
    <row r="2183" spans="1:22" ht="13.5" x14ac:dyDescent="0.25">
      <c r="A2183" s="3">
        <f>RSI!A2183</f>
        <v>45483</v>
      </c>
      <c r="B2183" s="2">
        <f>RSI!B2183</f>
        <v>4.4212999999999996</v>
      </c>
      <c r="C2183" s="2">
        <f>RSI!I2183</f>
        <v>49.232075451490331</v>
      </c>
      <c r="D2183" s="2">
        <f>MACD!E2183</f>
        <v>7.8845613367493073E-3</v>
      </c>
      <c r="E2183" s="2">
        <f>MACD!F2183</f>
        <v>-5.7749900970873128E-3</v>
      </c>
      <c r="F2183" s="2">
        <f>'Moving Avg'!D2183</f>
        <v>4.3875799999999998</v>
      </c>
      <c r="G2183" s="2">
        <f>'Moving Avg'!F2183</f>
        <v>4.4507550000000009</v>
      </c>
      <c r="H2183" s="2">
        <f>'Moving Avg'!G2183</f>
        <v>4.4556320000000014</v>
      </c>
      <c r="I2183" s="2">
        <f>'Moving Avg'!H2183</f>
        <v>3.4907375000000003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25</v>
      </c>
      <c r="N2183" s="7">
        <f t="shared" si="341"/>
        <v>0</v>
      </c>
      <c r="O2183" s="7">
        <f t="shared" si="342"/>
        <v>50</v>
      </c>
      <c r="P2183" s="7">
        <f t="shared" si="343"/>
        <v>16.5</v>
      </c>
      <c r="Q2183" s="8">
        <f t="shared" si="344"/>
        <v>18.725000000000001</v>
      </c>
      <c r="R2183" s="8">
        <f t="shared" si="345"/>
        <v>26.625</v>
      </c>
      <c r="S2183" s="8">
        <f t="shared" si="346"/>
        <v>23.675000000000001</v>
      </c>
      <c r="T2183" s="8">
        <f t="shared" si="347"/>
        <v>22.875</v>
      </c>
      <c r="U2183" s="7">
        <f t="shared" si="348"/>
        <v>23.008333333333336</v>
      </c>
      <c r="V2183" s="7">
        <f t="shared" si="349"/>
        <v>22.975000000000001</v>
      </c>
    </row>
    <row r="2184" spans="1:22" ht="13.5" x14ac:dyDescent="0.25">
      <c r="A2184" s="3">
        <f>RSI!A2184</f>
        <v>45484</v>
      </c>
      <c r="B2184" s="2">
        <f>RSI!B2184</f>
        <v>4.4212999999999996</v>
      </c>
      <c r="C2184" s="2">
        <f>RSI!I2184</f>
        <v>49.232075451490338</v>
      </c>
      <c r="D2184" s="2">
        <f>MACD!E2184</f>
        <v>4.3220480256230154E-2</v>
      </c>
      <c r="E2184" s="2">
        <f>MACD!F2184</f>
        <v>4.02410397357618E-3</v>
      </c>
      <c r="F2184" s="2">
        <f>'Moving Avg'!D2184</f>
        <v>4.395999999999999</v>
      </c>
      <c r="G2184" s="2">
        <f>'Moving Avg'!F2184</f>
        <v>4.4528600000000012</v>
      </c>
      <c r="H2184" s="2">
        <f>'Moving Avg'!G2184</f>
        <v>4.4648960000000004</v>
      </c>
      <c r="I2184" s="2">
        <f>'Moving Avg'!H2184</f>
        <v>3.4974324999999999</v>
      </c>
      <c r="J2184" s="5" t="str">
        <f>OBV!F2184</f>
        <v>BEARISH</v>
      </c>
      <c r="K2184" s="5" t="str">
        <f>OBV!G2184</f>
        <v>NEUTRAL</v>
      </c>
      <c r="L2184" s="5" t="str">
        <f>OBV!H2184</f>
        <v>BEARISH DIVERGENCE</v>
      </c>
      <c r="M2184" s="7">
        <f t="shared" si="340"/>
        <v>25</v>
      </c>
      <c r="N2184" s="7">
        <f t="shared" si="341"/>
        <v>0</v>
      </c>
      <c r="O2184" s="7">
        <f t="shared" si="342"/>
        <v>50</v>
      </c>
      <c r="P2184" s="7">
        <f t="shared" si="343"/>
        <v>16.5</v>
      </c>
      <c r="Q2184" s="8">
        <f t="shared" si="344"/>
        <v>18.725000000000001</v>
      </c>
      <c r="R2184" s="8">
        <f t="shared" si="345"/>
        <v>26.625</v>
      </c>
      <c r="S2184" s="8">
        <f t="shared" si="346"/>
        <v>23.675000000000001</v>
      </c>
      <c r="T2184" s="8">
        <f t="shared" si="347"/>
        <v>22.875</v>
      </c>
      <c r="U2184" s="7">
        <f t="shared" si="348"/>
        <v>23.008333333333336</v>
      </c>
      <c r="V2184" s="7">
        <f t="shared" si="349"/>
        <v>22.975000000000001</v>
      </c>
    </row>
    <row r="2185" spans="1:22" ht="13.5" x14ac:dyDescent="0.25">
      <c r="A2185" s="3">
        <f>RSI!A2185</f>
        <v>45485</v>
      </c>
      <c r="B2185" s="2">
        <f>RSI!B2185</f>
        <v>4.3875999999999999</v>
      </c>
      <c r="C2185" s="2">
        <f>RSI!I2185</f>
        <v>46.593038463801456</v>
      </c>
      <c r="D2185" s="2">
        <f>MACD!E2185</f>
        <v>8.3461208979398904E-2</v>
      </c>
      <c r="E2185" s="2">
        <f>MACD!F2185</f>
        <v>1.9911524974740726E-2</v>
      </c>
      <c r="F2185" s="2">
        <f>'Moving Avg'!D2185</f>
        <v>4.4010599999999993</v>
      </c>
      <c r="G2185" s="2">
        <f>'Moving Avg'!F2185</f>
        <v>4.4532800000000012</v>
      </c>
      <c r="H2185" s="2">
        <f>'Moving Avg'!G2185</f>
        <v>4.4721380000000002</v>
      </c>
      <c r="I2185" s="2">
        <f>'Moving Avg'!H2185</f>
        <v>3.5032435</v>
      </c>
      <c r="J2185" s="5" t="str">
        <f>OBV!F2185</f>
        <v>BEARISH</v>
      </c>
      <c r="K2185" s="5" t="str">
        <f>OBV!G2185</f>
        <v>NEUTRAL</v>
      </c>
      <c r="L2185" s="5" t="str">
        <f>OBV!H2185</f>
        <v>BEARISH DIVERGENCE</v>
      </c>
      <c r="M2185" s="7">
        <f t="shared" si="340"/>
        <v>25</v>
      </c>
      <c r="N2185" s="7">
        <f t="shared" si="341"/>
        <v>0</v>
      </c>
      <c r="O2185" s="7">
        <f t="shared" si="342"/>
        <v>50</v>
      </c>
      <c r="P2185" s="7">
        <f t="shared" si="343"/>
        <v>16.5</v>
      </c>
      <c r="Q2185" s="8">
        <f t="shared" si="344"/>
        <v>18.725000000000001</v>
      </c>
      <c r="R2185" s="8">
        <f t="shared" si="345"/>
        <v>26.625</v>
      </c>
      <c r="S2185" s="8">
        <f t="shared" si="346"/>
        <v>23.675000000000001</v>
      </c>
      <c r="T2185" s="8">
        <f t="shared" si="347"/>
        <v>22.875</v>
      </c>
      <c r="U2185" s="7">
        <f t="shared" si="348"/>
        <v>23.008333333333336</v>
      </c>
      <c r="V2185" s="7">
        <f t="shared" si="349"/>
        <v>22.975000000000001</v>
      </c>
    </row>
    <row r="2186" spans="1:22" ht="13.5" x14ac:dyDescent="0.25">
      <c r="A2186" s="3">
        <f>RSI!A2186</f>
        <v>45488</v>
      </c>
      <c r="B2186" s="2">
        <f>RSI!B2186</f>
        <v>4.4212999999999996</v>
      </c>
      <c r="C2186" s="2">
        <f>RSI!I2186</f>
        <v>49.507820812207811</v>
      </c>
      <c r="D2186" s="2">
        <f>MACD!E2186</f>
        <v>9.4560797477844183E-2</v>
      </c>
      <c r="E2186" s="2">
        <f>MACD!F2186</f>
        <v>3.4841379475361423E-2</v>
      </c>
      <c r="F2186" s="2">
        <f>'Moving Avg'!D2186</f>
        <v>4.4128599999999993</v>
      </c>
      <c r="G2186" s="2">
        <f>'Moving Avg'!F2186</f>
        <v>4.4532800000000012</v>
      </c>
      <c r="H2186" s="2">
        <f>'Moving Avg'!G2186</f>
        <v>4.4753380000000007</v>
      </c>
      <c r="I2186" s="2">
        <f>'Moving Avg'!H2186</f>
        <v>3.5093489999999998</v>
      </c>
      <c r="J2186" s="5" t="str">
        <f>OBV!F2186</f>
        <v>BEARISH</v>
      </c>
      <c r="K2186" s="5" t="str">
        <f>OBV!G2186</f>
        <v>NEUTRAL</v>
      </c>
      <c r="L2186" s="5" t="str">
        <f>OBV!H2186</f>
        <v>BEARISH DIVERGENCE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16.5</v>
      </c>
      <c r="Q2186" s="8">
        <f t="shared" si="344"/>
        <v>18.725000000000001</v>
      </c>
      <c r="R2186" s="8">
        <f t="shared" si="345"/>
        <v>26.625</v>
      </c>
      <c r="S2186" s="8">
        <f t="shared" si="346"/>
        <v>23.675000000000001</v>
      </c>
      <c r="T2186" s="8">
        <f t="shared" si="347"/>
        <v>22.875</v>
      </c>
      <c r="U2186" s="7">
        <f t="shared" si="348"/>
        <v>23.008333333333336</v>
      </c>
      <c r="V2186" s="7">
        <f t="shared" si="349"/>
        <v>22.975000000000001</v>
      </c>
    </row>
    <row r="2187" spans="1:22" ht="13.5" x14ac:dyDescent="0.25">
      <c r="A2187" s="3">
        <f>RSI!A2187</f>
        <v>45489</v>
      </c>
      <c r="B2187" s="2">
        <f>RSI!B2187</f>
        <v>4.4465000000000003</v>
      </c>
      <c r="C2187" s="2">
        <f>RSI!I2187</f>
        <v>51.633549343871486</v>
      </c>
      <c r="D2187" s="2">
        <f>MACD!E2187</f>
        <v>8.3997673965481745E-2</v>
      </c>
      <c r="E2187" s="2">
        <f>MACD!F2187</f>
        <v>4.467263837338549E-2</v>
      </c>
      <c r="F2187" s="2">
        <f>'Moving Avg'!D2187</f>
        <v>4.4196</v>
      </c>
      <c r="G2187" s="2">
        <f>'Moving Avg'!F2187</f>
        <v>4.456645</v>
      </c>
      <c r="H2187" s="2">
        <f>'Moving Avg'!G2187</f>
        <v>4.4739900000000015</v>
      </c>
      <c r="I2187" s="2">
        <f>'Moving Avg'!H2187</f>
        <v>3.5155804999999991</v>
      </c>
      <c r="J2187" s="5" t="str">
        <f>OBV!F2187</f>
        <v>BULLISH</v>
      </c>
      <c r="K2187" s="5" t="str">
        <f>OBV!G2187</f>
        <v>NEUTRAL</v>
      </c>
      <c r="L2187" s="5" t="str">
        <f>OBV!H2187</f>
        <v>CONFIRMED BULLISH</v>
      </c>
      <c r="M2187" s="7">
        <f t="shared" si="340"/>
        <v>25</v>
      </c>
      <c r="N2187" s="7">
        <f t="shared" si="341"/>
        <v>0</v>
      </c>
      <c r="O2187" s="7">
        <f t="shared" si="342"/>
        <v>50</v>
      </c>
      <c r="P2187" s="7">
        <f t="shared" si="343"/>
        <v>83.5</v>
      </c>
      <c r="Q2187" s="8">
        <f t="shared" si="344"/>
        <v>28.774999999999999</v>
      </c>
      <c r="R2187" s="8">
        <f t="shared" si="345"/>
        <v>43.375</v>
      </c>
      <c r="S2187" s="8">
        <f t="shared" si="346"/>
        <v>53.825000000000003</v>
      </c>
      <c r="T2187" s="8">
        <f t="shared" si="347"/>
        <v>39.625</v>
      </c>
      <c r="U2187" s="7">
        <f t="shared" si="348"/>
        <v>41.991666666666667</v>
      </c>
      <c r="V2187" s="7">
        <f t="shared" si="349"/>
        <v>41.400000000000006</v>
      </c>
    </row>
    <row r="2188" spans="1:22" ht="13.5" x14ac:dyDescent="0.25">
      <c r="A2188" s="3">
        <f>RSI!A2188</f>
        <v>45490</v>
      </c>
      <c r="B2188" s="2">
        <f>RSI!B2188</f>
        <v>4.4212999999999996</v>
      </c>
      <c r="C2188" s="2">
        <f>RSI!I2188</f>
        <v>49.394089129135736</v>
      </c>
      <c r="D2188" s="2">
        <f>MACD!E2188</f>
        <v>7.6823743305192593E-2</v>
      </c>
      <c r="E2188" s="2">
        <f>MACD!F2188</f>
        <v>5.1102859359746913E-2</v>
      </c>
      <c r="F2188" s="2">
        <f>'Moving Avg'!D2188</f>
        <v>4.4196</v>
      </c>
      <c r="G2188" s="2">
        <f>'Moving Avg'!F2188</f>
        <v>4.4587500000000002</v>
      </c>
      <c r="H2188" s="2">
        <f>'Moving Avg'!G2188</f>
        <v>4.4682640000000013</v>
      </c>
      <c r="I2188" s="2">
        <f>'Moving Avg'!H2188</f>
        <v>3.5217284999999992</v>
      </c>
      <c r="J2188" s="5" t="str">
        <f>OBV!F2188</f>
        <v>BEARISH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0</v>
      </c>
      <c r="O2188" s="7">
        <f t="shared" si="342"/>
        <v>50</v>
      </c>
      <c r="P2188" s="7">
        <f t="shared" si="343"/>
        <v>16.5</v>
      </c>
      <c r="Q2188" s="8">
        <f t="shared" si="344"/>
        <v>18.725000000000001</v>
      </c>
      <c r="R2188" s="8">
        <f t="shared" si="345"/>
        <v>26.625</v>
      </c>
      <c r="S2188" s="8">
        <f t="shared" si="346"/>
        <v>23.675000000000001</v>
      </c>
      <c r="T2188" s="8">
        <f t="shared" si="347"/>
        <v>22.875</v>
      </c>
      <c r="U2188" s="7">
        <f t="shared" si="348"/>
        <v>23.008333333333336</v>
      </c>
      <c r="V2188" s="7">
        <f t="shared" si="349"/>
        <v>22.975000000000001</v>
      </c>
    </row>
    <row r="2189" spans="1:22" ht="13.5" x14ac:dyDescent="0.25">
      <c r="A2189" s="3">
        <f>RSI!A2189</f>
        <v>45491</v>
      </c>
      <c r="B2189" s="2">
        <f>RSI!B2189</f>
        <v>4.4802</v>
      </c>
      <c r="C2189" s="2">
        <f>RSI!I2189</f>
        <v>54.375050830299799</v>
      </c>
      <c r="D2189" s="2">
        <f>MACD!E2189</f>
        <v>5.3490621069293809E-2</v>
      </c>
      <c r="E2189" s="2">
        <f>MACD!F2189</f>
        <v>5.1580411701656295E-2</v>
      </c>
      <c r="F2189" s="2">
        <f>'Moving Avg'!D2189</f>
        <v>4.4313799999999999</v>
      </c>
      <c r="G2189" s="2">
        <f>'Moving Avg'!F2189</f>
        <v>4.4621200000000005</v>
      </c>
      <c r="H2189" s="2">
        <f>'Moving Avg'!G2189</f>
        <v>4.4606840000000014</v>
      </c>
      <c r="I2189" s="2">
        <f>'Moving Avg'!H2189</f>
        <v>3.5282549999999993</v>
      </c>
      <c r="J2189" s="5" t="str">
        <f>OBV!F2189</f>
        <v>BULLISH</v>
      </c>
      <c r="K2189" s="5" t="str">
        <f>OBV!G2189</f>
        <v>NEUTRAL</v>
      </c>
      <c r="L2189" s="5" t="str">
        <f>OBV!H2189</f>
        <v>CONFIRMED BULLISH</v>
      </c>
      <c r="M2189" s="7">
        <f t="shared" si="340"/>
        <v>25</v>
      </c>
      <c r="N2189" s="7">
        <f t="shared" si="341"/>
        <v>0</v>
      </c>
      <c r="O2189" s="7">
        <f t="shared" si="342"/>
        <v>50</v>
      </c>
      <c r="P2189" s="7">
        <f t="shared" si="343"/>
        <v>83.5</v>
      </c>
      <c r="Q2189" s="8">
        <f t="shared" si="344"/>
        <v>28.774999999999999</v>
      </c>
      <c r="R2189" s="8">
        <f t="shared" si="345"/>
        <v>43.375</v>
      </c>
      <c r="S2189" s="8">
        <f t="shared" si="346"/>
        <v>53.825000000000003</v>
      </c>
      <c r="T2189" s="8">
        <f t="shared" si="347"/>
        <v>39.625</v>
      </c>
      <c r="U2189" s="7">
        <f t="shared" si="348"/>
        <v>41.991666666666667</v>
      </c>
      <c r="V2189" s="7">
        <f t="shared" si="349"/>
        <v>41.400000000000006</v>
      </c>
    </row>
    <row r="2190" spans="1:22" ht="13.5" x14ac:dyDescent="0.25">
      <c r="A2190" s="3">
        <f>RSI!A2190</f>
        <v>45492</v>
      </c>
      <c r="B2190" s="2">
        <f>RSI!B2190</f>
        <v>4.5307000000000004</v>
      </c>
      <c r="C2190" s="2">
        <f>RSI!I2190</f>
        <v>58.176049958688424</v>
      </c>
      <c r="D2190" s="2">
        <f>MACD!E2190</f>
        <v>2.7108367225563867E-2</v>
      </c>
      <c r="E2190" s="2">
        <f>MACD!F2190</f>
        <v>4.6686002806437817E-2</v>
      </c>
      <c r="F2190" s="2">
        <f>'Moving Avg'!D2190</f>
        <v>4.4599999999999991</v>
      </c>
      <c r="G2190" s="2">
        <f>'Moving Avg'!F2190</f>
        <v>4.4688549999999996</v>
      </c>
      <c r="H2190" s="2">
        <f>'Moving Avg'!G2190</f>
        <v>4.4576520000000013</v>
      </c>
      <c r="I2190" s="2">
        <f>'Moving Avg'!H2190</f>
        <v>3.5353289999999991</v>
      </c>
      <c r="J2190" s="5" t="str">
        <f>OBV!F2190</f>
        <v>BULLISH</v>
      </c>
      <c r="K2190" s="5" t="str">
        <f>OBV!G2190</f>
        <v>NEUTRAL</v>
      </c>
      <c r="L2190" s="5" t="str">
        <f>OBV!H2190</f>
        <v>CONFIRMED BULLISH</v>
      </c>
      <c r="M2190" s="7">
        <f t="shared" si="340"/>
        <v>25</v>
      </c>
      <c r="N2190" s="7">
        <f t="shared" si="341"/>
        <v>45</v>
      </c>
      <c r="O2190" s="7">
        <f t="shared" si="342"/>
        <v>50</v>
      </c>
      <c r="P2190" s="7">
        <f t="shared" si="343"/>
        <v>83.5</v>
      </c>
      <c r="Q2190" s="8">
        <f t="shared" si="344"/>
        <v>44.524999999999999</v>
      </c>
      <c r="R2190" s="8">
        <f t="shared" si="345"/>
        <v>52.375</v>
      </c>
      <c r="S2190" s="8">
        <f t="shared" si="346"/>
        <v>60.575000000000003</v>
      </c>
      <c r="T2190" s="8">
        <f t="shared" si="347"/>
        <v>50.875</v>
      </c>
      <c r="U2190" s="7">
        <f t="shared" si="348"/>
        <v>52.491666666666674</v>
      </c>
      <c r="V2190" s="7">
        <f t="shared" si="349"/>
        <v>52.087500000000006</v>
      </c>
    </row>
    <row r="2191" spans="1:22" ht="13.5" x14ac:dyDescent="0.25">
      <c r="A2191" s="3">
        <f>RSI!A2191</f>
        <v>45495</v>
      </c>
      <c r="B2191" s="2">
        <f>RSI!B2191</f>
        <v>4.5896999999999997</v>
      </c>
      <c r="C2191" s="2">
        <f>RSI!I2191</f>
        <v>62.144076253619581</v>
      </c>
      <c r="D2191" s="2">
        <f>MACD!E2191</f>
        <v>-1.5987572579767573E-4</v>
      </c>
      <c r="E2191" s="2">
        <f>MACD!F2191</f>
        <v>3.7316827099990721E-2</v>
      </c>
      <c r="F2191" s="2">
        <f>'Moving Avg'!D2191</f>
        <v>4.4936799999999995</v>
      </c>
      <c r="G2191" s="2">
        <f>'Moving Avg'!F2191</f>
        <v>4.4772749999999988</v>
      </c>
      <c r="H2191" s="2">
        <f>'Moving Avg'!G2191</f>
        <v>4.4579900000000006</v>
      </c>
      <c r="I2191" s="2">
        <f>'Moving Avg'!H2191</f>
        <v>3.5424874999999991</v>
      </c>
      <c r="J2191" s="5" t="str">
        <f>OBV!F2191</f>
        <v>BULLISH</v>
      </c>
      <c r="K2191" s="5" t="str">
        <f>OBV!G2191</f>
        <v>NEUTRAL</v>
      </c>
      <c r="L2191" s="5" t="str">
        <f>OBV!H2191</f>
        <v>CONFIRMED BULLISH</v>
      </c>
      <c r="M2191" s="7">
        <f t="shared" si="340"/>
        <v>25</v>
      </c>
      <c r="N2191" s="7">
        <f t="shared" si="341"/>
        <v>100</v>
      </c>
      <c r="O2191" s="7">
        <f t="shared" si="342"/>
        <v>50</v>
      </c>
      <c r="P2191" s="7">
        <f t="shared" si="343"/>
        <v>83.5</v>
      </c>
      <c r="Q2191" s="8">
        <f t="shared" si="344"/>
        <v>63.774999999999999</v>
      </c>
      <c r="R2191" s="8">
        <f t="shared" si="345"/>
        <v>63.375</v>
      </c>
      <c r="S2191" s="8">
        <f t="shared" si="346"/>
        <v>68.825000000000003</v>
      </c>
      <c r="T2191" s="8">
        <f t="shared" si="347"/>
        <v>64.625</v>
      </c>
      <c r="U2191" s="7">
        <f t="shared" si="348"/>
        <v>65.325000000000003</v>
      </c>
      <c r="V2191" s="7">
        <f t="shared" si="349"/>
        <v>65.150000000000006</v>
      </c>
    </row>
    <row r="2192" spans="1:22" ht="13.5" x14ac:dyDescent="0.25">
      <c r="A2192" s="3">
        <f>RSI!A2192</f>
        <v>45496</v>
      </c>
      <c r="B2192" s="2">
        <f>RSI!B2192</f>
        <v>4.7580999999999998</v>
      </c>
      <c r="C2192" s="2">
        <f>RSI!I2192</f>
        <v>70.691235026134805</v>
      </c>
      <c r="D2192" s="2">
        <f>MACD!E2192</f>
        <v>-2.8818358086826201E-2</v>
      </c>
      <c r="E2192" s="2">
        <f>MACD!F2192</f>
        <v>2.4089790062627337E-2</v>
      </c>
      <c r="F2192" s="2">
        <f>'Moving Avg'!D2192</f>
        <v>4.5559999999999992</v>
      </c>
      <c r="G2192" s="2">
        <f>'Moving Avg'!F2192</f>
        <v>4.4920099999999996</v>
      </c>
      <c r="H2192" s="2">
        <f>'Moving Avg'!G2192</f>
        <v>4.4647260000000015</v>
      </c>
      <c r="I2192" s="2">
        <f>'Moving Avg'!H2192</f>
        <v>3.5500664999999993</v>
      </c>
      <c r="J2192" s="5" t="str">
        <f>OBV!F2192</f>
        <v>BULLISH</v>
      </c>
      <c r="K2192" s="5" t="str">
        <f>OBV!G2192</f>
        <v>NEUTRAL</v>
      </c>
      <c r="L2192" s="5" t="str">
        <f>OBV!H2192</f>
        <v>CONFIRMED BULLISH</v>
      </c>
      <c r="M2192" s="7">
        <f t="shared" si="340"/>
        <v>0</v>
      </c>
      <c r="N2192" s="7">
        <f t="shared" si="341"/>
        <v>100</v>
      </c>
      <c r="O2192" s="7">
        <f t="shared" si="342"/>
        <v>50</v>
      </c>
      <c r="P2192" s="7">
        <f t="shared" si="343"/>
        <v>83.5</v>
      </c>
      <c r="Q2192" s="8">
        <f t="shared" si="344"/>
        <v>55.024999999999999</v>
      </c>
      <c r="R2192" s="8">
        <f t="shared" si="345"/>
        <v>58.375</v>
      </c>
      <c r="S2192" s="8">
        <f t="shared" si="346"/>
        <v>65.075000000000003</v>
      </c>
      <c r="T2192" s="8">
        <f t="shared" si="347"/>
        <v>58.375</v>
      </c>
      <c r="U2192" s="7">
        <f t="shared" si="348"/>
        <v>59.491666666666674</v>
      </c>
      <c r="V2192" s="7">
        <f t="shared" si="349"/>
        <v>59.212500000000006</v>
      </c>
    </row>
    <row r="2193" spans="1:22" ht="13.5" x14ac:dyDescent="0.25">
      <c r="A2193" s="3">
        <f>RSI!A2193</f>
        <v>45497</v>
      </c>
      <c r="B2193" s="2">
        <f>RSI!B2193</f>
        <v>5.0107999999999997</v>
      </c>
      <c r="C2193" s="2">
        <f>RSI!I2193</f>
        <v>78.526300537621651</v>
      </c>
      <c r="D2193" s="2">
        <f>MACD!E2193</f>
        <v>-7.2289039616558526E-2</v>
      </c>
      <c r="E2193" s="2">
        <f>MACD!F2193</f>
        <v>4.8140241267901635E-3</v>
      </c>
      <c r="F2193" s="2">
        <f>'Moving Avg'!D2193</f>
        <v>4.6738999999999997</v>
      </c>
      <c r="G2193" s="2">
        <f>'Moving Avg'!F2193</f>
        <v>4.5147499999999994</v>
      </c>
      <c r="H2193" s="2">
        <f>'Moving Avg'!G2193</f>
        <v>4.4751700000000003</v>
      </c>
      <c r="I2193" s="2">
        <f>'Moving Avg'!H2193</f>
        <v>3.5586984999999993</v>
      </c>
      <c r="J2193" s="5" t="str">
        <f>OBV!F2193</f>
        <v>BULLISH</v>
      </c>
      <c r="K2193" s="5" t="str">
        <f>OBV!G2193</f>
        <v>STRONG</v>
      </c>
      <c r="L2193" s="5" t="str">
        <f>OBV!H2193</f>
        <v>CONFIRMED BULLISH</v>
      </c>
      <c r="M2193" s="7">
        <f t="shared" si="340"/>
        <v>0</v>
      </c>
      <c r="N2193" s="7">
        <f t="shared" si="341"/>
        <v>100</v>
      </c>
      <c r="O2193" s="7">
        <f t="shared" si="342"/>
        <v>50</v>
      </c>
      <c r="P2193" s="7">
        <f t="shared" si="343"/>
        <v>100</v>
      </c>
      <c r="Q2193" s="8">
        <f t="shared" si="344"/>
        <v>57.5</v>
      </c>
      <c r="R2193" s="8">
        <f t="shared" si="345"/>
        <v>62.5</v>
      </c>
      <c r="S2193" s="8">
        <f t="shared" si="346"/>
        <v>72.5</v>
      </c>
      <c r="T2193" s="8">
        <f t="shared" si="347"/>
        <v>62.5</v>
      </c>
      <c r="U2193" s="7">
        <f t="shared" si="348"/>
        <v>64.166666666666671</v>
      </c>
      <c r="V2193" s="7">
        <f t="shared" si="349"/>
        <v>63.75</v>
      </c>
    </row>
    <row r="2194" spans="1:22" ht="13.5" x14ac:dyDescent="0.25">
      <c r="A2194" s="3">
        <f>RSI!A2194</f>
        <v>45499</v>
      </c>
      <c r="B2194" s="2">
        <f>RSI!B2194</f>
        <v>4.9264999999999999</v>
      </c>
      <c r="C2194" s="2">
        <f>RSI!I2194</f>
        <v>71.64546994532418</v>
      </c>
      <c r="D2194" s="2">
        <f>MACD!E2194</f>
        <v>-0.10599696344051868</v>
      </c>
      <c r="E2194" s="2">
        <f>MACD!F2194</f>
        <v>-1.7348173386671606E-2</v>
      </c>
      <c r="F2194" s="2">
        <f>'Moving Avg'!D2194</f>
        <v>4.7631600000000001</v>
      </c>
      <c r="G2194" s="2">
        <f>'Moving Avg'!F2194</f>
        <v>4.5278000000000009</v>
      </c>
      <c r="H2194" s="2">
        <f>'Moving Avg'!G2194</f>
        <v>4.4829160000000003</v>
      </c>
      <c r="I2194" s="2">
        <f>'Moving Avg'!H2194</f>
        <v>3.5669089999999994</v>
      </c>
      <c r="J2194" s="5" t="str">
        <f>OBV!F2194</f>
        <v>BULLISH</v>
      </c>
      <c r="K2194" s="5" t="str">
        <f>OBV!G2194</f>
        <v>STRONG</v>
      </c>
      <c r="L2194" s="5" t="str">
        <f>OBV!H2194</f>
        <v>CONFIRMED BULLISH</v>
      </c>
      <c r="M2194" s="7">
        <f t="shared" si="340"/>
        <v>0</v>
      </c>
      <c r="N2194" s="7">
        <f t="shared" si="341"/>
        <v>100</v>
      </c>
      <c r="O2194" s="7">
        <f t="shared" si="342"/>
        <v>50</v>
      </c>
      <c r="P2194" s="7">
        <f t="shared" si="343"/>
        <v>100</v>
      </c>
      <c r="Q2194" s="8">
        <f t="shared" si="344"/>
        <v>57.5</v>
      </c>
      <c r="R2194" s="8">
        <f t="shared" si="345"/>
        <v>62.5</v>
      </c>
      <c r="S2194" s="8">
        <f t="shared" si="346"/>
        <v>72.5</v>
      </c>
      <c r="T2194" s="8">
        <f t="shared" si="347"/>
        <v>62.5</v>
      </c>
      <c r="U2194" s="7">
        <f t="shared" si="348"/>
        <v>64.166666666666671</v>
      </c>
      <c r="V2194" s="7">
        <f t="shared" si="349"/>
        <v>63.75</v>
      </c>
    </row>
    <row r="2195" spans="1:22" ht="13.5" x14ac:dyDescent="0.25">
      <c r="A2195" s="3">
        <f>RSI!A2195</f>
        <v>45502</v>
      </c>
      <c r="B2195" s="2">
        <f>RSI!B2195</f>
        <v>5.0359999999999996</v>
      </c>
      <c r="C2195" s="2">
        <f>RSI!I2195</f>
        <v>74.741495832117238</v>
      </c>
      <c r="D2195" s="2">
        <f>MACD!E2195</f>
        <v>-0.15025135431751746</v>
      </c>
      <c r="E2195" s="2">
        <f>MACD!F2195</f>
        <v>-4.3928809572840781E-2</v>
      </c>
      <c r="F2195" s="2">
        <f>'Moving Avg'!D2195</f>
        <v>4.8642200000000004</v>
      </c>
      <c r="G2195" s="2">
        <f>'Moving Avg'!F2195</f>
        <v>4.5438000000000001</v>
      </c>
      <c r="H2195" s="2">
        <f>'Moving Avg'!G2195</f>
        <v>4.4945380000000004</v>
      </c>
      <c r="I2195" s="2">
        <f>'Moving Avg'!H2195</f>
        <v>3.5757514999999991</v>
      </c>
      <c r="J2195" s="5" t="str">
        <f>OBV!F2195</f>
        <v>BULLISH</v>
      </c>
      <c r="K2195" s="5" t="str">
        <f>OBV!G2195</f>
        <v>STRONG</v>
      </c>
      <c r="L2195" s="5" t="str">
        <f>OBV!H2195</f>
        <v>CONFIRMED BULLISH</v>
      </c>
      <c r="M2195" s="7">
        <f t="shared" si="340"/>
        <v>0</v>
      </c>
      <c r="N2195" s="7">
        <f t="shared" si="341"/>
        <v>100</v>
      </c>
      <c r="O2195" s="7">
        <f t="shared" si="342"/>
        <v>50</v>
      </c>
      <c r="P2195" s="7">
        <f t="shared" si="343"/>
        <v>100</v>
      </c>
      <c r="Q2195" s="8">
        <f t="shared" si="344"/>
        <v>57.5</v>
      </c>
      <c r="R2195" s="8">
        <f t="shared" si="345"/>
        <v>62.5</v>
      </c>
      <c r="S2195" s="8">
        <f t="shared" si="346"/>
        <v>72.5</v>
      </c>
      <c r="T2195" s="8">
        <f t="shared" si="347"/>
        <v>62.5</v>
      </c>
      <c r="U2195" s="7">
        <f t="shared" si="348"/>
        <v>64.166666666666671</v>
      </c>
      <c r="V2195" s="7">
        <f t="shared" si="349"/>
        <v>63.75</v>
      </c>
    </row>
    <row r="2196" spans="1:22" ht="13.5" x14ac:dyDescent="0.25">
      <c r="A2196" s="3">
        <f>RSI!A2196</f>
        <v>45503</v>
      </c>
      <c r="B2196" s="2">
        <f>RSI!B2196</f>
        <v>4.9433999999999996</v>
      </c>
      <c r="C2196" s="2">
        <f>RSI!I2196</f>
        <v>67.981386805205503</v>
      </c>
      <c r="D2196" s="2">
        <f>MACD!E2196</f>
        <v>-0.17855663088134843</v>
      </c>
      <c r="E2196" s="2">
        <f>MACD!F2196</f>
        <v>-7.0854373834542322E-2</v>
      </c>
      <c r="F2196" s="2">
        <f>'Moving Avg'!D2196</f>
        <v>4.9349600000000002</v>
      </c>
      <c r="G2196" s="2">
        <f>'Moving Avg'!F2196</f>
        <v>4.5619050000000012</v>
      </c>
      <c r="H2196" s="2">
        <f>'Moving Avg'!G2196</f>
        <v>4.5083500000000001</v>
      </c>
      <c r="I2196" s="2">
        <f>'Moving Avg'!H2196</f>
        <v>3.5841309999999988</v>
      </c>
      <c r="J2196" s="5" t="str">
        <f>OBV!F2196</f>
        <v>BULLISH</v>
      </c>
      <c r="K2196" s="5" t="str">
        <f>OBV!G2196</f>
        <v>STRONG</v>
      </c>
      <c r="L2196" s="5" t="str">
        <f>OBV!H2196</f>
        <v>CONFIRMED BULLISH</v>
      </c>
      <c r="M2196" s="7">
        <f t="shared" si="340"/>
        <v>25</v>
      </c>
      <c r="N2196" s="7">
        <f t="shared" si="341"/>
        <v>100</v>
      </c>
      <c r="O2196" s="7">
        <f t="shared" si="342"/>
        <v>50</v>
      </c>
      <c r="P2196" s="7">
        <f t="shared" si="343"/>
        <v>100</v>
      </c>
      <c r="Q2196" s="8">
        <f t="shared" si="344"/>
        <v>66.25</v>
      </c>
      <c r="R2196" s="8">
        <f t="shared" si="345"/>
        <v>67.5</v>
      </c>
      <c r="S2196" s="8">
        <f t="shared" si="346"/>
        <v>76.25</v>
      </c>
      <c r="T2196" s="8">
        <f t="shared" si="347"/>
        <v>68.75</v>
      </c>
      <c r="U2196" s="7">
        <f t="shared" si="348"/>
        <v>70</v>
      </c>
      <c r="V2196" s="7">
        <f t="shared" si="349"/>
        <v>69.6875</v>
      </c>
    </row>
    <row r="2197" spans="1:22" ht="13.5" x14ac:dyDescent="0.25">
      <c r="A2197" s="3">
        <f>RSI!A2197</f>
        <v>45504</v>
      </c>
      <c r="B2197" s="2">
        <f>RSI!B2197</f>
        <v>4.8929</v>
      </c>
      <c r="C2197" s="2">
        <f>RSI!I2197</f>
        <v>64.55237323895625</v>
      </c>
      <c r="D2197" s="2">
        <f>MACD!E2197</f>
        <v>-0.19703048994553196</v>
      </c>
      <c r="E2197" s="2">
        <f>MACD!F2197</f>
        <v>-9.608959705674025E-2</v>
      </c>
      <c r="F2197" s="2">
        <f>'Moving Avg'!D2197</f>
        <v>4.9619200000000001</v>
      </c>
      <c r="G2197" s="2">
        <f>'Moving Avg'!F2197</f>
        <v>4.58338</v>
      </c>
      <c r="H2197" s="2">
        <f>'Moving Avg'!G2197</f>
        <v>4.518624</v>
      </c>
      <c r="I2197" s="2">
        <f>'Moving Avg'!H2197</f>
        <v>3.5922579999999993</v>
      </c>
      <c r="J2197" s="5" t="str">
        <f>OBV!F2197</f>
        <v>BULLISH</v>
      </c>
      <c r="K2197" s="5" t="str">
        <f>OBV!G2197</f>
        <v>NEUTRAL</v>
      </c>
      <c r="L2197" s="5" t="str">
        <f>OBV!H2197</f>
        <v>CONFIRMED BULLISH</v>
      </c>
      <c r="M2197" s="7">
        <f t="shared" si="340"/>
        <v>25</v>
      </c>
      <c r="N2197" s="7">
        <f t="shared" si="341"/>
        <v>100</v>
      </c>
      <c r="O2197" s="7">
        <f t="shared" si="342"/>
        <v>50</v>
      </c>
      <c r="P2197" s="7">
        <f t="shared" si="343"/>
        <v>83.5</v>
      </c>
      <c r="Q2197" s="8">
        <f t="shared" si="344"/>
        <v>63.774999999999999</v>
      </c>
      <c r="R2197" s="8">
        <f t="shared" si="345"/>
        <v>63.375</v>
      </c>
      <c r="S2197" s="8">
        <f t="shared" si="346"/>
        <v>68.825000000000003</v>
      </c>
      <c r="T2197" s="8">
        <f t="shared" si="347"/>
        <v>64.625</v>
      </c>
      <c r="U2197" s="7">
        <f t="shared" si="348"/>
        <v>65.325000000000003</v>
      </c>
      <c r="V2197" s="7">
        <f t="shared" si="349"/>
        <v>65.150000000000006</v>
      </c>
    </row>
    <row r="2198" spans="1:22" ht="13.5" x14ac:dyDescent="0.25">
      <c r="A2198" s="3">
        <f>RSI!A2198</f>
        <v>45505</v>
      </c>
      <c r="B2198" s="2">
        <f>RSI!B2198</f>
        <v>4.8760000000000003</v>
      </c>
      <c r="C2198" s="2">
        <f>RSI!I2198</f>
        <v>63.39985590962678</v>
      </c>
      <c r="D2198" s="2">
        <f>MACD!E2198</f>
        <v>-0.21697120015313409</v>
      </c>
      <c r="E2198" s="2">
        <f>MACD!F2198</f>
        <v>-0.12026591767601903</v>
      </c>
      <c r="F2198" s="2">
        <f>'Moving Avg'!D2198</f>
        <v>4.9349600000000002</v>
      </c>
      <c r="G2198" s="2">
        <f>'Moving Avg'!F2198</f>
        <v>4.6040100000000006</v>
      </c>
      <c r="H2198" s="2">
        <f>'Moving Avg'!G2198</f>
        <v>4.5287299999999995</v>
      </c>
      <c r="I2198" s="2">
        <f>'Moving Avg'!H2198</f>
        <v>3.6003424999999991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25</v>
      </c>
      <c r="N2198" s="7">
        <f t="shared" si="341"/>
        <v>100</v>
      </c>
      <c r="O2198" s="7">
        <f t="shared" si="342"/>
        <v>50</v>
      </c>
      <c r="P2198" s="7">
        <f t="shared" si="343"/>
        <v>16.5</v>
      </c>
      <c r="Q2198" s="8">
        <f t="shared" si="344"/>
        <v>53.725000000000001</v>
      </c>
      <c r="R2198" s="8">
        <f t="shared" si="345"/>
        <v>46.625</v>
      </c>
      <c r="S2198" s="8">
        <f t="shared" si="346"/>
        <v>38.674999999999997</v>
      </c>
      <c r="T2198" s="8">
        <f t="shared" si="347"/>
        <v>47.875</v>
      </c>
      <c r="U2198" s="7">
        <f t="shared" si="348"/>
        <v>46.341666666666661</v>
      </c>
      <c r="V2198" s="7">
        <f t="shared" si="349"/>
        <v>46.724999999999994</v>
      </c>
    </row>
    <row r="2199" spans="1:22" ht="13.5" x14ac:dyDescent="0.25">
      <c r="A2199" s="3">
        <f>RSI!A2199</f>
        <v>45506</v>
      </c>
      <c r="B2199" s="2">
        <f>RSI!B2199</f>
        <v>4.9349999999999996</v>
      </c>
      <c r="C2199" s="2">
        <f>RSI!I2199</f>
        <v>65.702106974465693</v>
      </c>
      <c r="D2199" s="2">
        <f>MACD!E2199</f>
        <v>-0.23061225572714594</v>
      </c>
      <c r="E2199" s="2">
        <f>MACD!F2199</f>
        <v>-0.14233518528624442</v>
      </c>
      <c r="F2199" s="2">
        <f>'Moving Avg'!D2199</f>
        <v>4.9366599999999998</v>
      </c>
      <c r="G2199" s="2">
        <f>'Moving Avg'!F2199</f>
        <v>4.6318000000000001</v>
      </c>
      <c r="H2199" s="2">
        <f>'Moving Avg'!G2199</f>
        <v>4.539174</v>
      </c>
      <c r="I2199" s="2">
        <f>'Moving Avg'!H2199</f>
        <v>3.6087219999999989</v>
      </c>
      <c r="J2199" s="5" t="str">
        <f>OBV!F2199</f>
        <v>BEARISH</v>
      </c>
      <c r="K2199" s="5" t="str">
        <f>OBV!G2199</f>
        <v>NEUTRAL</v>
      </c>
      <c r="L2199" s="5" t="str">
        <f>OBV!H2199</f>
        <v>BEARISH DIVERGENCE</v>
      </c>
      <c r="M2199" s="7">
        <f t="shared" si="340"/>
        <v>25</v>
      </c>
      <c r="N2199" s="7">
        <f t="shared" si="341"/>
        <v>100</v>
      </c>
      <c r="O2199" s="7">
        <f t="shared" si="342"/>
        <v>50</v>
      </c>
      <c r="P2199" s="7">
        <f t="shared" si="343"/>
        <v>16.5</v>
      </c>
      <c r="Q2199" s="8">
        <f t="shared" si="344"/>
        <v>53.725000000000001</v>
      </c>
      <c r="R2199" s="8">
        <f t="shared" si="345"/>
        <v>46.625</v>
      </c>
      <c r="S2199" s="8">
        <f t="shared" si="346"/>
        <v>38.674999999999997</v>
      </c>
      <c r="T2199" s="8">
        <f t="shared" si="347"/>
        <v>47.875</v>
      </c>
      <c r="U2199" s="7">
        <f t="shared" si="348"/>
        <v>46.341666666666661</v>
      </c>
      <c r="V2199" s="7">
        <f t="shared" si="349"/>
        <v>46.724999999999994</v>
      </c>
    </row>
    <row r="2200" spans="1:22" ht="13.5" x14ac:dyDescent="0.25">
      <c r="A2200" s="3">
        <f>RSI!A2200</f>
        <v>45509</v>
      </c>
      <c r="B2200" s="2">
        <f>RSI!B2200</f>
        <v>4.9687000000000001</v>
      </c>
      <c r="C2200" s="2">
        <f>RSI!I2200</f>
        <v>66.979759313828396</v>
      </c>
      <c r="D2200" s="2">
        <f>MACD!E2200</f>
        <v>-0.2385816040460762</v>
      </c>
      <c r="E2200" s="2">
        <f>MACD!F2200</f>
        <v>-0.16158446903821078</v>
      </c>
      <c r="F2200" s="2">
        <f>'Moving Avg'!D2200</f>
        <v>4.9231999999999996</v>
      </c>
      <c r="G2200" s="2">
        <f>'Moving Avg'!F2200</f>
        <v>4.6621199999999998</v>
      </c>
      <c r="H2200" s="2">
        <f>'Moving Avg'!G2200</f>
        <v>4.5492799999999995</v>
      </c>
      <c r="I2200" s="2">
        <f>'Moving Avg'!H2200</f>
        <v>3.6175644999999985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25</v>
      </c>
      <c r="N2200" s="7">
        <f t="shared" si="341"/>
        <v>100</v>
      </c>
      <c r="O2200" s="7">
        <f t="shared" si="342"/>
        <v>50</v>
      </c>
      <c r="P2200" s="7">
        <f t="shared" si="343"/>
        <v>16.5</v>
      </c>
      <c r="Q2200" s="8">
        <f t="shared" si="344"/>
        <v>53.725000000000001</v>
      </c>
      <c r="R2200" s="8">
        <f t="shared" si="345"/>
        <v>46.625</v>
      </c>
      <c r="S2200" s="8">
        <f t="shared" si="346"/>
        <v>38.674999999999997</v>
      </c>
      <c r="T2200" s="8">
        <f t="shared" si="347"/>
        <v>47.875</v>
      </c>
      <c r="U2200" s="7">
        <f t="shared" si="348"/>
        <v>46.341666666666661</v>
      </c>
      <c r="V2200" s="7">
        <f t="shared" si="349"/>
        <v>46.724999999999994</v>
      </c>
    </row>
    <row r="2201" spans="1:22" ht="13.5" x14ac:dyDescent="0.25">
      <c r="A2201" s="3">
        <f>RSI!A2201</f>
        <v>45510</v>
      </c>
      <c r="B2201" s="2">
        <f>RSI!B2201</f>
        <v>4.9518000000000004</v>
      </c>
      <c r="C2201" s="2">
        <f>RSI!I2201</f>
        <v>65.658829100555323</v>
      </c>
      <c r="D2201" s="2">
        <f>MACD!E2201</f>
        <v>-0.23676919484813297</v>
      </c>
      <c r="E2201" s="2">
        <f>MACD!F2201</f>
        <v>-0.17662141420019523</v>
      </c>
      <c r="F2201" s="2">
        <f>'Moving Avg'!D2201</f>
        <v>4.9248799999999999</v>
      </c>
      <c r="G2201" s="2">
        <f>'Moving Avg'!F2201</f>
        <v>4.6915949999999995</v>
      </c>
      <c r="H2201" s="2">
        <f>'Moving Avg'!G2201</f>
        <v>4.5593859999999999</v>
      </c>
      <c r="I2201" s="2">
        <f>'Moving Avg'!H2201</f>
        <v>3.6263224999999988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  <c r="M2201" s="7">
        <f t="shared" si="340"/>
        <v>25</v>
      </c>
      <c r="N2201" s="7">
        <f t="shared" si="341"/>
        <v>100</v>
      </c>
      <c r="O2201" s="7">
        <f t="shared" si="342"/>
        <v>50</v>
      </c>
      <c r="P2201" s="7">
        <f t="shared" si="343"/>
        <v>83.5</v>
      </c>
      <c r="Q2201" s="8">
        <f t="shared" si="344"/>
        <v>63.774999999999999</v>
      </c>
      <c r="R2201" s="8">
        <f t="shared" si="345"/>
        <v>63.375</v>
      </c>
      <c r="S2201" s="8">
        <f t="shared" si="346"/>
        <v>68.825000000000003</v>
      </c>
      <c r="T2201" s="8">
        <f t="shared" si="347"/>
        <v>64.625</v>
      </c>
      <c r="U2201" s="7">
        <f t="shared" si="348"/>
        <v>65.325000000000003</v>
      </c>
      <c r="V2201" s="7">
        <f t="shared" si="349"/>
        <v>65.150000000000006</v>
      </c>
    </row>
    <row r="2202" spans="1:22" ht="13.5" x14ac:dyDescent="0.25">
      <c r="A2202" s="3">
        <f>RSI!A2202</f>
        <v>45511</v>
      </c>
      <c r="B2202" s="2">
        <f>RSI!B2202</f>
        <v>5.0949999999999998</v>
      </c>
      <c r="C2202" s="2">
        <f>RSI!I2202</f>
        <v>70.896339553500809</v>
      </c>
      <c r="D2202" s="2">
        <f>MACD!E2202</f>
        <v>-0.22147720251529091</v>
      </c>
      <c r="E2202" s="2">
        <f>MACD!F2202</f>
        <v>-0.18559257186321437</v>
      </c>
      <c r="F2202" s="2">
        <f>'Moving Avg'!D2202</f>
        <v>4.9653</v>
      </c>
      <c r="G2202" s="2">
        <f>'Moving Avg'!F2202</f>
        <v>4.7257050000000005</v>
      </c>
      <c r="H2202" s="2">
        <f>'Moving Avg'!G2202</f>
        <v>4.5725240000000005</v>
      </c>
      <c r="I2202" s="2">
        <f>'Moving Avg'!H2202</f>
        <v>3.6359649999999992</v>
      </c>
      <c r="J2202" s="5" t="str">
        <f>OBV!F2202</f>
        <v>BULLISH</v>
      </c>
      <c r="K2202" s="5" t="str">
        <f>OBV!G2202</f>
        <v>NEUTRAL</v>
      </c>
      <c r="L2202" s="5" t="str">
        <f>OBV!H2202</f>
        <v>CONFIRMED BULLISH</v>
      </c>
      <c r="M2202" s="7">
        <f t="shared" si="340"/>
        <v>0</v>
      </c>
      <c r="N2202" s="7">
        <f t="shared" si="341"/>
        <v>100</v>
      </c>
      <c r="O2202" s="7">
        <f t="shared" si="342"/>
        <v>50</v>
      </c>
      <c r="P2202" s="7">
        <f t="shared" si="343"/>
        <v>83.5</v>
      </c>
      <c r="Q2202" s="8">
        <f t="shared" si="344"/>
        <v>55.024999999999999</v>
      </c>
      <c r="R2202" s="8">
        <f t="shared" si="345"/>
        <v>58.375</v>
      </c>
      <c r="S2202" s="8">
        <f t="shared" si="346"/>
        <v>65.075000000000003</v>
      </c>
      <c r="T2202" s="8">
        <f t="shared" si="347"/>
        <v>58.375</v>
      </c>
      <c r="U2202" s="7">
        <f t="shared" si="348"/>
        <v>59.491666666666674</v>
      </c>
      <c r="V2202" s="7">
        <f t="shared" si="349"/>
        <v>59.212500000000006</v>
      </c>
    </row>
    <row r="2203" spans="1:22" ht="13.5" x14ac:dyDescent="0.25">
      <c r="A2203" s="3">
        <f>RSI!A2203</f>
        <v>45512</v>
      </c>
      <c r="B2203" s="2">
        <f>RSI!B2203</f>
        <v>5.2381000000000002</v>
      </c>
      <c r="C2203" s="2">
        <f>RSI!I2203</f>
        <v>74.999672854657689</v>
      </c>
      <c r="D2203" s="2">
        <f>MACD!E2203</f>
        <v>-0.18253473327998471</v>
      </c>
      <c r="E2203" s="2">
        <f>MACD!F2203</f>
        <v>-0.18498100414656843</v>
      </c>
      <c r="F2203" s="2">
        <f>'Moving Avg'!D2203</f>
        <v>5.0377200000000002</v>
      </c>
      <c r="G2203" s="2">
        <f>'Moving Avg'!F2203</f>
        <v>4.7665450000000007</v>
      </c>
      <c r="H2203" s="2">
        <f>'Moving Avg'!G2203</f>
        <v>4.5856600000000007</v>
      </c>
      <c r="I2203" s="2">
        <f>'Moving Avg'!H2203</f>
        <v>3.6458179999999993</v>
      </c>
      <c r="J2203" s="5" t="str">
        <f>OBV!F2203</f>
        <v>BULLISH</v>
      </c>
      <c r="K2203" s="5" t="str">
        <f>OBV!G2203</f>
        <v>NEUTRAL</v>
      </c>
      <c r="L2203" s="5" t="str">
        <f>OBV!H2203</f>
        <v>CONFIRMED BULLISH</v>
      </c>
      <c r="M2203" s="7">
        <f t="shared" si="340"/>
        <v>0</v>
      </c>
      <c r="N2203" s="7">
        <f t="shared" si="341"/>
        <v>0</v>
      </c>
      <c r="O2203" s="7">
        <f t="shared" si="342"/>
        <v>50</v>
      </c>
      <c r="P2203" s="7">
        <f t="shared" si="343"/>
        <v>83.5</v>
      </c>
      <c r="Q2203" s="8">
        <f t="shared" si="344"/>
        <v>20.024999999999999</v>
      </c>
      <c r="R2203" s="8">
        <f t="shared" si="345"/>
        <v>38.375</v>
      </c>
      <c r="S2203" s="8">
        <f t="shared" si="346"/>
        <v>50.075000000000003</v>
      </c>
      <c r="T2203" s="8">
        <f t="shared" si="347"/>
        <v>33.375</v>
      </c>
      <c r="U2203" s="7">
        <f t="shared" si="348"/>
        <v>36.158333333333331</v>
      </c>
      <c r="V2203" s="7">
        <f t="shared" si="349"/>
        <v>35.462499999999999</v>
      </c>
    </row>
    <row r="2204" spans="1:22" ht="13.5" x14ac:dyDescent="0.25">
      <c r="A2204" s="3">
        <f>RSI!A2204</f>
        <v>45513</v>
      </c>
      <c r="B2204" s="2">
        <f>RSI!B2204</f>
        <v>5.2381000000000002</v>
      </c>
      <c r="C2204" s="2">
        <f>RSI!I2204</f>
        <v>74.999672854657689</v>
      </c>
      <c r="D2204" s="2">
        <f>MACD!E2204</f>
        <v>-0.16550362794428874</v>
      </c>
      <c r="E2204" s="2">
        <f>MACD!F2204</f>
        <v>-0.18108552890611251</v>
      </c>
      <c r="F2204" s="2">
        <f>'Moving Avg'!D2204</f>
        <v>5.0983399999999994</v>
      </c>
      <c r="G2204" s="2">
        <f>'Moving Avg'!F2204</f>
        <v>4.807385</v>
      </c>
      <c r="H2204" s="2">
        <f>'Moving Avg'!G2204</f>
        <v>4.5977860000000002</v>
      </c>
      <c r="I2204" s="2">
        <f>'Moving Avg'!H2204</f>
        <v>3.6556709999999994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  <c r="M2204" s="7">
        <f t="shared" si="340"/>
        <v>0</v>
      </c>
      <c r="N2204" s="7">
        <f t="shared" si="341"/>
        <v>0</v>
      </c>
      <c r="O2204" s="7">
        <f t="shared" si="342"/>
        <v>50</v>
      </c>
      <c r="P2204" s="7">
        <f t="shared" si="343"/>
        <v>83.5</v>
      </c>
      <c r="Q2204" s="8">
        <f t="shared" si="344"/>
        <v>20.024999999999999</v>
      </c>
      <c r="R2204" s="8">
        <f t="shared" si="345"/>
        <v>38.375</v>
      </c>
      <c r="S2204" s="8">
        <f t="shared" si="346"/>
        <v>50.075000000000003</v>
      </c>
      <c r="T2204" s="8">
        <f t="shared" si="347"/>
        <v>33.375</v>
      </c>
      <c r="U2204" s="7">
        <f t="shared" si="348"/>
        <v>36.158333333333331</v>
      </c>
      <c r="V2204" s="7">
        <f t="shared" si="349"/>
        <v>35.462499999999999</v>
      </c>
    </row>
    <row r="2205" spans="1:22" ht="13.5" x14ac:dyDescent="0.25">
      <c r="A2205" s="3">
        <f>RSI!A2205</f>
        <v>45516</v>
      </c>
      <c r="B2205" s="2">
        <f>RSI!B2205</f>
        <v>5.2633999999999999</v>
      </c>
      <c r="C2205" s="2">
        <f>RSI!I2205</f>
        <v>75.702110827610682</v>
      </c>
      <c r="D2205" s="2">
        <f>MACD!E2205</f>
        <v>-0.13885300549672852</v>
      </c>
      <c r="E2205" s="2">
        <f>MACD!F2205</f>
        <v>-0.17263902422423572</v>
      </c>
      <c r="F2205" s="2">
        <f>'Moving Avg'!D2205</f>
        <v>5.1572800000000001</v>
      </c>
      <c r="G2205" s="2">
        <f>'Moving Avg'!F2205</f>
        <v>4.8511749999999996</v>
      </c>
      <c r="H2205" s="2">
        <f>'Moving Avg'!G2205</f>
        <v>4.6112599999999988</v>
      </c>
      <c r="I2205" s="2">
        <f>'Moving Avg'!H2205</f>
        <v>3.6657344999999992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0</v>
      </c>
      <c r="N2205" s="7">
        <f t="shared" si="341"/>
        <v>0</v>
      </c>
      <c r="O2205" s="7">
        <f t="shared" si="342"/>
        <v>50</v>
      </c>
      <c r="P2205" s="7">
        <f t="shared" si="343"/>
        <v>83.5</v>
      </c>
      <c r="Q2205" s="8">
        <f t="shared" si="344"/>
        <v>20.024999999999999</v>
      </c>
      <c r="R2205" s="8">
        <f t="shared" si="345"/>
        <v>38.375</v>
      </c>
      <c r="S2205" s="8">
        <f t="shared" si="346"/>
        <v>50.075000000000003</v>
      </c>
      <c r="T2205" s="8">
        <f t="shared" si="347"/>
        <v>33.375</v>
      </c>
      <c r="U2205" s="7">
        <f t="shared" si="348"/>
        <v>36.158333333333331</v>
      </c>
      <c r="V2205" s="7">
        <f t="shared" si="349"/>
        <v>35.462499999999999</v>
      </c>
    </row>
    <row r="2206" spans="1:22" ht="13.5" x14ac:dyDescent="0.25">
      <c r="A2206" s="3">
        <f>RSI!A2206</f>
        <v>45518</v>
      </c>
      <c r="B2206" s="2">
        <f>RSI!B2206</f>
        <v>5.3813000000000004</v>
      </c>
      <c r="C2206" s="2">
        <f>RSI!I2206</f>
        <v>78.704870302461543</v>
      </c>
      <c r="D2206" s="2">
        <f>MACD!E2206</f>
        <v>-0.14196145793243886</v>
      </c>
      <c r="E2206" s="2">
        <f>MACD!F2206</f>
        <v>-0.16650351096587634</v>
      </c>
      <c r="F2206" s="2">
        <f>'Moving Avg'!D2206</f>
        <v>5.2431800000000006</v>
      </c>
      <c r="G2206" s="2">
        <f>'Moving Avg'!F2206</f>
        <v>4.8991750000000005</v>
      </c>
      <c r="H2206" s="2">
        <f>'Moving Avg'!G2206</f>
        <v>4.6272599999999997</v>
      </c>
      <c r="I2206" s="2">
        <f>'Moving Avg'!H2206</f>
        <v>3.6763874999999997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  <c r="M2206" s="7">
        <f t="shared" si="340"/>
        <v>0</v>
      </c>
      <c r="N2206" s="7">
        <f t="shared" si="341"/>
        <v>0</v>
      </c>
      <c r="O2206" s="7">
        <f t="shared" si="342"/>
        <v>50</v>
      </c>
      <c r="P2206" s="7">
        <f t="shared" si="343"/>
        <v>83.5</v>
      </c>
      <c r="Q2206" s="8">
        <f t="shared" si="344"/>
        <v>20.024999999999999</v>
      </c>
      <c r="R2206" s="8">
        <f t="shared" si="345"/>
        <v>38.375</v>
      </c>
      <c r="S2206" s="8">
        <f t="shared" si="346"/>
        <v>50.075000000000003</v>
      </c>
      <c r="T2206" s="8">
        <f t="shared" si="347"/>
        <v>33.375</v>
      </c>
      <c r="U2206" s="7">
        <f t="shared" si="348"/>
        <v>36.158333333333331</v>
      </c>
      <c r="V2206" s="7">
        <f t="shared" si="349"/>
        <v>35.462499999999999</v>
      </c>
    </row>
    <row r="2207" spans="1:22" ht="13.5" x14ac:dyDescent="0.25">
      <c r="A2207" s="3">
        <f>RSI!A2207</f>
        <v>45519</v>
      </c>
      <c r="B2207" s="2">
        <f>RSI!B2207</f>
        <v>5.3897000000000004</v>
      </c>
      <c r="C2207" s="2">
        <f>RSI!I2207</f>
        <v>78.904895106101421</v>
      </c>
      <c r="D2207" s="2">
        <f>MACD!E2207</f>
        <v>-0.15616082712927781</v>
      </c>
      <c r="E2207" s="2">
        <f>MACD!F2207</f>
        <v>-0.16443497419855663</v>
      </c>
      <c r="F2207" s="2">
        <f>'Moving Avg'!D2207</f>
        <v>5.3021200000000004</v>
      </c>
      <c r="G2207" s="2">
        <f>'Moving Avg'!F2207</f>
        <v>4.9463349999999995</v>
      </c>
      <c r="H2207" s="2">
        <f>'Moving Avg'!G2207</f>
        <v>4.6441020000000002</v>
      </c>
      <c r="I2207" s="2">
        <f>'Moving Avg'!H2207</f>
        <v>3.6870404999999988</v>
      </c>
      <c r="J2207" s="5" t="str">
        <f>OBV!F2207</f>
        <v>BULLISH</v>
      </c>
      <c r="K2207" s="5" t="str">
        <f>OBV!G2207</f>
        <v>STRONG</v>
      </c>
      <c r="L2207" s="5" t="str">
        <f>OBV!H2207</f>
        <v>CONFIRMED BULLISH</v>
      </c>
      <c r="M2207" s="7">
        <f t="shared" si="340"/>
        <v>0</v>
      </c>
      <c r="N2207" s="7">
        <f t="shared" si="341"/>
        <v>0</v>
      </c>
      <c r="O2207" s="7">
        <f t="shared" si="342"/>
        <v>50</v>
      </c>
      <c r="P2207" s="7">
        <f t="shared" si="343"/>
        <v>100</v>
      </c>
      <c r="Q2207" s="8">
        <f t="shared" si="344"/>
        <v>22.5</v>
      </c>
      <c r="R2207" s="8">
        <f t="shared" si="345"/>
        <v>42.5</v>
      </c>
      <c r="S2207" s="8">
        <f t="shared" si="346"/>
        <v>57.5</v>
      </c>
      <c r="T2207" s="8">
        <f t="shared" si="347"/>
        <v>37.5</v>
      </c>
      <c r="U2207" s="7">
        <f t="shared" si="348"/>
        <v>40.833333333333336</v>
      </c>
      <c r="V2207" s="7">
        <f t="shared" si="349"/>
        <v>40</v>
      </c>
    </row>
    <row r="2208" spans="1:22" ht="13.5" x14ac:dyDescent="0.25">
      <c r="A2208" s="3">
        <f>RSI!A2208</f>
        <v>45520</v>
      </c>
      <c r="B2208" s="2">
        <f>RSI!B2208</f>
        <v>5.4318</v>
      </c>
      <c r="C2208" s="2">
        <f>RSI!I2208</f>
        <v>79.922770999499392</v>
      </c>
      <c r="D2208" s="2">
        <f>MACD!E2208</f>
        <v>-0.17688613545011389</v>
      </c>
      <c r="E2208" s="2">
        <f>MACD!F2208</f>
        <v>-0.16692520644886807</v>
      </c>
      <c r="F2208" s="2">
        <f>'Moving Avg'!D2208</f>
        <v>5.3408600000000002</v>
      </c>
      <c r="G2208" s="2">
        <f>'Moving Avg'!F2208</f>
        <v>4.9968599999999999</v>
      </c>
      <c r="H2208" s="2">
        <f>'Moving Avg'!G2208</f>
        <v>4.6634700000000011</v>
      </c>
      <c r="I2208" s="2">
        <f>'Moving Avg'!H2208</f>
        <v>3.6984094999999981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  <c r="M2208" s="7">
        <f t="shared" si="340"/>
        <v>0</v>
      </c>
      <c r="N2208" s="7">
        <f t="shared" si="341"/>
        <v>45</v>
      </c>
      <c r="O2208" s="7">
        <f t="shared" si="342"/>
        <v>50</v>
      </c>
      <c r="P2208" s="7">
        <f t="shared" si="343"/>
        <v>83.5</v>
      </c>
      <c r="Q2208" s="8">
        <f t="shared" si="344"/>
        <v>35.774999999999999</v>
      </c>
      <c r="R2208" s="8">
        <f t="shared" si="345"/>
        <v>47.375</v>
      </c>
      <c r="S2208" s="8">
        <f t="shared" si="346"/>
        <v>56.825000000000003</v>
      </c>
      <c r="T2208" s="8">
        <f t="shared" si="347"/>
        <v>44.625</v>
      </c>
      <c r="U2208" s="7">
        <f t="shared" si="348"/>
        <v>46.658333333333339</v>
      </c>
      <c r="V2208" s="7">
        <f t="shared" si="349"/>
        <v>46.150000000000006</v>
      </c>
    </row>
    <row r="2209" spans="1:22" ht="13.5" x14ac:dyDescent="0.25">
      <c r="A2209" s="3">
        <f>RSI!A2209</f>
        <v>45523</v>
      </c>
      <c r="B2209" s="2">
        <f>RSI!B2209</f>
        <v>5.5582000000000003</v>
      </c>
      <c r="C2209" s="2">
        <f>RSI!I2209</f>
        <v>82.632361020074768</v>
      </c>
      <c r="D2209" s="2">
        <f>MACD!E2209</f>
        <v>-0.19772805922911552</v>
      </c>
      <c r="E2209" s="2">
        <f>MACD!F2209</f>
        <v>-0.17308577700491759</v>
      </c>
      <c r="F2209" s="2">
        <f>'Moving Avg'!D2209</f>
        <v>5.4048800000000004</v>
      </c>
      <c r="G2209" s="2">
        <f>'Moving Avg'!F2209</f>
        <v>5.0507599999999995</v>
      </c>
      <c r="H2209" s="2">
        <f>'Moving Avg'!G2209</f>
        <v>4.684692000000001</v>
      </c>
      <c r="I2209" s="2">
        <f>'Moving Avg'!H2209</f>
        <v>3.7104104999999987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0</v>
      </c>
      <c r="N2209" s="7">
        <f t="shared" si="341"/>
        <v>100</v>
      </c>
      <c r="O2209" s="7">
        <f t="shared" si="342"/>
        <v>50</v>
      </c>
      <c r="P2209" s="7">
        <f t="shared" si="343"/>
        <v>83.5</v>
      </c>
      <c r="Q2209" s="8">
        <f t="shared" si="344"/>
        <v>55.024999999999999</v>
      </c>
      <c r="R2209" s="8">
        <f t="shared" si="345"/>
        <v>58.375</v>
      </c>
      <c r="S2209" s="8">
        <f t="shared" si="346"/>
        <v>65.075000000000003</v>
      </c>
      <c r="T2209" s="8">
        <f t="shared" si="347"/>
        <v>58.375</v>
      </c>
      <c r="U2209" s="7">
        <f t="shared" si="348"/>
        <v>59.491666666666674</v>
      </c>
      <c r="V2209" s="7">
        <f t="shared" si="349"/>
        <v>59.212500000000006</v>
      </c>
    </row>
    <row r="2210" spans="1:22" ht="13.5" x14ac:dyDescent="0.25">
      <c r="A2210" s="3">
        <f>RSI!A2210</f>
        <v>45524</v>
      </c>
      <c r="B2210" s="2">
        <f>RSI!B2210</f>
        <v>5.5582000000000003</v>
      </c>
      <c r="C2210" s="2">
        <f>RSI!I2210</f>
        <v>82.632361020074768</v>
      </c>
      <c r="D2210" s="2">
        <f>MACD!E2210</f>
        <v>-0.21372126949210379</v>
      </c>
      <c r="E2210" s="2">
        <f>MACD!F2210</f>
        <v>-0.18121287550235485</v>
      </c>
      <c r="F2210" s="2">
        <f>'Moving Avg'!D2210</f>
        <v>5.4638399999999994</v>
      </c>
      <c r="G2210" s="2">
        <f>'Moving Avg'!F2210</f>
        <v>5.1021349999999996</v>
      </c>
      <c r="H2210" s="2">
        <f>'Moving Avg'!G2210</f>
        <v>4.7069260000000011</v>
      </c>
      <c r="I2210" s="2">
        <f>'Moving Avg'!H2210</f>
        <v>3.7227479999999984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0</v>
      </c>
      <c r="N2210" s="7">
        <f t="shared" si="341"/>
        <v>100</v>
      </c>
      <c r="O2210" s="7">
        <f t="shared" si="342"/>
        <v>50</v>
      </c>
      <c r="P2210" s="7">
        <f t="shared" si="343"/>
        <v>83.5</v>
      </c>
      <c r="Q2210" s="8">
        <f t="shared" si="344"/>
        <v>55.024999999999999</v>
      </c>
      <c r="R2210" s="8">
        <f t="shared" si="345"/>
        <v>58.375</v>
      </c>
      <c r="S2210" s="8">
        <f t="shared" si="346"/>
        <v>65.075000000000003</v>
      </c>
      <c r="T2210" s="8">
        <f t="shared" si="347"/>
        <v>58.375</v>
      </c>
      <c r="U2210" s="7">
        <f t="shared" si="348"/>
        <v>59.491666666666674</v>
      </c>
      <c r="V2210" s="7">
        <f t="shared" si="349"/>
        <v>59.212500000000006</v>
      </c>
    </row>
    <row r="2211" spans="1:22" ht="13.5" x14ac:dyDescent="0.25">
      <c r="A2211" s="3">
        <f>RSI!A2211</f>
        <v>45525</v>
      </c>
      <c r="B2211" s="2">
        <f>RSI!B2211</f>
        <v>5.4234</v>
      </c>
      <c r="C2211" s="2">
        <f>RSI!I2211</f>
        <v>70.812277175710534</v>
      </c>
      <c r="D2211" s="2">
        <f>MACD!E2211</f>
        <v>-0.2231487559432539</v>
      </c>
      <c r="E2211" s="2">
        <f>MACD!F2211</f>
        <v>-0.18960005159053467</v>
      </c>
      <c r="F2211" s="2">
        <f>'Moving Avg'!D2211</f>
        <v>5.4722600000000003</v>
      </c>
      <c r="G2211" s="2">
        <f>'Moving Avg'!F2211</f>
        <v>5.1438199999999998</v>
      </c>
      <c r="H2211" s="2">
        <f>'Moving Avg'!G2211</f>
        <v>4.7278100000000007</v>
      </c>
      <c r="I2211" s="2">
        <f>'Moving Avg'!H2211</f>
        <v>3.7344114999999989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  <c r="M2211" s="7">
        <f t="shared" si="340"/>
        <v>0</v>
      </c>
      <c r="N2211" s="7">
        <f t="shared" si="341"/>
        <v>100</v>
      </c>
      <c r="O2211" s="7">
        <f t="shared" si="342"/>
        <v>50</v>
      </c>
      <c r="P2211" s="7">
        <f t="shared" si="343"/>
        <v>83.5</v>
      </c>
      <c r="Q2211" s="8">
        <f t="shared" si="344"/>
        <v>55.024999999999999</v>
      </c>
      <c r="R2211" s="8">
        <f t="shared" si="345"/>
        <v>58.375</v>
      </c>
      <c r="S2211" s="8">
        <f t="shared" si="346"/>
        <v>65.075000000000003</v>
      </c>
      <c r="T2211" s="8">
        <f t="shared" si="347"/>
        <v>58.375</v>
      </c>
      <c r="U2211" s="7">
        <f t="shared" si="348"/>
        <v>59.491666666666674</v>
      </c>
      <c r="V2211" s="7">
        <f t="shared" si="349"/>
        <v>59.212500000000006</v>
      </c>
    </row>
    <row r="2212" spans="1:22" ht="13.5" x14ac:dyDescent="0.25">
      <c r="A2212" s="3">
        <f>RSI!A2212</f>
        <v>45526</v>
      </c>
      <c r="B2212" s="2">
        <f>RSI!B2212</f>
        <v>5.4066000000000001</v>
      </c>
      <c r="C2212" s="2">
        <f>RSI!I2212</f>
        <v>69.478374579117542</v>
      </c>
      <c r="D2212" s="2">
        <f>MACD!E2212</f>
        <v>-0.2100911028101855</v>
      </c>
      <c r="E2212" s="2">
        <f>MACD!F2212</f>
        <v>-0.19369826183446484</v>
      </c>
      <c r="F2212" s="2">
        <f>'Moving Avg'!D2212</f>
        <v>5.4756400000000003</v>
      </c>
      <c r="G2212" s="2">
        <f>'Moving Avg'!F2212</f>
        <v>5.1762449999999998</v>
      </c>
      <c r="H2212" s="2">
        <f>'Moving Avg'!G2212</f>
        <v>4.7478540000000002</v>
      </c>
      <c r="I2212" s="2">
        <f>'Moving Avg'!H2212</f>
        <v>3.7462859999999996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  <c r="M2212" s="7">
        <f t="shared" si="340"/>
        <v>25</v>
      </c>
      <c r="N2212" s="7">
        <f t="shared" si="341"/>
        <v>45</v>
      </c>
      <c r="O2212" s="7">
        <f t="shared" si="342"/>
        <v>50</v>
      </c>
      <c r="P2212" s="7">
        <f t="shared" si="343"/>
        <v>83.5</v>
      </c>
      <c r="Q2212" s="8">
        <f t="shared" si="344"/>
        <v>44.524999999999999</v>
      </c>
      <c r="R2212" s="8">
        <f t="shared" si="345"/>
        <v>52.375</v>
      </c>
      <c r="S2212" s="8">
        <f t="shared" si="346"/>
        <v>60.575000000000003</v>
      </c>
      <c r="T2212" s="8">
        <f t="shared" si="347"/>
        <v>50.875</v>
      </c>
      <c r="U2212" s="7">
        <f t="shared" si="348"/>
        <v>52.491666666666674</v>
      </c>
      <c r="V2212" s="7">
        <f t="shared" si="349"/>
        <v>52.087500000000006</v>
      </c>
    </row>
    <row r="2213" spans="1:22" ht="13.5" x14ac:dyDescent="0.25">
      <c r="A2213" s="3">
        <f>RSI!A2213</f>
        <v>45527</v>
      </c>
      <c r="B2213" s="2">
        <f>RSI!B2213</f>
        <v>5.2633999999999999</v>
      </c>
      <c r="C2213" s="2">
        <f>RSI!I2213</f>
        <v>59.235617015315341</v>
      </c>
      <c r="D2213" s="2">
        <f>MACD!E2213</f>
        <v>-0.1683947523177789</v>
      </c>
      <c r="E2213" s="2">
        <f>MACD!F2213</f>
        <v>-0.18863755993112769</v>
      </c>
      <c r="F2213" s="2">
        <f>'Moving Avg'!D2213</f>
        <v>5.4419599999999999</v>
      </c>
      <c r="G2213" s="2">
        <f>'Moving Avg'!F2213</f>
        <v>5.1888750000000003</v>
      </c>
      <c r="H2213" s="2">
        <f>'Moving Avg'!G2213</f>
        <v>4.7652020000000004</v>
      </c>
      <c r="I2213" s="2">
        <f>'Moving Avg'!H2213</f>
        <v>3.757781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  <c r="M2213" s="7">
        <f t="shared" si="340"/>
        <v>25</v>
      </c>
      <c r="N2213" s="7">
        <f t="shared" si="341"/>
        <v>0</v>
      </c>
      <c r="O2213" s="7">
        <f t="shared" si="342"/>
        <v>50</v>
      </c>
      <c r="P2213" s="7">
        <f t="shared" si="343"/>
        <v>16.5</v>
      </c>
      <c r="Q2213" s="8">
        <f t="shared" si="344"/>
        <v>18.725000000000001</v>
      </c>
      <c r="R2213" s="8">
        <f t="shared" si="345"/>
        <v>26.625</v>
      </c>
      <c r="S2213" s="8">
        <f t="shared" si="346"/>
        <v>23.675000000000001</v>
      </c>
      <c r="T2213" s="8">
        <f t="shared" si="347"/>
        <v>22.875</v>
      </c>
      <c r="U2213" s="7">
        <f t="shared" si="348"/>
        <v>23.008333333333336</v>
      </c>
      <c r="V2213" s="7">
        <f t="shared" si="349"/>
        <v>22.975000000000001</v>
      </c>
    </row>
    <row r="2214" spans="1:22" ht="13.5" x14ac:dyDescent="0.25">
      <c r="A2214" s="3">
        <f>RSI!A2214</f>
        <v>45530</v>
      </c>
      <c r="B2214" s="2">
        <f>RSI!B2214</f>
        <v>5.415</v>
      </c>
      <c r="C2214" s="2">
        <f>RSI!I2214</f>
        <v>65.101285806285176</v>
      </c>
      <c r="D2214" s="2">
        <f>MACD!E2214</f>
        <v>-0.1453255916491667</v>
      </c>
      <c r="E2214" s="2">
        <f>MACD!F2214</f>
        <v>-0.17997516627473548</v>
      </c>
      <c r="F2214" s="2">
        <f>'Moving Avg'!D2214</f>
        <v>5.4133200000000006</v>
      </c>
      <c r="G2214" s="2">
        <f>'Moving Avg'!F2214</f>
        <v>5.2133000000000003</v>
      </c>
      <c r="H2214" s="2">
        <f>'Moving Avg'!G2214</f>
        <v>4.7859180000000006</v>
      </c>
      <c r="I2214" s="2">
        <f>'Moving Avg'!H2214</f>
        <v>3.7696974999999999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  <c r="M2214" s="7">
        <f t="shared" si="340"/>
        <v>25</v>
      </c>
      <c r="N2214" s="7">
        <f t="shared" si="341"/>
        <v>0</v>
      </c>
      <c r="O2214" s="7">
        <f t="shared" si="342"/>
        <v>50</v>
      </c>
      <c r="P2214" s="7">
        <f t="shared" si="343"/>
        <v>16.5</v>
      </c>
      <c r="Q2214" s="8">
        <f t="shared" si="344"/>
        <v>18.725000000000001</v>
      </c>
      <c r="R2214" s="8">
        <f t="shared" si="345"/>
        <v>26.625</v>
      </c>
      <c r="S2214" s="8">
        <f t="shared" si="346"/>
        <v>23.675000000000001</v>
      </c>
      <c r="T2214" s="8">
        <f t="shared" si="347"/>
        <v>22.875</v>
      </c>
      <c r="U2214" s="7">
        <f t="shared" si="348"/>
        <v>23.008333333333336</v>
      </c>
      <c r="V2214" s="7">
        <f t="shared" si="349"/>
        <v>22.975000000000001</v>
      </c>
    </row>
    <row r="2215" spans="1:22" ht="13.5" x14ac:dyDescent="0.25">
      <c r="A2215" s="3">
        <f>RSI!A2215</f>
        <v>45531</v>
      </c>
      <c r="B2215" s="2">
        <f>RSI!B2215</f>
        <v>5.3475999999999999</v>
      </c>
      <c r="C2215" s="2">
        <f>RSI!I2215</f>
        <v>60.905271813642329</v>
      </c>
      <c r="D2215" s="2">
        <f>MACD!E2215</f>
        <v>-0.11872638495268539</v>
      </c>
      <c r="E2215" s="2">
        <f>MACD!F2215</f>
        <v>-0.16772541001032545</v>
      </c>
      <c r="F2215" s="2">
        <f>'Moving Avg'!D2215</f>
        <v>5.3712</v>
      </c>
      <c r="G2215" s="2">
        <f>'Moving Avg'!F2215</f>
        <v>5.2288800000000002</v>
      </c>
      <c r="H2215" s="2">
        <f>'Moving Avg'!G2215</f>
        <v>4.8052859999999997</v>
      </c>
      <c r="I2215" s="2">
        <f>'Moving Avg'!H2215</f>
        <v>3.7808979999999996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0</v>
      </c>
      <c r="O2215" s="7">
        <f t="shared" si="342"/>
        <v>50</v>
      </c>
      <c r="P2215" s="7">
        <f t="shared" si="343"/>
        <v>16.5</v>
      </c>
      <c r="Q2215" s="8">
        <f t="shared" si="344"/>
        <v>18.725000000000001</v>
      </c>
      <c r="R2215" s="8">
        <f t="shared" si="345"/>
        <v>26.625</v>
      </c>
      <c r="S2215" s="8">
        <f t="shared" si="346"/>
        <v>23.675000000000001</v>
      </c>
      <c r="T2215" s="8">
        <f t="shared" si="347"/>
        <v>22.875</v>
      </c>
      <c r="U2215" s="7">
        <f t="shared" si="348"/>
        <v>23.008333333333336</v>
      </c>
      <c r="V2215" s="7">
        <f t="shared" si="349"/>
        <v>22.975000000000001</v>
      </c>
    </row>
    <row r="2216" spans="1:22" ht="13.5" x14ac:dyDescent="0.25">
      <c r="A2216" s="3">
        <f>RSI!A2216</f>
        <v>45532</v>
      </c>
      <c r="B2216" s="2">
        <f>RSI!B2216</f>
        <v>5.3728999999999996</v>
      </c>
      <c r="C2216" s="2">
        <f>RSI!I2216</f>
        <v>61.898022477031262</v>
      </c>
      <c r="D2216" s="2">
        <f>MACD!E2216</f>
        <v>-8.1228700105554275E-2</v>
      </c>
      <c r="E2216" s="2">
        <f>MACD!F2216</f>
        <v>-0.15042606802937122</v>
      </c>
      <c r="F2216" s="2">
        <f>'Moving Avg'!D2216</f>
        <v>5.3611000000000004</v>
      </c>
      <c r="G2216" s="2">
        <f>'Moving Avg'!F2216</f>
        <v>5.2503550000000008</v>
      </c>
      <c r="H2216" s="2">
        <f>'Moving Avg'!G2216</f>
        <v>4.8243179999999999</v>
      </c>
      <c r="I2216" s="2">
        <f>'Moving Avg'!H2216</f>
        <v>3.7922250000000002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25</v>
      </c>
      <c r="N2216" s="7">
        <f t="shared" si="341"/>
        <v>0</v>
      </c>
      <c r="O2216" s="7">
        <f t="shared" si="342"/>
        <v>50</v>
      </c>
      <c r="P2216" s="7">
        <f t="shared" si="343"/>
        <v>16.5</v>
      </c>
      <c r="Q2216" s="8">
        <f t="shared" si="344"/>
        <v>18.725000000000001</v>
      </c>
      <c r="R2216" s="8">
        <f t="shared" si="345"/>
        <v>26.625</v>
      </c>
      <c r="S2216" s="8">
        <f t="shared" si="346"/>
        <v>23.675000000000001</v>
      </c>
      <c r="T2216" s="8">
        <f t="shared" si="347"/>
        <v>22.875</v>
      </c>
      <c r="U2216" s="7">
        <f t="shared" si="348"/>
        <v>23.008333333333336</v>
      </c>
      <c r="V2216" s="7">
        <f t="shared" si="349"/>
        <v>22.975000000000001</v>
      </c>
    </row>
    <row r="2217" spans="1:22" ht="13.5" x14ac:dyDescent="0.25">
      <c r="A2217" s="3">
        <f>RSI!A2217</f>
        <v>45533</v>
      </c>
      <c r="B2217" s="2">
        <f>RSI!B2217</f>
        <v>5.4066000000000001</v>
      </c>
      <c r="C2217" s="2">
        <f>RSI!I2217</f>
        <v>63.237159779525271</v>
      </c>
      <c r="D2217" s="2">
        <f>MACD!E2217</f>
        <v>-5.203275100759619E-2</v>
      </c>
      <c r="E2217" s="2">
        <f>MACD!F2217</f>
        <v>-0.13074740462501622</v>
      </c>
      <c r="F2217" s="2">
        <f>'Moving Avg'!D2217</f>
        <v>5.3610999999999995</v>
      </c>
      <c r="G2217" s="2">
        <f>'Moving Avg'!F2217</f>
        <v>5.2760400000000001</v>
      </c>
      <c r="H2217" s="2">
        <f>'Moving Avg'!G2217</f>
        <v>4.8448659999999997</v>
      </c>
      <c r="I2217" s="2">
        <f>'Moving Avg'!H2217</f>
        <v>3.8037204999999998</v>
      </c>
      <c r="J2217" s="5" t="str">
        <f>OBV!F2217</f>
        <v>BULLISH</v>
      </c>
      <c r="K2217" s="5" t="str">
        <f>OBV!G2217</f>
        <v>NEUTRAL</v>
      </c>
      <c r="L2217" s="5" t="str">
        <f>OBV!H2217</f>
        <v>NEUTRAL</v>
      </c>
      <c r="M2217" s="7">
        <f t="shared" si="340"/>
        <v>25</v>
      </c>
      <c r="N2217" s="7">
        <f t="shared" si="341"/>
        <v>0</v>
      </c>
      <c r="O2217" s="7">
        <f t="shared" si="342"/>
        <v>50</v>
      </c>
      <c r="P2217" s="7">
        <f t="shared" si="343"/>
        <v>49.5</v>
      </c>
      <c r="Q2217" s="8">
        <f t="shared" si="344"/>
        <v>23.675000000000001</v>
      </c>
      <c r="R2217" s="8">
        <f t="shared" si="345"/>
        <v>34.875</v>
      </c>
      <c r="S2217" s="8">
        <f t="shared" si="346"/>
        <v>38.525000000000006</v>
      </c>
      <c r="T2217" s="8">
        <f t="shared" si="347"/>
        <v>31.125</v>
      </c>
      <c r="U2217" s="7">
        <f t="shared" si="348"/>
        <v>32.358333333333334</v>
      </c>
      <c r="V2217" s="7">
        <f t="shared" si="349"/>
        <v>32.049999999999997</v>
      </c>
    </row>
    <row r="2218" spans="1:22" ht="13.5" x14ac:dyDescent="0.25">
      <c r="A2218" s="3">
        <f>RSI!A2218</f>
        <v>45534</v>
      </c>
      <c r="B2218" s="2">
        <f>RSI!B2218</f>
        <v>5.3897000000000004</v>
      </c>
      <c r="C2218" s="2">
        <f>RSI!I2218</f>
        <v>62.059213870358128</v>
      </c>
      <c r="D2218" s="2">
        <f>MACD!E2218</f>
        <v>-2.1029283754122829E-2</v>
      </c>
      <c r="E2218" s="2">
        <f>MACD!F2218</f>
        <v>-0.10880378045083754</v>
      </c>
      <c r="F2218" s="2">
        <f>'Moving Avg'!D2218</f>
        <v>5.3863600000000007</v>
      </c>
      <c r="G2218" s="2">
        <f>'Moving Avg'!F2218</f>
        <v>5.3017250000000002</v>
      </c>
      <c r="H2218" s="2">
        <f>'Moving Avg'!G2218</f>
        <v>4.8650759999999993</v>
      </c>
      <c r="I2218" s="2">
        <f>'Moving Avg'!H2218</f>
        <v>3.8153000000000001</v>
      </c>
      <c r="J2218" s="5" t="str">
        <f>OBV!F2218</f>
        <v>BULLISH</v>
      </c>
      <c r="K2218" s="5" t="str">
        <f>OBV!G2218</f>
        <v>NEUTRAL</v>
      </c>
      <c r="L2218" s="5" t="str">
        <f>OBV!H2218</f>
        <v>CONFIRMED BULLISH</v>
      </c>
      <c r="M2218" s="7">
        <f t="shared" si="340"/>
        <v>25</v>
      </c>
      <c r="N2218" s="7">
        <f t="shared" si="341"/>
        <v>0</v>
      </c>
      <c r="O2218" s="7">
        <f t="shared" si="342"/>
        <v>50</v>
      </c>
      <c r="P2218" s="7">
        <f t="shared" si="343"/>
        <v>83.5</v>
      </c>
      <c r="Q2218" s="8">
        <f t="shared" si="344"/>
        <v>28.774999999999999</v>
      </c>
      <c r="R2218" s="8">
        <f t="shared" si="345"/>
        <v>43.375</v>
      </c>
      <c r="S2218" s="8">
        <f t="shared" si="346"/>
        <v>53.825000000000003</v>
      </c>
      <c r="T2218" s="8">
        <f t="shared" si="347"/>
        <v>39.625</v>
      </c>
      <c r="U2218" s="7">
        <f t="shared" si="348"/>
        <v>41.991666666666667</v>
      </c>
      <c r="V2218" s="7">
        <f t="shared" si="349"/>
        <v>41.400000000000006</v>
      </c>
    </row>
    <row r="2219" spans="1:22" ht="13.5" x14ac:dyDescent="0.25">
      <c r="A2219" s="3">
        <f>RSI!A2219</f>
        <v>45537</v>
      </c>
      <c r="B2219" s="2">
        <f>RSI!B2219</f>
        <v>5.3475999999999999</v>
      </c>
      <c r="C2219" s="2">
        <f>RSI!I2219</f>
        <v>59.105548320663551</v>
      </c>
      <c r="D2219" s="2">
        <f>MACD!E2219</f>
        <v>2.6545276444513988E-2</v>
      </c>
      <c r="E2219" s="2">
        <f>MACD!F2219</f>
        <v>-8.1733969071767235E-2</v>
      </c>
      <c r="F2219" s="2">
        <f>'Moving Avg'!D2219</f>
        <v>5.3728800000000003</v>
      </c>
      <c r="G2219" s="2">
        <f>'Moving Avg'!F2219</f>
        <v>5.3223550000000008</v>
      </c>
      <c r="H2219" s="2">
        <f>'Moving Avg'!G2219</f>
        <v>4.8837719999999996</v>
      </c>
      <c r="I2219" s="2">
        <f>'Moving Avg'!H2219</f>
        <v>3.8267110000000004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  <c r="M2219" s="7">
        <f t="shared" si="340"/>
        <v>25</v>
      </c>
      <c r="N2219" s="7">
        <f t="shared" si="341"/>
        <v>0</v>
      </c>
      <c r="O2219" s="7">
        <f t="shared" si="342"/>
        <v>50</v>
      </c>
      <c r="P2219" s="7">
        <f t="shared" si="343"/>
        <v>16.5</v>
      </c>
      <c r="Q2219" s="8">
        <f t="shared" si="344"/>
        <v>18.725000000000001</v>
      </c>
      <c r="R2219" s="8">
        <f t="shared" si="345"/>
        <v>26.625</v>
      </c>
      <c r="S2219" s="8">
        <f t="shared" si="346"/>
        <v>23.675000000000001</v>
      </c>
      <c r="T2219" s="8">
        <f t="shared" si="347"/>
        <v>22.875</v>
      </c>
      <c r="U2219" s="7">
        <f t="shared" si="348"/>
        <v>23.008333333333336</v>
      </c>
      <c r="V2219" s="7">
        <f t="shared" si="349"/>
        <v>22.975000000000001</v>
      </c>
    </row>
    <row r="2220" spans="1:22" ht="13.5" x14ac:dyDescent="0.25">
      <c r="A2220" s="3">
        <f>RSI!A2220</f>
        <v>45538</v>
      </c>
      <c r="B2220" s="2">
        <f>RSI!B2220</f>
        <v>5.3813000000000004</v>
      </c>
      <c r="C2220" s="2">
        <f>RSI!I2220</f>
        <v>60.717266971378137</v>
      </c>
      <c r="D2220" s="2">
        <f>MACD!E2220</f>
        <v>6.3419985700488013E-2</v>
      </c>
      <c r="E2220" s="2">
        <f>MACD!F2220</f>
        <v>-5.2703178117316188E-2</v>
      </c>
      <c r="F2220" s="2">
        <f>'Moving Avg'!D2220</f>
        <v>5.3796200000000001</v>
      </c>
      <c r="G2220" s="2">
        <f>'Moving Avg'!F2220</f>
        <v>5.3429850000000005</v>
      </c>
      <c r="H2220" s="2">
        <f>'Moving Avg'!G2220</f>
        <v>4.9034779999999998</v>
      </c>
      <c r="I2220" s="2">
        <f>'Moving Avg'!H2220</f>
        <v>3.8378274999999995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  <c r="M2220" s="7">
        <f t="shared" si="340"/>
        <v>25</v>
      </c>
      <c r="N2220" s="7">
        <f t="shared" si="341"/>
        <v>0</v>
      </c>
      <c r="O2220" s="7">
        <f t="shared" si="342"/>
        <v>50</v>
      </c>
      <c r="P2220" s="7">
        <f t="shared" si="343"/>
        <v>83.5</v>
      </c>
      <c r="Q2220" s="8">
        <f t="shared" si="344"/>
        <v>28.774999999999999</v>
      </c>
      <c r="R2220" s="8">
        <f t="shared" si="345"/>
        <v>43.375</v>
      </c>
      <c r="S2220" s="8">
        <f t="shared" si="346"/>
        <v>53.825000000000003</v>
      </c>
      <c r="T2220" s="8">
        <f t="shared" si="347"/>
        <v>39.625</v>
      </c>
      <c r="U2220" s="7">
        <f t="shared" si="348"/>
        <v>41.991666666666667</v>
      </c>
      <c r="V2220" s="7">
        <f t="shared" si="349"/>
        <v>41.400000000000006</v>
      </c>
    </row>
    <row r="2221" spans="1:22" ht="13.5" x14ac:dyDescent="0.25">
      <c r="A2221" s="3">
        <f>RSI!A2221</f>
        <v>45539</v>
      </c>
      <c r="B2221" s="2">
        <f>RSI!B2221</f>
        <v>5.5160999999999998</v>
      </c>
      <c r="C2221" s="2">
        <f>RSI!I2221</f>
        <v>66.418509150967594</v>
      </c>
      <c r="D2221" s="2">
        <f>MACD!E2221</f>
        <v>6.2880000237784728E-2</v>
      </c>
      <c r="E2221" s="2">
        <f>MACD!F2221</f>
        <v>-2.9586542446296007E-2</v>
      </c>
      <c r="F2221" s="2">
        <f>'Moving Avg'!D2221</f>
        <v>5.4082600000000003</v>
      </c>
      <c r="G2221" s="2">
        <f>'Moving Avg'!F2221</f>
        <v>5.3712</v>
      </c>
      <c r="H2221" s="2">
        <f>'Moving Avg'!G2221</f>
        <v>4.9253739999999997</v>
      </c>
      <c r="I2221" s="2">
        <f>'Moving Avg'!H2221</f>
        <v>3.849828500000001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25</v>
      </c>
      <c r="N2221" s="7">
        <f t="shared" si="341"/>
        <v>0</v>
      </c>
      <c r="O2221" s="7">
        <f t="shared" si="342"/>
        <v>50</v>
      </c>
      <c r="P2221" s="7">
        <f t="shared" si="343"/>
        <v>83.5</v>
      </c>
      <c r="Q2221" s="8">
        <f t="shared" si="344"/>
        <v>28.774999999999999</v>
      </c>
      <c r="R2221" s="8">
        <f t="shared" si="345"/>
        <v>43.375</v>
      </c>
      <c r="S2221" s="8">
        <f t="shared" si="346"/>
        <v>53.825000000000003</v>
      </c>
      <c r="T2221" s="8">
        <f t="shared" si="347"/>
        <v>39.625</v>
      </c>
      <c r="U2221" s="7">
        <f t="shared" si="348"/>
        <v>41.991666666666667</v>
      </c>
      <c r="V2221" s="7">
        <f t="shared" si="349"/>
        <v>41.400000000000006</v>
      </c>
    </row>
    <row r="2222" spans="1:22" ht="13.5" x14ac:dyDescent="0.25">
      <c r="A2222" s="3">
        <f>RSI!A2222</f>
        <v>45540</v>
      </c>
      <c r="B2222" s="2">
        <f>RSI!B2222</f>
        <v>5.5076000000000001</v>
      </c>
      <c r="C2222" s="2">
        <f>RSI!I2222</f>
        <v>65.770305651853391</v>
      </c>
      <c r="D2222" s="2">
        <f>MACD!E2222</f>
        <v>5.8728957493640266E-2</v>
      </c>
      <c r="E2222" s="2">
        <f>MACD!F2222</f>
        <v>-1.1923442458308755E-2</v>
      </c>
      <c r="F2222" s="2">
        <f>'Moving Avg'!D2222</f>
        <v>5.4284600000000003</v>
      </c>
      <c r="G2222" s="2">
        <f>'Moving Avg'!F2222</f>
        <v>5.3918299999999997</v>
      </c>
      <c r="H2222" s="2">
        <f>'Moving Avg'!G2222</f>
        <v>4.9462579999999994</v>
      </c>
      <c r="I2222" s="2">
        <f>'Moving Avg'!H2222</f>
        <v>3.8619130000000013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25</v>
      </c>
      <c r="N2222" s="7">
        <f t="shared" si="341"/>
        <v>0</v>
      </c>
      <c r="O2222" s="7">
        <f t="shared" si="342"/>
        <v>50</v>
      </c>
      <c r="P2222" s="7">
        <f t="shared" si="343"/>
        <v>83.5</v>
      </c>
      <c r="Q2222" s="8">
        <f t="shared" si="344"/>
        <v>28.774999999999999</v>
      </c>
      <c r="R2222" s="8">
        <f t="shared" si="345"/>
        <v>43.375</v>
      </c>
      <c r="S2222" s="8">
        <f t="shared" si="346"/>
        <v>53.825000000000003</v>
      </c>
      <c r="T2222" s="8">
        <f t="shared" si="347"/>
        <v>39.625</v>
      </c>
      <c r="U2222" s="7">
        <f t="shared" si="348"/>
        <v>41.991666666666667</v>
      </c>
      <c r="V2222" s="7">
        <f t="shared" si="349"/>
        <v>41.400000000000006</v>
      </c>
    </row>
    <row r="2223" spans="1:22" ht="13.5" x14ac:dyDescent="0.25">
      <c r="A2223" s="3">
        <f>RSI!A2223</f>
        <v>45541</v>
      </c>
      <c r="B2223" s="2">
        <f>RSI!B2223</f>
        <v>5.4402999999999997</v>
      </c>
      <c r="C2223" s="2">
        <f>RSI!I2223</f>
        <v>60.717668011048502</v>
      </c>
      <c r="D2223" s="2">
        <f>MACD!E2223</f>
        <v>3.6610858961975801E-2</v>
      </c>
      <c r="E2223" s="2">
        <f>MACD!F2223</f>
        <v>-2.2165821742518438E-3</v>
      </c>
      <c r="F2223" s="2">
        <f>'Moving Avg'!D2223</f>
        <v>5.43858</v>
      </c>
      <c r="G2223" s="2">
        <f>'Moving Avg'!F2223</f>
        <v>5.4019399999999989</v>
      </c>
      <c r="H2223" s="2">
        <f>'Moving Avg'!G2223</f>
        <v>4.9639439999999997</v>
      </c>
      <c r="I2223" s="2">
        <f>'Moving Avg'!H2223</f>
        <v>3.8738715000000008</v>
      </c>
      <c r="J2223" s="5" t="str">
        <f>OBV!F2223</f>
        <v>BEARISH</v>
      </c>
      <c r="K2223" s="5" t="str">
        <f>OBV!G2223</f>
        <v>NEUTRAL</v>
      </c>
      <c r="L2223" s="5" t="str">
        <f>OBV!H2223</f>
        <v>BEARISH DIVERGENCE</v>
      </c>
      <c r="M2223" s="7">
        <f t="shared" si="340"/>
        <v>25</v>
      </c>
      <c r="N2223" s="7">
        <f t="shared" si="341"/>
        <v>0</v>
      </c>
      <c r="O2223" s="7">
        <f t="shared" si="342"/>
        <v>50</v>
      </c>
      <c r="P2223" s="7">
        <f t="shared" si="343"/>
        <v>16.5</v>
      </c>
      <c r="Q2223" s="8">
        <f t="shared" si="344"/>
        <v>18.725000000000001</v>
      </c>
      <c r="R2223" s="8">
        <f t="shared" si="345"/>
        <v>26.625</v>
      </c>
      <c r="S2223" s="8">
        <f t="shared" si="346"/>
        <v>23.675000000000001</v>
      </c>
      <c r="T2223" s="8">
        <f t="shared" si="347"/>
        <v>22.875</v>
      </c>
      <c r="U2223" s="7">
        <f t="shared" si="348"/>
        <v>23.008333333333336</v>
      </c>
      <c r="V2223" s="7">
        <f t="shared" si="349"/>
        <v>22.975000000000001</v>
      </c>
    </row>
    <row r="2224" spans="1:22" ht="13.5" x14ac:dyDescent="0.25">
      <c r="A2224" s="3">
        <f>RSI!A2224</f>
        <v>45544</v>
      </c>
      <c r="B2224" s="2">
        <f>RSI!B2224</f>
        <v>5.4739000000000004</v>
      </c>
      <c r="C2224" s="2">
        <f>RSI!I2224</f>
        <v>62.275844737086075</v>
      </c>
      <c r="D2224" s="2">
        <f>MACD!E2224</f>
        <v>3.7682880238170569E-2</v>
      </c>
      <c r="E2224" s="2">
        <f>MACD!F2224</f>
        <v>5.7633103082326389E-3</v>
      </c>
      <c r="F2224" s="2">
        <f>'Moving Avg'!D2224</f>
        <v>5.4638400000000003</v>
      </c>
      <c r="G2224" s="2">
        <f>'Moving Avg'!F2224</f>
        <v>5.4137299999999993</v>
      </c>
      <c r="H2224" s="2">
        <f>'Moving Avg'!G2224</f>
        <v>4.9801120000000001</v>
      </c>
      <c r="I2224" s="2">
        <f>'Moving Avg'!H2224</f>
        <v>3.8859980000000012</v>
      </c>
      <c r="J2224" s="5" t="str">
        <f>OBV!F2224</f>
        <v>BEARISH</v>
      </c>
      <c r="K2224" s="5" t="str">
        <f>OBV!G2224</f>
        <v>NEUTRAL</v>
      </c>
      <c r="L2224" s="5" t="str">
        <f>OBV!H2224</f>
        <v>BEARISH DIVERGENCE</v>
      </c>
      <c r="M2224" s="7">
        <f t="shared" si="340"/>
        <v>25</v>
      </c>
      <c r="N2224" s="7">
        <f t="shared" si="341"/>
        <v>0</v>
      </c>
      <c r="O2224" s="7">
        <f t="shared" si="342"/>
        <v>50</v>
      </c>
      <c r="P2224" s="7">
        <f t="shared" si="343"/>
        <v>16.5</v>
      </c>
      <c r="Q2224" s="8">
        <f t="shared" si="344"/>
        <v>18.725000000000001</v>
      </c>
      <c r="R2224" s="8">
        <f t="shared" si="345"/>
        <v>26.625</v>
      </c>
      <c r="S2224" s="8">
        <f t="shared" si="346"/>
        <v>23.675000000000001</v>
      </c>
      <c r="T2224" s="8">
        <f t="shared" si="347"/>
        <v>22.875</v>
      </c>
      <c r="U2224" s="7">
        <f t="shared" si="348"/>
        <v>23.008333333333336</v>
      </c>
      <c r="V2224" s="7">
        <f t="shared" si="349"/>
        <v>22.975000000000001</v>
      </c>
    </row>
    <row r="2225" spans="1:22" ht="13.5" x14ac:dyDescent="0.25">
      <c r="A2225" s="3">
        <f>RSI!A2225</f>
        <v>45545</v>
      </c>
      <c r="B2225" s="2">
        <f>RSI!B2225</f>
        <v>5.4570999999999996</v>
      </c>
      <c r="C2225" s="2">
        <f>RSI!I2225</f>
        <v>60.973531400903191</v>
      </c>
      <c r="D2225" s="2">
        <f>MACD!E2225</f>
        <v>2.8297337018799773E-2</v>
      </c>
      <c r="E2225" s="2">
        <f>MACD!F2225</f>
        <v>1.0270115650346065E-2</v>
      </c>
      <c r="F2225" s="2">
        <f>'Moving Avg'!D2225</f>
        <v>5.4790000000000001</v>
      </c>
      <c r="G2225" s="2">
        <f>'Moving Avg'!F2225</f>
        <v>5.4234149999999985</v>
      </c>
      <c r="H2225" s="2">
        <f>'Moving Avg'!G2225</f>
        <v>4.9949339999999998</v>
      </c>
      <c r="I2225" s="2">
        <f>'Moving Avg'!H2225</f>
        <v>3.8979145000000006</v>
      </c>
      <c r="J2225" s="5" t="str">
        <f>OBV!F2225</f>
        <v>BEARISH</v>
      </c>
      <c r="K2225" s="5" t="str">
        <f>OBV!G2225</f>
        <v>NEUTRAL</v>
      </c>
      <c r="L2225" s="5" t="str">
        <f>OBV!H2225</f>
        <v>BEARISH DIVERGENCE</v>
      </c>
      <c r="M2225" s="7">
        <f t="shared" si="340"/>
        <v>25</v>
      </c>
      <c r="N2225" s="7">
        <f t="shared" si="341"/>
        <v>0</v>
      </c>
      <c r="O2225" s="7">
        <f t="shared" si="342"/>
        <v>50</v>
      </c>
      <c r="P2225" s="7">
        <f t="shared" si="343"/>
        <v>16.5</v>
      </c>
      <c r="Q2225" s="8">
        <f t="shared" si="344"/>
        <v>18.725000000000001</v>
      </c>
      <c r="R2225" s="8">
        <f t="shared" si="345"/>
        <v>26.625</v>
      </c>
      <c r="S2225" s="8">
        <f t="shared" si="346"/>
        <v>23.675000000000001</v>
      </c>
      <c r="T2225" s="8">
        <f t="shared" si="347"/>
        <v>22.875</v>
      </c>
      <c r="U2225" s="7">
        <f t="shared" si="348"/>
        <v>23.008333333333336</v>
      </c>
      <c r="V2225" s="7">
        <f t="shared" si="349"/>
        <v>22.975000000000001</v>
      </c>
    </row>
    <row r="2226" spans="1:22" ht="13.5" x14ac:dyDescent="0.25">
      <c r="A2226" s="3">
        <f>RSI!A2226</f>
        <v>45546</v>
      </c>
      <c r="B2226" s="2">
        <f>RSI!B2226</f>
        <v>5.4318</v>
      </c>
      <c r="C2226" s="2">
        <f>RSI!I2226</f>
        <v>58.973447116352901</v>
      </c>
      <c r="D2226" s="2">
        <f>MACD!E2226</f>
        <v>2.5140032935032863E-2</v>
      </c>
      <c r="E2226" s="2">
        <f>MACD!F2226</f>
        <v>1.3244099107283426E-2</v>
      </c>
      <c r="F2226" s="2">
        <f>'Moving Avg'!D2226</f>
        <v>5.4621399999999998</v>
      </c>
      <c r="G2226" s="2">
        <f>'Moving Avg'!F2226</f>
        <v>5.4259399999999989</v>
      </c>
      <c r="H2226" s="2">
        <f>'Moving Avg'!G2226</f>
        <v>5.0119440000000006</v>
      </c>
      <c r="I2226" s="2">
        <f>'Moving Avg'!H2226</f>
        <v>3.9097465000000007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  <c r="M2226" s="7">
        <f t="shared" si="340"/>
        <v>25</v>
      </c>
      <c r="N2226" s="7">
        <f t="shared" si="341"/>
        <v>0</v>
      </c>
      <c r="O2226" s="7">
        <f t="shared" si="342"/>
        <v>50</v>
      </c>
      <c r="P2226" s="7">
        <f t="shared" si="343"/>
        <v>16.5</v>
      </c>
      <c r="Q2226" s="8">
        <f t="shared" si="344"/>
        <v>18.725000000000001</v>
      </c>
      <c r="R2226" s="8">
        <f t="shared" si="345"/>
        <v>26.625</v>
      </c>
      <c r="S2226" s="8">
        <f t="shared" si="346"/>
        <v>23.675000000000001</v>
      </c>
      <c r="T2226" s="8">
        <f t="shared" si="347"/>
        <v>22.875</v>
      </c>
      <c r="U2226" s="7">
        <f t="shared" si="348"/>
        <v>23.008333333333336</v>
      </c>
      <c r="V2226" s="7">
        <f t="shared" si="349"/>
        <v>22.975000000000001</v>
      </c>
    </row>
    <row r="2227" spans="1:22" ht="13.5" x14ac:dyDescent="0.25">
      <c r="A2227" s="3">
        <f>RSI!A2227</f>
        <v>45547</v>
      </c>
      <c r="B2227" s="2">
        <f>RSI!B2227</f>
        <v>5.4066000000000001</v>
      </c>
      <c r="C2227" s="2">
        <f>RSI!I2227</f>
        <v>56.968930244348194</v>
      </c>
      <c r="D2227" s="2">
        <f>MACD!E2227</f>
        <v>2.8759922522565873E-2</v>
      </c>
      <c r="E2227" s="2">
        <f>MACD!F2227</f>
        <v>1.6347263790339916E-2</v>
      </c>
      <c r="F2227" s="2">
        <f>'Moving Avg'!D2227</f>
        <v>5.4419400000000007</v>
      </c>
      <c r="G2227" s="2">
        <f>'Moving Avg'!F2227</f>
        <v>5.426784999999998</v>
      </c>
      <c r="H2227" s="2">
        <f>'Moving Avg'!G2227</f>
        <v>5.0308080000000004</v>
      </c>
      <c r="I2227" s="2">
        <f>'Moving Avg'!H2227</f>
        <v>3.9216209999999996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  <c r="M2227" s="7">
        <f t="shared" si="340"/>
        <v>25</v>
      </c>
      <c r="N2227" s="7">
        <f t="shared" si="341"/>
        <v>0</v>
      </c>
      <c r="O2227" s="7">
        <f t="shared" si="342"/>
        <v>50</v>
      </c>
      <c r="P2227" s="7">
        <f t="shared" si="343"/>
        <v>16.5</v>
      </c>
      <c r="Q2227" s="8">
        <f t="shared" si="344"/>
        <v>18.725000000000001</v>
      </c>
      <c r="R2227" s="8">
        <f t="shared" si="345"/>
        <v>26.625</v>
      </c>
      <c r="S2227" s="8">
        <f t="shared" si="346"/>
        <v>23.675000000000001</v>
      </c>
      <c r="T2227" s="8">
        <f t="shared" si="347"/>
        <v>22.875</v>
      </c>
      <c r="U2227" s="7">
        <f t="shared" si="348"/>
        <v>23.008333333333336</v>
      </c>
      <c r="V2227" s="7">
        <f t="shared" si="349"/>
        <v>22.975000000000001</v>
      </c>
    </row>
    <row r="2228" spans="1:22" ht="13.5" x14ac:dyDescent="0.25">
      <c r="A2228" s="3">
        <f>RSI!A2228</f>
        <v>45548</v>
      </c>
      <c r="B2228" s="2">
        <f>RSI!B2228</f>
        <v>5.3897000000000004</v>
      </c>
      <c r="C2228" s="2">
        <f>RSI!I2228</f>
        <v>55.603939791620206</v>
      </c>
      <c r="D2228" s="2">
        <f>MACD!E2228</f>
        <v>2.9920121800291355E-2</v>
      </c>
      <c r="E2228" s="2">
        <f>MACD!F2228</f>
        <v>1.9061835392330206E-2</v>
      </c>
      <c r="F2228" s="2">
        <f>'Moving Avg'!D2228</f>
        <v>5.4318200000000001</v>
      </c>
      <c r="G2228" s="2">
        <f>'Moving Avg'!F2228</f>
        <v>5.4246799999999986</v>
      </c>
      <c r="H2228" s="2">
        <f>'Moving Avg'!G2228</f>
        <v>5.049334</v>
      </c>
      <c r="I2228" s="2">
        <f>'Moving Avg'!H2228</f>
        <v>3.9332004999999999</v>
      </c>
      <c r="J2228" s="5" t="str">
        <f>OBV!F2228</f>
        <v>BEARISH</v>
      </c>
      <c r="K2228" s="5" t="str">
        <f>OBV!G2228</f>
        <v>NEUTRAL</v>
      </c>
      <c r="L2228" s="5" t="str">
        <f>OBV!H2228</f>
        <v>CONFIRMED BEARISH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16.5</v>
      </c>
      <c r="Q2228" s="8">
        <f t="shared" si="344"/>
        <v>18.725000000000001</v>
      </c>
      <c r="R2228" s="8">
        <f t="shared" si="345"/>
        <v>26.625</v>
      </c>
      <c r="S2228" s="8">
        <f t="shared" si="346"/>
        <v>23.675000000000001</v>
      </c>
      <c r="T2228" s="8">
        <f t="shared" si="347"/>
        <v>22.875</v>
      </c>
      <c r="U2228" s="7">
        <f t="shared" si="348"/>
        <v>23.008333333333336</v>
      </c>
      <c r="V2228" s="7">
        <f t="shared" si="349"/>
        <v>22.975000000000001</v>
      </c>
    </row>
    <row r="2229" spans="1:22" ht="13.5" x14ac:dyDescent="0.25">
      <c r="A2229" s="3">
        <f>RSI!A2229</f>
        <v>45551</v>
      </c>
      <c r="B2229" s="2">
        <f>RSI!B2229</f>
        <v>5.415</v>
      </c>
      <c r="C2229" s="2">
        <f>RSI!I2229</f>
        <v>57.255118818072447</v>
      </c>
      <c r="D2229" s="2">
        <f>MACD!E2229</f>
        <v>2.2137142638391616E-2</v>
      </c>
      <c r="E2229" s="2">
        <f>MACD!F2229</f>
        <v>1.9676896841542488E-2</v>
      </c>
      <c r="F2229" s="2">
        <f>'Moving Avg'!D2229</f>
        <v>5.4200400000000002</v>
      </c>
      <c r="G2229" s="2">
        <f>'Moving Avg'!F2229</f>
        <v>5.4175199999999997</v>
      </c>
      <c r="H2229" s="2">
        <f>'Moving Avg'!G2229</f>
        <v>5.0700500000000002</v>
      </c>
      <c r="I2229" s="2">
        <f>'Moving Avg'!H2229</f>
        <v>3.9449064999999992</v>
      </c>
      <c r="J2229" s="5" t="str">
        <f>OBV!F2229</f>
        <v>BEARISH</v>
      </c>
      <c r="K2229" s="5" t="str">
        <f>OBV!G2229</f>
        <v>NEUTRAL</v>
      </c>
      <c r="L2229" s="5" t="str">
        <f>OBV!H2229</f>
        <v>CONFIRMED BEARISH</v>
      </c>
      <c r="M2229" s="7">
        <f t="shared" si="340"/>
        <v>25</v>
      </c>
      <c r="N2229" s="7">
        <f t="shared" si="341"/>
        <v>0</v>
      </c>
      <c r="O2229" s="7">
        <f t="shared" si="342"/>
        <v>50</v>
      </c>
      <c r="P2229" s="7">
        <f t="shared" si="343"/>
        <v>16.5</v>
      </c>
      <c r="Q2229" s="8">
        <f t="shared" si="344"/>
        <v>18.725000000000001</v>
      </c>
      <c r="R2229" s="8">
        <f t="shared" si="345"/>
        <v>26.625</v>
      </c>
      <c r="S2229" s="8">
        <f t="shared" si="346"/>
        <v>23.675000000000001</v>
      </c>
      <c r="T2229" s="8">
        <f t="shared" si="347"/>
        <v>22.875</v>
      </c>
      <c r="U2229" s="7">
        <f t="shared" si="348"/>
        <v>23.008333333333336</v>
      </c>
      <c r="V2229" s="7">
        <f t="shared" si="349"/>
        <v>22.975000000000001</v>
      </c>
    </row>
    <row r="2230" spans="1:22" ht="13.5" x14ac:dyDescent="0.25">
      <c r="A2230" s="3">
        <f>RSI!A2230</f>
        <v>45552</v>
      </c>
      <c r="B2230" s="2">
        <f>RSI!B2230</f>
        <v>5.5160999999999998</v>
      </c>
      <c r="C2230" s="2">
        <f>RSI!I2230</f>
        <v>63.152662447816901</v>
      </c>
      <c r="D2230" s="2">
        <f>MACD!E2230</f>
        <v>1.2714727139599091E-2</v>
      </c>
      <c r="E2230" s="2">
        <f>MACD!F2230</f>
        <v>1.8284462901153809E-2</v>
      </c>
      <c r="F2230" s="2">
        <f>'Moving Avg'!D2230</f>
        <v>5.4318399999999993</v>
      </c>
      <c r="G2230" s="2">
        <f>'Moving Avg'!F2230</f>
        <v>5.4154149999999994</v>
      </c>
      <c r="H2230" s="2">
        <f>'Moving Avg'!G2230</f>
        <v>5.0931259999999989</v>
      </c>
      <c r="I2230" s="2">
        <f>'Moving Avg'!H2230</f>
        <v>3.9571179999999999</v>
      </c>
      <c r="J2230" s="5" t="str">
        <f>OBV!F2230</f>
        <v>BEARISH</v>
      </c>
      <c r="K2230" s="5" t="str">
        <f>OBV!G2230</f>
        <v>NEUTRAL</v>
      </c>
      <c r="L2230" s="5" t="str">
        <f>OBV!H2230</f>
        <v>BEARISH DIVERGENCE</v>
      </c>
      <c r="M2230" s="7">
        <f t="shared" si="340"/>
        <v>25</v>
      </c>
      <c r="N2230" s="7">
        <f t="shared" si="341"/>
        <v>45</v>
      </c>
      <c r="O2230" s="7">
        <f t="shared" si="342"/>
        <v>50</v>
      </c>
      <c r="P2230" s="7">
        <f t="shared" si="343"/>
        <v>16.5</v>
      </c>
      <c r="Q2230" s="8">
        <f t="shared" si="344"/>
        <v>34.475000000000001</v>
      </c>
      <c r="R2230" s="8">
        <f t="shared" si="345"/>
        <v>35.625</v>
      </c>
      <c r="S2230" s="8">
        <f t="shared" si="346"/>
        <v>30.425000000000001</v>
      </c>
      <c r="T2230" s="8">
        <f t="shared" si="347"/>
        <v>34.125</v>
      </c>
      <c r="U2230" s="7">
        <f t="shared" si="348"/>
        <v>33.508333333333333</v>
      </c>
      <c r="V2230" s="7">
        <f t="shared" si="349"/>
        <v>33.662499999999994</v>
      </c>
    </row>
    <row r="2231" spans="1:22" ht="13.5" x14ac:dyDescent="0.25">
      <c r="A2231" s="3">
        <f>RSI!A2231</f>
        <v>45553</v>
      </c>
      <c r="B2231" s="2">
        <f>RSI!B2231</f>
        <v>5.4739000000000004</v>
      </c>
      <c r="C2231" s="2">
        <f>RSI!I2231</f>
        <v>59.464653871622986</v>
      </c>
      <c r="D2231" s="2">
        <f>MACD!E2231</f>
        <v>2.7515800727273998E-2</v>
      </c>
      <c r="E2231" s="2">
        <f>MACD!F2231</f>
        <v>2.0130730466377849E-2</v>
      </c>
      <c r="F2231" s="2">
        <f>'Moving Avg'!D2231</f>
        <v>5.4402600000000003</v>
      </c>
      <c r="G2231" s="2">
        <f>'Moving Avg'!F2231</f>
        <v>5.4179399999999998</v>
      </c>
      <c r="H2231" s="2">
        <f>'Moving Avg'!G2231</f>
        <v>5.1153579999999987</v>
      </c>
      <c r="I2231" s="2">
        <f>'Moving Avg'!H2231</f>
        <v>3.9691184999999991</v>
      </c>
      <c r="J2231" s="5" t="str">
        <f>OBV!F2231</f>
        <v>BEARISH</v>
      </c>
      <c r="K2231" s="5" t="str">
        <f>OBV!G2231</f>
        <v>NEUTRAL</v>
      </c>
      <c r="L2231" s="5" t="str">
        <f>OBV!H2231</f>
        <v>BEARISH DIVERGENCE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16.5</v>
      </c>
      <c r="Q2231" s="8">
        <f t="shared" si="344"/>
        <v>18.725000000000001</v>
      </c>
      <c r="R2231" s="8">
        <f t="shared" si="345"/>
        <v>26.625</v>
      </c>
      <c r="S2231" s="8">
        <f t="shared" si="346"/>
        <v>23.675000000000001</v>
      </c>
      <c r="T2231" s="8">
        <f t="shared" si="347"/>
        <v>22.875</v>
      </c>
      <c r="U2231" s="7">
        <f t="shared" si="348"/>
        <v>23.008333333333336</v>
      </c>
      <c r="V2231" s="7">
        <f t="shared" si="349"/>
        <v>22.975000000000001</v>
      </c>
    </row>
    <row r="2232" spans="1:22" ht="13.5" x14ac:dyDescent="0.25">
      <c r="A2232" s="3">
        <f>RSI!A2232</f>
        <v>45554</v>
      </c>
      <c r="B2232" s="2">
        <f>RSI!B2232</f>
        <v>5.4739000000000004</v>
      </c>
      <c r="C2232" s="2">
        <f>RSI!I2232</f>
        <v>59.464653871622978</v>
      </c>
      <c r="D2232" s="2">
        <f>MACD!E2232</f>
        <v>3.7971732447220852E-2</v>
      </c>
      <c r="E2232" s="2">
        <f>MACD!F2232</f>
        <v>2.3698930862546451E-2</v>
      </c>
      <c r="F2232" s="2">
        <f>'Moving Avg'!D2232</f>
        <v>5.4537199999999997</v>
      </c>
      <c r="G2232" s="2">
        <f>'Moving Avg'!F2232</f>
        <v>5.4213049999999994</v>
      </c>
      <c r="H2232" s="2">
        <f>'Moving Avg'!G2232</f>
        <v>5.1365800000000004</v>
      </c>
      <c r="I2232" s="2">
        <f>'Moving Avg'!H2232</f>
        <v>3.9812449999999986</v>
      </c>
      <c r="J2232" s="5" t="str">
        <f>OBV!F2232</f>
        <v>BEARISH</v>
      </c>
      <c r="K2232" s="5" t="str">
        <f>OBV!G2232</f>
        <v>NEUTRAL</v>
      </c>
      <c r="L2232" s="5" t="str">
        <f>OBV!H2232</f>
        <v>BEARISH DIVERGENCE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16.5</v>
      </c>
      <c r="Q2232" s="8">
        <f t="shared" si="344"/>
        <v>18.725000000000001</v>
      </c>
      <c r="R2232" s="8">
        <f t="shared" si="345"/>
        <v>26.625</v>
      </c>
      <c r="S2232" s="8">
        <f t="shared" si="346"/>
        <v>23.675000000000001</v>
      </c>
      <c r="T2232" s="8">
        <f t="shared" si="347"/>
        <v>22.875</v>
      </c>
      <c r="U2232" s="7">
        <f t="shared" si="348"/>
        <v>23.008333333333336</v>
      </c>
      <c r="V2232" s="7">
        <f t="shared" si="349"/>
        <v>22.975000000000001</v>
      </c>
    </row>
    <row r="2233" spans="1:22" ht="13.5" x14ac:dyDescent="0.25">
      <c r="A2233" s="3">
        <f>RSI!A2233</f>
        <v>45555</v>
      </c>
      <c r="B2233" s="2">
        <f>RSI!B2233</f>
        <v>5.4744000000000002</v>
      </c>
      <c r="C2233" s="2">
        <f>RSI!I2233</f>
        <v>59.497156066977517</v>
      </c>
      <c r="D2233" s="2">
        <f>MACD!E2233</f>
        <v>3.5724137840943193E-2</v>
      </c>
      <c r="E2233" s="2">
        <f>MACD!F2233</f>
        <v>2.6103972258225801E-2</v>
      </c>
      <c r="F2233" s="2">
        <f>'Moving Avg'!D2233</f>
        <v>5.4706600000000005</v>
      </c>
      <c r="G2233" s="2">
        <f>'Moving Avg'!F2233</f>
        <v>5.4318550000000005</v>
      </c>
      <c r="H2233" s="2">
        <f>'Moving Avg'!G2233</f>
        <v>5.1576419999999992</v>
      </c>
      <c r="I2233" s="2">
        <f>'Moving Avg'!H2233</f>
        <v>3.9933739999999989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16.5</v>
      </c>
      <c r="Q2233" s="8">
        <f t="shared" si="344"/>
        <v>18.725000000000001</v>
      </c>
      <c r="R2233" s="8">
        <f t="shared" si="345"/>
        <v>26.625</v>
      </c>
      <c r="S2233" s="8">
        <f t="shared" si="346"/>
        <v>23.675000000000001</v>
      </c>
      <c r="T2233" s="8">
        <f t="shared" si="347"/>
        <v>22.875</v>
      </c>
      <c r="U2233" s="7">
        <f t="shared" si="348"/>
        <v>23.008333333333336</v>
      </c>
      <c r="V2233" s="7">
        <f t="shared" si="349"/>
        <v>22.975000000000001</v>
      </c>
    </row>
    <row r="2234" spans="1:22" ht="13.5" x14ac:dyDescent="0.25">
      <c r="A2234" s="3">
        <f>RSI!A2234</f>
        <v>45558</v>
      </c>
      <c r="B2234" s="2">
        <f>RSI!B2234</f>
        <v>5.6660000000000004</v>
      </c>
      <c r="C2234" s="2">
        <f>RSI!I2234</f>
        <v>69.567192001904118</v>
      </c>
      <c r="D2234" s="2">
        <f>MACD!E2234</f>
        <v>2.4144123401940831E-2</v>
      </c>
      <c r="E2234" s="2">
        <f>MACD!F2234</f>
        <v>2.571200248696881E-2</v>
      </c>
      <c r="F2234" s="2">
        <f>'Moving Avg'!D2234</f>
        <v>5.5208600000000008</v>
      </c>
      <c r="G2234" s="2">
        <f>'Moving Avg'!F2234</f>
        <v>5.4444050000000006</v>
      </c>
      <c r="H2234" s="2">
        <f>'Moving Avg'!G2234</f>
        <v>5.1825359999999989</v>
      </c>
      <c r="I2234" s="2">
        <f>'Moving Avg'!H2234</f>
        <v>4.0065454999999988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45</v>
      </c>
      <c r="O2234" s="7">
        <f t="shared" si="342"/>
        <v>50</v>
      </c>
      <c r="P2234" s="7">
        <f t="shared" si="343"/>
        <v>16.5</v>
      </c>
      <c r="Q2234" s="8">
        <f t="shared" si="344"/>
        <v>34.475000000000001</v>
      </c>
      <c r="R2234" s="8">
        <f t="shared" si="345"/>
        <v>35.625</v>
      </c>
      <c r="S2234" s="8">
        <f t="shared" si="346"/>
        <v>30.425000000000001</v>
      </c>
      <c r="T2234" s="8">
        <f t="shared" si="347"/>
        <v>34.125</v>
      </c>
      <c r="U2234" s="7">
        <f t="shared" si="348"/>
        <v>33.508333333333333</v>
      </c>
      <c r="V2234" s="7">
        <f t="shared" si="349"/>
        <v>33.662499999999994</v>
      </c>
    </row>
    <row r="2235" spans="1:22" ht="13.5" x14ac:dyDescent="0.25">
      <c r="A2235" s="3">
        <f>RSI!A2235</f>
        <v>45559</v>
      </c>
      <c r="B2235" s="2">
        <f>RSI!B2235</f>
        <v>5.7846000000000002</v>
      </c>
      <c r="C2235" s="2">
        <f>RSI!I2235</f>
        <v>73.893932307148702</v>
      </c>
      <c r="D2235" s="2">
        <f>MACD!E2235</f>
        <v>1.2373414522723891E-3</v>
      </c>
      <c r="E2235" s="2">
        <f>MACD!F2235</f>
        <v>2.0817070280029527E-2</v>
      </c>
      <c r="F2235" s="2">
        <f>'Moving Avg'!D2235</f>
        <v>5.57456</v>
      </c>
      <c r="G2235" s="2">
        <f>'Moving Avg'!F2235</f>
        <v>5.4662550000000003</v>
      </c>
      <c r="H2235" s="2">
        <f>'Moving Avg'!G2235</f>
        <v>5.2104759999999999</v>
      </c>
      <c r="I2235" s="2">
        <f>'Moving Avg'!H2235</f>
        <v>4.0203099999999985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0</v>
      </c>
      <c r="N2235" s="7">
        <f t="shared" si="341"/>
        <v>45</v>
      </c>
      <c r="O2235" s="7">
        <f t="shared" si="342"/>
        <v>50</v>
      </c>
      <c r="P2235" s="7">
        <f t="shared" si="343"/>
        <v>16.5</v>
      </c>
      <c r="Q2235" s="8">
        <f t="shared" si="344"/>
        <v>25.725000000000001</v>
      </c>
      <c r="R2235" s="8">
        <f t="shared" si="345"/>
        <v>30.625</v>
      </c>
      <c r="S2235" s="8">
        <f t="shared" si="346"/>
        <v>26.675000000000001</v>
      </c>
      <c r="T2235" s="8">
        <f t="shared" si="347"/>
        <v>27.875</v>
      </c>
      <c r="U2235" s="7">
        <f t="shared" si="348"/>
        <v>27.675000000000001</v>
      </c>
      <c r="V2235" s="7">
        <f t="shared" si="349"/>
        <v>27.725000000000001</v>
      </c>
    </row>
    <row r="2236" spans="1:22" ht="13.5" x14ac:dyDescent="0.25">
      <c r="A2236" s="3">
        <f>RSI!A2236</f>
        <v>45560</v>
      </c>
      <c r="B2236" s="2">
        <f>RSI!B2236</f>
        <v>5.6569000000000003</v>
      </c>
      <c r="C2236" s="2">
        <f>RSI!I2236</f>
        <v>63.43600705149904</v>
      </c>
      <c r="D2236" s="2">
        <f>MACD!E2236</f>
        <v>-1.4888910405185918E-2</v>
      </c>
      <c r="E2236" s="2">
        <f>MACD!F2236</f>
        <v>1.3675874142986438E-2</v>
      </c>
      <c r="F2236" s="2">
        <f>'Moving Avg'!D2236</f>
        <v>5.6111599999999999</v>
      </c>
      <c r="G2236" s="2">
        <f>'Moving Avg'!F2236</f>
        <v>5.480455000000001</v>
      </c>
      <c r="H2236" s="2">
        <f>'Moving Avg'!G2236</f>
        <v>5.2351880000000008</v>
      </c>
      <c r="I2236" s="2">
        <f>'Moving Avg'!H2236</f>
        <v>4.0332674999999973</v>
      </c>
      <c r="J2236" s="5" t="str">
        <f>OBV!F2236</f>
        <v>BULLISH</v>
      </c>
      <c r="K2236" s="5" t="str">
        <f>OBV!G2236</f>
        <v>NEUTRAL</v>
      </c>
      <c r="L2236" s="5" t="str">
        <f>OBV!H2236</f>
        <v>BULLISH DIVERGENCE</v>
      </c>
      <c r="M2236" s="7">
        <f t="shared" si="340"/>
        <v>25</v>
      </c>
      <c r="N2236" s="7">
        <f t="shared" si="341"/>
        <v>100</v>
      </c>
      <c r="O2236" s="7">
        <f t="shared" si="342"/>
        <v>50</v>
      </c>
      <c r="P2236" s="7">
        <f t="shared" si="343"/>
        <v>66.5</v>
      </c>
      <c r="Q2236" s="8">
        <f t="shared" si="344"/>
        <v>61.225000000000001</v>
      </c>
      <c r="R2236" s="8">
        <f t="shared" si="345"/>
        <v>59.125</v>
      </c>
      <c r="S2236" s="8">
        <f t="shared" si="346"/>
        <v>61.174999999999997</v>
      </c>
      <c r="T2236" s="8">
        <f t="shared" si="347"/>
        <v>60.375</v>
      </c>
      <c r="U2236" s="7">
        <f t="shared" si="348"/>
        <v>60.508333333333326</v>
      </c>
      <c r="V2236" s="7">
        <f t="shared" si="349"/>
        <v>60.474999999999994</v>
      </c>
    </row>
    <row r="2237" spans="1:22" ht="13.5" x14ac:dyDescent="0.25">
      <c r="A2237" s="3">
        <f>RSI!A2237</f>
        <v>45561</v>
      </c>
      <c r="B2237" s="2">
        <f>RSI!B2237</f>
        <v>5.6569000000000003</v>
      </c>
      <c r="C2237" s="2">
        <f>RSI!I2237</f>
        <v>63.43600705149904</v>
      </c>
      <c r="D2237" s="2">
        <f>MACD!E2237</f>
        <v>-3.3795929263249924E-2</v>
      </c>
      <c r="E2237" s="2">
        <f>MACD!F2237</f>
        <v>4.1815134617391664E-3</v>
      </c>
      <c r="F2237" s="2">
        <f>'Moving Avg'!D2237</f>
        <v>5.6477599999999999</v>
      </c>
      <c r="G2237" s="2">
        <f>'Moving Avg'!F2237</f>
        <v>5.4929699999999997</v>
      </c>
      <c r="H2237" s="2">
        <f>'Moving Avg'!G2237</f>
        <v>5.2593960000000006</v>
      </c>
      <c r="I2237" s="2">
        <f>'Moving Avg'!H2237</f>
        <v>4.0462669999999976</v>
      </c>
      <c r="J2237" s="5" t="str">
        <f>OBV!F2237</f>
        <v>BULLISH</v>
      </c>
      <c r="K2237" s="5" t="str">
        <f>OBV!G2237</f>
        <v>NEUTRAL</v>
      </c>
      <c r="L2237" s="5" t="str">
        <f>OBV!H2237</f>
        <v>BULLISH DIVERGENCE</v>
      </c>
      <c r="M2237" s="7">
        <f t="shared" si="340"/>
        <v>25</v>
      </c>
      <c r="N2237" s="7">
        <f t="shared" si="341"/>
        <v>100</v>
      </c>
      <c r="O2237" s="7">
        <f t="shared" si="342"/>
        <v>50</v>
      </c>
      <c r="P2237" s="7">
        <f t="shared" si="343"/>
        <v>66.5</v>
      </c>
      <c r="Q2237" s="8">
        <f t="shared" si="344"/>
        <v>61.225000000000001</v>
      </c>
      <c r="R2237" s="8">
        <f t="shared" si="345"/>
        <v>59.125</v>
      </c>
      <c r="S2237" s="8">
        <f t="shared" si="346"/>
        <v>61.174999999999997</v>
      </c>
      <c r="T2237" s="8">
        <f t="shared" si="347"/>
        <v>60.375</v>
      </c>
      <c r="U2237" s="7">
        <f t="shared" si="348"/>
        <v>60.508333333333326</v>
      </c>
      <c r="V2237" s="7">
        <f t="shared" si="349"/>
        <v>60.474999999999994</v>
      </c>
    </row>
    <row r="2238" spans="1:22" ht="13.5" x14ac:dyDescent="0.25">
      <c r="A2238" s="3">
        <f>RSI!A2238</f>
        <v>45562</v>
      </c>
      <c r="B2238" s="2">
        <f>RSI!B2238</f>
        <v>5.6386000000000003</v>
      </c>
      <c r="C2238" s="2">
        <f>RSI!I2238</f>
        <v>61.978182858021491</v>
      </c>
      <c r="D2238" s="2">
        <f>MACD!E2238</f>
        <v>-5.2320847978106322E-2</v>
      </c>
      <c r="E2238" s="2">
        <f>MACD!F2238</f>
        <v>-7.1189588262299316E-3</v>
      </c>
      <c r="F2238" s="2">
        <f>'Moving Avg'!D2238</f>
        <v>5.6806000000000001</v>
      </c>
      <c r="G2238" s="2">
        <f>'Moving Avg'!F2238</f>
        <v>5.5054149999999993</v>
      </c>
      <c r="H2238" s="2">
        <f>'Moving Avg'!G2238</f>
        <v>5.283742000000001</v>
      </c>
      <c r="I2238" s="2">
        <f>'Moving Avg'!H2238</f>
        <v>4.0592169999999985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25</v>
      </c>
      <c r="N2238" s="7">
        <f t="shared" si="341"/>
        <v>100</v>
      </c>
      <c r="O2238" s="7">
        <f t="shared" si="342"/>
        <v>50</v>
      </c>
      <c r="P2238" s="7">
        <f t="shared" si="343"/>
        <v>83.5</v>
      </c>
      <c r="Q2238" s="8">
        <f t="shared" si="344"/>
        <v>63.774999999999999</v>
      </c>
      <c r="R2238" s="8">
        <f t="shared" si="345"/>
        <v>63.375</v>
      </c>
      <c r="S2238" s="8">
        <f t="shared" si="346"/>
        <v>68.825000000000003</v>
      </c>
      <c r="T2238" s="8">
        <f t="shared" si="347"/>
        <v>64.625</v>
      </c>
      <c r="U2238" s="7">
        <f t="shared" si="348"/>
        <v>65.325000000000003</v>
      </c>
      <c r="V2238" s="7">
        <f t="shared" si="349"/>
        <v>65.150000000000006</v>
      </c>
    </row>
    <row r="2239" spans="1:22" ht="13.5" x14ac:dyDescent="0.25">
      <c r="A2239" s="3">
        <f>RSI!A2239</f>
        <v>45565</v>
      </c>
      <c r="B2239" s="2">
        <f>RSI!B2239</f>
        <v>5.5838999999999999</v>
      </c>
      <c r="C2239" s="2">
        <f>RSI!I2239</f>
        <v>57.709100440387445</v>
      </c>
      <c r="D2239" s="2">
        <f>MACD!E2239</f>
        <v>-6.1130731894553314E-2</v>
      </c>
      <c r="E2239" s="2">
        <f>MACD!F2239</f>
        <v>-1.7921313439894608E-2</v>
      </c>
      <c r="F2239" s="2">
        <f>'Moving Avg'!D2239</f>
        <v>5.66418</v>
      </c>
      <c r="G2239" s="2">
        <f>'Moving Avg'!F2239</f>
        <v>5.5172300000000005</v>
      </c>
      <c r="H2239" s="2">
        <f>'Moving Avg'!G2239</f>
        <v>5.3058160000000001</v>
      </c>
      <c r="I2239" s="2">
        <f>'Moving Avg'!H2239</f>
        <v>4.0718934999999981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  <c r="M2239" s="7">
        <f t="shared" si="340"/>
        <v>25</v>
      </c>
      <c r="N2239" s="7">
        <f t="shared" si="341"/>
        <v>100</v>
      </c>
      <c r="O2239" s="7">
        <f t="shared" si="342"/>
        <v>50</v>
      </c>
      <c r="P2239" s="7">
        <f t="shared" si="343"/>
        <v>16.5</v>
      </c>
      <c r="Q2239" s="8">
        <f t="shared" si="344"/>
        <v>53.725000000000001</v>
      </c>
      <c r="R2239" s="8">
        <f t="shared" si="345"/>
        <v>46.625</v>
      </c>
      <c r="S2239" s="8">
        <f t="shared" si="346"/>
        <v>38.674999999999997</v>
      </c>
      <c r="T2239" s="8">
        <f t="shared" si="347"/>
        <v>47.875</v>
      </c>
      <c r="U2239" s="7">
        <f t="shared" si="348"/>
        <v>46.341666666666661</v>
      </c>
      <c r="V2239" s="7">
        <f t="shared" si="349"/>
        <v>46.724999999999994</v>
      </c>
    </row>
    <row r="2240" spans="1:22" ht="13.5" x14ac:dyDescent="0.25">
      <c r="A2240" s="3">
        <f>RSI!A2240</f>
        <v>45566</v>
      </c>
      <c r="B2240" s="2">
        <f>RSI!B2240</f>
        <v>5.5382999999999996</v>
      </c>
      <c r="C2240" s="2">
        <f>RSI!I2240</f>
        <v>54.348291702424184</v>
      </c>
      <c r="D2240" s="2">
        <f>MACD!E2240</f>
        <v>-5.0329578474168635E-2</v>
      </c>
      <c r="E2240" s="2">
        <f>MACD!F2240</f>
        <v>-2.4402966446749413E-2</v>
      </c>
      <c r="F2240" s="2">
        <f>'Moving Avg'!D2240</f>
        <v>5.6149199999999997</v>
      </c>
      <c r="G2240" s="2">
        <f>'Moving Avg'!F2240</f>
        <v>5.52508</v>
      </c>
      <c r="H2240" s="2">
        <f>'Moving Avg'!G2240</f>
        <v>5.3259680000000014</v>
      </c>
      <c r="I2240" s="2">
        <f>'Moving Avg'!H2240</f>
        <v>4.0844264999999975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25</v>
      </c>
      <c r="N2240" s="7">
        <f t="shared" si="341"/>
        <v>100</v>
      </c>
      <c r="O2240" s="7">
        <f t="shared" si="342"/>
        <v>50</v>
      </c>
      <c r="P2240" s="7">
        <f t="shared" si="343"/>
        <v>16.5</v>
      </c>
      <c r="Q2240" s="8">
        <f t="shared" si="344"/>
        <v>53.725000000000001</v>
      </c>
      <c r="R2240" s="8">
        <f t="shared" si="345"/>
        <v>46.625</v>
      </c>
      <c r="S2240" s="8">
        <f t="shared" si="346"/>
        <v>38.674999999999997</v>
      </c>
      <c r="T2240" s="8">
        <f t="shared" si="347"/>
        <v>47.875</v>
      </c>
      <c r="U2240" s="7">
        <f t="shared" si="348"/>
        <v>46.341666666666661</v>
      </c>
      <c r="V2240" s="7">
        <f t="shared" si="349"/>
        <v>46.724999999999994</v>
      </c>
    </row>
    <row r="2241" spans="1:22" ht="13.5" x14ac:dyDescent="0.25">
      <c r="A2241" s="3">
        <f>RSI!A2241</f>
        <v>45567</v>
      </c>
      <c r="B2241" s="2">
        <f>RSI!B2241</f>
        <v>5.5564999999999998</v>
      </c>
      <c r="C2241" s="2">
        <f>RSI!I2241</f>
        <v>55.463126329512598</v>
      </c>
      <c r="D2241" s="2">
        <f>MACD!E2241</f>
        <v>-4.9387027179289333E-2</v>
      </c>
      <c r="E2241" s="2">
        <f>MACD!F2241</f>
        <v>-2.9399778593257403E-2</v>
      </c>
      <c r="F2241" s="2">
        <f>'Moving Avg'!D2241</f>
        <v>5.5948399999999996</v>
      </c>
      <c r="G2241" s="2">
        <f>'Moving Avg'!F2241</f>
        <v>5.5270999999999999</v>
      </c>
      <c r="H2241" s="2">
        <f>'Moving Avg'!G2241</f>
        <v>5.3453040000000014</v>
      </c>
      <c r="I2241" s="2">
        <f>'Moving Avg'!H2241</f>
        <v>4.0969659999999974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25</v>
      </c>
      <c r="N2241" s="7">
        <f t="shared" si="341"/>
        <v>45</v>
      </c>
      <c r="O2241" s="7">
        <f t="shared" si="342"/>
        <v>50</v>
      </c>
      <c r="P2241" s="7">
        <f t="shared" si="343"/>
        <v>16.5</v>
      </c>
      <c r="Q2241" s="8">
        <f t="shared" si="344"/>
        <v>34.475000000000001</v>
      </c>
      <c r="R2241" s="8">
        <f t="shared" si="345"/>
        <v>35.625</v>
      </c>
      <c r="S2241" s="8">
        <f t="shared" si="346"/>
        <v>30.425000000000001</v>
      </c>
      <c r="T2241" s="8">
        <f t="shared" si="347"/>
        <v>34.125</v>
      </c>
      <c r="U2241" s="7">
        <f t="shared" si="348"/>
        <v>33.508333333333333</v>
      </c>
      <c r="V2241" s="7">
        <f t="shared" si="349"/>
        <v>33.662499999999994</v>
      </c>
    </row>
    <row r="2242" spans="1:22" ht="13.5" x14ac:dyDescent="0.25">
      <c r="A2242" s="3">
        <f>RSI!A2242</f>
        <v>45568</v>
      </c>
      <c r="B2242" s="2">
        <f>RSI!B2242</f>
        <v>5.4835000000000003</v>
      </c>
      <c r="C2242" s="2">
        <f>RSI!I2242</f>
        <v>50.170866334004721</v>
      </c>
      <c r="D2242" s="2">
        <f>MACD!E2242</f>
        <v>-4.3619649074420508E-2</v>
      </c>
      <c r="E2242" s="2">
        <f>MACD!F2242</f>
        <v>-3.2243752689490028E-2</v>
      </c>
      <c r="F2242" s="2">
        <f>'Moving Avg'!D2242</f>
        <v>5.5601599999999998</v>
      </c>
      <c r="G2242" s="2">
        <f>'Moving Avg'!F2242</f>
        <v>5.5258950000000002</v>
      </c>
      <c r="H2242" s="2">
        <f>'Moving Avg'!G2242</f>
        <v>5.3598120000000007</v>
      </c>
      <c r="I2242" s="2">
        <f>'Moving Avg'!H2242</f>
        <v>4.1092249999999986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45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34.475000000000001</v>
      </c>
      <c r="R2242" s="8">
        <f t="shared" si="345"/>
        <v>35.625</v>
      </c>
      <c r="S2242" s="8">
        <f t="shared" si="346"/>
        <v>30.425000000000001</v>
      </c>
      <c r="T2242" s="8">
        <f t="shared" si="347"/>
        <v>34.125</v>
      </c>
      <c r="U2242" s="7">
        <f t="shared" si="348"/>
        <v>33.508333333333333</v>
      </c>
      <c r="V2242" s="7">
        <f t="shared" si="349"/>
        <v>33.662499999999994</v>
      </c>
    </row>
    <row r="2243" spans="1:22" ht="13.5" x14ac:dyDescent="0.25">
      <c r="A2243" s="3">
        <f>RSI!A2243</f>
        <v>45569</v>
      </c>
      <c r="B2243" s="2">
        <f>RSI!B2243</f>
        <v>5.5473999999999997</v>
      </c>
      <c r="C2243" s="2">
        <f>RSI!I2243</f>
        <v>54.283086940392288</v>
      </c>
      <c r="D2243" s="2">
        <f>MACD!E2243</f>
        <v>-4.3369769942977143E-2</v>
      </c>
      <c r="E2243" s="2">
        <f>MACD!F2243</f>
        <v>-3.4468956140187454E-2</v>
      </c>
      <c r="F2243" s="2">
        <f>'Moving Avg'!D2243</f>
        <v>5.5419199999999993</v>
      </c>
      <c r="G2243" s="2">
        <f>'Moving Avg'!F2243</f>
        <v>5.53125</v>
      </c>
      <c r="H2243" s="2">
        <f>'Moving Avg'!G2243</f>
        <v>5.3705439999999998</v>
      </c>
      <c r="I2243" s="2">
        <f>'Moving Avg'!H2243</f>
        <v>4.1218034999999995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25</v>
      </c>
      <c r="N2243" s="7">
        <f t="shared" si="351"/>
        <v>45</v>
      </c>
      <c r="O2243" s="7">
        <f t="shared" si="352"/>
        <v>50</v>
      </c>
      <c r="P2243" s="7">
        <f t="shared" si="353"/>
        <v>16.5</v>
      </c>
      <c r="Q2243" s="8">
        <f t="shared" ref="Q2243:Q2306" si="354">0.35*M2243+N2243*0.35+O2243*0.15+P2243*0.15</f>
        <v>34.475000000000001</v>
      </c>
      <c r="R2243" s="8">
        <f t="shared" ref="R2243:R2306" si="355">M2243*0.2+N2243*0.2+O2243*0.35+P2243*0.25</f>
        <v>35.625</v>
      </c>
      <c r="S2243" s="8">
        <f t="shared" ref="S2243:S2306" si="356">M2243*0.15+N2243*0.15+O2243*0.25+P2243*0.45</f>
        <v>30.425000000000001</v>
      </c>
      <c r="T2243" s="8">
        <f t="shared" ref="T2243:T2306" si="357">0.25*SUM(M2243:P2243)</f>
        <v>34.125</v>
      </c>
      <c r="U2243" s="7">
        <f t="shared" ref="U2243:U2306" si="358">SUM(Q2243:S2243)/3</f>
        <v>33.508333333333333</v>
      </c>
      <c r="V2243" s="7">
        <f t="shared" ref="V2243:V2306" si="359">SUM(Q2243:T2243)/4</f>
        <v>33.662499999999994</v>
      </c>
    </row>
    <row r="2244" spans="1:22" ht="13.5" x14ac:dyDescent="0.25">
      <c r="A2244" s="3">
        <f>RSI!A2244</f>
        <v>45572</v>
      </c>
      <c r="B2244" s="2">
        <f>RSI!B2244</f>
        <v>5.5109000000000004</v>
      </c>
      <c r="C2244" s="2">
        <f>RSI!I2244</f>
        <v>51.660508798060306</v>
      </c>
      <c r="D2244" s="2">
        <f>MACD!E2244</f>
        <v>-1.1331035353465246E-2</v>
      </c>
      <c r="E2244" s="2">
        <f>MACD!F2244</f>
        <v>-2.9841371982843014E-2</v>
      </c>
      <c r="F2244" s="2">
        <f>'Moving Avg'!D2244</f>
        <v>5.5273199999999996</v>
      </c>
      <c r="G2244" s="2">
        <f>'Moving Avg'!F2244</f>
        <v>5.533100000000001</v>
      </c>
      <c r="H2244" s="2">
        <f>'Moving Avg'!G2244</f>
        <v>5.3822320000000001</v>
      </c>
      <c r="I2244" s="2">
        <f>'Moving Avg'!H2244</f>
        <v>4.1343254999999983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50</v>
      </c>
      <c r="P2244" s="7">
        <f t="shared" si="353"/>
        <v>16.5</v>
      </c>
      <c r="Q2244" s="8">
        <f t="shared" si="354"/>
        <v>18.725000000000001</v>
      </c>
      <c r="R2244" s="8">
        <f t="shared" si="355"/>
        <v>26.625</v>
      </c>
      <c r="S2244" s="8">
        <f t="shared" si="356"/>
        <v>23.675000000000001</v>
      </c>
      <c r="T2244" s="8">
        <f t="shared" si="357"/>
        <v>22.875</v>
      </c>
      <c r="U2244" s="7">
        <f t="shared" si="358"/>
        <v>23.008333333333336</v>
      </c>
      <c r="V2244" s="7">
        <f t="shared" si="359"/>
        <v>22.975000000000001</v>
      </c>
    </row>
    <row r="2245" spans="1:22" ht="13.5" x14ac:dyDescent="0.25">
      <c r="A2245" s="3">
        <f>RSI!A2245</f>
        <v>45573</v>
      </c>
      <c r="B2245" s="2">
        <f>RSI!B2245</f>
        <v>5.5018000000000002</v>
      </c>
      <c r="C2245" s="2">
        <f>RSI!I2245</f>
        <v>50.998965192923741</v>
      </c>
      <c r="D2245" s="2">
        <f>MACD!E2245</f>
        <v>3.4587415226392082E-2</v>
      </c>
      <c r="E2245" s="2">
        <f>MACD!F2245</f>
        <v>-1.6955614540995999E-2</v>
      </c>
      <c r="F2245" s="2">
        <f>'Moving Avg'!D2245</f>
        <v>5.5200199999999997</v>
      </c>
      <c r="G2245" s="2">
        <f>'Moving Avg'!F2245</f>
        <v>5.5353349999999999</v>
      </c>
      <c r="H2245" s="2">
        <f>'Moving Avg'!G2245</f>
        <v>5.3915480000000002</v>
      </c>
      <c r="I2245" s="2">
        <f>'Moving Avg'!H2245</f>
        <v>4.1468019999999983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25</v>
      </c>
      <c r="N2245" s="7">
        <f t="shared" si="351"/>
        <v>0</v>
      </c>
      <c r="O2245" s="7">
        <f t="shared" si="352"/>
        <v>50</v>
      </c>
      <c r="P2245" s="7">
        <f t="shared" si="353"/>
        <v>16.5</v>
      </c>
      <c r="Q2245" s="8">
        <f t="shared" si="354"/>
        <v>18.725000000000001</v>
      </c>
      <c r="R2245" s="8">
        <f t="shared" si="355"/>
        <v>26.625</v>
      </c>
      <c r="S2245" s="8">
        <f t="shared" si="356"/>
        <v>23.675000000000001</v>
      </c>
      <c r="T2245" s="8">
        <f t="shared" si="357"/>
        <v>22.875</v>
      </c>
      <c r="U2245" s="7">
        <f t="shared" si="358"/>
        <v>23.008333333333336</v>
      </c>
      <c r="V2245" s="7">
        <f t="shared" si="359"/>
        <v>22.975000000000001</v>
      </c>
    </row>
    <row r="2246" spans="1:22" ht="13.5" x14ac:dyDescent="0.25">
      <c r="A2246" s="3">
        <f>RSI!A2246</f>
        <v>45574</v>
      </c>
      <c r="B2246" s="2">
        <f>RSI!B2246</f>
        <v>5.4926000000000004</v>
      </c>
      <c r="C2246" s="2">
        <f>RSI!I2246</f>
        <v>50.297705163377266</v>
      </c>
      <c r="D2246" s="2">
        <f>MACD!E2246</f>
        <v>5.4427370350481397E-2</v>
      </c>
      <c r="E2246" s="2">
        <f>MACD!F2246</f>
        <v>-2.6790175627005187E-3</v>
      </c>
      <c r="F2246" s="2">
        <f>'Moving Avg'!D2246</f>
        <v>5.5072399999999995</v>
      </c>
      <c r="G2246" s="2">
        <f>'Moving Avg'!F2246</f>
        <v>5.5383750000000003</v>
      </c>
      <c r="H2246" s="2">
        <f>'Moving Avg'!G2246</f>
        <v>5.4025320000000008</v>
      </c>
      <c r="I2246" s="2">
        <f>'Moving Avg'!H2246</f>
        <v>4.1593169999999988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  <c r="M2246" s="7">
        <f t="shared" si="350"/>
        <v>25</v>
      </c>
      <c r="N2246" s="7">
        <f t="shared" si="351"/>
        <v>0</v>
      </c>
      <c r="O2246" s="7">
        <f t="shared" si="352"/>
        <v>50</v>
      </c>
      <c r="P2246" s="7">
        <f t="shared" si="353"/>
        <v>16.5</v>
      </c>
      <c r="Q2246" s="8">
        <f t="shared" si="354"/>
        <v>18.725000000000001</v>
      </c>
      <c r="R2246" s="8">
        <f t="shared" si="355"/>
        <v>26.625</v>
      </c>
      <c r="S2246" s="8">
        <f t="shared" si="356"/>
        <v>23.675000000000001</v>
      </c>
      <c r="T2246" s="8">
        <f t="shared" si="357"/>
        <v>22.875</v>
      </c>
      <c r="U2246" s="7">
        <f t="shared" si="358"/>
        <v>23.008333333333336</v>
      </c>
      <c r="V2246" s="7">
        <f t="shared" si="359"/>
        <v>22.975000000000001</v>
      </c>
    </row>
    <row r="2247" spans="1:22" ht="13.5" x14ac:dyDescent="0.25">
      <c r="A2247" s="3">
        <f>RSI!A2247</f>
        <v>45575</v>
      </c>
      <c r="B2247" s="2">
        <f>RSI!B2247</f>
        <v>5.5473999999999997</v>
      </c>
      <c r="C2247" s="2">
        <f>RSI!I2247</f>
        <v>54.326365973123657</v>
      </c>
      <c r="D2247" s="2">
        <f>MACD!E2247</f>
        <v>6.7164345215787513E-2</v>
      </c>
      <c r="E2247" s="2">
        <f>MACD!F2247</f>
        <v>1.1289654992997089E-2</v>
      </c>
      <c r="F2247" s="2">
        <f>'Moving Avg'!D2247</f>
        <v>5.5200199999999997</v>
      </c>
      <c r="G2247" s="2">
        <f>'Moving Avg'!F2247</f>
        <v>5.5454150000000002</v>
      </c>
      <c r="H2247" s="2">
        <f>'Moving Avg'!G2247</f>
        <v>5.4156219999999999</v>
      </c>
      <c r="I2247" s="2">
        <f>'Moving Avg'!H2247</f>
        <v>4.1717689999999994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  <c r="M2247" s="7">
        <f t="shared" si="350"/>
        <v>25</v>
      </c>
      <c r="N2247" s="7">
        <f t="shared" si="351"/>
        <v>0</v>
      </c>
      <c r="O2247" s="7">
        <f t="shared" si="352"/>
        <v>50</v>
      </c>
      <c r="P2247" s="7">
        <f t="shared" si="353"/>
        <v>83.5</v>
      </c>
      <c r="Q2247" s="8">
        <f t="shared" si="354"/>
        <v>28.774999999999999</v>
      </c>
      <c r="R2247" s="8">
        <f t="shared" si="355"/>
        <v>43.375</v>
      </c>
      <c r="S2247" s="8">
        <f t="shared" si="356"/>
        <v>53.825000000000003</v>
      </c>
      <c r="T2247" s="8">
        <f t="shared" si="357"/>
        <v>39.625</v>
      </c>
      <c r="U2247" s="7">
        <f t="shared" si="358"/>
        <v>41.991666666666667</v>
      </c>
      <c r="V2247" s="7">
        <f t="shared" si="359"/>
        <v>41.400000000000006</v>
      </c>
    </row>
    <row r="2248" spans="1:22" ht="13.5" x14ac:dyDescent="0.25">
      <c r="A2248" s="3">
        <f>RSI!A2248</f>
        <v>45576</v>
      </c>
      <c r="B2248" s="2">
        <f>RSI!B2248</f>
        <v>5.6569000000000003</v>
      </c>
      <c r="C2248" s="2">
        <f>RSI!I2248</f>
        <v>61.109707935177319</v>
      </c>
      <c r="D2248" s="2">
        <f>MACD!E2248</f>
        <v>6.6699418455377746E-2</v>
      </c>
      <c r="E2248" s="2">
        <f>MACD!F2248</f>
        <v>2.2371607685473222E-2</v>
      </c>
      <c r="F2248" s="2">
        <f>'Moving Avg'!D2248</f>
        <v>5.5419200000000002</v>
      </c>
      <c r="G2248" s="2">
        <f>'Moving Avg'!F2248</f>
        <v>5.5587749999999998</v>
      </c>
      <c r="H2248" s="2">
        <f>'Moving Avg'!G2248</f>
        <v>5.4312399999999998</v>
      </c>
      <c r="I2248" s="2">
        <f>'Moving Avg'!H2248</f>
        <v>4.1848949999999991</v>
      </c>
      <c r="J2248" s="5" t="str">
        <f>OBV!F2248</f>
        <v>BULLISH</v>
      </c>
      <c r="K2248" s="5" t="str">
        <f>OBV!G2248</f>
        <v>NEUTRAL</v>
      </c>
      <c r="L2248" s="5" t="str">
        <f>OBV!H2248</f>
        <v>CONFIRMED BULLISH</v>
      </c>
      <c r="M2248" s="7">
        <f t="shared" si="350"/>
        <v>25</v>
      </c>
      <c r="N2248" s="7">
        <f t="shared" si="351"/>
        <v>0</v>
      </c>
      <c r="O2248" s="7">
        <f t="shared" si="352"/>
        <v>50</v>
      </c>
      <c r="P2248" s="7">
        <f t="shared" si="353"/>
        <v>83.5</v>
      </c>
      <c r="Q2248" s="8">
        <f t="shared" si="354"/>
        <v>28.774999999999999</v>
      </c>
      <c r="R2248" s="8">
        <f t="shared" si="355"/>
        <v>43.375</v>
      </c>
      <c r="S2248" s="8">
        <f t="shared" si="356"/>
        <v>53.825000000000003</v>
      </c>
      <c r="T2248" s="8">
        <f t="shared" si="357"/>
        <v>39.625</v>
      </c>
      <c r="U2248" s="7">
        <f t="shared" si="358"/>
        <v>41.991666666666667</v>
      </c>
      <c r="V2248" s="7">
        <f t="shared" si="359"/>
        <v>41.400000000000006</v>
      </c>
    </row>
    <row r="2249" spans="1:22" ht="13.5" x14ac:dyDescent="0.25">
      <c r="A2249" s="3">
        <f>RSI!A2249</f>
        <v>45579</v>
      </c>
      <c r="B2249" s="2">
        <f>RSI!B2249</f>
        <v>5.6569000000000003</v>
      </c>
      <c r="C2249" s="2">
        <f>RSI!I2249</f>
        <v>61.109707935177319</v>
      </c>
      <c r="D2249" s="2">
        <f>MACD!E2249</f>
        <v>5.6951120640749586E-2</v>
      </c>
      <c r="E2249" s="2">
        <f>MACD!F2249</f>
        <v>2.9287510276528497E-2</v>
      </c>
      <c r="F2249" s="2">
        <f>'Moving Avg'!D2249</f>
        <v>5.5711200000000005</v>
      </c>
      <c r="G2249" s="2">
        <f>'Moving Avg'!F2249</f>
        <v>5.5708700000000011</v>
      </c>
      <c r="H2249" s="2">
        <f>'Moving Avg'!G2249</f>
        <v>5.445678</v>
      </c>
      <c r="I2249" s="2">
        <f>'Moving Avg'!H2249</f>
        <v>4.1978524999999989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  <c r="M2249" s="7">
        <f t="shared" si="350"/>
        <v>25</v>
      </c>
      <c r="N2249" s="7">
        <f t="shared" si="351"/>
        <v>0</v>
      </c>
      <c r="O2249" s="7">
        <f t="shared" si="352"/>
        <v>50</v>
      </c>
      <c r="P2249" s="7">
        <f t="shared" si="353"/>
        <v>83.5</v>
      </c>
      <c r="Q2249" s="8">
        <f t="shared" si="354"/>
        <v>28.774999999999999</v>
      </c>
      <c r="R2249" s="8">
        <f t="shared" si="355"/>
        <v>43.375</v>
      </c>
      <c r="S2249" s="8">
        <f t="shared" si="356"/>
        <v>53.825000000000003</v>
      </c>
      <c r="T2249" s="8">
        <f t="shared" si="357"/>
        <v>39.625</v>
      </c>
      <c r="U2249" s="7">
        <f t="shared" si="358"/>
        <v>41.991666666666667</v>
      </c>
      <c r="V2249" s="7">
        <f t="shared" si="359"/>
        <v>41.400000000000006</v>
      </c>
    </row>
    <row r="2250" spans="1:22" ht="13.5" x14ac:dyDescent="0.25">
      <c r="A2250" s="3">
        <f>RSI!A2250</f>
        <v>45581</v>
      </c>
      <c r="B2250" s="2">
        <f>RSI!B2250</f>
        <v>5.5109000000000004</v>
      </c>
      <c r="C2250" s="2">
        <f>RSI!I2250</f>
        <v>49.696407656020071</v>
      </c>
      <c r="D2250" s="2">
        <f>MACD!E2250</f>
        <v>5.1632071120562451E-2</v>
      </c>
      <c r="E2250" s="2">
        <f>MACD!F2250</f>
        <v>3.3756422445335291E-2</v>
      </c>
      <c r="F2250" s="2">
        <f>'Moving Avg'!D2250</f>
        <v>5.57294</v>
      </c>
      <c r="G2250" s="2">
        <f>'Moving Avg'!F2250</f>
        <v>5.5706100000000012</v>
      </c>
      <c r="H2250" s="2">
        <f>'Moving Avg'!G2250</f>
        <v>5.4565219999999997</v>
      </c>
      <c r="I2250" s="2">
        <f>'Moving Avg'!H2250</f>
        <v>4.2099534999999992</v>
      </c>
      <c r="J2250" s="5" t="str">
        <f>OBV!F2250</f>
        <v>BULLISH</v>
      </c>
      <c r="K2250" s="5" t="str">
        <f>OBV!G2250</f>
        <v>NEUTRAL</v>
      </c>
      <c r="L2250" s="5" t="str">
        <f>OBV!H2250</f>
        <v>CONFIRMED BULLISH</v>
      </c>
      <c r="M2250" s="7">
        <f t="shared" si="350"/>
        <v>25</v>
      </c>
      <c r="N2250" s="7">
        <f t="shared" si="351"/>
        <v>0</v>
      </c>
      <c r="O2250" s="7">
        <f t="shared" si="352"/>
        <v>50</v>
      </c>
      <c r="P2250" s="7">
        <f t="shared" si="353"/>
        <v>83.5</v>
      </c>
      <c r="Q2250" s="8">
        <f t="shared" si="354"/>
        <v>28.774999999999999</v>
      </c>
      <c r="R2250" s="8">
        <f t="shared" si="355"/>
        <v>43.375</v>
      </c>
      <c r="S2250" s="8">
        <f t="shared" si="356"/>
        <v>53.825000000000003</v>
      </c>
      <c r="T2250" s="8">
        <f t="shared" si="357"/>
        <v>39.625</v>
      </c>
      <c r="U2250" s="7">
        <f t="shared" si="358"/>
        <v>41.991666666666667</v>
      </c>
      <c r="V2250" s="7">
        <f t="shared" si="359"/>
        <v>41.400000000000006</v>
      </c>
    </row>
    <row r="2251" spans="1:22" ht="13.5" x14ac:dyDescent="0.25">
      <c r="A2251" s="3">
        <f>RSI!A2251</f>
        <v>45582</v>
      </c>
      <c r="B2251" s="2">
        <f>RSI!B2251</f>
        <v>5.593</v>
      </c>
      <c r="C2251" s="2">
        <f>RSI!I2251</f>
        <v>54.807803021324943</v>
      </c>
      <c r="D2251" s="2">
        <f>MACD!E2251</f>
        <v>4.390709419026706E-2</v>
      </c>
      <c r="E2251" s="2">
        <f>MACD!F2251</f>
        <v>3.5786556794321647E-2</v>
      </c>
      <c r="F2251" s="2">
        <f>'Moving Avg'!D2251</f>
        <v>5.5930200000000001</v>
      </c>
      <c r="G2251" s="2">
        <f>'Moving Avg'!F2251</f>
        <v>5.5765650000000004</v>
      </c>
      <c r="H2251" s="2">
        <f>'Moving Avg'!G2251</f>
        <v>5.4693460000000007</v>
      </c>
      <c r="I2251" s="2">
        <f>'Moving Avg'!H2251</f>
        <v>4.2224649999999988</v>
      </c>
      <c r="J2251" s="5" t="str">
        <f>OBV!F2251</f>
        <v>BULLISH</v>
      </c>
      <c r="K2251" s="5" t="str">
        <f>OBV!G2251</f>
        <v>NEUTRAL</v>
      </c>
      <c r="L2251" s="5" t="str">
        <f>OBV!H2251</f>
        <v>CONFIRMED BULLISH</v>
      </c>
      <c r="M2251" s="7">
        <f t="shared" si="350"/>
        <v>25</v>
      </c>
      <c r="N2251" s="7">
        <f t="shared" si="351"/>
        <v>0</v>
      </c>
      <c r="O2251" s="7">
        <f t="shared" si="352"/>
        <v>50</v>
      </c>
      <c r="P2251" s="7">
        <f t="shared" si="353"/>
        <v>83.5</v>
      </c>
      <c r="Q2251" s="8">
        <f t="shared" si="354"/>
        <v>28.774999999999999</v>
      </c>
      <c r="R2251" s="8">
        <f t="shared" si="355"/>
        <v>43.375</v>
      </c>
      <c r="S2251" s="8">
        <f t="shared" si="356"/>
        <v>53.825000000000003</v>
      </c>
      <c r="T2251" s="8">
        <f t="shared" si="357"/>
        <v>39.625</v>
      </c>
      <c r="U2251" s="7">
        <f t="shared" si="358"/>
        <v>41.991666666666667</v>
      </c>
      <c r="V2251" s="7">
        <f t="shared" si="359"/>
        <v>41.400000000000006</v>
      </c>
    </row>
    <row r="2252" spans="1:22" ht="13.5" x14ac:dyDescent="0.25">
      <c r="A2252" s="3">
        <f>RSI!A2252</f>
        <v>45583</v>
      </c>
      <c r="B2252" s="2">
        <f>RSI!B2252</f>
        <v>5.5655999999999999</v>
      </c>
      <c r="C2252" s="2">
        <f>RSI!I2252</f>
        <v>52.876736620826492</v>
      </c>
      <c r="D2252" s="2">
        <f>MACD!E2252</f>
        <v>2.7737302074619663E-2</v>
      </c>
      <c r="E2252" s="2">
        <f>MACD!F2252</f>
        <v>3.4176705850381253E-2</v>
      </c>
      <c r="F2252" s="2">
        <f>'Moving Avg'!D2252</f>
        <v>5.59666</v>
      </c>
      <c r="G2252" s="2">
        <f>'Moving Avg'!F2252</f>
        <v>5.5811500000000018</v>
      </c>
      <c r="H2252" s="2">
        <f>'Moving Avg'!G2252</f>
        <v>5.478758</v>
      </c>
      <c r="I2252" s="2">
        <f>'Moving Avg'!H2252</f>
        <v>4.2351344999999991</v>
      </c>
      <c r="J2252" s="5" t="str">
        <f>OBV!F2252</f>
        <v>BEARISH</v>
      </c>
      <c r="K2252" s="5" t="str">
        <f>OBV!G2252</f>
        <v>NEUTRAL</v>
      </c>
      <c r="L2252" s="5" t="str">
        <f>OBV!H2252</f>
        <v>BEARISH DIVERGENCE</v>
      </c>
      <c r="M2252" s="7">
        <f t="shared" si="350"/>
        <v>25</v>
      </c>
      <c r="N2252" s="7">
        <f t="shared" si="351"/>
        <v>45</v>
      </c>
      <c r="O2252" s="7">
        <f t="shared" si="352"/>
        <v>50</v>
      </c>
      <c r="P2252" s="7">
        <f t="shared" si="353"/>
        <v>16.5</v>
      </c>
      <c r="Q2252" s="8">
        <f t="shared" si="354"/>
        <v>34.475000000000001</v>
      </c>
      <c r="R2252" s="8">
        <f t="shared" si="355"/>
        <v>35.625</v>
      </c>
      <c r="S2252" s="8">
        <f t="shared" si="356"/>
        <v>30.425000000000001</v>
      </c>
      <c r="T2252" s="8">
        <f t="shared" si="357"/>
        <v>34.125</v>
      </c>
      <c r="U2252" s="7">
        <f t="shared" si="358"/>
        <v>33.508333333333333</v>
      </c>
      <c r="V2252" s="7">
        <f t="shared" si="359"/>
        <v>33.662499999999994</v>
      </c>
    </row>
    <row r="2253" spans="1:22" ht="13.5" x14ac:dyDescent="0.25">
      <c r="A2253" s="3">
        <f>RSI!A2253</f>
        <v>45586</v>
      </c>
      <c r="B2253" s="2">
        <f>RSI!B2253</f>
        <v>5.6843000000000004</v>
      </c>
      <c r="C2253" s="2">
        <f>RSI!I2253</f>
        <v>59.5291861879819</v>
      </c>
      <c r="D2253" s="2">
        <f>MACD!E2253</f>
        <v>1.4855131020198975E-2</v>
      </c>
      <c r="E2253" s="2">
        <f>MACD!F2253</f>
        <v>3.03123908843448E-2</v>
      </c>
      <c r="F2253" s="2">
        <f>'Moving Avg'!D2253</f>
        <v>5.6021400000000003</v>
      </c>
      <c r="G2253" s="2">
        <f>'Moving Avg'!F2253</f>
        <v>5.5916449999999998</v>
      </c>
      <c r="H2253" s="2">
        <f>'Moving Avg'!G2253</f>
        <v>5.4876820000000022</v>
      </c>
      <c r="I2253" s="2">
        <f>'Moving Avg'!H2253</f>
        <v>4.2483974999999994</v>
      </c>
      <c r="J2253" s="5" t="str">
        <f>OBV!F2253</f>
        <v>BEARISH</v>
      </c>
      <c r="K2253" s="5" t="str">
        <f>OBV!G2253</f>
        <v>NEUTRAL</v>
      </c>
      <c r="L2253" s="5" t="str">
        <f>OBV!H2253</f>
        <v>BEARISH DIVERGENCE</v>
      </c>
      <c r="M2253" s="7">
        <f t="shared" si="350"/>
        <v>25</v>
      </c>
      <c r="N2253" s="7">
        <f t="shared" si="351"/>
        <v>45</v>
      </c>
      <c r="O2253" s="7">
        <f t="shared" si="352"/>
        <v>50</v>
      </c>
      <c r="P2253" s="7">
        <f t="shared" si="353"/>
        <v>16.5</v>
      </c>
      <c r="Q2253" s="8">
        <f t="shared" si="354"/>
        <v>34.475000000000001</v>
      </c>
      <c r="R2253" s="8">
        <f t="shared" si="355"/>
        <v>35.625</v>
      </c>
      <c r="S2253" s="8">
        <f t="shared" si="356"/>
        <v>30.425000000000001</v>
      </c>
      <c r="T2253" s="8">
        <f t="shared" si="357"/>
        <v>34.125</v>
      </c>
      <c r="U2253" s="7">
        <f t="shared" si="358"/>
        <v>33.508333333333333</v>
      </c>
      <c r="V2253" s="7">
        <f t="shared" si="359"/>
        <v>33.662499999999994</v>
      </c>
    </row>
    <row r="2254" spans="1:22" ht="13.5" x14ac:dyDescent="0.25">
      <c r="A2254" s="3">
        <f>RSI!A2254</f>
        <v>45587</v>
      </c>
      <c r="B2254" s="2">
        <f>RSI!B2254</f>
        <v>5.8301999999999996</v>
      </c>
      <c r="C2254" s="2">
        <f>RSI!I2254</f>
        <v>65.901173739032743</v>
      </c>
      <c r="D2254" s="2">
        <f>MACD!E2254</f>
        <v>-1.3389933264832621E-2</v>
      </c>
      <c r="E2254" s="2">
        <f>MACD!F2254</f>
        <v>2.1571926054509315E-2</v>
      </c>
      <c r="F2254" s="2">
        <f>'Moving Avg'!D2254</f>
        <v>5.6367999999999991</v>
      </c>
      <c r="G2254" s="2">
        <f>'Moving Avg'!F2254</f>
        <v>5.5998550000000016</v>
      </c>
      <c r="H2254" s="2">
        <f>'Moving Avg'!G2254</f>
        <v>5.4995240000000001</v>
      </c>
      <c r="I2254" s="2">
        <f>'Moving Avg'!H2254</f>
        <v>4.262389999999999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  <c r="M2254" s="7">
        <f t="shared" si="350"/>
        <v>25</v>
      </c>
      <c r="N2254" s="7">
        <f t="shared" si="351"/>
        <v>100</v>
      </c>
      <c r="O2254" s="7">
        <f t="shared" si="352"/>
        <v>50</v>
      </c>
      <c r="P2254" s="7">
        <f t="shared" si="353"/>
        <v>83.5</v>
      </c>
      <c r="Q2254" s="8">
        <f t="shared" si="354"/>
        <v>63.774999999999999</v>
      </c>
      <c r="R2254" s="8">
        <f t="shared" si="355"/>
        <v>63.375</v>
      </c>
      <c r="S2254" s="8">
        <f t="shared" si="356"/>
        <v>68.825000000000003</v>
      </c>
      <c r="T2254" s="8">
        <f t="shared" si="357"/>
        <v>64.625</v>
      </c>
      <c r="U2254" s="7">
        <f t="shared" si="358"/>
        <v>65.325000000000003</v>
      </c>
      <c r="V2254" s="7">
        <f t="shared" si="359"/>
        <v>65.150000000000006</v>
      </c>
    </row>
    <row r="2255" spans="1:22" ht="13.5" x14ac:dyDescent="0.25">
      <c r="A2255" s="3">
        <f>RSI!A2255</f>
        <v>45588</v>
      </c>
      <c r="B2255" s="2">
        <f>RSI!B2255</f>
        <v>6.0948000000000002</v>
      </c>
      <c r="C2255" s="2">
        <f>RSI!I2255</f>
        <v>73.920691932849678</v>
      </c>
      <c r="D2255" s="2">
        <f>MACD!E2255</f>
        <v>-6.0005411741540726E-2</v>
      </c>
      <c r="E2255" s="2">
        <f>MACD!F2255</f>
        <v>5.2564584952993071E-3</v>
      </c>
      <c r="F2255" s="2">
        <f>'Moving Avg'!D2255</f>
        <v>5.7535799999999995</v>
      </c>
      <c r="G2255" s="2">
        <f>'Moving Avg'!F2255</f>
        <v>5.6153650000000015</v>
      </c>
      <c r="H2255" s="2">
        <f>'Moving Avg'!G2255</f>
        <v>5.5161520000000008</v>
      </c>
      <c r="I2255" s="2">
        <f>'Moving Avg'!H2255</f>
        <v>4.277620999999999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  <c r="M2255" s="7">
        <f t="shared" si="350"/>
        <v>0</v>
      </c>
      <c r="N2255" s="7">
        <f t="shared" si="351"/>
        <v>100</v>
      </c>
      <c r="O2255" s="7">
        <f t="shared" si="352"/>
        <v>50</v>
      </c>
      <c r="P2255" s="7">
        <f t="shared" si="353"/>
        <v>83.5</v>
      </c>
      <c r="Q2255" s="8">
        <f t="shared" si="354"/>
        <v>55.024999999999999</v>
      </c>
      <c r="R2255" s="8">
        <f t="shared" si="355"/>
        <v>58.375</v>
      </c>
      <c r="S2255" s="8">
        <f t="shared" si="356"/>
        <v>65.075000000000003</v>
      </c>
      <c r="T2255" s="8">
        <f t="shared" si="357"/>
        <v>58.375</v>
      </c>
      <c r="U2255" s="7">
        <f t="shared" si="358"/>
        <v>59.491666666666674</v>
      </c>
      <c r="V2255" s="7">
        <f t="shared" si="359"/>
        <v>59.212500000000006</v>
      </c>
    </row>
    <row r="2256" spans="1:22" ht="13.5" x14ac:dyDescent="0.25">
      <c r="A2256" s="3">
        <f>RSI!A2256</f>
        <v>45589</v>
      </c>
      <c r="B2256" s="2">
        <f>RSI!B2256</f>
        <v>6.2042999999999999</v>
      </c>
      <c r="C2256" s="2">
        <f>RSI!I2256</f>
        <v>76.394835211552646</v>
      </c>
      <c r="D2256" s="2">
        <f>MACD!E2256</f>
        <v>-0.11212801839147968</v>
      </c>
      <c r="E2256" s="2">
        <f>MACD!F2256</f>
        <v>-1.822043688205649E-2</v>
      </c>
      <c r="F2256" s="2">
        <f>'Moving Avg'!D2256</f>
        <v>5.8758400000000002</v>
      </c>
      <c r="G2256" s="2">
        <f>'Moving Avg'!F2256</f>
        <v>5.6427350000000009</v>
      </c>
      <c r="H2256" s="2">
        <f>'Moving Avg'!G2256</f>
        <v>5.5326120000000003</v>
      </c>
      <c r="I2256" s="2">
        <f>'Moving Avg'!H2256</f>
        <v>4.2935259999999982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0</v>
      </c>
      <c r="N2256" s="7">
        <f t="shared" si="351"/>
        <v>100</v>
      </c>
      <c r="O2256" s="7">
        <f t="shared" si="352"/>
        <v>50</v>
      </c>
      <c r="P2256" s="7">
        <f t="shared" si="353"/>
        <v>83.5</v>
      </c>
      <c r="Q2256" s="8">
        <f t="shared" si="354"/>
        <v>55.024999999999999</v>
      </c>
      <c r="R2256" s="8">
        <f t="shared" si="355"/>
        <v>58.375</v>
      </c>
      <c r="S2256" s="8">
        <f t="shared" si="356"/>
        <v>65.075000000000003</v>
      </c>
      <c r="T2256" s="8">
        <f t="shared" si="357"/>
        <v>58.375</v>
      </c>
      <c r="U2256" s="7">
        <f t="shared" si="358"/>
        <v>59.491666666666674</v>
      </c>
      <c r="V2256" s="7">
        <f t="shared" si="359"/>
        <v>59.212500000000006</v>
      </c>
    </row>
    <row r="2257" spans="1:22" ht="13.5" x14ac:dyDescent="0.25">
      <c r="A2257" s="3">
        <f>RSI!A2257</f>
        <v>45590</v>
      </c>
      <c r="B2257" s="2">
        <f>RSI!B2257</f>
        <v>5.9123999999999999</v>
      </c>
      <c r="C2257" s="2">
        <f>RSI!I2257</f>
        <v>60.042132265089286</v>
      </c>
      <c r="D2257" s="2">
        <f>MACD!E2257</f>
        <v>-0.12974455615549019</v>
      </c>
      <c r="E2257" s="2">
        <f>MACD!F2257</f>
        <v>-4.0525260736743229E-2</v>
      </c>
      <c r="F2257" s="2">
        <f>'Moving Avg'!D2257</f>
        <v>5.9451999999999998</v>
      </c>
      <c r="G2257" s="2">
        <f>'Moving Avg'!F2257</f>
        <v>5.6555100000000023</v>
      </c>
      <c r="H2257" s="2">
        <f>'Moving Avg'!G2257</f>
        <v>5.5430659999999996</v>
      </c>
      <c r="I2257" s="2">
        <f>'Moving Avg'!H2257</f>
        <v>4.307971499999999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  <c r="M2257" s="7">
        <f t="shared" si="350"/>
        <v>25</v>
      </c>
      <c r="N2257" s="7">
        <f t="shared" si="351"/>
        <v>100</v>
      </c>
      <c r="O2257" s="7">
        <f t="shared" si="352"/>
        <v>50</v>
      </c>
      <c r="P2257" s="7">
        <f t="shared" si="353"/>
        <v>83.5</v>
      </c>
      <c r="Q2257" s="8">
        <f t="shared" si="354"/>
        <v>63.774999999999999</v>
      </c>
      <c r="R2257" s="8">
        <f t="shared" si="355"/>
        <v>63.375</v>
      </c>
      <c r="S2257" s="8">
        <f t="shared" si="356"/>
        <v>68.825000000000003</v>
      </c>
      <c r="T2257" s="8">
        <f t="shared" si="357"/>
        <v>64.625</v>
      </c>
      <c r="U2257" s="7">
        <f t="shared" si="358"/>
        <v>65.325000000000003</v>
      </c>
      <c r="V2257" s="7">
        <f t="shared" si="359"/>
        <v>65.150000000000006</v>
      </c>
    </row>
    <row r="2258" spans="1:22" ht="13.5" x14ac:dyDescent="0.25">
      <c r="A2258" s="3">
        <f>RSI!A2258</f>
        <v>45593</v>
      </c>
      <c r="B2258" s="2">
        <f>RSI!B2258</f>
        <v>5.7481</v>
      </c>
      <c r="C2258" s="2">
        <f>RSI!I2258</f>
        <v>53.146299344405321</v>
      </c>
      <c r="D2258" s="2">
        <f>MACD!E2258</f>
        <v>-0.1172111363847792</v>
      </c>
      <c r="E2258" s="2">
        <f>MACD!F2258</f>
        <v>-5.5862435866350431E-2</v>
      </c>
      <c r="F2258" s="2">
        <f>'Moving Avg'!D2258</f>
        <v>5.9579599999999999</v>
      </c>
      <c r="G2258" s="2">
        <f>'Moving Avg'!F2258</f>
        <v>5.6609850000000019</v>
      </c>
      <c r="H2258" s="2">
        <f>'Moving Avg'!G2258</f>
        <v>5.5493920000000001</v>
      </c>
      <c r="I2258" s="2">
        <f>'Moving Avg'!H2258</f>
        <v>4.3219324999999991</v>
      </c>
      <c r="J2258" s="5" t="str">
        <f>OBV!F2258</f>
        <v>BEARISH</v>
      </c>
      <c r="K2258" s="5" t="str">
        <f>OBV!G2258</f>
        <v>NEUTRAL</v>
      </c>
      <c r="L2258" s="5" t="str">
        <f>OBV!H2258</f>
        <v>BEARISH DIVERGENCE</v>
      </c>
      <c r="M2258" s="7">
        <f t="shared" si="350"/>
        <v>25</v>
      </c>
      <c r="N2258" s="7">
        <f t="shared" si="351"/>
        <v>100</v>
      </c>
      <c r="O2258" s="7">
        <f t="shared" si="352"/>
        <v>50</v>
      </c>
      <c r="P2258" s="7">
        <f t="shared" si="353"/>
        <v>16.5</v>
      </c>
      <c r="Q2258" s="8">
        <f t="shared" si="354"/>
        <v>53.725000000000001</v>
      </c>
      <c r="R2258" s="8">
        <f t="shared" si="355"/>
        <v>46.625</v>
      </c>
      <c r="S2258" s="8">
        <f t="shared" si="356"/>
        <v>38.674999999999997</v>
      </c>
      <c r="T2258" s="8">
        <f t="shared" si="357"/>
        <v>47.875</v>
      </c>
      <c r="U2258" s="7">
        <f t="shared" si="358"/>
        <v>46.341666666666661</v>
      </c>
      <c r="V2258" s="7">
        <f t="shared" si="359"/>
        <v>46.724999999999994</v>
      </c>
    </row>
    <row r="2259" spans="1:22" ht="13.5" x14ac:dyDescent="0.25">
      <c r="A2259" s="3">
        <f>RSI!A2259</f>
        <v>45594</v>
      </c>
      <c r="B2259" s="2">
        <f>RSI!B2259</f>
        <v>5.8666999999999998</v>
      </c>
      <c r="C2259" s="2">
        <f>RSI!I2259</f>
        <v>56.986607946159204</v>
      </c>
      <c r="D2259" s="2">
        <f>MACD!E2259</f>
        <v>-0.11588026748881219</v>
      </c>
      <c r="E2259" s="2">
        <f>MACD!F2259</f>
        <v>-6.7866002190842795E-2</v>
      </c>
      <c r="F2259" s="2">
        <f>'Moving Avg'!D2259</f>
        <v>5.9652600000000007</v>
      </c>
      <c r="G2259" s="2">
        <f>'Moving Avg'!F2259</f>
        <v>5.6751250000000004</v>
      </c>
      <c r="H2259" s="2">
        <f>'Moving Avg'!G2259</f>
        <v>5.5555620000000001</v>
      </c>
      <c r="I2259" s="2">
        <f>'Moving Avg'!H2259</f>
        <v>4.3366549999999986</v>
      </c>
      <c r="J2259" s="5" t="str">
        <f>OBV!F2259</f>
        <v>BEARISH</v>
      </c>
      <c r="K2259" s="5" t="str">
        <f>OBV!G2259</f>
        <v>NEUTRAL</v>
      </c>
      <c r="L2259" s="5" t="str">
        <f>OBV!H2259</f>
        <v>BEARISH DIVERGENCE</v>
      </c>
      <c r="M2259" s="7">
        <f t="shared" si="350"/>
        <v>25</v>
      </c>
      <c r="N2259" s="7">
        <f t="shared" si="351"/>
        <v>100</v>
      </c>
      <c r="O2259" s="7">
        <f t="shared" si="352"/>
        <v>50</v>
      </c>
      <c r="P2259" s="7">
        <f t="shared" si="353"/>
        <v>16.5</v>
      </c>
      <c r="Q2259" s="8">
        <f t="shared" si="354"/>
        <v>53.725000000000001</v>
      </c>
      <c r="R2259" s="8">
        <f t="shared" si="355"/>
        <v>46.625</v>
      </c>
      <c r="S2259" s="8">
        <f t="shared" si="356"/>
        <v>38.674999999999997</v>
      </c>
      <c r="T2259" s="8">
        <f t="shared" si="357"/>
        <v>47.875</v>
      </c>
      <c r="U2259" s="7">
        <f t="shared" si="358"/>
        <v>46.341666666666661</v>
      </c>
      <c r="V2259" s="7">
        <f t="shared" si="359"/>
        <v>46.724999999999994</v>
      </c>
    </row>
    <row r="2260" spans="1:22" ht="13.5" x14ac:dyDescent="0.25">
      <c r="A2260" s="3">
        <f>RSI!A2260</f>
        <v>45595</v>
      </c>
      <c r="B2260" s="2">
        <f>RSI!B2260</f>
        <v>5.9215</v>
      </c>
      <c r="C2260" s="2">
        <f>RSI!I2260</f>
        <v>58.672172371869578</v>
      </c>
      <c r="D2260" s="2">
        <f>MACD!E2260</f>
        <v>-0.14242867200064602</v>
      </c>
      <c r="E2260" s="2">
        <f>MACD!F2260</f>
        <v>-8.277853615280345E-2</v>
      </c>
      <c r="F2260" s="2">
        <f>'Moving Avg'!D2260</f>
        <v>5.9306000000000001</v>
      </c>
      <c r="G2260" s="2">
        <f>'Moving Avg'!F2260</f>
        <v>5.6942850000000007</v>
      </c>
      <c r="H2260" s="2">
        <f>'Moving Avg'!G2260</f>
        <v>5.5628279999999997</v>
      </c>
      <c r="I2260" s="2">
        <f>'Moving Avg'!H2260</f>
        <v>4.3513984999999993</v>
      </c>
      <c r="J2260" s="5" t="str">
        <f>OBV!F2260</f>
        <v>BEARISH</v>
      </c>
      <c r="K2260" s="5" t="str">
        <f>OBV!G2260</f>
        <v>NEUTRAL</v>
      </c>
      <c r="L2260" s="5" t="str">
        <f>OBV!H2260</f>
        <v>CONFIRMED BEARISH</v>
      </c>
      <c r="M2260" s="7">
        <f t="shared" si="350"/>
        <v>25</v>
      </c>
      <c r="N2260" s="7">
        <f t="shared" si="351"/>
        <v>100</v>
      </c>
      <c r="O2260" s="7">
        <f t="shared" si="352"/>
        <v>50</v>
      </c>
      <c r="P2260" s="7">
        <f t="shared" si="353"/>
        <v>16.5</v>
      </c>
      <c r="Q2260" s="8">
        <f t="shared" si="354"/>
        <v>53.725000000000001</v>
      </c>
      <c r="R2260" s="8">
        <f t="shared" si="355"/>
        <v>46.625</v>
      </c>
      <c r="S2260" s="8">
        <f t="shared" si="356"/>
        <v>38.674999999999997</v>
      </c>
      <c r="T2260" s="8">
        <f t="shared" si="357"/>
        <v>47.875</v>
      </c>
      <c r="U2260" s="7">
        <f t="shared" si="358"/>
        <v>46.341666666666661</v>
      </c>
      <c r="V2260" s="7">
        <f t="shared" si="359"/>
        <v>46.724999999999994</v>
      </c>
    </row>
    <row r="2261" spans="1:22" ht="13.5" x14ac:dyDescent="0.25">
      <c r="A2261" s="3">
        <f>RSI!A2261</f>
        <v>45596</v>
      </c>
      <c r="B2261" s="2">
        <f>RSI!B2261</f>
        <v>5.9123999999999999</v>
      </c>
      <c r="C2261" s="2">
        <f>RSI!I2261</f>
        <v>58.263865699214115</v>
      </c>
      <c r="D2261" s="2">
        <f>MACD!E2261</f>
        <v>-0.15297994423070893</v>
      </c>
      <c r="E2261" s="2">
        <f>MACD!F2261</f>
        <v>-9.6818817768384552E-2</v>
      </c>
      <c r="F2261" s="2">
        <f>'Moving Avg'!D2261</f>
        <v>5.8722200000000004</v>
      </c>
      <c r="G2261" s="2">
        <f>'Moving Avg'!F2261</f>
        <v>5.7120800000000012</v>
      </c>
      <c r="H2261" s="2">
        <f>'Moving Avg'!G2261</f>
        <v>5.5726079999999989</v>
      </c>
      <c r="I2261" s="2">
        <f>'Moving Avg'!H2261</f>
        <v>4.3662650000000003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  <c r="M2261" s="7">
        <f t="shared" si="350"/>
        <v>25</v>
      </c>
      <c r="N2261" s="7">
        <f t="shared" si="351"/>
        <v>100</v>
      </c>
      <c r="O2261" s="7">
        <f t="shared" si="352"/>
        <v>50</v>
      </c>
      <c r="P2261" s="7">
        <f t="shared" si="353"/>
        <v>16.5</v>
      </c>
      <c r="Q2261" s="8">
        <f t="shared" si="354"/>
        <v>53.725000000000001</v>
      </c>
      <c r="R2261" s="8">
        <f t="shared" si="355"/>
        <v>46.625</v>
      </c>
      <c r="S2261" s="8">
        <f t="shared" si="356"/>
        <v>38.674999999999997</v>
      </c>
      <c r="T2261" s="8">
        <f t="shared" si="357"/>
        <v>47.875</v>
      </c>
      <c r="U2261" s="7">
        <f t="shared" si="358"/>
        <v>46.341666666666661</v>
      </c>
      <c r="V2261" s="7">
        <f t="shared" si="359"/>
        <v>46.724999999999994</v>
      </c>
    </row>
    <row r="2262" spans="1:22" ht="13.5" x14ac:dyDescent="0.25">
      <c r="A2262" s="3">
        <f>RSI!A2262</f>
        <v>45597</v>
      </c>
      <c r="B2262" s="2">
        <f>RSI!B2262</f>
        <v>5.8849999999999998</v>
      </c>
      <c r="C2262" s="2">
        <f>RSI!I2262</f>
        <v>56.978116531735779</v>
      </c>
      <c r="D2262" s="2">
        <f>MACD!E2262</f>
        <v>-0.16532889034564935</v>
      </c>
      <c r="E2262" s="2">
        <f>MACD!F2262</f>
        <v>-0.11052083228383752</v>
      </c>
      <c r="F2262" s="2">
        <f>'Moving Avg'!D2262</f>
        <v>5.8667399999999983</v>
      </c>
      <c r="G2262" s="2">
        <f>'Moving Avg'!F2262</f>
        <v>5.7321550000000006</v>
      </c>
      <c r="H2262" s="2">
        <f>'Moving Avg'!G2262</f>
        <v>5.5821759999999987</v>
      </c>
      <c r="I2262" s="2">
        <f>'Moving Avg'!H2262</f>
        <v>4.3812894999999994</v>
      </c>
      <c r="J2262" s="5" t="str">
        <f>OBV!F2262</f>
        <v>BEARISH</v>
      </c>
      <c r="K2262" s="5" t="str">
        <f>OBV!G2262</f>
        <v>NEUTRAL</v>
      </c>
      <c r="L2262" s="5" t="str">
        <f>OBV!H2262</f>
        <v>CONFIRMED BEARISH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16.5</v>
      </c>
      <c r="Q2262" s="8">
        <f t="shared" si="354"/>
        <v>53.725000000000001</v>
      </c>
      <c r="R2262" s="8">
        <f t="shared" si="355"/>
        <v>46.625</v>
      </c>
      <c r="S2262" s="8">
        <f t="shared" si="356"/>
        <v>38.674999999999997</v>
      </c>
      <c r="T2262" s="8">
        <f t="shared" si="357"/>
        <v>47.875</v>
      </c>
      <c r="U2262" s="7">
        <f t="shared" si="358"/>
        <v>46.341666666666661</v>
      </c>
      <c r="V2262" s="7">
        <f t="shared" si="359"/>
        <v>46.724999999999994</v>
      </c>
    </row>
    <row r="2263" spans="1:22" ht="13.5" x14ac:dyDescent="0.25">
      <c r="A2263" s="3">
        <f>RSI!A2263</f>
        <v>45600</v>
      </c>
      <c r="B2263" s="2">
        <f>RSI!B2263</f>
        <v>5.8666999999999998</v>
      </c>
      <c r="C2263" s="2">
        <f>RSI!I2263</f>
        <v>56.087868338738645</v>
      </c>
      <c r="D2263" s="2">
        <f>MACD!E2263</f>
        <v>-0.15714269268247616</v>
      </c>
      <c r="E2263" s="2">
        <f>MACD!F2263</f>
        <v>-0.11984520436356527</v>
      </c>
      <c r="F2263" s="2">
        <f>'Moving Avg'!D2263</f>
        <v>5.89046</v>
      </c>
      <c r="G2263" s="2">
        <f>'Moving Avg'!F2263</f>
        <v>5.7481200000000001</v>
      </c>
      <c r="H2263" s="2">
        <f>'Moving Avg'!G2263</f>
        <v>5.5942419999999977</v>
      </c>
      <c r="I2263" s="2">
        <f>'Moving Avg'!H2263</f>
        <v>4.3960539999999995</v>
      </c>
      <c r="J2263" s="5" t="str">
        <f>OBV!F2263</f>
        <v>BEARISH</v>
      </c>
      <c r="K2263" s="5" t="str">
        <f>OBV!G2263</f>
        <v>NEUTRAL</v>
      </c>
      <c r="L2263" s="5" t="str">
        <f>OBV!H2263</f>
        <v>BEARISH DIVERGENCE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16.5</v>
      </c>
      <c r="Q2263" s="8">
        <f t="shared" si="354"/>
        <v>53.725000000000001</v>
      </c>
      <c r="R2263" s="8">
        <f t="shared" si="355"/>
        <v>46.625</v>
      </c>
      <c r="S2263" s="8">
        <f t="shared" si="356"/>
        <v>38.674999999999997</v>
      </c>
      <c r="T2263" s="8">
        <f t="shared" si="357"/>
        <v>47.875</v>
      </c>
      <c r="U2263" s="7">
        <f t="shared" si="358"/>
        <v>46.341666666666661</v>
      </c>
      <c r="V2263" s="7">
        <f t="shared" si="359"/>
        <v>46.724999999999994</v>
      </c>
    </row>
    <row r="2264" spans="1:22" ht="13.5" x14ac:dyDescent="0.25">
      <c r="A2264" s="3">
        <f>RSI!A2264</f>
        <v>45601</v>
      </c>
      <c r="B2264" s="2">
        <f>RSI!B2264</f>
        <v>5.8120000000000003</v>
      </c>
      <c r="C2264" s="2">
        <f>RSI!I2264</f>
        <v>53.402019228773206</v>
      </c>
      <c r="D2264" s="2">
        <f>MACD!E2264</f>
        <v>-0.12451883191865143</v>
      </c>
      <c r="E2264" s="2">
        <f>MACD!F2264</f>
        <v>-0.12077992987458251</v>
      </c>
      <c r="F2264" s="2">
        <f>'Moving Avg'!D2264</f>
        <v>5.8795200000000003</v>
      </c>
      <c r="G2264" s="2">
        <f>'Moving Avg'!F2264</f>
        <v>5.7631749999999995</v>
      </c>
      <c r="H2264" s="2">
        <f>'Moving Avg'!G2264</f>
        <v>5.6021819999999991</v>
      </c>
      <c r="I2264" s="2">
        <f>'Moving Avg'!H2264</f>
        <v>4.4106709999999998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  <c r="M2264" s="7">
        <f t="shared" si="350"/>
        <v>25</v>
      </c>
      <c r="N2264" s="7">
        <f t="shared" si="351"/>
        <v>45</v>
      </c>
      <c r="O2264" s="7">
        <f t="shared" si="352"/>
        <v>50</v>
      </c>
      <c r="P2264" s="7">
        <f t="shared" si="353"/>
        <v>16.5</v>
      </c>
      <c r="Q2264" s="8">
        <f t="shared" si="354"/>
        <v>34.475000000000001</v>
      </c>
      <c r="R2264" s="8">
        <f t="shared" si="355"/>
        <v>35.625</v>
      </c>
      <c r="S2264" s="8">
        <f t="shared" si="356"/>
        <v>30.425000000000001</v>
      </c>
      <c r="T2264" s="8">
        <f t="shared" si="357"/>
        <v>34.125</v>
      </c>
      <c r="U2264" s="7">
        <f t="shared" si="358"/>
        <v>33.508333333333333</v>
      </c>
      <c r="V2264" s="7">
        <f t="shared" si="359"/>
        <v>33.662499999999994</v>
      </c>
    </row>
    <row r="2265" spans="1:22" ht="13.5" x14ac:dyDescent="0.25">
      <c r="A2265" s="3">
        <f>RSI!A2265</f>
        <v>45602</v>
      </c>
      <c r="B2265" s="2">
        <f>RSI!B2265</f>
        <v>5.7846000000000002</v>
      </c>
      <c r="C2265" s="2">
        <f>RSI!I2265</f>
        <v>52.057267944922557</v>
      </c>
      <c r="D2265" s="2">
        <f>MACD!E2265</f>
        <v>-5.4595079674415459E-2</v>
      </c>
      <c r="E2265" s="2">
        <f>MACD!F2265</f>
        <v>-0.1075429598345491</v>
      </c>
      <c r="F2265" s="2">
        <f>'Moving Avg'!D2265</f>
        <v>5.8521400000000003</v>
      </c>
      <c r="G2265" s="2">
        <f>'Moving Avg'!F2265</f>
        <v>5.7773149999999998</v>
      </c>
      <c r="H2265" s="2">
        <f>'Moving Avg'!G2265</f>
        <v>5.6109219999999995</v>
      </c>
      <c r="I2265" s="2">
        <f>'Moving Avg'!H2265</f>
        <v>4.4252775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  <c r="M2265" s="7">
        <f t="shared" si="350"/>
        <v>25</v>
      </c>
      <c r="N2265" s="7">
        <f t="shared" si="351"/>
        <v>0</v>
      </c>
      <c r="O2265" s="7">
        <f t="shared" si="352"/>
        <v>50</v>
      </c>
      <c r="P2265" s="7">
        <f t="shared" si="353"/>
        <v>16.5</v>
      </c>
      <c r="Q2265" s="8">
        <f t="shared" si="354"/>
        <v>18.725000000000001</v>
      </c>
      <c r="R2265" s="8">
        <f t="shared" si="355"/>
        <v>26.625</v>
      </c>
      <c r="S2265" s="8">
        <f t="shared" si="356"/>
        <v>23.675000000000001</v>
      </c>
      <c r="T2265" s="8">
        <f t="shared" si="357"/>
        <v>22.875</v>
      </c>
      <c r="U2265" s="7">
        <f t="shared" si="358"/>
        <v>23.008333333333336</v>
      </c>
      <c r="V2265" s="7">
        <f t="shared" si="359"/>
        <v>22.975000000000001</v>
      </c>
    </row>
    <row r="2266" spans="1:22" ht="13.5" x14ac:dyDescent="0.25">
      <c r="A2266" s="3">
        <f>RSI!A2266</f>
        <v>45603</v>
      </c>
      <c r="B2266" s="2">
        <f>RSI!B2266</f>
        <v>5.7846000000000002</v>
      </c>
      <c r="C2266" s="2">
        <f>RSI!I2266</f>
        <v>52.057267944922557</v>
      </c>
      <c r="D2266" s="2">
        <f>MACD!E2266</f>
        <v>2.1191849630036508E-2</v>
      </c>
      <c r="E2266" s="2">
        <f>MACD!F2266</f>
        <v>-8.179599794163199E-2</v>
      </c>
      <c r="F2266" s="2">
        <f>'Moving Avg'!D2266</f>
        <v>5.8265800000000008</v>
      </c>
      <c r="G2266" s="2">
        <f>'Moving Avg'!F2266</f>
        <v>5.7919149999999986</v>
      </c>
      <c r="H2266" s="2">
        <f>'Moving Avg'!G2266</f>
        <v>5.6191560000000003</v>
      </c>
      <c r="I2266" s="2">
        <f>'Moving Avg'!H2266</f>
        <v>4.4400944999999998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  <c r="M2266" s="7">
        <f t="shared" si="350"/>
        <v>25</v>
      </c>
      <c r="N2266" s="7">
        <f t="shared" si="351"/>
        <v>0</v>
      </c>
      <c r="O2266" s="7">
        <f t="shared" si="352"/>
        <v>50</v>
      </c>
      <c r="P2266" s="7">
        <f t="shared" si="353"/>
        <v>16.5</v>
      </c>
      <c r="Q2266" s="8">
        <f t="shared" si="354"/>
        <v>18.725000000000001</v>
      </c>
      <c r="R2266" s="8">
        <f t="shared" si="355"/>
        <v>26.625</v>
      </c>
      <c r="S2266" s="8">
        <f t="shared" si="356"/>
        <v>23.675000000000001</v>
      </c>
      <c r="T2266" s="8">
        <f t="shared" si="357"/>
        <v>22.875</v>
      </c>
      <c r="U2266" s="7">
        <f t="shared" si="358"/>
        <v>23.008333333333336</v>
      </c>
      <c r="V2266" s="7">
        <f t="shared" si="359"/>
        <v>22.975000000000001</v>
      </c>
    </row>
    <row r="2267" spans="1:22" ht="13.5" x14ac:dyDescent="0.25">
      <c r="A2267" s="3">
        <f>RSI!A2267</f>
        <v>45604</v>
      </c>
      <c r="B2267" s="2">
        <f>RSI!B2267</f>
        <v>5.9488000000000003</v>
      </c>
      <c r="C2267" s="2">
        <f>RSI!I2267</f>
        <v>59.198209338503517</v>
      </c>
      <c r="D2267" s="2">
        <f>MACD!E2267</f>
        <v>2.8039821596429704E-2</v>
      </c>
      <c r="E2267" s="2">
        <f>MACD!F2267</f>
        <v>-5.9828834034019659E-2</v>
      </c>
      <c r="F2267" s="2">
        <f>'Moving Avg'!D2267</f>
        <v>5.83934</v>
      </c>
      <c r="G2267" s="2">
        <f>'Moving Avg'!F2267</f>
        <v>5.8119849999999991</v>
      </c>
      <c r="H2267" s="2">
        <f>'Moving Avg'!G2267</f>
        <v>5.63</v>
      </c>
      <c r="I2267" s="2">
        <f>'Moving Avg'!H2267</f>
        <v>4.4555220000000002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  <c r="M2267" s="7">
        <f t="shared" si="350"/>
        <v>25</v>
      </c>
      <c r="N2267" s="7">
        <f t="shared" si="351"/>
        <v>0</v>
      </c>
      <c r="O2267" s="7">
        <f t="shared" si="352"/>
        <v>50</v>
      </c>
      <c r="P2267" s="7">
        <f t="shared" si="353"/>
        <v>83.5</v>
      </c>
      <c r="Q2267" s="8">
        <f t="shared" si="354"/>
        <v>28.774999999999999</v>
      </c>
      <c r="R2267" s="8">
        <f t="shared" si="355"/>
        <v>43.375</v>
      </c>
      <c r="S2267" s="8">
        <f t="shared" si="356"/>
        <v>53.825000000000003</v>
      </c>
      <c r="T2267" s="8">
        <f t="shared" si="357"/>
        <v>39.625</v>
      </c>
      <c r="U2267" s="7">
        <f t="shared" si="358"/>
        <v>41.991666666666667</v>
      </c>
      <c r="V2267" s="7">
        <f t="shared" si="359"/>
        <v>41.400000000000006</v>
      </c>
    </row>
    <row r="2268" spans="1:22" ht="13.5" x14ac:dyDescent="0.25">
      <c r="A2268" s="3">
        <f>RSI!A2268</f>
        <v>45607</v>
      </c>
      <c r="B2268" s="2">
        <f>RSI!B2268</f>
        <v>6.0035999999999996</v>
      </c>
      <c r="C2268" s="2">
        <f>RSI!I2268</f>
        <v>61.271478539075652</v>
      </c>
      <c r="D2268" s="2">
        <f>MACD!E2268</f>
        <v>3.3345025205671064E-3</v>
      </c>
      <c r="E2268" s="2">
        <f>MACD!F2268</f>
        <v>-4.7196166723102305E-2</v>
      </c>
      <c r="F2268" s="2">
        <f>'Moving Avg'!D2268</f>
        <v>5.866719999999999</v>
      </c>
      <c r="G2268" s="2">
        <f>'Moving Avg'!F2268</f>
        <v>5.8293200000000009</v>
      </c>
      <c r="H2268" s="2">
        <f>'Moving Avg'!G2268</f>
        <v>5.6422780000000001</v>
      </c>
      <c r="I2268" s="2">
        <f>'Moving Avg'!H2268</f>
        <v>4.4712655000000003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  <c r="M2268" s="7">
        <f t="shared" si="350"/>
        <v>25</v>
      </c>
      <c r="N2268" s="7">
        <f t="shared" si="351"/>
        <v>0</v>
      </c>
      <c r="O2268" s="7">
        <f t="shared" si="352"/>
        <v>50</v>
      </c>
      <c r="P2268" s="7">
        <f t="shared" si="353"/>
        <v>83.5</v>
      </c>
      <c r="Q2268" s="8">
        <f t="shared" si="354"/>
        <v>28.774999999999999</v>
      </c>
      <c r="R2268" s="8">
        <f t="shared" si="355"/>
        <v>43.375</v>
      </c>
      <c r="S2268" s="8">
        <f t="shared" si="356"/>
        <v>53.825000000000003</v>
      </c>
      <c r="T2268" s="8">
        <f t="shared" si="357"/>
        <v>39.625</v>
      </c>
      <c r="U2268" s="7">
        <f t="shared" si="358"/>
        <v>41.991666666666667</v>
      </c>
      <c r="V2268" s="7">
        <f t="shared" si="359"/>
        <v>41.400000000000006</v>
      </c>
    </row>
    <row r="2269" spans="1:22" ht="13.5" x14ac:dyDescent="0.25">
      <c r="A2269" s="3">
        <f>RSI!A2269</f>
        <v>45608</v>
      </c>
      <c r="B2269" s="2">
        <f>RSI!B2269</f>
        <v>6.0583</v>
      </c>
      <c r="C2269" s="2">
        <f>RSI!I2269</f>
        <v>63.277344911344422</v>
      </c>
      <c r="D2269" s="2">
        <f>MACD!E2269</f>
        <v>-4.7768956445164434E-3</v>
      </c>
      <c r="E2269" s="2">
        <f>MACD!F2269</f>
        <v>-3.871231250738514E-2</v>
      </c>
      <c r="F2269" s="2">
        <f>'Moving Avg'!D2269</f>
        <v>5.9159799999999994</v>
      </c>
      <c r="G2269" s="2">
        <f>'Moving Avg'!F2269</f>
        <v>5.8493900000000005</v>
      </c>
      <c r="H2269" s="2">
        <f>'Moving Avg'!G2269</f>
        <v>5.6564919999999992</v>
      </c>
      <c r="I2269" s="2">
        <f>'Moving Avg'!H2269</f>
        <v>4.4873670000000008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  <c r="M2269" s="7">
        <f t="shared" si="350"/>
        <v>25</v>
      </c>
      <c r="N2269" s="7">
        <f t="shared" si="351"/>
        <v>0</v>
      </c>
      <c r="O2269" s="7">
        <f t="shared" si="352"/>
        <v>50</v>
      </c>
      <c r="P2269" s="7">
        <f t="shared" si="353"/>
        <v>83.5</v>
      </c>
      <c r="Q2269" s="8">
        <f t="shared" si="354"/>
        <v>28.774999999999999</v>
      </c>
      <c r="R2269" s="8">
        <f t="shared" si="355"/>
        <v>43.375</v>
      </c>
      <c r="S2269" s="8">
        <f t="shared" si="356"/>
        <v>53.825000000000003</v>
      </c>
      <c r="T2269" s="8">
        <f t="shared" si="357"/>
        <v>39.625</v>
      </c>
      <c r="U2269" s="7">
        <f t="shared" si="358"/>
        <v>41.991666666666667</v>
      </c>
      <c r="V2269" s="7">
        <f t="shared" si="359"/>
        <v>41.400000000000006</v>
      </c>
    </row>
    <row r="2270" spans="1:22" ht="13.5" x14ac:dyDescent="0.25">
      <c r="A2270" s="3">
        <f>RSI!A2270</f>
        <v>45609</v>
      </c>
      <c r="B2270" s="2">
        <f>RSI!B2270</f>
        <v>6.0400999999999998</v>
      </c>
      <c r="C2270" s="2">
        <f>RSI!I2270</f>
        <v>62.124417004212987</v>
      </c>
      <c r="D2270" s="2">
        <f>MACD!E2270</f>
        <v>-3.4821005243452774E-3</v>
      </c>
      <c r="E2270" s="2">
        <f>MACD!F2270</f>
        <v>-3.1666270110777169E-2</v>
      </c>
      <c r="F2270" s="2">
        <f>'Moving Avg'!D2270</f>
        <v>5.9670799999999993</v>
      </c>
      <c r="G2270" s="2">
        <f>'Moving Avg'!F2270</f>
        <v>5.8758500000000007</v>
      </c>
      <c r="H2270" s="2">
        <f>'Moving Avg'!G2270</f>
        <v>5.6696679999999988</v>
      </c>
      <c r="I2270" s="2">
        <f>'Moving Avg'!H2270</f>
        <v>4.5025350000000008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  <c r="M2270" s="7">
        <f t="shared" si="350"/>
        <v>25</v>
      </c>
      <c r="N2270" s="7">
        <f t="shared" si="351"/>
        <v>0</v>
      </c>
      <c r="O2270" s="7">
        <f t="shared" si="352"/>
        <v>50</v>
      </c>
      <c r="P2270" s="7">
        <f t="shared" si="353"/>
        <v>83.5</v>
      </c>
      <c r="Q2270" s="8">
        <f t="shared" si="354"/>
        <v>28.774999999999999</v>
      </c>
      <c r="R2270" s="8">
        <f t="shared" si="355"/>
        <v>43.375</v>
      </c>
      <c r="S2270" s="8">
        <f t="shared" si="356"/>
        <v>53.825000000000003</v>
      </c>
      <c r="T2270" s="8">
        <f t="shared" si="357"/>
        <v>39.625</v>
      </c>
      <c r="U2270" s="7">
        <f t="shared" si="358"/>
        <v>41.991666666666667</v>
      </c>
      <c r="V2270" s="7">
        <f t="shared" si="359"/>
        <v>41.400000000000006</v>
      </c>
    </row>
    <row r="2271" spans="1:22" ht="13.5" x14ac:dyDescent="0.25">
      <c r="A2271" s="3">
        <f>RSI!A2271</f>
        <v>45610</v>
      </c>
      <c r="B2271" s="2">
        <f>RSI!B2271</f>
        <v>6.0400999999999998</v>
      </c>
      <c r="C2271" s="2">
        <f>RSI!I2271</f>
        <v>62.124417004212987</v>
      </c>
      <c r="D2271" s="2">
        <f>MACD!E2271</f>
        <v>-5.179544797438318E-3</v>
      </c>
      <c r="E2271" s="2">
        <f>MACD!F2271</f>
        <v>-2.63689250481094E-2</v>
      </c>
      <c r="F2271" s="2">
        <f>'Moving Avg'!D2271</f>
        <v>6.0181799999999992</v>
      </c>
      <c r="G2271" s="2">
        <f>'Moving Avg'!F2271</f>
        <v>5.8982049999999999</v>
      </c>
      <c r="H2271" s="2">
        <f>'Moving Avg'!G2271</f>
        <v>5.6801479999999991</v>
      </c>
      <c r="I2271" s="2">
        <f>'Moving Avg'!H2271</f>
        <v>4.517703</v>
      </c>
      <c r="J2271" s="5" t="str">
        <f>OBV!F2271</f>
        <v>BULLISH</v>
      </c>
      <c r="K2271" s="5" t="str">
        <f>OBV!G2271</f>
        <v>NEUTRAL</v>
      </c>
      <c r="L2271" s="5" t="str">
        <f>OBV!H2271</f>
        <v>CONFIRMED BULLISH</v>
      </c>
      <c r="M2271" s="7">
        <f t="shared" si="350"/>
        <v>25</v>
      </c>
      <c r="N2271" s="7">
        <f t="shared" si="351"/>
        <v>0</v>
      </c>
      <c r="O2271" s="7">
        <f t="shared" si="352"/>
        <v>50</v>
      </c>
      <c r="P2271" s="7">
        <f t="shared" si="353"/>
        <v>83.5</v>
      </c>
      <c r="Q2271" s="8">
        <f t="shared" si="354"/>
        <v>28.774999999999999</v>
      </c>
      <c r="R2271" s="8">
        <f t="shared" si="355"/>
        <v>43.375</v>
      </c>
      <c r="S2271" s="8">
        <f t="shared" si="356"/>
        <v>53.825000000000003</v>
      </c>
      <c r="T2271" s="8">
        <f t="shared" si="357"/>
        <v>39.625</v>
      </c>
      <c r="U2271" s="7">
        <f t="shared" si="358"/>
        <v>41.991666666666667</v>
      </c>
      <c r="V2271" s="7">
        <f t="shared" si="359"/>
        <v>41.400000000000006</v>
      </c>
    </row>
    <row r="2272" spans="1:22" ht="13.5" x14ac:dyDescent="0.25">
      <c r="A2272" s="3">
        <f>RSI!A2272</f>
        <v>45611</v>
      </c>
      <c r="B2272" s="2">
        <f>RSI!B2272</f>
        <v>5.9762000000000004</v>
      </c>
      <c r="C2272" s="2">
        <f>RSI!I2272</f>
        <v>57.833664618754241</v>
      </c>
      <c r="D2272" s="2">
        <f>MACD!E2272</f>
        <v>-7.3877470649907906E-3</v>
      </c>
      <c r="E2272" s="2">
        <f>MACD!F2272</f>
        <v>-2.2572689451485679E-2</v>
      </c>
      <c r="F2272" s="2">
        <f>'Moving Avg'!D2272</f>
        <v>6.0236599999999996</v>
      </c>
      <c r="G2272" s="2">
        <f>'Moving Avg'!F2272</f>
        <v>5.9187349999999999</v>
      </c>
      <c r="H2272" s="2">
        <f>'Moving Avg'!G2272</f>
        <v>5.6895199999999999</v>
      </c>
      <c r="I2272" s="2">
        <f>'Moving Avg'!H2272</f>
        <v>4.5326360000000001</v>
      </c>
      <c r="J2272" s="5" t="str">
        <f>OBV!F2272</f>
        <v>BULLISH</v>
      </c>
      <c r="K2272" s="5" t="str">
        <f>OBV!G2272</f>
        <v>NEUTRAL</v>
      </c>
      <c r="L2272" s="5" t="str">
        <f>OBV!H2272</f>
        <v>CONFIRMED BULLISH</v>
      </c>
      <c r="M2272" s="7">
        <f t="shared" si="350"/>
        <v>25</v>
      </c>
      <c r="N2272" s="7">
        <f t="shared" si="351"/>
        <v>0</v>
      </c>
      <c r="O2272" s="7">
        <f t="shared" si="352"/>
        <v>50</v>
      </c>
      <c r="P2272" s="7">
        <f t="shared" si="353"/>
        <v>83.5</v>
      </c>
      <c r="Q2272" s="8">
        <f t="shared" si="354"/>
        <v>28.774999999999999</v>
      </c>
      <c r="R2272" s="8">
        <f t="shared" si="355"/>
        <v>43.375</v>
      </c>
      <c r="S2272" s="8">
        <f t="shared" si="356"/>
        <v>53.825000000000003</v>
      </c>
      <c r="T2272" s="8">
        <f t="shared" si="357"/>
        <v>39.625</v>
      </c>
      <c r="U2272" s="7">
        <f t="shared" si="358"/>
        <v>41.991666666666667</v>
      </c>
      <c r="V2272" s="7">
        <f t="shared" si="359"/>
        <v>41.400000000000006</v>
      </c>
    </row>
    <row r="2273" spans="1:22" ht="13.5" x14ac:dyDescent="0.25">
      <c r="A2273" s="3">
        <f>RSI!A2273</f>
        <v>45614</v>
      </c>
      <c r="B2273" s="2">
        <f>RSI!B2273</f>
        <v>5.9762000000000004</v>
      </c>
      <c r="C2273" s="2">
        <f>RSI!I2273</f>
        <v>57.833664618754241</v>
      </c>
      <c r="D2273" s="2">
        <f>MACD!E2273</f>
        <v>-1.2888330071591625E-2</v>
      </c>
      <c r="E2273" s="2">
        <f>MACD!F2273</f>
        <v>-2.0635817575506872E-2</v>
      </c>
      <c r="F2273" s="2">
        <f>'Moving Avg'!D2273</f>
        <v>6.0181799999999992</v>
      </c>
      <c r="G2273" s="2">
        <f>'Moving Avg'!F2273</f>
        <v>5.9333300000000007</v>
      </c>
      <c r="H2273" s="2">
        <f>'Moving Avg'!G2273</f>
        <v>5.7002380000000006</v>
      </c>
      <c r="I2273" s="2">
        <f>'Moving Avg'!H2273</f>
        <v>4.5474424999999998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25</v>
      </c>
      <c r="N2273" s="7">
        <f t="shared" si="351"/>
        <v>0</v>
      </c>
      <c r="O2273" s="7">
        <f t="shared" si="352"/>
        <v>50</v>
      </c>
      <c r="P2273" s="7">
        <f t="shared" si="353"/>
        <v>16.5</v>
      </c>
      <c r="Q2273" s="8">
        <f t="shared" si="354"/>
        <v>18.725000000000001</v>
      </c>
      <c r="R2273" s="8">
        <f t="shared" si="355"/>
        <v>26.625</v>
      </c>
      <c r="S2273" s="8">
        <f t="shared" si="356"/>
        <v>23.675000000000001</v>
      </c>
      <c r="T2273" s="8">
        <f t="shared" si="357"/>
        <v>22.875</v>
      </c>
      <c r="U2273" s="7">
        <f t="shared" si="358"/>
        <v>23.008333333333336</v>
      </c>
      <c r="V2273" s="7">
        <f t="shared" si="359"/>
        <v>22.975000000000001</v>
      </c>
    </row>
    <row r="2274" spans="1:22" ht="13.5" x14ac:dyDescent="0.25">
      <c r="A2274" s="3">
        <f>RSI!A2274</f>
        <v>45615</v>
      </c>
      <c r="B2274" s="2">
        <f>RSI!B2274</f>
        <v>5.9762000000000004</v>
      </c>
      <c r="C2274" s="2">
        <f>RSI!I2274</f>
        <v>57.833664618754241</v>
      </c>
      <c r="D2274" s="2">
        <f>MACD!E2274</f>
        <v>-2.6714275959138334E-2</v>
      </c>
      <c r="E2274" s="2">
        <f>MACD!F2274</f>
        <v>-2.1851509252233163E-2</v>
      </c>
      <c r="F2274" s="2">
        <f>'Moving Avg'!D2274</f>
        <v>6.00176</v>
      </c>
      <c r="G2274" s="2">
        <f>'Moving Avg'!F2274</f>
        <v>5.9406300000000005</v>
      </c>
      <c r="H2274" s="2">
        <f>'Moving Avg'!G2274</f>
        <v>5.7102840000000006</v>
      </c>
      <c r="I2274" s="2">
        <f>'Moving Avg'!H2274</f>
        <v>4.5620805000000004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25</v>
      </c>
      <c r="N2274" s="7">
        <f t="shared" si="351"/>
        <v>45</v>
      </c>
      <c r="O2274" s="7">
        <f t="shared" si="352"/>
        <v>50</v>
      </c>
      <c r="P2274" s="7">
        <f t="shared" si="353"/>
        <v>16.5</v>
      </c>
      <c r="Q2274" s="8">
        <f t="shared" si="354"/>
        <v>34.475000000000001</v>
      </c>
      <c r="R2274" s="8">
        <f t="shared" si="355"/>
        <v>35.625</v>
      </c>
      <c r="S2274" s="8">
        <f t="shared" si="356"/>
        <v>30.425000000000001</v>
      </c>
      <c r="T2274" s="8">
        <f t="shared" si="357"/>
        <v>34.125</v>
      </c>
      <c r="U2274" s="7">
        <f t="shared" si="358"/>
        <v>33.508333333333333</v>
      </c>
      <c r="V2274" s="7">
        <f t="shared" si="359"/>
        <v>33.662499999999994</v>
      </c>
    </row>
    <row r="2275" spans="1:22" ht="13.5" x14ac:dyDescent="0.25">
      <c r="A2275" s="3">
        <f>RSI!A2275</f>
        <v>45616</v>
      </c>
      <c r="B2275" s="2">
        <f>RSI!B2275</f>
        <v>5.9306000000000001</v>
      </c>
      <c r="C2275" s="2">
        <f>RSI!I2275</f>
        <v>54.47995176481583</v>
      </c>
      <c r="D2275" s="2">
        <f>MACD!E2275</f>
        <v>-3.9950965461243548E-2</v>
      </c>
      <c r="E2275" s="2">
        <f>MACD!F2275</f>
        <v>-2.5471400494035241E-2</v>
      </c>
      <c r="F2275" s="2">
        <f>'Moving Avg'!D2275</f>
        <v>5.9798599999999995</v>
      </c>
      <c r="G2275" s="2">
        <f>'Moving Avg'!F2275</f>
        <v>5.9324200000000005</v>
      </c>
      <c r="H2275" s="2">
        <f>'Moving Avg'!G2275</f>
        <v>5.719754</v>
      </c>
      <c r="I2275" s="2">
        <f>'Moving Avg'!H2275</f>
        <v>4.5765750000000001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25</v>
      </c>
      <c r="N2275" s="7">
        <f t="shared" si="351"/>
        <v>45</v>
      </c>
      <c r="O2275" s="7">
        <f t="shared" si="352"/>
        <v>50</v>
      </c>
      <c r="P2275" s="7">
        <f t="shared" si="353"/>
        <v>16.5</v>
      </c>
      <c r="Q2275" s="8">
        <f t="shared" si="354"/>
        <v>34.475000000000001</v>
      </c>
      <c r="R2275" s="8">
        <f t="shared" si="355"/>
        <v>35.625</v>
      </c>
      <c r="S2275" s="8">
        <f t="shared" si="356"/>
        <v>30.425000000000001</v>
      </c>
      <c r="T2275" s="8">
        <f t="shared" si="357"/>
        <v>34.125</v>
      </c>
      <c r="U2275" s="7">
        <f t="shared" si="358"/>
        <v>33.508333333333333</v>
      </c>
      <c r="V2275" s="7">
        <f t="shared" si="359"/>
        <v>33.662499999999994</v>
      </c>
    </row>
    <row r="2276" spans="1:22" ht="13.5" x14ac:dyDescent="0.25">
      <c r="A2276" s="3">
        <f>RSI!A2276</f>
        <v>45617</v>
      </c>
      <c r="B2276" s="2">
        <f>RSI!B2276</f>
        <v>5.8849999999999998</v>
      </c>
      <c r="C2276" s="2">
        <f>RSI!I2276</f>
        <v>51.27767980336759</v>
      </c>
      <c r="D2276" s="2">
        <f>MACD!E2276</f>
        <v>-4.8152349367892811E-2</v>
      </c>
      <c r="E2276" s="2">
        <f>MACD!F2276</f>
        <v>-3.0007590268806759E-2</v>
      </c>
      <c r="F2276" s="2">
        <f>'Moving Avg'!D2276</f>
        <v>5.9488399999999997</v>
      </c>
      <c r="G2276" s="2">
        <f>'Moving Avg'!F2276</f>
        <v>5.9164550000000009</v>
      </c>
      <c r="H2276" s="2">
        <f>'Moving Avg'!G2276</f>
        <v>5.7288180000000013</v>
      </c>
      <c r="I2276" s="2">
        <f>'Moving Avg'!H2276</f>
        <v>4.5908414999999989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25</v>
      </c>
      <c r="N2276" s="7">
        <f t="shared" si="351"/>
        <v>45</v>
      </c>
      <c r="O2276" s="7">
        <f t="shared" si="352"/>
        <v>50</v>
      </c>
      <c r="P2276" s="7">
        <f t="shared" si="353"/>
        <v>16.5</v>
      </c>
      <c r="Q2276" s="8">
        <f t="shared" si="354"/>
        <v>34.475000000000001</v>
      </c>
      <c r="R2276" s="8">
        <f t="shared" si="355"/>
        <v>35.625</v>
      </c>
      <c r="S2276" s="8">
        <f t="shared" si="356"/>
        <v>30.425000000000001</v>
      </c>
      <c r="T2276" s="8">
        <f t="shared" si="357"/>
        <v>34.125</v>
      </c>
      <c r="U2276" s="7">
        <f t="shared" si="358"/>
        <v>33.508333333333333</v>
      </c>
      <c r="V2276" s="7">
        <f t="shared" si="359"/>
        <v>33.662499999999994</v>
      </c>
    </row>
    <row r="2277" spans="1:22" ht="13.5" x14ac:dyDescent="0.25">
      <c r="A2277" s="3">
        <f>RSI!A2277</f>
        <v>45618</v>
      </c>
      <c r="B2277" s="2">
        <f>RSI!B2277</f>
        <v>5.9306000000000001</v>
      </c>
      <c r="C2277" s="2">
        <f>RSI!I2277</f>
        <v>54.178215283831392</v>
      </c>
      <c r="D2277" s="2">
        <f>MACD!E2277</f>
        <v>-3.3289589187997848E-2</v>
      </c>
      <c r="E2277" s="2">
        <f>MACD!F2277</f>
        <v>-3.0663990052644977E-2</v>
      </c>
      <c r="F2277" s="2">
        <f>'Moving Avg'!D2277</f>
        <v>5.9397199999999994</v>
      </c>
      <c r="G2277" s="2">
        <f>'Moving Avg'!F2277</f>
        <v>5.9173650000000002</v>
      </c>
      <c r="H2277" s="2">
        <f>'Moving Avg'!G2277</f>
        <v>5.7392980000000016</v>
      </c>
      <c r="I2277" s="2">
        <f>'Moving Avg'!H2277</f>
        <v>4.6049569999999997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25</v>
      </c>
      <c r="N2277" s="7">
        <f t="shared" si="351"/>
        <v>45</v>
      </c>
      <c r="O2277" s="7">
        <f t="shared" si="352"/>
        <v>50</v>
      </c>
      <c r="P2277" s="7">
        <f t="shared" si="353"/>
        <v>16.5</v>
      </c>
      <c r="Q2277" s="8">
        <f t="shared" si="354"/>
        <v>34.475000000000001</v>
      </c>
      <c r="R2277" s="8">
        <f t="shared" si="355"/>
        <v>35.625</v>
      </c>
      <c r="S2277" s="8">
        <f t="shared" si="356"/>
        <v>30.425000000000001</v>
      </c>
      <c r="T2277" s="8">
        <f t="shared" si="357"/>
        <v>34.125</v>
      </c>
      <c r="U2277" s="7">
        <f t="shared" si="358"/>
        <v>33.508333333333333</v>
      </c>
      <c r="V2277" s="7">
        <f t="shared" si="359"/>
        <v>33.662499999999994</v>
      </c>
    </row>
    <row r="2278" spans="1:22" ht="13.5" x14ac:dyDescent="0.25">
      <c r="A2278" s="3">
        <f>RSI!A2278</f>
        <v>45621</v>
      </c>
      <c r="B2278" s="2">
        <f>RSI!B2278</f>
        <v>5.9306000000000001</v>
      </c>
      <c r="C2278" s="2">
        <f>RSI!I2278</f>
        <v>54.178215283831392</v>
      </c>
      <c r="D2278" s="2">
        <f>MACD!E2278</f>
        <v>-1.2627431335511474E-2</v>
      </c>
      <c r="E2278" s="2">
        <f>MACD!F2278</f>
        <v>-2.705667830921828E-2</v>
      </c>
      <c r="F2278" s="2">
        <f>'Moving Avg'!D2278</f>
        <v>5.9306000000000001</v>
      </c>
      <c r="G2278" s="2">
        <f>'Moving Avg'!F2278</f>
        <v>5.9264899999999994</v>
      </c>
      <c r="H2278" s="2">
        <f>'Moving Avg'!G2278</f>
        <v>5.750116000000002</v>
      </c>
      <c r="I2278" s="2">
        <f>'Moving Avg'!H2278</f>
        <v>4.6189039999999997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  <c r="M2278" s="7">
        <f t="shared" si="350"/>
        <v>25</v>
      </c>
      <c r="N2278" s="7">
        <f t="shared" si="351"/>
        <v>0</v>
      </c>
      <c r="O2278" s="7">
        <f t="shared" si="352"/>
        <v>50</v>
      </c>
      <c r="P2278" s="7">
        <f t="shared" si="353"/>
        <v>16.5</v>
      </c>
      <c r="Q2278" s="8">
        <f t="shared" si="354"/>
        <v>18.725000000000001</v>
      </c>
      <c r="R2278" s="8">
        <f t="shared" si="355"/>
        <v>26.625</v>
      </c>
      <c r="S2278" s="8">
        <f t="shared" si="356"/>
        <v>23.675000000000001</v>
      </c>
      <c r="T2278" s="8">
        <f t="shared" si="357"/>
        <v>22.875</v>
      </c>
      <c r="U2278" s="7">
        <f t="shared" si="358"/>
        <v>23.008333333333336</v>
      </c>
      <c r="V2278" s="7">
        <f t="shared" si="359"/>
        <v>22.975000000000001</v>
      </c>
    </row>
    <row r="2279" spans="1:22" ht="13.5" x14ac:dyDescent="0.25">
      <c r="A2279" s="3">
        <f>RSI!A2279</f>
        <v>45622</v>
      </c>
      <c r="B2279" s="2">
        <f>RSI!B2279</f>
        <v>5.8758999999999997</v>
      </c>
      <c r="C2279" s="2">
        <f>RSI!I2279</f>
        <v>50.034308538603646</v>
      </c>
      <c r="D2279" s="2">
        <f>MACD!E2279</f>
        <v>1.7003916626812554E-2</v>
      </c>
      <c r="E2279" s="2">
        <f>MACD!F2279</f>
        <v>-1.8244559322012112E-2</v>
      </c>
      <c r="F2279" s="2">
        <f>'Moving Avg'!D2279</f>
        <v>5.9105400000000001</v>
      </c>
      <c r="G2279" s="2">
        <f>'Moving Avg'!F2279</f>
        <v>5.9269500000000006</v>
      </c>
      <c r="H2279" s="2">
        <f>'Moving Avg'!G2279</f>
        <v>5.7593340000000026</v>
      </c>
      <c r="I2279" s="2">
        <f>'Moving Avg'!H2279</f>
        <v>4.6325354999999995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  <c r="M2279" s="7">
        <f t="shared" si="350"/>
        <v>25</v>
      </c>
      <c r="N2279" s="7">
        <f t="shared" si="351"/>
        <v>0</v>
      </c>
      <c r="O2279" s="7">
        <f t="shared" si="352"/>
        <v>50</v>
      </c>
      <c r="P2279" s="7">
        <f t="shared" si="353"/>
        <v>16.5</v>
      </c>
      <c r="Q2279" s="8">
        <f t="shared" si="354"/>
        <v>18.725000000000001</v>
      </c>
      <c r="R2279" s="8">
        <f t="shared" si="355"/>
        <v>26.625</v>
      </c>
      <c r="S2279" s="8">
        <f t="shared" si="356"/>
        <v>23.675000000000001</v>
      </c>
      <c r="T2279" s="8">
        <f t="shared" si="357"/>
        <v>22.875</v>
      </c>
      <c r="U2279" s="7">
        <f t="shared" si="358"/>
        <v>23.008333333333336</v>
      </c>
      <c r="V2279" s="7">
        <f t="shared" si="359"/>
        <v>22.975000000000001</v>
      </c>
    </row>
    <row r="2280" spans="1:22" ht="13.5" x14ac:dyDescent="0.25">
      <c r="A2280" s="3">
        <f>RSI!A2280</f>
        <v>45623</v>
      </c>
      <c r="B2280" s="2">
        <f>RSI!B2280</f>
        <v>5.9306000000000001</v>
      </c>
      <c r="C2280" s="2">
        <f>RSI!I2280</f>
        <v>53.836780754989171</v>
      </c>
      <c r="D2280" s="2">
        <f>MACD!E2280</f>
        <v>3.5252363986162827E-2</v>
      </c>
      <c r="E2280" s="2">
        <f>MACD!F2280</f>
        <v>-7.5451746603771236E-3</v>
      </c>
      <c r="F2280" s="2">
        <f>'Moving Avg'!D2280</f>
        <v>5.9105400000000001</v>
      </c>
      <c r="G2280" s="2">
        <f>'Moving Avg'!F2280</f>
        <v>5.9274050000000011</v>
      </c>
      <c r="H2280" s="2">
        <f>'Moving Avg'!G2280</f>
        <v>5.7676240000000032</v>
      </c>
      <c r="I2280" s="2">
        <f>'Moving Avg'!H2280</f>
        <v>4.646693</v>
      </c>
      <c r="J2280" s="5" t="str">
        <f>OBV!F2280</f>
        <v>BEARISH</v>
      </c>
      <c r="K2280" s="5" t="str">
        <f>OBV!G2280</f>
        <v>NEUTRAL</v>
      </c>
      <c r="L2280" s="5" t="str">
        <f>OBV!H2280</f>
        <v>NEUTRAL</v>
      </c>
      <c r="M2280" s="7">
        <f t="shared" si="350"/>
        <v>25</v>
      </c>
      <c r="N2280" s="7">
        <f t="shared" si="351"/>
        <v>0</v>
      </c>
      <c r="O2280" s="7">
        <f t="shared" si="352"/>
        <v>50</v>
      </c>
      <c r="P2280" s="7">
        <f t="shared" si="353"/>
        <v>16.5</v>
      </c>
      <c r="Q2280" s="8">
        <f t="shared" si="354"/>
        <v>18.725000000000001</v>
      </c>
      <c r="R2280" s="8">
        <f t="shared" si="355"/>
        <v>26.625</v>
      </c>
      <c r="S2280" s="8">
        <f t="shared" si="356"/>
        <v>23.675000000000001</v>
      </c>
      <c r="T2280" s="8">
        <f t="shared" si="357"/>
        <v>22.875</v>
      </c>
      <c r="U2280" s="7">
        <f t="shared" si="358"/>
        <v>23.008333333333336</v>
      </c>
      <c r="V2280" s="7">
        <f t="shared" si="359"/>
        <v>22.975000000000001</v>
      </c>
    </row>
    <row r="2281" spans="1:22" ht="13.5" x14ac:dyDescent="0.25">
      <c r="A2281" s="3">
        <f>RSI!A2281</f>
        <v>45624</v>
      </c>
      <c r="B2281" s="2">
        <f>RSI!B2281</f>
        <v>5.9306000000000001</v>
      </c>
      <c r="C2281" s="2">
        <f>RSI!I2281</f>
        <v>53.836780754989171</v>
      </c>
      <c r="D2281" s="2">
        <f>MACD!E2281</f>
        <v>5.0395707484387486E-2</v>
      </c>
      <c r="E2281" s="2">
        <f>MACD!F2281</f>
        <v>4.0430017685757977E-3</v>
      </c>
      <c r="F2281" s="2">
        <f>'Moving Avg'!D2281</f>
        <v>5.9196599999999986</v>
      </c>
      <c r="G2281" s="2">
        <f>'Moving Avg'!F2281</f>
        <v>5.9283150000000013</v>
      </c>
      <c r="H2281" s="2">
        <f>'Moving Avg'!G2281</f>
        <v>5.7767580000000036</v>
      </c>
      <c r="I2281" s="2">
        <f>'Moving Avg'!H2281</f>
        <v>4.6610189999999996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  <c r="M2281" s="7">
        <f t="shared" si="350"/>
        <v>25</v>
      </c>
      <c r="N2281" s="7">
        <f t="shared" si="351"/>
        <v>0</v>
      </c>
      <c r="O2281" s="7">
        <f t="shared" si="352"/>
        <v>50</v>
      </c>
      <c r="P2281" s="7">
        <f t="shared" si="353"/>
        <v>83.5</v>
      </c>
      <c r="Q2281" s="8">
        <f t="shared" si="354"/>
        <v>28.774999999999999</v>
      </c>
      <c r="R2281" s="8">
        <f t="shared" si="355"/>
        <v>43.375</v>
      </c>
      <c r="S2281" s="8">
        <f t="shared" si="356"/>
        <v>53.825000000000003</v>
      </c>
      <c r="T2281" s="8">
        <f t="shared" si="357"/>
        <v>39.625</v>
      </c>
      <c r="U2281" s="7">
        <f t="shared" si="358"/>
        <v>41.991666666666667</v>
      </c>
      <c r="V2281" s="7">
        <f t="shared" si="359"/>
        <v>41.400000000000006</v>
      </c>
    </row>
    <row r="2282" spans="1:22" ht="13.5" x14ac:dyDescent="0.25">
      <c r="A2282" s="3">
        <f>RSI!A2282</f>
        <v>45625</v>
      </c>
      <c r="B2282" s="2">
        <f>RSI!B2282</f>
        <v>5.9306000000000001</v>
      </c>
      <c r="C2282" s="2">
        <f>RSI!I2282</f>
        <v>53.836780754989171</v>
      </c>
      <c r="D2282" s="2">
        <f>MACD!E2282</f>
        <v>5.3102934356393128E-2</v>
      </c>
      <c r="E2282" s="2">
        <f>MACD!F2282</f>
        <v>1.3854988286139265E-2</v>
      </c>
      <c r="F2282" s="2">
        <f>'Moving Avg'!D2282</f>
        <v>5.9196599999999986</v>
      </c>
      <c r="G2282" s="2">
        <f>'Moving Avg'!F2282</f>
        <v>5.9305950000000003</v>
      </c>
      <c r="H2282" s="2">
        <f>'Moving Avg'!G2282</f>
        <v>5.7858920000000031</v>
      </c>
      <c r="I2282" s="2">
        <f>'Moving Avg'!H2282</f>
        <v>4.6755554999999998</v>
      </c>
      <c r="J2282" s="5" t="str">
        <f>OBV!F2282</f>
        <v>BULLISH</v>
      </c>
      <c r="K2282" s="5" t="str">
        <f>OBV!G2282</f>
        <v>NEUTRAL</v>
      </c>
      <c r="L2282" s="5" t="str">
        <f>OBV!H2282</f>
        <v>NEUTRAL</v>
      </c>
      <c r="M2282" s="7">
        <f t="shared" si="350"/>
        <v>25</v>
      </c>
      <c r="N2282" s="7">
        <f t="shared" si="351"/>
        <v>0</v>
      </c>
      <c r="O2282" s="7">
        <f t="shared" si="352"/>
        <v>50</v>
      </c>
      <c r="P2282" s="7">
        <f t="shared" si="353"/>
        <v>49.5</v>
      </c>
      <c r="Q2282" s="8">
        <f t="shared" si="354"/>
        <v>23.675000000000001</v>
      </c>
      <c r="R2282" s="8">
        <f t="shared" si="355"/>
        <v>34.875</v>
      </c>
      <c r="S2282" s="8">
        <f t="shared" si="356"/>
        <v>38.525000000000006</v>
      </c>
      <c r="T2282" s="8">
        <f t="shared" si="357"/>
        <v>31.125</v>
      </c>
      <c r="U2282" s="7">
        <f t="shared" si="358"/>
        <v>32.358333333333334</v>
      </c>
      <c r="V2282" s="7">
        <f t="shared" si="359"/>
        <v>32.049999999999997</v>
      </c>
    </row>
    <row r="2283" spans="1:22" ht="13.5" x14ac:dyDescent="0.25">
      <c r="A2283" s="3">
        <f>RSI!A2283</f>
        <v>45628</v>
      </c>
      <c r="B2283" s="2">
        <f>RSI!B2283</f>
        <v>6.0491999999999999</v>
      </c>
      <c r="C2283" s="2">
        <f>RSI!I2283</f>
        <v>61.724725721619009</v>
      </c>
      <c r="D2283" s="2">
        <f>MACD!E2283</f>
        <v>4.6353292340370444E-2</v>
      </c>
      <c r="E2283" s="2">
        <f>MACD!F2283</f>
        <v>2.0354649096985502E-2</v>
      </c>
      <c r="F2283" s="2">
        <f>'Moving Avg'!D2283</f>
        <v>5.9433799999999994</v>
      </c>
      <c r="G2283" s="2">
        <f>'Moving Avg'!F2283</f>
        <v>5.9397199999999994</v>
      </c>
      <c r="H2283" s="2">
        <f>'Moving Avg'!G2283</f>
        <v>5.7973880000000015</v>
      </c>
      <c r="I2283" s="2">
        <f>'Moving Avg'!H2283</f>
        <v>4.6908535000000002</v>
      </c>
      <c r="J2283" s="5" t="str">
        <f>OBV!F2283</f>
        <v>BULLISH</v>
      </c>
      <c r="K2283" s="5" t="str">
        <f>OBV!G2283</f>
        <v>NEUTRAL</v>
      </c>
      <c r="L2283" s="5" t="str">
        <f>OBV!H2283</f>
        <v>CONFIRMED BULLISH</v>
      </c>
      <c r="M2283" s="7">
        <f t="shared" si="350"/>
        <v>25</v>
      </c>
      <c r="N2283" s="7">
        <f t="shared" si="351"/>
        <v>0</v>
      </c>
      <c r="O2283" s="7">
        <f t="shared" si="352"/>
        <v>50</v>
      </c>
      <c r="P2283" s="7">
        <f t="shared" si="353"/>
        <v>83.5</v>
      </c>
      <c r="Q2283" s="8">
        <f t="shared" si="354"/>
        <v>28.774999999999999</v>
      </c>
      <c r="R2283" s="8">
        <f t="shared" si="355"/>
        <v>43.375</v>
      </c>
      <c r="S2283" s="8">
        <f t="shared" si="356"/>
        <v>53.825000000000003</v>
      </c>
      <c r="T2283" s="8">
        <f t="shared" si="357"/>
        <v>39.625</v>
      </c>
      <c r="U2283" s="7">
        <f t="shared" si="358"/>
        <v>41.991666666666667</v>
      </c>
      <c r="V2283" s="7">
        <f t="shared" si="359"/>
        <v>41.400000000000006</v>
      </c>
    </row>
    <row r="2284" spans="1:22" ht="13.5" x14ac:dyDescent="0.25">
      <c r="A2284" s="3">
        <f>RSI!A2284</f>
        <v>45629</v>
      </c>
      <c r="B2284" s="2">
        <f>RSI!B2284</f>
        <v>6.0126999999999997</v>
      </c>
      <c r="C2284" s="2">
        <f>RSI!I2284</f>
        <v>58.416492485481292</v>
      </c>
      <c r="D2284" s="2">
        <f>MACD!E2284</f>
        <v>4.2408663497727872E-2</v>
      </c>
      <c r="E2284" s="2">
        <f>MACD!F2284</f>
        <v>2.4765451977133979E-2</v>
      </c>
      <c r="F2284" s="2">
        <f>'Moving Avg'!D2284</f>
        <v>5.9707400000000002</v>
      </c>
      <c r="G2284" s="2">
        <f>'Moving Avg'!F2284</f>
        <v>5.9497549999999997</v>
      </c>
      <c r="H2284" s="2">
        <f>'Moving Avg'!G2284</f>
        <v>5.8043220000000026</v>
      </c>
      <c r="I2284" s="2">
        <f>'Moving Avg'!H2284</f>
        <v>4.705842500000001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  <c r="M2284" s="7">
        <f t="shared" si="350"/>
        <v>25</v>
      </c>
      <c r="N2284" s="7">
        <f t="shared" si="351"/>
        <v>0</v>
      </c>
      <c r="O2284" s="7">
        <f t="shared" si="352"/>
        <v>50</v>
      </c>
      <c r="P2284" s="7">
        <f t="shared" si="353"/>
        <v>83.5</v>
      </c>
      <c r="Q2284" s="8">
        <f t="shared" si="354"/>
        <v>28.774999999999999</v>
      </c>
      <c r="R2284" s="8">
        <f t="shared" si="355"/>
        <v>43.375</v>
      </c>
      <c r="S2284" s="8">
        <f t="shared" si="356"/>
        <v>53.825000000000003</v>
      </c>
      <c r="T2284" s="8">
        <f t="shared" si="357"/>
        <v>39.625</v>
      </c>
      <c r="U2284" s="7">
        <f t="shared" si="358"/>
        <v>41.991666666666667</v>
      </c>
      <c r="V2284" s="7">
        <f t="shared" si="359"/>
        <v>41.400000000000006</v>
      </c>
    </row>
    <row r="2285" spans="1:22" ht="13.5" x14ac:dyDescent="0.25">
      <c r="A2285" s="3">
        <f>RSI!A2285</f>
        <v>45630</v>
      </c>
      <c r="B2285" s="2">
        <f>RSI!B2285</f>
        <v>6.0035999999999996</v>
      </c>
      <c r="C2285" s="2">
        <f>RSI!I2285</f>
        <v>57.587786362348901</v>
      </c>
      <c r="D2285" s="2">
        <f>MACD!E2285</f>
        <v>3.2077587754942627E-2</v>
      </c>
      <c r="E2285" s="2">
        <f>MACD!F2285</f>
        <v>2.6227879132695708E-2</v>
      </c>
      <c r="F2285" s="2">
        <f>'Moving Avg'!D2285</f>
        <v>5.985339999999999</v>
      </c>
      <c r="G2285" s="2">
        <f>'Moving Avg'!F2285</f>
        <v>5.960704999999999</v>
      </c>
      <c r="H2285" s="2">
        <f>'Moving Avg'!G2285</f>
        <v>5.8087020000000029</v>
      </c>
      <c r="I2285" s="2">
        <f>'Moving Avg'!H2285</f>
        <v>4.7207860000000004</v>
      </c>
      <c r="J2285" s="5" t="str">
        <f>OBV!F2285</f>
        <v>BEARISH</v>
      </c>
      <c r="K2285" s="5" t="str">
        <f>OBV!G2285</f>
        <v>NEUTRAL</v>
      </c>
      <c r="L2285" s="5" t="str">
        <f>OBV!H2285</f>
        <v>BEARISH DIVERGENCE</v>
      </c>
      <c r="M2285" s="7">
        <f t="shared" si="350"/>
        <v>25</v>
      </c>
      <c r="N2285" s="7">
        <f t="shared" si="351"/>
        <v>0</v>
      </c>
      <c r="O2285" s="7">
        <f t="shared" si="352"/>
        <v>50</v>
      </c>
      <c r="P2285" s="7">
        <f t="shared" si="353"/>
        <v>16.5</v>
      </c>
      <c r="Q2285" s="8">
        <f t="shared" si="354"/>
        <v>18.725000000000001</v>
      </c>
      <c r="R2285" s="8">
        <f t="shared" si="355"/>
        <v>26.625</v>
      </c>
      <c r="S2285" s="8">
        <f t="shared" si="356"/>
        <v>23.675000000000001</v>
      </c>
      <c r="T2285" s="8">
        <f t="shared" si="357"/>
        <v>22.875</v>
      </c>
      <c r="U2285" s="7">
        <f t="shared" si="358"/>
        <v>23.008333333333336</v>
      </c>
      <c r="V2285" s="7">
        <f t="shared" si="359"/>
        <v>22.975000000000001</v>
      </c>
    </row>
    <row r="2286" spans="1:22" ht="13.5" x14ac:dyDescent="0.25">
      <c r="A2286" s="3">
        <f>RSI!A2286</f>
        <v>45631</v>
      </c>
      <c r="B2286" s="2">
        <f>RSI!B2286</f>
        <v>5.9945000000000004</v>
      </c>
      <c r="C2286" s="2">
        <f>RSI!I2286</f>
        <v>56.721232792944704</v>
      </c>
      <c r="D2286" s="2">
        <f>MACD!E2286</f>
        <v>1.6444664164384726E-2</v>
      </c>
      <c r="E2286" s="2">
        <f>MACD!F2286</f>
        <v>2.4271236139033512E-2</v>
      </c>
      <c r="F2286" s="2">
        <f>'Moving Avg'!D2286</f>
        <v>5.9981200000000001</v>
      </c>
      <c r="G2286" s="2">
        <f>'Moving Avg'!F2286</f>
        <v>5.9711999999999996</v>
      </c>
      <c r="H2286" s="2">
        <f>'Moving Avg'!G2286</f>
        <v>5.8154540000000017</v>
      </c>
      <c r="I2286" s="2">
        <f>'Moving Avg'!H2286</f>
        <v>4.7358525000000009</v>
      </c>
      <c r="J2286" s="5" t="str">
        <f>OBV!F2286</f>
        <v>BEARISH</v>
      </c>
      <c r="K2286" s="5" t="str">
        <f>OBV!G2286</f>
        <v>NEUTRAL</v>
      </c>
      <c r="L2286" s="5" t="str">
        <f>OBV!H2286</f>
        <v>BEARISH DIVERGENCE</v>
      </c>
      <c r="M2286" s="7">
        <f t="shared" si="350"/>
        <v>25</v>
      </c>
      <c r="N2286" s="7">
        <f t="shared" si="351"/>
        <v>45</v>
      </c>
      <c r="O2286" s="7">
        <f t="shared" si="352"/>
        <v>50</v>
      </c>
      <c r="P2286" s="7">
        <f t="shared" si="353"/>
        <v>16.5</v>
      </c>
      <c r="Q2286" s="8">
        <f t="shared" si="354"/>
        <v>34.475000000000001</v>
      </c>
      <c r="R2286" s="8">
        <f t="shared" si="355"/>
        <v>35.625</v>
      </c>
      <c r="S2286" s="8">
        <f t="shared" si="356"/>
        <v>30.425000000000001</v>
      </c>
      <c r="T2286" s="8">
        <f t="shared" si="357"/>
        <v>34.125</v>
      </c>
      <c r="U2286" s="7">
        <f t="shared" si="358"/>
        <v>33.508333333333333</v>
      </c>
      <c r="V2286" s="7">
        <f t="shared" si="359"/>
        <v>33.662499999999994</v>
      </c>
    </row>
    <row r="2287" spans="1:22" ht="13.5" x14ac:dyDescent="0.25">
      <c r="A2287" s="3">
        <f>RSI!A2287</f>
        <v>45632</v>
      </c>
      <c r="B2287" s="2">
        <f>RSI!B2287</f>
        <v>5.9945000000000004</v>
      </c>
      <c r="C2287" s="2">
        <f>RSI!I2287</f>
        <v>56.721232792944704</v>
      </c>
      <c r="D2287" s="2">
        <f>MACD!E2287</f>
        <v>9.7767648935560558E-3</v>
      </c>
      <c r="E2287" s="2">
        <f>MACD!F2287</f>
        <v>2.1372341889938022E-2</v>
      </c>
      <c r="F2287" s="2">
        <f>'Moving Avg'!D2287</f>
        <v>6.0109000000000012</v>
      </c>
      <c r="G2287" s="2">
        <f>'Moving Avg'!F2287</f>
        <v>5.9734849999999993</v>
      </c>
      <c r="H2287" s="2">
        <f>'Moving Avg'!G2287</f>
        <v>5.8222060000000022</v>
      </c>
      <c r="I2287" s="2">
        <f>'Moving Avg'!H2287</f>
        <v>4.7510874999999997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  <c r="M2287" s="7">
        <f t="shared" si="350"/>
        <v>25</v>
      </c>
      <c r="N2287" s="7">
        <f t="shared" si="351"/>
        <v>45</v>
      </c>
      <c r="O2287" s="7">
        <f t="shared" si="352"/>
        <v>50</v>
      </c>
      <c r="P2287" s="7">
        <f t="shared" si="353"/>
        <v>16.5</v>
      </c>
      <c r="Q2287" s="8">
        <f t="shared" si="354"/>
        <v>34.475000000000001</v>
      </c>
      <c r="R2287" s="8">
        <f t="shared" si="355"/>
        <v>35.625</v>
      </c>
      <c r="S2287" s="8">
        <f t="shared" si="356"/>
        <v>30.425000000000001</v>
      </c>
      <c r="T2287" s="8">
        <f t="shared" si="357"/>
        <v>34.125</v>
      </c>
      <c r="U2287" s="7">
        <f t="shared" si="358"/>
        <v>33.508333333333333</v>
      </c>
      <c r="V2287" s="7">
        <f t="shared" si="359"/>
        <v>33.662499999999994</v>
      </c>
    </row>
    <row r="2288" spans="1:22" ht="13.5" x14ac:dyDescent="0.25">
      <c r="A2288" s="3">
        <f>RSI!A2288</f>
        <v>45635</v>
      </c>
      <c r="B2288" s="2">
        <f>RSI!B2288</f>
        <v>6.0491999999999999</v>
      </c>
      <c r="C2288" s="2">
        <f>RSI!I2288</f>
        <v>60.830191524460815</v>
      </c>
      <c r="D2288" s="2">
        <f>MACD!E2288</f>
        <v>-3.3884581599519237E-4</v>
      </c>
      <c r="E2288" s="2">
        <f>MACD!F2288</f>
        <v>1.7030104348751379E-2</v>
      </c>
      <c r="F2288" s="2">
        <f>'Moving Avg'!D2288</f>
        <v>6.0108999999999995</v>
      </c>
      <c r="G2288" s="2">
        <f>'Moving Avg'!F2288</f>
        <v>5.9757649999999991</v>
      </c>
      <c r="H2288" s="2">
        <f>'Moving Avg'!G2288</f>
        <v>5.8304180000000017</v>
      </c>
      <c r="I2288" s="2">
        <f>'Moving Avg'!H2288</f>
        <v>4.7660905000000007</v>
      </c>
      <c r="J2288" s="5" t="str">
        <f>OBV!F2288</f>
        <v>BEARISH</v>
      </c>
      <c r="K2288" s="5" t="str">
        <f>OBV!G2288</f>
        <v>NEUTRAL</v>
      </c>
      <c r="L2288" s="5" t="str">
        <f>OBV!H2288</f>
        <v>NEUTRAL</v>
      </c>
      <c r="M2288" s="7">
        <f t="shared" si="350"/>
        <v>25</v>
      </c>
      <c r="N2288" s="7">
        <f t="shared" si="351"/>
        <v>45</v>
      </c>
      <c r="O2288" s="7">
        <f t="shared" si="352"/>
        <v>50</v>
      </c>
      <c r="P2288" s="7">
        <f t="shared" si="353"/>
        <v>16.5</v>
      </c>
      <c r="Q2288" s="8">
        <f t="shared" si="354"/>
        <v>34.475000000000001</v>
      </c>
      <c r="R2288" s="8">
        <f t="shared" si="355"/>
        <v>35.625</v>
      </c>
      <c r="S2288" s="8">
        <f t="shared" si="356"/>
        <v>30.425000000000001</v>
      </c>
      <c r="T2288" s="8">
        <f t="shared" si="357"/>
        <v>34.125</v>
      </c>
      <c r="U2288" s="7">
        <f t="shared" si="358"/>
        <v>33.508333333333333</v>
      </c>
      <c r="V2288" s="7">
        <f t="shared" si="359"/>
        <v>33.662499999999994</v>
      </c>
    </row>
    <row r="2289" spans="1:22" ht="13.5" x14ac:dyDescent="0.25">
      <c r="A2289" s="3">
        <f>RSI!A2289</f>
        <v>45636</v>
      </c>
      <c r="B2289" s="2">
        <f>RSI!B2289</f>
        <v>6.1951999999999998</v>
      </c>
      <c r="C2289" s="2">
        <f>RSI!I2289</f>
        <v>69.227952435740093</v>
      </c>
      <c r="D2289" s="2">
        <f>MACD!E2289</f>
        <v>-2.884208673298172E-2</v>
      </c>
      <c r="E2289" s="2">
        <f>MACD!F2289</f>
        <v>7.8556661324047615E-3</v>
      </c>
      <c r="F2289" s="2">
        <f>'Moving Avg'!D2289</f>
        <v>6.0474000000000006</v>
      </c>
      <c r="G2289" s="2">
        <f>'Moving Avg'!F2289</f>
        <v>5.9826099999999993</v>
      </c>
      <c r="H2289" s="2">
        <f>'Moving Avg'!G2289</f>
        <v>5.8426440000000026</v>
      </c>
      <c r="I2289" s="2">
        <f>'Moving Avg'!H2289</f>
        <v>4.7815710000000005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100</v>
      </c>
      <c r="O2289" s="7">
        <f t="shared" si="352"/>
        <v>50</v>
      </c>
      <c r="P2289" s="7">
        <f t="shared" si="353"/>
        <v>83.5</v>
      </c>
      <c r="Q2289" s="8">
        <f t="shared" si="354"/>
        <v>63.774999999999999</v>
      </c>
      <c r="R2289" s="8">
        <f t="shared" si="355"/>
        <v>63.375</v>
      </c>
      <c r="S2289" s="8">
        <f t="shared" si="356"/>
        <v>68.825000000000003</v>
      </c>
      <c r="T2289" s="8">
        <f t="shared" si="357"/>
        <v>64.625</v>
      </c>
      <c r="U2289" s="7">
        <f t="shared" si="358"/>
        <v>65.325000000000003</v>
      </c>
      <c r="V2289" s="7">
        <f t="shared" si="359"/>
        <v>65.150000000000006</v>
      </c>
    </row>
    <row r="2290" spans="1:22" ht="13.5" x14ac:dyDescent="0.25">
      <c r="A2290" s="3">
        <f>RSI!A2290</f>
        <v>45637</v>
      </c>
      <c r="B2290" s="2">
        <f>RSI!B2290</f>
        <v>6.2956000000000003</v>
      </c>
      <c r="C2290" s="2">
        <f>RSI!I2290</f>
        <v>73.444291188965849</v>
      </c>
      <c r="D2290" s="2">
        <f>MACD!E2290</f>
        <v>-5.3505399853322366E-2</v>
      </c>
      <c r="E2290" s="2">
        <f>MACD!F2290</f>
        <v>-4.4165470647406649E-3</v>
      </c>
      <c r="F2290" s="2">
        <f>'Moving Avg'!D2290</f>
        <v>6.1058000000000003</v>
      </c>
      <c r="G2290" s="2">
        <f>'Moving Avg'!F2290</f>
        <v>5.9953850000000006</v>
      </c>
      <c r="H2290" s="2">
        <f>'Moving Avg'!G2290</f>
        <v>5.8577900000000023</v>
      </c>
      <c r="I2290" s="2">
        <f>'Moving Avg'!H2290</f>
        <v>4.7975535000000011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  <c r="M2290" s="7">
        <f t="shared" si="350"/>
        <v>0</v>
      </c>
      <c r="N2290" s="7">
        <f t="shared" si="351"/>
        <v>100</v>
      </c>
      <c r="O2290" s="7">
        <f t="shared" si="352"/>
        <v>50</v>
      </c>
      <c r="P2290" s="7">
        <f t="shared" si="353"/>
        <v>83.5</v>
      </c>
      <c r="Q2290" s="8">
        <f t="shared" si="354"/>
        <v>55.024999999999999</v>
      </c>
      <c r="R2290" s="8">
        <f t="shared" si="355"/>
        <v>58.375</v>
      </c>
      <c r="S2290" s="8">
        <f t="shared" si="356"/>
        <v>65.075000000000003</v>
      </c>
      <c r="T2290" s="8">
        <f t="shared" si="357"/>
        <v>58.375</v>
      </c>
      <c r="U2290" s="7">
        <f t="shared" si="358"/>
        <v>59.491666666666674</v>
      </c>
      <c r="V2290" s="7">
        <f t="shared" si="359"/>
        <v>59.212500000000006</v>
      </c>
    </row>
    <row r="2291" spans="1:22" ht="13.5" x14ac:dyDescent="0.25">
      <c r="A2291" s="3">
        <f>RSI!A2291</f>
        <v>45638</v>
      </c>
      <c r="B2291" s="2">
        <f>RSI!B2291</f>
        <v>6.2956000000000003</v>
      </c>
      <c r="C2291" s="2">
        <f>RSI!I2291</f>
        <v>73.444291188965849</v>
      </c>
      <c r="D2291" s="2">
        <f>MACD!E2291</f>
        <v>-7.6378304436457434E-2</v>
      </c>
      <c r="E2291" s="2">
        <f>MACD!F2291</f>
        <v>-1.8808898539084018E-2</v>
      </c>
      <c r="F2291" s="2">
        <f>'Moving Avg'!D2291</f>
        <v>6.1660200000000005</v>
      </c>
      <c r="G2291" s="2">
        <f>'Moving Avg'!F2291</f>
        <v>6.0081600000000011</v>
      </c>
      <c r="H2291" s="2">
        <f>'Moving Avg'!G2291</f>
        <v>5.8725719999999999</v>
      </c>
      <c r="I2291" s="2">
        <f>'Moving Avg'!H2291</f>
        <v>4.8135780000000015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  <c r="M2291" s="7">
        <f t="shared" si="350"/>
        <v>0</v>
      </c>
      <c r="N2291" s="7">
        <f t="shared" si="351"/>
        <v>100</v>
      </c>
      <c r="O2291" s="7">
        <f t="shared" si="352"/>
        <v>50</v>
      </c>
      <c r="P2291" s="7">
        <f t="shared" si="353"/>
        <v>83.5</v>
      </c>
      <c r="Q2291" s="8">
        <f t="shared" si="354"/>
        <v>55.024999999999999</v>
      </c>
      <c r="R2291" s="8">
        <f t="shared" si="355"/>
        <v>58.375</v>
      </c>
      <c r="S2291" s="8">
        <f t="shared" si="356"/>
        <v>65.075000000000003</v>
      </c>
      <c r="T2291" s="8">
        <f t="shared" si="357"/>
        <v>58.375</v>
      </c>
      <c r="U2291" s="7">
        <f t="shared" si="358"/>
        <v>59.491666666666674</v>
      </c>
      <c r="V2291" s="7">
        <f t="shared" si="359"/>
        <v>59.212500000000006</v>
      </c>
    </row>
    <row r="2292" spans="1:22" ht="13.5" x14ac:dyDescent="0.25">
      <c r="A2292" s="3">
        <f>RSI!A2292</f>
        <v>45639</v>
      </c>
      <c r="B2292" s="2">
        <f>RSI!B2292</f>
        <v>6.3047000000000004</v>
      </c>
      <c r="C2292" s="2">
        <f>RSI!I2292</f>
        <v>73.821345121796341</v>
      </c>
      <c r="D2292" s="2">
        <f>MACD!E2292</f>
        <v>-9.8261881480947721E-2</v>
      </c>
      <c r="E2292" s="2">
        <f>MACD!F2292</f>
        <v>-3.4699495127456757E-2</v>
      </c>
      <c r="F2292" s="2">
        <f>'Moving Avg'!D2292</f>
        <v>6.2280600000000002</v>
      </c>
      <c r="G2292" s="2">
        <f>'Moving Avg'!F2292</f>
        <v>6.0245850000000001</v>
      </c>
      <c r="H2292" s="2">
        <f>'Moving Avg'!G2292</f>
        <v>5.8889960000000006</v>
      </c>
      <c r="I2292" s="2">
        <f>'Moving Avg'!H2292</f>
        <v>4.8297325000000004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  <c r="M2292" s="7">
        <f t="shared" si="350"/>
        <v>0</v>
      </c>
      <c r="N2292" s="7">
        <f t="shared" si="351"/>
        <v>100</v>
      </c>
      <c r="O2292" s="7">
        <f t="shared" si="352"/>
        <v>50</v>
      </c>
      <c r="P2292" s="7">
        <f t="shared" si="353"/>
        <v>83.5</v>
      </c>
      <c r="Q2292" s="8">
        <f t="shared" si="354"/>
        <v>55.024999999999999</v>
      </c>
      <c r="R2292" s="8">
        <f t="shared" si="355"/>
        <v>58.375</v>
      </c>
      <c r="S2292" s="8">
        <f t="shared" si="356"/>
        <v>65.075000000000003</v>
      </c>
      <c r="T2292" s="8">
        <f t="shared" si="357"/>
        <v>58.375</v>
      </c>
      <c r="U2292" s="7">
        <f t="shared" si="358"/>
        <v>59.491666666666674</v>
      </c>
      <c r="V2292" s="7">
        <f t="shared" si="359"/>
        <v>59.212500000000006</v>
      </c>
    </row>
    <row r="2293" spans="1:22" ht="13.5" x14ac:dyDescent="0.25">
      <c r="A2293" s="3">
        <f>RSI!A2293</f>
        <v>45642</v>
      </c>
      <c r="B2293" s="2">
        <f>RSI!B2293</f>
        <v>6.3137999999999996</v>
      </c>
      <c r="C2293" s="2">
        <f>RSI!I2293</f>
        <v>74.215609133450855</v>
      </c>
      <c r="D2293" s="2">
        <f>MACD!E2293</f>
        <v>-0.10097850872115011</v>
      </c>
      <c r="E2293" s="2">
        <f>MACD!F2293</f>
        <v>-4.7955297846195427E-2</v>
      </c>
      <c r="F2293" s="2">
        <f>'Moving Avg'!D2293</f>
        <v>6.2809800000000005</v>
      </c>
      <c r="G2293" s="2">
        <f>'Moving Avg'!F2293</f>
        <v>6.0414650000000005</v>
      </c>
      <c r="H2293" s="2">
        <f>'Moving Avg'!G2293</f>
        <v>5.9043239999999999</v>
      </c>
      <c r="I2293" s="2">
        <f>'Moving Avg'!H2293</f>
        <v>4.8461430000000005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  <c r="M2293" s="7">
        <f t="shared" si="350"/>
        <v>0</v>
      </c>
      <c r="N2293" s="7">
        <f t="shared" si="351"/>
        <v>100</v>
      </c>
      <c r="O2293" s="7">
        <f t="shared" si="352"/>
        <v>50</v>
      </c>
      <c r="P2293" s="7">
        <f t="shared" si="353"/>
        <v>83.5</v>
      </c>
      <c r="Q2293" s="8">
        <f t="shared" si="354"/>
        <v>55.024999999999999</v>
      </c>
      <c r="R2293" s="8">
        <f t="shared" si="355"/>
        <v>58.375</v>
      </c>
      <c r="S2293" s="8">
        <f t="shared" si="356"/>
        <v>65.075000000000003</v>
      </c>
      <c r="T2293" s="8">
        <f t="shared" si="357"/>
        <v>58.375</v>
      </c>
      <c r="U2293" s="7">
        <f t="shared" si="358"/>
        <v>59.491666666666674</v>
      </c>
      <c r="V2293" s="7">
        <f t="shared" si="359"/>
        <v>59.212500000000006</v>
      </c>
    </row>
    <row r="2294" spans="1:22" ht="13.5" x14ac:dyDescent="0.25">
      <c r="A2294" s="3">
        <f>RSI!A2294</f>
        <v>45644</v>
      </c>
      <c r="B2294" s="2">
        <f>RSI!B2294</f>
        <v>6.3047000000000004</v>
      </c>
      <c r="C2294" s="2">
        <f>RSI!I2294</f>
        <v>73.031116316687843</v>
      </c>
      <c r="D2294" s="2">
        <f>MACD!E2294</f>
        <v>-0.10991286329713645</v>
      </c>
      <c r="E2294" s="2">
        <f>MACD!F2294</f>
        <v>-6.0346810936383638E-2</v>
      </c>
      <c r="F2294" s="2">
        <f>'Moving Avg'!D2294</f>
        <v>6.30288</v>
      </c>
      <c r="G2294" s="2">
        <f>'Moving Avg'!F2294</f>
        <v>6.0578899999999996</v>
      </c>
      <c r="H2294" s="2">
        <f>'Moving Avg'!G2294</f>
        <v>5.9201999999999995</v>
      </c>
      <c r="I2294" s="2">
        <f>'Moving Avg'!H2294</f>
        <v>4.8624660000000013</v>
      </c>
      <c r="J2294" s="5" t="str">
        <f>OBV!F2294</f>
        <v>BULLISH</v>
      </c>
      <c r="K2294" s="5" t="str">
        <f>OBV!G2294</f>
        <v>NEUTRAL</v>
      </c>
      <c r="L2294" s="5" t="str">
        <f>OBV!H2294</f>
        <v>CONFIRMED BULLISH</v>
      </c>
      <c r="M2294" s="7">
        <f t="shared" si="350"/>
        <v>0</v>
      </c>
      <c r="N2294" s="7">
        <f t="shared" si="351"/>
        <v>100</v>
      </c>
      <c r="O2294" s="7">
        <f t="shared" si="352"/>
        <v>50</v>
      </c>
      <c r="P2294" s="7">
        <f t="shared" si="353"/>
        <v>83.5</v>
      </c>
      <c r="Q2294" s="8">
        <f t="shared" si="354"/>
        <v>55.024999999999999</v>
      </c>
      <c r="R2294" s="8">
        <f t="shared" si="355"/>
        <v>58.375</v>
      </c>
      <c r="S2294" s="8">
        <f t="shared" si="356"/>
        <v>65.075000000000003</v>
      </c>
      <c r="T2294" s="8">
        <f t="shared" si="357"/>
        <v>58.375</v>
      </c>
      <c r="U2294" s="7">
        <f t="shared" si="358"/>
        <v>59.491666666666674</v>
      </c>
      <c r="V2294" s="7">
        <f t="shared" si="359"/>
        <v>59.212500000000006</v>
      </c>
    </row>
    <row r="2295" spans="1:22" ht="13.5" x14ac:dyDescent="0.25">
      <c r="A2295" s="3">
        <f>RSI!A2295</f>
        <v>45645</v>
      </c>
      <c r="B2295" s="2">
        <f>RSI!B2295</f>
        <v>6.2956000000000003</v>
      </c>
      <c r="C2295" s="2">
        <f>RSI!I2295</f>
        <v>71.797078046457713</v>
      </c>
      <c r="D2295" s="2">
        <f>MACD!E2295</f>
        <v>-0.11971370675926618</v>
      </c>
      <c r="E2295" s="2">
        <f>MACD!F2295</f>
        <v>-7.2220190100960147E-2</v>
      </c>
      <c r="F2295" s="2">
        <f>'Moving Avg'!D2295</f>
        <v>6.30288</v>
      </c>
      <c r="G2295" s="2">
        <f>'Moving Avg'!F2295</f>
        <v>6.0761399999999997</v>
      </c>
      <c r="H2295" s="2">
        <f>'Moving Avg'!G2295</f>
        <v>5.936075999999999</v>
      </c>
      <c r="I2295" s="2">
        <f>'Moving Avg'!H2295</f>
        <v>4.8784905000000016</v>
      </c>
      <c r="J2295" s="5" t="str">
        <f>OBV!F2295</f>
        <v>BULLISH</v>
      </c>
      <c r="K2295" s="5" t="str">
        <f>OBV!G2295</f>
        <v>NEUTRAL</v>
      </c>
      <c r="L2295" s="5" t="str">
        <f>OBV!H2295</f>
        <v>NEUTRAL</v>
      </c>
      <c r="M2295" s="7">
        <f t="shared" si="350"/>
        <v>0</v>
      </c>
      <c r="N2295" s="7">
        <f t="shared" si="351"/>
        <v>100</v>
      </c>
      <c r="O2295" s="7">
        <f t="shared" si="352"/>
        <v>50</v>
      </c>
      <c r="P2295" s="7">
        <f t="shared" si="353"/>
        <v>49.5</v>
      </c>
      <c r="Q2295" s="8">
        <f t="shared" si="354"/>
        <v>49.924999999999997</v>
      </c>
      <c r="R2295" s="8">
        <f t="shared" si="355"/>
        <v>49.875</v>
      </c>
      <c r="S2295" s="8">
        <f t="shared" si="356"/>
        <v>49.775000000000006</v>
      </c>
      <c r="T2295" s="8">
        <f t="shared" si="357"/>
        <v>49.875</v>
      </c>
      <c r="U2295" s="7">
        <f t="shared" si="358"/>
        <v>49.858333333333327</v>
      </c>
      <c r="V2295" s="7">
        <f t="shared" si="359"/>
        <v>49.862499999999997</v>
      </c>
    </row>
    <row r="2296" spans="1:22" ht="13.5" x14ac:dyDescent="0.25">
      <c r="A2296" s="3">
        <f>RSI!A2296</f>
        <v>45646</v>
      </c>
      <c r="B2296" s="2">
        <f>RSI!B2296</f>
        <v>6.2499000000000002</v>
      </c>
      <c r="C2296" s="2">
        <f>RSI!I2296</f>
        <v>65.785222607864767</v>
      </c>
      <c r="D2296" s="2">
        <f>MACD!E2296</f>
        <v>-0.12737062164544355</v>
      </c>
      <c r="E2296" s="2">
        <f>MACD!F2296</f>
        <v>-8.3250276409856827E-2</v>
      </c>
      <c r="F2296" s="2">
        <f>'Moving Avg'!D2296</f>
        <v>6.2937400000000006</v>
      </c>
      <c r="G2296" s="2">
        <f>'Moving Avg'!F2296</f>
        <v>6.0943849999999999</v>
      </c>
      <c r="H2296" s="2">
        <f>'Moving Avg'!G2296</f>
        <v>5.9512220000000005</v>
      </c>
      <c r="I2296" s="2">
        <f>'Moving Avg'!H2296</f>
        <v>4.894076000000001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25</v>
      </c>
      <c r="N2296" s="7">
        <f t="shared" si="351"/>
        <v>100</v>
      </c>
      <c r="O2296" s="7">
        <f t="shared" si="352"/>
        <v>50</v>
      </c>
      <c r="P2296" s="7">
        <f t="shared" si="353"/>
        <v>16.5</v>
      </c>
      <c r="Q2296" s="8">
        <f t="shared" si="354"/>
        <v>53.725000000000001</v>
      </c>
      <c r="R2296" s="8">
        <f t="shared" si="355"/>
        <v>46.625</v>
      </c>
      <c r="S2296" s="8">
        <f t="shared" si="356"/>
        <v>38.674999999999997</v>
      </c>
      <c r="T2296" s="8">
        <f t="shared" si="357"/>
        <v>47.875</v>
      </c>
      <c r="U2296" s="7">
        <f t="shared" si="358"/>
        <v>46.341666666666661</v>
      </c>
      <c r="V2296" s="7">
        <f t="shared" si="359"/>
        <v>46.724999999999994</v>
      </c>
    </row>
    <row r="2297" spans="1:22" ht="13.5" x14ac:dyDescent="0.25">
      <c r="A2297" s="3">
        <f>RSI!A2297</f>
        <v>45649</v>
      </c>
      <c r="B2297" s="2">
        <f>RSI!B2297</f>
        <v>6.2042999999999999</v>
      </c>
      <c r="C2297" s="2">
        <f>RSI!I2297</f>
        <v>60.354647750567416</v>
      </c>
      <c r="D2297" s="2">
        <f>MACD!E2297</f>
        <v>-0.13145087551187462</v>
      </c>
      <c r="E2297" s="2">
        <f>MACD!F2297</f>
        <v>-9.2890396230260394E-2</v>
      </c>
      <c r="F2297" s="2">
        <f>'Moving Avg'!D2297</f>
        <v>6.2736600000000005</v>
      </c>
      <c r="G2297" s="2">
        <f>'Moving Avg'!F2297</f>
        <v>6.1080699999999997</v>
      </c>
      <c r="H2297" s="2">
        <f>'Moving Avg'!G2297</f>
        <v>5.9643600000000001</v>
      </c>
      <c r="I2297" s="2">
        <f>'Moving Avg'!H2297</f>
        <v>4.9094335000000022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  <c r="M2297" s="7">
        <f t="shared" si="350"/>
        <v>25</v>
      </c>
      <c r="N2297" s="7">
        <f t="shared" si="351"/>
        <v>100</v>
      </c>
      <c r="O2297" s="7">
        <f t="shared" si="352"/>
        <v>50</v>
      </c>
      <c r="P2297" s="7">
        <f t="shared" si="353"/>
        <v>16.5</v>
      </c>
      <c r="Q2297" s="8">
        <f t="shared" si="354"/>
        <v>53.725000000000001</v>
      </c>
      <c r="R2297" s="8">
        <f t="shared" si="355"/>
        <v>46.625</v>
      </c>
      <c r="S2297" s="8">
        <f t="shared" si="356"/>
        <v>38.674999999999997</v>
      </c>
      <c r="T2297" s="8">
        <f t="shared" si="357"/>
        <v>47.875</v>
      </c>
      <c r="U2297" s="7">
        <f t="shared" si="358"/>
        <v>46.341666666666661</v>
      </c>
      <c r="V2297" s="7">
        <f t="shared" si="359"/>
        <v>46.724999999999994</v>
      </c>
    </row>
    <row r="2298" spans="1:22" ht="13.5" x14ac:dyDescent="0.25">
      <c r="A2298" s="3">
        <f>RSI!A2298</f>
        <v>45650</v>
      </c>
      <c r="B2298" s="2">
        <f>RSI!B2298</f>
        <v>6.3320999999999996</v>
      </c>
      <c r="C2298" s="2">
        <f>RSI!I2298</f>
        <v>68.26224226085148</v>
      </c>
      <c r="D2298" s="2">
        <f>MACD!E2298</f>
        <v>-0.13659180517347291</v>
      </c>
      <c r="E2298" s="2">
        <f>MACD!F2298</f>
        <v>-0.1016306780189029</v>
      </c>
      <c r="F2298" s="2">
        <f>'Moving Avg'!D2298</f>
        <v>6.2773200000000005</v>
      </c>
      <c r="G2298" s="2">
        <f>'Moving Avg'!F2298</f>
        <v>6.128145</v>
      </c>
      <c r="H2298" s="2">
        <f>'Moving Avg'!G2298</f>
        <v>5.9778640000000021</v>
      </c>
      <c r="I2298" s="2">
        <f>'Moving Avg'!H2298</f>
        <v>4.9245035000000019</v>
      </c>
      <c r="J2298" s="5" t="str">
        <f>OBV!F2298</f>
        <v>BEARISH</v>
      </c>
      <c r="K2298" s="5" t="str">
        <f>OBV!G2298</f>
        <v>NEUTRAL</v>
      </c>
      <c r="L2298" s="5" t="str">
        <f>OBV!H2298</f>
        <v>BEARISH DIVERGENCE</v>
      </c>
      <c r="M2298" s="7">
        <f t="shared" si="350"/>
        <v>25</v>
      </c>
      <c r="N2298" s="7">
        <f t="shared" si="351"/>
        <v>100</v>
      </c>
      <c r="O2298" s="7">
        <f t="shared" si="352"/>
        <v>50</v>
      </c>
      <c r="P2298" s="7">
        <f t="shared" si="353"/>
        <v>16.5</v>
      </c>
      <c r="Q2298" s="8">
        <f t="shared" si="354"/>
        <v>53.725000000000001</v>
      </c>
      <c r="R2298" s="8">
        <f t="shared" si="355"/>
        <v>46.625</v>
      </c>
      <c r="S2298" s="8">
        <f t="shared" si="356"/>
        <v>38.674999999999997</v>
      </c>
      <c r="T2298" s="8">
        <f t="shared" si="357"/>
        <v>47.875</v>
      </c>
      <c r="U2298" s="7">
        <f t="shared" si="358"/>
        <v>46.341666666666661</v>
      </c>
      <c r="V2298" s="7">
        <f t="shared" si="359"/>
        <v>46.724999999999994</v>
      </c>
    </row>
    <row r="2299" spans="1:22" ht="13.5" x14ac:dyDescent="0.25">
      <c r="A2299" s="3">
        <f>RSI!A2299</f>
        <v>45651</v>
      </c>
      <c r="B2299" s="2">
        <f>RSI!B2299</f>
        <v>6.2864000000000004</v>
      </c>
      <c r="C2299" s="2">
        <f>RSI!I2299</f>
        <v>63.392978530098951</v>
      </c>
      <c r="D2299" s="2">
        <f>MACD!E2299</f>
        <v>-0.11644020527673771</v>
      </c>
      <c r="E2299" s="2">
        <f>MACD!F2299</f>
        <v>-0.10459258347046986</v>
      </c>
      <c r="F2299" s="2">
        <f>'Moving Avg'!D2299</f>
        <v>6.2736600000000005</v>
      </c>
      <c r="G2299" s="2">
        <f>'Moving Avg'!F2299</f>
        <v>6.1486700000000001</v>
      </c>
      <c r="H2299" s="2">
        <f>'Moving Avg'!G2299</f>
        <v>5.9904540000000024</v>
      </c>
      <c r="I2299" s="2">
        <f>'Moving Avg'!H2299</f>
        <v>4.9390085000000008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  <c r="M2299" s="7">
        <f t="shared" si="350"/>
        <v>25</v>
      </c>
      <c r="N2299" s="7">
        <f t="shared" si="351"/>
        <v>45</v>
      </c>
      <c r="O2299" s="7">
        <f t="shared" si="352"/>
        <v>50</v>
      </c>
      <c r="P2299" s="7">
        <f t="shared" si="353"/>
        <v>16.5</v>
      </c>
      <c r="Q2299" s="8">
        <f t="shared" si="354"/>
        <v>34.475000000000001</v>
      </c>
      <c r="R2299" s="8">
        <f t="shared" si="355"/>
        <v>35.625</v>
      </c>
      <c r="S2299" s="8">
        <f t="shared" si="356"/>
        <v>30.425000000000001</v>
      </c>
      <c r="T2299" s="8">
        <f t="shared" si="357"/>
        <v>34.125</v>
      </c>
      <c r="U2299" s="7">
        <f t="shared" si="358"/>
        <v>33.508333333333333</v>
      </c>
      <c r="V2299" s="7">
        <f t="shared" si="359"/>
        <v>33.662499999999994</v>
      </c>
    </row>
    <row r="2300" spans="1:22" ht="13.5" x14ac:dyDescent="0.25">
      <c r="A2300" s="3">
        <f>RSI!A2300</f>
        <v>45652</v>
      </c>
      <c r="B2300" s="2">
        <f>RSI!B2300</f>
        <v>6.2864000000000004</v>
      </c>
      <c r="C2300" s="2">
        <f>RSI!I2300</f>
        <v>63.392978530098951</v>
      </c>
      <c r="D2300" s="2">
        <f>MACD!E2300</f>
        <v>-8.4918123246225719E-2</v>
      </c>
      <c r="E2300" s="2">
        <f>MACD!F2300</f>
        <v>-0.10065769142562105</v>
      </c>
      <c r="F2300" s="2">
        <f>'Moving Avg'!D2300</f>
        <v>6.27182</v>
      </c>
      <c r="G2300" s="2">
        <f>'Moving Avg'!F2300</f>
        <v>6.1664599999999998</v>
      </c>
      <c r="H2300" s="2">
        <f>'Moving Avg'!G2300</f>
        <v>6.0059640000000014</v>
      </c>
      <c r="I2300" s="2">
        <f>'Moving Avg'!H2300</f>
        <v>4.9530925000000012</v>
      </c>
      <c r="J2300" s="5" t="str">
        <f>OBV!F2300</f>
        <v>BEARISH</v>
      </c>
      <c r="K2300" s="5" t="str">
        <f>OBV!G2300</f>
        <v>NEUTRAL</v>
      </c>
      <c r="L2300" s="5" t="str">
        <f>OBV!H2300</f>
        <v>CONFIRMED BEARISH</v>
      </c>
      <c r="M2300" s="7">
        <f t="shared" si="350"/>
        <v>25</v>
      </c>
      <c r="N2300" s="7">
        <f t="shared" si="351"/>
        <v>0</v>
      </c>
      <c r="O2300" s="7">
        <f t="shared" si="352"/>
        <v>50</v>
      </c>
      <c r="P2300" s="7">
        <f t="shared" si="353"/>
        <v>16.5</v>
      </c>
      <c r="Q2300" s="8">
        <f t="shared" si="354"/>
        <v>18.725000000000001</v>
      </c>
      <c r="R2300" s="8">
        <f t="shared" si="355"/>
        <v>26.625</v>
      </c>
      <c r="S2300" s="8">
        <f t="shared" si="356"/>
        <v>23.675000000000001</v>
      </c>
      <c r="T2300" s="8">
        <f t="shared" si="357"/>
        <v>22.875</v>
      </c>
      <c r="U2300" s="7">
        <f t="shared" si="358"/>
        <v>23.008333333333336</v>
      </c>
      <c r="V2300" s="7">
        <f t="shared" si="359"/>
        <v>22.975000000000001</v>
      </c>
    </row>
    <row r="2301" spans="1:22" ht="13.5" x14ac:dyDescent="0.25">
      <c r="A2301" s="3">
        <f>RSI!A2301</f>
        <v>45653</v>
      </c>
      <c r="B2301" s="2">
        <f>RSI!B2301</f>
        <v>6.2042999999999999</v>
      </c>
      <c r="C2301" s="2">
        <f>RSI!I2301</f>
        <v>55.190527987769975</v>
      </c>
      <c r="D2301" s="2">
        <f>MACD!E2301</f>
        <v>-5.3067282644016167E-2</v>
      </c>
      <c r="E2301" s="2">
        <f>MACD!F2301</f>
        <v>-9.113960966930007E-2</v>
      </c>
      <c r="F2301" s="2">
        <f>'Moving Avg'!D2301</f>
        <v>6.2627000000000006</v>
      </c>
      <c r="G2301" s="2">
        <f>'Moving Avg'!F2301</f>
        <v>6.1801450000000004</v>
      </c>
      <c r="H2301" s="2">
        <f>'Moving Avg'!G2301</f>
        <v>6.0181900000000006</v>
      </c>
      <c r="I2301" s="2">
        <f>'Moving Avg'!H2301</f>
        <v>4.9664290000000015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  <c r="M2301" s="7">
        <f t="shared" si="350"/>
        <v>25</v>
      </c>
      <c r="N2301" s="7">
        <f t="shared" si="351"/>
        <v>0</v>
      </c>
      <c r="O2301" s="7">
        <f t="shared" si="352"/>
        <v>50</v>
      </c>
      <c r="P2301" s="7">
        <f t="shared" si="353"/>
        <v>16.5</v>
      </c>
      <c r="Q2301" s="8">
        <f t="shared" si="354"/>
        <v>18.725000000000001</v>
      </c>
      <c r="R2301" s="8">
        <f t="shared" si="355"/>
        <v>26.625</v>
      </c>
      <c r="S2301" s="8">
        <f t="shared" si="356"/>
        <v>23.675000000000001</v>
      </c>
      <c r="T2301" s="8">
        <f t="shared" si="357"/>
        <v>22.875</v>
      </c>
      <c r="U2301" s="7">
        <f t="shared" si="358"/>
        <v>23.008333333333336</v>
      </c>
      <c r="V2301" s="7">
        <f t="shared" si="359"/>
        <v>22.975000000000001</v>
      </c>
    </row>
    <row r="2302" spans="1:22" ht="13.5" x14ac:dyDescent="0.25">
      <c r="A2302" s="3">
        <f>RSI!A2302</f>
        <v>45656</v>
      </c>
      <c r="B2302" s="2">
        <f>RSI!B2302</f>
        <v>6.2317</v>
      </c>
      <c r="C2302" s="2">
        <f>RSI!I2302</f>
        <v>57.181766564482238</v>
      </c>
      <c r="D2302" s="2">
        <f>MACD!E2302</f>
        <v>-2.7097338780245117E-2</v>
      </c>
      <c r="E2302" s="2">
        <f>MACD!F2302</f>
        <v>-7.8331155491489085E-2</v>
      </c>
      <c r="F2302" s="2">
        <f>'Moving Avg'!D2302</f>
        <v>6.2681800000000001</v>
      </c>
      <c r="G2302" s="2">
        <f>'Moving Avg'!F2302</f>
        <v>6.1952000000000007</v>
      </c>
      <c r="H2302" s="2">
        <f>'Moving Avg'!G2302</f>
        <v>6.0315120000000002</v>
      </c>
      <c r="I2302" s="2">
        <f>'Moving Avg'!H2302</f>
        <v>4.9801550000000017</v>
      </c>
      <c r="J2302" s="5" t="str">
        <f>OBV!F2302</f>
        <v>BEARISH</v>
      </c>
      <c r="K2302" s="5" t="str">
        <f>OBV!G2302</f>
        <v>NEUTRAL</v>
      </c>
      <c r="L2302" s="5" t="str">
        <f>OBV!H2302</f>
        <v>BEARISH DIVERGENCE</v>
      </c>
      <c r="M2302" s="7">
        <f t="shared" si="350"/>
        <v>25</v>
      </c>
      <c r="N2302" s="7">
        <f t="shared" si="351"/>
        <v>0</v>
      </c>
      <c r="O2302" s="7">
        <f t="shared" si="352"/>
        <v>50</v>
      </c>
      <c r="P2302" s="7">
        <f t="shared" si="353"/>
        <v>16.5</v>
      </c>
      <c r="Q2302" s="8">
        <f t="shared" si="354"/>
        <v>18.725000000000001</v>
      </c>
      <c r="R2302" s="8">
        <f t="shared" si="355"/>
        <v>26.625</v>
      </c>
      <c r="S2302" s="8">
        <f t="shared" si="356"/>
        <v>23.675000000000001</v>
      </c>
      <c r="T2302" s="8">
        <f t="shared" si="357"/>
        <v>22.875</v>
      </c>
      <c r="U2302" s="7">
        <f t="shared" si="358"/>
        <v>23.008333333333336</v>
      </c>
      <c r="V2302" s="7">
        <f t="shared" si="359"/>
        <v>22.975000000000001</v>
      </c>
    </row>
    <row r="2303" spans="1:22" ht="13.5" x14ac:dyDescent="0.25">
      <c r="A2303" s="3">
        <f>RSI!A2303</f>
        <v>45657</v>
      </c>
      <c r="B2303" s="2">
        <f>RSI!B2303</f>
        <v>6.3776999999999999</v>
      </c>
      <c r="C2303" s="2">
        <f>RSI!I2303</f>
        <v>65.881889964238866</v>
      </c>
      <c r="D2303" s="2">
        <f>MACD!E2303</f>
        <v>-1.5024621066119792E-2</v>
      </c>
      <c r="E2303" s="2">
        <f>MACD!F2303</f>
        <v>-6.5669848606415226E-2</v>
      </c>
      <c r="F2303" s="2">
        <f>'Moving Avg'!D2303</f>
        <v>6.2773000000000003</v>
      </c>
      <c r="G2303" s="2">
        <f>'Moving Avg'!F2303</f>
        <v>6.2116249999999997</v>
      </c>
      <c r="H2303" s="2">
        <f>'Moving Avg'!G2303</f>
        <v>6.0453800000000015</v>
      </c>
      <c r="I2303" s="2">
        <f>'Moving Avg'!H2303</f>
        <v>4.995200500000001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25</v>
      </c>
      <c r="N2303" s="7">
        <f t="shared" si="351"/>
        <v>0</v>
      </c>
      <c r="O2303" s="7">
        <f t="shared" si="352"/>
        <v>50</v>
      </c>
      <c r="P2303" s="7">
        <f t="shared" si="353"/>
        <v>83.5</v>
      </c>
      <c r="Q2303" s="8">
        <f t="shared" si="354"/>
        <v>28.774999999999999</v>
      </c>
      <c r="R2303" s="8">
        <f t="shared" si="355"/>
        <v>43.375</v>
      </c>
      <c r="S2303" s="8">
        <f t="shared" si="356"/>
        <v>53.825000000000003</v>
      </c>
      <c r="T2303" s="8">
        <f t="shared" si="357"/>
        <v>39.625</v>
      </c>
      <c r="U2303" s="7">
        <f t="shared" si="358"/>
        <v>41.991666666666667</v>
      </c>
      <c r="V2303" s="7">
        <f t="shared" si="359"/>
        <v>41.400000000000006</v>
      </c>
    </row>
    <row r="2304" spans="1:22" ht="13.5" x14ac:dyDescent="0.25">
      <c r="A2304" s="3">
        <f>RSI!A2304</f>
        <v>45659</v>
      </c>
      <c r="B2304" s="2">
        <f>RSI!B2304</f>
        <v>6.5510000000000002</v>
      </c>
      <c r="C2304" s="2">
        <f>RSI!I2304</f>
        <v>72.916394790309255</v>
      </c>
      <c r="D2304" s="2">
        <f>MACD!E2304</f>
        <v>-2.0359960508716135E-2</v>
      </c>
      <c r="E2304" s="2">
        <f>MACD!F2304</f>
        <v>-5.6607870986875412E-2</v>
      </c>
      <c r="F2304" s="2">
        <f>'Moving Avg'!D2304</f>
        <v>6.3302199999999997</v>
      </c>
      <c r="G2304" s="2">
        <f>'Moving Avg'!F2304</f>
        <v>6.2385400000000004</v>
      </c>
      <c r="H2304" s="2">
        <f>'Moving Avg'!G2304</f>
        <v>6.0597960000000013</v>
      </c>
      <c r="I2304" s="2">
        <f>'Moving Avg'!H2304</f>
        <v>5.0111545000000008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0</v>
      </c>
      <c r="N2304" s="7">
        <f t="shared" si="351"/>
        <v>0</v>
      </c>
      <c r="O2304" s="7">
        <f t="shared" si="352"/>
        <v>50</v>
      </c>
      <c r="P2304" s="7">
        <f t="shared" si="353"/>
        <v>83.5</v>
      </c>
      <c r="Q2304" s="8">
        <f t="shared" si="354"/>
        <v>20.024999999999999</v>
      </c>
      <c r="R2304" s="8">
        <f t="shared" si="355"/>
        <v>38.375</v>
      </c>
      <c r="S2304" s="8">
        <f t="shared" si="356"/>
        <v>50.075000000000003</v>
      </c>
      <c r="T2304" s="8">
        <f t="shared" si="357"/>
        <v>33.375</v>
      </c>
      <c r="U2304" s="7">
        <f t="shared" si="358"/>
        <v>36.158333333333331</v>
      </c>
      <c r="V2304" s="7">
        <f t="shared" si="359"/>
        <v>35.462499999999999</v>
      </c>
    </row>
    <row r="2305" spans="1:22" ht="13.5" x14ac:dyDescent="0.25">
      <c r="A2305" s="3">
        <f>RSI!A2305</f>
        <v>45660</v>
      </c>
      <c r="B2305" s="2">
        <f>RSI!B2305</f>
        <v>6.6422999999999996</v>
      </c>
      <c r="C2305" s="2">
        <f>RSI!I2305</f>
        <v>75.752792895265074</v>
      </c>
      <c r="D2305" s="2">
        <f>MACD!E2305</f>
        <v>-3.5277847986433741E-2</v>
      </c>
      <c r="E2305" s="2">
        <f>MACD!F2305</f>
        <v>-5.2341866386787075E-2</v>
      </c>
      <c r="F2305" s="2">
        <f>'Moving Avg'!D2305</f>
        <v>6.4013999999999998</v>
      </c>
      <c r="G2305" s="2">
        <f>'Moving Avg'!F2305</f>
        <v>6.2704750000000011</v>
      </c>
      <c r="H2305" s="2">
        <f>'Moving Avg'!G2305</f>
        <v>6.0707460000000006</v>
      </c>
      <c r="I2305" s="2">
        <f>'Moving Avg'!H2305</f>
        <v>5.0267230000000014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  <c r="M2305" s="7">
        <f t="shared" si="350"/>
        <v>0</v>
      </c>
      <c r="N2305" s="7">
        <f t="shared" si="351"/>
        <v>0</v>
      </c>
      <c r="O2305" s="7">
        <f t="shared" si="352"/>
        <v>50</v>
      </c>
      <c r="P2305" s="7">
        <f t="shared" si="353"/>
        <v>83.5</v>
      </c>
      <c r="Q2305" s="8">
        <f t="shared" si="354"/>
        <v>20.024999999999999</v>
      </c>
      <c r="R2305" s="8">
        <f t="shared" si="355"/>
        <v>38.375</v>
      </c>
      <c r="S2305" s="8">
        <f t="shared" si="356"/>
        <v>50.075000000000003</v>
      </c>
      <c r="T2305" s="8">
        <f t="shared" si="357"/>
        <v>33.375</v>
      </c>
      <c r="U2305" s="7">
        <f t="shared" si="358"/>
        <v>36.158333333333331</v>
      </c>
      <c r="V2305" s="7">
        <f t="shared" si="359"/>
        <v>35.462499999999999</v>
      </c>
    </row>
    <row r="2306" spans="1:22" ht="13.5" x14ac:dyDescent="0.25">
      <c r="A2306" s="3">
        <f>RSI!A2306</f>
        <v>45663</v>
      </c>
      <c r="B2306" s="2">
        <f>RSI!B2306</f>
        <v>6.7061000000000002</v>
      </c>
      <c r="C2306" s="2">
        <f>RSI!I2306</f>
        <v>77.524170030335441</v>
      </c>
      <c r="D2306" s="2">
        <f>MACD!E2306</f>
        <v>-6.227131711585443E-2</v>
      </c>
      <c r="E2306" s="2">
        <f>MACD!F2306</f>
        <v>-5.4327756532600552E-2</v>
      </c>
      <c r="F2306" s="2">
        <f>'Moving Avg'!D2306</f>
        <v>6.50176</v>
      </c>
      <c r="G2306" s="2">
        <f>'Moving Avg'!F2306</f>
        <v>6.3060550000000015</v>
      </c>
      <c r="H2306" s="2">
        <f>'Moving Avg'!G2306</f>
        <v>6.0807819999999992</v>
      </c>
      <c r="I2306" s="2">
        <f>'Moving Avg'!H2306</f>
        <v>5.0429895000000009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  <c r="M2306" s="7">
        <f t="shared" ref="M2306:M2369" si="360">IF(C2306&lt;30,50, IF(C2306&gt;70, 0, 25))</f>
        <v>0</v>
      </c>
      <c r="N2306" s="7">
        <f t="shared" ref="N2306:N2369" si="361">IF(E2306-D2306&gt;0.02, 100, IF(E2306-D2306&lt;0,0,45))</f>
        <v>45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83.5</v>
      </c>
      <c r="Q2306" s="8">
        <f t="shared" si="354"/>
        <v>35.774999999999999</v>
      </c>
      <c r="R2306" s="8">
        <f t="shared" si="355"/>
        <v>47.375</v>
      </c>
      <c r="S2306" s="8">
        <f t="shared" si="356"/>
        <v>56.825000000000003</v>
      </c>
      <c r="T2306" s="8">
        <f t="shared" si="357"/>
        <v>44.625</v>
      </c>
      <c r="U2306" s="7">
        <f t="shared" si="358"/>
        <v>46.658333333333339</v>
      </c>
      <c r="V2306" s="7">
        <f t="shared" si="359"/>
        <v>46.150000000000006</v>
      </c>
    </row>
    <row r="2307" spans="1:22" ht="13.5" x14ac:dyDescent="0.25">
      <c r="A2307" s="3">
        <f>RSI!A2307</f>
        <v>45664</v>
      </c>
      <c r="B2307" s="2">
        <f>RSI!B2307</f>
        <v>6.6422999999999996</v>
      </c>
      <c r="C2307" s="2">
        <f>RSI!I2307</f>
        <v>71.86984579040417</v>
      </c>
      <c r="D2307" s="2">
        <f>MACD!E2307</f>
        <v>-9.0198720939578259E-2</v>
      </c>
      <c r="E2307" s="2">
        <f>MACD!F2307</f>
        <v>-6.1501949413996095E-2</v>
      </c>
      <c r="F2307" s="2">
        <f>'Moving Avg'!D2307</f>
        <v>6.5838799999999988</v>
      </c>
      <c r="G2307" s="2">
        <f>'Moving Avg'!F2307</f>
        <v>6.3384450000000019</v>
      </c>
      <c r="H2307" s="2">
        <f>'Moving Avg'!G2307</f>
        <v>6.0953799999999978</v>
      </c>
      <c r="I2307" s="2">
        <f>'Moving Avg'!H2307</f>
        <v>5.0589370000000011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  <c r="M2307" s="7">
        <f t="shared" si="360"/>
        <v>0</v>
      </c>
      <c r="N2307" s="7">
        <f t="shared" si="361"/>
        <v>100</v>
      </c>
      <c r="O2307" s="7">
        <f t="shared" si="362"/>
        <v>50</v>
      </c>
      <c r="P2307" s="7">
        <f t="shared" si="363"/>
        <v>83.5</v>
      </c>
      <c r="Q2307" s="8">
        <f t="shared" ref="Q2307:Q2370" si="364">0.35*M2307+N2307*0.35+O2307*0.15+P2307*0.15</f>
        <v>55.024999999999999</v>
      </c>
      <c r="R2307" s="8">
        <f t="shared" ref="R2307:R2370" si="365">M2307*0.2+N2307*0.2+O2307*0.35+P2307*0.25</f>
        <v>58.375</v>
      </c>
      <c r="S2307" s="8">
        <f t="shared" ref="S2307:S2370" si="366">M2307*0.15+N2307*0.15+O2307*0.25+P2307*0.45</f>
        <v>65.075000000000003</v>
      </c>
      <c r="T2307" s="8">
        <f t="shared" ref="T2307:T2370" si="367">0.25*SUM(M2307:P2307)</f>
        <v>58.375</v>
      </c>
      <c r="U2307" s="7">
        <f t="shared" ref="U2307:U2370" si="368">SUM(Q2307:S2307)/3</f>
        <v>59.491666666666674</v>
      </c>
      <c r="V2307" s="7">
        <f t="shared" ref="V2307:V2370" si="369">SUM(Q2307:T2307)/4</f>
        <v>59.212500000000006</v>
      </c>
    </row>
    <row r="2308" spans="1:22" ht="13.5" x14ac:dyDescent="0.25">
      <c r="A2308" s="3">
        <f>RSI!A2308</f>
        <v>45665</v>
      </c>
      <c r="B2308" s="2">
        <f>RSI!B2308</f>
        <v>6.6604999999999999</v>
      </c>
      <c r="C2308" s="2">
        <f>RSI!I2308</f>
        <v>72.486337695906883</v>
      </c>
      <c r="D2308" s="2">
        <f>MACD!E2308</f>
        <v>-9.7729322557144727E-2</v>
      </c>
      <c r="E2308" s="2">
        <f>MACD!F2308</f>
        <v>-6.8747424042625821E-2</v>
      </c>
      <c r="F2308" s="2">
        <f>'Moving Avg'!D2308</f>
        <v>6.6404399999999999</v>
      </c>
      <c r="G2308" s="2">
        <f>'Moving Avg'!F2308</f>
        <v>6.3690100000000012</v>
      </c>
      <c r="H2308" s="2">
        <f>'Moving Avg'!G2308</f>
        <v>6.1136279999999985</v>
      </c>
      <c r="I2308" s="2">
        <f>'Moving Avg'!H2308</f>
        <v>5.0750175000000004</v>
      </c>
      <c r="J2308" s="5" t="str">
        <f>OBV!F2308</f>
        <v>BULLISH</v>
      </c>
      <c r="K2308" s="5" t="str">
        <f>OBV!G2308</f>
        <v>NEUTRAL</v>
      </c>
      <c r="L2308" s="5" t="str">
        <f>OBV!H2308</f>
        <v>CONFIRMED BULLISH</v>
      </c>
      <c r="M2308" s="7">
        <f t="shared" si="360"/>
        <v>0</v>
      </c>
      <c r="N2308" s="7">
        <f t="shared" si="361"/>
        <v>100</v>
      </c>
      <c r="O2308" s="7">
        <f t="shared" si="362"/>
        <v>50</v>
      </c>
      <c r="P2308" s="7">
        <f t="shared" si="363"/>
        <v>83.5</v>
      </c>
      <c r="Q2308" s="8">
        <f t="shared" si="364"/>
        <v>55.024999999999999</v>
      </c>
      <c r="R2308" s="8">
        <f t="shared" si="365"/>
        <v>58.375</v>
      </c>
      <c r="S2308" s="8">
        <f t="shared" si="366"/>
        <v>65.075000000000003</v>
      </c>
      <c r="T2308" s="8">
        <f t="shared" si="367"/>
        <v>58.375</v>
      </c>
      <c r="U2308" s="7">
        <f t="shared" si="368"/>
        <v>59.491666666666674</v>
      </c>
      <c r="V2308" s="7">
        <f t="shared" si="369"/>
        <v>59.212500000000006</v>
      </c>
    </row>
    <row r="2309" spans="1:22" ht="13.5" x14ac:dyDescent="0.25">
      <c r="A2309" s="3">
        <f>RSI!A2309</f>
        <v>45666</v>
      </c>
      <c r="B2309" s="2">
        <f>RSI!B2309</f>
        <v>6.6970000000000001</v>
      </c>
      <c r="C2309" s="2">
        <f>RSI!I2309</f>
        <v>73.729778623933655</v>
      </c>
      <c r="D2309" s="2">
        <f>MACD!E2309</f>
        <v>-0.11599256516284928</v>
      </c>
      <c r="E2309" s="2">
        <f>MACD!F2309</f>
        <v>-7.8196452266670519E-2</v>
      </c>
      <c r="F2309" s="2">
        <f>'Moving Avg'!D2309</f>
        <v>6.6696399999999993</v>
      </c>
      <c r="G2309" s="2">
        <f>'Moving Avg'!F2309</f>
        <v>6.3941000000000017</v>
      </c>
      <c r="H2309" s="2">
        <f>'Moving Avg'!G2309</f>
        <v>6.1302339999999989</v>
      </c>
      <c r="I2309" s="2">
        <f>'Moving Avg'!H2309</f>
        <v>5.0914070000000011</v>
      </c>
      <c r="J2309" s="5" t="str">
        <f>OBV!F2309</f>
        <v>BULLISH</v>
      </c>
      <c r="K2309" s="5" t="str">
        <f>OBV!G2309</f>
        <v>NEUTRAL</v>
      </c>
      <c r="L2309" s="5" t="str">
        <f>OBV!H2309</f>
        <v>CONFIRMED BULLISH</v>
      </c>
      <c r="M2309" s="7">
        <f t="shared" si="360"/>
        <v>0</v>
      </c>
      <c r="N2309" s="7">
        <f t="shared" si="361"/>
        <v>100</v>
      </c>
      <c r="O2309" s="7">
        <f t="shared" si="362"/>
        <v>50</v>
      </c>
      <c r="P2309" s="7">
        <f t="shared" si="363"/>
        <v>83.5</v>
      </c>
      <c r="Q2309" s="8">
        <f t="shared" si="364"/>
        <v>55.024999999999999</v>
      </c>
      <c r="R2309" s="8">
        <f t="shared" si="365"/>
        <v>58.375</v>
      </c>
      <c r="S2309" s="8">
        <f t="shared" si="366"/>
        <v>65.075000000000003</v>
      </c>
      <c r="T2309" s="8">
        <f t="shared" si="367"/>
        <v>58.375</v>
      </c>
      <c r="U2309" s="7">
        <f t="shared" si="368"/>
        <v>59.491666666666674</v>
      </c>
      <c r="V2309" s="7">
        <f t="shared" si="369"/>
        <v>59.212500000000006</v>
      </c>
    </row>
    <row r="2310" spans="1:22" ht="13.5" x14ac:dyDescent="0.25">
      <c r="A2310" s="3">
        <f>RSI!A2310</f>
        <v>45667</v>
      </c>
      <c r="B2310" s="2">
        <f>RSI!B2310</f>
        <v>6.6148999999999996</v>
      </c>
      <c r="C2310" s="2">
        <f>RSI!I2310</f>
        <v>66.45470389295636</v>
      </c>
      <c r="D2310" s="2">
        <f>MACD!E2310</f>
        <v>-0.12757724167543394</v>
      </c>
      <c r="E2310" s="2">
        <f>MACD!F2310</f>
        <v>-8.80726101484232E-2</v>
      </c>
      <c r="F2310" s="2">
        <f>'Moving Avg'!D2310</f>
        <v>6.6641599999999999</v>
      </c>
      <c r="G2310" s="2">
        <f>'Moving Avg'!F2310</f>
        <v>6.4100650000000012</v>
      </c>
      <c r="H2310" s="2">
        <f>'Moving Avg'!G2310</f>
        <v>6.1441019999999993</v>
      </c>
      <c r="I2310" s="2">
        <f>'Moving Avg'!H2310</f>
        <v>5.1069230000000019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25</v>
      </c>
      <c r="N2310" s="7">
        <f t="shared" si="361"/>
        <v>100</v>
      </c>
      <c r="O2310" s="7">
        <f t="shared" si="362"/>
        <v>50</v>
      </c>
      <c r="P2310" s="7">
        <f t="shared" si="363"/>
        <v>16.5</v>
      </c>
      <c r="Q2310" s="8">
        <f t="shared" si="364"/>
        <v>53.725000000000001</v>
      </c>
      <c r="R2310" s="8">
        <f t="shared" si="365"/>
        <v>46.625</v>
      </c>
      <c r="S2310" s="8">
        <f t="shared" si="366"/>
        <v>38.674999999999997</v>
      </c>
      <c r="T2310" s="8">
        <f t="shared" si="367"/>
        <v>47.875</v>
      </c>
      <c r="U2310" s="7">
        <f t="shared" si="368"/>
        <v>46.341666666666661</v>
      </c>
      <c r="V2310" s="7">
        <f t="shared" si="369"/>
        <v>46.724999999999994</v>
      </c>
    </row>
    <row r="2311" spans="1:22" ht="13.5" x14ac:dyDescent="0.25">
      <c r="A2311" s="3">
        <f>RSI!A2311</f>
        <v>45670</v>
      </c>
      <c r="B2311" s="2">
        <f>RSI!B2311</f>
        <v>6.6787999999999998</v>
      </c>
      <c r="C2311" s="2">
        <f>RSI!I2311</f>
        <v>69.017169278447994</v>
      </c>
      <c r="D2311" s="2">
        <f>MACD!E2311</f>
        <v>-0.15630737579013321</v>
      </c>
      <c r="E2311" s="2">
        <f>MACD!F2311</f>
        <v>-0.10171956327676521</v>
      </c>
      <c r="F2311" s="2">
        <f>'Moving Avg'!D2311</f>
        <v>6.6587000000000005</v>
      </c>
      <c r="G2311" s="2">
        <f>'Moving Avg'!F2311</f>
        <v>6.4292250000000024</v>
      </c>
      <c r="H2311" s="2">
        <f>'Moving Avg'!G2311</f>
        <v>6.1594299999999986</v>
      </c>
      <c r="I2311" s="2">
        <f>'Moving Avg'!H2311</f>
        <v>5.1230530000000014</v>
      </c>
      <c r="J2311" s="5" t="str">
        <f>OBV!F2311</f>
        <v>BULLISH</v>
      </c>
      <c r="K2311" s="5" t="str">
        <f>OBV!G2311</f>
        <v>NEUTRAL</v>
      </c>
      <c r="L2311" s="5" t="str">
        <f>OBV!H2311</f>
        <v>BULLISH DIVERGENCE</v>
      </c>
      <c r="M2311" s="7">
        <f t="shared" si="360"/>
        <v>25</v>
      </c>
      <c r="N2311" s="7">
        <f t="shared" si="361"/>
        <v>100</v>
      </c>
      <c r="O2311" s="7">
        <f t="shared" si="362"/>
        <v>50</v>
      </c>
      <c r="P2311" s="7">
        <f t="shared" si="363"/>
        <v>66.5</v>
      </c>
      <c r="Q2311" s="8">
        <f t="shared" si="364"/>
        <v>61.225000000000001</v>
      </c>
      <c r="R2311" s="8">
        <f t="shared" si="365"/>
        <v>59.125</v>
      </c>
      <c r="S2311" s="8">
        <f t="shared" si="366"/>
        <v>61.174999999999997</v>
      </c>
      <c r="T2311" s="8">
        <f t="shared" si="367"/>
        <v>60.375</v>
      </c>
      <c r="U2311" s="7">
        <f t="shared" si="368"/>
        <v>60.508333333333326</v>
      </c>
      <c r="V2311" s="7">
        <f t="shared" si="369"/>
        <v>60.474999999999994</v>
      </c>
    </row>
    <row r="2312" spans="1:22" ht="13.5" x14ac:dyDescent="0.25">
      <c r="A2312" s="3">
        <f>RSI!A2312</f>
        <v>45671</v>
      </c>
      <c r="B2312" s="2">
        <f>RSI!B2312</f>
        <v>6.6970000000000001</v>
      </c>
      <c r="C2312" s="2">
        <f>RSI!I2312</f>
        <v>69.726492746554285</v>
      </c>
      <c r="D2312" s="2">
        <f>MACD!E2312</f>
        <v>-0.1795756304293965</v>
      </c>
      <c r="E2312" s="2">
        <f>MACD!F2312</f>
        <v>-0.11729077670729146</v>
      </c>
      <c r="F2312" s="2">
        <f>'Moving Avg'!D2312</f>
        <v>6.6696399999999993</v>
      </c>
      <c r="G2312" s="2">
        <f>'Moving Avg'!F2312</f>
        <v>6.4488400000000015</v>
      </c>
      <c r="H2312" s="2">
        <f>'Moving Avg'!G2312</f>
        <v>6.1756699999999993</v>
      </c>
      <c r="I2312" s="2">
        <f>'Moving Avg'!H2312</f>
        <v>5.1394425000000012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  <c r="M2312" s="7">
        <f t="shared" si="360"/>
        <v>25</v>
      </c>
      <c r="N2312" s="7">
        <f t="shared" si="361"/>
        <v>100</v>
      </c>
      <c r="O2312" s="7">
        <f t="shared" si="362"/>
        <v>50</v>
      </c>
      <c r="P2312" s="7">
        <f t="shared" si="363"/>
        <v>83.5</v>
      </c>
      <c r="Q2312" s="8">
        <f t="shared" si="364"/>
        <v>63.774999999999999</v>
      </c>
      <c r="R2312" s="8">
        <f t="shared" si="365"/>
        <v>63.375</v>
      </c>
      <c r="S2312" s="8">
        <f t="shared" si="366"/>
        <v>68.825000000000003</v>
      </c>
      <c r="T2312" s="8">
        <f t="shared" si="367"/>
        <v>64.625</v>
      </c>
      <c r="U2312" s="7">
        <f t="shared" si="368"/>
        <v>65.325000000000003</v>
      </c>
      <c r="V2312" s="7">
        <f t="shared" si="369"/>
        <v>65.150000000000006</v>
      </c>
    </row>
    <row r="2313" spans="1:22" ht="13.5" x14ac:dyDescent="0.25">
      <c r="A2313" s="3">
        <f>RSI!A2313</f>
        <v>45672</v>
      </c>
      <c r="B2313" s="2">
        <f>RSI!B2313</f>
        <v>6.9250999999999996</v>
      </c>
      <c r="C2313" s="2">
        <f>RSI!I2313</f>
        <v>76.872840059443632</v>
      </c>
      <c r="D2313" s="2">
        <f>MACD!E2313</f>
        <v>-0.19549662046951077</v>
      </c>
      <c r="E2313" s="2">
        <f>MACD!F2313</f>
        <v>-0.13293194545973533</v>
      </c>
      <c r="F2313" s="2">
        <f>'Moving Avg'!D2313</f>
        <v>6.7225599999999996</v>
      </c>
      <c r="G2313" s="2">
        <f>'Moving Avg'!F2313</f>
        <v>6.4794050000000016</v>
      </c>
      <c r="H2313" s="2">
        <f>'Moving Avg'!G2313</f>
        <v>6.1968379999999978</v>
      </c>
      <c r="I2313" s="2">
        <f>'Moving Avg'!H2313</f>
        <v>5.156972500000002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  <c r="M2313" s="7">
        <f t="shared" si="360"/>
        <v>0</v>
      </c>
      <c r="N2313" s="7">
        <f t="shared" si="361"/>
        <v>100</v>
      </c>
      <c r="O2313" s="7">
        <f t="shared" si="362"/>
        <v>50</v>
      </c>
      <c r="P2313" s="7">
        <f t="shared" si="363"/>
        <v>83.5</v>
      </c>
      <c r="Q2313" s="8">
        <f t="shared" si="364"/>
        <v>55.024999999999999</v>
      </c>
      <c r="R2313" s="8">
        <f t="shared" si="365"/>
        <v>58.375</v>
      </c>
      <c r="S2313" s="8">
        <f t="shared" si="366"/>
        <v>65.075000000000003</v>
      </c>
      <c r="T2313" s="8">
        <f t="shared" si="367"/>
        <v>58.375</v>
      </c>
      <c r="U2313" s="7">
        <f t="shared" si="368"/>
        <v>59.491666666666674</v>
      </c>
      <c r="V2313" s="7">
        <f t="shared" si="369"/>
        <v>59.212500000000006</v>
      </c>
    </row>
    <row r="2314" spans="1:22" ht="13.5" x14ac:dyDescent="0.25">
      <c r="A2314" s="3">
        <f>RSI!A2314</f>
        <v>45673</v>
      </c>
      <c r="B2314" s="2">
        <f>RSI!B2314</f>
        <v>6.9341999999999997</v>
      </c>
      <c r="C2314" s="2">
        <f>RSI!I2314</f>
        <v>77.105039977005845</v>
      </c>
      <c r="D2314" s="2">
        <f>MACD!E2314</f>
        <v>-0.18599316115085784</v>
      </c>
      <c r="E2314" s="2">
        <f>MACD!F2314</f>
        <v>-0.14354418859795984</v>
      </c>
      <c r="F2314" s="2">
        <f>'Moving Avg'!D2314</f>
        <v>6.7700000000000005</v>
      </c>
      <c r="G2314" s="2">
        <f>'Moving Avg'!F2314</f>
        <v>6.510880000000002</v>
      </c>
      <c r="H2314" s="2">
        <f>'Moving Avg'!G2314</f>
        <v>6.2192819999999998</v>
      </c>
      <c r="I2314" s="2">
        <f>'Moving Avg'!H2314</f>
        <v>5.1748005000000008</v>
      </c>
      <c r="J2314" s="5" t="str">
        <f>OBV!F2314</f>
        <v>BULLISH</v>
      </c>
      <c r="K2314" s="5" t="str">
        <f>OBV!G2314</f>
        <v>NEUTRAL</v>
      </c>
      <c r="L2314" s="5" t="str">
        <f>OBV!H2314</f>
        <v>CONFIRMED BULLISH</v>
      </c>
      <c r="M2314" s="7">
        <f t="shared" si="360"/>
        <v>0</v>
      </c>
      <c r="N2314" s="7">
        <f t="shared" si="361"/>
        <v>100</v>
      </c>
      <c r="O2314" s="7">
        <f t="shared" si="362"/>
        <v>50</v>
      </c>
      <c r="P2314" s="7">
        <f t="shared" si="363"/>
        <v>83.5</v>
      </c>
      <c r="Q2314" s="8">
        <f t="shared" si="364"/>
        <v>55.024999999999999</v>
      </c>
      <c r="R2314" s="8">
        <f t="shared" si="365"/>
        <v>58.375</v>
      </c>
      <c r="S2314" s="8">
        <f t="shared" si="366"/>
        <v>65.075000000000003</v>
      </c>
      <c r="T2314" s="8">
        <f t="shared" si="367"/>
        <v>58.375</v>
      </c>
      <c r="U2314" s="7">
        <f t="shared" si="368"/>
        <v>59.491666666666674</v>
      </c>
      <c r="V2314" s="7">
        <f t="shared" si="369"/>
        <v>59.212500000000006</v>
      </c>
    </row>
    <row r="2315" spans="1:22" ht="13.5" x14ac:dyDescent="0.25">
      <c r="A2315" s="3">
        <f>RSI!A2315</f>
        <v>45674</v>
      </c>
      <c r="B2315" s="2">
        <f>RSI!B2315</f>
        <v>6.8886000000000003</v>
      </c>
      <c r="C2315" s="2">
        <f>RSI!I2315</f>
        <v>73.142118853937632</v>
      </c>
      <c r="D2315" s="2">
        <f>MACD!E2315</f>
        <v>-0.16337087067441125</v>
      </c>
      <c r="E2315" s="2">
        <f>MACD!F2315</f>
        <v>-0.14750952501325013</v>
      </c>
      <c r="F2315" s="2">
        <f>'Moving Avg'!D2315</f>
        <v>6.8247400000000003</v>
      </c>
      <c r="G2315" s="2">
        <f>'Moving Avg'!F2315</f>
        <v>6.5405300000000013</v>
      </c>
      <c r="H2315" s="2">
        <f>'Moving Avg'!G2315</f>
        <v>6.2413619999999987</v>
      </c>
      <c r="I2315" s="2">
        <f>'Moving Avg'!H2315</f>
        <v>5.1924005000000024</v>
      </c>
      <c r="J2315" s="5" t="str">
        <f>OBV!F2315</f>
        <v>BULLISH</v>
      </c>
      <c r="K2315" s="5" t="str">
        <f>OBV!G2315</f>
        <v>NEUTRAL</v>
      </c>
      <c r="L2315" s="5" t="str">
        <f>OBV!H2315</f>
        <v>CONFIRMED BULLISH</v>
      </c>
      <c r="M2315" s="7">
        <f t="shared" si="360"/>
        <v>0</v>
      </c>
      <c r="N2315" s="7">
        <f t="shared" si="361"/>
        <v>45</v>
      </c>
      <c r="O2315" s="7">
        <f t="shared" si="362"/>
        <v>50</v>
      </c>
      <c r="P2315" s="7">
        <f t="shared" si="363"/>
        <v>83.5</v>
      </c>
      <c r="Q2315" s="8">
        <f t="shared" si="364"/>
        <v>35.774999999999999</v>
      </c>
      <c r="R2315" s="8">
        <f t="shared" si="365"/>
        <v>47.375</v>
      </c>
      <c r="S2315" s="8">
        <f t="shared" si="366"/>
        <v>56.825000000000003</v>
      </c>
      <c r="T2315" s="8">
        <f t="shared" si="367"/>
        <v>44.625</v>
      </c>
      <c r="U2315" s="7">
        <f t="shared" si="368"/>
        <v>46.658333333333339</v>
      </c>
      <c r="V2315" s="7">
        <f t="shared" si="369"/>
        <v>46.150000000000006</v>
      </c>
    </row>
    <row r="2316" spans="1:22" ht="13.5" x14ac:dyDescent="0.25">
      <c r="A2316" s="3">
        <f>RSI!A2316</f>
        <v>45677</v>
      </c>
      <c r="B2316" s="2">
        <f>RSI!B2316</f>
        <v>6.8155999999999999</v>
      </c>
      <c r="C2316" s="2">
        <f>RSI!I2316</f>
        <v>67.1886349945608</v>
      </c>
      <c r="D2316" s="2">
        <f>MACD!E2316</f>
        <v>-0.1313691231994234</v>
      </c>
      <c r="E2316" s="2">
        <f>MACD!F2316</f>
        <v>-0.14428144465048479</v>
      </c>
      <c r="F2316" s="2">
        <f>'Moving Avg'!D2316</f>
        <v>6.8521000000000001</v>
      </c>
      <c r="G2316" s="2">
        <f>'Moving Avg'!F2316</f>
        <v>6.5688150000000007</v>
      </c>
      <c r="H2316" s="2">
        <f>'Moving Avg'!G2316</f>
        <v>6.2619819999999997</v>
      </c>
      <c r="I2316" s="2">
        <f>'Moving Avg'!H2316</f>
        <v>5.2097200000000017</v>
      </c>
      <c r="J2316" s="5" t="str">
        <f>OBV!F2316</f>
        <v>BULLISH</v>
      </c>
      <c r="K2316" s="5" t="str">
        <f>OBV!G2316</f>
        <v>NEUTRAL</v>
      </c>
      <c r="L2316" s="5" t="str">
        <f>OBV!H2316</f>
        <v>CONFIRMED BULLISH</v>
      </c>
      <c r="M2316" s="7">
        <f t="shared" si="360"/>
        <v>25</v>
      </c>
      <c r="N2316" s="7">
        <f t="shared" si="361"/>
        <v>0</v>
      </c>
      <c r="O2316" s="7">
        <f t="shared" si="362"/>
        <v>50</v>
      </c>
      <c r="P2316" s="7">
        <f t="shared" si="363"/>
        <v>83.5</v>
      </c>
      <c r="Q2316" s="8">
        <f t="shared" si="364"/>
        <v>28.774999999999999</v>
      </c>
      <c r="R2316" s="8">
        <f t="shared" si="365"/>
        <v>43.375</v>
      </c>
      <c r="S2316" s="8">
        <f t="shared" si="366"/>
        <v>53.825000000000003</v>
      </c>
      <c r="T2316" s="8">
        <f t="shared" si="367"/>
        <v>39.625</v>
      </c>
      <c r="U2316" s="7">
        <f t="shared" si="368"/>
        <v>41.991666666666667</v>
      </c>
      <c r="V2316" s="7">
        <f t="shared" si="369"/>
        <v>41.400000000000006</v>
      </c>
    </row>
    <row r="2317" spans="1:22" ht="13.5" x14ac:dyDescent="0.25">
      <c r="A2317" s="3">
        <f>RSI!A2317</f>
        <v>45678</v>
      </c>
      <c r="B2317" s="2">
        <f>RSI!B2317</f>
        <v>6.7518000000000002</v>
      </c>
      <c r="C2317" s="2">
        <f>RSI!I2317</f>
        <v>62.407582575445936</v>
      </c>
      <c r="D2317" s="2">
        <f>MACD!E2317</f>
        <v>-0.11113676693612184</v>
      </c>
      <c r="E2317" s="2">
        <f>MACD!F2317</f>
        <v>-0.1376525091076122</v>
      </c>
      <c r="F2317" s="2">
        <f>'Moving Avg'!D2317</f>
        <v>6.8630599999999999</v>
      </c>
      <c r="G2317" s="2">
        <f>'Moving Avg'!F2317</f>
        <v>6.59619</v>
      </c>
      <c r="H2317" s="2">
        <f>'Moving Avg'!G2317</f>
        <v>6.2780419999999992</v>
      </c>
      <c r="I2317" s="2">
        <f>'Moving Avg'!H2317</f>
        <v>5.2267205000000025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  <c r="M2317" s="7">
        <f t="shared" si="360"/>
        <v>25</v>
      </c>
      <c r="N2317" s="7">
        <f t="shared" si="361"/>
        <v>0</v>
      </c>
      <c r="O2317" s="7">
        <f t="shared" si="362"/>
        <v>50</v>
      </c>
      <c r="P2317" s="7">
        <f t="shared" si="363"/>
        <v>83.5</v>
      </c>
      <c r="Q2317" s="8">
        <f t="shared" si="364"/>
        <v>28.774999999999999</v>
      </c>
      <c r="R2317" s="8">
        <f t="shared" si="365"/>
        <v>43.375</v>
      </c>
      <c r="S2317" s="8">
        <f t="shared" si="366"/>
        <v>53.825000000000003</v>
      </c>
      <c r="T2317" s="8">
        <f t="shared" si="367"/>
        <v>39.625</v>
      </c>
      <c r="U2317" s="7">
        <f t="shared" si="368"/>
        <v>41.991666666666667</v>
      </c>
      <c r="V2317" s="7">
        <f t="shared" si="369"/>
        <v>41.400000000000006</v>
      </c>
    </row>
    <row r="2318" spans="1:22" ht="13.5" x14ac:dyDescent="0.25">
      <c r="A2318" s="3">
        <f>RSI!A2318</f>
        <v>45679</v>
      </c>
      <c r="B2318" s="2">
        <f>RSI!B2318</f>
        <v>6.7518000000000002</v>
      </c>
      <c r="C2318" s="2">
        <f>RSI!I2318</f>
        <v>62.407582575445929</v>
      </c>
      <c r="D2318" s="2">
        <f>MACD!E2318</f>
        <v>-9.2466553146513419E-2</v>
      </c>
      <c r="E2318" s="2">
        <f>MACD!F2318</f>
        <v>-0.12861531791539246</v>
      </c>
      <c r="F2318" s="2">
        <f>'Moving Avg'!D2318</f>
        <v>6.8284000000000002</v>
      </c>
      <c r="G2318" s="2">
        <f>'Moving Avg'!F2318</f>
        <v>6.6171750000000005</v>
      </c>
      <c r="H2318" s="2">
        <f>'Moving Avg'!G2318</f>
        <v>6.2930059999999992</v>
      </c>
      <c r="I2318" s="2">
        <f>'Moving Avg'!H2318</f>
        <v>5.2439735000000027</v>
      </c>
      <c r="J2318" s="5" t="str">
        <f>OBV!F2318</f>
        <v>BEARISH</v>
      </c>
      <c r="K2318" s="5" t="str">
        <f>OBV!G2318</f>
        <v>NEUTRAL</v>
      </c>
      <c r="L2318" s="5" t="str">
        <f>OBV!H2318</f>
        <v>CONFIRMED BEARISH</v>
      </c>
      <c r="M2318" s="7">
        <f t="shared" si="360"/>
        <v>25</v>
      </c>
      <c r="N2318" s="7">
        <f t="shared" si="361"/>
        <v>0</v>
      </c>
      <c r="O2318" s="7">
        <f t="shared" si="362"/>
        <v>50</v>
      </c>
      <c r="P2318" s="7">
        <f t="shared" si="363"/>
        <v>16.5</v>
      </c>
      <c r="Q2318" s="8">
        <f t="shared" si="364"/>
        <v>18.725000000000001</v>
      </c>
      <c r="R2318" s="8">
        <f t="shared" si="365"/>
        <v>26.625</v>
      </c>
      <c r="S2318" s="8">
        <f t="shared" si="366"/>
        <v>23.675000000000001</v>
      </c>
      <c r="T2318" s="8">
        <f t="shared" si="367"/>
        <v>22.875</v>
      </c>
      <c r="U2318" s="7">
        <f t="shared" si="368"/>
        <v>23.008333333333336</v>
      </c>
      <c r="V2318" s="7">
        <f t="shared" si="369"/>
        <v>22.975000000000001</v>
      </c>
    </row>
    <row r="2319" spans="1:22" ht="13.5" x14ac:dyDescent="0.25">
      <c r="A2319" s="3">
        <f>RSI!A2319</f>
        <v>45680</v>
      </c>
      <c r="B2319" s="2">
        <f>RSI!B2319</f>
        <v>6.7426000000000004</v>
      </c>
      <c r="C2319" s="2">
        <f>RSI!I2319</f>
        <v>61.673637156676691</v>
      </c>
      <c r="D2319" s="2">
        <f>MACD!E2319</f>
        <v>-7.152873262022208E-2</v>
      </c>
      <c r="E2319" s="2">
        <f>MACD!F2319</f>
        <v>-0.11719800085635838</v>
      </c>
      <c r="F2319" s="2">
        <f>'Moving Avg'!D2319</f>
        <v>6.7900800000000006</v>
      </c>
      <c r="G2319" s="2">
        <f>'Moving Avg'!F2319</f>
        <v>6.6399850000000002</v>
      </c>
      <c r="H2319" s="2">
        <f>'Moving Avg'!G2319</f>
        <v>6.3066919999999991</v>
      </c>
      <c r="I2319" s="2">
        <f>'Moving Avg'!H2319</f>
        <v>5.2606750000000035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  <c r="M2319" s="7">
        <f t="shared" si="360"/>
        <v>25</v>
      </c>
      <c r="N2319" s="7">
        <f t="shared" si="361"/>
        <v>0</v>
      </c>
      <c r="O2319" s="7">
        <f t="shared" si="362"/>
        <v>50</v>
      </c>
      <c r="P2319" s="7">
        <f t="shared" si="363"/>
        <v>16.5</v>
      </c>
      <c r="Q2319" s="8">
        <f t="shared" si="364"/>
        <v>18.725000000000001</v>
      </c>
      <c r="R2319" s="8">
        <f t="shared" si="365"/>
        <v>26.625</v>
      </c>
      <c r="S2319" s="8">
        <f t="shared" si="366"/>
        <v>23.675000000000001</v>
      </c>
      <c r="T2319" s="8">
        <f t="shared" si="367"/>
        <v>22.875</v>
      </c>
      <c r="U2319" s="7">
        <f t="shared" si="368"/>
        <v>23.008333333333336</v>
      </c>
      <c r="V2319" s="7">
        <f t="shared" si="369"/>
        <v>22.975000000000001</v>
      </c>
    </row>
    <row r="2320" spans="1:22" ht="13.5" x14ac:dyDescent="0.25">
      <c r="A2320" s="3">
        <f>RSI!A2320</f>
        <v>45681</v>
      </c>
      <c r="B2320" s="2">
        <f>RSI!B2320</f>
        <v>6.7153</v>
      </c>
      <c r="C2320" s="2">
        <f>RSI!I2320</f>
        <v>59.439741820683508</v>
      </c>
      <c r="D2320" s="2">
        <f>MACD!E2320</f>
        <v>-6.5437520155232853E-2</v>
      </c>
      <c r="E2320" s="2">
        <f>MACD!F2320</f>
        <v>-0.10684590471613328</v>
      </c>
      <c r="F2320" s="2">
        <f>'Moving Avg'!D2320</f>
        <v>6.7554199999999991</v>
      </c>
      <c r="G2320" s="2">
        <f>'Moving Avg'!F2320</f>
        <v>6.6614300000000002</v>
      </c>
      <c r="H2320" s="2">
        <f>'Moving Avg'!G2320</f>
        <v>6.3201959999999993</v>
      </c>
      <c r="I2320" s="2">
        <f>'Moving Avg'!H2320</f>
        <v>5.2771980000000029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  <c r="M2320" s="7">
        <f t="shared" si="360"/>
        <v>25</v>
      </c>
      <c r="N2320" s="7">
        <f t="shared" si="361"/>
        <v>0</v>
      </c>
      <c r="O2320" s="7">
        <f t="shared" si="362"/>
        <v>50</v>
      </c>
      <c r="P2320" s="7">
        <f t="shared" si="363"/>
        <v>16.5</v>
      </c>
      <c r="Q2320" s="8">
        <f t="shared" si="364"/>
        <v>18.725000000000001</v>
      </c>
      <c r="R2320" s="8">
        <f t="shared" si="365"/>
        <v>26.625</v>
      </c>
      <c r="S2320" s="8">
        <f t="shared" si="366"/>
        <v>23.675000000000001</v>
      </c>
      <c r="T2320" s="8">
        <f t="shared" si="367"/>
        <v>22.875</v>
      </c>
      <c r="U2320" s="7">
        <f t="shared" si="368"/>
        <v>23.008333333333336</v>
      </c>
      <c r="V2320" s="7">
        <f t="shared" si="369"/>
        <v>22.975000000000001</v>
      </c>
    </row>
    <row r="2321" spans="1:22" ht="13.5" x14ac:dyDescent="0.25">
      <c r="A2321" s="3">
        <f>RSI!A2321</f>
        <v>45684</v>
      </c>
      <c r="B2321" s="2">
        <f>RSI!B2321</f>
        <v>6.7609000000000004</v>
      </c>
      <c r="C2321" s="2">
        <f>RSI!I2321</f>
        <v>61.920805398048067</v>
      </c>
      <c r="D2321" s="2">
        <f>MACD!E2321</f>
        <v>-5.4610644062660363E-2</v>
      </c>
      <c r="E2321" s="2">
        <f>MACD!F2321</f>
        <v>-9.6398852585438705E-2</v>
      </c>
      <c r="F2321" s="2">
        <f>'Moving Avg'!D2321</f>
        <v>6.7444800000000003</v>
      </c>
      <c r="G2321" s="2">
        <f>'Moving Avg'!F2321</f>
        <v>6.68926</v>
      </c>
      <c r="H2321" s="2">
        <f>'Moving Avg'!G2321</f>
        <v>6.3346119999999999</v>
      </c>
      <c r="I2321" s="2">
        <f>'Moving Avg'!H2321</f>
        <v>5.2937385000000026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  <c r="M2321" s="7">
        <f t="shared" si="360"/>
        <v>25</v>
      </c>
      <c r="N2321" s="7">
        <f t="shared" si="361"/>
        <v>0</v>
      </c>
      <c r="O2321" s="7">
        <f t="shared" si="362"/>
        <v>50</v>
      </c>
      <c r="P2321" s="7">
        <f t="shared" si="363"/>
        <v>16.5</v>
      </c>
      <c r="Q2321" s="8">
        <f t="shared" si="364"/>
        <v>18.725000000000001</v>
      </c>
      <c r="R2321" s="8">
        <f t="shared" si="365"/>
        <v>26.625</v>
      </c>
      <c r="S2321" s="8">
        <f t="shared" si="366"/>
        <v>23.675000000000001</v>
      </c>
      <c r="T2321" s="8">
        <f t="shared" si="367"/>
        <v>22.875</v>
      </c>
      <c r="U2321" s="7">
        <f t="shared" si="368"/>
        <v>23.008333333333336</v>
      </c>
      <c r="V2321" s="7">
        <f t="shared" si="369"/>
        <v>22.975000000000001</v>
      </c>
    </row>
    <row r="2322" spans="1:22" ht="13.5" x14ac:dyDescent="0.25">
      <c r="A2322" s="3">
        <f>RSI!A2322</f>
        <v>45685</v>
      </c>
      <c r="B2322" s="2">
        <f>RSI!B2322</f>
        <v>6.6148999999999996</v>
      </c>
      <c r="C2322" s="2">
        <f>RSI!I2322</f>
        <v>51.135501258733477</v>
      </c>
      <c r="D2322" s="2">
        <f>MACD!E2322</f>
        <v>-3.2826503032153731E-2</v>
      </c>
      <c r="E2322" s="2">
        <f>MACD!F2322</f>
        <v>-8.3684382674781718E-2</v>
      </c>
      <c r="F2322" s="2">
        <f>'Moving Avg'!D2322</f>
        <v>6.7171000000000003</v>
      </c>
      <c r="G2322" s="2">
        <f>'Moving Avg'!F2322</f>
        <v>6.7084200000000012</v>
      </c>
      <c r="H2322" s="2">
        <f>'Moving Avg'!G2322</f>
        <v>6.3473859999999993</v>
      </c>
      <c r="I2322" s="2">
        <f>'Moving Avg'!H2322</f>
        <v>5.3095910000000037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  <c r="M2322" s="7">
        <f t="shared" si="360"/>
        <v>25</v>
      </c>
      <c r="N2322" s="7">
        <f t="shared" si="361"/>
        <v>0</v>
      </c>
      <c r="O2322" s="7">
        <f t="shared" si="362"/>
        <v>50</v>
      </c>
      <c r="P2322" s="7">
        <f t="shared" si="363"/>
        <v>16.5</v>
      </c>
      <c r="Q2322" s="8">
        <f t="shared" si="364"/>
        <v>18.725000000000001</v>
      </c>
      <c r="R2322" s="8">
        <f t="shared" si="365"/>
        <v>26.625</v>
      </c>
      <c r="S2322" s="8">
        <f t="shared" si="366"/>
        <v>23.675000000000001</v>
      </c>
      <c r="T2322" s="8">
        <f t="shared" si="367"/>
        <v>22.875</v>
      </c>
      <c r="U2322" s="7">
        <f t="shared" si="368"/>
        <v>23.008333333333336</v>
      </c>
      <c r="V2322" s="7">
        <f t="shared" si="369"/>
        <v>22.975000000000001</v>
      </c>
    </row>
    <row r="2323" spans="1:22" ht="13.5" x14ac:dyDescent="0.25">
      <c r="A2323" s="3">
        <f>RSI!A2323</f>
        <v>45686</v>
      </c>
      <c r="B2323" s="2">
        <f>RSI!B2323</f>
        <v>6.5236999999999998</v>
      </c>
      <c r="C2323" s="2">
        <f>RSI!I2323</f>
        <v>45.772287762972184</v>
      </c>
      <c r="D2323" s="2">
        <f>MACD!E2323</f>
        <v>2.7398410915191462E-2</v>
      </c>
      <c r="E2323" s="2">
        <f>MACD!F2323</f>
        <v>-6.1467823956787085E-2</v>
      </c>
      <c r="F2323" s="2">
        <f>'Moving Avg'!D2323</f>
        <v>6.6714799999999999</v>
      </c>
      <c r="G2323" s="2">
        <f>'Moving Avg'!F2323</f>
        <v>6.7157200000000001</v>
      </c>
      <c r="H2323" s="2">
        <f>'Moving Avg'!G2323</f>
        <v>6.3583359999999995</v>
      </c>
      <c r="I2323" s="2">
        <f>'Moving Avg'!H2323</f>
        <v>5.3252825000000037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  <c r="M2323" s="7">
        <f t="shared" si="360"/>
        <v>25</v>
      </c>
      <c r="N2323" s="7">
        <f t="shared" si="361"/>
        <v>0</v>
      </c>
      <c r="O2323" s="7">
        <f t="shared" si="362"/>
        <v>50</v>
      </c>
      <c r="P2323" s="7">
        <f t="shared" si="363"/>
        <v>16.5</v>
      </c>
      <c r="Q2323" s="8">
        <f t="shared" si="364"/>
        <v>18.725000000000001</v>
      </c>
      <c r="R2323" s="8">
        <f t="shared" si="365"/>
        <v>26.625</v>
      </c>
      <c r="S2323" s="8">
        <f t="shared" si="366"/>
        <v>23.675000000000001</v>
      </c>
      <c r="T2323" s="8">
        <f t="shared" si="367"/>
        <v>22.875</v>
      </c>
      <c r="U2323" s="7">
        <f t="shared" si="368"/>
        <v>23.008333333333336</v>
      </c>
      <c r="V2323" s="7">
        <f t="shared" si="369"/>
        <v>22.975000000000001</v>
      </c>
    </row>
    <row r="2324" spans="1:22" ht="13.5" x14ac:dyDescent="0.25">
      <c r="A2324" s="3">
        <f>RSI!A2324</f>
        <v>45687</v>
      </c>
      <c r="B2324" s="2">
        <f>RSI!B2324</f>
        <v>6.4779999999999998</v>
      </c>
      <c r="C2324" s="2">
        <f>RSI!I2324</f>
        <v>43.320397408701659</v>
      </c>
      <c r="D2324" s="2">
        <f>MACD!E2324</f>
        <v>8.3630484111369974E-2</v>
      </c>
      <c r="E2324" s="2">
        <f>MACD!F2324</f>
        <v>-3.2448162343155673E-2</v>
      </c>
      <c r="F2324" s="2">
        <f>'Moving Avg'!D2324</f>
        <v>6.6185600000000004</v>
      </c>
      <c r="G2324" s="2">
        <f>'Moving Avg'!F2324</f>
        <v>6.7120700000000015</v>
      </c>
      <c r="H2324" s="2">
        <f>'Moving Avg'!G2324</f>
        <v>6.3683720000000008</v>
      </c>
      <c r="I2324" s="2">
        <f>'Moving Avg'!H2324</f>
        <v>5.3408295000000043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  <c r="M2324" s="7">
        <f t="shared" si="360"/>
        <v>25</v>
      </c>
      <c r="N2324" s="7">
        <f t="shared" si="361"/>
        <v>0</v>
      </c>
      <c r="O2324" s="7">
        <f t="shared" si="362"/>
        <v>50</v>
      </c>
      <c r="P2324" s="7">
        <f t="shared" si="363"/>
        <v>16.5</v>
      </c>
      <c r="Q2324" s="8">
        <f t="shared" si="364"/>
        <v>18.725000000000001</v>
      </c>
      <c r="R2324" s="8">
        <f t="shared" si="365"/>
        <v>26.625</v>
      </c>
      <c r="S2324" s="8">
        <f t="shared" si="366"/>
        <v>23.675000000000001</v>
      </c>
      <c r="T2324" s="8">
        <f t="shared" si="367"/>
        <v>22.875</v>
      </c>
      <c r="U2324" s="7">
        <f t="shared" si="368"/>
        <v>23.008333333333336</v>
      </c>
      <c r="V2324" s="7">
        <f t="shared" si="369"/>
        <v>22.975000000000001</v>
      </c>
    </row>
    <row r="2325" spans="1:22" ht="13.5" x14ac:dyDescent="0.25">
      <c r="A2325" s="3">
        <f>RSI!A2325</f>
        <v>45688</v>
      </c>
      <c r="B2325" s="2">
        <f>RSI!B2325</f>
        <v>6.4324000000000003</v>
      </c>
      <c r="C2325" s="2">
        <f>RSI!I2325</f>
        <v>40.962534392278748</v>
      </c>
      <c r="D2325" s="2">
        <f>MACD!E2325</f>
        <v>0.12829515132648162</v>
      </c>
      <c r="E2325" s="2">
        <f>MACD!F2325</f>
        <v>-2.994996092282147E-4</v>
      </c>
      <c r="F2325" s="2">
        <f>'Moving Avg'!D2325</f>
        <v>6.5619800000000001</v>
      </c>
      <c r="G2325" s="2">
        <f>'Moving Avg'!F2325</f>
        <v>6.7015750000000009</v>
      </c>
      <c r="H2325" s="2">
        <f>'Moving Avg'!G2325</f>
        <v>6.3784079999999985</v>
      </c>
      <c r="I2325" s="2">
        <f>'Moving Avg'!H2325</f>
        <v>5.3558115000000042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  <c r="M2325" s="7">
        <f t="shared" si="360"/>
        <v>25</v>
      </c>
      <c r="N2325" s="7">
        <f t="shared" si="361"/>
        <v>0</v>
      </c>
      <c r="O2325" s="7">
        <f t="shared" si="362"/>
        <v>50</v>
      </c>
      <c r="P2325" s="7">
        <f t="shared" si="363"/>
        <v>16.5</v>
      </c>
      <c r="Q2325" s="8">
        <f t="shared" si="364"/>
        <v>18.725000000000001</v>
      </c>
      <c r="R2325" s="8">
        <f t="shared" si="365"/>
        <v>26.625</v>
      </c>
      <c r="S2325" s="8">
        <f t="shared" si="366"/>
        <v>23.675000000000001</v>
      </c>
      <c r="T2325" s="8">
        <f t="shared" si="367"/>
        <v>22.875</v>
      </c>
      <c r="U2325" s="7">
        <f t="shared" si="368"/>
        <v>23.008333333333336</v>
      </c>
      <c r="V2325" s="7">
        <f t="shared" si="369"/>
        <v>22.975000000000001</v>
      </c>
    </row>
    <row r="2326" spans="1:22" ht="13.5" x14ac:dyDescent="0.25">
      <c r="A2326" s="3">
        <f>RSI!A2326</f>
        <v>45691</v>
      </c>
      <c r="B2326" s="2">
        <f>RSI!B2326</f>
        <v>6.4779999999999998</v>
      </c>
      <c r="C2326" s="2">
        <f>RSI!I2326</f>
        <v>44.231424872250251</v>
      </c>
      <c r="D2326" s="2">
        <f>MACD!E2326</f>
        <v>0.15241709685026894</v>
      </c>
      <c r="E2326" s="2">
        <f>MACD!F2326</f>
        <v>3.024381968267122E-2</v>
      </c>
      <c r="F2326" s="2">
        <f>'Moving Avg'!D2326</f>
        <v>6.5053999999999998</v>
      </c>
      <c r="G2326" s="2">
        <f>'Moving Avg'!F2326</f>
        <v>6.6901700000000002</v>
      </c>
      <c r="H2326" s="2">
        <f>'Moving Avg'!G2326</f>
        <v>6.3902679999999989</v>
      </c>
      <c r="I2326" s="2">
        <f>'Moving Avg'!H2326</f>
        <v>5.3713585000000048</v>
      </c>
      <c r="J2326" s="5" t="str">
        <f>OBV!F2326</f>
        <v>BEARISH</v>
      </c>
      <c r="K2326" s="5" t="str">
        <f>OBV!G2326</f>
        <v>NEUTRAL</v>
      </c>
      <c r="L2326" s="5" t="str">
        <f>OBV!H2326</f>
        <v>CONFIRMED BEARISH</v>
      </c>
      <c r="M2326" s="7">
        <f t="shared" si="360"/>
        <v>25</v>
      </c>
      <c r="N2326" s="7">
        <f t="shared" si="361"/>
        <v>0</v>
      </c>
      <c r="O2326" s="7">
        <f t="shared" si="362"/>
        <v>50</v>
      </c>
      <c r="P2326" s="7">
        <f t="shared" si="363"/>
        <v>16.5</v>
      </c>
      <c r="Q2326" s="8">
        <f t="shared" si="364"/>
        <v>18.725000000000001</v>
      </c>
      <c r="R2326" s="8">
        <f t="shared" si="365"/>
        <v>26.625</v>
      </c>
      <c r="S2326" s="8">
        <f t="shared" si="366"/>
        <v>23.675000000000001</v>
      </c>
      <c r="T2326" s="8">
        <f t="shared" si="367"/>
        <v>22.875</v>
      </c>
      <c r="U2326" s="7">
        <f t="shared" si="368"/>
        <v>23.008333333333336</v>
      </c>
      <c r="V2326" s="7">
        <f t="shared" si="369"/>
        <v>22.975000000000001</v>
      </c>
    </row>
    <row r="2327" spans="1:22" ht="13.5" x14ac:dyDescent="0.25">
      <c r="A2327" s="3">
        <f>RSI!A2327</f>
        <v>45692</v>
      </c>
      <c r="B2327" s="2">
        <f>RSI!B2327</f>
        <v>6.5419</v>
      </c>
      <c r="C2327" s="2">
        <f>RSI!I2327</f>
        <v>48.532037625061349</v>
      </c>
      <c r="D2327" s="2">
        <f>MACD!E2327</f>
        <v>0.15887768554440207</v>
      </c>
      <c r="E2327" s="2">
        <f>MACD!F2327</f>
        <v>5.5970592855017397E-2</v>
      </c>
      <c r="F2327" s="2">
        <f>'Moving Avg'!D2327</f>
        <v>6.4908000000000001</v>
      </c>
      <c r="G2327" s="2">
        <f>'Moving Avg'!F2327</f>
        <v>6.6851500000000001</v>
      </c>
      <c r="H2327" s="2">
        <f>'Moving Avg'!G2327</f>
        <v>6.402493999999999</v>
      </c>
      <c r="I2327" s="2">
        <f>'Moving Avg'!H2327</f>
        <v>5.3868880000000035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50</v>
      </c>
      <c r="P2327" s="7">
        <f t="shared" si="363"/>
        <v>16.5</v>
      </c>
      <c r="Q2327" s="8">
        <f t="shared" si="364"/>
        <v>18.725000000000001</v>
      </c>
      <c r="R2327" s="8">
        <f t="shared" si="365"/>
        <v>26.625</v>
      </c>
      <c r="S2327" s="8">
        <f t="shared" si="366"/>
        <v>23.675000000000001</v>
      </c>
      <c r="T2327" s="8">
        <f t="shared" si="367"/>
        <v>22.875</v>
      </c>
      <c r="U2327" s="7">
        <f t="shared" si="368"/>
        <v>23.008333333333336</v>
      </c>
      <c r="V2327" s="7">
        <f t="shared" si="369"/>
        <v>22.975000000000001</v>
      </c>
    </row>
    <row r="2328" spans="1:22" ht="13.5" x14ac:dyDescent="0.25">
      <c r="A2328" s="3">
        <f>RSI!A2328</f>
        <v>45693</v>
      </c>
      <c r="B2328" s="2">
        <f>RSI!B2328</f>
        <v>6.4779999999999998</v>
      </c>
      <c r="C2328" s="2">
        <f>RSI!I2328</f>
        <v>44.810635697397458</v>
      </c>
      <c r="D2328" s="2">
        <f>MACD!E2328</f>
        <v>0.16925418454357288</v>
      </c>
      <c r="E2328" s="2">
        <f>MACD!F2328</f>
        <v>7.8627311192728505E-2</v>
      </c>
      <c r="F2328" s="2">
        <f>'Moving Avg'!D2328</f>
        <v>6.4816599999999998</v>
      </c>
      <c r="G2328" s="2">
        <f>'Moving Avg'!F2328</f>
        <v>6.6760250000000001</v>
      </c>
      <c r="H2328" s="2">
        <f>'Moving Avg'!G2328</f>
        <v>6.413441999999999</v>
      </c>
      <c r="I2328" s="2">
        <f>'Moving Avg'!H2328</f>
        <v>5.401382500000004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25</v>
      </c>
      <c r="N2328" s="7">
        <f t="shared" si="361"/>
        <v>0</v>
      </c>
      <c r="O2328" s="7">
        <f t="shared" si="362"/>
        <v>50</v>
      </c>
      <c r="P2328" s="7">
        <f t="shared" si="363"/>
        <v>16.5</v>
      </c>
      <c r="Q2328" s="8">
        <f t="shared" si="364"/>
        <v>18.725000000000001</v>
      </c>
      <c r="R2328" s="8">
        <f t="shared" si="365"/>
        <v>26.625</v>
      </c>
      <c r="S2328" s="8">
        <f t="shared" si="366"/>
        <v>23.675000000000001</v>
      </c>
      <c r="T2328" s="8">
        <f t="shared" si="367"/>
        <v>22.875</v>
      </c>
      <c r="U2328" s="7">
        <f t="shared" si="368"/>
        <v>23.008333333333336</v>
      </c>
      <c r="V2328" s="7">
        <f t="shared" si="369"/>
        <v>22.975000000000001</v>
      </c>
    </row>
    <row r="2329" spans="1:22" ht="13.5" x14ac:dyDescent="0.25">
      <c r="A2329" s="3">
        <f>RSI!A2329</f>
        <v>45694</v>
      </c>
      <c r="B2329" s="2">
        <f>RSI!B2329</f>
        <v>6.3411999999999997</v>
      </c>
      <c r="C2329" s="2">
        <f>RSI!I2329</f>
        <v>38.078830015109752</v>
      </c>
      <c r="D2329" s="2">
        <f>MACD!E2329</f>
        <v>0.18729327424897946</v>
      </c>
      <c r="E2329" s="2">
        <f>MACD!F2329</f>
        <v>0.10036050380397871</v>
      </c>
      <c r="F2329" s="2">
        <f>'Moving Avg'!D2329</f>
        <v>6.4543000000000008</v>
      </c>
      <c r="G2329" s="2">
        <f>'Moving Avg'!F2329</f>
        <v>6.6582350000000003</v>
      </c>
      <c r="H2329" s="2">
        <f>'Moving Avg'!G2329</f>
        <v>6.4227479999999995</v>
      </c>
      <c r="I2329" s="2">
        <f>'Moving Avg'!H2329</f>
        <v>5.4146035000000055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50</v>
      </c>
      <c r="P2329" s="7">
        <f t="shared" si="363"/>
        <v>16.5</v>
      </c>
      <c r="Q2329" s="8">
        <f t="shared" si="364"/>
        <v>18.725000000000001</v>
      </c>
      <c r="R2329" s="8">
        <f t="shared" si="365"/>
        <v>26.625</v>
      </c>
      <c r="S2329" s="8">
        <f t="shared" si="366"/>
        <v>23.675000000000001</v>
      </c>
      <c r="T2329" s="8">
        <f t="shared" si="367"/>
        <v>22.875</v>
      </c>
      <c r="U2329" s="7">
        <f t="shared" si="368"/>
        <v>23.008333333333336</v>
      </c>
      <c r="V2329" s="7">
        <f t="shared" si="369"/>
        <v>22.975000000000001</v>
      </c>
    </row>
    <row r="2330" spans="1:22" ht="13.5" x14ac:dyDescent="0.25">
      <c r="A2330" s="3">
        <f>RSI!A2330</f>
        <v>45695</v>
      </c>
      <c r="B2330" s="2">
        <f>RSI!B2330</f>
        <v>6.2682000000000002</v>
      </c>
      <c r="C2330" s="2">
        <f>RSI!I2330</f>
        <v>35.052662764318356</v>
      </c>
      <c r="D2330" s="2">
        <f>MACD!E2330</f>
        <v>0.20507383428314174</v>
      </c>
      <c r="E2330" s="2">
        <f>MACD!F2330</f>
        <v>0.12130316989981133</v>
      </c>
      <c r="F2330" s="2">
        <f>'Moving Avg'!D2330</f>
        <v>6.4214600000000006</v>
      </c>
      <c r="G2330" s="2">
        <f>'Moving Avg'!F2330</f>
        <v>6.6409000000000002</v>
      </c>
      <c r="H2330" s="2">
        <f>'Moving Avg'!G2330</f>
        <v>6.4294999999999991</v>
      </c>
      <c r="I2330" s="2">
        <f>'Moving Avg'!H2330</f>
        <v>5.4272070000000054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  <c r="M2330" s="7">
        <f t="shared" si="360"/>
        <v>25</v>
      </c>
      <c r="N2330" s="7">
        <f t="shared" si="361"/>
        <v>0</v>
      </c>
      <c r="O2330" s="7">
        <f t="shared" si="362"/>
        <v>50</v>
      </c>
      <c r="P2330" s="7">
        <f t="shared" si="363"/>
        <v>16.5</v>
      </c>
      <c r="Q2330" s="8">
        <f t="shared" si="364"/>
        <v>18.725000000000001</v>
      </c>
      <c r="R2330" s="8">
        <f t="shared" si="365"/>
        <v>26.625</v>
      </c>
      <c r="S2330" s="8">
        <f t="shared" si="366"/>
        <v>23.675000000000001</v>
      </c>
      <c r="T2330" s="8">
        <f t="shared" si="367"/>
        <v>22.875</v>
      </c>
      <c r="U2330" s="7">
        <f t="shared" si="368"/>
        <v>23.008333333333336</v>
      </c>
      <c r="V2330" s="7">
        <f t="shared" si="369"/>
        <v>22.975000000000001</v>
      </c>
    </row>
    <row r="2331" spans="1:22" ht="13.5" x14ac:dyDescent="0.25">
      <c r="A2331" s="3">
        <f>RSI!A2331</f>
        <v>45698</v>
      </c>
      <c r="B2331" s="2">
        <f>RSI!B2331</f>
        <v>6.2408000000000001</v>
      </c>
      <c r="C2331" s="2">
        <f>RSI!I2331</f>
        <v>33.961697054003452</v>
      </c>
      <c r="D2331" s="2">
        <f>MACD!E2331</f>
        <v>0.23080761967420127</v>
      </c>
      <c r="E2331" s="2">
        <f>MACD!F2331</f>
        <v>0.14320405985468931</v>
      </c>
      <c r="F2331" s="2">
        <f>'Moving Avg'!D2331</f>
        <v>6.3740199999999998</v>
      </c>
      <c r="G2331" s="2">
        <f>'Moving Avg'!F2331</f>
        <v>6.6190000000000015</v>
      </c>
      <c r="H2331" s="2">
        <f>'Moving Avg'!G2331</f>
        <v>6.4357039999999994</v>
      </c>
      <c r="I2331" s="2">
        <f>'Moving Avg'!H2331</f>
        <v>5.4399680000000048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25</v>
      </c>
      <c r="N2331" s="7">
        <f t="shared" si="361"/>
        <v>0</v>
      </c>
      <c r="O2331" s="7">
        <f t="shared" si="362"/>
        <v>50</v>
      </c>
      <c r="P2331" s="7">
        <f t="shared" si="363"/>
        <v>16.5</v>
      </c>
      <c r="Q2331" s="8">
        <f t="shared" si="364"/>
        <v>18.725000000000001</v>
      </c>
      <c r="R2331" s="8">
        <f t="shared" si="365"/>
        <v>26.625</v>
      </c>
      <c r="S2331" s="8">
        <f t="shared" si="366"/>
        <v>23.675000000000001</v>
      </c>
      <c r="T2331" s="8">
        <f t="shared" si="367"/>
        <v>22.875</v>
      </c>
      <c r="U2331" s="7">
        <f t="shared" si="368"/>
        <v>23.008333333333336</v>
      </c>
      <c r="V2331" s="7">
        <f t="shared" si="369"/>
        <v>22.975000000000001</v>
      </c>
    </row>
    <row r="2332" spans="1:22" ht="13.5" x14ac:dyDescent="0.25">
      <c r="A2332" s="3">
        <f>RSI!A2332</f>
        <v>45699</v>
      </c>
      <c r="B2332" s="2">
        <f>RSI!B2332</f>
        <v>6.4324000000000003</v>
      </c>
      <c r="C2332" s="2">
        <f>RSI!I2332</f>
        <v>46.500812426511992</v>
      </c>
      <c r="D2332" s="2">
        <f>MACD!E2332</f>
        <v>0.21761206555409984</v>
      </c>
      <c r="E2332" s="2">
        <f>MACD!F2332</f>
        <v>0.15808566099457144</v>
      </c>
      <c r="F2332" s="2">
        <f>'Moving Avg'!D2332</f>
        <v>6.3521200000000002</v>
      </c>
      <c r="G2332" s="2">
        <f>'Moving Avg'!F2332</f>
        <v>6.6057699999999997</v>
      </c>
      <c r="H2332" s="2">
        <f>'Moving Avg'!G2332</f>
        <v>6.4457399999999998</v>
      </c>
      <c r="I2332" s="2">
        <f>'Moving Avg'!H2332</f>
        <v>5.4533925000000041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25</v>
      </c>
      <c r="N2332" s="7">
        <f t="shared" si="361"/>
        <v>0</v>
      </c>
      <c r="O2332" s="7">
        <f t="shared" si="362"/>
        <v>50</v>
      </c>
      <c r="P2332" s="7">
        <f t="shared" si="363"/>
        <v>16.5</v>
      </c>
      <c r="Q2332" s="8">
        <f t="shared" si="364"/>
        <v>18.725000000000001</v>
      </c>
      <c r="R2332" s="8">
        <f t="shared" si="365"/>
        <v>26.625</v>
      </c>
      <c r="S2332" s="8">
        <f t="shared" si="366"/>
        <v>23.675000000000001</v>
      </c>
      <c r="T2332" s="8">
        <f t="shared" si="367"/>
        <v>22.875</v>
      </c>
      <c r="U2332" s="7">
        <f t="shared" si="368"/>
        <v>23.008333333333336</v>
      </c>
      <c r="V2332" s="7">
        <f t="shared" si="369"/>
        <v>22.975000000000001</v>
      </c>
    </row>
    <row r="2333" spans="1:22" ht="13.5" x14ac:dyDescent="0.25">
      <c r="A2333" s="3">
        <f>RSI!A2333</f>
        <v>45700</v>
      </c>
      <c r="B2333" s="2">
        <f>RSI!B2333</f>
        <v>6.5145</v>
      </c>
      <c r="C2333" s="2">
        <f>RSI!I2333</f>
        <v>50.81077327618209</v>
      </c>
      <c r="D2333" s="2">
        <f>MACD!E2333</f>
        <v>0.18676128024001315</v>
      </c>
      <c r="E2333" s="2">
        <f>MACD!F2333</f>
        <v>0.16382078484365978</v>
      </c>
      <c r="F2333" s="2">
        <f>'Moving Avg'!D2333</f>
        <v>6.3594200000000001</v>
      </c>
      <c r="G2333" s="2">
        <f>'Moving Avg'!F2333</f>
        <v>6.5852400000000006</v>
      </c>
      <c r="H2333" s="2">
        <f>'Moving Avg'!G2333</f>
        <v>6.4550459999999994</v>
      </c>
      <c r="I2333" s="2">
        <f>'Moving Avg'!H2333</f>
        <v>5.4664270000000057</v>
      </c>
      <c r="J2333" s="5" t="str">
        <f>OBV!F2333</f>
        <v>BEARISH</v>
      </c>
      <c r="K2333" s="5" t="str">
        <f>OBV!G2333</f>
        <v>NEUTRAL</v>
      </c>
      <c r="L2333" s="5" t="str">
        <f>OBV!H2333</f>
        <v>BEARISH DIVERGENCE</v>
      </c>
      <c r="M2333" s="7">
        <f t="shared" si="360"/>
        <v>25</v>
      </c>
      <c r="N2333" s="7">
        <f t="shared" si="361"/>
        <v>0</v>
      </c>
      <c r="O2333" s="7">
        <f t="shared" si="362"/>
        <v>50</v>
      </c>
      <c r="P2333" s="7">
        <f t="shared" si="363"/>
        <v>16.5</v>
      </c>
      <c r="Q2333" s="8">
        <f t="shared" si="364"/>
        <v>18.725000000000001</v>
      </c>
      <c r="R2333" s="8">
        <f t="shared" si="365"/>
        <v>26.625</v>
      </c>
      <c r="S2333" s="8">
        <f t="shared" si="366"/>
        <v>23.675000000000001</v>
      </c>
      <c r="T2333" s="8">
        <f t="shared" si="367"/>
        <v>22.875</v>
      </c>
      <c r="U2333" s="7">
        <f t="shared" si="368"/>
        <v>23.008333333333336</v>
      </c>
      <c r="V2333" s="7">
        <f t="shared" si="369"/>
        <v>22.975000000000001</v>
      </c>
    </row>
    <row r="2334" spans="1:22" ht="13.5" x14ac:dyDescent="0.25">
      <c r="A2334" s="3">
        <f>RSI!A2334</f>
        <v>45701</v>
      </c>
      <c r="B2334" s="2">
        <f>RSI!B2334</f>
        <v>6.5236999999999998</v>
      </c>
      <c r="C2334" s="2">
        <f>RSI!I2334</f>
        <v>51.284386335982219</v>
      </c>
      <c r="D2334" s="2">
        <f>MACD!E2334</f>
        <v>0.15285469595986001</v>
      </c>
      <c r="E2334" s="2">
        <f>MACD!F2334</f>
        <v>0.16162756706689985</v>
      </c>
      <c r="F2334" s="2">
        <f>'Moving Avg'!D2334</f>
        <v>6.3959199999999994</v>
      </c>
      <c r="G2334" s="2">
        <f>'Moving Avg'!F2334</f>
        <v>6.5647149999999996</v>
      </c>
      <c r="H2334" s="2">
        <f>'Moving Avg'!G2334</f>
        <v>6.4652659999999988</v>
      </c>
      <c r="I2334" s="2">
        <f>'Moving Avg'!H2334</f>
        <v>5.4792550000000055</v>
      </c>
      <c r="J2334" s="5" t="str">
        <f>OBV!F2334</f>
        <v>BEARISH</v>
      </c>
      <c r="K2334" s="5" t="str">
        <f>OBV!G2334</f>
        <v>NEUTRAL</v>
      </c>
      <c r="L2334" s="5" t="str">
        <f>OBV!H2334</f>
        <v>BEARISH DIVERGENCE</v>
      </c>
      <c r="M2334" s="7">
        <f t="shared" si="360"/>
        <v>25</v>
      </c>
      <c r="N2334" s="7">
        <f t="shared" si="361"/>
        <v>45</v>
      </c>
      <c r="O2334" s="7">
        <f t="shared" si="362"/>
        <v>50</v>
      </c>
      <c r="P2334" s="7">
        <f t="shared" si="363"/>
        <v>16.5</v>
      </c>
      <c r="Q2334" s="8">
        <f t="shared" si="364"/>
        <v>34.475000000000001</v>
      </c>
      <c r="R2334" s="8">
        <f t="shared" si="365"/>
        <v>35.625</v>
      </c>
      <c r="S2334" s="8">
        <f t="shared" si="366"/>
        <v>30.425000000000001</v>
      </c>
      <c r="T2334" s="8">
        <f t="shared" si="367"/>
        <v>34.125</v>
      </c>
      <c r="U2334" s="7">
        <f t="shared" si="368"/>
        <v>33.508333333333333</v>
      </c>
      <c r="V2334" s="7">
        <f t="shared" si="369"/>
        <v>33.662499999999994</v>
      </c>
    </row>
    <row r="2335" spans="1:22" ht="13.5" x14ac:dyDescent="0.25">
      <c r="A2335" s="3">
        <f>RSI!A2335</f>
        <v>45702</v>
      </c>
      <c r="B2335" s="2">
        <f>RSI!B2335</f>
        <v>6.3868</v>
      </c>
      <c r="C2335" s="2">
        <f>RSI!I2335</f>
        <v>44.42915613850333</v>
      </c>
      <c r="D2335" s="2">
        <f>MACD!E2335</f>
        <v>0.12715233282344673</v>
      </c>
      <c r="E2335" s="2">
        <f>MACD!F2335</f>
        <v>0.15473252021820921</v>
      </c>
      <c r="F2335" s="2">
        <f>'Moving Avg'!D2335</f>
        <v>6.4196399999999993</v>
      </c>
      <c r="G2335" s="2">
        <f>'Moving Avg'!F2335</f>
        <v>6.5396249999999991</v>
      </c>
      <c r="H2335" s="2">
        <f>'Moving Avg'!G2335</f>
        <v>6.4729299999999999</v>
      </c>
      <c r="I2335" s="2">
        <f>'Moving Avg'!H2335</f>
        <v>5.4910615000000043</v>
      </c>
      <c r="J2335" s="5" t="str">
        <f>OBV!F2335</f>
        <v>BEARISH</v>
      </c>
      <c r="K2335" s="5" t="str">
        <f>OBV!G2335</f>
        <v>NEUTRAL</v>
      </c>
      <c r="L2335" s="5" t="str">
        <f>OBV!H2335</f>
        <v>BEARISH DIVERGENCE</v>
      </c>
      <c r="M2335" s="7">
        <f t="shared" si="360"/>
        <v>25</v>
      </c>
      <c r="N2335" s="7">
        <f t="shared" si="361"/>
        <v>100</v>
      </c>
      <c r="O2335" s="7">
        <f t="shared" si="362"/>
        <v>50</v>
      </c>
      <c r="P2335" s="7">
        <f t="shared" si="363"/>
        <v>16.5</v>
      </c>
      <c r="Q2335" s="8">
        <f t="shared" si="364"/>
        <v>53.725000000000001</v>
      </c>
      <c r="R2335" s="8">
        <f t="shared" si="365"/>
        <v>46.625</v>
      </c>
      <c r="S2335" s="8">
        <f t="shared" si="366"/>
        <v>38.674999999999997</v>
      </c>
      <c r="T2335" s="8">
        <f t="shared" si="367"/>
        <v>47.875</v>
      </c>
      <c r="U2335" s="7">
        <f t="shared" si="368"/>
        <v>46.341666666666661</v>
      </c>
      <c r="V2335" s="7">
        <f t="shared" si="369"/>
        <v>46.724999999999994</v>
      </c>
    </row>
    <row r="2336" spans="1:22" ht="13.5" x14ac:dyDescent="0.25">
      <c r="A2336" s="3">
        <f>RSI!A2336</f>
        <v>45705</v>
      </c>
      <c r="B2336" s="2">
        <f>RSI!B2336</f>
        <v>6.3868</v>
      </c>
      <c r="C2336" s="2">
        <f>RSI!I2336</f>
        <v>44.429156138503323</v>
      </c>
      <c r="D2336" s="2">
        <f>MACD!E2336</f>
        <v>0.11310116702912332</v>
      </c>
      <c r="E2336" s="2">
        <f>MACD!F2336</f>
        <v>0.14640624958039203</v>
      </c>
      <c r="F2336" s="2">
        <f>'Moving Avg'!D2336</f>
        <v>6.4488399999999997</v>
      </c>
      <c r="G2336" s="2">
        <f>'Moving Avg'!F2336</f>
        <v>6.5181849999999999</v>
      </c>
      <c r="H2336" s="2">
        <f>'Moving Avg'!G2336</f>
        <v>6.4807759999999996</v>
      </c>
      <c r="I2336" s="2">
        <f>'Moving Avg'!H2336</f>
        <v>5.5016890000000034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  <c r="M2336" s="7">
        <f t="shared" si="360"/>
        <v>25</v>
      </c>
      <c r="N2336" s="7">
        <f t="shared" si="361"/>
        <v>100</v>
      </c>
      <c r="O2336" s="7">
        <f t="shared" si="362"/>
        <v>50</v>
      </c>
      <c r="P2336" s="7">
        <f t="shared" si="363"/>
        <v>83.5</v>
      </c>
      <c r="Q2336" s="8">
        <f t="shared" si="364"/>
        <v>63.774999999999999</v>
      </c>
      <c r="R2336" s="8">
        <f t="shared" si="365"/>
        <v>63.375</v>
      </c>
      <c r="S2336" s="8">
        <f t="shared" si="366"/>
        <v>68.825000000000003</v>
      </c>
      <c r="T2336" s="8">
        <f t="shared" si="367"/>
        <v>64.625</v>
      </c>
      <c r="U2336" s="7">
        <f t="shared" si="368"/>
        <v>65.325000000000003</v>
      </c>
      <c r="V2336" s="7">
        <f t="shared" si="369"/>
        <v>65.150000000000006</v>
      </c>
    </row>
    <row r="2337" spans="1:22" ht="13.5" x14ac:dyDescent="0.25">
      <c r="A2337" s="3">
        <f>RSI!A2337</f>
        <v>45706</v>
      </c>
      <c r="B2337" s="2">
        <f>RSI!B2337</f>
        <v>6.3868</v>
      </c>
      <c r="C2337" s="2">
        <f>RSI!I2337</f>
        <v>44.42915613850333</v>
      </c>
      <c r="D2337" s="2">
        <f>MACD!E2337</f>
        <v>0.11167360218138711</v>
      </c>
      <c r="E2337" s="2">
        <f>MACD!F2337</f>
        <v>0.13945972010059104</v>
      </c>
      <c r="F2337" s="2">
        <f>'Moving Avg'!D2337</f>
        <v>6.4397199999999994</v>
      </c>
      <c r="G2337" s="2">
        <f>'Moving Avg'!F2337</f>
        <v>6.4999350000000007</v>
      </c>
      <c r="H2337" s="2">
        <f>'Moving Avg'!G2337</f>
        <v>6.4886220000000003</v>
      </c>
      <c r="I2337" s="2">
        <f>'Moving Avg'!H2337</f>
        <v>5.5110535000000036</v>
      </c>
      <c r="J2337" s="5" t="str">
        <f>OBV!F2337</f>
        <v>BULLISH</v>
      </c>
      <c r="K2337" s="5" t="str">
        <f>OBV!G2337</f>
        <v>NEUTRAL</v>
      </c>
      <c r="L2337" s="5" t="str">
        <f>OBV!H2337</f>
        <v>BULLISH DIVERGENCE</v>
      </c>
      <c r="M2337" s="7">
        <f t="shared" si="360"/>
        <v>25</v>
      </c>
      <c r="N2337" s="7">
        <f t="shared" si="361"/>
        <v>100</v>
      </c>
      <c r="O2337" s="7">
        <f t="shared" si="362"/>
        <v>50</v>
      </c>
      <c r="P2337" s="7">
        <f t="shared" si="363"/>
        <v>66.5</v>
      </c>
      <c r="Q2337" s="8">
        <f t="shared" si="364"/>
        <v>61.225000000000001</v>
      </c>
      <c r="R2337" s="8">
        <f t="shared" si="365"/>
        <v>59.125</v>
      </c>
      <c r="S2337" s="8">
        <f t="shared" si="366"/>
        <v>61.174999999999997</v>
      </c>
      <c r="T2337" s="8">
        <f t="shared" si="367"/>
        <v>60.375</v>
      </c>
      <c r="U2337" s="7">
        <f t="shared" si="368"/>
        <v>60.508333333333326</v>
      </c>
      <c r="V2337" s="7">
        <f t="shared" si="369"/>
        <v>60.474999999999994</v>
      </c>
    </row>
    <row r="2338" spans="1:22" ht="13.5" x14ac:dyDescent="0.25">
      <c r="A2338" s="3">
        <f>RSI!A2338</f>
        <v>45707</v>
      </c>
      <c r="B2338" s="2">
        <f>RSI!B2338</f>
        <v>6.5875000000000004</v>
      </c>
      <c r="C2338" s="2">
        <f>RSI!I2338</f>
        <v>55.356065012270577</v>
      </c>
      <c r="D2338" s="2">
        <f>MACD!E2338</f>
        <v>8.6352591520836519E-2</v>
      </c>
      <c r="E2338" s="2">
        <f>MACD!F2338</f>
        <v>0.12883829438464015</v>
      </c>
      <c r="F2338" s="2">
        <f>'Moving Avg'!D2338</f>
        <v>6.4543200000000001</v>
      </c>
      <c r="G2338" s="2">
        <f>'Moving Avg'!F2338</f>
        <v>6.491719999999999</v>
      </c>
      <c r="H2338" s="2">
        <f>'Moving Avg'!G2338</f>
        <v>6.4993879999999988</v>
      </c>
      <c r="I2338" s="2">
        <f>'Moving Avg'!H2338</f>
        <v>5.5204530000000034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  <c r="M2338" s="7">
        <f t="shared" si="360"/>
        <v>25</v>
      </c>
      <c r="N2338" s="7">
        <f t="shared" si="361"/>
        <v>100</v>
      </c>
      <c r="O2338" s="7">
        <f t="shared" si="362"/>
        <v>50</v>
      </c>
      <c r="P2338" s="7">
        <f t="shared" si="363"/>
        <v>83.5</v>
      </c>
      <c r="Q2338" s="8">
        <f t="shared" si="364"/>
        <v>63.774999999999999</v>
      </c>
      <c r="R2338" s="8">
        <f t="shared" si="365"/>
        <v>63.375</v>
      </c>
      <c r="S2338" s="8">
        <f t="shared" si="366"/>
        <v>68.825000000000003</v>
      </c>
      <c r="T2338" s="8">
        <f t="shared" si="367"/>
        <v>64.625</v>
      </c>
      <c r="U2338" s="7">
        <f t="shared" si="368"/>
        <v>65.325000000000003</v>
      </c>
      <c r="V2338" s="7">
        <f t="shared" si="369"/>
        <v>65.150000000000006</v>
      </c>
    </row>
    <row r="2339" spans="1:22" ht="13.5" x14ac:dyDescent="0.25">
      <c r="A2339" s="3">
        <f>RSI!A2339</f>
        <v>45708</v>
      </c>
      <c r="B2339" s="2">
        <f>RSI!B2339</f>
        <v>6.5693000000000001</v>
      </c>
      <c r="C2339" s="2">
        <f>RSI!I2339</f>
        <v>54.313114419757007</v>
      </c>
      <c r="D2339" s="2">
        <f>MACD!E2339</f>
        <v>4.4584248792246761E-2</v>
      </c>
      <c r="E2339" s="2">
        <f>MACD!F2339</f>
        <v>0.11198748526616147</v>
      </c>
      <c r="F2339" s="2">
        <f>'Moving Avg'!D2339</f>
        <v>6.4634400000000003</v>
      </c>
      <c r="G2339" s="2">
        <f>'Moving Avg'!F2339</f>
        <v>6.4830550000000002</v>
      </c>
      <c r="H2339" s="2">
        <f>'Moving Avg'!G2339</f>
        <v>6.5068699999999993</v>
      </c>
      <c r="I2339" s="2">
        <f>'Moving Avg'!H2339</f>
        <v>5.5290035000000044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  <c r="M2339" s="7">
        <f t="shared" si="360"/>
        <v>25</v>
      </c>
      <c r="N2339" s="7">
        <f t="shared" si="361"/>
        <v>100</v>
      </c>
      <c r="O2339" s="7">
        <f t="shared" si="362"/>
        <v>50</v>
      </c>
      <c r="P2339" s="7">
        <f t="shared" si="363"/>
        <v>83.5</v>
      </c>
      <c r="Q2339" s="8">
        <f t="shared" si="364"/>
        <v>63.774999999999999</v>
      </c>
      <c r="R2339" s="8">
        <f t="shared" si="365"/>
        <v>63.375</v>
      </c>
      <c r="S2339" s="8">
        <f t="shared" si="366"/>
        <v>68.825000000000003</v>
      </c>
      <c r="T2339" s="8">
        <f t="shared" si="367"/>
        <v>64.625</v>
      </c>
      <c r="U2339" s="7">
        <f t="shared" si="368"/>
        <v>65.325000000000003</v>
      </c>
      <c r="V2339" s="7">
        <f t="shared" si="369"/>
        <v>65.150000000000006</v>
      </c>
    </row>
    <row r="2340" spans="1:22" ht="13.5" x14ac:dyDescent="0.25">
      <c r="A2340" s="3">
        <f>RSI!A2340</f>
        <v>45709</v>
      </c>
      <c r="B2340" s="2">
        <f>RSI!B2340</f>
        <v>6.3959000000000001</v>
      </c>
      <c r="C2340" s="2">
        <f>RSI!I2340</f>
        <v>45.514561067504587</v>
      </c>
      <c r="D2340" s="2">
        <f>MACD!E2340</f>
        <v>1.0365926155406768E-2</v>
      </c>
      <c r="E2340" s="2">
        <f>MACD!F2340</f>
        <v>9.1663173444010537E-2</v>
      </c>
      <c r="F2340" s="2">
        <f>'Moving Avg'!D2340</f>
        <v>6.4652599999999989</v>
      </c>
      <c r="G2340" s="2">
        <f>'Moving Avg'!F2340</f>
        <v>6.467085</v>
      </c>
      <c r="H2340" s="2">
        <f>'Moving Avg'!G2340</f>
        <v>6.508875999999999</v>
      </c>
      <c r="I2340" s="2">
        <f>'Moving Avg'!H2340</f>
        <v>5.5375715000000048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  <c r="M2340" s="7">
        <f t="shared" si="360"/>
        <v>25</v>
      </c>
      <c r="N2340" s="7">
        <f t="shared" si="361"/>
        <v>100</v>
      </c>
      <c r="O2340" s="7">
        <f t="shared" si="362"/>
        <v>50</v>
      </c>
      <c r="P2340" s="7">
        <f t="shared" si="363"/>
        <v>83.5</v>
      </c>
      <c r="Q2340" s="8">
        <f t="shared" si="364"/>
        <v>63.774999999999999</v>
      </c>
      <c r="R2340" s="8">
        <f t="shared" si="365"/>
        <v>63.375</v>
      </c>
      <c r="S2340" s="8">
        <f t="shared" si="366"/>
        <v>68.825000000000003</v>
      </c>
      <c r="T2340" s="8">
        <f t="shared" si="367"/>
        <v>64.625</v>
      </c>
      <c r="U2340" s="7">
        <f t="shared" si="368"/>
        <v>65.325000000000003</v>
      </c>
      <c r="V2340" s="7">
        <f t="shared" si="369"/>
        <v>65.150000000000006</v>
      </c>
    </row>
    <row r="2341" spans="1:22" ht="13.5" x14ac:dyDescent="0.25">
      <c r="A2341" s="3">
        <f>RSI!A2341</f>
        <v>45712</v>
      </c>
      <c r="B2341" s="2">
        <f>RSI!B2341</f>
        <v>6.3868</v>
      </c>
      <c r="C2341" s="2">
        <f>RSI!I2341</f>
        <v>45.101631670961851</v>
      </c>
      <c r="D2341" s="2">
        <f>MACD!E2341</f>
        <v>-2.1558012390896941E-2</v>
      </c>
      <c r="E2341" s="2">
        <f>MACD!F2341</f>
        <v>6.9018936277029055E-2</v>
      </c>
      <c r="F2341" s="2">
        <f>'Moving Avg'!D2341</f>
        <v>6.4652599999999989</v>
      </c>
      <c r="G2341" s="2">
        <f>'Moving Avg'!F2341</f>
        <v>6.4483799999999984</v>
      </c>
      <c r="H2341" s="2">
        <f>'Moving Avg'!G2341</f>
        <v>6.510699999999999</v>
      </c>
      <c r="I2341" s="2">
        <f>'Moving Avg'!H2341</f>
        <v>5.5466415000000042</v>
      </c>
      <c r="J2341" s="5" t="str">
        <f>OBV!F2341</f>
        <v>BULLISH</v>
      </c>
      <c r="K2341" s="5" t="str">
        <f>OBV!G2341</f>
        <v>NEUTRAL</v>
      </c>
      <c r="L2341" s="5" t="str">
        <f>OBV!H2341</f>
        <v>NEUTRAL</v>
      </c>
      <c r="M2341" s="7">
        <f t="shared" si="360"/>
        <v>25</v>
      </c>
      <c r="N2341" s="7">
        <f t="shared" si="361"/>
        <v>100</v>
      </c>
      <c r="O2341" s="7">
        <f t="shared" si="362"/>
        <v>50</v>
      </c>
      <c r="P2341" s="7">
        <f t="shared" si="363"/>
        <v>49.5</v>
      </c>
      <c r="Q2341" s="8">
        <f t="shared" si="364"/>
        <v>58.674999999999997</v>
      </c>
      <c r="R2341" s="8">
        <f t="shared" si="365"/>
        <v>54.875</v>
      </c>
      <c r="S2341" s="8">
        <f t="shared" si="366"/>
        <v>53.525000000000006</v>
      </c>
      <c r="T2341" s="8">
        <f t="shared" si="367"/>
        <v>56.125</v>
      </c>
      <c r="U2341" s="7">
        <f t="shared" si="368"/>
        <v>55.691666666666663</v>
      </c>
      <c r="V2341" s="7">
        <f t="shared" si="369"/>
        <v>55.8</v>
      </c>
    </row>
    <row r="2342" spans="1:22" ht="13.5" x14ac:dyDescent="0.25">
      <c r="A2342" s="3">
        <f>RSI!A2342</f>
        <v>45713</v>
      </c>
      <c r="B2342" s="2">
        <f>RSI!B2342</f>
        <v>6.4598000000000004</v>
      </c>
      <c r="C2342" s="2">
        <f>RSI!I2342</f>
        <v>49.091698769763752</v>
      </c>
      <c r="D2342" s="2">
        <f>MACD!E2342</f>
        <v>-2.3918271794515E-2</v>
      </c>
      <c r="E2342" s="2">
        <f>MACD!F2342</f>
        <v>5.0431494662720247E-2</v>
      </c>
      <c r="F2342" s="2">
        <f>'Moving Avg'!D2342</f>
        <v>6.4798600000000004</v>
      </c>
      <c r="G2342" s="2">
        <f>'Moving Avg'!F2342</f>
        <v>6.4406249999999989</v>
      </c>
      <c r="H2342" s="2">
        <f>'Moving Avg'!G2342</f>
        <v>6.5138019999999992</v>
      </c>
      <c r="I2342" s="2">
        <f>'Moving Avg'!H2342</f>
        <v>5.5568340000000047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  <c r="M2342" s="7">
        <f t="shared" si="360"/>
        <v>25</v>
      </c>
      <c r="N2342" s="7">
        <f t="shared" si="361"/>
        <v>100</v>
      </c>
      <c r="O2342" s="7">
        <f t="shared" si="362"/>
        <v>50</v>
      </c>
      <c r="P2342" s="7">
        <f t="shared" si="363"/>
        <v>83.5</v>
      </c>
      <c r="Q2342" s="8">
        <f t="shared" si="364"/>
        <v>63.774999999999999</v>
      </c>
      <c r="R2342" s="8">
        <f t="shared" si="365"/>
        <v>63.375</v>
      </c>
      <c r="S2342" s="8">
        <f t="shared" si="366"/>
        <v>68.825000000000003</v>
      </c>
      <c r="T2342" s="8">
        <f t="shared" si="367"/>
        <v>64.625</v>
      </c>
      <c r="U2342" s="7">
        <f t="shared" si="368"/>
        <v>65.325000000000003</v>
      </c>
      <c r="V2342" s="7">
        <f t="shared" si="369"/>
        <v>65.150000000000006</v>
      </c>
    </row>
    <row r="2343" spans="1:22" ht="13.5" x14ac:dyDescent="0.25">
      <c r="A2343" s="3">
        <f>RSI!A2343</f>
        <v>45714</v>
      </c>
      <c r="B2343" s="2">
        <f>RSI!B2343</f>
        <v>6.2591000000000001</v>
      </c>
      <c r="C2343" s="2">
        <f>RSI!I2343</f>
        <v>40.398243223883007</v>
      </c>
      <c r="D2343" s="2">
        <f>MACD!E2343</f>
        <v>1.6902802031575348E-3</v>
      </c>
      <c r="E2343" s="2">
        <f>MACD!F2343</f>
        <v>4.0683251770807706E-2</v>
      </c>
      <c r="F2343" s="2">
        <f>'Moving Avg'!D2343</f>
        <v>6.41418</v>
      </c>
      <c r="G2343" s="2">
        <f>'Moving Avg'!F2343</f>
        <v>6.4273949999999989</v>
      </c>
      <c r="H2343" s="2">
        <f>'Moving Avg'!G2343</f>
        <v>6.5127079999999999</v>
      </c>
      <c r="I2343" s="2">
        <f>'Moving Avg'!H2343</f>
        <v>5.5656865000000035</v>
      </c>
      <c r="J2343" s="5" t="str">
        <f>OBV!F2343</f>
        <v>BEARISH</v>
      </c>
      <c r="K2343" s="5" t="str">
        <f>OBV!G2343</f>
        <v>NEUTRAL</v>
      </c>
      <c r="L2343" s="5" t="str">
        <f>OBV!H2343</f>
        <v>CONFIRMED BEARISH</v>
      </c>
      <c r="M2343" s="7">
        <f t="shared" si="360"/>
        <v>25</v>
      </c>
      <c r="N2343" s="7">
        <f t="shared" si="361"/>
        <v>100</v>
      </c>
      <c r="O2343" s="7">
        <f t="shared" si="362"/>
        <v>50</v>
      </c>
      <c r="P2343" s="7">
        <f t="shared" si="363"/>
        <v>16.5</v>
      </c>
      <c r="Q2343" s="8">
        <f t="shared" si="364"/>
        <v>53.725000000000001</v>
      </c>
      <c r="R2343" s="8">
        <f t="shared" si="365"/>
        <v>46.625</v>
      </c>
      <c r="S2343" s="8">
        <f t="shared" si="366"/>
        <v>38.674999999999997</v>
      </c>
      <c r="T2343" s="8">
        <f t="shared" si="367"/>
        <v>47.875</v>
      </c>
      <c r="U2343" s="7">
        <f t="shared" si="368"/>
        <v>46.341666666666661</v>
      </c>
      <c r="V2343" s="7">
        <f t="shared" si="369"/>
        <v>46.724999999999994</v>
      </c>
    </row>
    <row r="2344" spans="1:22" ht="13.5" x14ac:dyDescent="0.25">
      <c r="A2344" s="3">
        <f>RSI!A2344</f>
        <v>45715</v>
      </c>
      <c r="B2344" s="2">
        <f>RSI!B2344</f>
        <v>6.4414999999999996</v>
      </c>
      <c r="C2344" s="2">
        <f>RSI!I2344</f>
        <v>49.202433663538912</v>
      </c>
      <c r="D2344" s="2">
        <f>MACD!E2344</f>
        <v>1.2549512905572158E-2</v>
      </c>
      <c r="E2344" s="2">
        <f>MACD!F2344</f>
        <v>3.5056503997760592E-2</v>
      </c>
      <c r="F2344" s="2">
        <f>'Moving Avg'!D2344</f>
        <v>6.3886200000000004</v>
      </c>
      <c r="G2344" s="2">
        <f>'Moving Avg'!F2344</f>
        <v>6.4255699999999987</v>
      </c>
      <c r="H2344" s="2">
        <f>'Moving Avg'!G2344</f>
        <v>6.5154439999999996</v>
      </c>
      <c r="I2344" s="2">
        <f>'Moving Avg'!H2344</f>
        <v>5.575198000000003</v>
      </c>
      <c r="J2344" s="5" t="str">
        <f>OBV!F2344</f>
        <v>BULLISH</v>
      </c>
      <c r="K2344" s="5" t="str">
        <f>OBV!G2344</f>
        <v>NEUTRAL</v>
      </c>
      <c r="L2344" s="5" t="str">
        <f>OBV!H2344</f>
        <v>BULLISH DIVERGENCE</v>
      </c>
      <c r="M2344" s="7">
        <f t="shared" si="360"/>
        <v>25</v>
      </c>
      <c r="N2344" s="7">
        <f t="shared" si="361"/>
        <v>100</v>
      </c>
      <c r="O2344" s="7">
        <f t="shared" si="362"/>
        <v>50</v>
      </c>
      <c r="P2344" s="7">
        <f t="shared" si="363"/>
        <v>66.5</v>
      </c>
      <c r="Q2344" s="8">
        <f t="shared" si="364"/>
        <v>61.225000000000001</v>
      </c>
      <c r="R2344" s="8">
        <f t="shared" si="365"/>
        <v>59.125</v>
      </c>
      <c r="S2344" s="8">
        <f t="shared" si="366"/>
        <v>61.174999999999997</v>
      </c>
      <c r="T2344" s="8">
        <f t="shared" si="367"/>
        <v>60.375</v>
      </c>
      <c r="U2344" s="7">
        <f t="shared" si="368"/>
        <v>60.508333333333326</v>
      </c>
      <c r="V2344" s="7">
        <f t="shared" si="369"/>
        <v>60.474999999999994</v>
      </c>
    </row>
    <row r="2345" spans="1:22" ht="13.5" x14ac:dyDescent="0.25">
      <c r="A2345" s="3">
        <f>RSI!A2345</f>
        <v>45716</v>
      </c>
      <c r="B2345" s="2">
        <f>RSI!B2345</f>
        <v>6.4507000000000003</v>
      </c>
      <c r="C2345" s="2">
        <f>RSI!I2345</f>
        <v>49.606776897411606</v>
      </c>
      <c r="D2345" s="2">
        <f>MACD!E2345</f>
        <v>1.0817655668837745E-4</v>
      </c>
      <c r="E2345" s="2">
        <f>MACD!F2345</f>
        <v>2.8066838509546152E-2</v>
      </c>
      <c r="F2345" s="2">
        <f>'Moving Avg'!D2345</f>
        <v>6.3995799999999994</v>
      </c>
      <c r="G2345" s="2">
        <f>'Moving Avg'!F2345</f>
        <v>6.4264849999999996</v>
      </c>
      <c r="H2345" s="2">
        <f>'Moving Avg'!G2345</f>
        <v>6.5185459999999988</v>
      </c>
      <c r="I2345" s="2">
        <f>'Moving Avg'!H2345</f>
        <v>5.5851770000000034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  <c r="M2345" s="7">
        <f t="shared" si="360"/>
        <v>25</v>
      </c>
      <c r="N2345" s="7">
        <f t="shared" si="361"/>
        <v>100</v>
      </c>
      <c r="O2345" s="7">
        <f t="shared" si="362"/>
        <v>50</v>
      </c>
      <c r="P2345" s="7">
        <f t="shared" si="363"/>
        <v>83.5</v>
      </c>
      <c r="Q2345" s="8">
        <f t="shared" si="364"/>
        <v>63.774999999999999</v>
      </c>
      <c r="R2345" s="8">
        <f t="shared" si="365"/>
        <v>63.375</v>
      </c>
      <c r="S2345" s="8">
        <f t="shared" si="366"/>
        <v>68.825000000000003</v>
      </c>
      <c r="T2345" s="8">
        <f t="shared" si="367"/>
        <v>64.625</v>
      </c>
      <c r="U2345" s="7">
        <f t="shared" si="368"/>
        <v>65.325000000000003</v>
      </c>
      <c r="V2345" s="7">
        <f t="shared" si="369"/>
        <v>65.150000000000006</v>
      </c>
    </row>
    <row r="2346" spans="1:22" ht="13.5" x14ac:dyDescent="0.25">
      <c r="A2346" s="3">
        <f>RSI!A2346</f>
        <v>45719</v>
      </c>
      <c r="B2346" s="2">
        <f>RSI!B2346</f>
        <v>6.4779999999999998</v>
      </c>
      <c r="C2346" s="2">
        <f>RSI!I2346</f>
        <v>50.856834160344214</v>
      </c>
      <c r="D2346" s="2">
        <f>MACD!E2346</f>
        <v>-1.2390969318440526E-2</v>
      </c>
      <c r="E2346" s="2">
        <f>MACD!F2346</f>
        <v>1.9975276943948815E-2</v>
      </c>
      <c r="F2346" s="2">
        <f>'Moving Avg'!D2346</f>
        <v>6.4178200000000007</v>
      </c>
      <c r="G2346" s="2">
        <f>'Moving Avg'!F2346</f>
        <v>6.4264849999999996</v>
      </c>
      <c r="H2346" s="2">
        <f>'Moving Avg'!G2346</f>
        <v>6.5231079999999997</v>
      </c>
      <c r="I2346" s="2">
        <f>'Moving Avg'!H2346</f>
        <v>5.5963030000000034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  <c r="M2346" s="7">
        <f t="shared" si="360"/>
        <v>25</v>
      </c>
      <c r="N2346" s="7">
        <f t="shared" si="361"/>
        <v>100</v>
      </c>
      <c r="O2346" s="7">
        <f t="shared" si="362"/>
        <v>50</v>
      </c>
      <c r="P2346" s="7">
        <f t="shared" si="363"/>
        <v>83.5</v>
      </c>
      <c r="Q2346" s="8">
        <f t="shared" si="364"/>
        <v>63.774999999999999</v>
      </c>
      <c r="R2346" s="8">
        <f t="shared" si="365"/>
        <v>63.375</v>
      </c>
      <c r="S2346" s="8">
        <f t="shared" si="366"/>
        <v>68.825000000000003</v>
      </c>
      <c r="T2346" s="8">
        <f t="shared" si="367"/>
        <v>64.625</v>
      </c>
      <c r="U2346" s="7">
        <f t="shared" si="368"/>
        <v>65.325000000000003</v>
      </c>
      <c r="V2346" s="7">
        <f t="shared" si="369"/>
        <v>65.150000000000006</v>
      </c>
    </row>
    <row r="2347" spans="1:22" ht="13.5" x14ac:dyDescent="0.25">
      <c r="A2347" s="3">
        <f>RSI!A2347</f>
        <v>45720</v>
      </c>
      <c r="B2347" s="2">
        <f>RSI!B2347</f>
        <v>6.4779999999999998</v>
      </c>
      <c r="C2347" s="2">
        <f>RSI!I2347</f>
        <v>50.856834160344214</v>
      </c>
      <c r="D2347" s="2">
        <f>MACD!E2347</f>
        <v>-2.3081856037491022E-2</v>
      </c>
      <c r="E2347" s="2">
        <f>MACD!F2347</f>
        <v>1.136385034766085E-2</v>
      </c>
      <c r="F2347" s="2">
        <f>'Moving Avg'!D2347</f>
        <v>6.4214600000000006</v>
      </c>
      <c r="G2347" s="2">
        <f>'Moving Avg'!F2347</f>
        <v>6.4232899999999997</v>
      </c>
      <c r="H2347" s="2">
        <f>'Moving Avg'!G2347</f>
        <v>6.5285819999999992</v>
      </c>
      <c r="I2347" s="2">
        <f>'Moving Avg'!H2347</f>
        <v>5.6067970000000047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  <c r="M2347" s="7">
        <f t="shared" si="360"/>
        <v>25</v>
      </c>
      <c r="N2347" s="7">
        <f t="shared" si="361"/>
        <v>100</v>
      </c>
      <c r="O2347" s="7">
        <f t="shared" si="362"/>
        <v>50</v>
      </c>
      <c r="P2347" s="7">
        <f t="shared" si="363"/>
        <v>83.5</v>
      </c>
      <c r="Q2347" s="8">
        <f t="shared" si="364"/>
        <v>63.774999999999999</v>
      </c>
      <c r="R2347" s="8">
        <f t="shared" si="365"/>
        <v>63.375</v>
      </c>
      <c r="S2347" s="8">
        <f t="shared" si="366"/>
        <v>68.825000000000003</v>
      </c>
      <c r="T2347" s="8">
        <f t="shared" si="367"/>
        <v>64.625</v>
      </c>
      <c r="U2347" s="7">
        <f t="shared" si="368"/>
        <v>65.325000000000003</v>
      </c>
      <c r="V2347" s="7">
        <f t="shared" si="369"/>
        <v>65.150000000000006</v>
      </c>
    </row>
    <row r="2348" spans="1:22" ht="13.5" x14ac:dyDescent="0.25">
      <c r="A2348" s="3">
        <f>RSI!A2348</f>
        <v>45721</v>
      </c>
      <c r="B2348" s="2">
        <f>RSI!B2348</f>
        <v>6.4779999999999998</v>
      </c>
      <c r="C2348" s="2">
        <f>RSI!I2348</f>
        <v>50.856834160344214</v>
      </c>
      <c r="D2348" s="2">
        <f>MACD!E2348</f>
        <v>-1.3572589536980928E-3</v>
      </c>
      <c r="E2348" s="2">
        <f>MACD!F2348</f>
        <v>8.8196284873890609E-3</v>
      </c>
      <c r="F2348" s="2">
        <f>'Moving Avg'!D2348</f>
        <v>6.4652399999999997</v>
      </c>
      <c r="G2348" s="2">
        <f>'Moving Avg'!F2348</f>
        <v>6.4232899999999997</v>
      </c>
      <c r="H2348" s="2">
        <f>'Moving Avg'!G2348</f>
        <v>6.5314999999999994</v>
      </c>
      <c r="I2348" s="2">
        <f>'Moving Avg'!H2348</f>
        <v>5.6173335000000053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  <c r="M2348" s="7">
        <f t="shared" si="360"/>
        <v>25</v>
      </c>
      <c r="N2348" s="7">
        <f t="shared" si="361"/>
        <v>45</v>
      </c>
      <c r="O2348" s="7">
        <f t="shared" si="362"/>
        <v>50</v>
      </c>
      <c r="P2348" s="7">
        <f t="shared" si="363"/>
        <v>83.5</v>
      </c>
      <c r="Q2348" s="8">
        <f t="shared" si="364"/>
        <v>44.524999999999999</v>
      </c>
      <c r="R2348" s="8">
        <f t="shared" si="365"/>
        <v>52.375</v>
      </c>
      <c r="S2348" s="8">
        <f t="shared" si="366"/>
        <v>60.575000000000003</v>
      </c>
      <c r="T2348" s="8">
        <f t="shared" si="367"/>
        <v>50.875</v>
      </c>
      <c r="U2348" s="7">
        <f t="shared" si="368"/>
        <v>52.491666666666674</v>
      </c>
      <c r="V2348" s="7">
        <f t="shared" si="369"/>
        <v>52.087500000000006</v>
      </c>
    </row>
    <row r="2349" spans="1:22" ht="13.5" x14ac:dyDescent="0.25">
      <c r="A2349" s="3">
        <f>RSI!A2349</f>
        <v>45722</v>
      </c>
      <c r="B2349" s="2">
        <f>RSI!B2349</f>
        <v>6.5053999999999998</v>
      </c>
      <c r="C2349" s="2">
        <f>RSI!I2349</f>
        <v>52.338887759322368</v>
      </c>
      <c r="D2349" s="2">
        <f>MACD!E2349</f>
        <v>1.209713772395915E-2</v>
      </c>
      <c r="E2349" s="2">
        <f>MACD!F2349</f>
        <v>9.4751303347030795E-3</v>
      </c>
      <c r="F2349" s="2">
        <f>'Moving Avg'!D2349</f>
        <v>6.4780200000000008</v>
      </c>
      <c r="G2349" s="2">
        <f>'Moving Avg'!F2349</f>
        <v>6.4314999999999998</v>
      </c>
      <c r="H2349" s="2">
        <f>'Moving Avg'!G2349</f>
        <v>6.5358799999999997</v>
      </c>
      <c r="I2349" s="2">
        <f>'Moving Avg'!H2349</f>
        <v>5.6277965000000059</v>
      </c>
      <c r="J2349" s="5" t="str">
        <f>OBV!F2349</f>
        <v>BULLISH</v>
      </c>
      <c r="K2349" s="5" t="str">
        <f>OBV!G2349</f>
        <v>NEUTRAL</v>
      </c>
      <c r="L2349" s="5" t="str">
        <f>OBV!H2349</f>
        <v>CONFIRMED BULLISH</v>
      </c>
      <c r="M2349" s="7">
        <f t="shared" si="360"/>
        <v>25</v>
      </c>
      <c r="N2349" s="7">
        <f t="shared" si="361"/>
        <v>0</v>
      </c>
      <c r="O2349" s="7">
        <f t="shared" si="362"/>
        <v>50</v>
      </c>
      <c r="P2349" s="7">
        <f t="shared" si="363"/>
        <v>83.5</v>
      </c>
      <c r="Q2349" s="8">
        <f t="shared" si="364"/>
        <v>28.774999999999999</v>
      </c>
      <c r="R2349" s="8">
        <f t="shared" si="365"/>
        <v>43.375</v>
      </c>
      <c r="S2349" s="8">
        <f t="shared" si="366"/>
        <v>53.825000000000003</v>
      </c>
      <c r="T2349" s="8">
        <f t="shared" si="367"/>
        <v>39.625</v>
      </c>
      <c r="U2349" s="7">
        <f t="shared" si="368"/>
        <v>41.991666666666667</v>
      </c>
      <c r="V2349" s="7">
        <f t="shared" si="369"/>
        <v>41.400000000000006</v>
      </c>
    </row>
    <row r="2350" spans="1:22" ht="13.5" x14ac:dyDescent="0.25">
      <c r="A2350" s="3">
        <f>RSI!A2350</f>
        <v>45723</v>
      </c>
      <c r="B2350" s="2">
        <f>RSI!B2350</f>
        <v>6.4598000000000004</v>
      </c>
      <c r="C2350" s="2">
        <f>RSI!I2350</f>
        <v>49.655009500624217</v>
      </c>
      <c r="D2350" s="2">
        <f>MACD!E2350</f>
        <v>-7.0467588120237679E-5</v>
      </c>
      <c r="E2350" s="2">
        <f>MACD!F2350</f>
        <v>7.5660107501384164E-3</v>
      </c>
      <c r="F2350" s="2">
        <f>'Moving Avg'!D2350</f>
        <v>6.4798400000000003</v>
      </c>
      <c r="G2350" s="2">
        <f>'Moving Avg'!F2350</f>
        <v>6.4410799999999977</v>
      </c>
      <c r="H2350" s="2">
        <f>'Moving Avg'!G2350</f>
        <v>6.5393479999999986</v>
      </c>
      <c r="I2350" s="2">
        <f>'Moving Avg'!H2350</f>
        <v>5.6377785000000067</v>
      </c>
      <c r="J2350" s="5" t="str">
        <f>OBV!F2350</f>
        <v>BULLISH</v>
      </c>
      <c r="K2350" s="5" t="str">
        <f>OBV!G2350</f>
        <v>NEUTRAL</v>
      </c>
      <c r="L2350" s="5" t="str">
        <f>OBV!H2350</f>
        <v>CONFIRMED BULLISH</v>
      </c>
      <c r="M2350" s="7">
        <f t="shared" si="360"/>
        <v>25</v>
      </c>
      <c r="N2350" s="7">
        <f t="shared" si="361"/>
        <v>45</v>
      </c>
      <c r="O2350" s="7">
        <f t="shared" si="362"/>
        <v>50</v>
      </c>
      <c r="P2350" s="7">
        <f t="shared" si="363"/>
        <v>83.5</v>
      </c>
      <c r="Q2350" s="8">
        <f t="shared" si="364"/>
        <v>44.524999999999999</v>
      </c>
      <c r="R2350" s="8">
        <f t="shared" si="365"/>
        <v>52.375</v>
      </c>
      <c r="S2350" s="8">
        <f t="shared" si="366"/>
        <v>60.575000000000003</v>
      </c>
      <c r="T2350" s="8">
        <f t="shared" si="367"/>
        <v>50.875</v>
      </c>
      <c r="U2350" s="7">
        <f t="shared" si="368"/>
        <v>52.491666666666674</v>
      </c>
      <c r="V2350" s="7">
        <f t="shared" si="369"/>
        <v>52.087500000000006</v>
      </c>
    </row>
    <row r="2351" spans="1:22" ht="13.5" x14ac:dyDescent="0.25">
      <c r="A2351" s="3">
        <f>RSI!A2351</f>
        <v>45726</v>
      </c>
      <c r="B2351" s="2">
        <f>RSI!B2351</f>
        <v>6.5145</v>
      </c>
      <c r="C2351" s="2">
        <f>RSI!I2351</f>
        <v>52.782854465763577</v>
      </c>
      <c r="D2351" s="2">
        <f>MACD!E2351</f>
        <v>-1.5782745623646122E-2</v>
      </c>
      <c r="E2351" s="2">
        <f>MACD!F2351</f>
        <v>2.8962594753815089E-3</v>
      </c>
      <c r="F2351" s="2">
        <f>'Moving Avg'!D2351</f>
        <v>6.4871399999999992</v>
      </c>
      <c r="G2351" s="2">
        <f>'Moving Avg'!F2351</f>
        <v>6.4547649999999992</v>
      </c>
      <c r="H2351" s="2">
        <f>'Moving Avg'!G2351</f>
        <v>6.5455519999999989</v>
      </c>
      <c r="I2351" s="2">
        <f>'Moving Avg'!H2351</f>
        <v>5.648118500000006</v>
      </c>
      <c r="J2351" s="5" t="str">
        <f>OBV!F2351</f>
        <v>BULLISH</v>
      </c>
      <c r="K2351" s="5" t="str">
        <f>OBV!G2351</f>
        <v>NEUTRAL</v>
      </c>
      <c r="L2351" s="5" t="str">
        <f>OBV!H2351</f>
        <v>CONFIRMED BULLISH</v>
      </c>
      <c r="M2351" s="7">
        <f t="shared" si="360"/>
        <v>25</v>
      </c>
      <c r="N2351" s="7">
        <f t="shared" si="361"/>
        <v>45</v>
      </c>
      <c r="O2351" s="7">
        <f t="shared" si="362"/>
        <v>50</v>
      </c>
      <c r="P2351" s="7">
        <f t="shared" si="363"/>
        <v>83.5</v>
      </c>
      <c r="Q2351" s="8">
        <f t="shared" si="364"/>
        <v>44.524999999999999</v>
      </c>
      <c r="R2351" s="8">
        <f t="shared" si="365"/>
        <v>52.375</v>
      </c>
      <c r="S2351" s="8">
        <f t="shared" si="366"/>
        <v>60.575000000000003</v>
      </c>
      <c r="T2351" s="8">
        <f t="shared" si="367"/>
        <v>50.875</v>
      </c>
      <c r="U2351" s="7">
        <f t="shared" si="368"/>
        <v>52.491666666666674</v>
      </c>
      <c r="V2351" s="7">
        <f t="shared" si="369"/>
        <v>52.087500000000006</v>
      </c>
    </row>
    <row r="2352" spans="1:22" ht="13.5" x14ac:dyDescent="0.25">
      <c r="A2352" s="3">
        <f>RSI!A2352</f>
        <v>45727</v>
      </c>
      <c r="B2352" s="2">
        <f>RSI!B2352</f>
        <v>6.4507000000000003</v>
      </c>
      <c r="C2352" s="2">
        <f>RSI!I2352</f>
        <v>48.961953932742084</v>
      </c>
      <c r="D2352" s="2">
        <f>MACD!E2352</f>
        <v>-1.3411650117307161E-2</v>
      </c>
      <c r="E2352" s="2">
        <f>MACD!F2352</f>
        <v>-3.6532244315622521E-4</v>
      </c>
      <c r="F2352" s="2">
        <f>'Moving Avg'!D2352</f>
        <v>6.4816799999999999</v>
      </c>
      <c r="G2352" s="2">
        <f>'Moving Avg'!F2352</f>
        <v>6.4556799999999992</v>
      </c>
      <c r="H2352" s="2">
        <f>'Moving Avg'!G2352</f>
        <v>6.5499320000000001</v>
      </c>
      <c r="I2352" s="2">
        <f>'Moving Avg'!H2352</f>
        <v>5.6581815000000075</v>
      </c>
      <c r="J2352" s="5" t="str">
        <f>OBV!F2352</f>
        <v>BULLISH</v>
      </c>
      <c r="K2352" s="5" t="str">
        <f>OBV!G2352</f>
        <v>NEUTRAL</v>
      </c>
      <c r="L2352" s="5" t="str">
        <f>OBV!H2352</f>
        <v>BULLISH DIVERGENCE</v>
      </c>
      <c r="M2352" s="7">
        <f t="shared" si="360"/>
        <v>25</v>
      </c>
      <c r="N2352" s="7">
        <f t="shared" si="361"/>
        <v>45</v>
      </c>
      <c r="O2352" s="7">
        <f t="shared" si="362"/>
        <v>50</v>
      </c>
      <c r="P2352" s="7">
        <f t="shared" si="363"/>
        <v>66.5</v>
      </c>
      <c r="Q2352" s="8">
        <f t="shared" si="364"/>
        <v>41.975000000000001</v>
      </c>
      <c r="R2352" s="8">
        <f t="shared" si="365"/>
        <v>48.125</v>
      </c>
      <c r="S2352" s="8">
        <f t="shared" si="366"/>
        <v>52.924999999999997</v>
      </c>
      <c r="T2352" s="8">
        <f t="shared" si="367"/>
        <v>46.625</v>
      </c>
      <c r="U2352" s="7">
        <f t="shared" si="368"/>
        <v>47.67499999999999</v>
      </c>
      <c r="V2352" s="7">
        <f t="shared" si="369"/>
        <v>47.412499999999994</v>
      </c>
    </row>
    <row r="2353" spans="1:22" ht="13.5" x14ac:dyDescent="0.25">
      <c r="A2353" s="3">
        <f>RSI!A2353</f>
        <v>45728</v>
      </c>
      <c r="B2353" s="2">
        <f>RSI!B2353</f>
        <v>6.5145</v>
      </c>
      <c r="C2353" s="2">
        <f>RSI!I2353</f>
        <v>52.653004284870597</v>
      </c>
      <c r="D2353" s="2">
        <f>MACD!E2353</f>
        <v>-4.6900260189351783E-2</v>
      </c>
      <c r="E2353" s="2">
        <f>MACD!F2353</f>
        <v>-9.6723099923953382E-3</v>
      </c>
      <c r="F2353" s="2">
        <f>'Moving Avg'!D2353</f>
        <v>6.4889800000000006</v>
      </c>
      <c r="G2353" s="2">
        <f>'Moving Avg'!F2353</f>
        <v>6.4556799999999992</v>
      </c>
      <c r="H2353" s="2">
        <f>'Moving Avg'!G2353</f>
        <v>6.5526679999999997</v>
      </c>
      <c r="I2353" s="2">
        <f>'Moving Avg'!H2353</f>
        <v>5.6678475000000068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25</v>
      </c>
      <c r="N2353" s="7">
        <f t="shared" si="361"/>
        <v>100</v>
      </c>
      <c r="O2353" s="7">
        <f t="shared" si="362"/>
        <v>50</v>
      </c>
      <c r="P2353" s="7">
        <f t="shared" si="363"/>
        <v>83.5</v>
      </c>
      <c r="Q2353" s="8">
        <f t="shared" si="364"/>
        <v>63.774999999999999</v>
      </c>
      <c r="R2353" s="8">
        <f t="shared" si="365"/>
        <v>63.375</v>
      </c>
      <c r="S2353" s="8">
        <f t="shared" si="366"/>
        <v>68.825000000000003</v>
      </c>
      <c r="T2353" s="8">
        <f t="shared" si="367"/>
        <v>64.625</v>
      </c>
      <c r="U2353" s="7">
        <f t="shared" si="368"/>
        <v>65.325000000000003</v>
      </c>
      <c r="V2353" s="7">
        <f t="shared" si="369"/>
        <v>65.150000000000006</v>
      </c>
    </row>
    <row r="2354" spans="1:22" ht="13.5" x14ac:dyDescent="0.25">
      <c r="A2354" s="3">
        <f>RSI!A2354</f>
        <v>45729</v>
      </c>
      <c r="B2354" s="2">
        <f>RSI!B2354</f>
        <v>6.4962999999999997</v>
      </c>
      <c r="C2354" s="2">
        <f>RSI!I2354</f>
        <v>51.508621670098847</v>
      </c>
      <c r="D2354" s="2">
        <f>MACD!E2354</f>
        <v>-4.6104154004323661E-2</v>
      </c>
      <c r="E2354" s="2">
        <f>MACD!F2354</f>
        <v>-1.6958678794781003E-2</v>
      </c>
      <c r="F2354" s="2">
        <f>'Moving Avg'!D2354</f>
        <v>6.4871600000000003</v>
      </c>
      <c r="G2354" s="2">
        <f>'Moving Avg'!F2354</f>
        <v>6.4543099999999978</v>
      </c>
      <c r="H2354" s="2">
        <f>'Moving Avg'!G2354</f>
        <v>6.5515740000000005</v>
      </c>
      <c r="I2354" s="2">
        <f>'Moving Avg'!H2354</f>
        <v>5.6771700000000074</v>
      </c>
      <c r="J2354" s="5" t="str">
        <f>OBV!F2354</f>
        <v>BULLISH</v>
      </c>
      <c r="K2354" s="5" t="str">
        <f>OBV!G2354</f>
        <v>NEUTRAL</v>
      </c>
      <c r="L2354" s="5" t="str">
        <f>OBV!H2354</f>
        <v>BULLISH DIVERGENCE</v>
      </c>
      <c r="M2354" s="7">
        <f t="shared" si="360"/>
        <v>25</v>
      </c>
      <c r="N2354" s="7">
        <f t="shared" si="361"/>
        <v>100</v>
      </c>
      <c r="O2354" s="7">
        <f t="shared" si="362"/>
        <v>50</v>
      </c>
      <c r="P2354" s="7">
        <f t="shared" si="363"/>
        <v>66.5</v>
      </c>
      <c r="Q2354" s="8">
        <f t="shared" si="364"/>
        <v>61.225000000000001</v>
      </c>
      <c r="R2354" s="8">
        <f t="shared" si="365"/>
        <v>59.125</v>
      </c>
      <c r="S2354" s="8">
        <f t="shared" si="366"/>
        <v>61.174999999999997</v>
      </c>
      <c r="T2354" s="8">
        <f t="shared" si="367"/>
        <v>60.375</v>
      </c>
      <c r="U2354" s="7">
        <f t="shared" si="368"/>
        <v>60.508333333333326</v>
      </c>
      <c r="V2354" s="7">
        <f t="shared" si="369"/>
        <v>60.474999999999994</v>
      </c>
    </row>
    <row r="2355" spans="1:22" ht="13.5" x14ac:dyDescent="0.25">
      <c r="A2355" s="3">
        <f>RSI!A2355</f>
        <v>45730</v>
      </c>
      <c r="B2355" s="2">
        <f>RSI!B2355</f>
        <v>6.4962999999999997</v>
      </c>
      <c r="C2355" s="2">
        <f>RSI!I2355</f>
        <v>51.508621670098847</v>
      </c>
      <c r="D2355" s="2">
        <f>MACD!E2355</f>
        <v>-4.4164137431958572E-2</v>
      </c>
      <c r="E2355" s="2">
        <f>MACD!F2355</f>
        <v>-2.2399770522216519E-2</v>
      </c>
      <c r="F2355" s="2">
        <f>'Moving Avg'!D2355</f>
        <v>6.4944599999999992</v>
      </c>
      <c r="G2355" s="2">
        <f>'Moving Avg'!F2355</f>
        <v>6.4597849999999992</v>
      </c>
      <c r="H2355" s="2">
        <f>'Moving Avg'!G2355</f>
        <v>6.548654</v>
      </c>
      <c r="I2355" s="2">
        <f>'Moving Avg'!H2355</f>
        <v>5.6867030000000067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100</v>
      </c>
      <c r="O2355" s="7">
        <f t="shared" si="362"/>
        <v>50</v>
      </c>
      <c r="P2355" s="7">
        <f t="shared" si="363"/>
        <v>83.5</v>
      </c>
      <c r="Q2355" s="8">
        <f t="shared" si="364"/>
        <v>63.774999999999999</v>
      </c>
      <c r="R2355" s="8">
        <f t="shared" si="365"/>
        <v>63.375</v>
      </c>
      <c r="S2355" s="8">
        <f t="shared" si="366"/>
        <v>68.825000000000003</v>
      </c>
      <c r="T2355" s="8">
        <f t="shared" si="367"/>
        <v>64.625</v>
      </c>
      <c r="U2355" s="7">
        <f t="shared" si="368"/>
        <v>65.325000000000003</v>
      </c>
      <c r="V2355" s="7">
        <f t="shared" si="369"/>
        <v>65.150000000000006</v>
      </c>
    </row>
    <row r="2356" spans="1:22" ht="13.5" x14ac:dyDescent="0.25">
      <c r="A2356" s="3">
        <f>RSI!A2356</f>
        <v>45733</v>
      </c>
      <c r="B2356" s="2">
        <f>RSI!B2356</f>
        <v>6.4598000000000004</v>
      </c>
      <c r="C2356" s="2">
        <f>RSI!I2356</f>
        <v>49.030051123983924</v>
      </c>
      <c r="D2356" s="2">
        <f>MACD!E2356</f>
        <v>-3.5756840830452497E-2</v>
      </c>
      <c r="E2356" s="2">
        <f>MACD!F2356</f>
        <v>-2.5071184583863718E-2</v>
      </c>
      <c r="F2356" s="2">
        <f>'Moving Avg'!D2356</f>
        <v>6.4835200000000004</v>
      </c>
      <c r="G2356" s="2">
        <f>'Moving Avg'!F2356</f>
        <v>6.4634349999999987</v>
      </c>
      <c r="H2356" s="2">
        <f>'Moving Avg'!G2356</f>
        <v>6.5437279999999998</v>
      </c>
      <c r="I2356" s="2">
        <f>'Moving Avg'!H2356</f>
        <v>5.6960955000000055</v>
      </c>
      <c r="J2356" s="5" t="str">
        <f>OBV!F2356</f>
        <v>BEARISH</v>
      </c>
      <c r="K2356" s="5" t="str">
        <f>OBV!G2356</f>
        <v>NEUTRAL</v>
      </c>
      <c r="L2356" s="5" t="str">
        <f>OBV!H2356</f>
        <v>CONFIRMED BEARISH</v>
      </c>
      <c r="M2356" s="7">
        <f t="shared" si="360"/>
        <v>25</v>
      </c>
      <c r="N2356" s="7">
        <f t="shared" si="361"/>
        <v>45</v>
      </c>
      <c r="O2356" s="7">
        <f t="shared" si="362"/>
        <v>50</v>
      </c>
      <c r="P2356" s="7">
        <f t="shared" si="363"/>
        <v>16.5</v>
      </c>
      <c r="Q2356" s="8">
        <f t="shared" si="364"/>
        <v>34.475000000000001</v>
      </c>
      <c r="R2356" s="8">
        <f t="shared" si="365"/>
        <v>35.625</v>
      </c>
      <c r="S2356" s="8">
        <f t="shared" si="366"/>
        <v>30.425000000000001</v>
      </c>
      <c r="T2356" s="8">
        <f t="shared" si="367"/>
        <v>34.125</v>
      </c>
      <c r="U2356" s="7">
        <f t="shared" si="368"/>
        <v>33.508333333333333</v>
      </c>
      <c r="V2356" s="7">
        <f t="shared" si="369"/>
        <v>33.662499999999994</v>
      </c>
    </row>
    <row r="2357" spans="1:22" ht="13.5" x14ac:dyDescent="0.25">
      <c r="A2357" s="3">
        <f>RSI!A2357</f>
        <v>45734</v>
      </c>
      <c r="B2357" s="2">
        <f>RSI!B2357</f>
        <v>6.4414999999999996</v>
      </c>
      <c r="C2357" s="2">
        <f>RSI!I2357</f>
        <v>47.788435755406681</v>
      </c>
      <c r="D2357" s="2">
        <f>MACD!E2357</f>
        <v>-2.7199479210123556E-2</v>
      </c>
      <c r="E2357" s="2">
        <f>MACD!F2357</f>
        <v>-2.5496843509115685E-2</v>
      </c>
      <c r="F2357" s="2">
        <f>'Moving Avg'!D2357</f>
        <v>6.4816799999999999</v>
      </c>
      <c r="G2357" s="2">
        <f>'Moving Avg'!F2357</f>
        <v>6.46617</v>
      </c>
      <c r="H2357" s="2">
        <f>'Moving Avg'!G2357</f>
        <v>6.5397119999999997</v>
      </c>
      <c r="I2357" s="2">
        <f>'Moving Avg'!H2357</f>
        <v>5.7055650000000044</v>
      </c>
      <c r="J2357" s="5" t="str">
        <f>OBV!F2357</f>
        <v>BEARISH</v>
      </c>
      <c r="K2357" s="5" t="str">
        <f>OBV!G2357</f>
        <v>NEUTRAL</v>
      </c>
      <c r="L2357" s="5" t="str">
        <f>OBV!H2357</f>
        <v>CONFIRMED BEARISH</v>
      </c>
      <c r="M2357" s="7">
        <f t="shared" si="360"/>
        <v>25</v>
      </c>
      <c r="N2357" s="7">
        <f t="shared" si="361"/>
        <v>45</v>
      </c>
      <c r="O2357" s="7">
        <f t="shared" si="362"/>
        <v>50</v>
      </c>
      <c r="P2357" s="7">
        <f t="shared" si="363"/>
        <v>16.5</v>
      </c>
      <c r="Q2357" s="8">
        <f t="shared" si="364"/>
        <v>34.475000000000001</v>
      </c>
      <c r="R2357" s="8">
        <f t="shared" si="365"/>
        <v>35.625</v>
      </c>
      <c r="S2357" s="8">
        <f t="shared" si="366"/>
        <v>30.425000000000001</v>
      </c>
      <c r="T2357" s="8">
        <f t="shared" si="367"/>
        <v>34.125</v>
      </c>
      <c r="U2357" s="7">
        <f t="shared" si="368"/>
        <v>33.508333333333333</v>
      </c>
      <c r="V2357" s="7">
        <f t="shared" si="369"/>
        <v>33.662499999999994</v>
      </c>
    </row>
    <row r="2358" spans="1:22" ht="13.5" x14ac:dyDescent="0.25">
      <c r="A2358" s="3">
        <f>RSI!A2358</f>
        <v>45735</v>
      </c>
      <c r="B2358" s="2">
        <f>RSI!B2358</f>
        <v>6.3959000000000001</v>
      </c>
      <c r="C2358" s="2">
        <f>RSI!I2358</f>
        <v>44.747600302702082</v>
      </c>
      <c r="D2358" s="2">
        <f>MACD!E2358</f>
        <v>-1.6391295841372333E-2</v>
      </c>
      <c r="E2358" s="2">
        <f>MACD!F2358</f>
        <v>-2.3675733975567017E-2</v>
      </c>
      <c r="F2358" s="2">
        <f>'Moving Avg'!D2358</f>
        <v>6.4579599999999999</v>
      </c>
      <c r="G2358" s="2">
        <f>'Moving Avg'!F2358</f>
        <v>6.4565900000000003</v>
      </c>
      <c r="H2358" s="2">
        <f>'Moving Avg'!G2358</f>
        <v>6.534419999999999</v>
      </c>
      <c r="I2358" s="2">
        <f>'Moving Avg'!H2358</f>
        <v>5.7152275000000055</v>
      </c>
      <c r="J2358" s="5" t="str">
        <f>OBV!F2358</f>
        <v>BEARISH</v>
      </c>
      <c r="K2358" s="5" t="str">
        <f>OBV!G2358</f>
        <v>NEUTRAL</v>
      </c>
      <c r="L2358" s="5" t="str">
        <f>OBV!H2358</f>
        <v>CONFIRMED BEARISH</v>
      </c>
      <c r="M2358" s="7">
        <f t="shared" si="360"/>
        <v>25</v>
      </c>
      <c r="N2358" s="7">
        <f t="shared" si="361"/>
        <v>0</v>
      </c>
      <c r="O2358" s="7">
        <f t="shared" si="362"/>
        <v>50</v>
      </c>
      <c r="P2358" s="7">
        <f t="shared" si="363"/>
        <v>16.5</v>
      </c>
      <c r="Q2358" s="8">
        <f t="shared" si="364"/>
        <v>18.725000000000001</v>
      </c>
      <c r="R2358" s="8">
        <f t="shared" si="365"/>
        <v>26.625</v>
      </c>
      <c r="S2358" s="8">
        <f t="shared" si="366"/>
        <v>23.675000000000001</v>
      </c>
      <c r="T2358" s="8">
        <f t="shared" si="367"/>
        <v>22.875</v>
      </c>
      <c r="U2358" s="7">
        <f t="shared" si="368"/>
        <v>23.008333333333336</v>
      </c>
      <c r="V2358" s="7">
        <f t="shared" si="369"/>
        <v>22.975000000000001</v>
      </c>
    </row>
    <row r="2359" spans="1:22" ht="13.5" x14ac:dyDescent="0.25">
      <c r="A2359" s="3">
        <f>RSI!A2359</f>
        <v>45737</v>
      </c>
      <c r="B2359" s="2">
        <f>RSI!B2359</f>
        <v>6.3685999999999998</v>
      </c>
      <c r="C2359" s="2">
        <f>RSI!I2359</f>
        <v>42.984158929010817</v>
      </c>
      <c r="D2359" s="2">
        <f>MACD!E2359</f>
        <v>-5.6333114116746685E-4</v>
      </c>
      <c r="E2359" s="2">
        <f>MACD!F2359</f>
        <v>-1.9053253408687108E-2</v>
      </c>
      <c r="F2359" s="2">
        <f>'Moving Avg'!D2359</f>
        <v>6.4324199999999987</v>
      </c>
      <c r="G2359" s="2">
        <f>'Moving Avg'!F2359</f>
        <v>6.4465550000000009</v>
      </c>
      <c r="H2359" s="2">
        <f>'Moving Avg'!G2359</f>
        <v>6.5278520000000002</v>
      </c>
      <c r="I2359" s="2">
        <f>'Moving Avg'!H2359</f>
        <v>5.7245850000000056</v>
      </c>
      <c r="J2359" s="5" t="str">
        <f>OBV!F2359</f>
        <v>BEARISH</v>
      </c>
      <c r="K2359" s="5" t="str">
        <f>OBV!G2359</f>
        <v>NEUTRAL</v>
      </c>
      <c r="L2359" s="5" t="str">
        <f>OBV!H2359</f>
        <v>CONFIRMED BEARISH</v>
      </c>
      <c r="M2359" s="7">
        <f t="shared" si="360"/>
        <v>25</v>
      </c>
      <c r="N2359" s="7">
        <f t="shared" si="361"/>
        <v>0</v>
      </c>
      <c r="O2359" s="7">
        <f t="shared" si="362"/>
        <v>50</v>
      </c>
      <c r="P2359" s="7">
        <f t="shared" si="363"/>
        <v>16.5</v>
      </c>
      <c r="Q2359" s="8">
        <f t="shared" si="364"/>
        <v>18.725000000000001</v>
      </c>
      <c r="R2359" s="8">
        <f t="shared" si="365"/>
        <v>26.625</v>
      </c>
      <c r="S2359" s="8">
        <f t="shared" si="366"/>
        <v>23.675000000000001</v>
      </c>
      <c r="T2359" s="8">
        <f t="shared" si="367"/>
        <v>22.875</v>
      </c>
      <c r="U2359" s="7">
        <f t="shared" si="368"/>
        <v>23.008333333333336</v>
      </c>
      <c r="V2359" s="7">
        <f t="shared" si="369"/>
        <v>22.975000000000001</v>
      </c>
    </row>
    <row r="2360" spans="1:22" ht="13.5" x14ac:dyDescent="0.25">
      <c r="A2360" s="3">
        <f>RSI!A2360</f>
        <v>45740</v>
      </c>
      <c r="B2360" s="2">
        <f>RSI!B2360</f>
        <v>6.4233000000000002</v>
      </c>
      <c r="C2360" s="2">
        <f>RSI!I2360</f>
        <v>47.452560513581176</v>
      </c>
      <c r="D2360" s="2">
        <f>MACD!E2360</f>
        <v>2.3356535229952513E-3</v>
      </c>
      <c r="E2360" s="2">
        <f>MACD!F2360</f>
        <v>-1.4775472022350637E-2</v>
      </c>
      <c r="F2360" s="2">
        <f>'Moving Avg'!D2360</f>
        <v>6.4178200000000007</v>
      </c>
      <c r="G2360" s="2">
        <f>'Moving Avg'!F2360</f>
        <v>6.4479250000000006</v>
      </c>
      <c r="H2360" s="2">
        <f>'Moving Avg'!G2360</f>
        <v>6.5240200000000002</v>
      </c>
      <c r="I2360" s="2">
        <f>'Moving Avg'!H2360</f>
        <v>5.7344690000000051</v>
      </c>
      <c r="J2360" s="5" t="str">
        <f>OBV!F2360</f>
        <v>BEARISH</v>
      </c>
      <c r="K2360" s="5" t="str">
        <f>OBV!G2360</f>
        <v>NEUTRAL</v>
      </c>
      <c r="L2360" s="5" t="str">
        <f>OBV!H2360</f>
        <v>CONFIRMED BEARISH</v>
      </c>
      <c r="M2360" s="7">
        <f t="shared" si="360"/>
        <v>25</v>
      </c>
      <c r="N2360" s="7">
        <f t="shared" si="361"/>
        <v>0</v>
      </c>
      <c r="O2360" s="7">
        <f t="shared" si="362"/>
        <v>50</v>
      </c>
      <c r="P2360" s="7">
        <f t="shared" si="363"/>
        <v>16.5</v>
      </c>
      <c r="Q2360" s="8">
        <f t="shared" si="364"/>
        <v>18.725000000000001</v>
      </c>
      <c r="R2360" s="8">
        <f t="shared" si="365"/>
        <v>26.625</v>
      </c>
      <c r="S2360" s="8">
        <f t="shared" si="366"/>
        <v>23.675000000000001</v>
      </c>
      <c r="T2360" s="8">
        <f t="shared" si="367"/>
        <v>22.875</v>
      </c>
      <c r="U2360" s="7">
        <f t="shared" si="368"/>
        <v>23.008333333333336</v>
      </c>
      <c r="V2360" s="7">
        <f t="shared" si="369"/>
        <v>22.975000000000001</v>
      </c>
    </row>
    <row r="2361" spans="1:22" ht="13.5" x14ac:dyDescent="0.25">
      <c r="A2361" s="3">
        <f>RSI!A2361</f>
        <v>45741</v>
      </c>
      <c r="B2361" s="2">
        <f>RSI!B2361</f>
        <v>6.3868</v>
      </c>
      <c r="C2361" s="2">
        <f>RSI!I2361</f>
        <v>44.922610894139837</v>
      </c>
      <c r="D2361" s="2">
        <f>MACD!E2361</f>
        <v>1.6115363404912486E-2</v>
      </c>
      <c r="E2361" s="2">
        <f>MACD!F2361</f>
        <v>-8.5973049368980141E-3</v>
      </c>
      <c r="F2361" s="2">
        <f>'Moving Avg'!D2361</f>
        <v>6.4032200000000001</v>
      </c>
      <c r="G2361" s="2">
        <f>'Moving Avg'!F2361</f>
        <v>6.4479250000000006</v>
      </c>
      <c r="H2361" s="2">
        <f>'Moving Avg'!G2361</f>
        <v>6.518180000000001</v>
      </c>
      <c r="I2361" s="2">
        <f>'Moving Avg'!H2361</f>
        <v>5.7445070000000031</v>
      </c>
      <c r="J2361" s="5" t="str">
        <f>OBV!F2361</f>
        <v>BEARISH</v>
      </c>
      <c r="K2361" s="5" t="str">
        <f>OBV!G2361</f>
        <v>NEUTRAL</v>
      </c>
      <c r="L2361" s="5" t="str">
        <f>OBV!H2361</f>
        <v>CONFIRMED BEARISH</v>
      </c>
      <c r="M2361" s="7">
        <f t="shared" si="360"/>
        <v>25</v>
      </c>
      <c r="N2361" s="7">
        <f t="shared" si="361"/>
        <v>0</v>
      </c>
      <c r="O2361" s="7">
        <f t="shared" si="362"/>
        <v>50</v>
      </c>
      <c r="P2361" s="7">
        <f t="shared" si="363"/>
        <v>16.5</v>
      </c>
      <c r="Q2361" s="8">
        <f t="shared" si="364"/>
        <v>18.725000000000001</v>
      </c>
      <c r="R2361" s="8">
        <f t="shared" si="365"/>
        <v>26.625</v>
      </c>
      <c r="S2361" s="8">
        <f t="shared" si="366"/>
        <v>23.675000000000001</v>
      </c>
      <c r="T2361" s="8">
        <f t="shared" si="367"/>
        <v>22.875</v>
      </c>
      <c r="U2361" s="7">
        <f t="shared" si="368"/>
        <v>23.008333333333336</v>
      </c>
      <c r="V2361" s="7">
        <f t="shared" si="369"/>
        <v>22.975000000000001</v>
      </c>
    </row>
    <row r="2362" spans="1:22" ht="13.5" x14ac:dyDescent="0.25">
      <c r="A2362" s="3">
        <f>RSI!A2362</f>
        <v>45742</v>
      </c>
      <c r="B2362" s="2">
        <f>RSI!B2362</f>
        <v>6.2956000000000003</v>
      </c>
      <c r="C2362" s="2">
        <f>RSI!I2362</f>
        <v>39.286469487005533</v>
      </c>
      <c r="D2362" s="2">
        <f>MACD!E2362</f>
        <v>2.5123223131143568E-2</v>
      </c>
      <c r="E2362" s="2">
        <f>MACD!F2362</f>
        <v>-1.8531993232896978E-3</v>
      </c>
      <c r="F2362" s="2">
        <f>'Moving Avg'!D2362</f>
        <v>6.3740399999999999</v>
      </c>
      <c r="G2362" s="2">
        <f>'Moving Avg'!F2362</f>
        <v>6.4397150000000014</v>
      </c>
      <c r="H2362" s="2">
        <f>'Moving Avg'!G2362</f>
        <v>6.5101519999999997</v>
      </c>
      <c r="I2362" s="2">
        <f>'Moving Avg'!H2362</f>
        <v>5.7539630000000033</v>
      </c>
      <c r="J2362" s="5" t="str">
        <f>OBV!F2362</f>
        <v>BEARISH</v>
      </c>
      <c r="K2362" s="5" t="str">
        <f>OBV!G2362</f>
        <v>NEUTRAL</v>
      </c>
      <c r="L2362" s="5" t="str">
        <f>OBV!H2362</f>
        <v>CONFIRMED BEARISH</v>
      </c>
      <c r="M2362" s="7">
        <f t="shared" si="360"/>
        <v>25</v>
      </c>
      <c r="N2362" s="7">
        <f t="shared" si="361"/>
        <v>0</v>
      </c>
      <c r="O2362" s="7">
        <f t="shared" si="362"/>
        <v>50</v>
      </c>
      <c r="P2362" s="7">
        <f t="shared" si="363"/>
        <v>16.5</v>
      </c>
      <c r="Q2362" s="8">
        <f t="shared" si="364"/>
        <v>18.725000000000001</v>
      </c>
      <c r="R2362" s="8">
        <f t="shared" si="365"/>
        <v>26.625</v>
      </c>
      <c r="S2362" s="8">
        <f t="shared" si="366"/>
        <v>23.675000000000001</v>
      </c>
      <c r="T2362" s="8">
        <f t="shared" si="367"/>
        <v>22.875</v>
      </c>
      <c r="U2362" s="7">
        <f t="shared" si="368"/>
        <v>23.008333333333336</v>
      </c>
      <c r="V2362" s="7">
        <f t="shared" si="369"/>
        <v>22.975000000000001</v>
      </c>
    </row>
    <row r="2363" spans="1:22" ht="13.5" x14ac:dyDescent="0.25">
      <c r="A2363" s="3">
        <f>RSI!A2363</f>
        <v>45743</v>
      </c>
      <c r="B2363" s="2">
        <f>RSI!B2363</f>
        <v>6.3593999999999999</v>
      </c>
      <c r="C2363" s="2">
        <f>RSI!I2363</f>
        <v>44.529578428190064</v>
      </c>
      <c r="D2363" s="2">
        <f>MACD!E2363</f>
        <v>3.8751338607466046E-2</v>
      </c>
      <c r="E2363" s="2">
        <f>MACD!F2363</f>
        <v>6.2677082628614517E-3</v>
      </c>
      <c r="F2363" s="2">
        <f>'Moving Avg'!D2363</f>
        <v>6.3667400000000001</v>
      </c>
      <c r="G2363" s="2">
        <f>'Moving Avg'!F2363</f>
        <v>6.4447299999999998</v>
      </c>
      <c r="H2363" s="2">
        <f>'Moving Avg'!G2363</f>
        <v>6.498838000000001</v>
      </c>
      <c r="I2363" s="2">
        <f>'Moving Avg'!H2363</f>
        <v>5.7637800000000041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  <c r="M2363" s="7">
        <f t="shared" si="360"/>
        <v>25</v>
      </c>
      <c r="N2363" s="7">
        <f t="shared" si="361"/>
        <v>0</v>
      </c>
      <c r="O2363" s="7">
        <f t="shared" si="362"/>
        <v>50</v>
      </c>
      <c r="P2363" s="7">
        <f t="shared" si="363"/>
        <v>16.5</v>
      </c>
      <c r="Q2363" s="8">
        <f t="shared" si="364"/>
        <v>18.725000000000001</v>
      </c>
      <c r="R2363" s="8">
        <f t="shared" si="365"/>
        <v>26.625</v>
      </c>
      <c r="S2363" s="8">
        <f t="shared" si="366"/>
        <v>23.675000000000001</v>
      </c>
      <c r="T2363" s="8">
        <f t="shared" si="367"/>
        <v>22.875</v>
      </c>
      <c r="U2363" s="7">
        <f t="shared" si="368"/>
        <v>23.008333333333336</v>
      </c>
      <c r="V2363" s="7">
        <f t="shared" si="369"/>
        <v>22.975000000000001</v>
      </c>
    </row>
    <row r="2364" spans="1:22" ht="13.5" x14ac:dyDescent="0.25">
      <c r="A2364" s="3">
        <f>RSI!A2364</f>
        <v>45744</v>
      </c>
      <c r="B2364" s="2">
        <f>RSI!B2364</f>
        <v>6.3868</v>
      </c>
      <c r="C2364" s="2">
        <f>RSI!I2364</f>
        <v>46.660025573583972</v>
      </c>
      <c r="D2364" s="2">
        <f>MACD!E2364</f>
        <v>4.5924918099086831E-2</v>
      </c>
      <c r="E2364" s="2">
        <f>MACD!F2364</f>
        <v>1.4199150230106528E-2</v>
      </c>
      <c r="F2364" s="2">
        <f>'Moving Avg'!D2364</f>
        <v>6.3703799999999999</v>
      </c>
      <c r="G2364" s="2">
        <f>'Moving Avg'!F2364</f>
        <v>6.4419950000000004</v>
      </c>
      <c r="H2364" s="2">
        <f>'Moving Avg'!G2364</f>
        <v>6.4878900000000002</v>
      </c>
      <c r="I2364" s="2">
        <f>'Moving Avg'!H2364</f>
        <v>5.773818000000003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25</v>
      </c>
      <c r="N2364" s="7">
        <f t="shared" si="361"/>
        <v>0</v>
      </c>
      <c r="O2364" s="7">
        <f t="shared" si="362"/>
        <v>50</v>
      </c>
      <c r="P2364" s="7">
        <f t="shared" si="363"/>
        <v>83.5</v>
      </c>
      <c r="Q2364" s="8">
        <f t="shared" si="364"/>
        <v>28.774999999999999</v>
      </c>
      <c r="R2364" s="8">
        <f t="shared" si="365"/>
        <v>43.375</v>
      </c>
      <c r="S2364" s="8">
        <f t="shared" si="366"/>
        <v>53.825000000000003</v>
      </c>
      <c r="T2364" s="8">
        <f t="shared" si="367"/>
        <v>39.625</v>
      </c>
      <c r="U2364" s="7">
        <f t="shared" si="368"/>
        <v>41.991666666666667</v>
      </c>
      <c r="V2364" s="7">
        <f t="shared" si="369"/>
        <v>41.400000000000006</v>
      </c>
    </row>
    <row r="2365" spans="1:22" ht="13.5" x14ac:dyDescent="0.25">
      <c r="A2365" s="3">
        <f>RSI!A2365</f>
        <v>45749</v>
      </c>
      <c r="B2365" s="2">
        <f>RSI!B2365</f>
        <v>6.3776999999999999</v>
      </c>
      <c r="C2365" s="2">
        <f>RSI!I2365</f>
        <v>46.02775265415751</v>
      </c>
      <c r="D2365" s="2">
        <f>MACD!E2365</f>
        <v>5.2943820343529069E-2</v>
      </c>
      <c r="E2365" s="2">
        <f>MACD!F2365</f>
        <v>2.1948084252791038E-2</v>
      </c>
      <c r="F2365" s="2">
        <f>'Moving Avg'!D2365</f>
        <v>6.3612600000000006</v>
      </c>
      <c r="G2365" s="2">
        <f>'Moving Avg'!F2365</f>
        <v>6.438345</v>
      </c>
      <c r="H2365" s="2">
        <f>'Moving Avg'!G2365</f>
        <v>6.4776719999999992</v>
      </c>
      <c r="I2365" s="2">
        <f>'Moving Avg'!H2365</f>
        <v>5.7838105000000031</v>
      </c>
      <c r="J2365" s="5" t="str">
        <f>OBV!F2365</f>
        <v>BEARISH</v>
      </c>
      <c r="K2365" s="5" t="str">
        <f>OBV!G2365</f>
        <v>NEUTRAL</v>
      </c>
      <c r="L2365" s="5" t="str">
        <f>OBV!H2365</f>
        <v>CONFIRMED BEARISH</v>
      </c>
      <c r="M2365" s="7">
        <f t="shared" si="360"/>
        <v>25</v>
      </c>
      <c r="N2365" s="7">
        <f t="shared" si="361"/>
        <v>0</v>
      </c>
      <c r="O2365" s="7">
        <f t="shared" si="362"/>
        <v>50</v>
      </c>
      <c r="P2365" s="7">
        <f t="shared" si="363"/>
        <v>16.5</v>
      </c>
      <c r="Q2365" s="8">
        <f t="shared" si="364"/>
        <v>18.725000000000001</v>
      </c>
      <c r="R2365" s="8">
        <f t="shared" si="365"/>
        <v>26.625</v>
      </c>
      <c r="S2365" s="8">
        <f t="shared" si="366"/>
        <v>23.675000000000001</v>
      </c>
      <c r="T2365" s="8">
        <f t="shared" si="367"/>
        <v>22.875</v>
      </c>
      <c r="U2365" s="7">
        <f t="shared" si="368"/>
        <v>23.008333333333336</v>
      </c>
      <c r="V2365" s="7">
        <f t="shared" si="369"/>
        <v>22.975000000000001</v>
      </c>
    </row>
    <row r="2366" spans="1:22" ht="13.5" x14ac:dyDescent="0.25">
      <c r="A2366" s="3">
        <f>RSI!A2366</f>
        <v>45750</v>
      </c>
      <c r="B2366" s="2">
        <f>RSI!B2366</f>
        <v>6.3411999999999997</v>
      </c>
      <c r="C2366" s="2">
        <f>RSI!I2366</f>
        <v>43.482614212676985</v>
      </c>
      <c r="D2366" s="2">
        <f>MACD!E2366</f>
        <v>5.6279497938536593E-2</v>
      </c>
      <c r="E2366" s="2">
        <f>MACD!F2366</f>
        <v>2.8814366989940152E-2</v>
      </c>
      <c r="F2366" s="2">
        <f>'Moving Avg'!D2366</f>
        <v>6.3521400000000003</v>
      </c>
      <c r="G2366" s="2">
        <f>'Moving Avg'!F2366</f>
        <v>6.4315049999999987</v>
      </c>
      <c r="H2366" s="2">
        <f>'Moving Avg'!G2366</f>
        <v>6.4681839999999999</v>
      </c>
      <c r="I2366" s="2">
        <f>'Moving Avg'!H2366</f>
        <v>5.7934100000000024</v>
      </c>
      <c r="J2366" s="5" t="str">
        <f>OBV!F2366</f>
        <v>BULLISH</v>
      </c>
      <c r="K2366" s="5" t="str">
        <f>OBV!G2366</f>
        <v>NEUTRAL</v>
      </c>
      <c r="L2366" s="5" t="str">
        <f>OBV!H2366</f>
        <v>BULLISH DIVERGENCE</v>
      </c>
      <c r="M2366" s="7">
        <f t="shared" si="360"/>
        <v>25</v>
      </c>
      <c r="N2366" s="7">
        <f t="shared" si="361"/>
        <v>0</v>
      </c>
      <c r="O2366" s="7">
        <f t="shared" si="362"/>
        <v>50</v>
      </c>
      <c r="P2366" s="7">
        <f t="shared" si="363"/>
        <v>66.5</v>
      </c>
      <c r="Q2366" s="8">
        <f t="shared" si="364"/>
        <v>26.225000000000001</v>
      </c>
      <c r="R2366" s="8">
        <f t="shared" si="365"/>
        <v>39.125</v>
      </c>
      <c r="S2366" s="8">
        <f t="shared" si="366"/>
        <v>46.174999999999997</v>
      </c>
      <c r="T2366" s="8">
        <f t="shared" si="367"/>
        <v>35.375</v>
      </c>
      <c r="U2366" s="7">
        <f t="shared" si="368"/>
        <v>37.174999999999997</v>
      </c>
      <c r="V2366" s="7">
        <f t="shared" si="369"/>
        <v>36.724999999999994</v>
      </c>
    </row>
    <row r="2367" spans="1:22" ht="13.5" x14ac:dyDescent="0.25">
      <c r="A2367" s="3">
        <f>RSI!A2367</f>
        <v>45751</v>
      </c>
      <c r="B2367" s="2">
        <f>RSI!B2367</f>
        <v>6.2956000000000003</v>
      </c>
      <c r="C2367" s="2">
        <f>RSI!I2367</f>
        <v>40.471691179196903</v>
      </c>
      <c r="D2367" s="2">
        <f>MACD!E2367</f>
        <v>6.0165518869798262E-2</v>
      </c>
      <c r="E2367" s="2">
        <f>MACD!F2367</f>
        <v>3.5084597365911775E-2</v>
      </c>
      <c r="F2367" s="2">
        <f>'Moving Avg'!D2367</f>
        <v>6.3521400000000003</v>
      </c>
      <c r="G2367" s="2">
        <f>'Moving Avg'!F2367</f>
        <v>6.4223849999999985</v>
      </c>
      <c r="H2367" s="2">
        <f>'Moving Avg'!G2367</f>
        <v>6.4590599999999991</v>
      </c>
      <c r="I2367" s="2">
        <f>'Moving Avg'!H2367</f>
        <v>5.8029920000000024</v>
      </c>
      <c r="J2367" s="5" t="str">
        <f>OBV!F2367</f>
        <v>BULLISH</v>
      </c>
      <c r="K2367" s="5" t="str">
        <f>OBV!G2367</f>
        <v>NEUTRAL</v>
      </c>
      <c r="L2367" s="5" t="str">
        <f>OBV!H2367</f>
        <v>NEUTRAL</v>
      </c>
      <c r="M2367" s="7">
        <f t="shared" si="360"/>
        <v>25</v>
      </c>
      <c r="N2367" s="7">
        <f t="shared" si="361"/>
        <v>0</v>
      </c>
      <c r="O2367" s="7">
        <f t="shared" si="362"/>
        <v>50</v>
      </c>
      <c r="P2367" s="7">
        <f t="shared" si="363"/>
        <v>49.5</v>
      </c>
      <c r="Q2367" s="8">
        <f t="shared" si="364"/>
        <v>23.675000000000001</v>
      </c>
      <c r="R2367" s="8">
        <f t="shared" si="365"/>
        <v>34.875</v>
      </c>
      <c r="S2367" s="8">
        <f t="shared" si="366"/>
        <v>38.525000000000006</v>
      </c>
      <c r="T2367" s="8">
        <f t="shared" si="367"/>
        <v>31.125</v>
      </c>
      <c r="U2367" s="7">
        <f t="shared" si="368"/>
        <v>32.358333333333334</v>
      </c>
      <c r="V2367" s="7">
        <f t="shared" si="369"/>
        <v>32.049999999999997</v>
      </c>
    </row>
    <row r="2368" spans="1:22" ht="13.5" x14ac:dyDescent="0.25">
      <c r="A2368" s="3">
        <f>RSI!A2368</f>
        <v>45754</v>
      </c>
      <c r="B2368" s="2">
        <f>RSI!B2368</f>
        <v>6.1768999999999998</v>
      </c>
      <c r="C2368" s="2">
        <f>RSI!I2368</f>
        <v>33.892681849829131</v>
      </c>
      <c r="D2368" s="2">
        <f>MACD!E2368</f>
        <v>6.5964361264721383E-2</v>
      </c>
      <c r="E2368" s="2">
        <f>MACD!F2368</f>
        <v>4.1260550145673702E-2</v>
      </c>
      <c r="F2368" s="2">
        <f>'Moving Avg'!D2368</f>
        <v>6.3156400000000001</v>
      </c>
      <c r="G2368" s="2">
        <f>'Moving Avg'!F2368</f>
        <v>6.4073299999999991</v>
      </c>
      <c r="H2368" s="2">
        <f>'Moving Avg'!G2368</f>
        <v>6.4475619999999996</v>
      </c>
      <c r="I2368" s="2">
        <f>'Moving Avg'!H2368</f>
        <v>5.8119805000000015</v>
      </c>
      <c r="J2368" s="5" t="str">
        <f>OBV!F2368</f>
        <v>BULLISH</v>
      </c>
      <c r="K2368" s="5" t="str">
        <f>OBV!G2368</f>
        <v>NEUTRAL</v>
      </c>
      <c r="L2368" s="5" t="str">
        <f>OBV!H2368</f>
        <v>BULLISH DIVERGENCE</v>
      </c>
      <c r="M2368" s="7">
        <f t="shared" si="360"/>
        <v>25</v>
      </c>
      <c r="N2368" s="7">
        <f t="shared" si="361"/>
        <v>0</v>
      </c>
      <c r="O2368" s="7">
        <f t="shared" si="362"/>
        <v>50</v>
      </c>
      <c r="P2368" s="7">
        <f t="shared" si="363"/>
        <v>66.5</v>
      </c>
      <c r="Q2368" s="8">
        <f t="shared" si="364"/>
        <v>26.225000000000001</v>
      </c>
      <c r="R2368" s="8">
        <f t="shared" si="365"/>
        <v>39.125</v>
      </c>
      <c r="S2368" s="8">
        <f t="shared" si="366"/>
        <v>46.174999999999997</v>
      </c>
      <c r="T2368" s="8">
        <f t="shared" si="367"/>
        <v>35.375</v>
      </c>
      <c r="U2368" s="7">
        <f t="shared" si="368"/>
        <v>37.174999999999997</v>
      </c>
      <c r="V2368" s="7">
        <f t="shared" si="369"/>
        <v>36.724999999999994</v>
      </c>
    </row>
    <row r="2369" spans="1:22" ht="13.5" x14ac:dyDescent="0.25">
      <c r="A2369" s="3">
        <f>RSI!A2369</f>
        <v>45755</v>
      </c>
      <c r="B2369" s="2">
        <f>RSI!B2369</f>
        <v>6.0948000000000002</v>
      </c>
      <c r="C2369" s="2">
        <f>RSI!I2369</f>
        <v>30.232066432335486</v>
      </c>
      <c r="D2369" s="2">
        <f>MACD!E2369</f>
        <v>7.4133091217841063E-2</v>
      </c>
      <c r="E2369" s="2">
        <f>MACD!F2369</f>
        <v>4.783505836010718E-2</v>
      </c>
      <c r="F2369" s="2">
        <f>'Moving Avg'!D2369</f>
        <v>6.2572399999999995</v>
      </c>
      <c r="G2369" s="2">
        <f>'Moving Avg'!F2369</f>
        <v>6.3867999999999991</v>
      </c>
      <c r="H2369" s="2">
        <f>'Moving Avg'!G2369</f>
        <v>6.4346059999999996</v>
      </c>
      <c r="I2369" s="2">
        <f>'Moving Avg'!H2369</f>
        <v>5.8203905000000011</v>
      </c>
      <c r="J2369" s="5" t="str">
        <f>OBV!F2369</f>
        <v>BEARISH</v>
      </c>
      <c r="K2369" s="5" t="str">
        <f>OBV!G2369</f>
        <v>NEUTRAL</v>
      </c>
      <c r="L2369" s="5" t="str">
        <f>OBV!H2369</f>
        <v>CONFIRMED BEARISH</v>
      </c>
      <c r="M2369" s="7">
        <f t="shared" si="360"/>
        <v>25</v>
      </c>
      <c r="N2369" s="7">
        <f t="shared" si="361"/>
        <v>0</v>
      </c>
      <c r="O2369" s="7">
        <f t="shared" si="362"/>
        <v>50</v>
      </c>
      <c r="P2369" s="7">
        <f t="shared" si="363"/>
        <v>16.5</v>
      </c>
      <c r="Q2369" s="8">
        <f t="shared" si="364"/>
        <v>18.725000000000001</v>
      </c>
      <c r="R2369" s="8">
        <f t="shared" si="365"/>
        <v>26.625</v>
      </c>
      <c r="S2369" s="8">
        <f t="shared" si="366"/>
        <v>23.675000000000001</v>
      </c>
      <c r="T2369" s="8">
        <f t="shared" si="367"/>
        <v>22.875</v>
      </c>
      <c r="U2369" s="7">
        <f t="shared" si="368"/>
        <v>23.008333333333336</v>
      </c>
      <c r="V2369" s="7">
        <f t="shared" si="369"/>
        <v>22.975000000000001</v>
      </c>
    </row>
    <row r="2370" spans="1:22" ht="13.5" x14ac:dyDescent="0.25">
      <c r="A2370" s="3">
        <f>RSI!A2370</f>
        <v>45757</v>
      </c>
      <c r="B2370" s="2">
        <f>RSI!B2370</f>
        <v>5.7937000000000003</v>
      </c>
      <c r="C2370" s="2">
        <f>RSI!I2370</f>
        <v>21.191988696550624</v>
      </c>
      <c r="D2370" s="2">
        <f>MACD!E2370</f>
        <v>0.11352758800483986</v>
      </c>
      <c r="E2370" s="2">
        <f>MACD!F2370</f>
        <v>6.0973564289053719E-2</v>
      </c>
      <c r="F2370" s="2">
        <f>'Moving Avg'!D2370</f>
        <v>6.1404399999999999</v>
      </c>
      <c r="G2370" s="2">
        <f>'Moving Avg'!F2370</f>
        <v>6.3534949999999997</v>
      </c>
      <c r="H2370" s="2">
        <f>'Moving Avg'!G2370</f>
        <v>6.4161739999999998</v>
      </c>
      <c r="I2370" s="2">
        <f>'Moving Avg'!H2370</f>
        <v>5.8273790000000005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  <c r="M2370" s="7">
        <f t="shared" ref="M2370:M2433" si="370">IF(C2370&lt;30,50, IF(C2370&gt;70, 0, 25))</f>
        <v>50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27.475000000000001</v>
      </c>
      <c r="R2370" s="8">
        <f t="shared" si="365"/>
        <v>31.625</v>
      </c>
      <c r="S2370" s="8">
        <f t="shared" si="366"/>
        <v>27.425000000000001</v>
      </c>
      <c r="T2370" s="8">
        <f t="shared" si="367"/>
        <v>29.125</v>
      </c>
      <c r="U2370" s="7">
        <f t="shared" si="368"/>
        <v>28.841666666666669</v>
      </c>
      <c r="V2370" s="7">
        <f t="shared" si="369"/>
        <v>28.912500000000001</v>
      </c>
    </row>
    <row r="2371" spans="1:22" ht="13.5" x14ac:dyDescent="0.25">
      <c r="A2371" s="3">
        <f>RSI!A2371</f>
        <v>45758</v>
      </c>
      <c r="B2371" s="2">
        <f>RSI!B2371</f>
        <v>5.4470000000000001</v>
      </c>
      <c r="C2371" s="2">
        <f>RSI!I2371</f>
        <v>15.459650810235459</v>
      </c>
      <c r="D2371" s="2">
        <f>MACD!E2371</f>
        <v>0.1703394861940275</v>
      </c>
      <c r="E2371" s="2">
        <f>MACD!F2371</f>
        <v>8.2846748670048487E-2</v>
      </c>
      <c r="F2371" s="2">
        <f>'Moving Avg'!D2371</f>
        <v>5.9615999999999998</v>
      </c>
      <c r="G2371" s="2">
        <f>'Moving Avg'!F2371</f>
        <v>6.3001199999999997</v>
      </c>
      <c r="H2371" s="2">
        <f>'Moving Avg'!G2371</f>
        <v>6.3898960000000002</v>
      </c>
      <c r="I2371" s="2">
        <f>'Moving Avg'!H2371</f>
        <v>5.8325075000000002</v>
      </c>
      <c r="J2371" s="5" t="str">
        <f>OBV!F2371</f>
        <v>BEARISH</v>
      </c>
      <c r="K2371" s="5" t="str">
        <f>OBV!G2371</f>
        <v>WEAK</v>
      </c>
      <c r="L2371" s="5" t="str">
        <f>OBV!H2371</f>
        <v>CONFIRMED BEARISH</v>
      </c>
      <c r="M2371" s="7">
        <f t="shared" si="370"/>
        <v>50</v>
      </c>
      <c r="N2371" s="7">
        <f t="shared" si="371"/>
        <v>0</v>
      </c>
      <c r="O2371" s="7">
        <f t="shared" si="372"/>
        <v>50</v>
      </c>
      <c r="P2371" s="7">
        <f t="shared" si="373"/>
        <v>0</v>
      </c>
      <c r="Q2371" s="8">
        <f t="shared" ref="Q2371:Q2434" si="374">0.35*M2371+N2371*0.35+O2371*0.15+P2371*0.15</f>
        <v>25</v>
      </c>
      <c r="R2371" s="8">
        <f t="shared" ref="R2371:R2434" si="375">M2371*0.2+N2371*0.2+O2371*0.35+P2371*0.25</f>
        <v>27.5</v>
      </c>
      <c r="S2371" s="8">
        <f t="shared" ref="S2371:S2434" si="376">M2371*0.15+N2371*0.15+O2371*0.25+P2371*0.45</f>
        <v>20</v>
      </c>
      <c r="T2371" s="8">
        <f t="shared" ref="T2371:T2434" si="377">0.25*SUM(M2371:P2371)</f>
        <v>25</v>
      </c>
      <c r="U2371" s="7">
        <f t="shared" ref="U2371:U2434" si="378">SUM(Q2371:S2371)/3</f>
        <v>24.166666666666668</v>
      </c>
      <c r="V2371" s="7">
        <f t="shared" ref="V2371:V2434" si="379">SUM(Q2371:T2371)/4</f>
        <v>24.375</v>
      </c>
    </row>
    <row r="2372" spans="1:22" ht="13.5" x14ac:dyDescent="0.25">
      <c r="A2372" s="3">
        <f>RSI!A2372</f>
        <v>45761</v>
      </c>
      <c r="B2372" s="2">
        <f>RSI!B2372</f>
        <v>5.7664</v>
      </c>
      <c r="C2372" s="2">
        <f>RSI!I2372</f>
        <v>33.346984985046788</v>
      </c>
      <c r="D2372" s="2">
        <f>MACD!E2372</f>
        <v>0.18592898493263377</v>
      </c>
      <c r="E2372" s="2">
        <f>MACD!F2372</f>
        <v>0.10346319592256555</v>
      </c>
      <c r="F2372" s="2">
        <f>'Moving Avg'!D2372</f>
        <v>5.8557600000000001</v>
      </c>
      <c r="G2372" s="2">
        <f>'Moving Avg'!F2372</f>
        <v>6.2659050000000009</v>
      </c>
      <c r="H2372" s="2">
        <f>'Moving Avg'!G2372</f>
        <v>6.3729259999999988</v>
      </c>
      <c r="I2372" s="2">
        <f>'Moving Avg'!H2372</f>
        <v>5.8390224999999996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16.5</v>
      </c>
      <c r="Q2372" s="8">
        <f t="shared" si="374"/>
        <v>18.725000000000001</v>
      </c>
      <c r="R2372" s="8">
        <f t="shared" si="375"/>
        <v>26.625</v>
      </c>
      <c r="S2372" s="8">
        <f t="shared" si="376"/>
        <v>23.675000000000001</v>
      </c>
      <c r="T2372" s="8">
        <f t="shared" si="377"/>
        <v>22.875</v>
      </c>
      <c r="U2372" s="7">
        <f t="shared" si="378"/>
        <v>23.008333333333336</v>
      </c>
      <c r="V2372" s="7">
        <f t="shared" si="379"/>
        <v>22.975000000000001</v>
      </c>
    </row>
    <row r="2373" spans="1:22" ht="13.5" x14ac:dyDescent="0.25">
      <c r="A2373" s="3">
        <f>RSI!A2373</f>
        <v>45762</v>
      </c>
      <c r="B2373" s="2">
        <f>RSI!B2373</f>
        <v>5.9123999999999999</v>
      </c>
      <c r="C2373" s="2">
        <f>RSI!I2373</f>
        <v>39.634421036643602</v>
      </c>
      <c r="D2373" s="2">
        <f>MACD!E2373</f>
        <v>0.20105546987105605</v>
      </c>
      <c r="E2373" s="2">
        <f>MACD!F2373</f>
        <v>0.12298165071226366</v>
      </c>
      <c r="F2373" s="2">
        <f>'Moving Avg'!D2373</f>
        <v>5.8028599999999999</v>
      </c>
      <c r="G2373" s="2">
        <f>'Moving Avg'!F2373</f>
        <v>6.2358000000000011</v>
      </c>
      <c r="H2373" s="2">
        <f>'Moving Avg'!G2373</f>
        <v>6.3606999999999996</v>
      </c>
      <c r="I2373" s="2">
        <f>'Moving Avg'!H2373</f>
        <v>5.845804499999999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  <c r="M2373" s="7">
        <f t="shared" si="370"/>
        <v>25</v>
      </c>
      <c r="N2373" s="7">
        <f t="shared" si="371"/>
        <v>0</v>
      </c>
      <c r="O2373" s="7">
        <f t="shared" si="372"/>
        <v>0</v>
      </c>
      <c r="P2373" s="7">
        <f t="shared" si="373"/>
        <v>16.5</v>
      </c>
      <c r="Q2373" s="8">
        <f t="shared" si="374"/>
        <v>11.225</v>
      </c>
      <c r="R2373" s="8">
        <f t="shared" si="375"/>
        <v>9.125</v>
      </c>
      <c r="S2373" s="8">
        <f t="shared" si="376"/>
        <v>11.175000000000001</v>
      </c>
      <c r="T2373" s="8">
        <f t="shared" si="377"/>
        <v>10.375</v>
      </c>
      <c r="U2373" s="7">
        <f t="shared" si="378"/>
        <v>10.508333333333335</v>
      </c>
      <c r="V2373" s="7">
        <f t="shared" si="379"/>
        <v>10.475000000000001</v>
      </c>
    </row>
    <row r="2374" spans="1:22" ht="13.5" x14ac:dyDescent="0.25">
      <c r="A2374" s="3">
        <f>RSI!A2374</f>
        <v>45763</v>
      </c>
      <c r="B2374" s="2">
        <f>RSI!B2374</f>
        <v>5.8849999999999998</v>
      </c>
      <c r="C2374" s="2">
        <f>RSI!I2374</f>
        <v>38.892928444341209</v>
      </c>
      <c r="D2374" s="2">
        <f>MACD!E2374</f>
        <v>0.22195450542257067</v>
      </c>
      <c r="E2374" s="2">
        <f>MACD!F2374</f>
        <v>0.14277622165432508</v>
      </c>
      <c r="F2374" s="2">
        <f>'Moving Avg'!D2374</f>
        <v>5.7608999999999995</v>
      </c>
      <c r="G2374" s="2">
        <f>'Moving Avg'!F2374</f>
        <v>6.2052350000000018</v>
      </c>
      <c r="H2374" s="2">
        <f>'Moving Avg'!G2374</f>
        <v>6.34884</v>
      </c>
      <c r="I2374" s="2">
        <f>'Moving Avg'!H2374</f>
        <v>5.851901999999999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  <c r="M2374" s="7">
        <f t="shared" si="370"/>
        <v>25</v>
      </c>
      <c r="N2374" s="7">
        <f t="shared" si="371"/>
        <v>0</v>
      </c>
      <c r="O2374" s="7">
        <f t="shared" si="372"/>
        <v>0</v>
      </c>
      <c r="P2374" s="7">
        <f t="shared" si="373"/>
        <v>16.5</v>
      </c>
      <c r="Q2374" s="8">
        <f t="shared" si="374"/>
        <v>11.225</v>
      </c>
      <c r="R2374" s="8">
        <f t="shared" si="375"/>
        <v>9.125</v>
      </c>
      <c r="S2374" s="8">
        <f t="shared" si="376"/>
        <v>11.175000000000001</v>
      </c>
      <c r="T2374" s="8">
        <f t="shared" si="377"/>
        <v>10.375</v>
      </c>
      <c r="U2374" s="7">
        <f t="shared" si="378"/>
        <v>10.508333333333335</v>
      </c>
      <c r="V2374" s="7">
        <f t="shared" si="379"/>
        <v>10.475000000000001</v>
      </c>
    </row>
    <row r="2375" spans="1:22" ht="13.5" x14ac:dyDescent="0.25">
      <c r="A2375" s="3">
        <f>RSI!A2375</f>
        <v>45764</v>
      </c>
      <c r="B2375" s="2">
        <f>RSI!B2375</f>
        <v>5.9306000000000001</v>
      </c>
      <c r="C2375" s="2">
        <f>RSI!I2375</f>
        <v>40.875375761604438</v>
      </c>
      <c r="D2375" s="2">
        <f>MACD!E2375</f>
        <v>0.23673973834273099</v>
      </c>
      <c r="E2375" s="2">
        <f>MACD!F2375</f>
        <v>0.16156892499200626</v>
      </c>
      <c r="F2375" s="2">
        <f>'Moving Avg'!D2375</f>
        <v>5.7882799999999985</v>
      </c>
      <c r="G2375" s="2">
        <f>'Moving Avg'!F2375</f>
        <v>6.1769500000000006</v>
      </c>
      <c r="H2375" s="2">
        <f>'Moving Avg'!G2375</f>
        <v>6.3388039999999997</v>
      </c>
      <c r="I2375" s="2">
        <f>'Moving Avg'!H2375</f>
        <v>5.8579749999999979</v>
      </c>
      <c r="J2375" s="5" t="str">
        <f>OBV!F2375</f>
        <v>BEARISH</v>
      </c>
      <c r="K2375" s="5" t="str">
        <f>OBV!G2375</f>
        <v>NEUTRAL</v>
      </c>
      <c r="L2375" s="5" t="str">
        <f>OBV!H2375</f>
        <v>BEARISH DIVERGENCE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16.5</v>
      </c>
      <c r="Q2375" s="8">
        <f t="shared" si="374"/>
        <v>11.225</v>
      </c>
      <c r="R2375" s="8">
        <f t="shared" si="375"/>
        <v>9.125</v>
      </c>
      <c r="S2375" s="8">
        <f t="shared" si="376"/>
        <v>11.175000000000001</v>
      </c>
      <c r="T2375" s="8">
        <f t="shared" si="377"/>
        <v>10.375</v>
      </c>
      <c r="U2375" s="7">
        <f t="shared" si="378"/>
        <v>10.508333333333335</v>
      </c>
      <c r="V2375" s="7">
        <f t="shared" si="379"/>
        <v>10.475000000000001</v>
      </c>
    </row>
    <row r="2376" spans="1:22" ht="13.5" x14ac:dyDescent="0.25">
      <c r="A2376" s="3">
        <f>RSI!A2376</f>
        <v>45765</v>
      </c>
      <c r="B2376" s="2">
        <f>RSI!B2376</f>
        <v>5.7846000000000002</v>
      </c>
      <c r="C2376" s="2">
        <f>RSI!I2376</f>
        <v>36.762991198527281</v>
      </c>
      <c r="D2376" s="2">
        <f>MACD!E2376</f>
        <v>0.25592030842727009</v>
      </c>
      <c r="E2376" s="2">
        <f>MACD!F2376</f>
        <v>0.18043920167905905</v>
      </c>
      <c r="F2376" s="2">
        <f>'Moving Avg'!D2376</f>
        <v>5.8558000000000003</v>
      </c>
      <c r="G2376" s="2">
        <f>'Moving Avg'!F2376</f>
        <v>6.1431900000000015</v>
      </c>
      <c r="H2376" s="2">
        <f>'Moving Avg'!G2376</f>
        <v>6.3249360000000001</v>
      </c>
      <c r="I2376" s="2">
        <f>'Moving Avg'!H2376</f>
        <v>5.8639914999999974</v>
      </c>
      <c r="J2376" s="5" t="str">
        <f>OBV!F2376</f>
        <v>BULLISH</v>
      </c>
      <c r="K2376" s="5" t="str">
        <f>OBV!G2376</f>
        <v>NEUTRAL</v>
      </c>
      <c r="L2376" s="5" t="str">
        <f>OBV!H2376</f>
        <v>CONFIRMED BULLISH</v>
      </c>
      <c r="M2376" s="7">
        <f t="shared" si="370"/>
        <v>25</v>
      </c>
      <c r="N2376" s="7">
        <f t="shared" si="371"/>
        <v>0</v>
      </c>
      <c r="O2376" s="7">
        <f t="shared" si="372"/>
        <v>0</v>
      </c>
      <c r="P2376" s="7">
        <f t="shared" si="373"/>
        <v>83.5</v>
      </c>
      <c r="Q2376" s="8">
        <f t="shared" si="374"/>
        <v>21.274999999999999</v>
      </c>
      <c r="R2376" s="8">
        <f t="shared" si="375"/>
        <v>25.875</v>
      </c>
      <c r="S2376" s="8">
        <f t="shared" si="376"/>
        <v>41.325000000000003</v>
      </c>
      <c r="T2376" s="8">
        <f t="shared" si="377"/>
        <v>27.125</v>
      </c>
      <c r="U2376" s="7">
        <f t="shared" si="378"/>
        <v>29.491666666666664</v>
      </c>
      <c r="V2376" s="7">
        <f t="shared" si="379"/>
        <v>28.9</v>
      </c>
    </row>
    <row r="2377" spans="1:22" ht="13.5" x14ac:dyDescent="0.25">
      <c r="A2377" s="3">
        <f>RSI!A2377</f>
        <v>45768</v>
      </c>
      <c r="B2377" s="2">
        <f>RSI!B2377</f>
        <v>5.7481</v>
      </c>
      <c r="C2377" s="2">
        <f>RSI!I2377</f>
        <v>35.793463157740604</v>
      </c>
      <c r="D2377" s="2">
        <f>MACD!E2377</f>
        <v>0.27006268888179896</v>
      </c>
      <c r="E2377" s="2">
        <f>MACD!F2377</f>
        <v>0.19836389911960706</v>
      </c>
      <c r="F2377" s="2">
        <f>'Moving Avg'!D2377</f>
        <v>5.8521400000000003</v>
      </c>
      <c r="G2377" s="2">
        <f>'Moving Avg'!F2377</f>
        <v>6.1085200000000004</v>
      </c>
      <c r="H2377" s="2">
        <f>'Moving Avg'!G2377</f>
        <v>6.3090600000000006</v>
      </c>
      <c r="I2377" s="2">
        <f>'Moving Avg'!H2377</f>
        <v>5.8704149999999977</v>
      </c>
      <c r="J2377" s="5" t="str">
        <f>OBV!F2377</f>
        <v>BULLISH</v>
      </c>
      <c r="K2377" s="5" t="str">
        <f>OBV!G2377</f>
        <v>NEUTRAL</v>
      </c>
      <c r="L2377" s="5" t="str">
        <f>OBV!H2377</f>
        <v>BULLISH DIVERGENCE</v>
      </c>
      <c r="M2377" s="7">
        <f t="shared" si="370"/>
        <v>25</v>
      </c>
      <c r="N2377" s="7">
        <f t="shared" si="371"/>
        <v>0</v>
      </c>
      <c r="O2377" s="7">
        <f t="shared" si="372"/>
        <v>0</v>
      </c>
      <c r="P2377" s="7">
        <f t="shared" si="373"/>
        <v>66.5</v>
      </c>
      <c r="Q2377" s="8">
        <f t="shared" si="374"/>
        <v>18.725000000000001</v>
      </c>
      <c r="R2377" s="8">
        <f t="shared" si="375"/>
        <v>21.625</v>
      </c>
      <c r="S2377" s="8">
        <f t="shared" si="376"/>
        <v>33.674999999999997</v>
      </c>
      <c r="T2377" s="8">
        <f t="shared" si="377"/>
        <v>22.875</v>
      </c>
      <c r="U2377" s="7">
        <f t="shared" si="378"/>
        <v>24.675000000000001</v>
      </c>
      <c r="V2377" s="7">
        <f t="shared" si="379"/>
        <v>24.225000000000001</v>
      </c>
    </row>
    <row r="2378" spans="1:22" ht="13.5" x14ac:dyDescent="0.25">
      <c r="A2378" s="3">
        <f>RSI!A2378</f>
        <v>45769</v>
      </c>
      <c r="B2378" s="2">
        <f>RSI!B2378</f>
        <v>5.7572000000000001</v>
      </c>
      <c r="C2378" s="2">
        <f>RSI!I2378</f>
        <v>36.24490069889444</v>
      </c>
      <c r="D2378" s="2">
        <f>MACD!E2378</f>
        <v>0.26536896771219087</v>
      </c>
      <c r="E2378" s="2">
        <f>MACD!F2378</f>
        <v>0.21176491283812385</v>
      </c>
      <c r="F2378" s="2">
        <f>'Moving Avg'!D2378</f>
        <v>5.8211000000000004</v>
      </c>
      <c r="G2378" s="2">
        <f>'Moving Avg'!F2378</f>
        <v>6.0765850000000006</v>
      </c>
      <c r="H2378" s="2">
        <f>'Moving Avg'!G2378</f>
        <v>6.2946440000000008</v>
      </c>
      <c r="I2378" s="2">
        <f>'Moving Avg'!H2378</f>
        <v>5.8768839999999978</v>
      </c>
      <c r="J2378" s="5" t="str">
        <f>OBV!F2378</f>
        <v>BULLISH</v>
      </c>
      <c r="K2378" s="5" t="str">
        <f>OBV!G2378</f>
        <v>NEUTRAL</v>
      </c>
      <c r="L2378" s="5" t="str">
        <f>OBV!H2378</f>
        <v>BULLISH DIVERGENCE</v>
      </c>
      <c r="M2378" s="7">
        <f t="shared" si="370"/>
        <v>25</v>
      </c>
      <c r="N2378" s="7">
        <f t="shared" si="371"/>
        <v>0</v>
      </c>
      <c r="O2378" s="7">
        <f t="shared" si="372"/>
        <v>0</v>
      </c>
      <c r="P2378" s="7">
        <f t="shared" si="373"/>
        <v>66.5</v>
      </c>
      <c r="Q2378" s="8">
        <f t="shared" si="374"/>
        <v>18.725000000000001</v>
      </c>
      <c r="R2378" s="8">
        <f t="shared" si="375"/>
        <v>21.625</v>
      </c>
      <c r="S2378" s="8">
        <f t="shared" si="376"/>
        <v>33.674999999999997</v>
      </c>
      <c r="T2378" s="8">
        <f t="shared" si="377"/>
        <v>22.875</v>
      </c>
      <c r="U2378" s="7">
        <f t="shared" si="378"/>
        <v>24.675000000000001</v>
      </c>
      <c r="V2378" s="7">
        <f t="shared" si="379"/>
        <v>24.225000000000001</v>
      </c>
    </row>
    <row r="2379" spans="1:22" ht="13.5" x14ac:dyDescent="0.25">
      <c r="A2379" s="3">
        <f>RSI!A2379</f>
        <v>45770</v>
      </c>
      <c r="B2379" s="2">
        <f>RSI!B2379</f>
        <v>6.0583</v>
      </c>
      <c r="C2379" s="2">
        <f>RSI!I2379</f>
        <v>49.017836612097796</v>
      </c>
      <c r="D2379" s="2">
        <f>MACD!E2379</f>
        <v>0.2285158361096542</v>
      </c>
      <c r="E2379" s="2">
        <f>MACD!F2379</f>
        <v>0.21511509749242994</v>
      </c>
      <c r="F2379" s="2">
        <f>'Moving Avg'!D2379</f>
        <v>5.8557600000000001</v>
      </c>
      <c r="G2379" s="2">
        <f>'Moving Avg'!F2379</f>
        <v>6.06107</v>
      </c>
      <c r="H2379" s="2">
        <f>'Moving Avg'!G2379</f>
        <v>6.2889859999999995</v>
      </c>
      <c r="I2379" s="2">
        <f>'Moving Avg'!H2379</f>
        <v>5.8852794999999967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  <c r="M2379" s="7">
        <f t="shared" si="370"/>
        <v>25</v>
      </c>
      <c r="N2379" s="7">
        <f t="shared" si="371"/>
        <v>0</v>
      </c>
      <c r="O2379" s="7">
        <f t="shared" si="372"/>
        <v>0</v>
      </c>
      <c r="P2379" s="7">
        <f t="shared" si="373"/>
        <v>83.5</v>
      </c>
      <c r="Q2379" s="8">
        <f t="shared" si="374"/>
        <v>21.274999999999999</v>
      </c>
      <c r="R2379" s="8">
        <f t="shared" si="375"/>
        <v>25.875</v>
      </c>
      <c r="S2379" s="8">
        <f t="shared" si="376"/>
        <v>41.325000000000003</v>
      </c>
      <c r="T2379" s="8">
        <f t="shared" si="377"/>
        <v>27.125</v>
      </c>
      <c r="U2379" s="7">
        <f t="shared" si="378"/>
        <v>29.491666666666664</v>
      </c>
      <c r="V2379" s="7">
        <f t="shared" si="379"/>
        <v>28.9</v>
      </c>
    </row>
    <row r="2380" spans="1:22" ht="13.5" x14ac:dyDescent="0.25">
      <c r="A2380" s="3">
        <f>RSI!A2380</f>
        <v>45771</v>
      </c>
      <c r="B2380" s="2">
        <f>RSI!B2380</f>
        <v>6.0217999999999998</v>
      </c>
      <c r="C2380" s="2">
        <f>RSI!I2380</f>
        <v>47.768486723893979</v>
      </c>
      <c r="D2380" s="2">
        <f>MACD!E2380</f>
        <v>0.15383471207792709</v>
      </c>
      <c r="E2380" s="2">
        <f>MACD!F2380</f>
        <v>0.20285902040952938</v>
      </c>
      <c r="F2380" s="2">
        <f>'Moving Avg'!D2380</f>
        <v>5.8739999999999997</v>
      </c>
      <c r="G2380" s="2">
        <f>'Moving Avg'!F2380</f>
        <v>6.0409950000000006</v>
      </c>
      <c r="H2380" s="2">
        <f>'Moving Avg'!G2380</f>
        <v>6.2840579999999981</v>
      </c>
      <c r="I2380" s="2">
        <f>'Moving Avg'!H2380</f>
        <v>5.893576999999997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  <c r="M2380" s="7">
        <f t="shared" si="370"/>
        <v>25</v>
      </c>
      <c r="N2380" s="7">
        <f t="shared" si="371"/>
        <v>100</v>
      </c>
      <c r="O2380" s="7">
        <f t="shared" si="372"/>
        <v>0</v>
      </c>
      <c r="P2380" s="7">
        <f t="shared" si="373"/>
        <v>83.5</v>
      </c>
      <c r="Q2380" s="8">
        <f t="shared" si="374"/>
        <v>56.274999999999999</v>
      </c>
      <c r="R2380" s="8">
        <f t="shared" si="375"/>
        <v>45.875</v>
      </c>
      <c r="S2380" s="8">
        <f t="shared" si="376"/>
        <v>56.325000000000003</v>
      </c>
      <c r="T2380" s="8">
        <f t="shared" si="377"/>
        <v>52.125</v>
      </c>
      <c r="U2380" s="7">
        <f t="shared" si="378"/>
        <v>52.82500000000001</v>
      </c>
      <c r="V2380" s="7">
        <f t="shared" si="379"/>
        <v>52.650000000000006</v>
      </c>
    </row>
    <row r="2381" spans="1:22" ht="13.5" x14ac:dyDescent="0.25">
      <c r="A2381" s="3">
        <f>RSI!A2381</f>
        <v>45772</v>
      </c>
      <c r="B2381" s="2">
        <f>RSI!B2381</f>
        <v>6.0217999999999998</v>
      </c>
      <c r="C2381" s="2">
        <f>RSI!I2381</f>
        <v>47.768486723893979</v>
      </c>
      <c r="D2381" s="2">
        <f>MACD!E2381</f>
        <v>3.763286604648286E-2</v>
      </c>
      <c r="E2381" s="2">
        <f>MACD!F2381</f>
        <v>0.16981378953692008</v>
      </c>
      <c r="F2381" s="2">
        <f>'Moving Avg'!D2381</f>
        <v>5.9214399999999996</v>
      </c>
      <c r="G2381" s="2">
        <f>'Moving Avg'!F2381</f>
        <v>6.0227450000000005</v>
      </c>
      <c r="H2381" s="2">
        <f>'Moving Avg'!G2381</f>
        <v>6.2796779999999988</v>
      </c>
      <c r="I2381" s="2">
        <f>'Moving Avg'!H2381</f>
        <v>5.9018744999999964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  <c r="M2381" s="7">
        <f t="shared" si="370"/>
        <v>25</v>
      </c>
      <c r="N2381" s="7">
        <f t="shared" si="371"/>
        <v>100</v>
      </c>
      <c r="O2381" s="7">
        <f t="shared" si="372"/>
        <v>50</v>
      </c>
      <c r="P2381" s="7">
        <f t="shared" si="373"/>
        <v>83.5</v>
      </c>
      <c r="Q2381" s="8">
        <f t="shared" si="374"/>
        <v>63.774999999999999</v>
      </c>
      <c r="R2381" s="8">
        <f t="shared" si="375"/>
        <v>63.375</v>
      </c>
      <c r="S2381" s="8">
        <f t="shared" si="376"/>
        <v>68.825000000000003</v>
      </c>
      <c r="T2381" s="8">
        <f t="shared" si="377"/>
        <v>64.625</v>
      </c>
      <c r="U2381" s="7">
        <f t="shared" si="378"/>
        <v>65.325000000000003</v>
      </c>
      <c r="V2381" s="7">
        <f t="shared" si="379"/>
        <v>65.150000000000006</v>
      </c>
    </row>
    <row r="2382" spans="1:22" ht="13.5" x14ac:dyDescent="0.25">
      <c r="A2382" s="3">
        <f>RSI!A2382</f>
        <v>45775</v>
      </c>
      <c r="B2382" s="2">
        <f>RSI!B2382</f>
        <v>6.0674999999999999</v>
      </c>
      <c r="C2382" s="2">
        <f>RSI!I2382</f>
        <v>49.632599495554203</v>
      </c>
      <c r="D2382" s="2">
        <f>MACD!E2382</f>
        <v>-1.4634481881816264E-2</v>
      </c>
      <c r="E2382" s="2">
        <f>MACD!F2382</f>
        <v>0.13292413525317281</v>
      </c>
      <c r="F2382" s="2">
        <f>'Moving Avg'!D2382</f>
        <v>5.9853199999999998</v>
      </c>
      <c r="G2382" s="2">
        <f>'Moving Avg'!F2382</f>
        <v>6.0113399999999997</v>
      </c>
      <c r="H2382" s="2">
        <f>'Moving Avg'!G2382</f>
        <v>6.2723799999999992</v>
      </c>
      <c r="I2382" s="2">
        <f>'Moving Avg'!H2382</f>
        <v>5.9101479999999968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  <c r="M2382" s="7">
        <f t="shared" si="370"/>
        <v>25</v>
      </c>
      <c r="N2382" s="7">
        <f t="shared" si="371"/>
        <v>100</v>
      </c>
      <c r="O2382" s="7">
        <f t="shared" si="372"/>
        <v>50</v>
      </c>
      <c r="P2382" s="7">
        <f t="shared" si="373"/>
        <v>83.5</v>
      </c>
      <c r="Q2382" s="8">
        <f t="shared" si="374"/>
        <v>63.774999999999999</v>
      </c>
      <c r="R2382" s="8">
        <f t="shared" si="375"/>
        <v>63.375</v>
      </c>
      <c r="S2382" s="8">
        <f t="shared" si="376"/>
        <v>68.825000000000003</v>
      </c>
      <c r="T2382" s="8">
        <f t="shared" si="377"/>
        <v>64.625</v>
      </c>
      <c r="U2382" s="7">
        <f t="shared" si="378"/>
        <v>65.325000000000003</v>
      </c>
      <c r="V2382" s="7">
        <f t="shared" si="379"/>
        <v>65.150000000000006</v>
      </c>
    </row>
    <row r="2383" spans="1:22" ht="13.5" x14ac:dyDescent="0.25">
      <c r="A2383" s="3">
        <f>RSI!A2383</f>
        <v>45776</v>
      </c>
      <c r="B2383" s="2">
        <f>RSI!B2383</f>
        <v>6.0948000000000002</v>
      </c>
      <c r="C2383" s="2">
        <f>RSI!I2383</f>
        <v>50.763076194489855</v>
      </c>
      <c r="D2383" s="2">
        <f>MACD!E2383</f>
        <v>-3.8409931319865365E-2</v>
      </c>
      <c r="E2383" s="2">
        <f>MACD!F2383</f>
        <v>9.865732193856519E-2</v>
      </c>
      <c r="F2383" s="2">
        <f>'Moving Avg'!D2383</f>
        <v>6.0528399999999998</v>
      </c>
      <c r="G2383" s="2">
        <f>'Moving Avg'!F2383</f>
        <v>5.9981099999999996</v>
      </c>
      <c r="H2383" s="2">
        <f>'Moving Avg'!G2383</f>
        <v>6.2639860000000001</v>
      </c>
      <c r="I2383" s="2">
        <f>'Moving Avg'!H2383</f>
        <v>5.9185154999999972</v>
      </c>
      <c r="J2383" s="5" t="str">
        <f>OBV!F2383</f>
        <v>BULLISH</v>
      </c>
      <c r="K2383" s="5" t="str">
        <f>OBV!G2383</f>
        <v>NEUTRAL</v>
      </c>
      <c r="L2383" s="5" t="str">
        <f>OBV!H2383</f>
        <v>CONFIRMED BULLISH</v>
      </c>
      <c r="M2383" s="7">
        <f t="shared" si="370"/>
        <v>25</v>
      </c>
      <c r="N2383" s="7">
        <f t="shared" si="371"/>
        <v>100</v>
      </c>
      <c r="O2383" s="7">
        <f t="shared" si="372"/>
        <v>50</v>
      </c>
      <c r="P2383" s="7">
        <f t="shared" si="373"/>
        <v>83.5</v>
      </c>
      <c r="Q2383" s="8">
        <f t="shared" si="374"/>
        <v>63.774999999999999</v>
      </c>
      <c r="R2383" s="8">
        <f t="shared" si="375"/>
        <v>63.375</v>
      </c>
      <c r="S2383" s="8">
        <f t="shared" si="376"/>
        <v>68.825000000000003</v>
      </c>
      <c r="T2383" s="8">
        <f t="shared" si="377"/>
        <v>64.625</v>
      </c>
      <c r="U2383" s="7">
        <f t="shared" si="378"/>
        <v>65.325000000000003</v>
      </c>
      <c r="V2383" s="7">
        <f t="shared" si="379"/>
        <v>65.150000000000006</v>
      </c>
    </row>
    <row r="2384" spans="1:22" ht="13.5" x14ac:dyDescent="0.25">
      <c r="A2384" s="3">
        <f>RSI!A2384</f>
        <v>45777</v>
      </c>
      <c r="B2384" s="2">
        <f>RSI!B2384</f>
        <v>6.0948000000000002</v>
      </c>
      <c r="C2384" s="2">
        <f>RSI!I2384</f>
        <v>50.763076194489869</v>
      </c>
      <c r="D2384" s="2">
        <f>MACD!E2384</f>
        <v>-6.2893717274805638E-2</v>
      </c>
      <c r="E2384" s="2">
        <f>MACD!F2384</f>
        <v>6.634711409589103E-2</v>
      </c>
      <c r="F2384" s="2">
        <f>'Moving Avg'!D2384</f>
        <v>6.0601399999999996</v>
      </c>
      <c r="G2384" s="2">
        <f>'Moving Avg'!F2384</f>
        <v>5.9835099999999999</v>
      </c>
      <c r="H2384" s="2">
        <f>'Moving Avg'!G2384</f>
        <v>6.2554079999999992</v>
      </c>
      <c r="I2384" s="2">
        <f>'Moving Avg'!H2384</f>
        <v>5.9268829999999983</v>
      </c>
      <c r="J2384" s="5" t="str">
        <f>OBV!F2384</f>
        <v>BULLISH</v>
      </c>
      <c r="K2384" s="5" t="str">
        <f>OBV!G2384</f>
        <v>NEUTRAL</v>
      </c>
      <c r="L2384" s="5" t="str">
        <f>OBV!H2384</f>
        <v>CONFIRMED BULLISH</v>
      </c>
      <c r="M2384" s="7">
        <f t="shared" si="370"/>
        <v>25</v>
      </c>
      <c r="N2384" s="7">
        <f t="shared" si="371"/>
        <v>100</v>
      </c>
      <c r="O2384" s="7">
        <f t="shared" si="372"/>
        <v>50</v>
      </c>
      <c r="P2384" s="7">
        <f t="shared" si="373"/>
        <v>83.5</v>
      </c>
      <c r="Q2384" s="8">
        <f t="shared" si="374"/>
        <v>63.774999999999999</v>
      </c>
      <c r="R2384" s="8">
        <f t="shared" si="375"/>
        <v>63.375</v>
      </c>
      <c r="S2384" s="8">
        <f t="shared" si="376"/>
        <v>68.825000000000003</v>
      </c>
      <c r="T2384" s="8">
        <f t="shared" si="377"/>
        <v>64.625</v>
      </c>
      <c r="U2384" s="7">
        <f t="shared" si="378"/>
        <v>65.325000000000003</v>
      </c>
      <c r="V2384" s="7">
        <f t="shared" si="379"/>
        <v>65.150000000000006</v>
      </c>
    </row>
    <row r="2385" spans="1:22" ht="13.5" x14ac:dyDescent="0.25">
      <c r="A2385" s="3">
        <f>RSI!A2385</f>
        <v>45779</v>
      </c>
      <c r="B2385" s="2">
        <f>RSI!B2385</f>
        <v>6.0217999999999998</v>
      </c>
      <c r="C2385" s="2">
        <f>RSI!I2385</f>
        <v>47.459638758610495</v>
      </c>
      <c r="D2385" s="2">
        <f>MACD!E2385</f>
        <v>-7.1327524307595702E-2</v>
      </c>
      <c r="E2385" s="2">
        <f>MACD!F2385</f>
        <v>3.881218641519369E-2</v>
      </c>
      <c r="F2385" s="2">
        <f>'Moving Avg'!D2385</f>
        <v>6.0601399999999996</v>
      </c>
      <c r="G2385" s="2">
        <f>'Moving Avg'!F2385</f>
        <v>5.9657149999999994</v>
      </c>
      <c r="H2385" s="2">
        <f>'Moving Avg'!G2385</f>
        <v>6.2481079999999984</v>
      </c>
      <c r="I2385" s="2">
        <f>'Moving Avg'!H2385</f>
        <v>5.9350539999999974</v>
      </c>
      <c r="J2385" s="5" t="str">
        <f>OBV!F2385</f>
        <v>BULLISH</v>
      </c>
      <c r="K2385" s="5" t="str">
        <f>OBV!G2385</f>
        <v>NEUTRAL</v>
      </c>
      <c r="L2385" s="5" t="str">
        <f>OBV!H2385</f>
        <v>NEUTRAL</v>
      </c>
      <c r="M2385" s="7">
        <f t="shared" si="370"/>
        <v>25</v>
      </c>
      <c r="N2385" s="7">
        <f t="shared" si="371"/>
        <v>100</v>
      </c>
      <c r="O2385" s="7">
        <f t="shared" si="372"/>
        <v>50</v>
      </c>
      <c r="P2385" s="7">
        <f t="shared" si="373"/>
        <v>49.5</v>
      </c>
      <c r="Q2385" s="8">
        <f t="shared" si="374"/>
        <v>58.674999999999997</v>
      </c>
      <c r="R2385" s="8">
        <f t="shared" si="375"/>
        <v>54.875</v>
      </c>
      <c r="S2385" s="8">
        <f t="shared" si="376"/>
        <v>53.525000000000006</v>
      </c>
      <c r="T2385" s="8">
        <f t="shared" si="377"/>
        <v>56.125</v>
      </c>
      <c r="U2385" s="7">
        <f t="shared" si="378"/>
        <v>55.691666666666663</v>
      </c>
      <c r="V2385" s="7">
        <f t="shared" si="379"/>
        <v>55.8</v>
      </c>
    </row>
    <row r="2386" spans="1:22" ht="13.5" x14ac:dyDescent="0.25">
      <c r="A2386" s="3">
        <f>RSI!A2386</f>
        <v>45782</v>
      </c>
      <c r="B2386" s="2">
        <f>RSI!B2386</f>
        <v>5.9123999999999999</v>
      </c>
      <c r="C2386" s="2">
        <f>RSI!I2386</f>
        <v>42.948884312432043</v>
      </c>
      <c r="D2386" s="2">
        <f>MACD!E2386</f>
        <v>-9.2519509597587479E-2</v>
      </c>
      <c r="E2386" s="2">
        <f>MACD!F2386</f>
        <v>1.2545847212637459E-2</v>
      </c>
      <c r="F2386" s="2">
        <f>'Moving Avg'!D2386</f>
        <v>6.0382599999999993</v>
      </c>
      <c r="G2386" s="2">
        <f>'Moving Avg'!F2386</f>
        <v>5.9442749999999993</v>
      </c>
      <c r="H2386" s="2">
        <f>'Moving Avg'!G2386</f>
        <v>6.2386199999999983</v>
      </c>
      <c r="I2386" s="2">
        <f>'Moving Avg'!H2386</f>
        <v>5.9425094999999972</v>
      </c>
      <c r="J2386" s="5" t="str">
        <f>OBV!F2386</f>
        <v>BULLISH</v>
      </c>
      <c r="K2386" s="5" t="str">
        <f>OBV!G2386</f>
        <v>NEUTRAL</v>
      </c>
      <c r="L2386" s="5" t="str">
        <f>OBV!H2386</f>
        <v>BULLISH DIVERGENCE</v>
      </c>
      <c r="M2386" s="7">
        <f t="shared" si="370"/>
        <v>25</v>
      </c>
      <c r="N2386" s="7">
        <f t="shared" si="371"/>
        <v>100</v>
      </c>
      <c r="O2386" s="7">
        <f t="shared" si="372"/>
        <v>50</v>
      </c>
      <c r="P2386" s="7">
        <f t="shared" si="373"/>
        <v>66.5</v>
      </c>
      <c r="Q2386" s="8">
        <f t="shared" si="374"/>
        <v>61.225000000000001</v>
      </c>
      <c r="R2386" s="8">
        <f t="shared" si="375"/>
        <v>59.125</v>
      </c>
      <c r="S2386" s="8">
        <f t="shared" si="376"/>
        <v>61.174999999999997</v>
      </c>
      <c r="T2386" s="8">
        <f t="shared" si="377"/>
        <v>60.375</v>
      </c>
      <c r="U2386" s="7">
        <f t="shared" si="378"/>
        <v>60.508333333333326</v>
      </c>
      <c r="V2386" s="7">
        <f t="shared" si="379"/>
        <v>60.474999999999994</v>
      </c>
    </row>
    <row r="2387" spans="1:22" ht="13.5" x14ac:dyDescent="0.25">
      <c r="A2387" s="3">
        <f>RSI!A2387</f>
        <v>45783</v>
      </c>
      <c r="B2387" s="2">
        <f>RSI!B2387</f>
        <v>6.0126999999999997</v>
      </c>
      <c r="C2387" s="2">
        <f>RSI!I2387</f>
        <v>47.84332375649003</v>
      </c>
      <c r="D2387" s="2">
        <f>MACD!E2387</f>
        <v>-0.12256998799176788</v>
      </c>
      <c r="E2387" s="2">
        <f>MACD!F2387</f>
        <v>-1.447731982824361E-2</v>
      </c>
      <c r="F2387" s="2">
        <f>'Moving Avg'!D2387</f>
        <v>6.0273000000000003</v>
      </c>
      <c r="G2387" s="2">
        <f>'Moving Avg'!F2387</f>
        <v>5.9301300000000001</v>
      </c>
      <c r="H2387" s="2">
        <f>'Moving Avg'!G2387</f>
        <v>6.2311379999999987</v>
      </c>
      <c r="I2387" s="2">
        <f>'Moving Avg'!H2387</f>
        <v>5.9503404999999985</v>
      </c>
      <c r="J2387" s="5" t="str">
        <f>OBV!F2387</f>
        <v>BULLISH</v>
      </c>
      <c r="K2387" s="5" t="str">
        <f>OBV!G2387</f>
        <v>NEUTRAL</v>
      </c>
      <c r="L2387" s="5" t="str">
        <f>OBV!H2387</f>
        <v>BULLISH DIVERGENCE</v>
      </c>
      <c r="M2387" s="7">
        <f t="shared" si="370"/>
        <v>25</v>
      </c>
      <c r="N2387" s="7">
        <f t="shared" si="371"/>
        <v>100</v>
      </c>
      <c r="O2387" s="7">
        <f t="shared" si="372"/>
        <v>50</v>
      </c>
      <c r="P2387" s="7">
        <f t="shared" si="373"/>
        <v>66.5</v>
      </c>
      <c r="Q2387" s="8">
        <f t="shared" si="374"/>
        <v>61.225000000000001</v>
      </c>
      <c r="R2387" s="8">
        <f t="shared" si="375"/>
        <v>59.125</v>
      </c>
      <c r="S2387" s="8">
        <f t="shared" si="376"/>
        <v>61.174999999999997</v>
      </c>
      <c r="T2387" s="8">
        <f t="shared" si="377"/>
        <v>60.375</v>
      </c>
      <c r="U2387" s="7">
        <f t="shared" si="378"/>
        <v>60.508333333333326</v>
      </c>
      <c r="V2387" s="7">
        <f t="shared" si="379"/>
        <v>60.474999999999994</v>
      </c>
    </row>
    <row r="2388" spans="1:22" ht="13.5" x14ac:dyDescent="0.25">
      <c r="A2388" s="3">
        <f>RSI!A2388</f>
        <v>45784</v>
      </c>
      <c r="B2388" s="2">
        <f>RSI!B2388</f>
        <v>5.9306000000000001</v>
      </c>
      <c r="C2388" s="2">
        <f>RSI!I2388</f>
        <v>44.479554809539856</v>
      </c>
      <c r="D2388" s="2">
        <f>MACD!E2388</f>
        <v>-0.14025090424941045</v>
      </c>
      <c r="E2388" s="2">
        <f>MACD!F2388</f>
        <v>-3.9632036712476976E-2</v>
      </c>
      <c r="F2388" s="2">
        <f>'Moving Avg'!D2388</f>
        <v>5.9944599999999992</v>
      </c>
      <c r="G2388" s="2">
        <f>'Moving Avg'!F2388</f>
        <v>5.9178149999999992</v>
      </c>
      <c r="H2388" s="2">
        <f>'Moving Avg'!G2388</f>
        <v>6.218</v>
      </c>
      <c r="I2388" s="2">
        <f>'Moving Avg'!H2388</f>
        <v>5.9578869999999986</v>
      </c>
      <c r="J2388" s="5" t="str">
        <f>OBV!F2388</f>
        <v>BULLISH</v>
      </c>
      <c r="K2388" s="5" t="str">
        <f>OBV!G2388</f>
        <v>NEUTRAL</v>
      </c>
      <c r="L2388" s="5" t="str">
        <f>OBV!H2388</f>
        <v>BULLISH DIVERGENCE</v>
      </c>
      <c r="M2388" s="7">
        <f t="shared" si="370"/>
        <v>25</v>
      </c>
      <c r="N2388" s="7">
        <f t="shared" si="371"/>
        <v>100</v>
      </c>
      <c r="O2388" s="7">
        <f t="shared" si="372"/>
        <v>50</v>
      </c>
      <c r="P2388" s="7">
        <f t="shared" si="373"/>
        <v>66.5</v>
      </c>
      <c r="Q2388" s="8">
        <f t="shared" si="374"/>
        <v>61.225000000000001</v>
      </c>
      <c r="R2388" s="8">
        <f t="shared" si="375"/>
        <v>59.125</v>
      </c>
      <c r="S2388" s="8">
        <f t="shared" si="376"/>
        <v>61.174999999999997</v>
      </c>
      <c r="T2388" s="8">
        <f t="shared" si="377"/>
        <v>60.375</v>
      </c>
      <c r="U2388" s="7">
        <f t="shared" si="378"/>
        <v>60.508333333333326</v>
      </c>
      <c r="V2388" s="7">
        <f t="shared" si="379"/>
        <v>60.474999999999994</v>
      </c>
    </row>
    <row r="2389" spans="1:22" ht="13.5" x14ac:dyDescent="0.25">
      <c r="A2389" s="3">
        <f>RSI!A2389</f>
        <v>45785</v>
      </c>
      <c r="B2389" s="2">
        <f>RSI!B2389</f>
        <v>5.9762000000000004</v>
      </c>
      <c r="C2389" s="2">
        <f>RSI!I2389</f>
        <v>46.720203356114858</v>
      </c>
      <c r="D2389" s="2">
        <f>MACD!E2389</f>
        <v>-0.11153594229457831</v>
      </c>
      <c r="E2389" s="2">
        <f>MACD!F2389</f>
        <v>-5.401281782889724E-2</v>
      </c>
      <c r="F2389" s="2">
        <f>'Moving Avg'!D2389</f>
        <v>5.9707399999999993</v>
      </c>
      <c r="G2389" s="2">
        <f>'Moving Avg'!F2389</f>
        <v>5.9118849999999998</v>
      </c>
      <c r="H2389" s="2">
        <f>'Moving Avg'!G2389</f>
        <v>6.206138000000001</v>
      </c>
      <c r="I2389" s="2">
        <f>'Moving Avg'!H2389</f>
        <v>5.9653669999999988</v>
      </c>
      <c r="J2389" s="5" t="str">
        <f>OBV!F2389</f>
        <v>BULLISH</v>
      </c>
      <c r="K2389" s="5" t="str">
        <f>OBV!G2389</f>
        <v>NEUTRAL</v>
      </c>
      <c r="L2389" s="5" t="str">
        <f>OBV!H2389</f>
        <v>BULLISH DIVERGENCE</v>
      </c>
      <c r="M2389" s="7">
        <f t="shared" si="370"/>
        <v>25</v>
      </c>
      <c r="N2389" s="7">
        <f t="shared" si="371"/>
        <v>100</v>
      </c>
      <c r="O2389" s="7">
        <f t="shared" si="372"/>
        <v>50</v>
      </c>
      <c r="P2389" s="7">
        <f t="shared" si="373"/>
        <v>66.5</v>
      </c>
      <c r="Q2389" s="8">
        <f t="shared" si="374"/>
        <v>61.225000000000001</v>
      </c>
      <c r="R2389" s="8">
        <f t="shared" si="375"/>
        <v>59.125</v>
      </c>
      <c r="S2389" s="8">
        <f t="shared" si="376"/>
        <v>61.174999999999997</v>
      </c>
      <c r="T2389" s="8">
        <f t="shared" si="377"/>
        <v>60.375</v>
      </c>
      <c r="U2389" s="7">
        <f t="shared" si="378"/>
        <v>60.508333333333326</v>
      </c>
      <c r="V2389" s="7">
        <f t="shared" si="379"/>
        <v>60.474999999999994</v>
      </c>
    </row>
    <row r="2390" spans="1:22" ht="13.5" x14ac:dyDescent="0.25">
      <c r="A2390" s="3">
        <f>RSI!A2390</f>
        <v>45786</v>
      </c>
      <c r="B2390" s="2">
        <f>RSI!B2390</f>
        <v>5.9306000000000001</v>
      </c>
      <c r="C2390" s="2">
        <f>RSI!I2390</f>
        <v>44.77424408055154</v>
      </c>
      <c r="D2390" s="2">
        <f>MACD!E2390</f>
        <v>-8.9069394412079284E-2</v>
      </c>
      <c r="E2390" s="2">
        <f>MACD!F2390</f>
        <v>-6.1024133145533649E-2</v>
      </c>
      <c r="F2390" s="2">
        <f>'Moving Avg'!D2390</f>
        <v>5.9524999999999988</v>
      </c>
      <c r="G2390" s="2">
        <f>'Moving Avg'!F2390</f>
        <v>5.91873</v>
      </c>
      <c r="H2390" s="2">
        <f>'Moving Avg'!G2390</f>
        <v>6.1968320000000015</v>
      </c>
      <c r="I2390" s="2">
        <f>'Moving Avg'!H2390</f>
        <v>5.9723664999999979</v>
      </c>
      <c r="J2390" s="5" t="str">
        <f>OBV!F2390</f>
        <v>BULLISH</v>
      </c>
      <c r="K2390" s="5" t="str">
        <f>OBV!G2390</f>
        <v>NEUTRAL</v>
      </c>
      <c r="L2390" s="5" t="str">
        <f>OBV!H2390</f>
        <v>BULLISH DIVERGENCE</v>
      </c>
      <c r="M2390" s="7">
        <f t="shared" si="370"/>
        <v>25</v>
      </c>
      <c r="N2390" s="7">
        <f t="shared" si="371"/>
        <v>100</v>
      </c>
      <c r="O2390" s="7">
        <f t="shared" si="372"/>
        <v>0</v>
      </c>
      <c r="P2390" s="7">
        <f t="shared" si="373"/>
        <v>66.5</v>
      </c>
      <c r="Q2390" s="8">
        <f t="shared" si="374"/>
        <v>53.725000000000001</v>
      </c>
      <c r="R2390" s="8">
        <f t="shared" si="375"/>
        <v>41.625</v>
      </c>
      <c r="S2390" s="8">
        <f t="shared" si="376"/>
        <v>48.674999999999997</v>
      </c>
      <c r="T2390" s="8">
        <f t="shared" si="377"/>
        <v>47.875</v>
      </c>
      <c r="U2390" s="7">
        <f t="shared" si="378"/>
        <v>48.008333333333326</v>
      </c>
      <c r="V2390" s="7">
        <f t="shared" si="379"/>
        <v>47.974999999999994</v>
      </c>
    </row>
    <row r="2391" spans="1:22" ht="13.5" x14ac:dyDescent="0.25">
      <c r="A2391" s="3">
        <f>RSI!A2391</f>
        <v>45789</v>
      </c>
      <c r="B2391" s="2">
        <f>RSI!B2391</f>
        <v>6.0217999999999998</v>
      </c>
      <c r="C2391" s="2">
        <f>RSI!I2391</f>
        <v>49.320712726779007</v>
      </c>
      <c r="D2391" s="2">
        <f>MACD!E2391</f>
        <v>-7.6168601690326021E-2</v>
      </c>
      <c r="E2391" s="2">
        <f>MACD!F2391</f>
        <v>-6.4053026854492129E-2</v>
      </c>
      <c r="F2391" s="2">
        <f>'Moving Avg'!D2391</f>
        <v>5.9743799999999991</v>
      </c>
      <c r="G2391" s="2">
        <f>'Moving Avg'!F2391</f>
        <v>5.9474700000000009</v>
      </c>
      <c r="H2391" s="2">
        <f>'Moving Avg'!G2391</f>
        <v>6.1895320000000016</v>
      </c>
      <c r="I2391" s="2">
        <f>'Moving Avg'!H2391</f>
        <v>5.9795269999999983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  <c r="M2391" s="7">
        <f t="shared" si="370"/>
        <v>25</v>
      </c>
      <c r="N2391" s="7">
        <f t="shared" si="371"/>
        <v>45</v>
      </c>
      <c r="O2391" s="7">
        <f t="shared" si="372"/>
        <v>0</v>
      </c>
      <c r="P2391" s="7">
        <f t="shared" si="373"/>
        <v>83.5</v>
      </c>
      <c r="Q2391" s="8">
        <f t="shared" si="374"/>
        <v>37.024999999999999</v>
      </c>
      <c r="R2391" s="8">
        <f t="shared" si="375"/>
        <v>34.875</v>
      </c>
      <c r="S2391" s="8">
        <f t="shared" si="376"/>
        <v>48.075000000000003</v>
      </c>
      <c r="T2391" s="8">
        <f t="shared" si="377"/>
        <v>38.375</v>
      </c>
      <c r="U2391" s="7">
        <f t="shared" si="378"/>
        <v>39.991666666666667</v>
      </c>
      <c r="V2391" s="7">
        <f t="shared" si="379"/>
        <v>39.587500000000006</v>
      </c>
    </row>
    <row r="2392" spans="1:22" ht="13.5" x14ac:dyDescent="0.25">
      <c r="A2392" s="3">
        <f>RSI!A2392</f>
        <v>45790</v>
      </c>
      <c r="B2392" s="2">
        <f>RSI!B2392</f>
        <v>6.0217999999999998</v>
      </c>
      <c r="C2392" s="2">
        <f>RSI!I2392</f>
        <v>49.320712726779007</v>
      </c>
      <c r="D2392" s="2">
        <f>MACD!E2392</f>
        <v>-5.8162355521541365E-2</v>
      </c>
      <c r="E2392" s="2">
        <f>MACD!F2392</f>
        <v>-6.2874892587901979E-2</v>
      </c>
      <c r="F2392" s="2">
        <f>'Moving Avg'!D2392</f>
        <v>5.9762000000000004</v>
      </c>
      <c r="G2392" s="2">
        <f>'Moving Avg'!F2392</f>
        <v>5.9602400000000006</v>
      </c>
      <c r="H2392" s="2">
        <f>'Moving Avg'!G2392</f>
        <v>6.180772000000001</v>
      </c>
      <c r="I2392" s="2">
        <f>'Moving Avg'!H2392</f>
        <v>5.985845499999999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25</v>
      </c>
      <c r="N2392" s="7">
        <f t="shared" si="371"/>
        <v>0</v>
      </c>
      <c r="O2392" s="7">
        <f t="shared" si="372"/>
        <v>0</v>
      </c>
      <c r="P2392" s="7">
        <f t="shared" si="373"/>
        <v>83.5</v>
      </c>
      <c r="Q2392" s="8">
        <f t="shared" si="374"/>
        <v>21.274999999999999</v>
      </c>
      <c r="R2392" s="8">
        <f t="shared" si="375"/>
        <v>25.875</v>
      </c>
      <c r="S2392" s="8">
        <f t="shared" si="376"/>
        <v>41.325000000000003</v>
      </c>
      <c r="T2392" s="8">
        <f t="shared" si="377"/>
        <v>27.125</v>
      </c>
      <c r="U2392" s="7">
        <f t="shared" si="378"/>
        <v>29.491666666666664</v>
      </c>
      <c r="V2392" s="7">
        <f t="shared" si="379"/>
        <v>28.9</v>
      </c>
    </row>
    <row r="2393" spans="1:22" ht="13.5" x14ac:dyDescent="0.25">
      <c r="A2393" s="3">
        <f>RSI!A2393</f>
        <v>45791</v>
      </c>
      <c r="B2393" s="2">
        <f>RSI!B2393</f>
        <v>6.0217999999999998</v>
      </c>
      <c r="C2393" s="2">
        <f>RSI!I2393</f>
        <v>49.320712726779007</v>
      </c>
      <c r="D2393" s="2">
        <f>MACD!E2393</f>
        <v>-3.8671281109854405E-2</v>
      </c>
      <c r="E2393" s="2">
        <f>MACD!F2393</f>
        <v>-5.8034170292292464E-2</v>
      </c>
      <c r="F2393" s="2">
        <f>'Moving Avg'!D2393</f>
        <v>5.9944399999999991</v>
      </c>
      <c r="G2393" s="2">
        <f>'Moving Avg'!F2393</f>
        <v>5.9657099999999996</v>
      </c>
      <c r="H2393" s="2">
        <f>'Moving Avg'!G2393</f>
        <v>6.1760259999999993</v>
      </c>
      <c r="I2393" s="2">
        <f>'Moving Avg'!H2393</f>
        <v>5.9909004999999986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83.5</v>
      </c>
      <c r="Q2393" s="8">
        <f t="shared" si="374"/>
        <v>28.774999999999999</v>
      </c>
      <c r="R2393" s="8">
        <f t="shared" si="375"/>
        <v>43.375</v>
      </c>
      <c r="S2393" s="8">
        <f t="shared" si="376"/>
        <v>53.825000000000003</v>
      </c>
      <c r="T2393" s="8">
        <f t="shared" si="377"/>
        <v>39.625</v>
      </c>
      <c r="U2393" s="7">
        <f t="shared" si="378"/>
        <v>41.991666666666667</v>
      </c>
      <c r="V2393" s="7">
        <f t="shared" si="379"/>
        <v>41.400000000000006</v>
      </c>
    </row>
    <row r="2394" spans="1:22" ht="13.5" x14ac:dyDescent="0.25">
      <c r="A2394" s="3">
        <f>RSI!A2394</f>
        <v>45792</v>
      </c>
      <c r="B2394" s="2">
        <f>RSI!B2394</f>
        <v>5.9945000000000004</v>
      </c>
      <c r="C2394" s="2">
        <f>RSI!I2394</f>
        <v>47.847999540644516</v>
      </c>
      <c r="D2394" s="2">
        <f>MACD!E2394</f>
        <v>-2.0105666900016139E-2</v>
      </c>
      <c r="E2394" s="2">
        <f>MACD!F2394</f>
        <v>-5.0448469613837199E-2</v>
      </c>
      <c r="F2394" s="2">
        <f>'Moving Avg'!D2394</f>
        <v>5.9980999999999991</v>
      </c>
      <c r="G2394" s="2">
        <f>'Moving Avg'!F2394</f>
        <v>5.9711850000000002</v>
      </c>
      <c r="H2394" s="2">
        <f>'Moving Avg'!G2394</f>
        <v>6.1670860000000003</v>
      </c>
      <c r="I2394" s="2">
        <f>'Moving Avg'!H2394</f>
        <v>5.9962404999999981</v>
      </c>
      <c r="J2394" s="5" t="str">
        <f>OBV!F2394</f>
        <v>BEARISH</v>
      </c>
      <c r="K2394" s="5" t="str">
        <f>OBV!G2394</f>
        <v>NEUTRAL</v>
      </c>
      <c r="L2394" s="5" t="str">
        <f>OBV!H2394</f>
        <v>BEARISH DIVERGENCE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16.5</v>
      </c>
      <c r="Q2394" s="8">
        <f t="shared" si="374"/>
        <v>18.725000000000001</v>
      </c>
      <c r="R2394" s="8">
        <f t="shared" si="375"/>
        <v>26.625</v>
      </c>
      <c r="S2394" s="8">
        <f t="shared" si="376"/>
        <v>23.675000000000001</v>
      </c>
      <c r="T2394" s="8">
        <f t="shared" si="377"/>
        <v>22.875</v>
      </c>
      <c r="U2394" s="7">
        <f t="shared" si="378"/>
        <v>23.008333333333336</v>
      </c>
      <c r="V2394" s="7">
        <f t="shared" si="379"/>
        <v>22.975000000000001</v>
      </c>
    </row>
    <row r="2395" spans="1:22" ht="13.5" x14ac:dyDescent="0.25">
      <c r="A2395" s="3">
        <f>RSI!A2395</f>
        <v>45793</v>
      </c>
      <c r="B2395" s="2">
        <f>RSI!B2395</f>
        <v>6.0217999999999998</v>
      </c>
      <c r="C2395" s="2">
        <f>RSI!I2395</f>
        <v>49.472795338008758</v>
      </c>
      <c r="D2395" s="2">
        <f>MACD!E2395</f>
        <v>-1.7440804862108195E-2</v>
      </c>
      <c r="E2395" s="2">
        <f>MACD!F2395</f>
        <v>-4.3846936663491404E-2</v>
      </c>
      <c r="F2395" s="2">
        <f>'Moving Avg'!D2395</f>
        <v>6.0163399999999996</v>
      </c>
      <c r="G2395" s="2">
        <f>'Moving Avg'!F2395</f>
        <v>5.9757449999999999</v>
      </c>
      <c r="H2395" s="2">
        <f>'Moving Avg'!G2395</f>
        <v>6.1585080000000003</v>
      </c>
      <c r="I2395" s="2">
        <f>'Moving Avg'!H2395</f>
        <v>6.0011694999999987</v>
      </c>
      <c r="J2395" s="5" t="str">
        <f>OBV!F2395</f>
        <v>BEARISH</v>
      </c>
      <c r="K2395" s="5" t="str">
        <f>OBV!G2395</f>
        <v>NEUTRAL</v>
      </c>
      <c r="L2395" s="5" t="str">
        <f>OBV!H2395</f>
        <v>BEARISH DIVERGENCE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16.5</v>
      </c>
      <c r="Q2395" s="8">
        <f t="shared" si="374"/>
        <v>18.725000000000001</v>
      </c>
      <c r="R2395" s="8">
        <f t="shared" si="375"/>
        <v>26.625</v>
      </c>
      <c r="S2395" s="8">
        <f t="shared" si="376"/>
        <v>23.675000000000001</v>
      </c>
      <c r="T2395" s="8">
        <f t="shared" si="377"/>
        <v>22.875</v>
      </c>
      <c r="U2395" s="7">
        <f t="shared" si="378"/>
        <v>23.008333333333336</v>
      </c>
      <c r="V2395" s="7">
        <f t="shared" si="379"/>
        <v>22.975000000000001</v>
      </c>
    </row>
    <row r="2396" spans="1:22" ht="13.5" x14ac:dyDescent="0.25">
      <c r="A2396" s="3">
        <f>RSI!A2396</f>
        <v>45796</v>
      </c>
      <c r="B2396" s="2">
        <f>RSI!B2396</f>
        <v>6.0217999999999998</v>
      </c>
      <c r="C2396" s="2">
        <f>RSI!I2396</f>
        <v>49.472795338008758</v>
      </c>
      <c r="D2396" s="2">
        <f>MACD!E2396</f>
        <v>-3.1984963608908679E-2</v>
      </c>
      <c r="E2396" s="2">
        <f>MACD!F2396</f>
        <v>-4.1474542052574857E-2</v>
      </c>
      <c r="F2396" s="2">
        <f>'Moving Avg'!D2396</f>
        <v>6.0163399999999996</v>
      </c>
      <c r="G2396" s="2">
        <f>'Moving Avg'!F2396</f>
        <v>5.9876050000000003</v>
      </c>
      <c r="H2396" s="2">
        <f>'Moving Avg'!G2396</f>
        <v>6.1493839999999986</v>
      </c>
      <c r="I2396" s="2">
        <f>'Moving Avg'!H2396</f>
        <v>6.0065614999999983</v>
      </c>
      <c r="J2396" s="5" t="str">
        <f>OBV!F2396</f>
        <v>BEARISH</v>
      </c>
      <c r="K2396" s="5" t="str">
        <f>OBV!G2396</f>
        <v>NEUTRAL</v>
      </c>
      <c r="L2396" s="5" t="str">
        <f>OBV!H2396</f>
        <v>NEUTRAL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16.5</v>
      </c>
      <c r="Q2396" s="8">
        <f t="shared" si="374"/>
        <v>18.725000000000001</v>
      </c>
      <c r="R2396" s="8">
        <f t="shared" si="375"/>
        <v>26.625</v>
      </c>
      <c r="S2396" s="8">
        <f t="shared" si="376"/>
        <v>23.675000000000001</v>
      </c>
      <c r="T2396" s="8">
        <f t="shared" si="377"/>
        <v>22.875</v>
      </c>
      <c r="U2396" s="7">
        <f t="shared" si="378"/>
        <v>23.008333333333336</v>
      </c>
      <c r="V2396" s="7">
        <f t="shared" si="379"/>
        <v>22.975000000000001</v>
      </c>
    </row>
    <row r="2397" spans="1:22" ht="13.5" x14ac:dyDescent="0.25">
      <c r="A2397" s="3">
        <f>RSI!A2397</f>
        <v>45797</v>
      </c>
      <c r="B2397" s="2">
        <f>RSI!B2397</f>
        <v>6.0217999999999998</v>
      </c>
      <c r="C2397" s="2">
        <f>RSI!I2397</f>
        <v>49.472795338008751</v>
      </c>
      <c r="D2397" s="2">
        <f>MACD!E2397</f>
        <v>-2.8831413184220445E-2</v>
      </c>
      <c r="E2397" s="2">
        <f>MACD!F2397</f>
        <v>-3.8945916278903973E-2</v>
      </c>
      <c r="F2397" s="2">
        <f>'Moving Avg'!D2397</f>
        <v>6.0163399999999996</v>
      </c>
      <c r="G2397" s="2">
        <f>'Moving Avg'!F2397</f>
        <v>6.00129</v>
      </c>
      <c r="H2397" s="2">
        <f>'Moving Avg'!G2397</f>
        <v>6.1402599999999987</v>
      </c>
      <c r="I2397" s="2">
        <f>'Moving Avg'!H2397</f>
        <v>6.0122059999999991</v>
      </c>
      <c r="J2397" s="5" t="str">
        <f>OBV!F2397</f>
        <v>BEARISH</v>
      </c>
      <c r="K2397" s="5" t="str">
        <f>OBV!G2397</f>
        <v>NEUTRAL</v>
      </c>
      <c r="L2397" s="5" t="str">
        <f>OBV!H2397</f>
        <v>NEUTRAL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16.5</v>
      </c>
      <c r="Q2397" s="8">
        <f t="shared" si="374"/>
        <v>18.725000000000001</v>
      </c>
      <c r="R2397" s="8">
        <f t="shared" si="375"/>
        <v>26.625</v>
      </c>
      <c r="S2397" s="8">
        <f t="shared" si="376"/>
        <v>23.675000000000001</v>
      </c>
      <c r="T2397" s="8">
        <f t="shared" si="377"/>
        <v>22.875</v>
      </c>
      <c r="U2397" s="7">
        <f t="shared" si="378"/>
        <v>23.008333333333336</v>
      </c>
      <c r="V2397" s="7">
        <f t="shared" si="379"/>
        <v>22.975000000000001</v>
      </c>
    </row>
    <row r="2398" spans="1:22" ht="13.5" x14ac:dyDescent="0.25">
      <c r="A2398" s="3">
        <f>RSI!A2398</f>
        <v>45798</v>
      </c>
      <c r="B2398" s="2">
        <f>RSI!B2398</f>
        <v>6.0400999999999998</v>
      </c>
      <c r="C2398" s="2">
        <f>RSI!I2398</f>
        <v>50.757232207448546</v>
      </c>
      <c r="D2398" s="2">
        <f>MACD!E2398</f>
        <v>-4.0122148171326089E-2</v>
      </c>
      <c r="E2398" s="2">
        <f>MACD!F2398</f>
        <v>-3.9181162657388399E-2</v>
      </c>
      <c r="F2398" s="2">
        <f>'Moving Avg'!D2398</f>
        <v>6.02</v>
      </c>
      <c r="G2398" s="2">
        <f>'Moving Avg'!F2398</f>
        <v>6.0154349999999992</v>
      </c>
      <c r="H2398" s="2">
        <f>'Moving Avg'!G2398</f>
        <v>6.1315019999999985</v>
      </c>
      <c r="I2398" s="2">
        <f>'Moving Avg'!H2398</f>
        <v>6.0180264999999986</v>
      </c>
      <c r="J2398" s="5" t="str">
        <f>OBV!F2398</f>
        <v>BEARISH</v>
      </c>
      <c r="K2398" s="5" t="str">
        <f>OBV!G2398</f>
        <v>NEUTRAL</v>
      </c>
      <c r="L2398" s="5" t="str">
        <f>OBV!H2398</f>
        <v>BEARISH DIVERGENCE</v>
      </c>
      <c r="M2398" s="7">
        <f t="shared" si="370"/>
        <v>25</v>
      </c>
      <c r="N2398" s="7">
        <f t="shared" si="371"/>
        <v>45</v>
      </c>
      <c r="O2398" s="7">
        <f t="shared" si="372"/>
        <v>50</v>
      </c>
      <c r="P2398" s="7">
        <f t="shared" si="373"/>
        <v>16.5</v>
      </c>
      <c r="Q2398" s="8">
        <f t="shared" si="374"/>
        <v>34.475000000000001</v>
      </c>
      <c r="R2398" s="8">
        <f t="shared" si="375"/>
        <v>35.625</v>
      </c>
      <c r="S2398" s="8">
        <f t="shared" si="376"/>
        <v>30.425000000000001</v>
      </c>
      <c r="T2398" s="8">
        <f t="shared" si="377"/>
        <v>34.125</v>
      </c>
      <c r="U2398" s="7">
        <f t="shared" si="378"/>
        <v>33.508333333333333</v>
      </c>
      <c r="V2398" s="7">
        <f t="shared" si="379"/>
        <v>33.662499999999994</v>
      </c>
    </row>
    <row r="2399" spans="1:22" ht="13.5" x14ac:dyDescent="0.25">
      <c r="A2399" s="3">
        <f>RSI!A2399</f>
        <v>45799</v>
      </c>
      <c r="B2399" s="2">
        <f>RSI!B2399</f>
        <v>5.9306000000000001</v>
      </c>
      <c r="C2399" s="2">
        <f>RSI!I2399</f>
        <v>43.613062143202768</v>
      </c>
      <c r="D2399" s="2">
        <f>MACD!E2399</f>
        <v>-3.4632300674940275E-2</v>
      </c>
      <c r="E2399" s="2">
        <f>MACD!F2399</f>
        <v>-3.8271390260898777E-2</v>
      </c>
      <c r="F2399" s="2">
        <f>'Moving Avg'!D2399</f>
        <v>6.0072199999999993</v>
      </c>
      <c r="G2399" s="2">
        <f>'Moving Avg'!F2399</f>
        <v>6.0090499999999993</v>
      </c>
      <c r="H2399" s="2">
        <f>'Moving Avg'!G2399</f>
        <v>6.1200060000000001</v>
      </c>
      <c r="I2399" s="2">
        <f>'Moving Avg'!H2399</f>
        <v>6.0230044999999972</v>
      </c>
      <c r="J2399" s="5" t="str">
        <f>OBV!F2399</f>
        <v>BULLISH</v>
      </c>
      <c r="K2399" s="5" t="str">
        <f>OBV!G2399</f>
        <v>NEUTRAL</v>
      </c>
      <c r="L2399" s="5" t="str">
        <f>OBV!H2399</f>
        <v>BULLISH DIVERGENCE</v>
      </c>
      <c r="M2399" s="7">
        <f t="shared" si="370"/>
        <v>25</v>
      </c>
      <c r="N2399" s="7">
        <f t="shared" si="371"/>
        <v>0</v>
      </c>
      <c r="O2399" s="7">
        <f t="shared" si="372"/>
        <v>0</v>
      </c>
      <c r="P2399" s="7">
        <f t="shared" si="373"/>
        <v>66.5</v>
      </c>
      <c r="Q2399" s="8">
        <f t="shared" si="374"/>
        <v>18.725000000000001</v>
      </c>
      <c r="R2399" s="8">
        <f t="shared" si="375"/>
        <v>21.625</v>
      </c>
      <c r="S2399" s="8">
        <f t="shared" si="376"/>
        <v>33.674999999999997</v>
      </c>
      <c r="T2399" s="8">
        <f t="shared" si="377"/>
        <v>22.875</v>
      </c>
      <c r="U2399" s="7">
        <f t="shared" si="378"/>
        <v>24.675000000000001</v>
      </c>
      <c r="V2399" s="7">
        <f t="shared" si="379"/>
        <v>24.225000000000001</v>
      </c>
    </row>
    <row r="2400" spans="1:22" ht="13.5" x14ac:dyDescent="0.25">
      <c r="A2400" s="3">
        <f>RSI!A2400</f>
        <v>45800</v>
      </c>
      <c r="B2400" s="2">
        <f>RSI!B2400</f>
        <v>6.0217999999999998</v>
      </c>
      <c r="C2400" s="2">
        <f>RSI!I2400</f>
        <v>49.933749675546352</v>
      </c>
      <c r="D2400" s="2">
        <f>MACD!E2400</f>
        <v>-4.3187750064667796E-2</v>
      </c>
      <c r="E2400" s="2">
        <f>MACD!F2400</f>
        <v>-3.9254662221652581E-2</v>
      </c>
      <c r="F2400" s="2">
        <f>'Moving Avg'!D2400</f>
        <v>6.0072199999999993</v>
      </c>
      <c r="G2400" s="2">
        <f>'Moving Avg'!F2400</f>
        <v>6.0090499999999993</v>
      </c>
      <c r="H2400" s="2">
        <f>'Moving Avg'!G2400</f>
        <v>6.1112459999999995</v>
      </c>
      <c r="I2400" s="2">
        <f>'Moving Avg'!H2400</f>
        <v>6.0282699999999974</v>
      </c>
      <c r="J2400" s="5" t="str">
        <f>OBV!F2400</f>
        <v>BULLISH</v>
      </c>
      <c r="K2400" s="5" t="str">
        <f>OBV!G2400</f>
        <v>NEUTRAL</v>
      </c>
      <c r="L2400" s="5" t="str">
        <f>OBV!H2400</f>
        <v>NEUTRAL</v>
      </c>
      <c r="M2400" s="7">
        <f t="shared" si="370"/>
        <v>25</v>
      </c>
      <c r="N2400" s="7">
        <f t="shared" si="371"/>
        <v>45</v>
      </c>
      <c r="O2400" s="7">
        <f t="shared" si="372"/>
        <v>0</v>
      </c>
      <c r="P2400" s="7">
        <f t="shared" si="373"/>
        <v>49.5</v>
      </c>
      <c r="Q2400" s="8">
        <f t="shared" si="374"/>
        <v>31.925000000000001</v>
      </c>
      <c r="R2400" s="8">
        <f t="shared" si="375"/>
        <v>26.375</v>
      </c>
      <c r="S2400" s="8">
        <f t="shared" si="376"/>
        <v>32.775000000000006</v>
      </c>
      <c r="T2400" s="8">
        <f t="shared" si="377"/>
        <v>29.875</v>
      </c>
      <c r="U2400" s="7">
        <f t="shared" si="378"/>
        <v>30.358333333333334</v>
      </c>
      <c r="V2400" s="7">
        <f t="shared" si="379"/>
        <v>30.237500000000001</v>
      </c>
    </row>
    <row r="2401" spans="1:22" ht="13.5" x14ac:dyDescent="0.25">
      <c r="A2401" s="3">
        <f>RSI!A2401</f>
        <v>45803</v>
      </c>
      <c r="B2401" s="2">
        <f>RSI!B2401</f>
        <v>6.0217999999999998</v>
      </c>
      <c r="C2401" s="2">
        <f>RSI!I2401</f>
        <v>49.933749675546352</v>
      </c>
      <c r="D2401" s="2">
        <f>MACD!E2401</f>
        <v>-3.6407116394913785E-2</v>
      </c>
      <c r="E2401" s="2">
        <f>MACD!F2401</f>
        <v>-3.8685153056304822E-2</v>
      </c>
      <c r="F2401" s="2">
        <f>'Moving Avg'!D2401</f>
        <v>6.0072199999999993</v>
      </c>
      <c r="G2401" s="2">
        <f>'Moving Avg'!F2401</f>
        <v>6.0090499999999993</v>
      </c>
      <c r="H2401" s="2">
        <f>'Moving Avg'!G2401</f>
        <v>6.1013919999999997</v>
      </c>
      <c r="I2401" s="2">
        <f>'Moving Avg'!H2401</f>
        <v>6.0336199999999973</v>
      </c>
      <c r="J2401" s="5" t="str">
        <f>OBV!F2401</f>
        <v>BULLISH</v>
      </c>
      <c r="K2401" s="5" t="str">
        <f>OBV!G2401</f>
        <v>NEUTRAL</v>
      </c>
      <c r="L2401" s="5" t="str">
        <f>OBV!H2401</f>
        <v>NEUTRAL</v>
      </c>
      <c r="M2401" s="7">
        <f t="shared" si="370"/>
        <v>25</v>
      </c>
      <c r="N2401" s="7">
        <f t="shared" si="371"/>
        <v>0</v>
      </c>
      <c r="O2401" s="7">
        <f t="shared" si="372"/>
        <v>0</v>
      </c>
      <c r="P2401" s="7">
        <f t="shared" si="373"/>
        <v>49.5</v>
      </c>
      <c r="Q2401" s="8">
        <f t="shared" si="374"/>
        <v>16.175000000000001</v>
      </c>
      <c r="R2401" s="8">
        <f t="shared" si="375"/>
        <v>17.375</v>
      </c>
      <c r="S2401" s="8">
        <f t="shared" si="376"/>
        <v>26.025000000000002</v>
      </c>
      <c r="T2401" s="8">
        <f t="shared" si="377"/>
        <v>18.625</v>
      </c>
      <c r="U2401" s="7">
        <f t="shared" si="378"/>
        <v>19.858333333333334</v>
      </c>
      <c r="V2401" s="7">
        <f t="shared" si="379"/>
        <v>19.55</v>
      </c>
    </row>
    <row r="2402" spans="1:22" ht="13.5" x14ac:dyDescent="0.25">
      <c r="A2402" s="3">
        <f>RSI!A2402</f>
        <v>45804</v>
      </c>
      <c r="B2402" s="2">
        <f>RSI!B2402</f>
        <v>6.0035999999999996</v>
      </c>
      <c r="C2402" s="2">
        <f>RSI!I2402</f>
        <v>48.671043272739752</v>
      </c>
      <c r="D2402" s="2">
        <f>MACD!E2402</f>
        <v>-2.9331610056559931E-2</v>
      </c>
      <c r="E2402" s="2">
        <f>MACD!F2402</f>
        <v>-3.6814444456355844E-2</v>
      </c>
      <c r="F2402" s="2">
        <f>'Moving Avg'!D2402</f>
        <v>6.0035799999999995</v>
      </c>
      <c r="G2402" s="2">
        <f>'Moving Avg'!F2402</f>
        <v>6.0058549999999995</v>
      </c>
      <c r="H2402" s="2">
        <f>'Moving Avg'!G2402</f>
        <v>6.0924500000000004</v>
      </c>
      <c r="I2402" s="2">
        <f>'Moving Avg'!H2402</f>
        <v>6.0381629999999973</v>
      </c>
      <c r="J2402" s="5" t="str">
        <f>OBV!F2402</f>
        <v>BULLISH</v>
      </c>
      <c r="K2402" s="5" t="str">
        <f>OBV!G2402</f>
        <v>NEUTRAL</v>
      </c>
      <c r="L2402" s="5" t="str">
        <f>OBV!H2402</f>
        <v>BULLISH DIVERGENCE</v>
      </c>
      <c r="M2402" s="7">
        <f t="shared" si="370"/>
        <v>25</v>
      </c>
      <c r="N2402" s="7">
        <f t="shared" si="371"/>
        <v>0</v>
      </c>
      <c r="O2402" s="7">
        <f t="shared" si="372"/>
        <v>0</v>
      </c>
      <c r="P2402" s="7">
        <f t="shared" si="373"/>
        <v>66.5</v>
      </c>
      <c r="Q2402" s="8">
        <f t="shared" si="374"/>
        <v>18.725000000000001</v>
      </c>
      <c r="R2402" s="8">
        <f t="shared" si="375"/>
        <v>21.625</v>
      </c>
      <c r="S2402" s="8">
        <f t="shared" si="376"/>
        <v>33.674999999999997</v>
      </c>
      <c r="T2402" s="8">
        <f t="shared" si="377"/>
        <v>22.875</v>
      </c>
      <c r="U2402" s="7">
        <f t="shared" si="378"/>
        <v>24.675000000000001</v>
      </c>
      <c r="V2402" s="7">
        <f t="shared" si="379"/>
        <v>24.225000000000001</v>
      </c>
    </row>
    <row r="2403" spans="1:22" ht="13.5" x14ac:dyDescent="0.25">
      <c r="A2403" s="3">
        <f>RSI!A2403</f>
        <v>45805</v>
      </c>
      <c r="B2403" s="2">
        <f>RSI!B2403</f>
        <v>5.9762000000000004</v>
      </c>
      <c r="C2403" s="2">
        <f>RSI!I2403</f>
        <v>46.754174194448773</v>
      </c>
      <c r="D2403" s="2">
        <f>MACD!E2403</f>
        <v>-2.1216821785125184E-2</v>
      </c>
      <c r="E2403" s="2">
        <f>MACD!F2403</f>
        <v>-3.3694919922109712E-2</v>
      </c>
      <c r="F2403" s="2">
        <f>'Moving Avg'!D2403</f>
        <v>5.9908000000000001</v>
      </c>
      <c r="G2403" s="2">
        <f>'Moving Avg'!F2403</f>
        <v>5.9999249999999993</v>
      </c>
      <c r="H2403" s="2">
        <f>'Moving Avg'!G2403</f>
        <v>6.081684000000001</v>
      </c>
      <c r="I2403" s="2">
        <f>'Moving Avg'!H2403</f>
        <v>6.0418534999999984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0</v>
      </c>
      <c r="O2403" s="7">
        <f t="shared" si="372"/>
        <v>0</v>
      </c>
      <c r="P2403" s="7">
        <f t="shared" si="373"/>
        <v>16.5</v>
      </c>
      <c r="Q2403" s="8">
        <f t="shared" si="374"/>
        <v>11.225</v>
      </c>
      <c r="R2403" s="8">
        <f t="shared" si="375"/>
        <v>9.125</v>
      </c>
      <c r="S2403" s="8">
        <f t="shared" si="376"/>
        <v>11.175000000000001</v>
      </c>
      <c r="T2403" s="8">
        <f t="shared" si="377"/>
        <v>10.375</v>
      </c>
      <c r="U2403" s="7">
        <f t="shared" si="378"/>
        <v>10.508333333333335</v>
      </c>
      <c r="V2403" s="7">
        <f t="shared" si="379"/>
        <v>10.475000000000001</v>
      </c>
    </row>
    <row r="2404" spans="1:22" ht="13.5" x14ac:dyDescent="0.25">
      <c r="A2404" s="3">
        <f>RSI!A2404</f>
        <v>45806</v>
      </c>
      <c r="B2404" s="2">
        <f>RSI!B2404</f>
        <v>5.9762000000000004</v>
      </c>
      <c r="C2404" s="2">
        <f>RSI!I2404</f>
        <v>46.75417419444878</v>
      </c>
      <c r="D2404" s="2">
        <f>MACD!E2404</f>
        <v>-1.8297636423914909E-2</v>
      </c>
      <c r="E2404" s="2">
        <f>MACD!F2404</f>
        <v>-3.0615463222470753E-2</v>
      </c>
      <c r="F2404" s="2">
        <f>'Moving Avg'!D2404</f>
        <v>5.9999200000000004</v>
      </c>
      <c r="G2404" s="2">
        <f>'Moving Avg'!F2404</f>
        <v>5.993995</v>
      </c>
      <c r="H2404" s="2">
        <f>'Moving Avg'!G2404</f>
        <v>6.0712820000000018</v>
      </c>
      <c r="I2404" s="2">
        <f>'Moving Avg'!H2404</f>
        <v>6.0455439999999987</v>
      </c>
      <c r="J2404" s="5" t="str">
        <f>OBV!F2404</f>
        <v>BULLISH</v>
      </c>
      <c r="K2404" s="5" t="str">
        <f>OBV!G2404</f>
        <v>NEUTRAL</v>
      </c>
      <c r="L2404" s="5" t="str">
        <f>OBV!H2404</f>
        <v>CONFIRMED BULLISH</v>
      </c>
      <c r="M2404" s="7">
        <f t="shared" si="370"/>
        <v>25</v>
      </c>
      <c r="N2404" s="7">
        <f t="shared" si="371"/>
        <v>0</v>
      </c>
      <c r="O2404" s="7">
        <f t="shared" si="372"/>
        <v>0</v>
      </c>
      <c r="P2404" s="7">
        <f t="shared" si="373"/>
        <v>83.5</v>
      </c>
      <c r="Q2404" s="8">
        <f t="shared" si="374"/>
        <v>21.274999999999999</v>
      </c>
      <c r="R2404" s="8">
        <f t="shared" si="375"/>
        <v>25.875</v>
      </c>
      <c r="S2404" s="8">
        <f t="shared" si="376"/>
        <v>41.325000000000003</v>
      </c>
      <c r="T2404" s="8">
        <f t="shared" si="377"/>
        <v>27.125</v>
      </c>
      <c r="U2404" s="7">
        <f t="shared" si="378"/>
        <v>29.491666666666664</v>
      </c>
      <c r="V2404" s="7">
        <f t="shared" si="379"/>
        <v>28.9</v>
      </c>
    </row>
    <row r="2405" spans="1:22" ht="13.5" x14ac:dyDescent="0.25">
      <c r="A2405" s="3">
        <f>RSI!A2405</f>
        <v>45807</v>
      </c>
      <c r="B2405" s="2">
        <f>RSI!B2405</f>
        <v>6.0217999999999998</v>
      </c>
      <c r="C2405" s="2">
        <f>RSI!I2405</f>
        <v>50.515771062843051</v>
      </c>
      <c r="D2405" s="2">
        <f>MACD!E2405</f>
        <v>-1.4771236081952743E-2</v>
      </c>
      <c r="E2405" s="2">
        <f>MACD!F2405</f>
        <v>-2.7446617794367151E-2</v>
      </c>
      <c r="F2405" s="2">
        <f>'Moving Avg'!D2405</f>
        <v>5.9999200000000004</v>
      </c>
      <c r="G2405" s="2">
        <f>'Moving Avg'!F2405</f>
        <v>5.993995</v>
      </c>
      <c r="H2405" s="2">
        <f>'Moving Avg'!G2405</f>
        <v>6.0617920000000023</v>
      </c>
      <c r="I2405" s="2">
        <f>'Moving Avg'!H2405</f>
        <v>6.0493359999999985</v>
      </c>
      <c r="J2405" s="5" t="str">
        <f>OBV!F2405</f>
        <v>BULLISH</v>
      </c>
      <c r="K2405" s="5" t="str">
        <f>OBV!G2405</f>
        <v>NEUTRAL</v>
      </c>
      <c r="L2405" s="5" t="str">
        <f>OBV!H2405</f>
        <v>NEUTRAL</v>
      </c>
      <c r="M2405" s="7">
        <f t="shared" si="370"/>
        <v>25</v>
      </c>
      <c r="N2405" s="7">
        <f t="shared" si="371"/>
        <v>0</v>
      </c>
      <c r="O2405" s="7">
        <f t="shared" si="372"/>
        <v>0</v>
      </c>
      <c r="P2405" s="7">
        <f t="shared" si="373"/>
        <v>49.5</v>
      </c>
      <c r="Q2405" s="8">
        <f t="shared" si="374"/>
        <v>16.175000000000001</v>
      </c>
      <c r="R2405" s="8">
        <f t="shared" si="375"/>
        <v>17.375</v>
      </c>
      <c r="S2405" s="8">
        <f t="shared" si="376"/>
        <v>26.025000000000002</v>
      </c>
      <c r="T2405" s="8">
        <f t="shared" si="377"/>
        <v>18.625</v>
      </c>
      <c r="U2405" s="7">
        <f t="shared" si="378"/>
        <v>19.858333333333334</v>
      </c>
      <c r="V2405" s="7">
        <f t="shared" si="379"/>
        <v>19.55</v>
      </c>
    </row>
    <row r="2406" spans="1:22" ht="13.5" x14ac:dyDescent="0.25">
      <c r="A2406" s="3">
        <f>RSI!A2406</f>
        <v>45810</v>
      </c>
      <c r="B2406" s="2">
        <f>RSI!B2406</f>
        <v>6.0126999999999997</v>
      </c>
      <c r="C2406" s="2">
        <f>RSI!I2406</f>
        <v>49.760277600143567</v>
      </c>
      <c r="D2406" s="2">
        <f>MACD!E2406</f>
        <v>-1.116597956238774E-2</v>
      </c>
      <c r="E2406" s="2">
        <f>MACD!F2406</f>
        <v>-2.4190490147971273E-2</v>
      </c>
      <c r="F2406" s="2">
        <f>'Moving Avg'!D2406</f>
        <v>5.9981</v>
      </c>
      <c r="G2406" s="2">
        <f>'Moving Avg'!F2406</f>
        <v>5.9990100000000002</v>
      </c>
      <c r="H2406" s="2">
        <f>'Moving Avg'!G2406</f>
        <v>6.0528500000000021</v>
      </c>
      <c r="I2406" s="2">
        <f>'Moving Avg'!H2406</f>
        <v>6.0524929999999983</v>
      </c>
      <c r="J2406" s="5" t="str">
        <f>OBV!F2406</f>
        <v>BULLISH</v>
      </c>
      <c r="K2406" s="5" t="str">
        <f>OBV!G2406</f>
        <v>NEUTRAL</v>
      </c>
      <c r="L2406" s="5" t="str">
        <f>OBV!H2406</f>
        <v>BULLISH DIVERGENCE</v>
      </c>
      <c r="M2406" s="7">
        <f t="shared" si="370"/>
        <v>25</v>
      </c>
      <c r="N2406" s="7">
        <f t="shared" si="371"/>
        <v>0</v>
      </c>
      <c r="O2406" s="7">
        <f t="shared" si="372"/>
        <v>0</v>
      </c>
      <c r="P2406" s="7">
        <f t="shared" si="373"/>
        <v>66.5</v>
      </c>
      <c r="Q2406" s="8">
        <f t="shared" si="374"/>
        <v>18.725000000000001</v>
      </c>
      <c r="R2406" s="8">
        <f t="shared" si="375"/>
        <v>21.625</v>
      </c>
      <c r="S2406" s="8">
        <f t="shared" si="376"/>
        <v>33.674999999999997</v>
      </c>
      <c r="T2406" s="8">
        <f t="shared" si="377"/>
        <v>22.875</v>
      </c>
      <c r="U2406" s="7">
        <f t="shared" si="378"/>
        <v>24.675000000000001</v>
      </c>
      <c r="V2406" s="7">
        <f t="shared" si="379"/>
        <v>24.225000000000001</v>
      </c>
    </row>
    <row r="2407" spans="1:22" ht="13.5" x14ac:dyDescent="0.25">
      <c r="A2407" s="3">
        <f>RSI!A2407</f>
        <v>45811</v>
      </c>
      <c r="B2407" s="2">
        <f>RSI!B2407</f>
        <v>6.0217999999999998</v>
      </c>
      <c r="C2407" s="2">
        <f>RSI!I2407</f>
        <v>50.556614081105373</v>
      </c>
      <c r="D2407" s="2">
        <f>MACD!E2407</f>
        <v>-8.7844711261197972E-3</v>
      </c>
      <c r="E2407" s="2">
        <f>MACD!F2407</f>
        <v>-2.1109286343600979E-2</v>
      </c>
      <c r="F2407" s="2">
        <f>'Moving Avg'!D2407</f>
        <v>6.0017399999999999</v>
      </c>
      <c r="G2407" s="2">
        <f>'Moving Avg'!F2407</f>
        <v>5.9994649999999998</v>
      </c>
      <c r="H2407" s="2">
        <f>'Moving Avg'!G2407</f>
        <v>6.0444560000000012</v>
      </c>
      <c r="I2407" s="2">
        <f>'Moving Avg'!H2407</f>
        <v>6.0556534999999982</v>
      </c>
      <c r="J2407" s="5" t="str">
        <f>OBV!F2407</f>
        <v>BULLISH</v>
      </c>
      <c r="K2407" s="5" t="str">
        <f>OBV!G2407</f>
        <v>NEUTRAL</v>
      </c>
      <c r="L2407" s="5" t="str">
        <f>OBV!H2407</f>
        <v>CONFIRMED BULLISH</v>
      </c>
      <c r="M2407" s="7">
        <f t="shared" si="370"/>
        <v>25</v>
      </c>
      <c r="N2407" s="7">
        <f t="shared" si="371"/>
        <v>0</v>
      </c>
      <c r="O2407" s="7">
        <f t="shared" si="372"/>
        <v>0</v>
      </c>
      <c r="P2407" s="7">
        <f t="shared" si="373"/>
        <v>83.5</v>
      </c>
      <c r="Q2407" s="8">
        <f t="shared" si="374"/>
        <v>21.274999999999999</v>
      </c>
      <c r="R2407" s="8">
        <f t="shared" si="375"/>
        <v>25.875</v>
      </c>
      <c r="S2407" s="8">
        <f t="shared" si="376"/>
        <v>41.325000000000003</v>
      </c>
      <c r="T2407" s="8">
        <f t="shared" si="377"/>
        <v>27.125</v>
      </c>
      <c r="U2407" s="7">
        <f t="shared" si="378"/>
        <v>29.491666666666664</v>
      </c>
      <c r="V2407" s="7">
        <f t="shared" si="379"/>
        <v>28.9</v>
      </c>
    </row>
    <row r="2408" spans="1:22" ht="13.5" x14ac:dyDescent="0.25">
      <c r="A2408" s="3">
        <f>RSI!A2408</f>
        <v>45812</v>
      </c>
      <c r="B2408" s="2">
        <f>RSI!B2408</f>
        <v>5.9488000000000003</v>
      </c>
      <c r="C2408" s="2">
        <f>RSI!I2408</f>
        <v>44.467449009789959</v>
      </c>
      <c r="D2408" s="2">
        <f>MACD!E2408</f>
        <v>1.4042830176919097E-3</v>
      </c>
      <c r="E2408" s="2">
        <f>MACD!F2408</f>
        <v>-1.6606572471342403E-2</v>
      </c>
      <c r="F2408" s="2">
        <f>'Moving Avg'!D2408</f>
        <v>5.9962599999999995</v>
      </c>
      <c r="G2408" s="2">
        <f>'Moving Avg'!F2408</f>
        <v>6.000375</v>
      </c>
      <c r="H2408" s="2">
        <f>'Moving Avg'!G2408</f>
        <v>6.0355140000000018</v>
      </c>
      <c r="I2408" s="2">
        <f>'Moving Avg'!H2408</f>
        <v>6.0582384999999981</v>
      </c>
      <c r="J2408" s="5" t="str">
        <f>OBV!F2408</f>
        <v>BULLISH</v>
      </c>
      <c r="K2408" s="5" t="str">
        <f>OBV!G2408</f>
        <v>NEUTRAL</v>
      </c>
      <c r="L2408" s="5" t="str">
        <f>OBV!H2408</f>
        <v>BULLISH DIVERGENCE</v>
      </c>
      <c r="M2408" s="7">
        <f t="shared" si="370"/>
        <v>25</v>
      </c>
      <c r="N2408" s="7">
        <f t="shared" si="371"/>
        <v>0</v>
      </c>
      <c r="O2408" s="7">
        <f t="shared" si="372"/>
        <v>0</v>
      </c>
      <c r="P2408" s="7">
        <f t="shared" si="373"/>
        <v>66.5</v>
      </c>
      <c r="Q2408" s="8">
        <f t="shared" si="374"/>
        <v>18.725000000000001</v>
      </c>
      <c r="R2408" s="8">
        <f t="shared" si="375"/>
        <v>21.625</v>
      </c>
      <c r="S2408" s="8">
        <f t="shared" si="376"/>
        <v>33.674999999999997</v>
      </c>
      <c r="T2408" s="8">
        <f t="shared" si="377"/>
        <v>22.875</v>
      </c>
      <c r="U2408" s="7">
        <f t="shared" si="378"/>
        <v>24.675000000000001</v>
      </c>
      <c r="V2408" s="7">
        <f t="shared" si="379"/>
        <v>24.225000000000001</v>
      </c>
    </row>
    <row r="2409" spans="1:22" ht="13.5" x14ac:dyDescent="0.25">
      <c r="A2409" s="3">
        <f>RSI!A2409</f>
        <v>45813</v>
      </c>
      <c r="B2409" s="2">
        <f>RSI!B2409</f>
        <v>6.0674999999999999</v>
      </c>
      <c r="C2409" s="2">
        <f>RSI!I2409</f>
        <v>54.139730219305704</v>
      </c>
      <c r="D2409" s="2">
        <f>MACD!E2409</f>
        <v>-1.5227368670406527E-2</v>
      </c>
      <c r="E2409" s="2">
        <f>MACD!F2409</f>
        <v>-1.633073171115523E-2</v>
      </c>
      <c r="F2409" s="2">
        <f>'Moving Avg'!D2409</f>
        <v>6.0145199999999992</v>
      </c>
      <c r="G2409" s="2">
        <f>'Moving Avg'!F2409</f>
        <v>6.0049400000000004</v>
      </c>
      <c r="H2409" s="2">
        <f>'Moving Avg'!G2409</f>
        <v>6.0294920000000012</v>
      </c>
      <c r="I2409" s="2">
        <f>'Moving Avg'!H2409</f>
        <v>6.0607849999999983</v>
      </c>
      <c r="J2409" s="5" t="str">
        <f>OBV!F2409</f>
        <v>BULLISH</v>
      </c>
      <c r="K2409" s="5" t="str">
        <f>OBV!G2409</f>
        <v>NEUTRAL</v>
      </c>
      <c r="L2409" s="5" t="str">
        <f>OBV!H2409</f>
        <v>CONFIRMED BULLISH</v>
      </c>
      <c r="M2409" s="7">
        <f t="shared" si="370"/>
        <v>25</v>
      </c>
      <c r="N2409" s="7">
        <f t="shared" si="371"/>
        <v>0</v>
      </c>
      <c r="O2409" s="7">
        <f t="shared" si="372"/>
        <v>0</v>
      </c>
      <c r="P2409" s="7">
        <f t="shared" si="373"/>
        <v>83.5</v>
      </c>
      <c r="Q2409" s="8">
        <f t="shared" si="374"/>
        <v>21.274999999999999</v>
      </c>
      <c r="R2409" s="8">
        <f t="shared" si="375"/>
        <v>25.875</v>
      </c>
      <c r="S2409" s="8">
        <f t="shared" si="376"/>
        <v>41.325000000000003</v>
      </c>
      <c r="T2409" s="8">
        <f t="shared" si="377"/>
        <v>27.125</v>
      </c>
      <c r="U2409" s="7">
        <f t="shared" si="378"/>
        <v>29.491666666666664</v>
      </c>
      <c r="V2409" s="7">
        <f t="shared" si="379"/>
        <v>28.9</v>
      </c>
    </row>
    <row r="2410" spans="1:22" ht="13.5" x14ac:dyDescent="0.25">
      <c r="A2410" s="3">
        <f>RSI!A2410</f>
        <v>45817</v>
      </c>
      <c r="B2410" s="2">
        <f>RSI!B2410</f>
        <v>6.0583</v>
      </c>
      <c r="C2410" s="2">
        <f>RSI!I2410</f>
        <v>53.363928256680502</v>
      </c>
      <c r="D2410" s="2">
        <f>MACD!E2410</f>
        <v>-1.4932196988199031E-2</v>
      </c>
      <c r="E2410" s="2">
        <f>MACD!F2410</f>
        <v>-1.605102476656399E-2</v>
      </c>
      <c r="F2410" s="2">
        <f>'Moving Avg'!D2410</f>
        <v>6.02182</v>
      </c>
      <c r="G2410" s="2">
        <f>'Moving Avg'!F2410</f>
        <v>6.0113250000000011</v>
      </c>
      <c r="H2410" s="2">
        <f>'Moving Avg'!G2410</f>
        <v>6.0221920000000004</v>
      </c>
      <c r="I2410" s="2">
        <f>'Moving Avg'!H2410</f>
        <v>6.0632854999999983</v>
      </c>
      <c r="J2410" s="5" t="str">
        <f>OBV!F2410</f>
        <v>BEARISH</v>
      </c>
      <c r="K2410" s="5" t="str">
        <f>OBV!G2410</f>
        <v>NEUTRAL</v>
      </c>
      <c r="L2410" s="5" t="str">
        <f>OBV!H2410</f>
        <v>BEARISH DIVERGENCE</v>
      </c>
      <c r="M2410" s="7">
        <f t="shared" si="370"/>
        <v>25</v>
      </c>
      <c r="N2410" s="7">
        <f t="shared" si="371"/>
        <v>0</v>
      </c>
      <c r="O2410" s="7">
        <f t="shared" si="372"/>
        <v>0</v>
      </c>
      <c r="P2410" s="7">
        <f t="shared" si="373"/>
        <v>16.5</v>
      </c>
      <c r="Q2410" s="8">
        <f t="shared" si="374"/>
        <v>11.225</v>
      </c>
      <c r="R2410" s="8">
        <f t="shared" si="375"/>
        <v>9.125</v>
      </c>
      <c r="S2410" s="8">
        <f t="shared" si="376"/>
        <v>11.175000000000001</v>
      </c>
      <c r="T2410" s="8">
        <f t="shared" si="377"/>
        <v>10.375</v>
      </c>
      <c r="U2410" s="7">
        <f t="shared" si="378"/>
        <v>10.508333333333335</v>
      </c>
      <c r="V2410" s="7">
        <f t="shared" si="379"/>
        <v>10.475000000000001</v>
      </c>
    </row>
    <row r="2411" spans="1:22" ht="13.5" x14ac:dyDescent="0.25">
      <c r="A2411" s="3">
        <f>RSI!A2411</f>
        <v>45818</v>
      </c>
      <c r="B2411" s="2">
        <f>RSI!B2411</f>
        <v>6.0583</v>
      </c>
      <c r="C2411" s="2">
        <f>RSI!I2411</f>
        <v>53.363928256680502</v>
      </c>
      <c r="D2411" s="2">
        <f>MACD!E2411</f>
        <v>-1.4946724052131266E-2</v>
      </c>
      <c r="E2411" s="2">
        <f>MACD!F2411</f>
        <v>-1.5830164623677444E-2</v>
      </c>
      <c r="F2411" s="2">
        <f>'Moving Avg'!D2411</f>
        <v>6.0309399999999993</v>
      </c>
      <c r="G2411" s="2">
        <f>'Moving Avg'!F2411</f>
        <v>6.0131500000000004</v>
      </c>
      <c r="H2411" s="2">
        <f>'Moving Avg'!G2411</f>
        <v>6.0156219999999996</v>
      </c>
      <c r="I2411" s="2">
        <f>'Moving Avg'!H2411</f>
        <v>6.0664599999999993</v>
      </c>
      <c r="J2411" s="5" t="str">
        <f>OBV!F2411</f>
        <v>BEARISH</v>
      </c>
      <c r="K2411" s="5" t="str">
        <f>OBV!G2411</f>
        <v>NEUTRAL</v>
      </c>
      <c r="L2411" s="5" t="str">
        <f>OBV!H2411</f>
        <v>BEARISH DIVERGENCE</v>
      </c>
      <c r="M2411" s="7">
        <f t="shared" si="370"/>
        <v>25</v>
      </c>
      <c r="N2411" s="7">
        <f t="shared" si="371"/>
        <v>0</v>
      </c>
      <c r="O2411" s="7">
        <f t="shared" si="372"/>
        <v>0</v>
      </c>
      <c r="P2411" s="7">
        <f t="shared" si="373"/>
        <v>16.5</v>
      </c>
      <c r="Q2411" s="8">
        <f t="shared" si="374"/>
        <v>11.225</v>
      </c>
      <c r="R2411" s="8">
        <f t="shared" si="375"/>
        <v>9.125</v>
      </c>
      <c r="S2411" s="8">
        <f t="shared" si="376"/>
        <v>11.175000000000001</v>
      </c>
      <c r="T2411" s="8">
        <f t="shared" si="377"/>
        <v>10.375</v>
      </c>
      <c r="U2411" s="7">
        <f t="shared" si="378"/>
        <v>10.508333333333335</v>
      </c>
      <c r="V2411" s="7">
        <f t="shared" si="379"/>
        <v>10.475000000000001</v>
      </c>
    </row>
    <row r="2412" spans="1:22" ht="13.5" x14ac:dyDescent="0.25">
      <c r="A2412" s="3">
        <f>RSI!A2412</f>
        <v>45819</v>
      </c>
      <c r="B2412" s="2">
        <f>RSI!B2412</f>
        <v>6.0583</v>
      </c>
      <c r="C2412" s="2">
        <f>RSI!I2412</f>
        <v>53.363928256680495</v>
      </c>
      <c r="D2412" s="2">
        <f>MACD!E2412</f>
        <v>-1.8003727033250705E-2</v>
      </c>
      <c r="E2412" s="2">
        <f>MACD!F2412</f>
        <v>-1.6264877105592095E-2</v>
      </c>
      <c r="F2412" s="2">
        <f>'Moving Avg'!D2412</f>
        <v>6.0382400000000001</v>
      </c>
      <c r="G2412" s="2">
        <f>'Moving Avg'!F2412</f>
        <v>6.0149750000000006</v>
      </c>
      <c r="H2412" s="2">
        <f>'Moving Avg'!G2412</f>
        <v>6.0108760000000006</v>
      </c>
      <c r="I2412" s="2">
        <f>'Moving Avg'!H2412</f>
        <v>6.0697184999999987</v>
      </c>
      <c r="J2412" s="5" t="str">
        <f>OBV!F2412</f>
        <v>BEARISH</v>
      </c>
      <c r="K2412" s="5" t="str">
        <f>OBV!G2412</f>
        <v>NEUTRAL</v>
      </c>
      <c r="L2412" s="5" t="str">
        <f>OBV!H2412</f>
        <v>BEARISH DIVERGENCE</v>
      </c>
      <c r="M2412" s="7">
        <f t="shared" si="370"/>
        <v>25</v>
      </c>
      <c r="N2412" s="7">
        <f t="shared" si="371"/>
        <v>45</v>
      </c>
      <c r="O2412" s="7">
        <f t="shared" si="372"/>
        <v>0</v>
      </c>
      <c r="P2412" s="7">
        <f t="shared" si="373"/>
        <v>16.5</v>
      </c>
      <c r="Q2412" s="8">
        <f t="shared" si="374"/>
        <v>26.975000000000001</v>
      </c>
      <c r="R2412" s="8">
        <f t="shared" si="375"/>
        <v>18.125</v>
      </c>
      <c r="S2412" s="8">
        <f t="shared" si="376"/>
        <v>17.925000000000001</v>
      </c>
      <c r="T2412" s="8">
        <f t="shared" si="377"/>
        <v>21.625</v>
      </c>
      <c r="U2412" s="7">
        <f t="shared" si="378"/>
        <v>21.008333333333336</v>
      </c>
      <c r="V2412" s="7">
        <f t="shared" si="379"/>
        <v>21.162500000000001</v>
      </c>
    </row>
    <row r="2413" spans="1:22" ht="13.5" x14ac:dyDescent="0.25">
      <c r="A2413" s="3">
        <f>RSI!A2413</f>
        <v>45820</v>
      </c>
      <c r="B2413" s="2">
        <f>RSI!B2413</f>
        <v>6.0217999999999998</v>
      </c>
      <c r="C2413" s="2">
        <f>RSI!I2413</f>
        <v>49.82599333970051</v>
      </c>
      <c r="D2413" s="2">
        <f>MACD!E2413</f>
        <v>-2.2328686895572325E-2</v>
      </c>
      <c r="E2413" s="2">
        <f>MACD!F2413</f>
        <v>-1.7477639063588141E-2</v>
      </c>
      <c r="F2413" s="2">
        <f>'Moving Avg'!D2413</f>
        <v>6.0528399999999998</v>
      </c>
      <c r="G2413" s="2">
        <f>'Moving Avg'!F2413</f>
        <v>6.0149749999999997</v>
      </c>
      <c r="H2413" s="2">
        <f>'Moving Avg'!G2413</f>
        <v>6.0041240000000009</v>
      </c>
      <c r="I2413" s="2">
        <f>'Moving Avg'!H2413</f>
        <v>6.0735104999999976</v>
      </c>
      <c r="J2413" s="5" t="str">
        <f>OBV!F2413</f>
        <v>BEARISH</v>
      </c>
      <c r="K2413" s="5" t="str">
        <f>OBV!G2413</f>
        <v>NEUTRAL</v>
      </c>
      <c r="L2413" s="5" t="str">
        <f>OBV!H2413</f>
        <v>BEARISH DIVERGENCE</v>
      </c>
      <c r="M2413" s="7">
        <f t="shared" si="370"/>
        <v>25</v>
      </c>
      <c r="N2413" s="7">
        <f t="shared" si="371"/>
        <v>45</v>
      </c>
      <c r="O2413" s="7">
        <f t="shared" si="372"/>
        <v>0</v>
      </c>
      <c r="P2413" s="7">
        <f t="shared" si="373"/>
        <v>16.5</v>
      </c>
      <c r="Q2413" s="8">
        <f t="shared" si="374"/>
        <v>26.975000000000001</v>
      </c>
      <c r="R2413" s="8">
        <f t="shared" si="375"/>
        <v>18.125</v>
      </c>
      <c r="S2413" s="8">
        <f t="shared" si="376"/>
        <v>17.925000000000001</v>
      </c>
      <c r="T2413" s="8">
        <f t="shared" si="377"/>
        <v>21.625</v>
      </c>
      <c r="U2413" s="7">
        <f t="shared" si="378"/>
        <v>21.008333333333336</v>
      </c>
      <c r="V2413" s="7">
        <f t="shared" si="379"/>
        <v>21.162500000000001</v>
      </c>
    </row>
    <row r="2414" spans="1:22" ht="13.5" x14ac:dyDescent="0.25">
      <c r="A2414" s="3">
        <f>RSI!A2414</f>
        <v>45821</v>
      </c>
      <c r="B2414" s="2">
        <f>RSI!B2414</f>
        <v>5.8394000000000004</v>
      </c>
      <c r="C2414" s="2">
        <f>RSI!I2414</f>
        <v>36.723303902276307</v>
      </c>
      <c r="D2414" s="2">
        <f>MACD!E2414</f>
        <v>-1.2471277250433843E-2</v>
      </c>
      <c r="E2414" s="2">
        <f>MACD!F2414</f>
        <v>-1.6476366700957285E-2</v>
      </c>
      <c r="F2414" s="2">
        <f>'Moving Avg'!D2414</f>
        <v>6.0072200000000002</v>
      </c>
      <c r="G2414" s="2">
        <f>'Moving Avg'!F2414</f>
        <v>6.0072199999999993</v>
      </c>
      <c r="H2414" s="2">
        <f>'Moving Avg'!G2414</f>
        <v>5.9931760000000009</v>
      </c>
      <c r="I2414" s="2">
        <f>'Moving Avg'!H2414</f>
        <v>6.0756324999999984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  <c r="M2414" s="7">
        <f t="shared" si="370"/>
        <v>25</v>
      </c>
      <c r="N2414" s="7">
        <f t="shared" si="371"/>
        <v>0</v>
      </c>
      <c r="O2414" s="7">
        <f t="shared" si="372"/>
        <v>0</v>
      </c>
      <c r="P2414" s="7">
        <f t="shared" si="373"/>
        <v>16.5</v>
      </c>
      <c r="Q2414" s="8">
        <f t="shared" si="374"/>
        <v>11.225</v>
      </c>
      <c r="R2414" s="8">
        <f t="shared" si="375"/>
        <v>9.125</v>
      </c>
      <c r="S2414" s="8">
        <f t="shared" si="376"/>
        <v>11.175000000000001</v>
      </c>
      <c r="T2414" s="8">
        <f t="shared" si="377"/>
        <v>10.375</v>
      </c>
      <c r="U2414" s="7">
        <f t="shared" si="378"/>
        <v>10.508333333333335</v>
      </c>
      <c r="V2414" s="7">
        <f t="shared" si="379"/>
        <v>10.475000000000001</v>
      </c>
    </row>
    <row r="2415" spans="1:22" ht="13.5" x14ac:dyDescent="0.25">
      <c r="A2415" s="3">
        <f>RSI!A2415</f>
        <v>45824</v>
      </c>
      <c r="B2415" s="2">
        <f>RSI!B2415</f>
        <v>5.8211000000000004</v>
      </c>
      <c r="C2415" s="2">
        <f>RSI!I2415</f>
        <v>35.708716055448789</v>
      </c>
      <c r="D2415" s="2">
        <f>MACD!E2415</f>
        <v>5.323801841917053E-3</v>
      </c>
      <c r="E2415" s="2">
        <f>MACD!F2415</f>
        <v>-1.2116332992382418E-2</v>
      </c>
      <c r="F2415" s="2">
        <f>'Moving Avg'!D2415</f>
        <v>5.9597800000000003</v>
      </c>
      <c r="G2415" s="2">
        <f>'Moving Avg'!F2415</f>
        <v>5.997185</v>
      </c>
      <c r="H2415" s="2">
        <f>'Moving Avg'!G2415</f>
        <v>5.982044000000001</v>
      </c>
      <c r="I2415" s="2">
        <f>'Moving Avg'!H2415</f>
        <v>6.0779999999999959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  <c r="M2415" s="7">
        <f t="shared" si="370"/>
        <v>25</v>
      </c>
      <c r="N2415" s="7">
        <f t="shared" si="371"/>
        <v>0</v>
      </c>
      <c r="O2415" s="7">
        <f t="shared" si="372"/>
        <v>0</v>
      </c>
      <c r="P2415" s="7">
        <f t="shared" si="373"/>
        <v>16.5</v>
      </c>
      <c r="Q2415" s="8">
        <f t="shared" si="374"/>
        <v>11.225</v>
      </c>
      <c r="R2415" s="8">
        <f t="shared" si="375"/>
        <v>9.125</v>
      </c>
      <c r="S2415" s="8">
        <f t="shared" si="376"/>
        <v>11.175000000000001</v>
      </c>
      <c r="T2415" s="8">
        <f t="shared" si="377"/>
        <v>10.375</v>
      </c>
      <c r="U2415" s="7">
        <f t="shared" si="378"/>
        <v>10.508333333333335</v>
      </c>
      <c r="V2415" s="7">
        <f t="shared" si="379"/>
        <v>10.475000000000001</v>
      </c>
    </row>
    <row r="2416" spans="1:22" ht="13.5" x14ac:dyDescent="0.25">
      <c r="A2416" s="3">
        <f>RSI!A2416</f>
        <v>45825</v>
      </c>
      <c r="B2416" s="2">
        <f>RSI!B2416</f>
        <v>5.8211000000000004</v>
      </c>
      <c r="C2416" s="2">
        <f>RSI!I2416</f>
        <v>35.708716055448789</v>
      </c>
      <c r="D2416" s="2">
        <f>MACD!E2416</f>
        <v>2.0092324756529223E-2</v>
      </c>
      <c r="E2416" s="2">
        <f>MACD!F2416</f>
        <v>-5.6746014426000907E-3</v>
      </c>
      <c r="F2416" s="2">
        <f>'Moving Avg'!D2416</f>
        <v>5.9123400000000004</v>
      </c>
      <c r="G2416" s="2">
        <f>'Moving Avg'!F2416</f>
        <v>5.9871500000000006</v>
      </c>
      <c r="H2416" s="2">
        <f>'Moving Avg'!G2416</f>
        <v>5.9716420000000019</v>
      </c>
      <c r="I2416" s="2">
        <f>'Moving Avg'!H2416</f>
        <v>6.0802409999999965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  <c r="M2416" s="7">
        <f t="shared" si="370"/>
        <v>25</v>
      </c>
      <c r="N2416" s="7">
        <f t="shared" si="371"/>
        <v>0</v>
      </c>
      <c r="O2416" s="7">
        <f t="shared" si="372"/>
        <v>0</v>
      </c>
      <c r="P2416" s="7">
        <f t="shared" si="373"/>
        <v>16.5</v>
      </c>
      <c r="Q2416" s="8">
        <f t="shared" si="374"/>
        <v>11.225</v>
      </c>
      <c r="R2416" s="8">
        <f t="shared" si="375"/>
        <v>9.125</v>
      </c>
      <c r="S2416" s="8">
        <f t="shared" si="376"/>
        <v>11.175000000000001</v>
      </c>
      <c r="T2416" s="8">
        <f t="shared" si="377"/>
        <v>10.375</v>
      </c>
      <c r="U2416" s="7">
        <f t="shared" si="378"/>
        <v>10.508333333333335</v>
      </c>
      <c r="V2416" s="7">
        <f t="shared" si="379"/>
        <v>10.475000000000001</v>
      </c>
    </row>
    <row r="2417" spans="1:22" ht="13.5" x14ac:dyDescent="0.25">
      <c r="A2417" s="3">
        <f>RSI!A2417</f>
        <v>45826</v>
      </c>
      <c r="B2417" s="2">
        <f>RSI!B2417</f>
        <v>5.8120000000000003</v>
      </c>
      <c r="C2417" s="2">
        <f>RSI!I2417</f>
        <v>35.148679225313217</v>
      </c>
      <c r="D2417" s="2">
        <f>MACD!E2417</f>
        <v>3.5691682313486517E-2</v>
      </c>
      <c r="E2417" s="2">
        <f>MACD!F2417</f>
        <v>2.5986553086172308E-3</v>
      </c>
      <c r="F2417" s="2">
        <f>'Moving Avg'!D2417</f>
        <v>5.863080000000001</v>
      </c>
      <c r="G2417" s="2">
        <f>'Moving Avg'!F2417</f>
        <v>5.9766599999999999</v>
      </c>
      <c r="H2417" s="2">
        <f>'Moving Avg'!G2417</f>
        <v>5.9619700000000009</v>
      </c>
      <c r="I2417" s="2">
        <f>'Moving Avg'!H2417</f>
        <v>6.0822679999999956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  <c r="M2417" s="7">
        <f t="shared" si="370"/>
        <v>25</v>
      </c>
      <c r="N2417" s="7">
        <f t="shared" si="371"/>
        <v>0</v>
      </c>
      <c r="O2417" s="7">
        <f t="shared" si="372"/>
        <v>0</v>
      </c>
      <c r="P2417" s="7">
        <f t="shared" si="373"/>
        <v>16.5</v>
      </c>
      <c r="Q2417" s="8">
        <f t="shared" si="374"/>
        <v>11.225</v>
      </c>
      <c r="R2417" s="8">
        <f t="shared" si="375"/>
        <v>9.125</v>
      </c>
      <c r="S2417" s="8">
        <f t="shared" si="376"/>
        <v>11.175000000000001</v>
      </c>
      <c r="T2417" s="8">
        <f t="shared" si="377"/>
        <v>10.375</v>
      </c>
      <c r="U2417" s="7">
        <f t="shared" si="378"/>
        <v>10.508333333333335</v>
      </c>
      <c r="V2417" s="7">
        <f t="shared" si="379"/>
        <v>10.475000000000001</v>
      </c>
    </row>
    <row r="2418" spans="1:22" ht="13.5" x14ac:dyDescent="0.25">
      <c r="A2418" s="3">
        <f>RSI!A2418</f>
        <v>45827</v>
      </c>
      <c r="B2418" s="2">
        <f>RSI!B2418</f>
        <v>5.7481</v>
      </c>
      <c r="C2418" s="2">
        <f>RSI!I2418</f>
        <v>31.422012926304262</v>
      </c>
      <c r="D2418" s="2">
        <f>MACD!E2418</f>
        <v>4.3400105672203537E-2</v>
      </c>
      <c r="E2418" s="2">
        <f>MACD!F2418</f>
        <v>1.0758945381334492E-2</v>
      </c>
      <c r="F2418" s="2">
        <f>'Moving Avg'!D2418</f>
        <v>5.8083400000000003</v>
      </c>
      <c r="G2418" s="2">
        <f>'Moving Avg'!F2418</f>
        <v>5.9620599999999992</v>
      </c>
      <c r="H2418" s="2">
        <f>'Moving Avg'!G2418</f>
        <v>5.953394000000003</v>
      </c>
      <c r="I2418" s="2">
        <f>'Moving Avg'!H2418</f>
        <v>6.0840599999999965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25</v>
      </c>
      <c r="N2418" s="7">
        <f t="shared" si="371"/>
        <v>0</v>
      </c>
      <c r="O2418" s="7">
        <f t="shared" si="372"/>
        <v>0</v>
      </c>
      <c r="P2418" s="7">
        <f t="shared" si="373"/>
        <v>16.5</v>
      </c>
      <c r="Q2418" s="8">
        <f t="shared" si="374"/>
        <v>11.225</v>
      </c>
      <c r="R2418" s="8">
        <f t="shared" si="375"/>
        <v>9.125</v>
      </c>
      <c r="S2418" s="8">
        <f t="shared" si="376"/>
        <v>11.175000000000001</v>
      </c>
      <c r="T2418" s="8">
        <f t="shared" si="377"/>
        <v>10.375</v>
      </c>
      <c r="U2418" s="7">
        <f t="shared" si="378"/>
        <v>10.508333333333335</v>
      </c>
      <c r="V2418" s="7">
        <f t="shared" si="379"/>
        <v>10.475000000000001</v>
      </c>
    </row>
    <row r="2419" spans="1:22" ht="13.5" x14ac:dyDescent="0.25">
      <c r="A2419" s="3">
        <f>RSI!A2419</f>
        <v>45828</v>
      </c>
      <c r="B2419" s="2">
        <f>RSI!B2419</f>
        <v>5.7481</v>
      </c>
      <c r="C2419" s="2">
        <f>RSI!I2419</f>
        <v>31.422012926304262</v>
      </c>
      <c r="D2419" s="2">
        <f>MACD!E2419</f>
        <v>6.9493598552426761E-2</v>
      </c>
      <c r="E2419" s="2">
        <f>MACD!F2419</f>
        <v>2.2505876015552949E-2</v>
      </c>
      <c r="F2419" s="2">
        <f>'Moving Avg'!D2419</f>
        <v>5.7900800000000006</v>
      </c>
      <c r="G2419" s="2">
        <f>'Moving Avg'!F2419</f>
        <v>5.9529349999999992</v>
      </c>
      <c r="H2419" s="2">
        <f>'Moving Avg'!G2419</f>
        <v>5.9464600000000027</v>
      </c>
      <c r="I2419" s="2">
        <f>'Moving Avg'!H2419</f>
        <v>6.0860624999999962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25</v>
      </c>
      <c r="N2419" s="7">
        <f t="shared" si="371"/>
        <v>0</v>
      </c>
      <c r="O2419" s="7">
        <f t="shared" si="372"/>
        <v>0</v>
      </c>
      <c r="P2419" s="7">
        <f t="shared" si="373"/>
        <v>16.5</v>
      </c>
      <c r="Q2419" s="8">
        <f t="shared" si="374"/>
        <v>11.225</v>
      </c>
      <c r="R2419" s="8">
        <f t="shared" si="375"/>
        <v>9.125</v>
      </c>
      <c r="S2419" s="8">
        <f t="shared" si="376"/>
        <v>11.175000000000001</v>
      </c>
      <c r="T2419" s="8">
        <f t="shared" si="377"/>
        <v>10.375</v>
      </c>
      <c r="U2419" s="7">
        <f t="shared" si="378"/>
        <v>10.508333333333335</v>
      </c>
      <c r="V2419" s="7">
        <f t="shared" si="379"/>
        <v>10.475000000000001</v>
      </c>
    </row>
    <row r="2420" spans="1:22" ht="13.5" x14ac:dyDescent="0.25">
      <c r="A2420" s="3">
        <f>RSI!A2420</f>
        <v>45831</v>
      </c>
      <c r="B2420" s="2">
        <f>RSI!B2420</f>
        <v>5.9123999999999999</v>
      </c>
      <c r="C2420" s="2">
        <f>RSI!I2420</f>
        <v>47.895709261744408</v>
      </c>
      <c r="D2420" s="2">
        <f>MACD!E2420</f>
        <v>7.9199399543457005E-2</v>
      </c>
      <c r="E2420" s="2">
        <f>MACD!F2420</f>
        <v>3.3844580721133763E-2</v>
      </c>
      <c r="F2420" s="2">
        <f>'Moving Avg'!D2420</f>
        <v>5.8083399999999994</v>
      </c>
      <c r="G2420" s="2">
        <f>'Moving Avg'!F2420</f>
        <v>5.9474649999999993</v>
      </c>
      <c r="H2420" s="2">
        <f>'Moving Avg'!G2420</f>
        <v>5.9488340000000042</v>
      </c>
      <c r="I2420" s="2">
        <f>'Moving Avg'!H2420</f>
        <v>6.0887179999999956</v>
      </c>
      <c r="J2420" s="5" t="str">
        <f>OBV!F2420</f>
        <v>BEARISH</v>
      </c>
      <c r="K2420" s="5" t="str">
        <f>OBV!G2420</f>
        <v>NEUTRAL</v>
      </c>
      <c r="L2420" s="5" t="str">
        <f>OBV!H2420</f>
        <v>BEARISH DIVERGENCE</v>
      </c>
      <c r="M2420" s="7">
        <f t="shared" si="370"/>
        <v>25</v>
      </c>
      <c r="N2420" s="7">
        <f t="shared" si="371"/>
        <v>0</v>
      </c>
      <c r="O2420" s="7">
        <f t="shared" si="372"/>
        <v>0</v>
      </c>
      <c r="P2420" s="7">
        <f t="shared" si="373"/>
        <v>16.5</v>
      </c>
      <c r="Q2420" s="8">
        <f t="shared" si="374"/>
        <v>11.225</v>
      </c>
      <c r="R2420" s="8">
        <f t="shared" si="375"/>
        <v>9.125</v>
      </c>
      <c r="S2420" s="8">
        <f t="shared" si="376"/>
        <v>11.175000000000001</v>
      </c>
      <c r="T2420" s="8">
        <f t="shared" si="377"/>
        <v>10.375</v>
      </c>
      <c r="U2420" s="7">
        <f t="shared" si="378"/>
        <v>10.508333333333335</v>
      </c>
      <c r="V2420" s="7">
        <f t="shared" si="379"/>
        <v>10.475000000000001</v>
      </c>
    </row>
    <row r="2421" spans="1:22" ht="13.5" x14ac:dyDescent="0.25">
      <c r="A2421" s="3">
        <f>RSI!A2421</f>
        <v>45832</v>
      </c>
      <c r="B2421" s="2">
        <f>RSI!B2421</f>
        <v>5.9762000000000004</v>
      </c>
      <c r="C2421" s="2">
        <f>RSI!I2421</f>
        <v>52.652073312476141</v>
      </c>
      <c r="D2421" s="2">
        <f>MACD!E2421</f>
        <v>8.2837854456162319E-2</v>
      </c>
      <c r="E2421" s="2">
        <f>MACD!F2421</f>
        <v>4.3643235468139474E-2</v>
      </c>
      <c r="F2421" s="2">
        <f>'Moving Avg'!D2421</f>
        <v>5.8393599999999992</v>
      </c>
      <c r="G2421" s="2">
        <f>'Moving Avg'!F2421</f>
        <v>5.9451850000000004</v>
      </c>
      <c r="H2421" s="2">
        <f>'Moving Avg'!G2421</f>
        <v>5.9594180000000039</v>
      </c>
      <c r="I2421" s="2">
        <f>'Moving Avg'!H2421</f>
        <v>6.091018499999997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  <c r="M2421" s="7">
        <f t="shared" si="370"/>
        <v>25</v>
      </c>
      <c r="N2421" s="7">
        <f t="shared" si="371"/>
        <v>0</v>
      </c>
      <c r="O2421" s="7">
        <f t="shared" si="372"/>
        <v>0</v>
      </c>
      <c r="P2421" s="7">
        <f t="shared" si="373"/>
        <v>83.5</v>
      </c>
      <c r="Q2421" s="8">
        <f t="shared" si="374"/>
        <v>21.274999999999999</v>
      </c>
      <c r="R2421" s="8">
        <f t="shared" si="375"/>
        <v>25.875</v>
      </c>
      <c r="S2421" s="8">
        <f t="shared" si="376"/>
        <v>41.325000000000003</v>
      </c>
      <c r="T2421" s="8">
        <f t="shared" si="377"/>
        <v>27.125</v>
      </c>
      <c r="U2421" s="7">
        <f t="shared" si="378"/>
        <v>29.491666666666664</v>
      </c>
      <c r="V2421" s="7">
        <f t="shared" si="379"/>
        <v>28.9</v>
      </c>
    </row>
    <row r="2422" spans="1:22" ht="13.5" x14ac:dyDescent="0.25">
      <c r="A2422" s="3">
        <f>RSI!A2422</f>
        <v>45833</v>
      </c>
      <c r="B2422" s="2">
        <f>RSI!B2422</f>
        <v>6.0035999999999996</v>
      </c>
      <c r="C2422" s="2">
        <f>RSI!I2422</f>
        <v>54.570113992892757</v>
      </c>
      <c r="D2422" s="2">
        <f>MACD!E2422</f>
        <v>8.3650457542113976E-2</v>
      </c>
      <c r="E2422" s="2">
        <f>MACD!F2422</f>
        <v>5.1644679882934377E-2</v>
      </c>
      <c r="F2422" s="2">
        <f>'Moving Avg'!D2422</f>
        <v>5.8776799999999998</v>
      </c>
      <c r="G2422" s="2">
        <f>'Moving Avg'!F2422</f>
        <v>5.9451850000000004</v>
      </c>
      <c r="H2422" s="2">
        <f>'Moving Avg'!G2422</f>
        <v>5.9641620000000035</v>
      </c>
      <c r="I2422" s="2">
        <f>'Moving Avg'!H2422</f>
        <v>6.0934984999999964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  <c r="M2422" s="7">
        <f t="shared" si="370"/>
        <v>25</v>
      </c>
      <c r="N2422" s="7">
        <f t="shared" si="371"/>
        <v>0</v>
      </c>
      <c r="O2422" s="7">
        <f t="shared" si="372"/>
        <v>0</v>
      </c>
      <c r="P2422" s="7">
        <f t="shared" si="373"/>
        <v>83.5</v>
      </c>
      <c r="Q2422" s="8">
        <f t="shared" si="374"/>
        <v>21.274999999999999</v>
      </c>
      <c r="R2422" s="8">
        <f t="shared" si="375"/>
        <v>25.875</v>
      </c>
      <c r="S2422" s="8">
        <f t="shared" si="376"/>
        <v>41.325000000000003</v>
      </c>
      <c r="T2422" s="8">
        <f t="shared" si="377"/>
        <v>27.125</v>
      </c>
      <c r="U2422" s="7">
        <f t="shared" si="378"/>
        <v>29.491666666666664</v>
      </c>
      <c r="V2422" s="7">
        <f t="shared" si="379"/>
        <v>28.9</v>
      </c>
    </row>
    <row r="2423" spans="1:22" ht="13.5" x14ac:dyDescent="0.25">
      <c r="A2423" s="3">
        <f>RSI!A2423</f>
        <v>45835</v>
      </c>
      <c r="B2423" s="2">
        <f>RSI!B2423</f>
        <v>5.8029000000000002</v>
      </c>
      <c r="C2423" s="2">
        <f>RSI!I2423</f>
        <v>41.355104875179634</v>
      </c>
      <c r="D2423" s="2">
        <f>MACD!E2423</f>
        <v>9.32084746887476E-2</v>
      </c>
      <c r="E2423" s="2">
        <f>MACD!F2423</f>
        <v>5.995743884409703E-2</v>
      </c>
      <c r="F2423" s="2">
        <f>'Moving Avg'!D2423</f>
        <v>5.8886399999999997</v>
      </c>
      <c r="G2423" s="2">
        <f>'Moving Avg'!F2423</f>
        <v>5.9365199999999998</v>
      </c>
      <c r="H2423" s="2">
        <f>'Moving Avg'!G2423</f>
        <v>5.9619720000000038</v>
      </c>
      <c r="I2423" s="2">
        <f>'Moving Avg'!H2423</f>
        <v>6.0953114999999967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  <c r="M2423" s="7">
        <f t="shared" si="370"/>
        <v>25</v>
      </c>
      <c r="N2423" s="7">
        <f t="shared" si="371"/>
        <v>0</v>
      </c>
      <c r="O2423" s="7">
        <f t="shared" si="372"/>
        <v>0</v>
      </c>
      <c r="P2423" s="7">
        <f t="shared" si="373"/>
        <v>83.5</v>
      </c>
      <c r="Q2423" s="8">
        <f t="shared" si="374"/>
        <v>21.274999999999999</v>
      </c>
      <c r="R2423" s="8">
        <f t="shared" si="375"/>
        <v>25.875</v>
      </c>
      <c r="S2423" s="8">
        <f t="shared" si="376"/>
        <v>41.325000000000003</v>
      </c>
      <c r="T2423" s="8">
        <f t="shared" si="377"/>
        <v>27.125</v>
      </c>
      <c r="U2423" s="7">
        <f t="shared" si="378"/>
        <v>29.491666666666664</v>
      </c>
      <c r="V2423" s="7">
        <f t="shared" si="379"/>
        <v>28.9</v>
      </c>
    </row>
    <row r="2424" spans="1:22" ht="13.5" x14ac:dyDescent="0.25">
      <c r="A2424" s="3">
        <f>RSI!A2424</f>
        <v>45838</v>
      </c>
      <c r="B2424" s="2">
        <f>RSI!B2424</f>
        <v>5.9762000000000004</v>
      </c>
      <c r="C2424" s="2">
        <f>RSI!I2424</f>
        <v>52.134027748620333</v>
      </c>
      <c r="D2424" s="2">
        <f>MACD!E2424</f>
        <v>6.1230756217434568E-2</v>
      </c>
      <c r="E2424" s="2">
        <f>MACD!F2424</f>
        <v>6.0212102318764539E-2</v>
      </c>
      <c r="F2424" s="2">
        <f>'Moving Avg'!D2424</f>
        <v>5.9342600000000001</v>
      </c>
      <c r="G2424" s="2">
        <f>'Moving Avg'!F2424</f>
        <v>5.9365199999999998</v>
      </c>
      <c r="H2424" s="2">
        <f>'Moving Avg'!G2424</f>
        <v>5.9637960000000048</v>
      </c>
      <c r="I2424" s="2">
        <f>'Moving Avg'!H2424</f>
        <v>6.0978229999999964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  <c r="M2424" s="7">
        <f t="shared" si="370"/>
        <v>25</v>
      </c>
      <c r="N2424" s="7">
        <f t="shared" si="371"/>
        <v>0</v>
      </c>
      <c r="O2424" s="7">
        <f t="shared" si="372"/>
        <v>0</v>
      </c>
      <c r="P2424" s="7">
        <f t="shared" si="373"/>
        <v>83.5</v>
      </c>
      <c r="Q2424" s="8">
        <f t="shared" si="374"/>
        <v>21.274999999999999</v>
      </c>
      <c r="R2424" s="8">
        <f t="shared" si="375"/>
        <v>25.875</v>
      </c>
      <c r="S2424" s="8">
        <f t="shared" si="376"/>
        <v>41.325000000000003</v>
      </c>
      <c r="T2424" s="8">
        <f t="shared" si="377"/>
        <v>27.125</v>
      </c>
      <c r="U2424" s="7">
        <f t="shared" si="378"/>
        <v>29.491666666666664</v>
      </c>
      <c r="V2424" s="7">
        <f t="shared" si="379"/>
        <v>28.9</v>
      </c>
    </row>
    <row r="2425" spans="1:22" ht="13.5" x14ac:dyDescent="0.25">
      <c r="A2425" s="3">
        <f>RSI!A2425</f>
        <v>45839</v>
      </c>
      <c r="B2425" s="2">
        <f>RSI!B2425</f>
        <v>5.9762000000000004</v>
      </c>
      <c r="C2425" s="2">
        <f>RSI!I2425</f>
        <v>52.134027748620333</v>
      </c>
      <c r="D2425" s="2">
        <f>MACD!E2425</f>
        <v>3.1104842814355216E-2</v>
      </c>
      <c r="E2425" s="2">
        <f>MACD!F2425</f>
        <v>5.4390650417882679E-2</v>
      </c>
      <c r="F2425" s="2">
        <f>'Moving Avg'!D2425</f>
        <v>5.9470200000000002</v>
      </c>
      <c r="G2425" s="2">
        <f>'Moving Avg'!F2425</f>
        <v>5.9342400000000008</v>
      </c>
      <c r="H2425" s="2">
        <f>'Moving Avg'!G2425</f>
        <v>5.9647080000000043</v>
      </c>
      <c r="I2425" s="2">
        <f>'Moving Avg'!H2425</f>
        <v>6.1004184999999973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  <c r="M2425" s="7">
        <f t="shared" si="370"/>
        <v>25</v>
      </c>
      <c r="N2425" s="7">
        <f t="shared" si="371"/>
        <v>100</v>
      </c>
      <c r="O2425" s="7">
        <f t="shared" si="372"/>
        <v>0</v>
      </c>
      <c r="P2425" s="7">
        <f t="shared" si="373"/>
        <v>83.5</v>
      </c>
      <c r="Q2425" s="8">
        <f t="shared" si="374"/>
        <v>56.274999999999999</v>
      </c>
      <c r="R2425" s="8">
        <f t="shared" si="375"/>
        <v>45.875</v>
      </c>
      <c r="S2425" s="8">
        <f t="shared" si="376"/>
        <v>56.325000000000003</v>
      </c>
      <c r="T2425" s="8">
        <f t="shared" si="377"/>
        <v>52.125</v>
      </c>
      <c r="U2425" s="7">
        <f t="shared" si="378"/>
        <v>52.82500000000001</v>
      </c>
      <c r="V2425" s="7">
        <f t="shared" si="379"/>
        <v>52.650000000000006</v>
      </c>
    </row>
    <row r="2426" spans="1:22" ht="13.5" x14ac:dyDescent="0.25">
      <c r="A2426" s="3">
        <f>RSI!A2426</f>
        <v>45840</v>
      </c>
      <c r="B2426" s="2">
        <f>RSI!B2426</f>
        <v>5.9306000000000001</v>
      </c>
      <c r="C2426" s="2">
        <f>RSI!I2426</f>
        <v>49.365165231694</v>
      </c>
      <c r="D2426" s="2">
        <f>MACD!E2426</f>
        <v>8.757704475026884E-3</v>
      </c>
      <c r="E2426" s="2">
        <f>MACD!F2426</f>
        <v>4.5264061229311522E-2</v>
      </c>
      <c r="F2426" s="2">
        <f>'Moving Avg'!D2426</f>
        <v>5.9378999999999991</v>
      </c>
      <c r="G2426" s="2">
        <f>'Moving Avg'!F2426</f>
        <v>5.9301350000000008</v>
      </c>
      <c r="H2426" s="2">
        <f>'Moving Avg'!G2426</f>
        <v>5.967628000000003</v>
      </c>
      <c r="I2426" s="2">
        <f>'Moving Avg'!H2426</f>
        <v>6.1029124999999969</v>
      </c>
      <c r="J2426" s="5" t="str">
        <f>OBV!F2426</f>
        <v>BULLISH</v>
      </c>
      <c r="K2426" s="5" t="str">
        <f>OBV!G2426</f>
        <v>NEUTRAL</v>
      </c>
      <c r="L2426" s="5" t="str">
        <f>OBV!H2426</f>
        <v>BULLISH DIVERGENCE</v>
      </c>
      <c r="M2426" s="7">
        <f t="shared" si="370"/>
        <v>25</v>
      </c>
      <c r="N2426" s="7">
        <f t="shared" si="371"/>
        <v>100</v>
      </c>
      <c r="O2426" s="7">
        <f t="shared" si="372"/>
        <v>0</v>
      </c>
      <c r="P2426" s="7">
        <f t="shared" si="373"/>
        <v>66.5</v>
      </c>
      <c r="Q2426" s="8">
        <f t="shared" si="374"/>
        <v>53.725000000000001</v>
      </c>
      <c r="R2426" s="8">
        <f t="shared" si="375"/>
        <v>41.625</v>
      </c>
      <c r="S2426" s="8">
        <f t="shared" si="376"/>
        <v>48.674999999999997</v>
      </c>
      <c r="T2426" s="8">
        <f t="shared" si="377"/>
        <v>47.875</v>
      </c>
      <c r="U2426" s="7">
        <f t="shared" si="378"/>
        <v>48.008333333333326</v>
      </c>
      <c r="V2426" s="7">
        <f t="shared" si="379"/>
        <v>47.974999999999994</v>
      </c>
    </row>
    <row r="2427" spans="1:22" ht="13.5" x14ac:dyDescent="0.25">
      <c r="A2427" s="3">
        <f>RSI!A2427</f>
        <v>45841</v>
      </c>
      <c r="B2427" s="2">
        <f>RSI!B2427</f>
        <v>5.9306000000000001</v>
      </c>
      <c r="C2427" s="2">
        <f>RSI!I2427</f>
        <v>49.365165231694</v>
      </c>
      <c r="D2427" s="2">
        <f>MACD!E2427</f>
        <v>-1.1498403391684064E-2</v>
      </c>
      <c r="E2427" s="2">
        <f>MACD!F2427</f>
        <v>3.3911568305112404E-2</v>
      </c>
      <c r="F2427" s="2">
        <f>'Moving Avg'!D2427</f>
        <v>5.9232999999999993</v>
      </c>
      <c r="G2427" s="2">
        <f>'Moving Avg'!F2427</f>
        <v>5.9255750000000003</v>
      </c>
      <c r="H2427" s="2">
        <f>'Moving Avg'!G2427</f>
        <v>5.9712780000000043</v>
      </c>
      <c r="I2427" s="2">
        <f>'Moving Avg'!H2427</f>
        <v>6.1055324999999963</v>
      </c>
      <c r="J2427" s="5" t="str">
        <f>OBV!F2427</f>
        <v>BULLISH</v>
      </c>
      <c r="K2427" s="5" t="str">
        <f>OBV!G2427</f>
        <v>NEUTRAL</v>
      </c>
      <c r="L2427" s="5" t="str">
        <f>OBV!H2427</f>
        <v>BULLISH DIVERGENCE</v>
      </c>
      <c r="M2427" s="7">
        <f t="shared" si="370"/>
        <v>25</v>
      </c>
      <c r="N2427" s="7">
        <f t="shared" si="371"/>
        <v>100</v>
      </c>
      <c r="O2427" s="7">
        <f t="shared" si="372"/>
        <v>0</v>
      </c>
      <c r="P2427" s="7">
        <f t="shared" si="373"/>
        <v>66.5</v>
      </c>
      <c r="Q2427" s="8">
        <f t="shared" si="374"/>
        <v>53.725000000000001</v>
      </c>
      <c r="R2427" s="8">
        <f t="shared" si="375"/>
        <v>41.625</v>
      </c>
      <c r="S2427" s="8">
        <f t="shared" si="376"/>
        <v>48.674999999999997</v>
      </c>
      <c r="T2427" s="8">
        <f t="shared" si="377"/>
        <v>47.875</v>
      </c>
      <c r="U2427" s="7">
        <f t="shared" si="378"/>
        <v>48.008333333333326</v>
      </c>
      <c r="V2427" s="7">
        <f t="shared" si="379"/>
        <v>47.974999999999994</v>
      </c>
    </row>
    <row r="2428" spans="1:22" ht="13.5" x14ac:dyDescent="0.25">
      <c r="A2428" s="3">
        <f>RSI!A2428</f>
        <v>45842</v>
      </c>
      <c r="B2428" s="2">
        <f>RSI!B2428</f>
        <v>5.9215</v>
      </c>
      <c r="C2428" s="2">
        <f>RSI!I2428</f>
        <v>48.765732052560985</v>
      </c>
      <c r="D2428" s="2">
        <f>MACD!E2428</f>
        <v>-3.7745799544899761E-2</v>
      </c>
      <c r="E2428" s="2">
        <f>MACD!F2428</f>
        <v>1.9580094735109972E-2</v>
      </c>
      <c r="F2428" s="2">
        <f>'Moving Avg'!D2428</f>
        <v>5.9470200000000002</v>
      </c>
      <c r="G2428" s="2">
        <f>'Moving Avg'!F2428</f>
        <v>5.9242100000000004</v>
      </c>
      <c r="H2428" s="2">
        <f>'Moving Avg'!G2428</f>
        <v>5.9745640000000027</v>
      </c>
      <c r="I2428" s="2">
        <f>'Moving Avg'!H2428</f>
        <v>6.1081914999999958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  <c r="M2428" s="7">
        <f t="shared" si="370"/>
        <v>25</v>
      </c>
      <c r="N2428" s="7">
        <f t="shared" si="371"/>
        <v>100</v>
      </c>
      <c r="O2428" s="7">
        <f t="shared" si="372"/>
        <v>0</v>
      </c>
      <c r="P2428" s="7">
        <f t="shared" si="373"/>
        <v>83.5</v>
      </c>
      <c r="Q2428" s="8">
        <f t="shared" si="374"/>
        <v>56.274999999999999</v>
      </c>
      <c r="R2428" s="8">
        <f t="shared" si="375"/>
        <v>45.875</v>
      </c>
      <c r="S2428" s="8">
        <f t="shared" si="376"/>
        <v>56.325000000000003</v>
      </c>
      <c r="T2428" s="8">
        <f t="shared" si="377"/>
        <v>52.125</v>
      </c>
      <c r="U2428" s="7">
        <f t="shared" si="378"/>
        <v>52.82500000000001</v>
      </c>
      <c r="V2428" s="7">
        <f t="shared" si="379"/>
        <v>52.650000000000006</v>
      </c>
    </row>
    <row r="2429" spans="1:22" ht="13.5" x14ac:dyDescent="0.25">
      <c r="A2429" s="3">
        <f>RSI!A2429</f>
        <v>45845</v>
      </c>
      <c r="B2429" s="2">
        <f>RSI!B2429</f>
        <v>5.9215</v>
      </c>
      <c r="C2429" s="2">
        <f>RSI!I2429</f>
        <v>48.765732052560985</v>
      </c>
      <c r="D2429" s="2">
        <f>MACD!E2429</f>
        <v>-5.9855915624543066E-2</v>
      </c>
      <c r="E2429" s="2">
        <f>MACD!F2429</f>
        <v>3.6928926631793653E-3</v>
      </c>
      <c r="F2429" s="2">
        <f>'Moving Avg'!D2429</f>
        <v>5.9360800000000014</v>
      </c>
      <c r="G2429" s="2">
        <f>'Moving Avg'!F2429</f>
        <v>5.9169099999999997</v>
      </c>
      <c r="H2429" s="2">
        <f>'Moving Avg'!G2429</f>
        <v>5.9718280000000012</v>
      </c>
      <c r="I2429" s="2">
        <f>'Moving Avg'!H2429</f>
        <v>6.1107239999999958</v>
      </c>
      <c r="J2429" s="5" t="str">
        <f>OBV!F2429</f>
        <v>BEARISH</v>
      </c>
      <c r="K2429" s="5" t="str">
        <f>OBV!G2429</f>
        <v>NEUTRAL</v>
      </c>
      <c r="L2429" s="5" t="str">
        <f>OBV!H2429</f>
        <v>CONFIRMED BEARISH</v>
      </c>
      <c r="M2429" s="7">
        <f t="shared" si="370"/>
        <v>25</v>
      </c>
      <c r="N2429" s="7">
        <f t="shared" si="371"/>
        <v>100</v>
      </c>
      <c r="O2429" s="7">
        <f t="shared" si="372"/>
        <v>0</v>
      </c>
      <c r="P2429" s="7">
        <f t="shared" si="373"/>
        <v>16.5</v>
      </c>
      <c r="Q2429" s="8">
        <f t="shared" si="374"/>
        <v>46.225000000000001</v>
      </c>
      <c r="R2429" s="8">
        <f t="shared" si="375"/>
        <v>29.125</v>
      </c>
      <c r="S2429" s="8">
        <f t="shared" si="376"/>
        <v>26.175000000000001</v>
      </c>
      <c r="T2429" s="8">
        <f t="shared" si="377"/>
        <v>35.375</v>
      </c>
      <c r="U2429" s="7">
        <f t="shared" si="378"/>
        <v>33.841666666666661</v>
      </c>
      <c r="V2429" s="7">
        <f t="shared" si="379"/>
        <v>34.224999999999994</v>
      </c>
    </row>
    <row r="2430" spans="1:22" ht="13.5" x14ac:dyDescent="0.25">
      <c r="A2430" s="3">
        <f>RSI!A2430</f>
        <v>45846</v>
      </c>
      <c r="B2430" s="2">
        <f>RSI!B2430</f>
        <v>5.9215</v>
      </c>
      <c r="C2430" s="2">
        <f>RSI!I2430</f>
        <v>48.765732052560992</v>
      </c>
      <c r="D2430" s="2">
        <f>MACD!E2430</f>
        <v>-5.3195682745351469E-2</v>
      </c>
      <c r="E2430" s="2">
        <f>MACD!F2430</f>
        <v>-7.6848224185268026E-3</v>
      </c>
      <c r="F2430" s="2">
        <f>'Moving Avg'!D2430</f>
        <v>5.9251400000000007</v>
      </c>
      <c r="G2430" s="2">
        <f>'Moving Avg'!F2430</f>
        <v>5.9100699999999993</v>
      </c>
      <c r="H2430" s="2">
        <f>'Moving Avg'!G2430</f>
        <v>5.9698220000000015</v>
      </c>
      <c r="I2430" s="2">
        <f>'Moving Avg'!H2430</f>
        <v>6.1127509999999949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  <c r="M2430" s="7">
        <f t="shared" si="370"/>
        <v>25</v>
      </c>
      <c r="N2430" s="7">
        <f t="shared" si="371"/>
        <v>100</v>
      </c>
      <c r="O2430" s="7">
        <f t="shared" si="372"/>
        <v>0</v>
      </c>
      <c r="P2430" s="7">
        <f t="shared" si="373"/>
        <v>16.5</v>
      </c>
      <c r="Q2430" s="8">
        <f t="shared" si="374"/>
        <v>46.225000000000001</v>
      </c>
      <c r="R2430" s="8">
        <f t="shared" si="375"/>
        <v>29.125</v>
      </c>
      <c r="S2430" s="8">
        <f t="shared" si="376"/>
        <v>26.175000000000001</v>
      </c>
      <c r="T2430" s="8">
        <f t="shared" si="377"/>
        <v>35.375</v>
      </c>
      <c r="U2430" s="7">
        <f t="shared" si="378"/>
        <v>33.841666666666661</v>
      </c>
      <c r="V2430" s="7">
        <f t="shared" si="379"/>
        <v>34.224999999999994</v>
      </c>
    </row>
    <row r="2431" spans="1:22" ht="13.5" x14ac:dyDescent="0.25">
      <c r="A2431" s="3">
        <f>RSI!A2431</f>
        <v>45847</v>
      </c>
      <c r="B2431" s="2">
        <f>RSI!B2431</f>
        <v>5.9032</v>
      </c>
      <c r="C2431" s="2">
        <f>RSI!I2431</f>
        <v>47.32245019262141</v>
      </c>
      <c r="D2431" s="2">
        <f>MACD!E2431</f>
        <v>-3.6304096498174232E-2</v>
      </c>
      <c r="E2431" s="2">
        <f>MACD!F2431</f>
        <v>-1.3408677234456289E-2</v>
      </c>
      <c r="F2431" s="2">
        <f>'Moving Avg'!D2431</f>
        <v>5.9196600000000004</v>
      </c>
      <c r="G2431" s="2">
        <f>'Moving Avg'!F2431</f>
        <v>5.9023149999999998</v>
      </c>
      <c r="H2431" s="2">
        <f>'Moving Avg'!G2431</f>
        <v>5.9674500000000013</v>
      </c>
      <c r="I2431" s="2">
        <f>'Moving Avg'!H2431</f>
        <v>6.1148974999999943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  <c r="M2431" s="7">
        <f t="shared" si="370"/>
        <v>25</v>
      </c>
      <c r="N2431" s="7">
        <f t="shared" si="371"/>
        <v>100</v>
      </c>
      <c r="O2431" s="7">
        <f t="shared" si="372"/>
        <v>0</v>
      </c>
      <c r="P2431" s="7">
        <f t="shared" si="373"/>
        <v>16.5</v>
      </c>
      <c r="Q2431" s="8">
        <f t="shared" si="374"/>
        <v>46.225000000000001</v>
      </c>
      <c r="R2431" s="8">
        <f t="shared" si="375"/>
        <v>29.125</v>
      </c>
      <c r="S2431" s="8">
        <f t="shared" si="376"/>
        <v>26.175000000000001</v>
      </c>
      <c r="T2431" s="8">
        <f t="shared" si="377"/>
        <v>35.375</v>
      </c>
      <c r="U2431" s="7">
        <f t="shared" si="378"/>
        <v>33.841666666666661</v>
      </c>
      <c r="V2431" s="7">
        <f t="shared" si="379"/>
        <v>34.224999999999994</v>
      </c>
    </row>
    <row r="2432" spans="1:22" ht="13.5" x14ac:dyDescent="0.25">
      <c r="A2432" s="3">
        <f>RSI!A2432</f>
        <v>45848</v>
      </c>
      <c r="B2432" s="2">
        <f>RSI!B2432</f>
        <v>5.9306000000000001</v>
      </c>
      <c r="C2432" s="2">
        <f>RSI!I2432</f>
        <v>49.721835399830361</v>
      </c>
      <c r="D2432" s="2">
        <f>MACD!E2432</f>
        <v>-1.9638562013939875E-2</v>
      </c>
      <c r="E2432" s="2">
        <f>MACD!F2432</f>
        <v>-1.4654654190353007E-2</v>
      </c>
      <c r="F2432" s="2">
        <f>'Moving Avg'!D2432</f>
        <v>5.9196599999999986</v>
      </c>
      <c r="G2432" s="2">
        <f>'Moving Avg'!F2432</f>
        <v>5.895929999999999</v>
      </c>
      <c r="H2432" s="2">
        <f>'Moving Avg'!G2432</f>
        <v>5.9647120000000022</v>
      </c>
      <c r="I2432" s="2">
        <f>'Moving Avg'!H2432</f>
        <v>6.1171809999999951</v>
      </c>
      <c r="J2432" s="5" t="str">
        <f>OBV!F2432</f>
        <v>BULLISH</v>
      </c>
      <c r="K2432" s="5" t="str">
        <f>OBV!G2432</f>
        <v>NEUTRAL</v>
      </c>
      <c r="L2432" s="5" t="str">
        <f>OBV!H2432</f>
        <v>NEUTRAL</v>
      </c>
      <c r="M2432" s="7">
        <f t="shared" si="370"/>
        <v>25</v>
      </c>
      <c r="N2432" s="7">
        <f t="shared" si="371"/>
        <v>45</v>
      </c>
      <c r="O2432" s="7">
        <f t="shared" si="372"/>
        <v>0</v>
      </c>
      <c r="P2432" s="7">
        <f t="shared" si="373"/>
        <v>49.5</v>
      </c>
      <c r="Q2432" s="8">
        <f t="shared" si="374"/>
        <v>31.925000000000001</v>
      </c>
      <c r="R2432" s="8">
        <f t="shared" si="375"/>
        <v>26.375</v>
      </c>
      <c r="S2432" s="8">
        <f t="shared" si="376"/>
        <v>32.775000000000006</v>
      </c>
      <c r="T2432" s="8">
        <f t="shared" si="377"/>
        <v>29.875</v>
      </c>
      <c r="U2432" s="7">
        <f t="shared" si="378"/>
        <v>30.358333333333334</v>
      </c>
      <c r="V2432" s="7">
        <f t="shared" si="379"/>
        <v>30.237500000000001</v>
      </c>
    </row>
    <row r="2433" spans="1:22" ht="13.5" x14ac:dyDescent="0.25">
      <c r="A2433" s="3">
        <f>RSI!A2433</f>
        <v>45849</v>
      </c>
      <c r="B2433" s="2">
        <f>RSI!B2433</f>
        <v>5.9306000000000001</v>
      </c>
      <c r="C2433" s="2">
        <f>RSI!I2433</f>
        <v>49.721835399830361</v>
      </c>
      <c r="D2433" s="2">
        <f>MACD!E2433</f>
        <v>-3.6402732295363727E-2</v>
      </c>
      <c r="E2433" s="2">
        <f>MACD!F2433</f>
        <v>-1.9004269811355154E-2</v>
      </c>
      <c r="F2433" s="2">
        <f>'Moving Avg'!D2433</f>
        <v>5.9214799999999999</v>
      </c>
      <c r="G2433" s="2">
        <f>'Moving Avg'!F2433</f>
        <v>5.8913699999999993</v>
      </c>
      <c r="H2433" s="2">
        <f>'Moving Avg'!G2433</f>
        <v>5.9614280000000015</v>
      </c>
      <c r="I2433" s="2">
        <f>'Moving Avg'!H2433</f>
        <v>6.1194619999999942</v>
      </c>
      <c r="J2433" s="5" t="str">
        <f>OBV!F2433</f>
        <v>BULLISH</v>
      </c>
      <c r="K2433" s="5" t="str">
        <f>OBV!G2433</f>
        <v>NEUTRAL</v>
      </c>
      <c r="L2433" s="5" t="str">
        <f>OBV!H2433</f>
        <v>CONFIRMED BULLISH</v>
      </c>
      <c r="M2433" s="7">
        <f t="shared" si="370"/>
        <v>25</v>
      </c>
      <c r="N2433" s="7">
        <f t="shared" si="371"/>
        <v>45</v>
      </c>
      <c r="O2433" s="7">
        <f t="shared" si="372"/>
        <v>0</v>
      </c>
      <c r="P2433" s="7">
        <f t="shared" si="373"/>
        <v>83.5</v>
      </c>
      <c r="Q2433" s="8">
        <f t="shared" si="374"/>
        <v>37.024999999999999</v>
      </c>
      <c r="R2433" s="8">
        <f t="shared" si="375"/>
        <v>34.875</v>
      </c>
      <c r="S2433" s="8">
        <f t="shared" si="376"/>
        <v>48.075000000000003</v>
      </c>
      <c r="T2433" s="8">
        <f t="shared" si="377"/>
        <v>38.375</v>
      </c>
      <c r="U2433" s="7">
        <f t="shared" si="378"/>
        <v>39.991666666666667</v>
      </c>
      <c r="V2433" s="7">
        <f t="shared" si="379"/>
        <v>39.587500000000006</v>
      </c>
    </row>
    <row r="2434" spans="1:22" ht="13.5" x14ac:dyDescent="0.25">
      <c r="A2434" s="3">
        <f>RSI!A2434</f>
        <v>45852</v>
      </c>
      <c r="B2434" s="2">
        <f>RSI!B2434</f>
        <v>5.9306000000000001</v>
      </c>
      <c r="C2434" s="2">
        <f>RSI!I2434</f>
        <v>49.721835399830361</v>
      </c>
      <c r="D2434" s="2">
        <f>MACD!E2434</f>
        <v>-2.3915939982571466E-2</v>
      </c>
      <c r="E2434" s="2">
        <f>MACD!F2434</f>
        <v>-1.9986603845598416E-2</v>
      </c>
      <c r="F2434" s="2">
        <f>'Moving Avg'!D2434</f>
        <v>5.9232999999999993</v>
      </c>
      <c r="G2434" s="2">
        <f>'Moving Avg'!F2434</f>
        <v>5.8959299999999981</v>
      </c>
      <c r="H2434" s="2">
        <f>'Moving Avg'!G2434</f>
        <v>5.9581440000000017</v>
      </c>
      <c r="I2434" s="2">
        <f>'Moving Avg'!H2434</f>
        <v>6.1207849999999944</v>
      </c>
      <c r="J2434" s="5" t="str">
        <f>OBV!F2434</f>
        <v>BULLISH</v>
      </c>
      <c r="K2434" s="5" t="str">
        <f>OBV!G2434</f>
        <v>NEUTRAL</v>
      </c>
      <c r="L2434" s="5" t="str">
        <f>OBV!H2434</f>
        <v>CONFIRMED BULLISH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45</v>
      </c>
      <c r="O2434" s="7">
        <f t="shared" ref="O2434:O2497" si="382">IF(F2434-I2434&gt;10,100,IF(F2434-I2434&gt;5,75, IF(F2434-I2434&gt;0,50,0)))</f>
        <v>0</v>
      </c>
      <c r="P2434" s="7">
        <f t="shared" ref="P2434:P2497" si="383">IF(L2434="confirmed bullish", 34, IF(L2434="bullish divergence",17, 0))+IF(J2434="bullish",33,IF(J2434="bearish",0,16.5))+IF(K2434="strong",33,IF(K2434="weak",0,16.5))</f>
        <v>83.5</v>
      </c>
      <c r="Q2434" s="8">
        <f t="shared" si="374"/>
        <v>37.024999999999999</v>
      </c>
      <c r="R2434" s="8">
        <f t="shared" si="375"/>
        <v>34.875</v>
      </c>
      <c r="S2434" s="8">
        <f t="shared" si="376"/>
        <v>48.075000000000003</v>
      </c>
      <c r="T2434" s="8">
        <f t="shared" si="377"/>
        <v>38.375</v>
      </c>
      <c r="U2434" s="7">
        <f t="shared" si="378"/>
        <v>39.991666666666667</v>
      </c>
      <c r="V2434" s="7">
        <f t="shared" si="379"/>
        <v>39.587500000000006</v>
      </c>
    </row>
    <row r="2435" spans="1:22" ht="13.5" x14ac:dyDescent="0.25">
      <c r="A2435" s="3">
        <f>RSI!A2435</f>
        <v>45853</v>
      </c>
      <c r="B2435" s="2">
        <f>RSI!B2435</f>
        <v>5.9306000000000001</v>
      </c>
      <c r="C2435" s="2">
        <f>RSI!I2435</f>
        <v>49.721835399830361</v>
      </c>
      <c r="D2435" s="2">
        <f>MACD!E2435</f>
        <v>-1.3340636147962215E-2</v>
      </c>
      <c r="E2435" s="2">
        <f>MACD!F2435</f>
        <v>-1.8657410306071175E-2</v>
      </c>
      <c r="F2435" s="2">
        <f>'Moving Avg'!D2435</f>
        <v>5.9251199999999997</v>
      </c>
      <c r="G2435" s="2">
        <f>'Moving Avg'!F2435</f>
        <v>5.9014049999999987</v>
      </c>
      <c r="H2435" s="2">
        <f>'Moving Avg'!G2435</f>
        <v>5.9563200000000025</v>
      </c>
      <c r="I2435" s="2">
        <f>'Moving Avg'!H2435</f>
        <v>6.1215149999999925</v>
      </c>
      <c r="J2435" s="5" t="str">
        <f>OBV!F2435</f>
        <v>BULLISH</v>
      </c>
      <c r="K2435" s="5" t="str">
        <f>OBV!G2435</f>
        <v>NEUTRAL</v>
      </c>
      <c r="L2435" s="5" t="str">
        <f>OBV!H2435</f>
        <v>CONFIRMED BULLISH</v>
      </c>
      <c r="M2435" s="7">
        <f t="shared" si="380"/>
        <v>25</v>
      </c>
      <c r="N2435" s="7">
        <f t="shared" si="381"/>
        <v>0</v>
      </c>
      <c r="O2435" s="7">
        <f t="shared" si="382"/>
        <v>0</v>
      </c>
      <c r="P2435" s="7">
        <f t="shared" si="383"/>
        <v>83.5</v>
      </c>
      <c r="Q2435" s="8">
        <f t="shared" ref="Q2435:Q2498" si="384">0.35*M2435+N2435*0.35+O2435*0.15+P2435*0.15</f>
        <v>21.274999999999999</v>
      </c>
      <c r="R2435" s="8">
        <f t="shared" ref="R2435:R2498" si="385">M2435*0.2+N2435*0.2+O2435*0.35+P2435*0.25</f>
        <v>25.875</v>
      </c>
      <c r="S2435" s="8">
        <f t="shared" ref="S2435:S2498" si="386">M2435*0.15+N2435*0.15+O2435*0.25+P2435*0.45</f>
        <v>41.325000000000003</v>
      </c>
      <c r="T2435" s="8">
        <f t="shared" ref="T2435:T2498" si="387">0.25*SUM(M2435:P2435)</f>
        <v>27.125</v>
      </c>
      <c r="U2435" s="7">
        <f t="shared" ref="U2435:U2498" si="388">SUM(Q2435:S2435)/3</f>
        <v>29.491666666666664</v>
      </c>
      <c r="V2435" s="7">
        <f t="shared" ref="V2435:V2498" si="389">SUM(Q2435:T2435)/4</f>
        <v>28.9</v>
      </c>
    </row>
    <row r="2436" spans="1:22" ht="13.5" x14ac:dyDescent="0.25">
      <c r="A2436" s="3">
        <f>RSI!A2436</f>
        <v>45854</v>
      </c>
      <c r="B2436" s="2">
        <f>RSI!B2436</f>
        <v>5.9306000000000001</v>
      </c>
      <c r="C2436" s="2">
        <f>RSI!I2436</f>
        <v>49.721835399830361</v>
      </c>
      <c r="D2436" s="2">
        <f>MACD!E2436</f>
        <v>-1.139883814480136E-2</v>
      </c>
      <c r="E2436" s="2">
        <f>MACD!F2436</f>
        <v>-1.7205695873817213E-2</v>
      </c>
      <c r="F2436" s="2">
        <f>'Moving Avg'!D2436</f>
        <v>5.9306000000000001</v>
      </c>
      <c r="G2436" s="2">
        <f>'Moving Avg'!F2436</f>
        <v>5.9068799999999984</v>
      </c>
      <c r="H2436" s="2">
        <f>'Moving Avg'!G2436</f>
        <v>5.9566840000000036</v>
      </c>
      <c r="I2436" s="2">
        <f>'Moving Avg'!H2436</f>
        <v>6.1228834999999924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  <c r="M2436" s="7">
        <f t="shared" si="380"/>
        <v>25</v>
      </c>
      <c r="N2436" s="7">
        <f t="shared" si="381"/>
        <v>0</v>
      </c>
      <c r="O2436" s="7">
        <f t="shared" si="382"/>
        <v>0</v>
      </c>
      <c r="P2436" s="7">
        <f t="shared" si="383"/>
        <v>83.5</v>
      </c>
      <c r="Q2436" s="8">
        <f t="shared" si="384"/>
        <v>21.274999999999999</v>
      </c>
      <c r="R2436" s="8">
        <f t="shared" si="385"/>
        <v>25.875</v>
      </c>
      <c r="S2436" s="8">
        <f t="shared" si="386"/>
        <v>41.325000000000003</v>
      </c>
      <c r="T2436" s="8">
        <f t="shared" si="387"/>
        <v>27.125</v>
      </c>
      <c r="U2436" s="7">
        <f t="shared" si="388"/>
        <v>29.491666666666664</v>
      </c>
      <c r="V2436" s="7">
        <f t="shared" si="389"/>
        <v>28.9</v>
      </c>
    </row>
    <row r="2437" spans="1:22" ht="13.5" x14ac:dyDescent="0.25">
      <c r="A2437" s="3">
        <f>RSI!A2437</f>
        <v>45855</v>
      </c>
      <c r="B2437" s="2">
        <f>RSI!B2437</f>
        <v>6.1222000000000003</v>
      </c>
      <c r="C2437" s="2">
        <f>RSI!I2437</f>
        <v>65.595020302632236</v>
      </c>
      <c r="D2437" s="2">
        <f>MACD!E2437</f>
        <v>-2.3940177736116119E-2</v>
      </c>
      <c r="E2437" s="2">
        <f>MACD!F2437</f>
        <v>-1.8552592246276995E-2</v>
      </c>
      <c r="F2437" s="2">
        <f>'Moving Avg'!D2437</f>
        <v>5.9689199999999998</v>
      </c>
      <c r="G2437" s="2">
        <f>'Moving Avg'!F2437</f>
        <v>5.9223899999999983</v>
      </c>
      <c r="H2437" s="2">
        <f>'Moving Avg'!G2437</f>
        <v>5.9588740000000051</v>
      </c>
      <c r="I2437" s="2">
        <f>'Moving Avg'!H2437</f>
        <v>6.125209999999992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  <c r="M2437" s="7">
        <f t="shared" si="380"/>
        <v>25</v>
      </c>
      <c r="N2437" s="7">
        <f t="shared" si="381"/>
        <v>45</v>
      </c>
      <c r="O2437" s="7">
        <f t="shared" si="382"/>
        <v>0</v>
      </c>
      <c r="P2437" s="7">
        <f t="shared" si="383"/>
        <v>83.5</v>
      </c>
      <c r="Q2437" s="8">
        <f t="shared" si="384"/>
        <v>37.024999999999999</v>
      </c>
      <c r="R2437" s="8">
        <f t="shared" si="385"/>
        <v>34.875</v>
      </c>
      <c r="S2437" s="8">
        <f t="shared" si="386"/>
        <v>48.075000000000003</v>
      </c>
      <c r="T2437" s="8">
        <f t="shared" si="387"/>
        <v>38.375</v>
      </c>
      <c r="U2437" s="7">
        <f t="shared" si="388"/>
        <v>39.991666666666667</v>
      </c>
      <c r="V2437" s="7">
        <f t="shared" si="389"/>
        <v>39.587500000000006</v>
      </c>
    </row>
    <row r="2438" spans="1:22" ht="13.5" x14ac:dyDescent="0.25">
      <c r="A2438" s="3">
        <f>RSI!A2438</f>
        <v>45856</v>
      </c>
      <c r="B2438" s="2">
        <f>RSI!B2438</f>
        <v>6.1040000000000001</v>
      </c>
      <c r="C2438" s="2">
        <f>RSI!I2438</f>
        <v>63.542856785414891</v>
      </c>
      <c r="D2438" s="2">
        <f>MACD!E2438</f>
        <v>-3.5728518695282041E-2</v>
      </c>
      <c r="E2438" s="2">
        <f>MACD!F2438</f>
        <v>-2.1987777536078005E-2</v>
      </c>
      <c r="F2438" s="2">
        <f>'Moving Avg'!D2438</f>
        <v>6.0036000000000005</v>
      </c>
      <c r="G2438" s="2">
        <f>'Moving Avg'!F2438</f>
        <v>5.9401849999999987</v>
      </c>
      <c r="H2438" s="2">
        <f>'Moving Avg'!G2438</f>
        <v>5.962342000000004</v>
      </c>
      <c r="I2438" s="2">
        <f>'Moving Avg'!H2438</f>
        <v>6.1275369999999922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  <c r="M2438" s="7">
        <f t="shared" si="380"/>
        <v>25</v>
      </c>
      <c r="N2438" s="7">
        <f t="shared" si="381"/>
        <v>45</v>
      </c>
      <c r="O2438" s="7">
        <f t="shared" si="382"/>
        <v>0</v>
      </c>
      <c r="P2438" s="7">
        <f t="shared" si="383"/>
        <v>83.5</v>
      </c>
      <c r="Q2438" s="8">
        <f t="shared" si="384"/>
        <v>37.024999999999999</v>
      </c>
      <c r="R2438" s="8">
        <f t="shared" si="385"/>
        <v>34.875</v>
      </c>
      <c r="S2438" s="8">
        <f t="shared" si="386"/>
        <v>48.075000000000003</v>
      </c>
      <c r="T2438" s="8">
        <f t="shared" si="387"/>
        <v>38.375</v>
      </c>
      <c r="U2438" s="7">
        <f t="shared" si="388"/>
        <v>39.991666666666667</v>
      </c>
      <c r="V2438" s="7">
        <f t="shared" si="389"/>
        <v>39.587500000000006</v>
      </c>
    </row>
    <row r="2439" spans="1:22" ht="13.5" x14ac:dyDescent="0.25">
      <c r="A2439" s="3">
        <f>RSI!A2439</f>
        <v>45859</v>
      </c>
      <c r="B2439" s="2">
        <f>RSI!B2439</f>
        <v>6.1040000000000001</v>
      </c>
      <c r="C2439" s="2">
        <f>RSI!I2439</f>
        <v>63.542856785414884</v>
      </c>
      <c r="D2439" s="2">
        <f>MACD!E2439</f>
        <v>-4.6637007837701638E-2</v>
      </c>
      <c r="E2439" s="2">
        <f>MACD!F2439</f>
        <v>-2.6917623596402734E-2</v>
      </c>
      <c r="F2439" s="2">
        <f>'Moving Avg'!D2439</f>
        <v>6.0382799999999994</v>
      </c>
      <c r="G2439" s="2">
        <f>'Moving Avg'!F2439</f>
        <v>5.9579800000000001</v>
      </c>
      <c r="H2439" s="2">
        <f>'Moving Avg'!G2439</f>
        <v>5.9648980000000043</v>
      </c>
      <c r="I2439" s="2">
        <f>'Moving Avg'!H2439</f>
        <v>6.1301374999999929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  <c r="M2439" s="7">
        <f t="shared" si="380"/>
        <v>25</v>
      </c>
      <c r="N2439" s="7">
        <f t="shared" si="381"/>
        <v>45</v>
      </c>
      <c r="O2439" s="7">
        <f t="shared" si="382"/>
        <v>0</v>
      </c>
      <c r="P2439" s="7">
        <f t="shared" si="383"/>
        <v>83.5</v>
      </c>
      <c r="Q2439" s="8">
        <f t="shared" si="384"/>
        <v>37.024999999999999</v>
      </c>
      <c r="R2439" s="8">
        <f t="shared" si="385"/>
        <v>34.875</v>
      </c>
      <c r="S2439" s="8">
        <f t="shared" si="386"/>
        <v>48.075000000000003</v>
      </c>
      <c r="T2439" s="8">
        <f t="shared" si="387"/>
        <v>38.375</v>
      </c>
      <c r="U2439" s="7">
        <f t="shared" si="388"/>
        <v>39.991666666666667</v>
      </c>
      <c r="V2439" s="7">
        <f t="shared" si="389"/>
        <v>39.587500000000006</v>
      </c>
    </row>
    <row r="2440" spans="1:22" ht="13.5" x14ac:dyDescent="0.25">
      <c r="A2440" s="3">
        <f>RSI!A2440</f>
        <v>45860</v>
      </c>
      <c r="B2440" s="2">
        <f>RSI!B2440</f>
        <v>6.3320999999999996</v>
      </c>
      <c r="C2440" s="2">
        <f>RSI!I2440</f>
        <v>74.939087555721045</v>
      </c>
      <c r="D2440" s="2">
        <f>MACD!E2440</f>
        <v>-7.3628137418370265E-2</v>
      </c>
      <c r="E2440" s="2">
        <f>MACD!F2440</f>
        <v>-3.6259726360796246E-2</v>
      </c>
      <c r="F2440" s="2">
        <f>'Moving Avg'!D2440</f>
        <v>6.1185799999999997</v>
      </c>
      <c r="G2440" s="2">
        <f>'Moving Avg'!F2440</f>
        <v>5.9789650000000005</v>
      </c>
      <c r="H2440" s="2">
        <f>'Moving Avg'!G2440</f>
        <v>5.972928000000004</v>
      </c>
      <c r="I2440" s="2">
        <f>'Moving Avg'!H2440</f>
        <v>6.1341064999999935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  <c r="M2440" s="7">
        <f t="shared" si="380"/>
        <v>0</v>
      </c>
      <c r="N2440" s="7">
        <f t="shared" si="381"/>
        <v>100</v>
      </c>
      <c r="O2440" s="7">
        <f t="shared" si="382"/>
        <v>0</v>
      </c>
      <c r="P2440" s="7">
        <f t="shared" si="383"/>
        <v>83.5</v>
      </c>
      <c r="Q2440" s="8">
        <f t="shared" si="384"/>
        <v>47.524999999999999</v>
      </c>
      <c r="R2440" s="8">
        <f t="shared" si="385"/>
        <v>40.875</v>
      </c>
      <c r="S2440" s="8">
        <f t="shared" si="386"/>
        <v>52.575000000000003</v>
      </c>
      <c r="T2440" s="8">
        <f t="shared" si="387"/>
        <v>45.875</v>
      </c>
      <c r="U2440" s="7">
        <f t="shared" si="388"/>
        <v>46.991666666666674</v>
      </c>
      <c r="V2440" s="7">
        <f t="shared" si="389"/>
        <v>46.712500000000006</v>
      </c>
    </row>
    <row r="2441" spans="1:22" ht="13.5" x14ac:dyDescent="0.25">
      <c r="A2441" s="3">
        <f>RSI!A2441</f>
        <v>45861</v>
      </c>
      <c r="B2441" s="2">
        <f>RSI!B2441</f>
        <v>6.3868</v>
      </c>
      <c r="C2441" s="2">
        <f>RSI!I2441</f>
        <v>76.811087003355851</v>
      </c>
      <c r="D2441" s="2">
        <f>MACD!E2441</f>
        <v>-0.10548240546683196</v>
      </c>
      <c r="E2441" s="2">
        <f>MACD!F2441</f>
        <v>-5.0104262182003395E-2</v>
      </c>
      <c r="F2441" s="2">
        <f>'Moving Avg'!D2441</f>
        <v>6.2098200000000006</v>
      </c>
      <c r="G2441" s="2">
        <f>'Moving Avg'!F2441</f>
        <v>5.9994949999999996</v>
      </c>
      <c r="H2441" s="2">
        <f>'Moving Avg'!G2441</f>
        <v>5.980228000000003</v>
      </c>
      <c r="I2441" s="2">
        <f>'Moving Avg'!H2441</f>
        <v>6.1382579999999924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0</v>
      </c>
      <c r="N2441" s="7">
        <f t="shared" si="381"/>
        <v>100</v>
      </c>
      <c r="O2441" s="7">
        <f t="shared" si="382"/>
        <v>50</v>
      </c>
      <c r="P2441" s="7">
        <f t="shared" si="383"/>
        <v>83.5</v>
      </c>
      <c r="Q2441" s="8">
        <f t="shared" si="384"/>
        <v>55.024999999999999</v>
      </c>
      <c r="R2441" s="8">
        <f t="shared" si="385"/>
        <v>58.375</v>
      </c>
      <c r="S2441" s="8">
        <f t="shared" si="386"/>
        <v>65.075000000000003</v>
      </c>
      <c r="T2441" s="8">
        <f t="shared" si="387"/>
        <v>58.375</v>
      </c>
      <c r="U2441" s="7">
        <f t="shared" si="388"/>
        <v>59.491666666666674</v>
      </c>
      <c r="V2441" s="7">
        <f t="shared" si="389"/>
        <v>59.212500000000006</v>
      </c>
    </row>
    <row r="2442" spans="1:22" ht="13.5" x14ac:dyDescent="0.25">
      <c r="A2442" s="3">
        <f>RSI!A2442</f>
        <v>45862</v>
      </c>
      <c r="B2442" s="2">
        <f>RSI!B2442</f>
        <v>6.0035999999999996</v>
      </c>
      <c r="C2442" s="2">
        <f>RSI!I2442</f>
        <v>49.126113924598016</v>
      </c>
      <c r="D2442" s="2">
        <f>MACD!E2442</f>
        <v>-0.1021479156989118</v>
      </c>
      <c r="E2442" s="2">
        <f>MACD!F2442</f>
        <v>-6.0512992885385079E-2</v>
      </c>
      <c r="F2442" s="2">
        <f>'Moving Avg'!D2442</f>
        <v>6.1860999999999997</v>
      </c>
      <c r="G2442" s="2">
        <f>'Moving Avg'!F2442</f>
        <v>5.9994949999999996</v>
      </c>
      <c r="H2442" s="2">
        <f>'Moving Avg'!G2442</f>
        <v>5.9798640000000027</v>
      </c>
      <c r="I2442" s="2">
        <f>'Moving Avg'!H2442</f>
        <v>6.1408584999999922</v>
      </c>
      <c r="J2442" s="5" t="str">
        <f>OBV!F2442</f>
        <v>BULLISH</v>
      </c>
      <c r="K2442" s="5" t="str">
        <f>OBV!G2442</f>
        <v>NEUTRAL</v>
      </c>
      <c r="L2442" s="5" t="str">
        <f>OBV!H2442</f>
        <v>BULLISH DIVERGENCE</v>
      </c>
      <c r="M2442" s="7">
        <f t="shared" si="380"/>
        <v>25</v>
      </c>
      <c r="N2442" s="7">
        <f t="shared" si="381"/>
        <v>100</v>
      </c>
      <c r="O2442" s="7">
        <f t="shared" si="382"/>
        <v>50</v>
      </c>
      <c r="P2442" s="7">
        <f t="shared" si="383"/>
        <v>66.5</v>
      </c>
      <c r="Q2442" s="8">
        <f t="shared" si="384"/>
        <v>61.225000000000001</v>
      </c>
      <c r="R2442" s="8">
        <f t="shared" si="385"/>
        <v>59.125</v>
      </c>
      <c r="S2442" s="8">
        <f t="shared" si="386"/>
        <v>61.174999999999997</v>
      </c>
      <c r="T2442" s="8">
        <f t="shared" si="387"/>
        <v>60.375</v>
      </c>
      <c r="U2442" s="7">
        <f t="shared" si="388"/>
        <v>60.508333333333326</v>
      </c>
      <c r="V2442" s="7">
        <f t="shared" si="389"/>
        <v>60.474999999999994</v>
      </c>
    </row>
    <row r="2443" spans="1:22" ht="13.5" x14ac:dyDescent="0.25">
      <c r="A2443" s="3">
        <f>RSI!A2443</f>
        <v>45866</v>
      </c>
      <c r="B2443" s="2">
        <f>RSI!B2443</f>
        <v>5.6478000000000002</v>
      </c>
      <c r="C2443" s="2">
        <f>RSI!I2443</f>
        <v>36.111509686969008</v>
      </c>
      <c r="D2443" s="2">
        <f>MACD!E2443</f>
        <v>-7.2847698180467546E-2</v>
      </c>
      <c r="E2443" s="2">
        <f>MACD!F2443</f>
        <v>-6.2979933944401573E-2</v>
      </c>
      <c r="F2443" s="2">
        <f>'Moving Avg'!D2443</f>
        <v>6.0948599999999997</v>
      </c>
      <c r="G2443" s="2">
        <f>'Moving Avg'!F2443</f>
        <v>5.9917400000000001</v>
      </c>
      <c r="H2443" s="2">
        <f>'Moving Avg'!G2443</f>
        <v>5.9723840000000008</v>
      </c>
      <c r="I2443" s="2">
        <f>'Moving Avg'!H2443</f>
        <v>6.1413604999999931</v>
      </c>
      <c r="J2443" s="5" t="str">
        <f>OBV!F2443</f>
        <v>BULLISH</v>
      </c>
      <c r="K2443" s="5" t="str">
        <f>OBV!G2443</f>
        <v>NEUTRAL</v>
      </c>
      <c r="L2443" s="5" t="str">
        <f>OBV!H2443</f>
        <v>BULLISH DIVERGENCE</v>
      </c>
      <c r="M2443" s="7">
        <f t="shared" si="380"/>
        <v>25</v>
      </c>
      <c r="N2443" s="7">
        <f t="shared" si="381"/>
        <v>45</v>
      </c>
      <c r="O2443" s="7">
        <f t="shared" si="382"/>
        <v>0</v>
      </c>
      <c r="P2443" s="7">
        <f t="shared" si="383"/>
        <v>66.5</v>
      </c>
      <c r="Q2443" s="8">
        <f t="shared" si="384"/>
        <v>34.475000000000001</v>
      </c>
      <c r="R2443" s="8">
        <f t="shared" si="385"/>
        <v>30.625</v>
      </c>
      <c r="S2443" s="8">
        <f t="shared" si="386"/>
        <v>40.424999999999997</v>
      </c>
      <c r="T2443" s="8">
        <f t="shared" si="387"/>
        <v>34.125</v>
      </c>
      <c r="U2443" s="7">
        <f t="shared" si="388"/>
        <v>35.174999999999997</v>
      </c>
      <c r="V2443" s="7">
        <f t="shared" si="389"/>
        <v>34.912499999999994</v>
      </c>
    </row>
    <row r="2444" spans="1:22" ht="13.5" x14ac:dyDescent="0.25">
      <c r="A2444" s="3">
        <f>RSI!A2444</f>
        <v>45867</v>
      </c>
      <c r="B2444" s="2">
        <f>RSI!B2444</f>
        <v>5.4744000000000002</v>
      </c>
      <c r="C2444" s="2">
        <f>RSI!I2444</f>
        <v>31.703401465438688</v>
      </c>
      <c r="D2444" s="2">
        <f>MACD!E2444</f>
        <v>-3.2994277638319858E-2</v>
      </c>
      <c r="E2444" s="2">
        <f>MACD!F2444</f>
        <v>-5.698280268318523E-2</v>
      </c>
      <c r="F2444" s="2">
        <f>'Moving Avg'!D2444</f>
        <v>5.9689399999999999</v>
      </c>
      <c r="G2444" s="2">
        <f>'Moving Avg'!F2444</f>
        <v>5.9666500000000005</v>
      </c>
      <c r="H2444" s="2">
        <f>'Moving Avg'!G2444</f>
        <v>5.9619820000000008</v>
      </c>
      <c r="I2444" s="2">
        <f>'Moving Avg'!H2444</f>
        <v>6.141177999999992</v>
      </c>
      <c r="J2444" s="5" t="str">
        <f>OBV!F2444</f>
        <v>BULLISH</v>
      </c>
      <c r="K2444" s="5" t="str">
        <f>OBV!G2444</f>
        <v>NEUTRAL</v>
      </c>
      <c r="L2444" s="5" t="str">
        <f>OBV!H2444</f>
        <v>BULLISH DIVERGENCE</v>
      </c>
      <c r="M2444" s="7">
        <f t="shared" si="380"/>
        <v>25</v>
      </c>
      <c r="N2444" s="7">
        <f t="shared" si="381"/>
        <v>0</v>
      </c>
      <c r="O2444" s="7">
        <f t="shared" si="382"/>
        <v>0</v>
      </c>
      <c r="P2444" s="7">
        <f t="shared" si="383"/>
        <v>66.5</v>
      </c>
      <c r="Q2444" s="8">
        <f t="shared" si="384"/>
        <v>18.725000000000001</v>
      </c>
      <c r="R2444" s="8">
        <f t="shared" si="385"/>
        <v>21.625</v>
      </c>
      <c r="S2444" s="8">
        <f t="shared" si="386"/>
        <v>33.674999999999997</v>
      </c>
      <c r="T2444" s="8">
        <f t="shared" si="387"/>
        <v>22.875</v>
      </c>
      <c r="U2444" s="7">
        <f t="shared" si="388"/>
        <v>24.675000000000001</v>
      </c>
      <c r="V2444" s="7">
        <f t="shared" si="389"/>
        <v>24.225000000000001</v>
      </c>
    </row>
    <row r="2445" spans="1:22" ht="13.5" x14ac:dyDescent="0.25">
      <c r="A2445" s="3">
        <f>RSI!A2445</f>
        <v>45868</v>
      </c>
      <c r="B2445" s="2">
        <f>RSI!B2445</f>
        <v>5.5290999999999997</v>
      </c>
      <c r="C2445" s="2">
        <f>RSI!I2445</f>
        <v>34.422857296975806</v>
      </c>
      <c r="D2445" s="2">
        <f>MACD!E2445</f>
        <v>-2.4707604389284654E-4</v>
      </c>
      <c r="E2445" s="2">
        <f>MACD!F2445</f>
        <v>-4.5635657355326757E-2</v>
      </c>
      <c r="F2445" s="2">
        <f>'Moving Avg'!D2445</f>
        <v>5.8083399999999994</v>
      </c>
      <c r="G2445" s="2">
        <f>'Moving Avg'!F2445</f>
        <v>5.9442950000000003</v>
      </c>
      <c r="H2445" s="2">
        <f>'Moving Avg'!G2445</f>
        <v>5.9521280000000001</v>
      </c>
      <c r="I2445" s="2">
        <f>'Moving Avg'!H2445</f>
        <v>6.1413144999999929</v>
      </c>
      <c r="J2445" s="5" t="str">
        <f>OBV!F2445</f>
        <v>BULLISH</v>
      </c>
      <c r="K2445" s="5" t="str">
        <f>OBV!G2445</f>
        <v>NEUTRAL</v>
      </c>
      <c r="L2445" s="5" t="str">
        <f>OBV!H2445</f>
        <v>BULLISH DIVERGENCE</v>
      </c>
      <c r="M2445" s="7">
        <f t="shared" si="380"/>
        <v>25</v>
      </c>
      <c r="N2445" s="7">
        <f t="shared" si="381"/>
        <v>0</v>
      </c>
      <c r="O2445" s="7">
        <f t="shared" si="382"/>
        <v>0</v>
      </c>
      <c r="P2445" s="7">
        <f t="shared" si="383"/>
        <v>66.5</v>
      </c>
      <c r="Q2445" s="8">
        <f t="shared" si="384"/>
        <v>18.725000000000001</v>
      </c>
      <c r="R2445" s="8">
        <f t="shared" si="385"/>
        <v>21.625</v>
      </c>
      <c r="S2445" s="8">
        <f t="shared" si="386"/>
        <v>33.674999999999997</v>
      </c>
      <c r="T2445" s="8">
        <f t="shared" si="387"/>
        <v>22.875</v>
      </c>
      <c r="U2445" s="7">
        <f t="shared" si="388"/>
        <v>24.675000000000001</v>
      </c>
      <c r="V2445" s="7">
        <f t="shared" si="389"/>
        <v>24.225000000000001</v>
      </c>
    </row>
    <row r="2446" spans="1:22" ht="13.5" x14ac:dyDescent="0.25">
      <c r="A2446" s="3">
        <f>RSI!A2446</f>
        <v>45869</v>
      </c>
      <c r="B2446" s="2">
        <f>RSI!B2446</f>
        <v>5.5747999999999998</v>
      </c>
      <c r="C2446" s="2">
        <f>RSI!I2446</f>
        <v>36.690957499595761</v>
      </c>
      <c r="D2446" s="2">
        <f>MACD!E2446</f>
        <v>2.6602692453665533E-2</v>
      </c>
      <c r="E2446" s="2">
        <f>MACD!F2446</f>
        <v>-3.1187987393528301E-2</v>
      </c>
      <c r="F2446" s="2">
        <f>'Moving Avg'!D2446</f>
        <v>5.6459399999999995</v>
      </c>
      <c r="G2446" s="2">
        <f>'Moving Avg'!F2446</f>
        <v>5.9265049999999997</v>
      </c>
      <c r="H2446" s="2">
        <f>'Moving Avg'!G2446</f>
        <v>5.9431880000000001</v>
      </c>
      <c r="I2446" s="2">
        <f>'Moving Avg'!H2446</f>
        <v>6.1417254999999944</v>
      </c>
      <c r="J2446" s="5" t="str">
        <f>OBV!F2446</f>
        <v>BULLISH</v>
      </c>
      <c r="K2446" s="5" t="str">
        <f>OBV!G2446</f>
        <v>NEUTRAL</v>
      </c>
      <c r="L2446" s="5" t="str">
        <f>OBV!H2446</f>
        <v>BULLISH DIVERGENCE</v>
      </c>
      <c r="M2446" s="7">
        <f t="shared" si="380"/>
        <v>25</v>
      </c>
      <c r="N2446" s="7">
        <f t="shared" si="381"/>
        <v>0</v>
      </c>
      <c r="O2446" s="7">
        <f t="shared" si="382"/>
        <v>0</v>
      </c>
      <c r="P2446" s="7">
        <f t="shared" si="383"/>
        <v>66.5</v>
      </c>
      <c r="Q2446" s="8">
        <f t="shared" si="384"/>
        <v>18.725000000000001</v>
      </c>
      <c r="R2446" s="8">
        <f t="shared" si="385"/>
        <v>21.625</v>
      </c>
      <c r="S2446" s="8">
        <f t="shared" si="386"/>
        <v>33.674999999999997</v>
      </c>
      <c r="T2446" s="8">
        <f t="shared" si="387"/>
        <v>22.875</v>
      </c>
      <c r="U2446" s="7">
        <f t="shared" si="388"/>
        <v>24.675000000000001</v>
      </c>
      <c r="V2446" s="7">
        <f t="shared" si="389"/>
        <v>24.225000000000001</v>
      </c>
    </row>
    <row r="2447" spans="1:22" ht="13.5" x14ac:dyDescent="0.25">
      <c r="A2447" s="3">
        <f>RSI!A2447</f>
        <v>45870</v>
      </c>
      <c r="B2447" s="2">
        <f>RSI!B2447</f>
        <v>5.7298999999999998</v>
      </c>
      <c r="C2447" s="2">
        <f>RSI!I2447</f>
        <v>43.79586309343108</v>
      </c>
      <c r="D2447" s="2">
        <f>MACD!E2447</f>
        <v>6.9378406319803076E-2</v>
      </c>
      <c r="E2447" s="2">
        <f>MACD!F2447</f>
        <v>-1.1074708650862025E-2</v>
      </c>
      <c r="F2447" s="2">
        <f>'Moving Avg'!D2447</f>
        <v>5.5911999999999997</v>
      </c>
      <c r="G2447" s="2">
        <f>'Moving Avg'!F2447</f>
        <v>5.9164699999999995</v>
      </c>
      <c r="H2447" s="2">
        <f>'Moving Avg'!G2447</f>
        <v>5.9373500000000003</v>
      </c>
      <c r="I2447" s="2">
        <f>'Moving Avg'!H2447</f>
        <v>6.1426379999999945</v>
      </c>
      <c r="J2447" s="5" t="str">
        <f>OBV!F2447</f>
        <v>BULLISH</v>
      </c>
      <c r="K2447" s="5" t="str">
        <f>OBV!G2447</f>
        <v>NEUTRAL</v>
      </c>
      <c r="L2447" s="5" t="str">
        <f>OBV!H2447</f>
        <v>BULLISH DIVERGENCE</v>
      </c>
      <c r="M2447" s="7">
        <f t="shared" si="380"/>
        <v>25</v>
      </c>
      <c r="N2447" s="7">
        <f t="shared" si="381"/>
        <v>0</v>
      </c>
      <c r="O2447" s="7">
        <f t="shared" si="382"/>
        <v>0</v>
      </c>
      <c r="P2447" s="7">
        <f t="shared" si="383"/>
        <v>66.5</v>
      </c>
      <c r="Q2447" s="8">
        <f t="shared" si="384"/>
        <v>18.725000000000001</v>
      </c>
      <c r="R2447" s="8">
        <f t="shared" si="385"/>
        <v>21.625</v>
      </c>
      <c r="S2447" s="8">
        <f t="shared" si="386"/>
        <v>33.674999999999997</v>
      </c>
      <c r="T2447" s="8">
        <f t="shared" si="387"/>
        <v>22.875</v>
      </c>
      <c r="U2447" s="7">
        <f t="shared" si="388"/>
        <v>24.675000000000001</v>
      </c>
      <c r="V2447" s="7">
        <f t="shared" si="389"/>
        <v>24.225000000000001</v>
      </c>
    </row>
    <row r="2448" spans="1:22" ht="13.5" x14ac:dyDescent="0.25">
      <c r="A2448" s="3">
        <f>RSI!A2448</f>
        <v>45873</v>
      </c>
      <c r="B2448" s="2">
        <f>RSI!B2448</f>
        <v>5.7024999999999997</v>
      </c>
      <c r="C2448" s="2">
        <f>RSI!I2448</f>
        <v>42.880329821345505</v>
      </c>
      <c r="D2448" s="2">
        <f>MACD!E2448</f>
        <v>0.10580179004603796</v>
      </c>
      <c r="E2448" s="2">
        <f>MACD!F2448</f>
        <v>1.2300591088517974E-2</v>
      </c>
      <c r="F2448" s="2">
        <f>'Moving Avg'!D2448</f>
        <v>5.6021400000000003</v>
      </c>
      <c r="G2448" s="2">
        <f>'Moving Avg'!F2448</f>
        <v>5.9055200000000001</v>
      </c>
      <c r="H2448" s="2">
        <f>'Moving Avg'!G2448</f>
        <v>5.9305980000000007</v>
      </c>
      <c r="I2448" s="2">
        <f>'Moving Avg'!H2448</f>
        <v>6.1428659999999953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  <c r="M2448" s="7">
        <f t="shared" si="380"/>
        <v>25</v>
      </c>
      <c r="N2448" s="7">
        <f t="shared" si="381"/>
        <v>0</v>
      </c>
      <c r="O2448" s="7">
        <f t="shared" si="382"/>
        <v>0</v>
      </c>
      <c r="P2448" s="7">
        <f t="shared" si="383"/>
        <v>83.5</v>
      </c>
      <c r="Q2448" s="8">
        <f t="shared" si="384"/>
        <v>21.274999999999999</v>
      </c>
      <c r="R2448" s="8">
        <f t="shared" si="385"/>
        <v>25.875</v>
      </c>
      <c r="S2448" s="8">
        <f t="shared" si="386"/>
        <v>41.325000000000003</v>
      </c>
      <c r="T2448" s="8">
        <f t="shared" si="387"/>
        <v>27.125</v>
      </c>
      <c r="U2448" s="7">
        <f t="shared" si="388"/>
        <v>29.491666666666664</v>
      </c>
      <c r="V2448" s="7">
        <f t="shared" si="389"/>
        <v>28.9</v>
      </c>
    </row>
    <row r="2449" spans="1:22" ht="13.5" x14ac:dyDescent="0.25">
      <c r="A2449" s="3">
        <f>RSI!A2449</f>
        <v>45874</v>
      </c>
      <c r="B2449" s="2">
        <f>RSI!B2449</f>
        <v>5.6750999999999996</v>
      </c>
      <c r="C2449" s="2">
        <f>RSI!I2449</f>
        <v>41.936235961547872</v>
      </c>
      <c r="D2449" s="2">
        <f>MACD!E2449</f>
        <v>0.13973803894783465</v>
      </c>
      <c r="E2449" s="2">
        <f>MACD!F2449</f>
        <v>3.7788080660381314E-2</v>
      </c>
      <c r="F2449" s="2">
        <f>'Moving Avg'!D2449</f>
        <v>5.6422800000000004</v>
      </c>
      <c r="G2449" s="2">
        <f>'Moving Avg'!F2449</f>
        <v>5.8931999999999993</v>
      </c>
      <c r="H2449" s="2">
        <f>'Moving Avg'!G2449</f>
        <v>5.9254880000000005</v>
      </c>
      <c r="I2449" s="2">
        <f>'Moving Avg'!H2449</f>
        <v>6.1429569999999947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  <c r="M2449" s="7">
        <f t="shared" si="380"/>
        <v>25</v>
      </c>
      <c r="N2449" s="7">
        <f t="shared" si="381"/>
        <v>0</v>
      </c>
      <c r="O2449" s="7">
        <f t="shared" si="382"/>
        <v>0</v>
      </c>
      <c r="P2449" s="7">
        <f t="shared" si="383"/>
        <v>83.5</v>
      </c>
      <c r="Q2449" s="8">
        <f t="shared" si="384"/>
        <v>21.274999999999999</v>
      </c>
      <c r="R2449" s="8">
        <f t="shared" si="385"/>
        <v>25.875</v>
      </c>
      <c r="S2449" s="8">
        <f t="shared" si="386"/>
        <v>41.325000000000003</v>
      </c>
      <c r="T2449" s="8">
        <f t="shared" si="387"/>
        <v>27.125</v>
      </c>
      <c r="U2449" s="7">
        <f t="shared" si="388"/>
        <v>29.491666666666664</v>
      </c>
      <c r="V2449" s="7">
        <f t="shared" si="389"/>
        <v>28.9</v>
      </c>
    </row>
    <row r="2450" spans="1:22" ht="13.5" x14ac:dyDescent="0.25">
      <c r="A2450" s="3">
        <f>RSI!A2450</f>
        <v>45875</v>
      </c>
      <c r="B2450" s="2">
        <f>RSI!B2450</f>
        <v>5.6750999999999996</v>
      </c>
      <c r="C2450" s="2">
        <f>RSI!I2450</f>
        <v>41.936235961547872</v>
      </c>
      <c r="D2450" s="2">
        <f>MACD!E2450</f>
        <v>0.20471386884014997</v>
      </c>
      <c r="E2450" s="2">
        <f>MACD!F2450</f>
        <v>7.117323829633504E-2</v>
      </c>
      <c r="F2450" s="2">
        <f>'Moving Avg'!D2450</f>
        <v>5.6714800000000007</v>
      </c>
      <c r="G2450" s="2">
        <f>'Moving Avg'!F2450</f>
        <v>5.8808799999999994</v>
      </c>
      <c r="H2450" s="2">
        <f>'Moving Avg'!G2450</f>
        <v>5.9185540000000003</v>
      </c>
      <c r="I2450" s="2">
        <f>'Moving Avg'!H2450</f>
        <v>6.143777999999994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  <c r="M2450" s="7">
        <f t="shared" si="380"/>
        <v>25</v>
      </c>
      <c r="N2450" s="7">
        <f t="shared" si="381"/>
        <v>0</v>
      </c>
      <c r="O2450" s="7">
        <f t="shared" si="382"/>
        <v>0</v>
      </c>
      <c r="P2450" s="7">
        <f t="shared" si="383"/>
        <v>83.5</v>
      </c>
      <c r="Q2450" s="8">
        <f t="shared" si="384"/>
        <v>21.274999999999999</v>
      </c>
      <c r="R2450" s="8">
        <f t="shared" si="385"/>
        <v>25.875</v>
      </c>
      <c r="S2450" s="8">
        <f t="shared" si="386"/>
        <v>41.325000000000003</v>
      </c>
      <c r="T2450" s="8">
        <f t="shared" si="387"/>
        <v>27.125</v>
      </c>
      <c r="U2450" s="7">
        <f t="shared" si="388"/>
        <v>29.491666666666664</v>
      </c>
      <c r="V2450" s="7">
        <f t="shared" si="389"/>
        <v>28.9</v>
      </c>
    </row>
    <row r="2451" spans="1:22" ht="13.5" x14ac:dyDescent="0.25">
      <c r="A2451" s="3">
        <f>RSI!A2451</f>
        <v>45876</v>
      </c>
      <c r="B2451" s="2">
        <f>RSI!B2451</f>
        <v>5.6933999999999996</v>
      </c>
      <c r="C2451" s="2">
        <f>RSI!I2451</f>
        <v>42.909852879499368</v>
      </c>
      <c r="D2451" s="2">
        <f>MACD!E2451</f>
        <v>0.26783494503680494</v>
      </c>
      <c r="E2451" s="2">
        <f>MACD!F2451</f>
        <v>0.11050557964442903</v>
      </c>
      <c r="F2451" s="2">
        <f>'Moving Avg'!D2451</f>
        <v>5.6951999999999998</v>
      </c>
      <c r="G2451" s="2">
        <f>'Moving Avg'!F2451</f>
        <v>5.8703899999999996</v>
      </c>
      <c r="H2451" s="2">
        <f>'Moving Avg'!G2451</f>
        <v>5.911985999999998</v>
      </c>
      <c r="I2451" s="2">
        <f>'Moving Avg'!H2451</f>
        <v>6.1442799999999957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25</v>
      </c>
      <c r="N2451" s="7">
        <f t="shared" si="381"/>
        <v>0</v>
      </c>
      <c r="O2451" s="7">
        <f t="shared" si="382"/>
        <v>0</v>
      </c>
      <c r="P2451" s="7">
        <f t="shared" si="383"/>
        <v>83.5</v>
      </c>
      <c r="Q2451" s="8">
        <f t="shared" si="384"/>
        <v>21.274999999999999</v>
      </c>
      <c r="R2451" s="8">
        <f t="shared" si="385"/>
        <v>25.875</v>
      </c>
      <c r="S2451" s="8">
        <f t="shared" si="386"/>
        <v>41.325000000000003</v>
      </c>
      <c r="T2451" s="8">
        <f t="shared" si="387"/>
        <v>27.125</v>
      </c>
      <c r="U2451" s="7">
        <f t="shared" si="388"/>
        <v>29.491666666666664</v>
      </c>
      <c r="V2451" s="7">
        <f t="shared" si="389"/>
        <v>28.9</v>
      </c>
    </row>
    <row r="2452" spans="1:22" ht="13.5" x14ac:dyDescent="0.25">
      <c r="A2452" s="3">
        <f>RSI!A2452</f>
        <v>45877</v>
      </c>
      <c r="B2452" s="2">
        <f>RSI!B2452</f>
        <v>5.6295000000000002</v>
      </c>
      <c r="C2452" s="2">
        <f>RSI!I2452</f>
        <v>40.364671154189111</v>
      </c>
      <c r="D2452" s="2">
        <f>MACD!E2452</f>
        <v>0.26791801105940571</v>
      </c>
      <c r="E2452" s="2">
        <f>MACD!F2452</f>
        <v>0.14198806592742436</v>
      </c>
      <c r="F2452" s="2">
        <f>'Moving Avg'!D2452</f>
        <v>5.6751199999999997</v>
      </c>
      <c r="G2452" s="2">
        <f>'Moving Avg'!F2452</f>
        <v>5.8553349999999993</v>
      </c>
      <c r="H2452" s="2">
        <f>'Moving Avg'!G2452</f>
        <v>5.9045039999999993</v>
      </c>
      <c r="I2452" s="2">
        <f>'Moving Avg'!H2452</f>
        <v>6.1445994999999956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  <c r="M2452" s="7">
        <f t="shared" si="380"/>
        <v>25</v>
      </c>
      <c r="N2452" s="7">
        <f t="shared" si="381"/>
        <v>0</v>
      </c>
      <c r="O2452" s="7">
        <f t="shared" si="382"/>
        <v>0</v>
      </c>
      <c r="P2452" s="7">
        <f t="shared" si="383"/>
        <v>16.5</v>
      </c>
      <c r="Q2452" s="8">
        <f t="shared" si="384"/>
        <v>11.225</v>
      </c>
      <c r="R2452" s="8">
        <f t="shared" si="385"/>
        <v>9.125</v>
      </c>
      <c r="S2452" s="8">
        <f t="shared" si="386"/>
        <v>11.175000000000001</v>
      </c>
      <c r="T2452" s="8">
        <f t="shared" si="387"/>
        <v>10.375</v>
      </c>
      <c r="U2452" s="7">
        <f t="shared" si="388"/>
        <v>10.508333333333335</v>
      </c>
      <c r="V2452" s="7">
        <f t="shared" si="389"/>
        <v>10.475000000000001</v>
      </c>
    </row>
    <row r="2453" spans="1:22" ht="13.5" x14ac:dyDescent="0.25">
      <c r="A2453" s="3">
        <f>RSI!A2453</f>
        <v>45880</v>
      </c>
      <c r="B2453" s="2">
        <f>RSI!B2453</f>
        <v>5.2919</v>
      </c>
      <c r="C2453" s="2">
        <f>RSI!I2453</f>
        <v>30.179644784541537</v>
      </c>
      <c r="D2453" s="2">
        <f>MACD!E2453</f>
        <v>0.23946208830150706</v>
      </c>
      <c r="E2453" s="2">
        <f>MACD!F2453</f>
        <v>0.16148287040224091</v>
      </c>
      <c r="F2453" s="2">
        <f>'Moving Avg'!D2453</f>
        <v>5.5929999999999991</v>
      </c>
      <c r="G2453" s="2">
        <f>'Moving Avg'!F2453</f>
        <v>5.8233999999999995</v>
      </c>
      <c r="H2453" s="2">
        <f>'Moving Avg'!G2453</f>
        <v>5.8908180000000003</v>
      </c>
      <c r="I2453" s="2">
        <f>'Moving Avg'!H2453</f>
        <v>6.1426374999999958</v>
      </c>
      <c r="J2453" s="5" t="str">
        <f>OBV!F2453</f>
        <v>BEARISH</v>
      </c>
      <c r="K2453" s="5" t="str">
        <f>OBV!G2453</f>
        <v>NEUTRAL</v>
      </c>
      <c r="L2453" s="5" t="str">
        <f>OBV!H2453</f>
        <v>CONFIRMED BEARISH</v>
      </c>
      <c r="M2453" s="7">
        <f t="shared" si="380"/>
        <v>25</v>
      </c>
      <c r="N2453" s="7">
        <f t="shared" si="381"/>
        <v>0</v>
      </c>
      <c r="O2453" s="7">
        <f t="shared" si="382"/>
        <v>0</v>
      </c>
      <c r="P2453" s="7">
        <f t="shared" si="383"/>
        <v>16.5</v>
      </c>
      <c r="Q2453" s="8">
        <f t="shared" si="384"/>
        <v>11.225</v>
      </c>
      <c r="R2453" s="8">
        <f t="shared" si="385"/>
        <v>9.125</v>
      </c>
      <c r="S2453" s="8">
        <f t="shared" si="386"/>
        <v>11.175000000000001</v>
      </c>
      <c r="T2453" s="8">
        <f t="shared" si="387"/>
        <v>10.375</v>
      </c>
      <c r="U2453" s="7">
        <f t="shared" si="388"/>
        <v>10.508333333333335</v>
      </c>
      <c r="V2453" s="7">
        <f t="shared" si="389"/>
        <v>10.475000000000001</v>
      </c>
    </row>
    <row r="2454" spans="1:22" ht="13.5" x14ac:dyDescent="0.25">
      <c r="A2454" s="3">
        <f>RSI!A2454</f>
        <v>45881</v>
      </c>
      <c r="B2454" s="2">
        <f>RSI!B2454</f>
        <v>5.2919</v>
      </c>
      <c r="C2454" s="2">
        <f>RSI!I2454</f>
        <v>30.179644784541537</v>
      </c>
      <c r="D2454" s="2">
        <f>MACD!E2454</f>
        <v>0.19181756661595628</v>
      </c>
      <c r="E2454" s="2">
        <f>MACD!F2454</f>
        <v>0.167549809644984</v>
      </c>
      <c r="F2454" s="2">
        <f>'Moving Avg'!D2454</f>
        <v>5.5163599999999988</v>
      </c>
      <c r="G2454" s="2">
        <f>'Moving Avg'!F2454</f>
        <v>5.7914649999999996</v>
      </c>
      <c r="H2454" s="2">
        <f>'Moving Avg'!G2454</f>
        <v>5.8771320000000005</v>
      </c>
      <c r="I2454" s="2">
        <f>'Moving Avg'!H2454</f>
        <v>6.1399459999999966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  <c r="M2454" s="7">
        <f t="shared" si="380"/>
        <v>25</v>
      </c>
      <c r="N2454" s="7">
        <f t="shared" si="381"/>
        <v>0</v>
      </c>
      <c r="O2454" s="7">
        <f t="shared" si="382"/>
        <v>0</v>
      </c>
      <c r="P2454" s="7">
        <f t="shared" si="383"/>
        <v>16.5</v>
      </c>
      <c r="Q2454" s="8">
        <f t="shared" si="384"/>
        <v>11.225</v>
      </c>
      <c r="R2454" s="8">
        <f t="shared" si="385"/>
        <v>9.125</v>
      </c>
      <c r="S2454" s="8">
        <f t="shared" si="386"/>
        <v>11.175000000000001</v>
      </c>
      <c r="T2454" s="8">
        <f t="shared" si="387"/>
        <v>10.375</v>
      </c>
      <c r="U2454" s="7">
        <f t="shared" si="388"/>
        <v>10.508333333333335</v>
      </c>
      <c r="V2454" s="7">
        <f t="shared" si="389"/>
        <v>10.475000000000001</v>
      </c>
    </row>
    <row r="2455" spans="1:22" ht="13.5" x14ac:dyDescent="0.25">
      <c r="A2455" s="3">
        <f>RSI!A2455</f>
        <v>45883</v>
      </c>
      <c r="B2455" s="2">
        <f>RSI!B2455</f>
        <v>5.2007000000000003</v>
      </c>
      <c r="C2455" s="2">
        <f>RSI!I2455</f>
        <v>27.968620312775855</v>
      </c>
      <c r="D2455" s="2">
        <f>MACD!E2455</f>
        <v>0.1695539947356437</v>
      </c>
      <c r="E2455" s="2">
        <f>MACD!F2455</f>
        <v>0.16795064666311593</v>
      </c>
      <c r="F2455" s="2">
        <f>'Moving Avg'!D2455</f>
        <v>5.4214800000000007</v>
      </c>
      <c r="G2455" s="2">
        <f>'Moving Avg'!F2455</f>
        <v>5.7549699999999993</v>
      </c>
      <c r="H2455" s="2">
        <f>'Moving Avg'!G2455</f>
        <v>5.8607100000000001</v>
      </c>
      <c r="I2455" s="2">
        <f>'Moving Avg'!H2455</f>
        <v>6.1354754999999965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  <c r="M2455" s="7">
        <f t="shared" si="380"/>
        <v>50</v>
      </c>
      <c r="N2455" s="7">
        <f t="shared" si="381"/>
        <v>0</v>
      </c>
      <c r="O2455" s="7">
        <f t="shared" si="382"/>
        <v>0</v>
      </c>
      <c r="P2455" s="7">
        <f t="shared" si="383"/>
        <v>16.5</v>
      </c>
      <c r="Q2455" s="8">
        <f t="shared" si="384"/>
        <v>19.975000000000001</v>
      </c>
      <c r="R2455" s="8">
        <f t="shared" si="385"/>
        <v>14.125</v>
      </c>
      <c r="S2455" s="8">
        <f t="shared" si="386"/>
        <v>14.925000000000001</v>
      </c>
      <c r="T2455" s="8">
        <f t="shared" si="387"/>
        <v>16.625</v>
      </c>
      <c r="U2455" s="7">
        <f t="shared" si="388"/>
        <v>16.341666666666669</v>
      </c>
      <c r="V2455" s="7">
        <f t="shared" si="389"/>
        <v>16.412500000000001</v>
      </c>
    </row>
    <row r="2456" spans="1:22" ht="13.5" x14ac:dyDescent="0.25">
      <c r="A2456" s="3">
        <f>RSI!A2456</f>
        <v>45884</v>
      </c>
      <c r="B2456" s="2">
        <f>RSI!B2456</f>
        <v>5.2007000000000003</v>
      </c>
      <c r="C2456" s="2">
        <f>RSI!I2456</f>
        <v>27.968620312775855</v>
      </c>
      <c r="D2456" s="2">
        <f>MACD!E2456</f>
        <v>0.16095200543071897</v>
      </c>
      <c r="E2456" s="2">
        <f>MACD!F2456</f>
        <v>0.16655091841663655</v>
      </c>
      <c r="F2456" s="2">
        <f>'Moving Avg'!D2456</f>
        <v>5.3229400000000009</v>
      </c>
      <c r="G2456" s="2">
        <f>'Moving Avg'!F2456</f>
        <v>5.7184749999999998</v>
      </c>
      <c r="H2456" s="2">
        <f>'Moving Avg'!G2456</f>
        <v>5.8444699999999985</v>
      </c>
      <c r="I2456" s="2">
        <f>'Moving Avg'!H2456</f>
        <v>6.1304574999999968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  <c r="M2456" s="7">
        <f t="shared" si="380"/>
        <v>50</v>
      </c>
      <c r="N2456" s="7">
        <f t="shared" si="381"/>
        <v>45</v>
      </c>
      <c r="O2456" s="7">
        <f t="shared" si="382"/>
        <v>0</v>
      </c>
      <c r="P2456" s="7">
        <f t="shared" si="383"/>
        <v>16.5</v>
      </c>
      <c r="Q2456" s="8">
        <f t="shared" si="384"/>
        <v>35.725000000000001</v>
      </c>
      <c r="R2456" s="8">
        <f t="shared" si="385"/>
        <v>23.125</v>
      </c>
      <c r="S2456" s="8">
        <f t="shared" si="386"/>
        <v>21.675000000000001</v>
      </c>
      <c r="T2456" s="8">
        <f t="shared" si="387"/>
        <v>27.875</v>
      </c>
      <c r="U2456" s="7">
        <f t="shared" si="388"/>
        <v>26.841666666666669</v>
      </c>
      <c r="V2456" s="7">
        <f t="shared" si="389"/>
        <v>27.1</v>
      </c>
    </row>
    <row r="2457" spans="1:22" ht="13.5" x14ac:dyDescent="0.25">
      <c r="A2457" s="3">
        <f>RSI!A2457</f>
        <v>45887</v>
      </c>
      <c r="B2457" s="2">
        <f>RSI!B2457</f>
        <v>5.3284000000000002</v>
      </c>
      <c r="C2457" s="2">
        <f>RSI!I2457</f>
        <v>35.627184486721333</v>
      </c>
      <c r="D2457" s="2">
        <f>MACD!E2457</f>
        <v>0.17104387129801957</v>
      </c>
      <c r="E2457" s="2">
        <f>MACD!F2457</f>
        <v>0.16744950899291317</v>
      </c>
      <c r="F2457" s="2">
        <f>'Moving Avg'!D2457</f>
        <v>5.2627199999999998</v>
      </c>
      <c r="G2457" s="2">
        <f>'Moving Avg'!F2457</f>
        <v>5.6787849999999995</v>
      </c>
      <c r="H2457" s="2">
        <f>'Moving Avg'!G2457</f>
        <v>5.830601999999999</v>
      </c>
      <c r="I2457" s="2">
        <f>'Moving Avg'!H2457</f>
        <v>6.1275374999999972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  <c r="M2457" s="7">
        <f t="shared" si="380"/>
        <v>25</v>
      </c>
      <c r="N2457" s="7">
        <f t="shared" si="381"/>
        <v>0</v>
      </c>
      <c r="O2457" s="7">
        <f t="shared" si="382"/>
        <v>0</v>
      </c>
      <c r="P2457" s="7">
        <f t="shared" si="383"/>
        <v>16.5</v>
      </c>
      <c r="Q2457" s="8">
        <f t="shared" si="384"/>
        <v>11.225</v>
      </c>
      <c r="R2457" s="8">
        <f t="shared" si="385"/>
        <v>9.125</v>
      </c>
      <c r="S2457" s="8">
        <f t="shared" si="386"/>
        <v>11.175000000000001</v>
      </c>
      <c r="T2457" s="8">
        <f t="shared" si="387"/>
        <v>10.375</v>
      </c>
      <c r="U2457" s="7">
        <f t="shared" si="388"/>
        <v>10.508333333333335</v>
      </c>
      <c r="V2457" s="7">
        <f t="shared" si="389"/>
        <v>10.475000000000001</v>
      </c>
    </row>
    <row r="2458" spans="1:22" ht="13.5" x14ac:dyDescent="0.25">
      <c r="A2458" s="3">
        <f>RSI!A2458</f>
        <v>45888</v>
      </c>
      <c r="B2458" s="2">
        <f>RSI!B2458</f>
        <v>5.3375000000000004</v>
      </c>
      <c r="C2458" s="2">
        <f>RSI!I2458</f>
        <v>36.148180117050885</v>
      </c>
      <c r="D2458" s="2">
        <f>MACD!E2458</f>
        <v>0.17668742579464425</v>
      </c>
      <c r="E2458" s="2">
        <f>MACD!F2458</f>
        <v>0.16929709235325938</v>
      </c>
      <c r="F2458" s="2">
        <f>'Moving Avg'!D2458</f>
        <v>5.2718400000000001</v>
      </c>
      <c r="G2458" s="2">
        <f>'Moving Avg'!F2458</f>
        <v>5.6404599999999991</v>
      </c>
      <c r="H2458" s="2">
        <f>'Moving Avg'!G2458</f>
        <v>5.8183759999999971</v>
      </c>
      <c r="I2458" s="2">
        <f>'Moving Avg'!H2458</f>
        <v>6.125484499999998</v>
      </c>
      <c r="J2458" s="5" t="str">
        <f>OBV!F2458</f>
        <v>BEARISH</v>
      </c>
      <c r="K2458" s="5" t="str">
        <f>OBV!G2458</f>
        <v>NEUTRAL</v>
      </c>
      <c r="L2458" s="5" t="str">
        <f>OBV!H2458</f>
        <v>BEARISH DIVERGENCE</v>
      </c>
      <c r="M2458" s="7">
        <f t="shared" si="380"/>
        <v>25</v>
      </c>
      <c r="N2458" s="7">
        <f t="shared" si="381"/>
        <v>0</v>
      </c>
      <c r="O2458" s="7">
        <f t="shared" si="382"/>
        <v>0</v>
      </c>
      <c r="P2458" s="7">
        <f t="shared" si="383"/>
        <v>16.5</v>
      </c>
      <c r="Q2458" s="8">
        <f t="shared" si="384"/>
        <v>11.225</v>
      </c>
      <c r="R2458" s="8">
        <f t="shared" si="385"/>
        <v>9.125</v>
      </c>
      <c r="S2458" s="8">
        <f t="shared" si="386"/>
        <v>11.175000000000001</v>
      </c>
      <c r="T2458" s="8">
        <f t="shared" si="387"/>
        <v>10.375</v>
      </c>
      <c r="U2458" s="7">
        <f t="shared" si="388"/>
        <v>10.508333333333335</v>
      </c>
      <c r="V2458" s="7">
        <f t="shared" si="389"/>
        <v>10.475000000000001</v>
      </c>
    </row>
    <row r="2459" spans="1:22" ht="13.5" x14ac:dyDescent="0.25">
      <c r="A2459" s="3">
        <f>RSI!A2459</f>
        <v>45889</v>
      </c>
      <c r="B2459" s="2">
        <f>RSI!B2459</f>
        <v>5.2462999999999997</v>
      </c>
      <c r="C2459" s="2">
        <f>RSI!I2459</f>
        <v>33.244249481227129</v>
      </c>
      <c r="D2459" s="2">
        <f>MACD!E2459</f>
        <v>0.18579519725730353</v>
      </c>
      <c r="E2459" s="2">
        <f>MACD!F2459</f>
        <v>0.1725967133340682</v>
      </c>
      <c r="F2459" s="2">
        <f>'Moving Avg'!D2459</f>
        <v>5.2627199999999998</v>
      </c>
      <c r="G2459" s="2">
        <f>'Moving Avg'!F2459</f>
        <v>5.5975750000000009</v>
      </c>
      <c r="H2459" s="2">
        <f>'Moving Avg'!G2459</f>
        <v>5.8019519999999991</v>
      </c>
      <c r="I2459" s="2">
        <f>'Moving Avg'!H2459</f>
        <v>6.1223824999999978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  <c r="M2459" s="7">
        <f t="shared" si="380"/>
        <v>25</v>
      </c>
      <c r="N2459" s="7">
        <f t="shared" si="381"/>
        <v>0</v>
      </c>
      <c r="O2459" s="7">
        <f t="shared" si="382"/>
        <v>0</v>
      </c>
      <c r="P2459" s="7">
        <f t="shared" si="383"/>
        <v>16.5</v>
      </c>
      <c r="Q2459" s="8">
        <f t="shared" si="384"/>
        <v>11.225</v>
      </c>
      <c r="R2459" s="8">
        <f t="shared" si="385"/>
        <v>9.125</v>
      </c>
      <c r="S2459" s="8">
        <f t="shared" si="386"/>
        <v>11.175000000000001</v>
      </c>
      <c r="T2459" s="8">
        <f t="shared" si="387"/>
        <v>10.375</v>
      </c>
      <c r="U2459" s="7">
        <f t="shared" si="388"/>
        <v>10.508333333333335</v>
      </c>
      <c r="V2459" s="7">
        <f t="shared" si="389"/>
        <v>10.475000000000001</v>
      </c>
    </row>
    <row r="2460" spans="1:22" ht="13.5" x14ac:dyDescent="0.25">
      <c r="A2460" s="3">
        <f>RSI!A2460</f>
        <v>45890</v>
      </c>
      <c r="B2460" s="2">
        <f>RSI!B2460</f>
        <v>5.3284000000000002</v>
      </c>
      <c r="C2460" s="2">
        <f>RSI!I2460</f>
        <v>38.067619467230038</v>
      </c>
      <c r="D2460" s="2">
        <f>MACD!E2460</f>
        <v>0.1896187196595891</v>
      </c>
      <c r="E2460" s="2">
        <f>MACD!F2460</f>
        <v>0.17600111459917239</v>
      </c>
      <c r="F2460" s="2">
        <f>'Moving Avg'!D2460</f>
        <v>5.2882599999999993</v>
      </c>
      <c r="G2460" s="2">
        <f>'Moving Avg'!F2460</f>
        <v>5.5473900000000009</v>
      </c>
      <c r="H2460" s="2">
        <f>'Moving Avg'!G2460</f>
        <v>5.7873539999999979</v>
      </c>
      <c r="I2460" s="2">
        <f>'Moving Avg'!H2460</f>
        <v>6.1194169999999977</v>
      </c>
      <c r="J2460" s="5" t="str">
        <f>OBV!F2460</f>
        <v>BEARISH</v>
      </c>
      <c r="K2460" s="5" t="str">
        <f>OBV!G2460</f>
        <v>NEUTRAL</v>
      </c>
      <c r="L2460" s="5" t="str">
        <f>OBV!H2460</f>
        <v>BEARISH DIVERGENCE</v>
      </c>
      <c r="M2460" s="7">
        <f t="shared" si="380"/>
        <v>25</v>
      </c>
      <c r="N2460" s="7">
        <f t="shared" si="381"/>
        <v>0</v>
      </c>
      <c r="O2460" s="7">
        <f t="shared" si="382"/>
        <v>0</v>
      </c>
      <c r="P2460" s="7">
        <f t="shared" si="383"/>
        <v>16.5</v>
      </c>
      <c r="Q2460" s="8">
        <f t="shared" si="384"/>
        <v>11.225</v>
      </c>
      <c r="R2460" s="8">
        <f t="shared" si="385"/>
        <v>9.125</v>
      </c>
      <c r="S2460" s="8">
        <f t="shared" si="386"/>
        <v>11.175000000000001</v>
      </c>
      <c r="T2460" s="8">
        <f t="shared" si="387"/>
        <v>10.375</v>
      </c>
      <c r="U2460" s="7">
        <f t="shared" si="388"/>
        <v>10.508333333333335</v>
      </c>
      <c r="V2460" s="7">
        <f t="shared" si="389"/>
        <v>10.475000000000001</v>
      </c>
    </row>
    <row r="2461" spans="1:22" ht="13.5" x14ac:dyDescent="0.25">
      <c r="A2461" s="3">
        <f>RSI!A2461</f>
        <v>45891</v>
      </c>
      <c r="B2461" s="2">
        <f>RSI!B2461</f>
        <v>5.2919</v>
      </c>
      <c r="C2461" s="2">
        <f>RSI!I2461</f>
        <v>36.794754895726122</v>
      </c>
      <c r="D2461" s="2">
        <f>MACD!E2461</f>
        <v>0.19992354524930445</v>
      </c>
      <c r="E2461" s="2">
        <f>MACD!F2461</f>
        <v>0.18078560072919883</v>
      </c>
      <c r="F2461" s="2">
        <f>'Moving Avg'!D2461</f>
        <v>5.3064999999999998</v>
      </c>
      <c r="G2461" s="2">
        <f>'Moving Avg'!F2461</f>
        <v>5.4926450000000004</v>
      </c>
      <c r="H2461" s="2">
        <f>'Moving Avg'!G2461</f>
        <v>5.7720259999999985</v>
      </c>
      <c r="I2461" s="2">
        <f>'Moving Avg'!H2461</f>
        <v>6.1163144999999979</v>
      </c>
      <c r="J2461" s="5" t="str">
        <f>OBV!F2461</f>
        <v>BEARISH</v>
      </c>
      <c r="K2461" s="5" t="str">
        <f>OBV!G2461</f>
        <v>NEUTRAL</v>
      </c>
      <c r="L2461" s="5" t="str">
        <f>OBV!H2461</f>
        <v>BEARISH DIVERGENCE</v>
      </c>
      <c r="M2461" s="7">
        <f t="shared" si="380"/>
        <v>25</v>
      </c>
      <c r="N2461" s="7">
        <f t="shared" si="381"/>
        <v>0</v>
      </c>
      <c r="O2461" s="7">
        <f t="shared" si="382"/>
        <v>0</v>
      </c>
      <c r="P2461" s="7">
        <f t="shared" si="383"/>
        <v>16.5</v>
      </c>
      <c r="Q2461" s="8">
        <f t="shared" si="384"/>
        <v>11.225</v>
      </c>
      <c r="R2461" s="8">
        <f t="shared" si="385"/>
        <v>9.125</v>
      </c>
      <c r="S2461" s="8">
        <f t="shared" si="386"/>
        <v>11.175000000000001</v>
      </c>
      <c r="T2461" s="8">
        <f t="shared" si="387"/>
        <v>10.375</v>
      </c>
      <c r="U2461" s="7">
        <f t="shared" si="388"/>
        <v>10.508333333333335</v>
      </c>
      <c r="V2461" s="7">
        <f t="shared" si="389"/>
        <v>10.475000000000001</v>
      </c>
    </row>
    <row r="2462" spans="1:22" ht="13.5" x14ac:dyDescent="0.25">
      <c r="A2462" s="3">
        <f>RSI!A2462</f>
        <v>45894</v>
      </c>
      <c r="B2462" s="2">
        <f>RSI!B2462</f>
        <v>5.3558000000000003</v>
      </c>
      <c r="C2462" s="2">
        <f>RSI!I2462</f>
        <v>40.542952637716695</v>
      </c>
      <c r="D2462" s="2">
        <f>MACD!E2462</f>
        <v>0.19573019156319127</v>
      </c>
      <c r="E2462" s="2">
        <f>MACD!F2462</f>
        <v>0.18377451889599733</v>
      </c>
      <c r="F2462" s="2">
        <f>'Moving Avg'!D2462</f>
        <v>5.3119800000000001</v>
      </c>
      <c r="G2462" s="2">
        <f>'Moving Avg'!F2462</f>
        <v>5.4602550000000001</v>
      </c>
      <c r="H2462" s="2">
        <f>'Moving Avg'!G2462</f>
        <v>5.7579759999999984</v>
      </c>
      <c r="I2462" s="2">
        <f>'Moving Avg'!H2462</f>
        <v>6.1136684999999993</v>
      </c>
      <c r="J2462" s="5" t="str">
        <f>OBV!F2462</f>
        <v>BEARISH</v>
      </c>
      <c r="K2462" s="5" t="str">
        <f>OBV!G2462</f>
        <v>NEUTRAL</v>
      </c>
      <c r="L2462" s="5" t="str">
        <f>OBV!H2462</f>
        <v>BEARISH DIVERGENCE</v>
      </c>
      <c r="M2462" s="7">
        <f t="shared" si="380"/>
        <v>25</v>
      </c>
      <c r="N2462" s="7">
        <f t="shared" si="381"/>
        <v>0</v>
      </c>
      <c r="O2462" s="7">
        <f t="shared" si="382"/>
        <v>0</v>
      </c>
      <c r="P2462" s="7">
        <f t="shared" si="383"/>
        <v>16.5</v>
      </c>
      <c r="Q2462" s="8">
        <f t="shared" si="384"/>
        <v>11.225</v>
      </c>
      <c r="R2462" s="8">
        <f t="shared" si="385"/>
        <v>9.125</v>
      </c>
      <c r="S2462" s="8">
        <f t="shared" si="386"/>
        <v>11.175000000000001</v>
      </c>
      <c r="T2462" s="8">
        <f t="shared" si="387"/>
        <v>10.375</v>
      </c>
      <c r="U2462" s="7">
        <f t="shared" si="388"/>
        <v>10.508333333333335</v>
      </c>
      <c r="V2462" s="7">
        <f t="shared" si="389"/>
        <v>10.475000000000001</v>
      </c>
    </row>
    <row r="2463" spans="1:22" ht="13.5" x14ac:dyDescent="0.25">
      <c r="A2463" s="3">
        <f>RSI!A2463</f>
        <v>45895</v>
      </c>
      <c r="B2463" s="2">
        <f>RSI!B2463</f>
        <v>5.4653</v>
      </c>
      <c r="C2463" s="2">
        <f>RSI!I2463</f>
        <v>46.407948394478744</v>
      </c>
      <c r="D2463" s="2">
        <f>MACD!E2463</f>
        <v>0.1332837726744911</v>
      </c>
      <c r="E2463" s="2">
        <f>MACD!F2463</f>
        <v>0.17367636965169608</v>
      </c>
      <c r="F2463" s="2">
        <f>'Moving Avg'!D2463</f>
        <v>5.3375399999999997</v>
      </c>
      <c r="G2463" s="2">
        <f>'Moving Avg'!F2463</f>
        <v>5.4511300000000009</v>
      </c>
      <c r="H2463" s="2">
        <f>'Moving Avg'!G2463</f>
        <v>5.7468459999999997</v>
      </c>
      <c r="I2463" s="2">
        <f>'Moving Avg'!H2463</f>
        <v>6.1116614999999994</v>
      </c>
      <c r="J2463" s="5" t="str">
        <f>OBV!F2463</f>
        <v>BEARISH</v>
      </c>
      <c r="K2463" s="5" t="str">
        <f>OBV!G2463</f>
        <v>NEUTRAL</v>
      </c>
      <c r="L2463" s="5" t="str">
        <f>OBV!H2463</f>
        <v>BEARISH DIVERGENCE</v>
      </c>
      <c r="M2463" s="7">
        <f t="shared" si="380"/>
        <v>25</v>
      </c>
      <c r="N2463" s="7">
        <f t="shared" si="381"/>
        <v>100</v>
      </c>
      <c r="O2463" s="7">
        <f t="shared" si="382"/>
        <v>0</v>
      </c>
      <c r="P2463" s="7">
        <f t="shared" si="383"/>
        <v>16.5</v>
      </c>
      <c r="Q2463" s="8">
        <f t="shared" si="384"/>
        <v>46.225000000000001</v>
      </c>
      <c r="R2463" s="8">
        <f t="shared" si="385"/>
        <v>29.125</v>
      </c>
      <c r="S2463" s="8">
        <f t="shared" si="386"/>
        <v>26.175000000000001</v>
      </c>
      <c r="T2463" s="8">
        <f t="shared" si="387"/>
        <v>35.375</v>
      </c>
      <c r="U2463" s="7">
        <f t="shared" si="388"/>
        <v>33.841666666666661</v>
      </c>
      <c r="V2463" s="7">
        <f t="shared" si="389"/>
        <v>34.224999999999994</v>
      </c>
    </row>
    <row r="2464" spans="1:22" ht="13.5" x14ac:dyDescent="0.25">
      <c r="A2464" s="3">
        <f>RSI!A2464</f>
        <v>45896</v>
      </c>
      <c r="B2464" s="2">
        <f>RSI!B2464</f>
        <v>5.4744000000000002</v>
      </c>
      <c r="C2464" s="2">
        <f>RSI!I2464</f>
        <v>46.876933935374602</v>
      </c>
      <c r="D2464" s="2">
        <f>MACD!E2464</f>
        <v>8.0189469867965713E-2</v>
      </c>
      <c r="E2464" s="2">
        <f>MACD!F2464</f>
        <v>0.15497898969495003</v>
      </c>
      <c r="F2464" s="2">
        <f>'Moving Avg'!D2464</f>
        <v>5.3831600000000002</v>
      </c>
      <c r="G2464" s="2">
        <f>'Moving Avg'!F2464</f>
        <v>5.4511300000000009</v>
      </c>
      <c r="H2464" s="2">
        <f>'Moving Avg'!G2464</f>
        <v>5.7395459999999989</v>
      </c>
      <c r="I2464" s="2">
        <f>'Moving Avg'!H2464</f>
        <v>6.1099735000000006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  <c r="M2464" s="7">
        <f t="shared" si="380"/>
        <v>25</v>
      </c>
      <c r="N2464" s="7">
        <f t="shared" si="381"/>
        <v>100</v>
      </c>
      <c r="O2464" s="7">
        <f t="shared" si="382"/>
        <v>0</v>
      </c>
      <c r="P2464" s="7">
        <f t="shared" si="383"/>
        <v>83.5</v>
      </c>
      <c r="Q2464" s="8">
        <f t="shared" si="384"/>
        <v>56.274999999999999</v>
      </c>
      <c r="R2464" s="8">
        <f t="shared" si="385"/>
        <v>45.875</v>
      </c>
      <c r="S2464" s="8">
        <f t="shared" si="386"/>
        <v>56.325000000000003</v>
      </c>
      <c r="T2464" s="8">
        <f t="shared" si="387"/>
        <v>52.125</v>
      </c>
      <c r="U2464" s="7">
        <f t="shared" si="388"/>
        <v>52.82500000000001</v>
      </c>
      <c r="V2464" s="7">
        <f t="shared" si="389"/>
        <v>52.650000000000006</v>
      </c>
    </row>
    <row r="2465" spans="1:22" ht="13.5" x14ac:dyDescent="0.25">
      <c r="A2465" s="3">
        <f>RSI!A2465</f>
        <v>45897</v>
      </c>
      <c r="B2465" s="2">
        <f>RSI!B2465</f>
        <v>5.5655999999999999</v>
      </c>
      <c r="C2465" s="2">
        <f>RSI!I2465</f>
        <v>51.461358364538668</v>
      </c>
      <c r="D2465" s="2">
        <f>MACD!E2465</f>
        <v>1.4811432399970847E-2</v>
      </c>
      <c r="E2465" s="2">
        <f>MACD!F2465</f>
        <v>0.1269454782359542</v>
      </c>
      <c r="F2465" s="2">
        <f>'Moving Avg'!D2465</f>
        <v>5.4306000000000001</v>
      </c>
      <c r="G2465" s="2">
        <f>'Moving Avg'!F2465</f>
        <v>5.4529550000000011</v>
      </c>
      <c r="H2465" s="2">
        <f>'Moving Avg'!G2465</f>
        <v>5.7344359999999996</v>
      </c>
      <c r="I2465" s="2">
        <f>'Moving Avg'!H2465</f>
        <v>6.1088785000000003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  <c r="M2465" s="7">
        <f t="shared" si="380"/>
        <v>25</v>
      </c>
      <c r="N2465" s="7">
        <f t="shared" si="381"/>
        <v>100</v>
      </c>
      <c r="O2465" s="7">
        <f t="shared" si="382"/>
        <v>0</v>
      </c>
      <c r="P2465" s="7">
        <f t="shared" si="383"/>
        <v>83.5</v>
      </c>
      <c r="Q2465" s="8">
        <f t="shared" si="384"/>
        <v>56.274999999999999</v>
      </c>
      <c r="R2465" s="8">
        <f t="shared" si="385"/>
        <v>45.875</v>
      </c>
      <c r="S2465" s="8">
        <f t="shared" si="386"/>
        <v>56.325000000000003</v>
      </c>
      <c r="T2465" s="8">
        <f t="shared" si="387"/>
        <v>52.125</v>
      </c>
      <c r="U2465" s="7">
        <f t="shared" si="388"/>
        <v>52.82500000000001</v>
      </c>
      <c r="V2465" s="7">
        <f t="shared" si="389"/>
        <v>52.650000000000006</v>
      </c>
    </row>
    <row r="2466" spans="1:22" ht="13.5" x14ac:dyDescent="0.25">
      <c r="A2466" s="3">
        <f>RSI!A2466</f>
        <v>45898</v>
      </c>
      <c r="B2466" s="2">
        <f>RSI!B2466</f>
        <v>5.7024999999999997</v>
      </c>
      <c r="C2466" s="2">
        <f>RSI!I2466</f>
        <v>57.403810937908148</v>
      </c>
      <c r="D2466" s="2">
        <f>MACD!E2466</f>
        <v>-5.0878613278942275E-2</v>
      </c>
      <c r="E2466" s="2">
        <f>MACD!F2466</f>
        <v>9.1380659932974923E-2</v>
      </c>
      <c r="F2466" s="2">
        <f>'Moving Avg'!D2466</f>
        <v>5.5127199999999998</v>
      </c>
      <c r="G2466" s="2">
        <f>'Moving Avg'!F2466</f>
        <v>5.4593400000000001</v>
      </c>
      <c r="H2466" s="2">
        <f>'Moving Avg'!G2466</f>
        <v>5.7320639999999994</v>
      </c>
      <c r="I2466" s="2">
        <f>'Moving Avg'!H2466</f>
        <v>6.1084680000000011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25</v>
      </c>
      <c r="N2466" s="7">
        <f t="shared" si="381"/>
        <v>100</v>
      </c>
      <c r="O2466" s="7">
        <f t="shared" si="382"/>
        <v>0</v>
      </c>
      <c r="P2466" s="7">
        <f t="shared" si="383"/>
        <v>83.5</v>
      </c>
      <c r="Q2466" s="8">
        <f t="shared" si="384"/>
        <v>56.274999999999999</v>
      </c>
      <c r="R2466" s="8">
        <f t="shared" si="385"/>
        <v>45.875</v>
      </c>
      <c r="S2466" s="8">
        <f t="shared" si="386"/>
        <v>56.325000000000003</v>
      </c>
      <c r="T2466" s="8">
        <f t="shared" si="387"/>
        <v>52.125</v>
      </c>
      <c r="U2466" s="7">
        <f t="shared" si="388"/>
        <v>52.82500000000001</v>
      </c>
      <c r="V2466" s="7">
        <f t="shared" si="389"/>
        <v>52.650000000000006</v>
      </c>
    </row>
    <row r="2467" spans="1:22" ht="13.5" x14ac:dyDescent="0.25">
      <c r="A2467" s="3">
        <f>RSI!A2467</f>
        <v>45901</v>
      </c>
      <c r="B2467" s="2">
        <f>RSI!B2467</f>
        <v>5.6113</v>
      </c>
      <c r="C2467" s="2">
        <f>RSI!I2467</f>
        <v>52.768989988644101</v>
      </c>
      <c r="D2467" s="2">
        <f>MACD!E2467</f>
        <v>-8.1082169143858351E-2</v>
      </c>
      <c r="E2467" s="2">
        <f>MACD!F2467</f>
        <v>5.6888094117608264E-2</v>
      </c>
      <c r="F2467" s="2">
        <f>'Moving Avg'!D2467</f>
        <v>5.5638199999999998</v>
      </c>
      <c r="G2467" s="2">
        <f>'Moving Avg'!F2467</f>
        <v>5.4534099999999999</v>
      </c>
      <c r="H2467" s="2">
        <f>'Moving Avg'!G2467</f>
        <v>5.7280499999999988</v>
      </c>
      <c r="I2467" s="2">
        <f>'Moving Avg'!H2467</f>
        <v>6.1067805000000019</v>
      </c>
      <c r="J2467" s="5" t="str">
        <f>OBV!F2467</f>
        <v>BULLISH</v>
      </c>
      <c r="K2467" s="5" t="str">
        <f>OBV!G2467</f>
        <v>NEUTRAL</v>
      </c>
      <c r="L2467" s="5" t="str">
        <f>OBV!H2467</f>
        <v>CONFIRMED BULLISH</v>
      </c>
      <c r="M2467" s="7">
        <f t="shared" si="380"/>
        <v>25</v>
      </c>
      <c r="N2467" s="7">
        <f t="shared" si="381"/>
        <v>100</v>
      </c>
      <c r="O2467" s="7">
        <f t="shared" si="382"/>
        <v>0</v>
      </c>
      <c r="P2467" s="7">
        <f t="shared" si="383"/>
        <v>83.5</v>
      </c>
      <c r="Q2467" s="8">
        <f t="shared" si="384"/>
        <v>56.274999999999999</v>
      </c>
      <c r="R2467" s="8">
        <f t="shared" si="385"/>
        <v>45.875</v>
      </c>
      <c r="S2467" s="8">
        <f t="shared" si="386"/>
        <v>56.325000000000003</v>
      </c>
      <c r="T2467" s="8">
        <f t="shared" si="387"/>
        <v>52.125</v>
      </c>
      <c r="U2467" s="7">
        <f t="shared" si="388"/>
        <v>52.82500000000001</v>
      </c>
      <c r="V2467" s="7">
        <f t="shared" si="389"/>
        <v>52.650000000000006</v>
      </c>
    </row>
    <row r="2468" spans="1:22" ht="13.5" x14ac:dyDescent="0.25">
      <c r="A2468" s="3">
        <f>RSI!A2468</f>
        <v>45902</v>
      </c>
      <c r="B2468" s="2">
        <f>RSI!B2468</f>
        <v>5.5747999999999998</v>
      </c>
      <c r="C2468" s="2">
        <f>RSI!I2468</f>
        <v>50.994402351382462</v>
      </c>
      <c r="D2468" s="2">
        <f>MACD!E2468</f>
        <v>-0.10294213833552845</v>
      </c>
      <c r="E2468" s="2">
        <f>MACD!F2468</f>
        <v>2.4922047626980918E-2</v>
      </c>
      <c r="F2468" s="2">
        <f>'Moving Avg'!D2468</f>
        <v>5.5857200000000002</v>
      </c>
      <c r="G2468" s="2">
        <f>'Moving Avg'!F2468</f>
        <v>5.4470249999999991</v>
      </c>
      <c r="H2468" s="2">
        <f>'Moving Avg'!G2468</f>
        <v>5.7245839999999975</v>
      </c>
      <c r="I2468" s="2">
        <f>'Moving Avg'!H2468</f>
        <v>6.1046365000000034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  <c r="M2468" s="7">
        <f t="shared" si="380"/>
        <v>25</v>
      </c>
      <c r="N2468" s="7">
        <f t="shared" si="381"/>
        <v>100</v>
      </c>
      <c r="O2468" s="7">
        <f t="shared" si="382"/>
        <v>0</v>
      </c>
      <c r="P2468" s="7">
        <f t="shared" si="383"/>
        <v>83.5</v>
      </c>
      <c r="Q2468" s="8">
        <f t="shared" si="384"/>
        <v>56.274999999999999</v>
      </c>
      <c r="R2468" s="8">
        <f t="shared" si="385"/>
        <v>45.875</v>
      </c>
      <c r="S2468" s="8">
        <f t="shared" si="386"/>
        <v>56.325000000000003</v>
      </c>
      <c r="T2468" s="8">
        <f t="shared" si="387"/>
        <v>52.125</v>
      </c>
      <c r="U2468" s="7">
        <f t="shared" si="388"/>
        <v>52.82500000000001</v>
      </c>
      <c r="V2468" s="7">
        <f t="shared" si="389"/>
        <v>52.650000000000006</v>
      </c>
    </row>
    <row r="2469" spans="1:22" ht="13.5" x14ac:dyDescent="0.25">
      <c r="A2469" s="3">
        <f>RSI!A2469</f>
        <v>45903</v>
      </c>
      <c r="B2469" s="2">
        <f>RSI!B2469</f>
        <v>5.3832000000000004</v>
      </c>
      <c r="C2469" s="2">
        <f>RSI!I2469</f>
        <v>42.848461906628309</v>
      </c>
      <c r="D2469" s="2">
        <f>MACD!E2469</f>
        <v>-0.12143821518557818</v>
      </c>
      <c r="E2469" s="2">
        <f>MACD!F2469</f>
        <v>-4.3500049355309038E-3</v>
      </c>
      <c r="F2469" s="2">
        <f>'Moving Avg'!D2469</f>
        <v>5.5674800000000007</v>
      </c>
      <c r="G2469" s="2">
        <f>'Moving Avg'!F2469</f>
        <v>5.4324300000000001</v>
      </c>
      <c r="H2469" s="2">
        <f>'Moving Avg'!G2469</f>
        <v>5.7172859999999988</v>
      </c>
      <c r="I2469" s="2">
        <f>'Moving Avg'!H2469</f>
        <v>6.1012610000000045</v>
      </c>
      <c r="J2469" s="5" t="str">
        <f>OBV!F2469</f>
        <v>BEARISH</v>
      </c>
      <c r="K2469" s="5" t="str">
        <f>OBV!G2469</f>
        <v>NEUTRAL</v>
      </c>
      <c r="L2469" s="5" t="str">
        <f>OBV!H2469</f>
        <v>CONFIRMED BEARISH</v>
      </c>
      <c r="M2469" s="7">
        <f t="shared" si="380"/>
        <v>25</v>
      </c>
      <c r="N2469" s="7">
        <f t="shared" si="381"/>
        <v>100</v>
      </c>
      <c r="O2469" s="7">
        <f t="shared" si="382"/>
        <v>0</v>
      </c>
      <c r="P2469" s="7">
        <f t="shared" si="383"/>
        <v>16.5</v>
      </c>
      <c r="Q2469" s="8">
        <f t="shared" si="384"/>
        <v>46.225000000000001</v>
      </c>
      <c r="R2469" s="8">
        <f t="shared" si="385"/>
        <v>29.125</v>
      </c>
      <c r="S2469" s="8">
        <f t="shared" si="386"/>
        <v>26.175000000000001</v>
      </c>
      <c r="T2469" s="8">
        <f t="shared" si="387"/>
        <v>35.375</v>
      </c>
      <c r="U2469" s="7">
        <f t="shared" si="388"/>
        <v>33.841666666666661</v>
      </c>
      <c r="V2469" s="7">
        <f t="shared" si="389"/>
        <v>34.224999999999994</v>
      </c>
    </row>
    <row r="2470" spans="1:22" ht="13.5" x14ac:dyDescent="0.25">
      <c r="A2470" s="3">
        <f>RSI!A2470</f>
        <v>45905</v>
      </c>
      <c r="B2470" s="2">
        <f>RSI!B2470</f>
        <v>5.3832000000000004</v>
      </c>
      <c r="C2470" s="2">
        <f>RSI!I2470</f>
        <v>42.848461906628309</v>
      </c>
      <c r="D2470" s="2">
        <f>MACD!E2470</f>
        <v>-0.12347487693207704</v>
      </c>
      <c r="E2470" s="2">
        <f>MACD!F2470</f>
        <v>-2.8174979334840131E-2</v>
      </c>
      <c r="F2470" s="2">
        <f>'Moving Avg'!D2470</f>
        <v>5.5310000000000006</v>
      </c>
      <c r="G2470" s="2">
        <f>'Moving Avg'!F2470</f>
        <v>5.4178350000000002</v>
      </c>
      <c r="H2470" s="2">
        <f>'Moving Avg'!G2470</f>
        <v>5.7067019999999982</v>
      </c>
      <c r="I2470" s="2">
        <f>'Moving Avg'!H2470</f>
        <v>6.097976500000005</v>
      </c>
      <c r="J2470" s="5" t="str">
        <f>OBV!F2470</f>
        <v>BEARISH</v>
      </c>
      <c r="K2470" s="5" t="str">
        <f>OBV!G2470</f>
        <v>NEUTRAL</v>
      </c>
      <c r="L2470" s="5" t="str">
        <f>OBV!H2470</f>
        <v>CONFIRMED BEARISH</v>
      </c>
      <c r="M2470" s="7">
        <f t="shared" si="380"/>
        <v>25</v>
      </c>
      <c r="N2470" s="7">
        <f t="shared" si="381"/>
        <v>100</v>
      </c>
      <c r="O2470" s="7">
        <f t="shared" si="382"/>
        <v>0</v>
      </c>
      <c r="P2470" s="7">
        <f t="shared" si="383"/>
        <v>16.5</v>
      </c>
      <c r="Q2470" s="8">
        <f t="shared" si="384"/>
        <v>46.225000000000001</v>
      </c>
      <c r="R2470" s="8">
        <f t="shared" si="385"/>
        <v>29.125</v>
      </c>
      <c r="S2470" s="8">
        <f t="shared" si="386"/>
        <v>26.175000000000001</v>
      </c>
      <c r="T2470" s="8">
        <f t="shared" si="387"/>
        <v>35.375</v>
      </c>
      <c r="U2470" s="7">
        <f t="shared" si="388"/>
        <v>33.841666666666661</v>
      </c>
      <c r="V2470" s="7">
        <f t="shared" si="389"/>
        <v>34.224999999999994</v>
      </c>
    </row>
    <row r="2471" spans="1:22" ht="13.5" x14ac:dyDescent="0.25">
      <c r="A2471" s="3">
        <f>RSI!A2471</f>
        <v>45908</v>
      </c>
      <c r="B2471" s="2">
        <f>RSI!B2471</f>
        <v>5.4287999999999998</v>
      </c>
      <c r="C2471" s="2">
        <f>RSI!I2471</f>
        <v>45.261958464737546</v>
      </c>
      <c r="D2471" s="2">
        <f>MACD!E2471</f>
        <v>-0.13328109480261574</v>
      </c>
      <c r="E2471" s="2">
        <f>MACD!F2471</f>
        <v>-4.9196202428395258E-2</v>
      </c>
      <c r="F2471" s="2">
        <f>'Moving Avg'!D2471</f>
        <v>5.4762599999999999</v>
      </c>
      <c r="G2471" s="2">
        <f>'Moving Avg'!F2471</f>
        <v>5.4046050000000001</v>
      </c>
      <c r="H2471" s="2">
        <f>'Moving Avg'!G2471</f>
        <v>5.6957539999999991</v>
      </c>
      <c r="I2471" s="2">
        <f>'Moving Avg'!H2471</f>
        <v>6.0949200000000046</v>
      </c>
      <c r="J2471" s="5" t="str">
        <f>OBV!F2471</f>
        <v>BEARISH</v>
      </c>
      <c r="K2471" s="5" t="str">
        <f>OBV!G2471</f>
        <v>NEUTRAL</v>
      </c>
      <c r="L2471" s="5" t="str">
        <f>OBV!H2471</f>
        <v>CONFIRMED BEARISH</v>
      </c>
      <c r="M2471" s="7">
        <f t="shared" si="380"/>
        <v>25</v>
      </c>
      <c r="N2471" s="7">
        <f t="shared" si="381"/>
        <v>100</v>
      </c>
      <c r="O2471" s="7">
        <f t="shared" si="382"/>
        <v>0</v>
      </c>
      <c r="P2471" s="7">
        <f t="shared" si="383"/>
        <v>16.5</v>
      </c>
      <c r="Q2471" s="8">
        <f t="shared" si="384"/>
        <v>46.225000000000001</v>
      </c>
      <c r="R2471" s="8">
        <f t="shared" si="385"/>
        <v>29.125</v>
      </c>
      <c r="S2471" s="8">
        <f t="shared" si="386"/>
        <v>26.175000000000001</v>
      </c>
      <c r="T2471" s="8">
        <f t="shared" si="387"/>
        <v>35.375</v>
      </c>
      <c r="U2471" s="7">
        <f t="shared" si="388"/>
        <v>33.841666666666661</v>
      </c>
      <c r="V2471" s="7">
        <f t="shared" si="389"/>
        <v>34.224999999999994</v>
      </c>
    </row>
    <row r="2472" spans="1:22" ht="13.5" x14ac:dyDescent="0.25">
      <c r="A2472" s="3">
        <f>RSI!A2472</f>
        <v>45909</v>
      </c>
      <c r="B2472" s="2">
        <f>RSI!B2472</f>
        <v>5.3739999999999997</v>
      </c>
      <c r="C2472" s="2">
        <f>RSI!I2472</f>
        <v>42.916419551388131</v>
      </c>
      <c r="D2472" s="2">
        <f>MACD!E2472</f>
        <v>-0.12711524162651155</v>
      </c>
      <c r="E2472" s="2">
        <f>MACD!F2472</f>
        <v>-6.4780010268018523E-2</v>
      </c>
      <c r="F2472" s="2">
        <f>'Moving Avg'!D2472</f>
        <v>5.4287999999999998</v>
      </c>
      <c r="G2472" s="2">
        <f>'Moving Avg'!F2472</f>
        <v>5.3918299999999997</v>
      </c>
      <c r="H2472" s="2">
        <f>'Moving Avg'!G2472</f>
        <v>5.6831619999999985</v>
      </c>
      <c r="I2472" s="2">
        <f>'Moving Avg'!H2472</f>
        <v>6.0919090000000047</v>
      </c>
      <c r="J2472" s="5" t="str">
        <f>OBV!F2472</f>
        <v>BEARISH</v>
      </c>
      <c r="K2472" s="5" t="str">
        <f>OBV!G2472</f>
        <v>NEUTRAL</v>
      </c>
      <c r="L2472" s="5" t="str">
        <f>OBV!H2472</f>
        <v>CONFIRMED BEARISH</v>
      </c>
      <c r="M2472" s="7">
        <f t="shared" si="380"/>
        <v>25</v>
      </c>
      <c r="N2472" s="7">
        <f t="shared" si="381"/>
        <v>100</v>
      </c>
      <c r="O2472" s="7">
        <f t="shared" si="382"/>
        <v>0</v>
      </c>
      <c r="P2472" s="7">
        <f t="shared" si="383"/>
        <v>16.5</v>
      </c>
      <c r="Q2472" s="8">
        <f t="shared" si="384"/>
        <v>46.225000000000001</v>
      </c>
      <c r="R2472" s="8">
        <f t="shared" si="385"/>
        <v>29.125</v>
      </c>
      <c r="S2472" s="8">
        <f t="shared" si="386"/>
        <v>26.175000000000001</v>
      </c>
      <c r="T2472" s="8">
        <f t="shared" si="387"/>
        <v>35.375</v>
      </c>
      <c r="U2472" s="7">
        <f t="shared" si="388"/>
        <v>33.841666666666661</v>
      </c>
      <c r="V2472" s="7">
        <f t="shared" si="389"/>
        <v>34.224999999999994</v>
      </c>
    </row>
    <row r="2473" spans="1:22" ht="13.5" x14ac:dyDescent="0.25">
      <c r="A2473" s="3">
        <f>RSI!A2473</f>
        <v>45910</v>
      </c>
      <c r="B2473" s="2">
        <f>RSI!B2473</f>
        <v>5.3010000000000002</v>
      </c>
      <c r="C2473" s="2">
        <f>RSI!I2473</f>
        <v>39.946688826235111</v>
      </c>
      <c r="D2473" s="2">
        <f>MACD!E2473</f>
        <v>-9.8789684390230725E-2</v>
      </c>
      <c r="E2473" s="2">
        <f>MACD!F2473</f>
        <v>-7.1581945092460963E-2</v>
      </c>
      <c r="F2473" s="2">
        <f>'Moving Avg'!D2473</f>
        <v>5.374039999999999</v>
      </c>
      <c r="G2473" s="2">
        <f>'Moving Avg'!F2473</f>
        <v>5.3922849999999993</v>
      </c>
      <c r="H2473" s="2">
        <f>'Moving Avg'!G2473</f>
        <v>5.6731239999999987</v>
      </c>
      <c r="I2473" s="2">
        <f>'Moving Avg'!H2473</f>
        <v>6.0885330000000044</v>
      </c>
      <c r="J2473" s="5" t="str">
        <f>OBV!F2473</f>
        <v>BEARISH</v>
      </c>
      <c r="K2473" s="5" t="str">
        <f>OBV!G2473</f>
        <v>NEUTRAL</v>
      </c>
      <c r="L2473" s="5" t="str">
        <f>OBV!H2473</f>
        <v>CONFIRMED BEARISH</v>
      </c>
      <c r="M2473" s="7">
        <f t="shared" si="380"/>
        <v>25</v>
      </c>
      <c r="N2473" s="7">
        <f t="shared" si="381"/>
        <v>100</v>
      </c>
      <c r="O2473" s="7">
        <f t="shared" si="382"/>
        <v>0</v>
      </c>
      <c r="P2473" s="7">
        <f t="shared" si="383"/>
        <v>16.5</v>
      </c>
      <c r="Q2473" s="8">
        <f t="shared" si="384"/>
        <v>46.225000000000001</v>
      </c>
      <c r="R2473" s="8">
        <f t="shared" si="385"/>
        <v>29.125</v>
      </c>
      <c r="S2473" s="8">
        <f t="shared" si="386"/>
        <v>26.175000000000001</v>
      </c>
      <c r="T2473" s="8">
        <f t="shared" si="387"/>
        <v>35.375</v>
      </c>
      <c r="U2473" s="7">
        <f t="shared" si="388"/>
        <v>33.841666666666661</v>
      </c>
      <c r="V2473" s="7">
        <f t="shared" si="389"/>
        <v>34.224999999999994</v>
      </c>
    </row>
    <row r="2474" spans="1:22" ht="13.5" x14ac:dyDescent="0.25">
      <c r="A2474" s="3">
        <f>RSI!A2474</f>
        <v>45911</v>
      </c>
      <c r="B2474" s="2">
        <f>RSI!B2474</f>
        <v>5.2098000000000004</v>
      </c>
      <c r="C2474" s="2">
        <f>RSI!I2474</f>
        <v>36.54440065553927</v>
      </c>
      <c r="D2474" s="2">
        <f>MACD!E2474</f>
        <v>-6.5443567645108836E-2</v>
      </c>
      <c r="E2474" s="2">
        <f>MACD!F2474</f>
        <v>-7.0354269602990543E-2</v>
      </c>
      <c r="F2474" s="2">
        <f>'Moving Avg'!D2474</f>
        <v>5.339360000000001</v>
      </c>
      <c r="G2474" s="2">
        <f>'Moving Avg'!F2474</f>
        <v>5.3881800000000002</v>
      </c>
      <c r="H2474" s="2">
        <f>'Moving Avg'!G2474</f>
        <v>5.6577959999999985</v>
      </c>
      <c r="I2474" s="2">
        <f>'Moving Avg'!H2474</f>
        <v>6.0847010000000044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  <c r="M2474" s="7">
        <f t="shared" si="380"/>
        <v>25</v>
      </c>
      <c r="N2474" s="7">
        <f t="shared" si="381"/>
        <v>0</v>
      </c>
      <c r="O2474" s="7">
        <f t="shared" si="382"/>
        <v>0</v>
      </c>
      <c r="P2474" s="7">
        <f t="shared" si="383"/>
        <v>16.5</v>
      </c>
      <c r="Q2474" s="8">
        <f t="shared" si="384"/>
        <v>11.225</v>
      </c>
      <c r="R2474" s="8">
        <f t="shared" si="385"/>
        <v>9.125</v>
      </c>
      <c r="S2474" s="8">
        <f t="shared" si="386"/>
        <v>11.175000000000001</v>
      </c>
      <c r="T2474" s="8">
        <f t="shared" si="387"/>
        <v>10.375</v>
      </c>
      <c r="U2474" s="7">
        <f t="shared" si="388"/>
        <v>10.508333333333335</v>
      </c>
      <c r="V2474" s="7">
        <f t="shared" si="389"/>
        <v>10.475000000000001</v>
      </c>
    </row>
    <row r="2475" spans="1:22" ht="13.5" x14ac:dyDescent="0.25">
      <c r="A2475" s="3">
        <f>RSI!A2475</f>
        <v>45912</v>
      </c>
      <c r="B2475" s="2">
        <f>RSI!B2475</f>
        <v>5.2007000000000003</v>
      </c>
      <c r="C2475" s="2">
        <f>RSI!I2475</f>
        <v>36.212975282179066</v>
      </c>
      <c r="D2475" s="2">
        <f>MACD!E2475</f>
        <v>-2.0851669139442031E-2</v>
      </c>
      <c r="E2475" s="2">
        <f>MACD!F2475</f>
        <v>-6.0453749510280846E-2</v>
      </c>
      <c r="F2475" s="2">
        <f>'Moving Avg'!D2475</f>
        <v>5.3028600000000008</v>
      </c>
      <c r="G2475" s="2">
        <f>'Moving Avg'!F2475</f>
        <v>5.3881800000000002</v>
      </c>
      <c r="H2475" s="2">
        <f>'Moving Avg'!G2475</f>
        <v>5.6422859999999977</v>
      </c>
      <c r="I2475" s="2">
        <f>'Moving Avg'!H2475</f>
        <v>6.0810515000000045</v>
      </c>
      <c r="J2475" s="5" t="str">
        <f>OBV!F2475</f>
        <v>BEARISH</v>
      </c>
      <c r="K2475" s="5" t="str">
        <f>OBV!G2475</f>
        <v>NEUTRAL</v>
      </c>
      <c r="L2475" s="5" t="str">
        <f>OBV!H2475</f>
        <v>CONFIRMED BEARISH</v>
      </c>
      <c r="M2475" s="7">
        <f t="shared" si="380"/>
        <v>25</v>
      </c>
      <c r="N2475" s="7">
        <f t="shared" si="381"/>
        <v>0</v>
      </c>
      <c r="O2475" s="7">
        <f t="shared" si="382"/>
        <v>0</v>
      </c>
      <c r="P2475" s="7">
        <f t="shared" si="383"/>
        <v>16.5</v>
      </c>
      <c r="Q2475" s="8">
        <f t="shared" si="384"/>
        <v>11.225</v>
      </c>
      <c r="R2475" s="8">
        <f t="shared" si="385"/>
        <v>9.125</v>
      </c>
      <c r="S2475" s="8">
        <f t="shared" si="386"/>
        <v>11.175000000000001</v>
      </c>
      <c r="T2475" s="8">
        <f t="shared" si="387"/>
        <v>10.375</v>
      </c>
      <c r="U2475" s="7">
        <f t="shared" si="388"/>
        <v>10.508333333333335</v>
      </c>
      <c r="V2475" s="7">
        <f t="shared" si="389"/>
        <v>10.475000000000001</v>
      </c>
    </row>
    <row r="2476" spans="1:22" ht="13.5" x14ac:dyDescent="0.25">
      <c r="A2476" s="3">
        <f>RSI!A2476</f>
        <v>45915</v>
      </c>
      <c r="B2476" s="2">
        <f>RSI!B2476</f>
        <v>5.32</v>
      </c>
      <c r="C2476" s="2">
        <f>RSI!I2476</f>
        <v>43.453268465035393</v>
      </c>
      <c r="D2476" s="2">
        <f>MACD!E2476</f>
        <v>3.0705535321002841E-2</v>
      </c>
      <c r="E2476" s="2">
        <f>MACD!F2476</f>
        <v>-4.2221892544024114E-2</v>
      </c>
      <c r="F2476" s="2">
        <f>'Moving Avg'!D2476</f>
        <v>5.2811000000000003</v>
      </c>
      <c r="G2476" s="2">
        <f>'Moving Avg'!F2476</f>
        <v>5.394145</v>
      </c>
      <c r="H2476" s="2">
        <f>'Moving Avg'!G2476</f>
        <v>5.6300739999999969</v>
      </c>
      <c r="I2476" s="2">
        <f>'Moving Avg'!H2476</f>
        <v>6.0782265000000049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  <c r="M2476" s="7">
        <f t="shared" si="380"/>
        <v>25</v>
      </c>
      <c r="N2476" s="7">
        <f t="shared" si="381"/>
        <v>0</v>
      </c>
      <c r="O2476" s="7">
        <f t="shared" si="382"/>
        <v>0</v>
      </c>
      <c r="P2476" s="7">
        <f t="shared" si="383"/>
        <v>16.5</v>
      </c>
      <c r="Q2476" s="8">
        <f t="shared" si="384"/>
        <v>11.225</v>
      </c>
      <c r="R2476" s="8">
        <f t="shared" si="385"/>
        <v>9.125</v>
      </c>
      <c r="S2476" s="8">
        <f t="shared" si="386"/>
        <v>11.175000000000001</v>
      </c>
      <c r="T2476" s="8">
        <f t="shared" si="387"/>
        <v>10.375</v>
      </c>
      <c r="U2476" s="7">
        <f t="shared" si="388"/>
        <v>10.508333333333335</v>
      </c>
      <c r="V2476" s="7">
        <f t="shared" si="389"/>
        <v>10.475000000000001</v>
      </c>
    </row>
    <row r="2477" spans="1:22" ht="13.5" x14ac:dyDescent="0.25">
      <c r="A2477" s="3">
        <f>RSI!A2477</f>
        <v>45916</v>
      </c>
      <c r="B2477" s="2">
        <f>RSI!B2477</f>
        <v>5.42</v>
      </c>
      <c r="C2477" s="2">
        <f>RSI!I2477</f>
        <v>48.708736998724831</v>
      </c>
      <c r="D2477" s="2">
        <f>MACD!E2477</f>
        <v>5.3670233569830472E-2</v>
      </c>
      <c r="E2477" s="2">
        <f>MACD!F2477</f>
        <v>-2.3043467321253199E-2</v>
      </c>
      <c r="F2477" s="2">
        <f>'Moving Avg'!D2477</f>
        <v>5.2903000000000002</v>
      </c>
      <c r="G2477" s="2">
        <f>'Moving Avg'!F2477</f>
        <v>5.3987249999999998</v>
      </c>
      <c r="H2477" s="2">
        <f>'Moving Avg'!G2477</f>
        <v>5.6198619999999986</v>
      </c>
      <c r="I2477" s="2">
        <f>'Moving Avg'!H2477</f>
        <v>6.0756735000000051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  <c r="M2477" s="7">
        <f t="shared" si="380"/>
        <v>25</v>
      </c>
      <c r="N2477" s="7">
        <f t="shared" si="381"/>
        <v>0</v>
      </c>
      <c r="O2477" s="7">
        <f t="shared" si="382"/>
        <v>0</v>
      </c>
      <c r="P2477" s="7">
        <f t="shared" si="383"/>
        <v>16.5</v>
      </c>
      <c r="Q2477" s="8">
        <f t="shared" si="384"/>
        <v>11.225</v>
      </c>
      <c r="R2477" s="8">
        <f t="shared" si="385"/>
        <v>9.125</v>
      </c>
      <c r="S2477" s="8">
        <f t="shared" si="386"/>
        <v>11.175000000000001</v>
      </c>
      <c r="T2477" s="8">
        <f t="shared" si="387"/>
        <v>10.375</v>
      </c>
      <c r="U2477" s="7">
        <f t="shared" si="388"/>
        <v>10.508333333333335</v>
      </c>
      <c r="V2477" s="7">
        <f t="shared" si="389"/>
        <v>10.475000000000001</v>
      </c>
    </row>
    <row r="2478" spans="1:22" ht="13.5" x14ac:dyDescent="0.25">
      <c r="A2478" s="3">
        <f>RSI!A2478</f>
        <v>45917</v>
      </c>
      <c r="B2478" s="2">
        <f>RSI!B2478</f>
        <v>5.24</v>
      </c>
      <c r="C2478" s="2">
        <f>RSI!I2478</f>
        <v>41.272954468634573</v>
      </c>
      <c r="D2478" s="2">
        <f>MACD!E2478</f>
        <v>8.0948897627233229E-2</v>
      </c>
      <c r="E2478" s="2">
        <f>MACD!F2478</f>
        <v>-2.2449943315559148E-3</v>
      </c>
      <c r="F2478" s="2">
        <f>'Moving Avg'!D2478</f>
        <v>5.2781000000000002</v>
      </c>
      <c r="G2478" s="2">
        <f>'Moving Avg'!F2478</f>
        <v>5.3938499999999987</v>
      </c>
      <c r="H2478" s="2">
        <f>'Moving Avg'!G2478</f>
        <v>5.6062319999999985</v>
      </c>
      <c r="I2478" s="2">
        <f>'Moving Avg'!H2478</f>
        <v>6.0722205000000056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0</v>
      </c>
      <c r="O2478" s="7">
        <f t="shared" si="382"/>
        <v>0</v>
      </c>
      <c r="P2478" s="7">
        <f t="shared" si="383"/>
        <v>16.5</v>
      </c>
      <c r="Q2478" s="8">
        <f t="shared" si="384"/>
        <v>11.225</v>
      </c>
      <c r="R2478" s="8">
        <f t="shared" si="385"/>
        <v>9.125</v>
      </c>
      <c r="S2478" s="8">
        <f t="shared" si="386"/>
        <v>11.175000000000001</v>
      </c>
      <c r="T2478" s="8">
        <f t="shared" si="387"/>
        <v>10.375</v>
      </c>
      <c r="U2478" s="7">
        <f t="shared" si="388"/>
        <v>10.508333333333335</v>
      </c>
      <c r="V2478" s="7">
        <f t="shared" si="389"/>
        <v>10.475000000000001</v>
      </c>
    </row>
    <row r="2479" spans="1:22" ht="13.5" x14ac:dyDescent="0.25">
      <c r="A2479" s="3">
        <f>RSI!A2479</f>
        <v>45918</v>
      </c>
      <c r="B2479" s="2">
        <f>RSI!B2479</f>
        <v>5.24</v>
      </c>
      <c r="C2479" s="2">
        <f>RSI!I2479</f>
        <v>41.272954468634573</v>
      </c>
      <c r="D2479" s="2">
        <f>MACD!E2479</f>
        <v>7.5737037300386945E-2</v>
      </c>
      <c r="E2479" s="2">
        <f>MACD!F2479</f>
        <v>1.3351411994832658E-2</v>
      </c>
      <c r="F2479" s="2">
        <f>'Moving Avg'!D2479</f>
        <v>5.2841400000000007</v>
      </c>
      <c r="G2479" s="2">
        <f>'Moving Avg'!F2479</f>
        <v>5.3935349999999991</v>
      </c>
      <c r="H2479" s="2">
        <f>'Moving Avg'!G2479</f>
        <v>5.5926019999999994</v>
      </c>
      <c r="I2479" s="2">
        <f>'Moving Avg'!H2479</f>
        <v>6.0690410000000039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  <c r="M2479" s="7">
        <f t="shared" si="380"/>
        <v>25</v>
      </c>
      <c r="N2479" s="7">
        <f t="shared" si="381"/>
        <v>0</v>
      </c>
      <c r="O2479" s="7">
        <f t="shared" si="382"/>
        <v>0</v>
      </c>
      <c r="P2479" s="7">
        <f t="shared" si="383"/>
        <v>16.5</v>
      </c>
      <c r="Q2479" s="8">
        <f t="shared" si="384"/>
        <v>11.225</v>
      </c>
      <c r="R2479" s="8">
        <f t="shared" si="385"/>
        <v>9.125</v>
      </c>
      <c r="S2479" s="8">
        <f t="shared" si="386"/>
        <v>11.175000000000001</v>
      </c>
      <c r="T2479" s="8">
        <f t="shared" si="387"/>
        <v>10.375</v>
      </c>
      <c r="U2479" s="7">
        <f t="shared" si="388"/>
        <v>10.508333333333335</v>
      </c>
      <c r="V2479" s="7">
        <f t="shared" si="389"/>
        <v>10.475000000000001</v>
      </c>
    </row>
    <row r="2480" spans="1:22" ht="13.5" x14ac:dyDescent="0.25">
      <c r="A2480" s="3">
        <f>RSI!A2480</f>
        <v>45919</v>
      </c>
      <c r="B2480" s="2">
        <f>RSI!B2480</f>
        <v>5.24</v>
      </c>
      <c r="C2480" s="2">
        <f>RSI!I2480</f>
        <v>41.272954468634573</v>
      </c>
      <c r="D2480" s="2">
        <f>MACD!E2480</f>
        <v>7.2422479639177695E-2</v>
      </c>
      <c r="E2480" s="2">
        <f>MACD!F2480</f>
        <v>2.5165625523701666E-2</v>
      </c>
      <c r="F2480" s="2">
        <f>'Moving Avg'!D2480</f>
        <v>5.2919999999999998</v>
      </c>
      <c r="G2480" s="2">
        <f>'Moving Avg'!F2480</f>
        <v>5.3891149999999994</v>
      </c>
      <c r="H2480" s="2">
        <f>'Moving Avg'!G2480</f>
        <v>5.5789720000000003</v>
      </c>
      <c r="I2480" s="2">
        <f>'Moving Avg'!H2480</f>
        <v>6.0655880000000035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0</v>
      </c>
      <c r="O2480" s="7">
        <f t="shared" si="382"/>
        <v>0</v>
      </c>
      <c r="P2480" s="7">
        <f t="shared" si="383"/>
        <v>16.5</v>
      </c>
      <c r="Q2480" s="8">
        <f t="shared" si="384"/>
        <v>11.225</v>
      </c>
      <c r="R2480" s="8">
        <f t="shared" si="385"/>
        <v>9.125</v>
      </c>
      <c r="S2480" s="8">
        <f t="shared" si="386"/>
        <v>11.175000000000001</v>
      </c>
      <c r="T2480" s="8">
        <f t="shared" si="387"/>
        <v>10.375</v>
      </c>
      <c r="U2480" s="7">
        <f t="shared" si="388"/>
        <v>10.508333333333335</v>
      </c>
      <c r="V2480" s="7">
        <f t="shared" si="389"/>
        <v>10.475000000000001</v>
      </c>
    </row>
    <row r="2481" spans="1:22" ht="13.5" x14ac:dyDescent="0.25">
      <c r="A2481" s="3">
        <f>RSI!A2481</f>
        <v>45922</v>
      </c>
      <c r="B2481" s="2">
        <f>RSI!B2481</f>
        <v>5.08</v>
      </c>
      <c r="C2481" s="2">
        <f>RSI!I2481</f>
        <v>35.291680709862234</v>
      </c>
      <c r="D2481" s="2">
        <f>MACD!E2481</f>
        <v>8.9499421874536189E-2</v>
      </c>
      <c r="E2481" s="2">
        <f>MACD!F2481</f>
        <v>3.8032384793868571E-2</v>
      </c>
      <c r="F2481" s="2">
        <f>'Moving Avg'!D2481</f>
        <v>5.2439999999999998</v>
      </c>
      <c r="G2481" s="2">
        <f>'Moving Avg'!F2481</f>
        <v>5.37852</v>
      </c>
      <c r="H2481" s="2">
        <f>'Moving Avg'!G2481</f>
        <v>5.5625079999999993</v>
      </c>
      <c r="I2481" s="2">
        <f>'Moving Avg'!H2481</f>
        <v>6.0613350000000032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0</v>
      </c>
      <c r="P2481" s="7">
        <f t="shared" si="383"/>
        <v>16.5</v>
      </c>
      <c r="Q2481" s="8">
        <f t="shared" si="384"/>
        <v>11.225</v>
      </c>
      <c r="R2481" s="8">
        <f t="shared" si="385"/>
        <v>9.125</v>
      </c>
      <c r="S2481" s="8">
        <f t="shared" si="386"/>
        <v>11.175000000000001</v>
      </c>
      <c r="T2481" s="8">
        <f t="shared" si="387"/>
        <v>10.375</v>
      </c>
      <c r="U2481" s="7">
        <f t="shared" si="388"/>
        <v>10.508333333333335</v>
      </c>
      <c r="V2481" s="7">
        <f t="shared" si="389"/>
        <v>10.475000000000001</v>
      </c>
    </row>
    <row r="2482" spans="1:22" ht="13.5" x14ac:dyDescent="0.25">
      <c r="A2482" s="3">
        <f>RSI!A2482</f>
        <v>45923</v>
      </c>
      <c r="B2482" s="2">
        <f>RSI!B2482</f>
        <v>4.96</v>
      </c>
      <c r="C2482" s="2">
        <f>RSI!I2482</f>
        <v>31.593624403546613</v>
      </c>
      <c r="D2482" s="2">
        <f>MACD!E2482</f>
        <v>0.10629190457318405</v>
      </c>
      <c r="E2482" s="2">
        <f>MACD!F2482</f>
        <v>5.1684288749731667E-2</v>
      </c>
      <c r="F2482" s="2">
        <f>'Moving Avg'!D2482</f>
        <v>5.1520000000000001</v>
      </c>
      <c r="G2482" s="2">
        <f>'Moving Avg'!F2482</f>
        <v>5.3587299999999995</v>
      </c>
      <c r="H2482" s="2">
        <f>'Moving Avg'!G2482</f>
        <v>5.5430959999999985</v>
      </c>
      <c r="I2482" s="2">
        <f>'Moving Avg'!H2482</f>
        <v>6.0564820000000035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0</v>
      </c>
      <c r="P2482" s="7">
        <f t="shared" si="383"/>
        <v>16.5</v>
      </c>
      <c r="Q2482" s="8">
        <f t="shared" si="384"/>
        <v>11.225</v>
      </c>
      <c r="R2482" s="8">
        <f t="shared" si="385"/>
        <v>9.125</v>
      </c>
      <c r="S2482" s="8">
        <f t="shared" si="386"/>
        <v>11.175000000000001</v>
      </c>
      <c r="T2482" s="8">
        <f t="shared" si="387"/>
        <v>10.375</v>
      </c>
      <c r="U2482" s="7">
        <f t="shared" si="388"/>
        <v>10.508333333333335</v>
      </c>
      <c r="V2482" s="7">
        <f t="shared" si="389"/>
        <v>10.475000000000001</v>
      </c>
    </row>
    <row r="2483" spans="1:22" ht="13.5" x14ac:dyDescent="0.25">
      <c r="A2483" s="3">
        <f>RSI!A2483</f>
        <v>45924</v>
      </c>
      <c r="B2483" s="2">
        <f>RSI!B2483</f>
        <v>4.99</v>
      </c>
      <c r="C2483" s="2">
        <f>RSI!I2483</f>
        <v>33.470519510826094</v>
      </c>
      <c r="D2483" s="2">
        <f>MACD!E2483</f>
        <v>0.10950206162114817</v>
      </c>
      <c r="E2483" s="2">
        <f>MACD!F2483</f>
        <v>6.324784332401498E-2</v>
      </c>
      <c r="F2483" s="2">
        <f>'Moving Avg'!D2483</f>
        <v>5.1019999999999994</v>
      </c>
      <c r="G2483" s="2">
        <f>'Moving Avg'!F2483</f>
        <v>5.3349649999999986</v>
      </c>
      <c r="H2483" s="2">
        <f>'Moving Avg'!G2483</f>
        <v>5.524283999999998</v>
      </c>
      <c r="I2483" s="2">
        <f>'Moving Avg'!H2483</f>
        <v>6.051186000000004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0</v>
      </c>
      <c r="P2483" s="7">
        <f t="shared" si="383"/>
        <v>16.5</v>
      </c>
      <c r="Q2483" s="8">
        <f t="shared" si="384"/>
        <v>11.225</v>
      </c>
      <c r="R2483" s="8">
        <f t="shared" si="385"/>
        <v>9.125</v>
      </c>
      <c r="S2483" s="8">
        <f t="shared" si="386"/>
        <v>11.175000000000001</v>
      </c>
      <c r="T2483" s="8">
        <f t="shared" si="387"/>
        <v>10.375</v>
      </c>
      <c r="U2483" s="7">
        <f t="shared" si="388"/>
        <v>10.508333333333335</v>
      </c>
      <c r="V2483" s="7">
        <f t="shared" si="389"/>
        <v>10.475000000000001</v>
      </c>
    </row>
    <row r="2484" spans="1:22" ht="13.5" x14ac:dyDescent="0.25">
      <c r="A2484" s="3">
        <f>RSI!A2484</f>
        <v>45925</v>
      </c>
      <c r="B2484" s="2">
        <f>RSI!B2484</f>
        <v>5.15</v>
      </c>
      <c r="C2484" s="2">
        <f>RSI!I2484</f>
        <v>42.527562867665516</v>
      </c>
      <c r="D2484" s="2">
        <f>MACD!E2484</f>
        <v>8.8430793648798911E-2</v>
      </c>
      <c r="E2484" s="2">
        <f>MACD!F2484</f>
        <v>6.8284433388971777E-2</v>
      </c>
      <c r="F2484" s="2">
        <f>'Moving Avg'!D2484</f>
        <v>5.0840000000000005</v>
      </c>
      <c r="G2484" s="2">
        <f>'Moving Avg'!F2484</f>
        <v>5.3187449999999989</v>
      </c>
      <c r="H2484" s="2">
        <f>'Moving Avg'!G2484</f>
        <v>5.508671999999998</v>
      </c>
      <c r="I2484" s="2">
        <f>'Moving Avg'!H2484</f>
        <v>6.0468725000000036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0</v>
      </c>
      <c r="P2484" s="7">
        <f t="shared" si="383"/>
        <v>16.5</v>
      </c>
      <c r="Q2484" s="8">
        <f t="shared" si="384"/>
        <v>11.225</v>
      </c>
      <c r="R2484" s="8">
        <f t="shared" si="385"/>
        <v>9.125</v>
      </c>
      <c r="S2484" s="8">
        <f t="shared" si="386"/>
        <v>11.175000000000001</v>
      </c>
      <c r="T2484" s="8">
        <f t="shared" si="387"/>
        <v>10.375</v>
      </c>
      <c r="U2484" s="7">
        <f t="shared" si="388"/>
        <v>10.508333333333335</v>
      </c>
      <c r="V2484" s="7">
        <f t="shared" si="389"/>
        <v>10.475000000000001</v>
      </c>
    </row>
    <row r="2485" spans="1:22" ht="13.5" x14ac:dyDescent="0.25">
      <c r="A2485" s="3">
        <f>RSI!A2485</f>
        <v>45926</v>
      </c>
      <c r="B2485" s="2">
        <f>RSI!B2485</f>
        <v>5.15</v>
      </c>
      <c r="C2485" s="2">
        <f>RSI!I2485</f>
        <v>42.527562867665516</v>
      </c>
      <c r="D2485" s="2">
        <f>MACD!E2485</f>
        <v>7.0195688614636431E-2</v>
      </c>
      <c r="E2485" s="2">
        <f>MACD!F2485</f>
        <v>6.8666684434104702E-2</v>
      </c>
      <c r="F2485" s="2">
        <f>'Moving Avg'!D2485</f>
        <v>5.0659999999999998</v>
      </c>
      <c r="G2485" s="2">
        <f>'Moving Avg'!F2485</f>
        <v>5.2979649999999996</v>
      </c>
      <c r="H2485" s="2">
        <f>'Moving Avg'!G2485</f>
        <v>5.4930599999999981</v>
      </c>
      <c r="I2485" s="2">
        <f>'Moving Avg'!H2485</f>
        <v>6.0426045000000048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  <c r="M2485" s="7">
        <f t="shared" si="380"/>
        <v>25</v>
      </c>
      <c r="N2485" s="7">
        <f t="shared" si="381"/>
        <v>0</v>
      </c>
      <c r="O2485" s="7">
        <f t="shared" si="382"/>
        <v>0</v>
      </c>
      <c r="P2485" s="7">
        <f t="shared" si="383"/>
        <v>16.5</v>
      </c>
      <c r="Q2485" s="8">
        <f t="shared" si="384"/>
        <v>11.225</v>
      </c>
      <c r="R2485" s="8">
        <f t="shared" si="385"/>
        <v>9.125</v>
      </c>
      <c r="S2485" s="8">
        <f t="shared" si="386"/>
        <v>11.175000000000001</v>
      </c>
      <c r="T2485" s="8">
        <f t="shared" si="387"/>
        <v>10.375</v>
      </c>
      <c r="U2485" s="7">
        <f t="shared" si="388"/>
        <v>10.508333333333335</v>
      </c>
      <c r="V2485" s="7">
        <f t="shared" si="389"/>
        <v>10.475000000000001</v>
      </c>
    </row>
    <row r="2486" spans="1:22" ht="13.5" x14ac:dyDescent="0.25">
      <c r="A2486" s="3">
        <f>RSI!A2486</f>
        <v>45929</v>
      </c>
      <c r="B2486" s="2">
        <f>RSI!B2486</f>
        <v>5.0599999999999996</v>
      </c>
      <c r="C2486" s="2">
        <f>RSI!I2486</f>
        <v>39.058737698142778</v>
      </c>
      <c r="D2486" s="2">
        <f>MACD!E2486</f>
        <v>8.0707265142120121E-2</v>
      </c>
      <c r="E2486" s="2">
        <f>MACD!F2486</f>
        <v>7.1074800575707794E-2</v>
      </c>
      <c r="F2486" s="2">
        <f>'Moving Avg'!D2486</f>
        <v>5.0619999999999994</v>
      </c>
      <c r="G2486" s="2">
        <f>'Moving Avg'!F2486</f>
        <v>5.265839999999999</v>
      </c>
      <c r="H2486" s="2">
        <f>'Moving Avg'!G2486</f>
        <v>5.4756479999999987</v>
      </c>
      <c r="I2486" s="2">
        <f>'Moving Avg'!H2486</f>
        <v>6.0379320000000041</v>
      </c>
      <c r="J2486" s="5" t="str">
        <f>OBV!F2486</f>
        <v>BULLISH</v>
      </c>
      <c r="K2486" s="5" t="str">
        <f>OBV!G2486</f>
        <v>NEUTRAL</v>
      </c>
      <c r="L2486" s="5" t="str">
        <f>OBV!H2486</f>
        <v>BULLISH DIVERGENCE</v>
      </c>
      <c r="M2486" s="7">
        <f t="shared" si="380"/>
        <v>25</v>
      </c>
      <c r="N2486" s="7">
        <f t="shared" si="381"/>
        <v>0</v>
      </c>
      <c r="O2486" s="7">
        <f t="shared" si="382"/>
        <v>0</v>
      </c>
      <c r="P2486" s="7">
        <f t="shared" si="383"/>
        <v>66.5</v>
      </c>
      <c r="Q2486" s="8">
        <f t="shared" si="384"/>
        <v>18.725000000000001</v>
      </c>
      <c r="R2486" s="8">
        <f t="shared" si="385"/>
        <v>21.625</v>
      </c>
      <c r="S2486" s="8">
        <f t="shared" si="386"/>
        <v>33.674999999999997</v>
      </c>
      <c r="T2486" s="8">
        <f t="shared" si="387"/>
        <v>22.875</v>
      </c>
      <c r="U2486" s="7">
        <f t="shared" si="388"/>
        <v>24.675000000000001</v>
      </c>
      <c r="V2486" s="7">
        <f t="shared" si="389"/>
        <v>24.225000000000001</v>
      </c>
    </row>
    <row r="2487" spans="1:22" ht="13.5" x14ac:dyDescent="0.25">
      <c r="A2487" s="3">
        <f>RSI!A2487</f>
        <v>45930</v>
      </c>
      <c r="B2487" s="2">
        <f>RSI!B2487</f>
        <v>4.99</v>
      </c>
      <c r="C2487" s="2">
        <f>RSI!I2487</f>
        <v>36.560874198159318</v>
      </c>
      <c r="D2487" s="2">
        <f>MACD!E2487</f>
        <v>0.1115558534170189</v>
      </c>
      <c r="E2487" s="2">
        <f>MACD!F2487</f>
        <v>7.9171011143970016E-2</v>
      </c>
      <c r="F2487" s="2">
        <f>'Moving Avg'!D2487</f>
        <v>5.0680000000000005</v>
      </c>
      <c r="G2487" s="2">
        <f>'Moving Avg'!F2487</f>
        <v>5.234775</v>
      </c>
      <c r="H2487" s="2">
        <f>'Moving Avg'!G2487</f>
        <v>5.453004</v>
      </c>
      <c r="I2487" s="2">
        <f>'Moving Avg'!H2487</f>
        <v>6.0329095000000041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  <c r="M2487" s="7">
        <f t="shared" si="380"/>
        <v>25</v>
      </c>
      <c r="N2487" s="7">
        <f t="shared" si="381"/>
        <v>0</v>
      </c>
      <c r="O2487" s="7">
        <f t="shared" si="382"/>
        <v>0</v>
      </c>
      <c r="P2487" s="7">
        <f t="shared" si="383"/>
        <v>83.5</v>
      </c>
      <c r="Q2487" s="8">
        <f t="shared" si="384"/>
        <v>21.274999999999999</v>
      </c>
      <c r="R2487" s="8">
        <f t="shared" si="385"/>
        <v>25.875</v>
      </c>
      <c r="S2487" s="8">
        <f t="shared" si="386"/>
        <v>41.325000000000003</v>
      </c>
      <c r="T2487" s="8">
        <f t="shared" si="387"/>
        <v>27.125</v>
      </c>
      <c r="U2487" s="7">
        <f t="shared" si="388"/>
        <v>29.491666666666664</v>
      </c>
      <c r="V2487" s="7">
        <f t="shared" si="389"/>
        <v>28.9</v>
      </c>
    </row>
    <row r="2488" spans="1:22" ht="13.5" x14ac:dyDescent="0.25">
      <c r="A2488" s="3">
        <f>RSI!A2488</f>
        <v>45931</v>
      </c>
      <c r="B2488" s="2">
        <f>RSI!B2488</f>
        <v>5.0999999999999996</v>
      </c>
      <c r="C2488" s="2">
        <f>RSI!I2488</f>
        <v>42.756124471420605</v>
      </c>
      <c r="D2488" s="2">
        <f>MACD!E2488</f>
        <v>0.10351351256781438</v>
      </c>
      <c r="E2488" s="2">
        <f>MACD!F2488</f>
        <v>8.4039511428738889E-2</v>
      </c>
      <c r="F2488" s="2">
        <f>'Moving Avg'!D2488</f>
        <v>5.0900000000000007</v>
      </c>
      <c r="G2488" s="2">
        <f>'Moving Avg'!F2488</f>
        <v>5.2110349999999999</v>
      </c>
      <c r="H2488" s="2">
        <f>'Moving Avg'!G2488</f>
        <v>5.4329240000000008</v>
      </c>
      <c r="I2488" s="2">
        <f>'Moving Avg'!H2488</f>
        <v>6.0281635000000042</v>
      </c>
      <c r="J2488" s="5" t="str">
        <f>OBV!F2488</f>
        <v>BEARISH</v>
      </c>
      <c r="K2488" s="5" t="str">
        <f>OBV!G2488</f>
        <v>NEUTRAL</v>
      </c>
      <c r="L2488" s="5" t="str">
        <f>OBV!H2488</f>
        <v>BEARISH DIVERGENCE</v>
      </c>
      <c r="M2488" s="7">
        <f t="shared" si="380"/>
        <v>25</v>
      </c>
      <c r="N2488" s="7">
        <f t="shared" si="381"/>
        <v>0</v>
      </c>
      <c r="O2488" s="7">
        <f t="shared" si="382"/>
        <v>0</v>
      </c>
      <c r="P2488" s="7">
        <f t="shared" si="383"/>
        <v>16.5</v>
      </c>
      <c r="Q2488" s="8">
        <f t="shared" si="384"/>
        <v>11.225</v>
      </c>
      <c r="R2488" s="8">
        <f t="shared" si="385"/>
        <v>9.125</v>
      </c>
      <c r="S2488" s="8">
        <f t="shared" si="386"/>
        <v>11.175000000000001</v>
      </c>
      <c r="T2488" s="8">
        <f t="shared" si="387"/>
        <v>10.375</v>
      </c>
      <c r="U2488" s="7">
        <f t="shared" si="388"/>
        <v>10.508333333333335</v>
      </c>
      <c r="V2488" s="7">
        <f t="shared" si="389"/>
        <v>10.475000000000001</v>
      </c>
    </row>
    <row r="2489" spans="1:22" ht="13.5" x14ac:dyDescent="0.25">
      <c r="A2489" s="3">
        <f>RSI!A2489</f>
        <v>45932</v>
      </c>
      <c r="B2489" s="2">
        <f>RSI!B2489</f>
        <v>4.9800000000000004</v>
      </c>
      <c r="C2489" s="2">
        <f>RSI!I2489</f>
        <v>38.355606813254667</v>
      </c>
      <c r="D2489" s="2">
        <f>MACD!E2489</f>
        <v>0.10651722258547025</v>
      </c>
      <c r="E2489" s="2">
        <f>MACD!F2489</f>
        <v>8.853505366008517E-2</v>
      </c>
      <c r="F2489" s="2">
        <f>'Moving Avg'!D2489</f>
        <v>5.056</v>
      </c>
      <c r="G2489" s="2">
        <f>'Moving Avg'!F2489</f>
        <v>5.1908750000000001</v>
      </c>
      <c r="H2489" s="2">
        <f>'Moving Avg'!G2489</f>
        <v>5.4104440000000009</v>
      </c>
      <c r="I2489" s="2">
        <f>'Moving Avg'!H2489</f>
        <v>6.0220875000000049</v>
      </c>
      <c r="J2489" s="5" t="str">
        <f>OBV!F2489</f>
        <v>BEARISH</v>
      </c>
      <c r="K2489" s="5" t="str">
        <f>OBV!G2489</f>
        <v>NEUTRAL</v>
      </c>
      <c r="L2489" s="5" t="str">
        <f>OBV!H2489</f>
        <v>CONFIRMED BEARISH</v>
      </c>
      <c r="M2489" s="7">
        <f t="shared" si="380"/>
        <v>25</v>
      </c>
      <c r="N2489" s="7">
        <f t="shared" si="381"/>
        <v>0</v>
      </c>
      <c r="O2489" s="7">
        <f t="shared" si="382"/>
        <v>0</v>
      </c>
      <c r="P2489" s="7">
        <f t="shared" si="383"/>
        <v>16.5</v>
      </c>
      <c r="Q2489" s="8">
        <f t="shared" si="384"/>
        <v>11.225</v>
      </c>
      <c r="R2489" s="8">
        <f t="shared" si="385"/>
        <v>9.125</v>
      </c>
      <c r="S2489" s="8">
        <f t="shared" si="386"/>
        <v>11.175000000000001</v>
      </c>
      <c r="T2489" s="8">
        <f t="shared" si="387"/>
        <v>10.375</v>
      </c>
      <c r="U2489" s="7">
        <f t="shared" si="388"/>
        <v>10.508333333333335</v>
      </c>
      <c r="V2489" s="7">
        <f t="shared" si="389"/>
        <v>10.475000000000001</v>
      </c>
    </row>
    <row r="2490" spans="1:22" ht="13.5" x14ac:dyDescent="0.25">
      <c r="A2490" s="3">
        <f>RSI!A2490</f>
        <v>45933</v>
      </c>
      <c r="B2490" s="2">
        <f>RSI!B2490</f>
        <v>4.91</v>
      </c>
      <c r="C2490" s="2">
        <f>RSI!I2490</f>
        <v>36.026300620452744</v>
      </c>
      <c r="D2490" s="2">
        <f>MACD!E2490</f>
        <v>0.11580483331058034</v>
      </c>
      <c r="E2490" s="2">
        <f>MACD!F2490</f>
        <v>9.3989009590184219E-2</v>
      </c>
      <c r="F2490" s="2">
        <f>'Moving Avg'!D2490</f>
        <v>5.0080000000000009</v>
      </c>
      <c r="G2490" s="2">
        <f>'Moving Avg'!F2490</f>
        <v>5.1672150000000006</v>
      </c>
      <c r="H2490" s="2">
        <f>'Moving Avg'!G2490</f>
        <v>5.3820020000000008</v>
      </c>
      <c r="I2490" s="2">
        <f>'Moving Avg'!H2490</f>
        <v>6.0151595000000047</v>
      </c>
      <c r="J2490" s="5" t="str">
        <f>OBV!F2490</f>
        <v>BEARISH</v>
      </c>
      <c r="K2490" s="5" t="str">
        <f>OBV!G2490</f>
        <v>NEUTRAL</v>
      </c>
      <c r="L2490" s="5" t="str">
        <f>OBV!H2490</f>
        <v>CONFIRMED BEARISH</v>
      </c>
      <c r="M2490" s="7">
        <f t="shared" si="380"/>
        <v>25</v>
      </c>
      <c r="N2490" s="7">
        <f t="shared" si="381"/>
        <v>0</v>
      </c>
      <c r="O2490" s="7">
        <f t="shared" si="382"/>
        <v>0</v>
      </c>
      <c r="P2490" s="7">
        <f t="shared" si="383"/>
        <v>16.5</v>
      </c>
      <c r="Q2490" s="8">
        <f t="shared" si="384"/>
        <v>11.225</v>
      </c>
      <c r="R2490" s="8">
        <f t="shared" si="385"/>
        <v>9.125</v>
      </c>
      <c r="S2490" s="8">
        <f t="shared" si="386"/>
        <v>11.175000000000001</v>
      </c>
      <c r="T2490" s="8">
        <f t="shared" si="387"/>
        <v>10.375</v>
      </c>
      <c r="U2490" s="7">
        <f t="shared" si="388"/>
        <v>10.508333333333335</v>
      </c>
      <c r="V2490" s="7">
        <f t="shared" si="389"/>
        <v>10.475000000000001</v>
      </c>
    </row>
    <row r="2491" spans="1:22" ht="13.5" x14ac:dyDescent="0.25">
      <c r="A2491" s="3">
        <f>RSI!A2491</f>
        <v>45936</v>
      </c>
      <c r="B2491" s="2">
        <f>RSI!B2491</f>
        <v>5.05</v>
      </c>
      <c r="C2491" s="2">
        <f>RSI!I2491</f>
        <v>43.426229212993029</v>
      </c>
      <c r="D2491" s="2">
        <f>MACD!E2491</f>
        <v>9.0536666974862179E-2</v>
      </c>
      <c r="E2491" s="2">
        <f>MACD!F2491</f>
        <v>9.3298541067119808E-2</v>
      </c>
      <c r="F2491" s="2">
        <f>'Moving Avg'!D2491</f>
        <v>5.0060000000000002</v>
      </c>
      <c r="G2491" s="2">
        <f>'Moving Avg'!F2491</f>
        <v>5.1482749999999999</v>
      </c>
      <c r="H2491" s="2">
        <f>'Moving Avg'!G2491</f>
        <v>5.3552660000000012</v>
      </c>
      <c r="I2491" s="2">
        <f>'Moving Avg'!H2491</f>
        <v>6.0089315000000036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25</v>
      </c>
      <c r="N2491" s="7">
        <f t="shared" si="381"/>
        <v>45</v>
      </c>
      <c r="O2491" s="7">
        <f t="shared" si="382"/>
        <v>0</v>
      </c>
      <c r="P2491" s="7">
        <f t="shared" si="383"/>
        <v>16.5</v>
      </c>
      <c r="Q2491" s="8">
        <f t="shared" si="384"/>
        <v>26.975000000000001</v>
      </c>
      <c r="R2491" s="8">
        <f t="shared" si="385"/>
        <v>18.125</v>
      </c>
      <c r="S2491" s="8">
        <f t="shared" si="386"/>
        <v>17.925000000000001</v>
      </c>
      <c r="T2491" s="8">
        <f t="shared" si="387"/>
        <v>21.625</v>
      </c>
      <c r="U2491" s="7">
        <f t="shared" si="388"/>
        <v>21.008333333333336</v>
      </c>
      <c r="V2491" s="7">
        <f t="shared" si="389"/>
        <v>21.162500000000001</v>
      </c>
    </row>
    <row r="2492" spans="1:22" ht="13.5" x14ac:dyDescent="0.25">
      <c r="A2492" s="3">
        <f>RSI!A2492</f>
        <v>45937</v>
      </c>
      <c r="B2492" s="2">
        <f>RSI!B2492</f>
        <v>5.07</v>
      </c>
      <c r="C2492" s="2">
        <f>RSI!I2492</f>
        <v>44.415390847000317</v>
      </c>
      <c r="D2492" s="2">
        <f>MACD!E2492</f>
        <v>5.0106774068247262E-2</v>
      </c>
      <c r="E2492" s="2">
        <f>MACD!F2492</f>
        <v>8.4660187667345302E-2</v>
      </c>
      <c r="F2492" s="2">
        <f>'Moving Avg'!D2492</f>
        <v>5.0220000000000002</v>
      </c>
      <c r="G2492" s="2">
        <f>'Moving Avg'!F2492</f>
        <v>5.1330749999999998</v>
      </c>
      <c r="H2492" s="2">
        <f>'Moving Avg'!G2492</f>
        <v>5.3365940000000016</v>
      </c>
      <c r="I2492" s="2">
        <f>'Moving Avg'!H2492</f>
        <v>6.0027580000000027</v>
      </c>
      <c r="J2492" s="5" t="str">
        <f>OBV!F2492</f>
        <v>BEARISH</v>
      </c>
      <c r="K2492" s="5" t="str">
        <f>OBV!G2492</f>
        <v>NEUTRAL</v>
      </c>
      <c r="L2492" s="5" t="str">
        <f>OBV!H2492</f>
        <v>BEARISH DIVERGENCE</v>
      </c>
      <c r="M2492" s="7">
        <f t="shared" si="380"/>
        <v>25</v>
      </c>
      <c r="N2492" s="7">
        <f t="shared" si="381"/>
        <v>100</v>
      </c>
      <c r="O2492" s="7">
        <f t="shared" si="382"/>
        <v>0</v>
      </c>
      <c r="P2492" s="7">
        <f t="shared" si="383"/>
        <v>16.5</v>
      </c>
      <c r="Q2492" s="8">
        <f t="shared" si="384"/>
        <v>46.225000000000001</v>
      </c>
      <c r="R2492" s="8">
        <f t="shared" si="385"/>
        <v>29.125</v>
      </c>
      <c r="S2492" s="8">
        <f t="shared" si="386"/>
        <v>26.175000000000001</v>
      </c>
      <c r="T2492" s="8">
        <f t="shared" si="387"/>
        <v>35.375</v>
      </c>
      <c r="U2492" s="7">
        <f t="shared" si="388"/>
        <v>33.841666666666661</v>
      </c>
      <c r="V2492" s="7">
        <f t="shared" si="389"/>
        <v>34.224999999999994</v>
      </c>
    </row>
    <row r="2493" spans="1:22" ht="13.5" x14ac:dyDescent="0.25">
      <c r="A2493" s="3">
        <f>RSI!A2493</f>
        <v>45938</v>
      </c>
      <c r="B2493" s="2">
        <f>RSI!B2493</f>
        <v>5.0599999999999996</v>
      </c>
      <c r="C2493" s="2">
        <f>RSI!I2493</f>
        <v>44.001133056524338</v>
      </c>
      <c r="D2493" s="2">
        <f>MACD!E2493</f>
        <v>2.1962478781659911E-2</v>
      </c>
      <c r="E2493" s="2">
        <f>MACD!F2493</f>
        <v>7.2120645890208224E-2</v>
      </c>
      <c r="F2493" s="2">
        <f>'Moving Avg'!D2493</f>
        <v>5.0140000000000002</v>
      </c>
      <c r="G2493" s="2">
        <f>'Moving Avg'!F2493</f>
        <v>5.1210250000000004</v>
      </c>
      <c r="H2493" s="2">
        <f>'Moving Avg'!G2493</f>
        <v>5.3248380000000006</v>
      </c>
      <c r="I2493" s="2">
        <f>'Moving Avg'!H2493</f>
        <v>5.9964890000000022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100</v>
      </c>
      <c r="O2493" s="7">
        <f t="shared" si="382"/>
        <v>0</v>
      </c>
      <c r="P2493" s="7">
        <f t="shared" si="383"/>
        <v>16.5</v>
      </c>
      <c r="Q2493" s="8">
        <f t="shared" si="384"/>
        <v>46.225000000000001</v>
      </c>
      <c r="R2493" s="8">
        <f t="shared" si="385"/>
        <v>29.125</v>
      </c>
      <c r="S2493" s="8">
        <f t="shared" si="386"/>
        <v>26.175000000000001</v>
      </c>
      <c r="T2493" s="8">
        <f t="shared" si="387"/>
        <v>35.375</v>
      </c>
      <c r="U2493" s="7">
        <f t="shared" si="388"/>
        <v>33.841666666666661</v>
      </c>
      <c r="V2493" s="7">
        <f t="shared" si="389"/>
        <v>34.224999999999994</v>
      </c>
    </row>
    <row r="2494" spans="1:22" ht="13.5" x14ac:dyDescent="0.25">
      <c r="A2494" s="3">
        <f>RSI!A2494</f>
        <v>45939</v>
      </c>
      <c r="B2494" s="2">
        <f>RSI!B2494</f>
        <v>4.96</v>
      </c>
      <c r="C2494" s="2">
        <f>RSI!I2494</f>
        <v>39.984908508864542</v>
      </c>
      <c r="D2494" s="2">
        <f>MACD!E2494</f>
        <v>3.0886891548217221E-2</v>
      </c>
      <c r="E2494" s="2">
        <f>MACD!F2494</f>
        <v>6.3873895021810026E-2</v>
      </c>
      <c r="F2494" s="2">
        <f>'Moving Avg'!D2494</f>
        <v>5.01</v>
      </c>
      <c r="G2494" s="2">
        <f>'Moving Avg'!F2494</f>
        <v>5.1085349999999998</v>
      </c>
      <c r="H2494" s="2">
        <f>'Moving Avg'!G2494</f>
        <v>5.3145500000000006</v>
      </c>
      <c r="I2494" s="2">
        <f>'Moving Avg'!H2494</f>
        <v>5.9897655000000016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100</v>
      </c>
      <c r="O2494" s="7">
        <f t="shared" si="382"/>
        <v>0</v>
      </c>
      <c r="P2494" s="7">
        <f t="shared" si="383"/>
        <v>16.5</v>
      </c>
      <c r="Q2494" s="8">
        <f t="shared" si="384"/>
        <v>46.225000000000001</v>
      </c>
      <c r="R2494" s="8">
        <f t="shared" si="385"/>
        <v>29.125</v>
      </c>
      <c r="S2494" s="8">
        <f t="shared" si="386"/>
        <v>26.175000000000001</v>
      </c>
      <c r="T2494" s="8">
        <f t="shared" si="387"/>
        <v>35.375</v>
      </c>
      <c r="U2494" s="7">
        <f t="shared" si="388"/>
        <v>33.841666666666661</v>
      </c>
      <c r="V2494" s="7">
        <f t="shared" si="389"/>
        <v>34.224999999999994</v>
      </c>
    </row>
    <row r="2495" spans="1:22" ht="13.5" x14ac:dyDescent="0.25">
      <c r="A2495" s="3">
        <f>RSI!A2495</f>
        <v>45940</v>
      </c>
      <c r="B2495" s="2">
        <f>RSI!B2495</f>
        <v>4.96</v>
      </c>
      <c r="C2495" s="2">
        <f>RSI!I2495</f>
        <v>39.984908508864542</v>
      </c>
      <c r="D2495" s="2">
        <f>MACD!E2495</f>
        <v>3.9692207629728138E-2</v>
      </c>
      <c r="E2495" s="2">
        <f>MACD!F2495</f>
        <v>5.9037557543393654E-2</v>
      </c>
      <c r="F2495" s="2">
        <f>'Moving Avg'!D2495</f>
        <v>5.0200000000000005</v>
      </c>
      <c r="G2495" s="2">
        <f>'Moving Avg'!F2495</f>
        <v>5.0964999999999989</v>
      </c>
      <c r="H2495" s="2">
        <f>'Moving Avg'!G2495</f>
        <v>5.3031680000000003</v>
      </c>
      <c r="I2495" s="2">
        <f>'Moving Avg'!H2495</f>
        <v>5.9830875000000026</v>
      </c>
      <c r="J2495" s="5" t="str">
        <f>OBV!F2495</f>
        <v>BULLISH</v>
      </c>
      <c r="K2495" s="5" t="str">
        <f>OBV!G2495</f>
        <v>NEUTRAL</v>
      </c>
      <c r="L2495" s="5" t="str">
        <f>OBV!H2495</f>
        <v>CONFIRMED BULLISH</v>
      </c>
      <c r="M2495" s="7">
        <f t="shared" si="380"/>
        <v>25</v>
      </c>
      <c r="N2495" s="7">
        <f t="shared" si="381"/>
        <v>45</v>
      </c>
      <c r="O2495" s="7">
        <f t="shared" si="382"/>
        <v>0</v>
      </c>
      <c r="P2495" s="7">
        <f t="shared" si="383"/>
        <v>83.5</v>
      </c>
      <c r="Q2495" s="8">
        <f t="shared" si="384"/>
        <v>37.024999999999999</v>
      </c>
      <c r="R2495" s="8">
        <f t="shared" si="385"/>
        <v>34.875</v>
      </c>
      <c r="S2495" s="8">
        <f t="shared" si="386"/>
        <v>48.075000000000003</v>
      </c>
      <c r="T2495" s="8">
        <f t="shared" si="387"/>
        <v>38.375</v>
      </c>
      <c r="U2495" s="7">
        <f t="shared" si="388"/>
        <v>39.991666666666667</v>
      </c>
      <c r="V2495" s="7">
        <f t="shared" si="389"/>
        <v>39.587500000000006</v>
      </c>
    </row>
    <row r="2496" spans="1:22" ht="13.5" x14ac:dyDescent="0.25">
      <c r="A2496" s="3">
        <f>RSI!A2496</f>
        <v>45943</v>
      </c>
      <c r="B2496" s="2">
        <f>RSI!B2496</f>
        <v>4.9000000000000004</v>
      </c>
      <c r="C2496" s="2">
        <f>RSI!I2496</f>
        <v>37.596946992782264</v>
      </c>
      <c r="D2496" s="2">
        <f>MACD!E2496</f>
        <v>3.8902159458493735E-2</v>
      </c>
      <c r="E2496" s="2">
        <f>MACD!F2496</f>
        <v>5.501047792641367E-2</v>
      </c>
      <c r="F2496" s="2">
        <f>'Moving Avg'!D2496</f>
        <v>4.99</v>
      </c>
      <c r="G2496" s="2">
        <f>'Moving Avg'!F2496</f>
        <v>5.0754999999999999</v>
      </c>
      <c r="H2496" s="2">
        <f>'Moving Avg'!G2496</f>
        <v>5.2896720000000004</v>
      </c>
      <c r="I2496" s="2">
        <f>'Moving Avg'!H2496</f>
        <v>5.9763380000000028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45</v>
      </c>
      <c r="O2496" s="7">
        <f t="shared" si="382"/>
        <v>0</v>
      </c>
      <c r="P2496" s="7">
        <f t="shared" si="383"/>
        <v>16.5</v>
      </c>
      <c r="Q2496" s="8">
        <f t="shared" si="384"/>
        <v>26.975000000000001</v>
      </c>
      <c r="R2496" s="8">
        <f t="shared" si="385"/>
        <v>18.125</v>
      </c>
      <c r="S2496" s="8">
        <f t="shared" si="386"/>
        <v>17.925000000000001</v>
      </c>
      <c r="T2496" s="8">
        <f t="shared" si="387"/>
        <v>21.625</v>
      </c>
      <c r="U2496" s="7">
        <f t="shared" si="388"/>
        <v>21.008333333333336</v>
      </c>
      <c r="V2496" s="7">
        <f t="shared" si="389"/>
        <v>21.162500000000001</v>
      </c>
    </row>
    <row r="2497" spans="1:22" ht="13.5" x14ac:dyDescent="0.25">
      <c r="A2497" s="3">
        <f>RSI!A2497</f>
        <v>45944</v>
      </c>
      <c r="B2497" s="2">
        <f>RSI!B2497</f>
        <v>4.9000000000000004</v>
      </c>
      <c r="C2497" s="2">
        <f>RSI!I2497</f>
        <v>37.596946992782264</v>
      </c>
      <c r="D2497" s="2">
        <f>MACD!E2497</f>
        <v>2.8893977450165309E-2</v>
      </c>
      <c r="E2497" s="2">
        <f>MACD!F2497</f>
        <v>4.9787177831164001E-2</v>
      </c>
      <c r="F2497" s="2">
        <f>'Moving Avg'!D2497</f>
        <v>4.9560000000000004</v>
      </c>
      <c r="G2497" s="2">
        <f>'Moving Avg'!F2497</f>
        <v>5.0495000000000001</v>
      </c>
      <c r="H2497" s="2">
        <f>'Moving Avg'!G2497</f>
        <v>5.2730740000000003</v>
      </c>
      <c r="I2497" s="2">
        <f>'Moving Avg'!H2497</f>
        <v>5.969816500000003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  <c r="M2497" s="7">
        <f t="shared" si="380"/>
        <v>25</v>
      </c>
      <c r="N2497" s="7">
        <f t="shared" si="381"/>
        <v>100</v>
      </c>
      <c r="O2497" s="7">
        <f t="shared" si="382"/>
        <v>0</v>
      </c>
      <c r="P2497" s="7">
        <f t="shared" si="383"/>
        <v>16.5</v>
      </c>
      <c r="Q2497" s="8">
        <f t="shared" si="384"/>
        <v>46.225000000000001</v>
      </c>
      <c r="R2497" s="8">
        <f t="shared" si="385"/>
        <v>29.125</v>
      </c>
      <c r="S2497" s="8">
        <f t="shared" si="386"/>
        <v>26.175000000000001</v>
      </c>
      <c r="T2497" s="8">
        <f t="shared" si="387"/>
        <v>35.375</v>
      </c>
      <c r="U2497" s="7">
        <f t="shared" si="388"/>
        <v>33.841666666666661</v>
      </c>
      <c r="V2497" s="7">
        <f t="shared" si="389"/>
        <v>34.224999999999994</v>
      </c>
    </row>
    <row r="2498" spans="1:22" ht="13.5" x14ac:dyDescent="0.25">
      <c r="A2498" s="3">
        <f>RSI!A2498</f>
        <v>45946</v>
      </c>
      <c r="B2498" s="2">
        <f>RSI!B2498</f>
        <v>4.8499999999999996</v>
      </c>
      <c r="C2498" s="2">
        <f>RSI!I2498</f>
        <v>35.545304986207825</v>
      </c>
      <c r="D2498" s="2">
        <f>MACD!E2498</f>
        <v>4.2375954766145085E-2</v>
      </c>
      <c r="E2498" s="2">
        <f>MACD!F2498</f>
        <v>4.830493321816022E-2</v>
      </c>
      <c r="F2498" s="2">
        <f>'Moving Avg'!D2498</f>
        <v>4.9139999999999997</v>
      </c>
      <c r="G2498" s="2">
        <f>'Moving Avg'!F2498</f>
        <v>5.0299999999999994</v>
      </c>
      <c r="H2498" s="2">
        <f>'Moving Avg'!G2498</f>
        <v>5.2560240000000009</v>
      </c>
      <c r="I2498" s="2">
        <f>'Moving Avg'!H2498</f>
        <v>5.9624060000000023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45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16.5</v>
      </c>
      <c r="Q2498" s="8">
        <f t="shared" si="384"/>
        <v>26.975000000000001</v>
      </c>
      <c r="R2498" s="8">
        <f t="shared" si="385"/>
        <v>18.125</v>
      </c>
      <c r="S2498" s="8">
        <f t="shared" si="386"/>
        <v>17.925000000000001</v>
      </c>
      <c r="T2498" s="8">
        <f t="shared" si="387"/>
        <v>21.625</v>
      </c>
      <c r="U2498" s="7">
        <f t="shared" si="388"/>
        <v>21.008333333333336</v>
      </c>
      <c r="V2498" s="7">
        <f t="shared" si="389"/>
        <v>21.162500000000001</v>
      </c>
    </row>
    <row r="2499" spans="1:22" ht="13.5" x14ac:dyDescent="0.25">
      <c r="A2499" s="3">
        <f>RSI!A2499</f>
        <v>45947</v>
      </c>
      <c r="B2499" s="2">
        <f>RSI!B2499</f>
        <v>4.9000000000000004</v>
      </c>
      <c r="C2499" s="2">
        <f>RSI!I2499</f>
        <v>39.122872496002508</v>
      </c>
      <c r="D2499" s="2">
        <f>MACD!E2499</f>
        <v>3.3139601326914736E-2</v>
      </c>
      <c r="E2499" s="2">
        <f>MACD!F2499</f>
        <v>4.5271866839911128E-2</v>
      </c>
      <c r="F2499" s="2">
        <f>'Moving Avg'!D2499</f>
        <v>4.9019999999999992</v>
      </c>
      <c r="G2499" s="2">
        <f>'Moving Avg'!F2499</f>
        <v>5.0129999999999999</v>
      </c>
      <c r="H2499" s="2">
        <f>'Moving Avg'!G2499</f>
        <v>5.2405220000000012</v>
      </c>
      <c r="I2499" s="2">
        <f>'Moving Avg'!H2499</f>
        <v>5.9554740000000024</v>
      </c>
      <c r="J2499" s="5" t="str">
        <f>OBV!F2499</f>
        <v>BULLISH</v>
      </c>
      <c r="K2499" s="5" t="str">
        <f>OBV!G2499</f>
        <v>NEUTRAL</v>
      </c>
      <c r="L2499" s="5" t="str">
        <f>OBV!H2499</f>
        <v>BULLISH DIVERGENCE</v>
      </c>
      <c r="M2499" s="7">
        <f t="shared" si="390"/>
        <v>25</v>
      </c>
      <c r="N2499" s="7">
        <f t="shared" si="391"/>
        <v>45</v>
      </c>
      <c r="O2499" s="7">
        <f t="shared" si="392"/>
        <v>0</v>
      </c>
      <c r="P2499" s="7">
        <f t="shared" si="393"/>
        <v>66.5</v>
      </c>
      <c r="Q2499" s="8">
        <f t="shared" ref="Q2499:Q2508" si="394">0.35*M2499+N2499*0.35+O2499*0.15+P2499*0.15</f>
        <v>34.475000000000001</v>
      </c>
      <c r="R2499" s="8">
        <f t="shared" ref="R2499:R2508" si="395">M2499*0.2+N2499*0.2+O2499*0.35+P2499*0.25</f>
        <v>30.625</v>
      </c>
      <c r="S2499" s="8">
        <f t="shared" ref="S2499:S2508" si="396">M2499*0.15+N2499*0.15+O2499*0.25+P2499*0.45</f>
        <v>40.424999999999997</v>
      </c>
      <c r="T2499" s="8">
        <f t="shared" ref="T2499:T2508" si="397">0.25*SUM(M2499:P2499)</f>
        <v>34.125</v>
      </c>
      <c r="U2499" s="7">
        <f t="shared" ref="U2499:U2508" si="398">SUM(Q2499:S2499)/3</f>
        <v>35.174999999999997</v>
      </c>
      <c r="V2499" s="7">
        <f t="shared" ref="V2499:V2508" si="399">SUM(Q2499:T2499)/4</f>
        <v>34.912499999999994</v>
      </c>
    </row>
    <row r="2500" spans="1:22" ht="13.5" x14ac:dyDescent="0.25">
      <c r="A2500" s="3">
        <f>RSI!A2500</f>
        <v>45950</v>
      </c>
      <c r="B2500" s="2">
        <f>RSI!B2500</f>
        <v>4.84</v>
      </c>
      <c r="C2500" s="2">
        <f>RSI!I2500</f>
        <v>36.504420210057027</v>
      </c>
      <c r="D2500" s="2">
        <f>MACD!E2500</f>
        <v>2.0112377392167424E-2</v>
      </c>
      <c r="E2500" s="2">
        <f>MACD!F2500</f>
        <v>4.0239968950362387E-2</v>
      </c>
      <c r="F2500" s="2">
        <f>'Moving Avg'!D2500</f>
        <v>4.8780000000000001</v>
      </c>
      <c r="G2500" s="2">
        <f>'Moving Avg'!F2500</f>
        <v>4.9929999999999994</v>
      </c>
      <c r="H2500" s="2">
        <f>'Moving Avg'!G2500</f>
        <v>5.2238200000000008</v>
      </c>
      <c r="I2500" s="2">
        <f>'Moving Avg'!H2500</f>
        <v>5.9482420000000014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25</v>
      </c>
      <c r="N2500" s="7">
        <f t="shared" si="391"/>
        <v>100</v>
      </c>
      <c r="O2500" s="7">
        <f t="shared" si="392"/>
        <v>0</v>
      </c>
      <c r="P2500" s="7">
        <f t="shared" si="393"/>
        <v>16.5</v>
      </c>
      <c r="Q2500" s="8">
        <f t="shared" si="394"/>
        <v>46.225000000000001</v>
      </c>
      <c r="R2500" s="8">
        <f t="shared" si="395"/>
        <v>29.125</v>
      </c>
      <c r="S2500" s="8">
        <f t="shared" si="396"/>
        <v>26.175000000000001</v>
      </c>
      <c r="T2500" s="8">
        <f t="shared" si="397"/>
        <v>35.375</v>
      </c>
      <c r="U2500" s="7">
        <f t="shared" si="398"/>
        <v>33.841666666666661</v>
      </c>
      <c r="V2500" s="7">
        <f t="shared" si="399"/>
        <v>34.224999999999994</v>
      </c>
    </row>
    <row r="2501" spans="1:22" ht="13.5" x14ac:dyDescent="0.25">
      <c r="A2501" s="3">
        <f>RSI!A2501</f>
        <v>45951</v>
      </c>
      <c r="B2501" s="2">
        <f>RSI!B2501</f>
        <v>4.97</v>
      </c>
      <c r="C2501" s="2">
        <f>RSI!I2501</f>
        <v>45.080986403032725</v>
      </c>
      <c r="D2501" s="2">
        <f>MACD!E2501</f>
        <v>2.238321473796745E-2</v>
      </c>
      <c r="E2501" s="2">
        <f>MACD!F2501</f>
        <v>3.6668618107883404E-2</v>
      </c>
      <c r="F2501" s="2">
        <f>'Moving Avg'!D2501</f>
        <v>4.8920000000000003</v>
      </c>
      <c r="G2501" s="2">
        <f>'Moving Avg'!F2501</f>
        <v>4.9874999999999998</v>
      </c>
      <c r="H2501" s="2">
        <f>'Moving Avg'!G2501</f>
        <v>5.2093520000000026</v>
      </c>
      <c r="I2501" s="2">
        <f>'Moving Avg'!H2501</f>
        <v>5.9420705000000025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  <c r="M2501" s="7">
        <f t="shared" si="390"/>
        <v>25</v>
      </c>
      <c r="N2501" s="7">
        <f t="shared" si="391"/>
        <v>45</v>
      </c>
      <c r="O2501" s="7">
        <f t="shared" si="392"/>
        <v>0</v>
      </c>
      <c r="P2501" s="7">
        <f t="shared" si="393"/>
        <v>83.5</v>
      </c>
      <c r="Q2501" s="8">
        <f t="shared" si="394"/>
        <v>37.024999999999999</v>
      </c>
      <c r="R2501" s="8">
        <f t="shared" si="395"/>
        <v>34.875</v>
      </c>
      <c r="S2501" s="8">
        <f t="shared" si="396"/>
        <v>48.075000000000003</v>
      </c>
      <c r="T2501" s="8">
        <f t="shared" si="397"/>
        <v>38.375</v>
      </c>
      <c r="U2501" s="7">
        <f t="shared" si="398"/>
        <v>39.991666666666667</v>
      </c>
      <c r="V2501" s="7">
        <f t="shared" si="399"/>
        <v>39.587500000000006</v>
      </c>
    </row>
    <row r="2502" spans="1:22" ht="13.5" x14ac:dyDescent="0.25">
      <c r="A2502" s="3">
        <f>RSI!A2502</f>
        <v>45952</v>
      </c>
      <c r="B2502" s="2">
        <f>RSI!B2502</f>
        <v>4.9000000000000004</v>
      </c>
      <c r="C2502" s="2">
        <f>RSI!I2502</f>
        <v>41.806430492982933</v>
      </c>
      <c r="D2502" s="2">
        <f>MACD!E2502</f>
        <v>3.3081070610170293E-2</v>
      </c>
      <c r="E2502" s="2">
        <f>MACD!F2502</f>
        <v>3.5951108608340783E-2</v>
      </c>
      <c r="F2502" s="2">
        <f>'Moving Avg'!D2502</f>
        <v>4.8920000000000003</v>
      </c>
      <c r="G2502" s="2">
        <f>'Moving Avg'!F2502</f>
        <v>4.9845000000000006</v>
      </c>
      <c r="H2502" s="2">
        <f>'Moving Avg'!G2502</f>
        <v>5.1947620000000017</v>
      </c>
      <c r="I2502" s="2">
        <f>'Moving Avg'!H2502</f>
        <v>5.9354120000000021</v>
      </c>
      <c r="J2502" s="5" t="str">
        <f>OBV!F2502</f>
        <v>BULLISH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45</v>
      </c>
      <c r="O2502" s="7">
        <f t="shared" si="392"/>
        <v>0</v>
      </c>
      <c r="P2502" s="7">
        <f t="shared" si="393"/>
        <v>49.5</v>
      </c>
      <c r="Q2502" s="8">
        <f t="shared" si="394"/>
        <v>31.925000000000001</v>
      </c>
      <c r="R2502" s="8">
        <f t="shared" si="395"/>
        <v>26.375</v>
      </c>
      <c r="S2502" s="8">
        <f t="shared" si="396"/>
        <v>32.775000000000006</v>
      </c>
      <c r="T2502" s="8">
        <f t="shared" si="397"/>
        <v>29.875</v>
      </c>
      <c r="U2502" s="7">
        <f t="shared" si="398"/>
        <v>30.358333333333334</v>
      </c>
      <c r="V2502" s="7">
        <f t="shared" si="399"/>
        <v>30.237500000000001</v>
      </c>
    </row>
    <row r="2503" spans="1:22" ht="13.5" x14ac:dyDescent="0.25">
      <c r="A2503" s="3">
        <f>RSI!A2503</f>
        <v>45953</v>
      </c>
      <c r="B2503" s="2">
        <f>RSI!B2503</f>
        <v>4.95</v>
      </c>
      <c r="C2503" s="2">
        <f>RSI!I2503</f>
        <v>44.885916516128638</v>
      </c>
      <c r="D2503" s="2">
        <f>MACD!E2503</f>
        <v>3.7780746058647452E-2</v>
      </c>
      <c r="E2503" s="2">
        <f>MACD!F2503</f>
        <v>3.6317036098402117E-2</v>
      </c>
      <c r="F2503" s="2">
        <f>'Moving Avg'!D2503</f>
        <v>4.9119999999999999</v>
      </c>
      <c r="G2503" s="2">
        <f>'Moving Avg'!F2503</f>
        <v>4.9825000000000008</v>
      </c>
      <c r="H2503" s="2">
        <f>'Moving Avg'!G2503</f>
        <v>5.1879240000000015</v>
      </c>
      <c r="I2503" s="2">
        <f>'Moving Avg'!H2503</f>
        <v>5.928273500000004</v>
      </c>
      <c r="J2503" s="5" t="str">
        <f>OBV!F2503</f>
        <v>BULLISH</v>
      </c>
      <c r="K2503" s="5" t="str">
        <f>OBV!G2503</f>
        <v>NEUTRAL</v>
      </c>
      <c r="L2503" s="5" t="str">
        <f>OBV!H2503</f>
        <v>CONFIRMED BULLISH</v>
      </c>
      <c r="M2503" s="7">
        <f t="shared" si="390"/>
        <v>25</v>
      </c>
      <c r="N2503" s="7">
        <f t="shared" si="391"/>
        <v>0</v>
      </c>
      <c r="O2503" s="7">
        <f t="shared" si="392"/>
        <v>0</v>
      </c>
      <c r="P2503" s="7">
        <f t="shared" si="393"/>
        <v>83.5</v>
      </c>
      <c r="Q2503" s="8">
        <f t="shared" si="394"/>
        <v>21.274999999999999</v>
      </c>
      <c r="R2503" s="8">
        <f t="shared" si="395"/>
        <v>25.875</v>
      </c>
      <c r="S2503" s="8">
        <f t="shared" si="396"/>
        <v>41.325000000000003</v>
      </c>
      <c r="T2503" s="8">
        <f t="shared" si="397"/>
        <v>27.125</v>
      </c>
      <c r="U2503" s="7">
        <f t="shared" si="398"/>
        <v>29.491666666666664</v>
      </c>
      <c r="V2503" s="7">
        <f t="shared" si="399"/>
        <v>28.9</v>
      </c>
    </row>
    <row r="2504" spans="1:22" ht="13.5" x14ac:dyDescent="0.25">
      <c r="A2504" s="3">
        <f>RSI!A2504</f>
        <v>45954</v>
      </c>
      <c r="B2504" s="2">
        <f>RSI!B2504</f>
        <v>5</v>
      </c>
      <c r="C2504" s="2">
        <f>RSI!I2504</f>
        <v>47.857447162106183</v>
      </c>
      <c r="D2504" s="2">
        <f>MACD!E2504</f>
        <v>2.3197520315332731E-2</v>
      </c>
      <c r="E2504" s="2">
        <f>MACD!F2504</f>
        <v>3.3693132941788238E-2</v>
      </c>
      <c r="F2504" s="2">
        <f>'Moving Avg'!D2504</f>
        <v>4.9320000000000004</v>
      </c>
      <c r="G2504" s="2">
        <f>'Moving Avg'!F2504</f>
        <v>4.9750000000000005</v>
      </c>
      <c r="H2504" s="2">
        <f>'Moving Avg'!G2504</f>
        <v>5.1820860000000017</v>
      </c>
      <c r="I2504" s="2">
        <f>'Moving Avg'!H2504</f>
        <v>5.9205185000000036</v>
      </c>
      <c r="J2504" s="5" t="str">
        <f>OBV!F2504</f>
        <v>BULLISH</v>
      </c>
      <c r="K2504" s="5" t="str">
        <f>OBV!G2504</f>
        <v>NEUTRAL</v>
      </c>
      <c r="L2504" s="5" t="str">
        <f>OBV!H2504</f>
        <v>CONFIRMED BULLISH</v>
      </c>
      <c r="M2504" s="7">
        <f t="shared" si="390"/>
        <v>25</v>
      </c>
      <c r="N2504" s="7">
        <f t="shared" si="391"/>
        <v>45</v>
      </c>
      <c r="O2504" s="7">
        <f t="shared" si="392"/>
        <v>0</v>
      </c>
      <c r="P2504" s="7">
        <f t="shared" si="393"/>
        <v>83.5</v>
      </c>
      <c r="Q2504" s="8">
        <f t="shared" si="394"/>
        <v>37.024999999999999</v>
      </c>
      <c r="R2504" s="8">
        <f t="shared" si="395"/>
        <v>34.875</v>
      </c>
      <c r="S2504" s="8">
        <f t="shared" si="396"/>
        <v>48.075000000000003</v>
      </c>
      <c r="T2504" s="8">
        <f t="shared" si="397"/>
        <v>38.375</v>
      </c>
      <c r="U2504" s="7">
        <f t="shared" si="398"/>
        <v>39.991666666666667</v>
      </c>
      <c r="V2504" s="7">
        <f t="shared" si="399"/>
        <v>39.587500000000006</v>
      </c>
    </row>
    <row r="2505" spans="1:22" ht="13.5" x14ac:dyDescent="0.25">
      <c r="A2505" s="3">
        <f>RSI!A2505</f>
        <v>45957</v>
      </c>
      <c r="B2505" s="2">
        <f>RSI!B2505</f>
        <v>5</v>
      </c>
      <c r="C2505" s="2">
        <f>RSI!I2505</f>
        <v>47.857447162106183</v>
      </c>
      <c r="D2505" s="2">
        <f>MACD!E2505</f>
        <v>1.1051716438770676E-2</v>
      </c>
      <c r="E2505" s="2">
        <f>MACD!F2505</f>
        <v>2.916484964118473E-2</v>
      </c>
      <c r="F2505" s="2">
        <f>'Moving Avg'!D2505</f>
        <v>4.9640000000000004</v>
      </c>
      <c r="G2505" s="2">
        <f>'Moving Avg'!F2505</f>
        <v>4.9675000000000011</v>
      </c>
      <c r="H2505" s="2">
        <f>'Moving Avg'!G2505</f>
        <v>5.178072000000002</v>
      </c>
      <c r="I2505" s="2">
        <f>'Moving Avg'!H2505</f>
        <v>5.9123070000000038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  <c r="M2505" s="7">
        <f t="shared" si="390"/>
        <v>25</v>
      </c>
      <c r="N2505" s="7">
        <f t="shared" si="391"/>
        <v>45</v>
      </c>
      <c r="O2505" s="7">
        <f t="shared" si="392"/>
        <v>0</v>
      </c>
      <c r="P2505" s="7">
        <f t="shared" si="393"/>
        <v>83.5</v>
      </c>
      <c r="Q2505" s="8">
        <f t="shared" si="394"/>
        <v>37.024999999999999</v>
      </c>
      <c r="R2505" s="8">
        <f t="shared" si="395"/>
        <v>34.875</v>
      </c>
      <c r="S2505" s="8">
        <f t="shared" si="396"/>
        <v>48.075000000000003</v>
      </c>
      <c r="T2505" s="8">
        <f t="shared" si="397"/>
        <v>38.375</v>
      </c>
      <c r="U2505" s="7">
        <f t="shared" si="398"/>
        <v>39.991666666666667</v>
      </c>
      <c r="V2505" s="7">
        <f t="shared" si="399"/>
        <v>39.587500000000006</v>
      </c>
    </row>
    <row r="2506" spans="1:22" ht="13.5" x14ac:dyDescent="0.25">
      <c r="A2506" s="3">
        <f>RSI!A2506</f>
        <v>45958</v>
      </c>
      <c r="B2506" s="2">
        <f>RSI!B2506</f>
        <v>4.9800000000000004</v>
      </c>
      <c r="C2506" s="2">
        <f>RSI!I2506</f>
        <v>46.689649515400838</v>
      </c>
      <c r="D2506" s="2">
        <f>MACD!E2506</f>
        <v>-6.7953004609719869E-3</v>
      </c>
      <c r="E2506" s="2">
        <f>MACD!F2506</f>
        <v>2.1972819620753387E-2</v>
      </c>
      <c r="F2506" s="2">
        <f>'Moving Avg'!D2506</f>
        <v>4.9660000000000002</v>
      </c>
      <c r="G2506" s="2">
        <f>'Moving Avg'!F2506</f>
        <v>4.9635000000000016</v>
      </c>
      <c r="H2506" s="2">
        <f>'Moving Avg'!G2506</f>
        <v>5.1736580000000014</v>
      </c>
      <c r="I2506" s="2">
        <f>'Moving Avg'!H2506</f>
        <v>5.903676500000004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  <c r="M2506" s="7">
        <f t="shared" si="390"/>
        <v>25</v>
      </c>
      <c r="N2506" s="7">
        <f t="shared" si="391"/>
        <v>100</v>
      </c>
      <c r="O2506" s="7">
        <f t="shared" si="392"/>
        <v>0</v>
      </c>
      <c r="P2506" s="7">
        <f t="shared" si="393"/>
        <v>83.5</v>
      </c>
      <c r="Q2506" s="8">
        <f t="shared" si="394"/>
        <v>56.274999999999999</v>
      </c>
      <c r="R2506" s="8">
        <f t="shared" si="395"/>
        <v>45.875</v>
      </c>
      <c r="S2506" s="8">
        <f t="shared" si="396"/>
        <v>56.325000000000003</v>
      </c>
      <c r="T2506" s="8">
        <f t="shared" si="397"/>
        <v>52.125</v>
      </c>
      <c r="U2506" s="7">
        <f t="shared" si="398"/>
        <v>52.82500000000001</v>
      </c>
      <c r="V2506" s="7">
        <f t="shared" si="399"/>
        <v>52.650000000000006</v>
      </c>
    </row>
    <row r="2507" spans="1:22" ht="13.5" x14ac:dyDescent="0.25">
      <c r="A2507" s="3">
        <f>RSI!A2507</f>
        <v>45959</v>
      </c>
      <c r="B2507" s="2">
        <f>RSI!B2507</f>
        <v>4.99</v>
      </c>
      <c r="C2507" s="2">
        <f>RSI!I2507</f>
        <v>47.381026827377909</v>
      </c>
      <c r="D2507" s="2">
        <f>MACD!E2507</f>
        <v>-2.2352988340132107E-2</v>
      </c>
      <c r="E2507" s="2">
        <f>MACD!F2507</f>
        <v>1.3107658028576288E-2</v>
      </c>
      <c r="F2507" s="2">
        <f>'Moving Avg'!D2507</f>
        <v>4.984</v>
      </c>
      <c r="G2507" s="2">
        <f>'Moving Avg'!F2507</f>
        <v>4.9634999999999998</v>
      </c>
      <c r="H2507" s="2">
        <f>'Moving Avg'!G2507</f>
        <v>5.1668900000000004</v>
      </c>
      <c r="I2507" s="2">
        <f>'Moving Avg'!H2507</f>
        <v>5.8954150000000025</v>
      </c>
      <c r="J2507" s="5" t="str">
        <f>OBV!F2507</f>
        <v>BULLISH</v>
      </c>
      <c r="K2507" s="5" t="str">
        <f>OBV!G2507</f>
        <v>NEUTRAL</v>
      </c>
      <c r="L2507" s="5" t="str">
        <f>OBV!H2507</f>
        <v>CONFIRMED BULLISH</v>
      </c>
      <c r="M2507" s="7">
        <f t="shared" si="390"/>
        <v>25</v>
      </c>
      <c r="N2507" s="7">
        <f t="shared" si="391"/>
        <v>100</v>
      </c>
      <c r="O2507" s="7">
        <f t="shared" si="392"/>
        <v>0</v>
      </c>
      <c r="P2507" s="7">
        <f t="shared" si="393"/>
        <v>83.5</v>
      </c>
      <c r="Q2507" s="8">
        <f t="shared" si="394"/>
        <v>56.274999999999999</v>
      </c>
      <c r="R2507" s="8">
        <f t="shared" si="395"/>
        <v>45.875</v>
      </c>
      <c r="S2507" s="8">
        <f t="shared" si="396"/>
        <v>56.325000000000003</v>
      </c>
      <c r="T2507" s="8">
        <f t="shared" si="397"/>
        <v>52.125</v>
      </c>
      <c r="U2507" s="7">
        <f t="shared" si="398"/>
        <v>52.82500000000001</v>
      </c>
      <c r="V2507" s="7">
        <f t="shared" si="399"/>
        <v>52.650000000000006</v>
      </c>
    </row>
    <row r="2508" spans="1:22" ht="13.5" x14ac:dyDescent="0.25">
      <c r="A2508" s="3">
        <f>RSI!A2508</f>
        <v>45960</v>
      </c>
      <c r="B2508" s="2">
        <f>RSI!B2508</f>
        <v>4.9800000000000004</v>
      </c>
      <c r="C2508" s="2">
        <f>RSI!I2508</f>
        <v>46.728393689538443</v>
      </c>
      <c r="D2508" s="2">
        <f>MACD!E2508</f>
        <v>-4.2264533107677416E-2</v>
      </c>
      <c r="E2508" s="2">
        <f>MACD!F2508</f>
        <v>2.0332198013255469E-3</v>
      </c>
      <c r="F2508" s="2">
        <f>'Moving Avg'!D2508</f>
        <v>4.99</v>
      </c>
      <c r="G2508" s="2">
        <f>'Moving Avg'!F2508</f>
        <v>4.9575000000000005</v>
      </c>
      <c r="H2508" s="2">
        <f>'Moving Avg'!G2508</f>
        <v>5.1597400000000002</v>
      </c>
      <c r="I2508" s="2">
        <f>'Moving Avg'!H2508</f>
        <v>5.8870125000000026</v>
      </c>
      <c r="J2508" s="5" t="str">
        <f>OBV!F2508</f>
        <v>BEARISH</v>
      </c>
      <c r="K2508" s="5" t="str">
        <f>OBV!G2508</f>
        <v>NEUTRAL</v>
      </c>
      <c r="L2508" s="5" t="str">
        <f>OBV!H2508</f>
        <v>BEARISH DIVERGENCE</v>
      </c>
      <c r="M2508" s="7">
        <f t="shared" si="390"/>
        <v>25</v>
      </c>
      <c r="N2508" s="7">
        <f t="shared" si="391"/>
        <v>100</v>
      </c>
      <c r="O2508" s="7">
        <f t="shared" si="392"/>
        <v>0</v>
      </c>
      <c r="P2508" s="7">
        <f t="shared" si="393"/>
        <v>16.5</v>
      </c>
      <c r="Q2508" s="8">
        <f t="shared" si="394"/>
        <v>46.225000000000001</v>
      </c>
      <c r="R2508" s="8">
        <f t="shared" si="395"/>
        <v>29.125</v>
      </c>
      <c r="S2508" s="8">
        <f t="shared" si="396"/>
        <v>26.175000000000001</v>
      </c>
      <c r="T2508" s="8">
        <f t="shared" si="397"/>
        <v>35.375</v>
      </c>
      <c r="U2508" s="7">
        <f t="shared" si="398"/>
        <v>33.841666666666661</v>
      </c>
      <c r="V2508" s="7">
        <f t="shared" si="399"/>
        <v>34.224999999999994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2025-12-13T19:25:13Z</dcterms:modified>
</cp:coreProperties>
</file>